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3\Dropbox\Doctoral\Projects\Research Projects\manuscripts\2_methane paper\paper ii - component level\Analysis\3_GHGI_analysis\3b_GHGRP_Data\"/>
    </mc:Choice>
  </mc:AlternateContent>
  <xr:revisionPtr revIDLastSave="0" documentId="13_ncr:1_{AB3D1F2B-A4A8-4925-95C3-31963905A28F}" xr6:coauthVersionLast="45" xr6:coauthVersionMax="45" xr10:uidLastSave="{00000000-0000-0000-0000-000000000000}"/>
  <bookViews>
    <workbookView xWindow="-135" yWindow="-135" windowWidth="29070" windowHeight="16470" activeTab="1" xr2:uid="{7020F736-983A-4B79-9830-1330D8F47263}"/>
  </bookViews>
  <sheets>
    <sheet name="Introduction" sheetId="8" r:id="rId1"/>
    <sheet name="Tables" sheetId="1" r:id="rId2"/>
    <sheet name="export_EF_Tankbasis" sheetId="7" r:id="rId3"/>
    <sheet name="Thru-basis" sheetId="5" r:id="rId4"/>
    <sheet name="Tank-basis " sheetId="6" r:id="rId5"/>
    <sheet name="Data_Analysis" sheetId="4" r:id="rId6"/>
    <sheet name="RY2015_ATM_STG_TANKS_CALC1OR2" sheetId="2" r:id="rId7"/>
  </sheets>
  <definedNames>
    <definedName name="_xlnm._FilterDatabase" localSheetId="5" hidden="1">Data_Analysis!$A$7:$AR$2202</definedName>
    <definedName name="_xlnm._FilterDatabase" localSheetId="6" hidden="1">RY2015_ATM_STG_TANKS_CALC1OR2!$A$1:$AP$2196</definedName>
  </definedNames>
  <calcPr calcId="191029"/>
  <pivotCaches>
    <pivotCache cacheId="13" r:id="rId8"/>
    <pivotCache cacheId="31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5" i="6" l="1"/>
  <c r="L25" i="6"/>
  <c r="E13" i="6"/>
  <c r="E12" i="6"/>
  <c r="E8" i="6" s="1"/>
  <c r="C12" i="6"/>
  <c r="C8" i="6" s="1"/>
  <c r="I8" i="5"/>
  <c r="K9" i="5"/>
  <c r="J9" i="5"/>
  <c r="I9" i="5"/>
  <c r="C8" i="5"/>
  <c r="L20" i="5"/>
  <c r="C9" i="4"/>
  <c r="D9" i="4"/>
  <c r="E9" i="4"/>
  <c r="C10" i="4"/>
  <c r="D10" i="4"/>
  <c r="E10" i="4"/>
  <c r="C11" i="4"/>
  <c r="D11" i="4"/>
  <c r="E11" i="4"/>
  <c r="C12" i="4"/>
  <c r="D12" i="4"/>
  <c r="E12" i="4"/>
  <c r="C13" i="4"/>
  <c r="D13" i="4"/>
  <c r="E13" i="4"/>
  <c r="C14" i="4"/>
  <c r="D14" i="4"/>
  <c r="E14" i="4"/>
  <c r="C15" i="4"/>
  <c r="D15" i="4"/>
  <c r="E15" i="4"/>
  <c r="C16" i="4"/>
  <c r="D16" i="4"/>
  <c r="E16" i="4"/>
  <c r="C17" i="4"/>
  <c r="D17" i="4"/>
  <c r="E17" i="4"/>
  <c r="C18" i="4"/>
  <c r="D18" i="4"/>
  <c r="E18" i="4"/>
  <c r="C19" i="4"/>
  <c r="D19" i="4"/>
  <c r="E19" i="4"/>
  <c r="C20" i="4"/>
  <c r="D20" i="4"/>
  <c r="E20" i="4"/>
  <c r="C21" i="4"/>
  <c r="D21" i="4"/>
  <c r="E21" i="4"/>
  <c r="C22" i="4"/>
  <c r="D22" i="4"/>
  <c r="E22" i="4"/>
  <c r="C23" i="4"/>
  <c r="D23" i="4"/>
  <c r="E23" i="4"/>
  <c r="C24" i="4"/>
  <c r="D24" i="4"/>
  <c r="E24" i="4"/>
  <c r="C25" i="4"/>
  <c r="D25" i="4"/>
  <c r="E25" i="4"/>
  <c r="C26" i="4"/>
  <c r="D26" i="4"/>
  <c r="E26" i="4"/>
  <c r="C27" i="4"/>
  <c r="D27" i="4"/>
  <c r="E27" i="4"/>
  <c r="C28" i="4"/>
  <c r="D28" i="4"/>
  <c r="E28" i="4"/>
  <c r="C29" i="4"/>
  <c r="D29" i="4"/>
  <c r="E29" i="4"/>
  <c r="C30" i="4"/>
  <c r="D30" i="4"/>
  <c r="E30" i="4"/>
  <c r="C31" i="4"/>
  <c r="D31" i="4"/>
  <c r="E31" i="4"/>
  <c r="C32" i="4"/>
  <c r="D32" i="4"/>
  <c r="E32" i="4"/>
  <c r="C33" i="4"/>
  <c r="D33" i="4"/>
  <c r="E33" i="4"/>
  <c r="C34" i="4"/>
  <c r="D34" i="4"/>
  <c r="E34" i="4"/>
  <c r="C35" i="4"/>
  <c r="D35" i="4"/>
  <c r="E35" i="4"/>
  <c r="C36" i="4"/>
  <c r="D36" i="4"/>
  <c r="E36" i="4"/>
  <c r="C37" i="4"/>
  <c r="D37" i="4"/>
  <c r="E37" i="4"/>
  <c r="C38" i="4"/>
  <c r="D38" i="4"/>
  <c r="E38" i="4"/>
  <c r="C39" i="4"/>
  <c r="D39" i="4"/>
  <c r="E39" i="4"/>
  <c r="C40" i="4"/>
  <c r="D40" i="4"/>
  <c r="E40" i="4"/>
  <c r="C41" i="4"/>
  <c r="D41" i="4"/>
  <c r="E41" i="4"/>
  <c r="C42" i="4"/>
  <c r="D42" i="4"/>
  <c r="E42" i="4"/>
  <c r="C43" i="4"/>
  <c r="D43" i="4"/>
  <c r="E43" i="4"/>
  <c r="C44" i="4"/>
  <c r="D44" i="4"/>
  <c r="E44" i="4"/>
  <c r="C45" i="4"/>
  <c r="D45" i="4"/>
  <c r="E45" i="4"/>
  <c r="C46" i="4"/>
  <c r="D46" i="4"/>
  <c r="E46" i="4"/>
  <c r="C47" i="4"/>
  <c r="D47" i="4"/>
  <c r="E47" i="4"/>
  <c r="C48" i="4"/>
  <c r="D48" i="4"/>
  <c r="E48" i="4"/>
  <c r="C49" i="4"/>
  <c r="D49" i="4"/>
  <c r="E49" i="4"/>
  <c r="C50" i="4"/>
  <c r="D50" i="4"/>
  <c r="E50" i="4"/>
  <c r="C51" i="4"/>
  <c r="D51" i="4"/>
  <c r="E51" i="4"/>
  <c r="C52" i="4"/>
  <c r="D52" i="4"/>
  <c r="E52" i="4"/>
  <c r="C53" i="4"/>
  <c r="D53" i="4"/>
  <c r="E53" i="4"/>
  <c r="C54" i="4"/>
  <c r="D54" i="4"/>
  <c r="E54" i="4"/>
  <c r="C55" i="4"/>
  <c r="D55" i="4"/>
  <c r="E55" i="4"/>
  <c r="C56" i="4"/>
  <c r="D56" i="4"/>
  <c r="E56" i="4"/>
  <c r="C57" i="4"/>
  <c r="D57" i="4"/>
  <c r="E57" i="4"/>
  <c r="C58" i="4"/>
  <c r="D58" i="4"/>
  <c r="E58" i="4"/>
  <c r="C59" i="4"/>
  <c r="D59" i="4"/>
  <c r="E59" i="4"/>
  <c r="C60" i="4"/>
  <c r="D60" i="4"/>
  <c r="E60" i="4"/>
  <c r="C61" i="4"/>
  <c r="D61" i="4"/>
  <c r="E61" i="4"/>
  <c r="C62" i="4"/>
  <c r="D62" i="4"/>
  <c r="E62" i="4"/>
  <c r="C63" i="4"/>
  <c r="D63" i="4"/>
  <c r="E63" i="4"/>
  <c r="C64" i="4"/>
  <c r="D64" i="4"/>
  <c r="E64" i="4"/>
  <c r="C65" i="4"/>
  <c r="D65" i="4"/>
  <c r="E65" i="4"/>
  <c r="C66" i="4"/>
  <c r="D66" i="4"/>
  <c r="E66" i="4"/>
  <c r="C67" i="4"/>
  <c r="D67" i="4"/>
  <c r="E67" i="4"/>
  <c r="C68" i="4"/>
  <c r="D68" i="4"/>
  <c r="E68" i="4"/>
  <c r="C69" i="4"/>
  <c r="D69" i="4"/>
  <c r="E69" i="4"/>
  <c r="C70" i="4"/>
  <c r="D70" i="4"/>
  <c r="E70" i="4"/>
  <c r="C71" i="4"/>
  <c r="D71" i="4"/>
  <c r="E71" i="4"/>
  <c r="C72" i="4"/>
  <c r="D72" i="4"/>
  <c r="E72" i="4"/>
  <c r="C73" i="4"/>
  <c r="D73" i="4"/>
  <c r="E73" i="4"/>
  <c r="C74" i="4"/>
  <c r="D74" i="4"/>
  <c r="E74" i="4"/>
  <c r="C75" i="4"/>
  <c r="D75" i="4"/>
  <c r="E75" i="4"/>
  <c r="C76" i="4"/>
  <c r="D76" i="4"/>
  <c r="E76" i="4"/>
  <c r="C77" i="4"/>
  <c r="D77" i="4"/>
  <c r="E77" i="4"/>
  <c r="C78" i="4"/>
  <c r="D78" i="4"/>
  <c r="E78" i="4"/>
  <c r="C79" i="4"/>
  <c r="D79" i="4"/>
  <c r="E79" i="4"/>
  <c r="C80" i="4"/>
  <c r="D80" i="4"/>
  <c r="E80" i="4"/>
  <c r="C81" i="4"/>
  <c r="D81" i="4"/>
  <c r="E81" i="4"/>
  <c r="C82" i="4"/>
  <c r="D82" i="4"/>
  <c r="E82" i="4"/>
  <c r="C83" i="4"/>
  <c r="D83" i="4"/>
  <c r="E83" i="4"/>
  <c r="C84" i="4"/>
  <c r="D84" i="4"/>
  <c r="E84" i="4"/>
  <c r="C85" i="4"/>
  <c r="D85" i="4"/>
  <c r="E85" i="4"/>
  <c r="C86" i="4"/>
  <c r="D86" i="4"/>
  <c r="E86" i="4"/>
  <c r="C87" i="4"/>
  <c r="D87" i="4"/>
  <c r="E87" i="4"/>
  <c r="C88" i="4"/>
  <c r="D88" i="4"/>
  <c r="E88" i="4"/>
  <c r="C89" i="4"/>
  <c r="D89" i="4"/>
  <c r="E89" i="4"/>
  <c r="C90" i="4"/>
  <c r="D90" i="4"/>
  <c r="E90" i="4"/>
  <c r="C91" i="4"/>
  <c r="D91" i="4"/>
  <c r="E91" i="4"/>
  <c r="C92" i="4"/>
  <c r="D92" i="4"/>
  <c r="E92" i="4"/>
  <c r="C93" i="4"/>
  <c r="D93" i="4"/>
  <c r="E93" i="4"/>
  <c r="C94" i="4"/>
  <c r="D94" i="4"/>
  <c r="E94" i="4"/>
  <c r="C95" i="4"/>
  <c r="D95" i="4"/>
  <c r="E95" i="4"/>
  <c r="C96" i="4"/>
  <c r="D96" i="4"/>
  <c r="E96" i="4"/>
  <c r="C97" i="4"/>
  <c r="D97" i="4"/>
  <c r="E97" i="4"/>
  <c r="C98" i="4"/>
  <c r="D98" i="4"/>
  <c r="E98" i="4"/>
  <c r="C99" i="4"/>
  <c r="D99" i="4"/>
  <c r="E99" i="4"/>
  <c r="C100" i="4"/>
  <c r="D100" i="4"/>
  <c r="E100" i="4"/>
  <c r="C101" i="4"/>
  <c r="D101" i="4"/>
  <c r="E101" i="4"/>
  <c r="C102" i="4"/>
  <c r="D102" i="4"/>
  <c r="E102" i="4"/>
  <c r="C103" i="4"/>
  <c r="D103" i="4"/>
  <c r="E103" i="4"/>
  <c r="C104" i="4"/>
  <c r="D104" i="4"/>
  <c r="E104" i="4"/>
  <c r="C105" i="4"/>
  <c r="D105" i="4"/>
  <c r="E105" i="4"/>
  <c r="C106" i="4"/>
  <c r="D106" i="4"/>
  <c r="E106" i="4"/>
  <c r="C107" i="4"/>
  <c r="D107" i="4"/>
  <c r="E107" i="4"/>
  <c r="C108" i="4"/>
  <c r="D108" i="4"/>
  <c r="E108" i="4"/>
  <c r="C109" i="4"/>
  <c r="D109" i="4"/>
  <c r="E109" i="4"/>
  <c r="C110" i="4"/>
  <c r="D110" i="4"/>
  <c r="E110" i="4"/>
  <c r="C111" i="4"/>
  <c r="D111" i="4"/>
  <c r="E111" i="4"/>
  <c r="C112" i="4"/>
  <c r="D112" i="4"/>
  <c r="E112" i="4"/>
  <c r="C113" i="4"/>
  <c r="D113" i="4"/>
  <c r="E113" i="4"/>
  <c r="C114" i="4"/>
  <c r="D114" i="4"/>
  <c r="E114" i="4"/>
  <c r="C115" i="4"/>
  <c r="D115" i="4"/>
  <c r="E115" i="4"/>
  <c r="C116" i="4"/>
  <c r="D116" i="4"/>
  <c r="E116" i="4"/>
  <c r="C117" i="4"/>
  <c r="D117" i="4"/>
  <c r="E117" i="4"/>
  <c r="C118" i="4"/>
  <c r="D118" i="4"/>
  <c r="E118" i="4"/>
  <c r="C119" i="4"/>
  <c r="D119" i="4"/>
  <c r="E119" i="4"/>
  <c r="C120" i="4"/>
  <c r="D120" i="4"/>
  <c r="E120" i="4"/>
  <c r="C121" i="4"/>
  <c r="D121" i="4"/>
  <c r="E121" i="4"/>
  <c r="C122" i="4"/>
  <c r="D122" i="4"/>
  <c r="E122" i="4"/>
  <c r="C123" i="4"/>
  <c r="D123" i="4"/>
  <c r="E123" i="4"/>
  <c r="C124" i="4"/>
  <c r="D124" i="4"/>
  <c r="E124" i="4"/>
  <c r="C125" i="4"/>
  <c r="D125" i="4"/>
  <c r="E125" i="4"/>
  <c r="C126" i="4"/>
  <c r="D126" i="4"/>
  <c r="E126" i="4"/>
  <c r="C127" i="4"/>
  <c r="D127" i="4"/>
  <c r="E127" i="4"/>
  <c r="C128" i="4"/>
  <c r="D128" i="4"/>
  <c r="E128" i="4"/>
  <c r="C129" i="4"/>
  <c r="D129" i="4"/>
  <c r="E129" i="4"/>
  <c r="C130" i="4"/>
  <c r="D130" i="4"/>
  <c r="E130" i="4"/>
  <c r="C131" i="4"/>
  <c r="D131" i="4"/>
  <c r="E131" i="4"/>
  <c r="C132" i="4"/>
  <c r="D132" i="4"/>
  <c r="E132" i="4"/>
  <c r="C133" i="4"/>
  <c r="D133" i="4"/>
  <c r="E133" i="4"/>
  <c r="C134" i="4"/>
  <c r="D134" i="4"/>
  <c r="E134" i="4"/>
  <c r="C135" i="4"/>
  <c r="D135" i="4"/>
  <c r="E135" i="4"/>
  <c r="C136" i="4"/>
  <c r="D136" i="4"/>
  <c r="E136" i="4"/>
  <c r="C137" i="4"/>
  <c r="D137" i="4"/>
  <c r="E137" i="4"/>
  <c r="C138" i="4"/>
  <c r="D138" i="4"/>
  <c r="E138" i="4"/>
  <c r="C139" i="4"/>
  <c r="D139" i="4"/>
  <c r="E139" i="4"/>
  <c r="C140" i="4"/>
  <c r="D140" i="4"/>
  <c r="E140" i="4"/>
  <c r="C141" i="4"/>
  <c r="D141" i="4"/>
  <c r="E141" i="4"/>
  <c r="C142" i="4"/>
  <c r="D142" i="4"/>
  <c r="E142" i="4"/>
  <c r="C143" i="4"/>
  <c r="D143" i="4"/>
  <c r="E143" i="4"/>
  <c r="C144" i="4"/>
  <c r="D144" i="4"/>
  <c r="E144" i="4"/>
  <c r="C145" i="4"/>
  <c r="D145" i="4"/>
  <c r="E145" i="4"/>
  <c r="C146" i="4"/>
  <c r="D146" i="4"/>
  <c r="E146" i="4"/>
  <c r="C147" i="4"/>
  <c r="D147" i="4"/>
  <c r="E147" i="4"/>
  <c r="C148" i="4"/>
  <c r="D148" i="4"/>
  <c r="E148" i="4"/>
  <c r="C149" i="4"/>
  <c r="D149" i="4"/>
  <c r="E149" i="4"/>
  <c r="C150" i="4"/>
  <c r="D150" i="4"/>
  <c r="E150" i="4"/>
  <c r="C151" i="4"/>
  <c r="D151" i="4"/>
  <c r="E151" i="4"/>
  <c r="C152" i="4"/>
  <c r="D152" i="4"/>
  <c r="E152" i="4"/>
  <c r="C153" i="4"/>
  <c r="D153" i="4"/>
  <c r="E153" i="4"/>
  <c r="C154" i="4"/>
  <c r="D154" i="4"/>
  <c r="E154" i="4"/>
  <c r="C155" i="4"/>
  <c r="D155" i="4"/>
  <c r="E155" i="4"/>
  <c r="C156" i="4"/>
  <c r="D156" i="4"/>
  <c r="E156" i="4"/>
  <c r="C157" i="4"/>
  <c r="D157" i="4"/>
  <c r="E157" i="4"/>
  <c r="C158" i="4"/>
  <c r="D158" i="4"/>
  <c r="E158" i="4"/>
  <c r="C159" i="4"/>
  <c r="D159" i="4"/>
  <c r="E159" i="4"/>
  <c r="C160" i="4"/>
  <c r="D160" i="4"/>
  <c r="E160" i="4"/>
  <c r="C161" i="4"/>
  <c r="D161" i="4"/>
  <c r="E161" i="4"/>
  <c r="C162" i="4"/>
  <c r="D162" i="4"/>
  <c r="E162" i="4"/>
  <c r="C163" i="4"/>
  <c r="D163" i="4"/>
  <c r="E163" i="4"/>
  <c r="C164" i="4"/>
  <c r="D164" i="4"/>
  <c r="E164" i="4"/>
  <c r="C165" i="4"/>
  <c r="D165" i="4"/>
  <c r="E165" i="4"/>
  <c r="C166" i="4"/>
  <c r="D166" i="4"/>
  <c r="E166" i="4"/>
  <c r="C167" i="4"/>
  <c r="D167" i="4"/>
  <c r="E167" i="4"/>
  <c r="C168" i="4"/>
  <c r="D168" i="4"/>
  <c r="E168" i="4"/>
  <c r="C169" i="4"/>
  <c r="D169" i="4"/>
  <c r="E169" i="4"/>
  <c r="C170" i="4"/>
  <c r="D170" i="4"/>
  <c r="E170" i="4"/>
  <c r="C171" i="4"/>
  <c r="D171" i="4"/>
  <c r="E171" i="4"/>
  <c r="C172" i="4"/>
  <c r="D172" i="4"/>
  <c r="E172" i="4"/>
  <c r="C173" i="4"/>
  <c r="D173" i="4"/>
  <c r="E173" i="4"/>
  <c r="C174" i="4"/>
  <c r="D174" i="4"/>
  <c r="E174" i="4"/>
  <c r="C175" i="4"/>
  <c r="D175" i="4"/>
  <c r="E175" i="4"/>
  <c r="C176" i="4"/>
  <c r="D176" i="4"/>
  <c r="E176" i="4"/>
  <c r="C177" i="4"/>
  <c r="D177" i="4"/>
  <c r="E177" i="4"/>
  <c r="C178" i="4"/>
  <c r="D178" i="4"/>
  <c r="E178" i="4"/>
  <c r="C179" i="4"/>
  <c r="D179" i="4"/>
  <c r="E179" i="4"/>
  <c r="C180" i="4"/>
  <c r="D180" i="4"/>
  <c r="E180" i="4"/>
  <c r="C181" i="4"/>
  <c r="D181" i="4"/>
  <c r="E181" i="4"/>
  <c r="C182" i="4"/>
  <c r="D182" i="4"/>
  <c r="E182" i="4"/>
  <c r="C183" i="4"/>
  <c r="D183" i="4"/>
  <c r="E183" i="4"/>
  <c r="C184" i="4"/>
  <c r="D184" i="4"/>
  <c r="E184" i="4"/>
  <c r="C185" i="4"/>
  <c r="D185" i="4"/>
  <c r="E185" i="4"/>
  <c r="C186" i="4"/>
  <c r="D186" i="4"/>
  <c r="E186" i="4"/>
  <c r="C187" i="4"/>
  <c r="D187" i="4"/>
  <c r="E187" i="4"/>
  <c r="C188" i="4"/>
  <c r="D188" i="4"/>
  <c r="E188" i="4"/>
  <c r="C189" i="4"/>
  <c r="D189" i="4"/>
  <c r="E189" i="4"/>
  <c r="C190" i="4"/>
  <c r="D190" i="4"/>
  <c r="E190" i="4"/>
  <c r="C191" i="4"/>
  <c r="D191" i="4"/>
  <c r="E191" i="4"/>
  <c r="C192" i="4"/>
  <c r="D192" i="4"/>
  <c r="E192" i="4"/>
  <c r="C193" i="4"/>
  <c r="D193" i="4"/>
  <c r="E193" i="4"/>
  <c r="C194" i="4"/>
  <c r="D194" i="4"/>
  <c r="E194" i="4"/>
  <c r="C195" i="4"/>
  <c r="D195" i="4"/>
  <c r="E195" i="4"/>
  <c r="C196" i="4"/>
  <c r="D196" i="4"/>
  <c r="E196" i="4"/>
  <c r="C197" i="4"/>
  <c r="D197" i="4"/>
  <c r="E197" i="4"/>
  <c r="C198" i="4"/>
  <c r="D198" i="4"/>
  <c r="E198" i="4"/>
  <c r="C199" i="4"/>
  <c r="D199" i="4"/>
  <c r="E199" i="4"/>
  <c r="C200" i="4"/>
  <c r="D200" i="4"/>
  <c r="E200" i="4"/>
  <c r="C201" i="4"/>
  <c r="D201" i="4"/>
  <c r="E201" i="4"/>
  <c r="C202" i="4"/>
  <c r="D202" i="4"/>
  <c r="E202" i="4"/>
  <c r="C203" i="4"/>
  <c r="D203" i="4"/>
  <c r="E203" i="4"/>
  <c r="C204" i="4"/>
  <c r="D204" i="4"/>
  <c r="E204" i="4"/>
  <c r="C205" i="4"/>
  <c r="D205" i="4"/>
  <c r="E205" i="4"/>
  <c r="C206" i="4"/>
  <c r="D206" i="4"/>
  <c r="E206" i="4"/>
  <c r="C207" i="4"/>
  <c r="D207" i="4"/>
  <c r="E207" i="4"/>
  <c r="C208" i="4"/>
  <c r="D208" i="4"/>
  <c r="E208" i="4"/>
  <c r="C209" i="4"/>
  <c r="D209" i="4"/>
  <c r="E209" i="4"/>
  <c r="C210" i="4"/>
  <c r="D210" i="4"/>
  <c r="E210" i="4"/>
  <c r="C211" i="4"/>
  <c r="D211" i="4"/>
  <c r="E211" i="4"/>
  <c r="C212" i="4"/>
  <c r="D212" i="4"/>
  <c r="E212" i="4"/>
  <c r="C213" i="4"/>
  <c r="D213" i="4"/>
  <c r="E213" i="4"/>
  <c r="C214" i="4"/>
  <c r="D214" i="4"/>
  <c r="E214" i="4"/>
  <c r="C215" i="4"/>
  <c r="D215" i="4"/>
  <c r="E215" i="4"/>
  <c r="C216" i="4"/>
  <c r="D216" i="4"/>
  <c r="E216" i="4"/>
  <c r="C217" i="4"/>
  <c r="D217" i="4"/>
  <c r="E217" i="4"/>
  <c r="C218" i="4"/>
  <c r="D218" i="4"/>
  <c r="E218" i="4"/>
  <c r="C219" i="4"/>
  <c r="D219" i="4"/>
  <c r="E219" i="4"/>
  <c r="C220" i="4"/>
  <c r="D220" i="4"/>
  <c r="E220" i="4"/>
  <c r="C221" i="4"/>
  <c r="D221" i="4"/>
  <c r="E221" i="4"/>
  <c r="C222" i="4"/>
  <c r="D222" i="4"/>
  <c r="E222" i="4"/>
  <c r="C223" i="4"/>
  <c r="D223" i="4"/>
  <c r="E223" i="4"/>
  <c r="C224" i="4"/>
  <c r="D224" i="4"/>
  <c r="E224" i="4"/>
  <c r="C225" i="4"/>
  <c r="D225" i="4"/>
  <c r="E225" i="4"/>
  <c r="C226" i="4"/>
  <c r="D226" i="4"/>
  <c r="E226" i="4"/>
  <c r="C227" i="4"/>
  <c r="D227" i="4"/>
  <c r="E227" i="4"/>
  <c r="C228" i="4"/>
  <c r="D228" i="4"/>
  <c r="E228" i="4"/>
  <c r="C229" i="4"/>
  <c r="D229" i="4"/>
  <c r="E229" i="4"/>
  <c r="C230" i="4"/>
  <c r="D230" i="4"/>
  <c r="E230" i="4"/>
  <c r="C231" i="4"/>
  <c r="D231" i="4"/>
  <c r="E231" i="4"/>
  <c r="C232" i="4"/>
  <c r="D232" i="4"/>
  <c r="E232" i="4"/>
  <c r="C233" i="4"/>
  <c r="D233" i="4"/>
  <c r="E233" i="4"/>
  <c r="C234" i="4"/>
  <c r="D234" i="4"/>
  <c r="E234" i="4"/>
  <c r="C235" i="4"/>
  <c r="D235" i="4"/>
  <c r="E235" i="4"/>
  <c r="C236" i="4"/>
  <c r="D236" i="4"/>
  <c r="E236" i="4"/>
  <c r="C237" i="4"/>
  <c r="D237" i="4"/>
  <c r="E237" i="4"/>
  <c r="C238" i="4"/>
  <c r="D238" i="4"/>
  <c r="E238" i="4"/>
  <c r="C239" i="4"/>
  <c r="D239" i="4"/>
  <c r="E239" i="4"/>
  <c r="C240" i="4"/>
  <c r="D240" i="4"/>
  <c r="E240" i="4"/>
  <c r="C241" i="4"/>
  <c r="D241" i="4"/>
  <c r="E241" i="4"/>
  <c r="C242" i="4"/>
  <c r="D242" i="4"/>
  <c r="E242" i="4"/>
  <c r="C243" i="4"/>
  <c r="D243" i="4"/>
  <c r="E243" i="4"/>
  <c r="C244" i="4"/>
  <c r="D244" i="4"/>
  <c r="E244" i="4"/>
  <c r="C245" i="4"/>
  <c r="D245" i="4"/>
  <c r="E245" i="4"/>
  <c r="C246" i="4"/>
  <c r="D246" i="4"/>
  <c r="E246" i="4"/>
  <c r="C247" i="4"/>
  <c r="D247" i="4"/>
  <c r="E247" i="4"/>
  <c r="C248" i="4"/>
  <c r="D248" i="4"/>
  <c r="E248" i="4"/>
  <c r="C249" i="4"/>
  <c r="D249" i="4"/>
  <c r="E249" i="4"/>
  <c r="C250" i="4"/>
  <c r="D250" i="4"/>
  <c r="E250" i="4"/>
  <c r="C251" i="4"/>
  <c r="D251" i="4"/>
  <c r="E251" i="4"/>
  <c r="C252" i="4"/>
  <c r="D252" i="4"/>
  <c r="E252" i="4"/>
  <c r="C253" i="4"/>
  <c r="D253" i="4"/>
  <c r="E253" i="4"/>
  <c r="C254" i="4"/>
  <c r="D254" i="4"/>
  <c r="E254" i="4"/>
  <c r="C255" i="4"/>
  <c r="D255" i="4"/>
  <c r="E255" i="4"/>
  <c r="C256" i="4"/>
  <c r="D256" i="4"/>
  <c r="E256" i="4"/>
  <c r="C257" i="4"/>
  <c r="D257" i="4"/>
  <c r="E257" i="4"/>
  <c r="C258" i="4"/>
  <c r="D258" i="4"/>
  <c r="E258" i="4"/>
  <c r="C259" i="4"/>
  <c r="D259" i="4"/>
  <c r="E259" i="4"/>
  <c r="C260" i="4"/>
  <c r="D260" i="4"/>
  <c r="E260" i="4"/>
  <c r="C261" i="4"/>
  <c r="D261" i="4"/>
  <c r="E261" i="4"/>
  <c r="C262" i="4"/>
  <c r="D262" i="4"/>
  <c r="E262" i="4"/>
  <c r="C263" i="4"/>
  <c r="D263" i="4"/>
  <c r="E263" i="4"/>
  <c r="C264" i="4"/>
  <c r="D264" i="4"/>
  <c r="E264" i="4"/>
  <c r="C265" i="4"/>
  <c r="D265" i="4"/>
  <c r="E265" i="4"/>
  <c r="C266" i="4"/>
  <c r="D266" i="4"/>
  <c r="E266" i="4"/>
  <c r="C267" i="4"/>
  <c r="D267" i="4"/>
  <c r="E267" i="4"/>
  <c r="C268" i="4"/>
  <c r="D268" i="4"/>
  <c r="E268" i="4"/>
  <c r="C269" i="4"/>
  <c r="D269" i="4"/>
  <c r="E269" i="4"/>
  <c r="C270" i="4"/>
  <c r="D270" i="4"/>
  <c r="E270" i="4"/>
  <c r="C271" i="4"/>
  <c r="D271" i="4"/>
  <c r="E271" i="4"/>
  <c r="C272" i="4"/>
  <c r="D272" i="4"/>
  <c r="E272" i="4"/>
  <c r="C273" i="4"/>
  <c r="D273" i="4"/>
  <c r="E273" i="4"/>
  <c r="C274" i="4"/>
  <c r="D274" i="4"/>
  <c r="E274" i="4"/>
  <c r="C275" i="4"/>
  <c r="D275" i="4"/>
  <c r="E275" i="4"/>
  <c r="C276" i="4"/>
  <c r="D276" i="4"/>
  <c r="E276" i="4"/>
  <c r="C277" i="4"/>
  <c r="D277" i="4"/>
  <c r="E277" i="4"/>
  <c r="C278" i="4"/>
  <c r="D278" i="4"/>
  <c r="E278" i="4"/>
  <c r="C279" i="4"/>
  <c r="D279" i="4"/>
  <c r="E279" i="4"/>
  <c r="C280" i="4"/>
  <c r="D280" i="4"/>
  <c r="E280" i="4"/>
  <c r="C281" i="4"/>
  <c r="D281" i="4"/>
  <c r="E281" i="4"/>
  <c r="C282" i="4"/>
  <c r="D282" i="4"/>
  <c r="E282" i="4"/>
  <c r="C283" i="4"/>
  <c r="D283" i="4"/>
  <c r="E283" i="4"/>
  <c r="C284" i="4"/>
  <c r="D284" i="4"/>
  <c r="E284" i="4"/>
  <c r="C285" i="4"/>
  <c r="D285" i="4"/>
  <c r="E285" i="4"/>
  <c r="C286" i="4"/>
  <c r="D286" i="4"/>
  <c r="E286" i="4"/>
  <c r="C287" i="4"/>
  <c r="D287" i="4"/>
  <c r="E287" i="4"/>
  <c r="C288" i="4"/>
  <c r="D288" i="4"/>
  <c r="E288" i="4"/>
  <c r="C289" i="4"/>
  <c r="D289" i="4"/>
  <c r="E289" i="4"/>
  <c r="C290" i="4"/>
  <c r="D290" i="4"/>
  <c r="E290" i="4"/>
  <c r="C291" i="4"/>
  <c r="D291" i="4"/>
  <c r="E291" i="4"/>
  <c r="C292" i="4"/>
  <c r="D292" i="4"/>
  <c r="E292" i="4"/>
  <c r="C293" i="4"/>
  <c r="D293" i="4"/>
  <c r="E293" i="4"/>
  <c r="C294" i="4"/>
  <c r="D294" i="4"/>
  <c r="E294" i="4"/>
  <c r="C295" i="4"/>
  <c r="D295" i="4"/>
  <c r="E295" i="4"/>
  <c r="C296" i="4"/>
  <c r="D296" i="4"/>
  <c r="E296" i="4"/>
  <c r="C297" i="4"/>
  <c r="D297" i="4"/>
  <c r="E297" i="4"/>
  <c r="C298" i="4"/>
  <c r="D298" i="4"/>
  <c r="E298" i="4"/>
  <c r="C299" i="4"/>
  <c r="D299" i="4"/>
  <c r="E299" i="4"/>
  <c r="C300" i="4"/>
  <c r="D300" i="4"/>
  <c r="E300" i="4"/>
  <c r="C301" i="4"/>
  <c r="D301" i="4"/>
  <c r="E301" i="4"/>
  <c r="C302" i="4"/>
  <c r="D302" i="4"/>
  <c r="E302" i="4"/>
  <c r="C303" i="4"/>
  <c r="D303" i="4"/>
  <c r="E303" i="4"/>
  <c r="C304" i="4"/>
  <c r="D304" i="4"/>
  <c r="E304" i="4"/>
  <c r="C305" i="4"/>
  <c r="D305" i="4"/>
  <c r="E305" i="4"/>
  <c r="C306" i="4"/>
  <c r="D306" i="4"/>
  <c r="E306" i="4"/>
  <c r="C307" i="4"/>
  <c r="D307" i="4"/>
  <c r="E307" i="4"/>
  <c r="C308" i="4"/>
  <c r="D308" i="4"/>
  <c r="E308" i="4"/>
  <c r="C309" i="4"/>
  <c r="D309" i="4"/>
  <c r="E309" i="4"/>
  <c r="C310" i="4"/>
  <c r="D310" i="4"/>
  <c r="E310" i="4"/>
  <c r="C311" i="4"/>
  <c r="D311" i="4"/>
  <c r="E311" i="4"/>
  <c r="C312" i="4"/>
  <c r="D312" i="4"/>
  <c r="E312" i="4"/>
  <c r="C313" i="4"/>
  <c r="D313" i="4"/>
  <c r="E313" i="4"/>
  <c r="C314" i="4"/>
  <c r="D314" i="4"/>
  <c r="E314" i="4"/>
  <c r="C315" i="4"/>
  <c r="D315" i="4"/>
  <c r="E315" i="4"/>
  <c r="C316" i="4"/>
  <c r="D316" i="4"/>
  <c r="E316" i="4"/>
  <c r="C317" i="4"/>
  <c r="D317" i="4"/>
  <c r="E317" i="4"/>
  <c r="C318" i="4"/>
  <c r="D318" i="4"/>
  <c r="E318" i="4"/>
  <c r="C319" i="4"/>
  <c r="D319" i="4"/>
  <c r="E319" i="4"/>
  <c r="C320" i="4"/>
  <c r="D320" i="4"/>
  <c r="E320" i="4"/>
  <c r="C321" i="4"/>
  <c r="D321" i="4"/>
  <c r="E321" i="4"/>
  <c r="C322" i="4"/>
  <c r="D322" i="4"/>
  <c r="E322" i="4"/>
  <c r="C323" i="4"/>
  <c r="D323" i="4"/>
  <c r="E323" i="4"/>
  <c r="C324" i="4"/>
  <c r="D324" i="4"/>
  <c r="E324" i="4"/>
  <c r="C325" i="4"/>
  <c r="D325" i="4"/>
  <c r="E325" i="4"/>
  <c r="C326" i="4"/>
  <c r="D326" i="4"/>
  <c r="E326" i="4"/>
  <c r="C327" i="4"/>
  <c r="D327" i="4"/>
  <c r="E327" i="4"/>
  <c r="C328" i="4"/>
  <c r="D328" i="4"/>
  <c r="E328" i="4"/>
  <c r="C329" i="4"/>
  <c r="D329" i="4"/>
  <c r="E329" i="4"/>
  <c r="C330" i="4"/>
  <c r="D330" i="4"/>
  <c r="E330" i="4"/>
  <c r="C331" i="4"/>
  <c r="D331" i="4"/>
  <c r="E331" i="4"/>
  <c r="C332" i="4"/>
  <c r="D332" i="4"/>
  <c r="E332" i="4"/>
  <c r="C333" i="4"/>
  <c r="D333" i="4"/>
  <c r="E333" i="4"/>
  <c r="C334" i="4"/>
  <c r="D334" i="4"/>
  <c r="E334" i="4"/>
  <c r="C335" i="4"/>
  <c r="D335" i="4"/>
  <c r="E335" i="4"/>
  <c r="C336" i="4"/>
  <c r="D336" i="4"/>
  <c r="E336" i="4"/>
  <c r="C337" i="4"/>
  <c r="D337" i="4"/>
  <c r="E337" i="4"/>
  <c r="C338" i="4"/>
  <c r="D338" i="4"/>
  <c r="E338" i="4"/>
  <c r="C339" i="4"/>
  <c r="D339" i="4"/>
  <c r="E339" i="4"/>
  <c r="C340" i="4"/>
  <c r="D340" i="4"/>
  <c r="E340" i="4"/>
  <c r="C341" i="4"/>
  <c r="D341" i="4"/>
  <c r="E341" i="4"/>
  <c r="C342" i="4"/>
  <c r="D342" i="4"/>
  <c r="E342" i="4"/>
  <c r="C343" i="4"/>
  <c r="D343" i="4"/>
  <c r="E343" i="4"/>
  <c r="C344" i="4"/>
  <c r="D344" i="4"/>
  <c r="E344" i="4"/>
  <c r="C345" i="4"/>
  <c r="D345" i="4"/>
  <c r="E345" i="4"/>
  <c r="C346" i="4"/>
  <c r="D346" i="4"/>
  <c r="E346" i="4"/>
  <c r="C347" i="4"/>
  <c r="D347" i="4"/>
  <c r="E347" i="4"/>
  <c r="C348" i="4"/>
  <c r="D348" i="4"/>
  <c r="E348" i="4"/>
  <c r="C349" i="4"/>
  <c r="D349" i="4"/>
  <c r="E349" i="4"/>
  <c r="C350" i="4"/>
  <c r="D350" i="4"/>
  <c r="E350" i="4"/>
  <c r="C351" i="4"/>
  <c r="D351" i="4"/>
  <c r="E351" i="4"/>
  <c r="C352" i="4"/>
  <c r="D352" i="4"/>
  <c r="E352" i="4"/>
  <c r="C353" i="4"/>
  <c r="D353" i="4"/>
  <c r="E353" i="4"/>
  <c r="C354" i="4"/>
  <c r="D354" i="4"/>
  <c r="E354" i="4"/>
  <c r="C355" i="4"/>
  <c r="D355" i="4"/>
  <c r="E355" i="4"/>
  <c r="C356" i="4"/>
  <c r="D356" i="4"/>
  <c r="E356" i="4"/>
  <c r="C357" i="4"/>
  <c r="D357" i="4"/>
  <c r="E357" i="4"/>
  <c r="C358" i="4"/>
  <c r="D358" i="4"/>
  <c r="E358" i="4"/>
  <c r="C359" i="4"/>
  <c r="D359" i="4"/>
  <c r="E359" i="4"/>
  <c r="C360" i="4"/>
  <c r="D360" i="4"/>
  <c r="E360" i="4"/>
  <c r="C361" i="4"/>
  <c r="D361" i="4"/>
  <c r="E361" i="4"/>
  <c r="C362" i="4"/>
  <c r="D362" i="4"/>
  <c r="E362" i="4"/>
  <c r="C363" i="4"/>
  <c r="D363" i="4"/>
  <c r="E363" i="4"/>
  <c r="C364" i="4"/>
  <c r="D364" i="4"/>
  <c r="E364" i="4"/>
  <c r="C365" i="4"/>
  <c r="D365" i="4"/>
  <c r="E365" i="4"/>
  <c r="C366" i="4"/>
  <c r="D366" i="4"/>
  <c r="E366" i="4"/>
  <c r="C367" i="4"/>
  <c r="D367" i="4"/>
  <c r="E367" i="4"/>
  <c r="C368" i="4"/>
  <c r="D368" i="4"/>
  <c r="E368" i="4"/>
  <c r="C369" i="4"/>
  <c r="D369" i="4"/>
  <c r="E369" i="4"/>
  <c r="C370" i="4"/>
  <c r="D370" i="4"/>
  <c r="E370" i="4"/>
  <c r="C371" i="4"/>
  <c r="D371" i="4"/>
  <c r="E371" i="4"/>
  <c r="C372" i="4"/>
  <c r="D372" i="4"/>
  <c r="E372" i="4"/>
  <c r="C373" i="4"/>
  <c r="D373" i="4"/>
  <c r="E373" i="4"/>
  <c r="C374" i="4"/>
  <c r="D374" i="4"/>
  <c r="E374" i="4"/>
  <c r="C375" i="4"/>
  <c r="D375" i="4"/>
  <c r="E375" i="4"/>
  <c r="C376" i="4"/>
  <c r="D376" i="4"/>
  <c r="E376" i="4"/>
  <c r="C377" i="4"/>
  <c r="D377" i="4"/>
  <c r="E377" i="4"/>
  <c r="C378" i="4"/>
  <c r="D378" i="4"/>
  <c r="E378" i="4"/>
  <c r="C379" i="4"/>
  <c r="D379" i="4"/>
  <c r="E379" i="4"/>
  <c r="C380" i="4"/>
  <c r="D380" i="4"/>
  <c r="E380" i="4"/>
  <c r="C381" i="4"/>
  <c r="D381" i="4"/>
  <c r="E381" i="4"/>
  <c r="C382" i="4"/>
  <c r="D382" i="4"/>
  <c r="E382" i="4"/>
  <c r="C383" i="4"/>
  <c r="D383" i="4"/>
  <c r="E383" i="4"/>
  <c r="C384" i="4"/>
  <c r="D384" i="4"/>
  <c r="E384" i="4"/>
  <c r="C385" i="4"/>
  <c r="D385" i="4"/>
  <c r="E385" i="4"/>
  <c r="C386" i="4"/>
  <c r="D386" i="4"/>
  <c r="E386" i="4"/>
  <c r="C387" i="4"/>
  <c r="D387" i="4"/>
  <c r="E387" i="4"/>
  <c r="C388" i="4"/>
  <c r="D388" i="4"/>
  <c r="E388" i="4"/>
  <c r="C389" i="4"/>
  <c r="D389" i="4"/>
  <c r="E389" i="4"/>
  <c r="C390" i="4"/>
  <c r="D390" i="4"/>
  <c r="E390" i="4"/>
  <c r="C391" i="4"/>
  <c r="D391" i="4"/>
  <c r="E391" i="4"/>
  <c r="C392" i="4"/>
  <c r="D392" i="4"/>
  <c r="E392" i="4"/>
  <c r="C393" i="4"/>
  <c r="D393" i="4"/>
  <c r="E393" i="4"/>
  <c r="C394" i="4"/>
  <c r="D394" i="4"/>
  <c r="E394" i="4"/>
  <c r="C395" i="4"/>
  <c r="D395" i="4"/>
  <c r="E395" i="4"/>
  <c r="C396" i="4"/>
  <c r="D396" i="4"/>
  <c r="E396" i="4"/>
  <c r="C397" i="4"/>
  <c r="D397" i="4"/>
  <c r="E397" i="4"/>
  <c r="C398" i="4"/>
  <c r="D398" i="4"/>
  <c r="E398" i="4"/>
  <c r="C399" i="4"/>
  <c r="D399" i="4"/>
  <c r="E399" i="4"/>
  <c r="C400" i="4"/>
  <c r="D400" i="4"/>
  <c r="E400" i="4"/>
  <c r="C401" i="4"/>
  <c r="D401" i="4"/>
  <c r="E401" i="4"/>
  <c r="C402" i="4"/>
  <c r="D402" i="4"/>
  <c r="E402" i="4"/>
  <c r="C403" i="4"/>
  <c r="D403" i="4"/>
  <c r="E403" i="4"/>
  <c r="C404" i="4"/>
  <c r="D404" i="4"/>
  <c r="E404" i="4"/>
  <c r="C405" i="4"/>
  <c r="D405" i="4"/>
  <c r="E405" i="4"/>
  <c r="C406" i="4"/>
  <c r="D406" i="4"/>
  <c r="E406" i="4"/>
  <c r="C407" i="4"/>
  <c r="D407" i="4"/>
  <c r="E407" i="4"/>
  <c r="C408" i="4"/>
  <c r="D408" i="4"/>
  <c r="E408" i="4"/>
  <c r="C409" i="4"/>
  <c r="D409" i="4"/>
  <c r="E409" i="4"/>
  <c r="C410" i="4"/>
  <c r="D410" i="4"/>
  <c r="E410" i="4"/>
  <c r="C411" i="4"/>
  <c r="D411" i="4"/>
  <c r="E411" i="4"/>
  <c r="C412" i="4"/>
  <c r="D412" i="4"/>
  <c r="E412" i="4"/>
  <c r="C413" i="4"/>
  <c r="D413" i="4"/>
  <c r="E413" i="4"/>
  <c r="C414" i="4"/>
  <c r="D414" i="4"/>
  <c r="E414" i="4"/>
  <c r="C415" i="4"/>
  <c r="D415" i="4"/>
  <c r="E415" i="4"/>
  <c r="C416" i="4"/>
  <c r="D416" i="4"/>
  <c r="E416" i="4"/>
  <c r="C417" i="4"/>
  <c r="D417" i="4"/>
  <c r="E417" i="4"/>
  <c r="C418" i="4"/>
  <c r="D418" i="4"/>
  <c r="E418" i="4"/>
  <c r="C419" i="4"/>
  <c r="D419" i="4"/>
  <c r="E419" i="4"/>
  <c r="C420" i="4"/>
  <c r="D420" i="4"/>
  <c r="E420" i="4"/>
  <c r="C421" i="4"/>
  <c r="D421" i="4"/>
  <c r="E421" i="4"/>
  <c r="C422" i="4"/>
  <c r="D422" i="4"/>
  <c r="E422" i="4"/>
  <c r="C423" i="4"/>
  <c r="D423" i="4"/>
  <c r="E423" i="4"/>
  <c r="C424" i="4"/>
  <c r="D424" i="4"/>
  <c r="E424" i="4"/>
  <c r="C425" i="4"/>
  <c r="D425" i="4"/>
  <c r="E425" i="4"/>
  <c r="C426" i="4"/>
  <c r="D426" i="4"/>
  <c r="E426" i="4"/>
  <c r="C427" i="4"/>
  <c r="D427" i="4"/>
  <c r="E427" i="4"/>
  <c r="C428" i="4"/>
  <c r="D428" i="4"/>
  <c r="E428" i="4"/>
  <c r="C429" i="4"/>
  <c r="D429" i="4"/>
  <c r="E429" i="4"/>
  <c r="C430" i="4"/>
  <c r="D430" i="4"/>
  <c r="E430" i="4"/>
  <c r="C431" i="4"/>
  <c r="D431" i="4"/>
  <c r="E431" i="4"/>
  <c r="C432" i="4"/>
  <c r="D432" i="4"/>
  <c r="E432" i="4"/>
  <c r="C433" i="4"/>
  <c r="D433" i="4"/>
  <c r="E433" i="4"/>
  <c r="C434" i="4"/>
  <c r="D434" i="4"/>
  <c r="E434" i="4"/>
  <c r="C435" i="4"/>
  <c r="D435" i="4"/>
  <c r="E435" i="4"/>
  <c r="C436" i="4"/>
  <c r="D436" i="4"/>
  <c r="E436" i="4"/>
  <c r="C437" i="4"/>
  <c r="D437" i="4"/>
  <c r="E437" i="4"/>
  <c r="C438" i="4"/>
  <c r="D438" i="4"/>
  <c r="E438" i="4"/>
  <c r="C439" i="4"/>
  <c r="D439" i="4"/>
  <c r="E439" i="4"/>
  <c r="C440" i="4"/>
  <c r="D440" i="4"/>
  <c r="E440" i="4"/>
  <c r="C441" i="4"/>
  <c r="D441" i="4"/>
  <c r="E441" i="4"/>
  <c r="C442" i="4"/>
  <c r="D442" i="4"/>
  <c r="E442" i="4"/>
  <c r="C443" i="4"/>
  <c r="D443" i="4"/>
  <c r="E443" i="4"/>
  <c r="C444" i="4"/>
  <c r="D444" i="4"/>
  <c r="E444" i="4"/>
  <c r="C445" i="4"/>
  <c r="D445" i="4"/>
  <c r="E445" i="4"/>
  <c r="C446" i="4"/>
  <c r="D446" i="4"/>
  <c r="E446" i="4"/>
  <c r="C447" i="4"/>
  <c r="D447" i="4"/>
  <c r="E447" i="4"/>
  <c r="C448" i="4"/>
  <c r="D448" i="4"/>
  <c r="E448" i="4"/>
  <c r="C449" i="4"/>
  <c r="D449" i="4"/>
  <c r="E449" i="4"/>
  <c r="C450" i="4"/>
  <c r="D450" i="4"/>
  <c r="E450" i="4"/>
  <c r="C451" i="4"/>
  <c r="D451" i="4"/>
  <c r="E451" i="4"/>
  <c r="C452" i="4"/>
  <c r="D452" i="4"/>
  <c r="E452" i="4"/>
  <c r="C453" i="4"/>
  <c r="D453" i="4"/>
  <c r="E453" i="4"/>
  <c r="C454" i="4"/>
  <c r="D454" i="4"/>
  <c r="E454" i="4"/>
  <c r="C455" i="4"/>
  <c r="D455" i="4"/>
  <c r="E455" i="4"/>
  <c r="C456" i="4"/>
  <c r="D456" i="4"/>
  <c r="E456" i="4"/>
  <c r="C457" i="4"/>
  <c r="D457" i="4"/>
  <c r="E457" i="4"/>
  <c r="C458" i="4"/>
  <c r="D458" i="4"/>
  <c r="E458" i="4"/>
  <c r="C459" i="4"/>
  <c r="D459" i="4"/>
  <c r="E459" i="4"/>
  <c r="C460" i="4"/>
  <c r="D460" i="4"/>
  <c r="E460" i="4"/>
  <c r="C461" i="4"/>
  <c r="D461" i="4"/>
  <c r="E461" i="4"/>
  <c r="C462" i="4"/>
  <c r="D462" i="4"/>
  <c r="E462" i="4"/>
  <c r="C463" i="4"/>
  <c r="D463" i="4"/>
  <c r="E463" i="4"/>
  <c r="C464" i="4"/>
  <c r="D464" i="4"/>
  <c r="E464" i="4"/>
  <c r="C465" i="4"/>
  <c r="D465" i="4"/>
  <c r="E465" i="4"/>
  <c r="C466" i="4"/>
  <c r="D466" i="4"/>
  <c r="E466" i="4"/>
  <c r="C467" i="4"/>
  <c r="D467" i="4"/>
  <c r="E467" i="4"/>
  <c r="C468" i="4"/>
  <c r="D468" i="4"/>
  <c r="E468" i="4"/>
  <c r="C469" i="4"/>
  <c r="D469" i="4"/>
  <c r="E469" i="4"/>
  <c r="C470" i="4"/>
  <c r="D470" i="4"/>
  <c r="E470" i="4"/>
  <c r="C471" i="4"/>
  <c r="D471" i="4"/>
  <c r="E471" i="4"/>
  <c r="C472" i="4"/>
  <c r="D472" i="4"/>
  <c r="E472" i="4"/>
  <c r="C473" i="4"/>
  <c r="D473" i="4"/>
  <c r="E473" i="4"/>
  <c r="C474" i="4"/>
  <c r="D474" i="4"/>
  <c r="E474" i="4"/>
  <c r="C475" i="4"/>
  <c r="D475" i="4"/>
  <c r="E475" i="4"/>
  <c r="C476" i="4"/>
  <c r="D476" i="4"/>
  <c r="E476" i="4"/>
  <c r="C477" i="4"/>
  <c r="D477" i="4"/>
  <c r="E477" i="4"/>
  <c r="C478" i="4"/>
  <c r="D478" i="4"/>
  <c r="E478" i="4"/>
  <c r="C479" i="4"/>
  <c r="D479" i="4"/>
  <c r="E479" i="4"/>
  <c r="C480" i="4"/>
  <c r="D480" i="4"/>
  <c r="E480" i="4"/>
  <c r="C481" i="4"/>
  <c r="D481" i="4"/>
  <c r="E481" i="4"/>
  <c r="C482" i="4"/>
  <c r="D482" i="4"/>
  <c r="E482" i="4"/>
  <c r="C483" i="4"/>
  <c r="D483" i="4"/>
  <c r="E483" i="4"/>
  <c r="C484" i="4"/>
  <c r="D484" i="4"/>
  <c r="E484" i="4"/>
  <c r="C485" i="4"/>
  <c r="D485" i="4"/>
  <c r="E485" i="4"/>
  <c r="C486" i="4"/>
  <c r="D486" i="4"/>
  <c r="E486" i="4"/>
  <c r="C487" i="4"/>
  <c r="D487" i="4"/>
  <c r="E487" i="4"/>
  <c r="C488" i="4"/>
  <c r="D488" i="4"/>
  <c r="E488" i="4"/>
  <c r="C489" i="4"/>
  <c r="D489" i="4"/>
  <c r="E489" i="4"/>
  <c r="C490" i="4"/>
  <c r="D490" i="4"/>
  <c r="E490" i="4"/>
  <c r="C491" i="4"/>
  <c r="D491" i="4"/>
  <c r="E491" i="4"/>
  <c r="C492" i="4"/>
  <c r="D492" i="4"/>
  <c r="E492" i="4"/>
  <c r="C493" i="4"/>
  <c r="D493" i="4"/>
  <c r="E493" i="4"/>
  <c r="C494" i="4"/>
  <c r="D494" i="4"/>
  <c r="E494" i="4"/>
  <c r="C495" i="4"/>
  <c r="D495" i="4"/>
  <c r="E495" i="4"/>
  <c r="C496" i="4"/>
  <c r="D496" i="4"/>
  <c r="E496" i="4"/>
  <c r="C497" i="4"/>
  <c r="D497" i="4"/>
  <c r="E497" i="4"/>
  <c r="C498" i="4"/>
  <c r="D498" i="4"/>
  <c r="E498" i="4"/>
  <c r="C499" i="4"/>
  <c r="D499" i="4"/>
  <c r="E499" i="4"/>
  <c r="C500" i="4"/>
  <c r="D500" i="4"/>
  <c r="E500" i="4"/>
  <c r="C501" i="4"/>
  <c r="D501" i="4"/>
  <c r="E501" i="4"/>
  <c r="C502" i="4"/>
  <c r="D502" i="4"/>
  <c r="E502" i="4"/>
  <c r="C503" i="4"/>
  <c r="D503" i="4"/>
  <c r="E503" i="4"/>
  <c r="C504" i="4"/>
  <c r="D504" i="4"/>
  <c r="E504" i="4"/>
  <c r="C505" i="4"/>
  <c r="D505" i="4"/>
  <c r="E505" i="4"/>
  <c r="C506" i="4"/>
  <c r="D506" i="4"/>
  <c r="E506" i="4"/>
  <c r="C507" i="4"/>
  <c r="D507" i="4"/>
  <c r="E507" i="4"/>
  <c r="C508" i="4"/>
  <c r="D508" i="4"/>
  <c r="E508" i="4"/>
  <c r="C509" i="4"/>
  <c r="D509" i="4"/>
  <c r="E509" i="4"/>
  <c r="C510" i="4"/>
  <c r="D510" i="4"/>
  <c r="E510" i="4"/>
  <c r="C511" i="4"/>
  <c r="D511" i="4"/>
  <c r="E511" i="4"/>
  <c r="C512" i="4"/>
  <c r="D512" i="4"/>
  <c r="E512" i="4"/>
  <c r="C513" i="4"/>
  <c r="D513" i="4"/>
  <c r="E513" i="4"/>
  <c r="C514" i="4"/>
  <c r="D514" i="4"/>
  <c r="E514" i="4"/>
  <c r="C515" i="4"/>
  <c r="D515" i="4"/>
  <c r="E515" i="4"/>
  <c r="C516" i="4"/>
  <c r="D516" i="4"/>
  <c r="E516" i="4"/>
  <c r="C517" i="4"/>
  <c r="D517" i="4"/>
  <c r="E517" i="4"/>
  <c r="C518" i="4"/>
  <c r="D518" i="4"/>
  <c r="E518" i="4"/>
  <c r="C519" i="4"/>
  <c r="D519" i="4"/>
  <c r="E519" i="4"/>
  <c r="C520" i="4"/>
  <c r="D520" i="4"/>
  <c r="E520" i="4"/>
  <c r="C521" i="4"/>
  <c r="D521" i="4"/>
  <c r="E521" i="4"/>
  <c r="C522" i="4"/>
  <c r="D522" i="4"/>
  <c r="E522" i="4"/>
  <c r="C523" i="4"/>
  <c r="D523" i="4"/>
  <c r="E523" i="4"/>
  <c r="C524" i="4"/>
  <c r="D524" i="4"/>
  <c r="E524" i="4"/>
  <c r="C525" i="4"/>
  <c r="D525" i="4"/>
  <c r="E525" i="4"/>
  <c r="C526" i="4"/>
  <c r="D526" i="4"/>
  <c r="E526" i="4"/>
  <c r="C527" i="4"/>
  <c r="D527" i="4"/>
  <c r="E527" i="4"/>
  <c r="C528" i="4"/>
  <c r="D528" i="4"/>
  <c r="E528" i="4"/>
  <c r="C529" i="4"/>
  <c r="D529" i="4"/>
  <c r="E529" i="4"/>
  <c r="C530" i="4"/>
  <c r="D530" i="4"/>
  <c r="E530" i="4"/>
  <c r="C531" i="4"/>
  <c r="D531" i="4"/>
  <c r="E531" i="4"/>
  <c r="C532" i="4"/>
  <c r="D532" i="4"/>
  <c r="E532" i="4"/>
  <c r="C533" i="4"/>
  <c r="D533" i="4"/>
  <c r="E533" i="4"/>
  <c r="C534" i="4"/>
  <c r="D534" i="4"/>
  <c r="E534" i="4"/>
  <c r="C535" i="4"/>
  <c r="D535" i="4"/>
  <c r="E535" i="4"/>
  <c r="C536" i="4"/>
  <c r="D536" i="4"/>
  <c r="E536" i="4"/>
  <c r="C537" i="4"/>
  <c r="D537" i="4"/>
  <c r="E537" i="4"/>
  <c r="C538" i="4"/>
  <c r="D538" i="4"/>
  <c r="E538" i="4"/>
  <c r="C539" i="4"/>
  <c r="D539" i="4"/>
  <c r="E539" i="4"/>
  <c r="C540" i="4"/>
  <c r="D540" i="4"/>
  <c r="E540" i="4"/>
  <c r="C541" i="4"/>
  <c r="D541" i="4"/>
  <c r="E541" i="4"/>
  <c r="C542" i="4"/>
  <c r="D542" i="4"/>
  <c r="E542" i="4"/>
  <c r="C543" i="4"/>
  <c r="D543" i="4"/>
  <c r="E543" i="4"/>
  <c r="C544" i="4"/>
  <c r="D544" i="4"/>
  <c r="E544" i="4"/>
  <c r="C545" i="4"/>
  <c r="D545" i="4"/>
  <c r="E545" i="4"/>
  <c r="C546" i="4"/>
  <c r="D546" i="4"/>
  <c r="E546" i="4"/>
  <c r="C547" i="4"/>
  <c r="D547" i="4"/>
  <c r="E547" i="4"/>
  <c r="C548" i="4"/>
  <c r="D548" i="4"/>
  <c r="E548" i="4"/>
  <c r="C549" i="4"/>
  <c r="D549" i="4"/>
  <c r="E549" i="4"/>
  <c r="C550" i="4"/>
  <c r="D550" i="4"/>
  <c r="E550" i="4"/>
  <c r="C551" i="4"/>
  <c r="D551" i="4"/>
  <c r="E551" i="4"/>
  <c r="C552" i="4"/>
  <c r="D552" i="4"/>
  <c r="E552" i="4"/>
  <c r="C553" i="4"/>
  <c r="D553" i="4"/>
  <c r="E553" i="4"/>
  <c r="C554" i="4"/>
  <c r="D554" i="4"/>
  <c r="E554" i="4"/>
  <c r="C555" i="4"/>
  <c r="D555" i="4"/>
  <c r="E555" i="4"/>
  <c r="C556" i="4"/>
  <c r="D556" i="4"/>
  <c r="E556" i="4"/>
  <c r="C557" i="4"/>
  <c r="D557" i="4"/>
  <c r="E557" i="4"/>
  <c r="C558" i="4"/>
  <c r="D558" i="4"/>
  <c r="E558" i="4"/>
  <c r="C559" i="4"/>
  <c r="D559" i="4"/>
  <c r="E559" i="4"/>
  <c r="C560" i="4"/>
  <c r="D560" i="4"/>
  <c r="E560" i="4"/>
  <c r="C561" i="4"/>
  <c r="D561" i="4"/>
  <c r="E561" i="4"/>
  <c r="C562" i="4"/>
  <c r="D562" i="4"/>
  <c r="E562" i="4"/>
  <c r="C563" i="4"/>
  <c r="D563" i="4"/>
  <c r="E563" i="4"/>
  <c r="C564" i="4"/>
  <c r="D564" i="4"/>
  <c r="E564" i="4"/>
  <c r="C565" i="4"/>
  <c r="D565" i="4"/>
  <c r="E565" i="4"/>
  <c r="C566" i="4"/>
  <c r="D566" i="4"/>
  <c r="E566" i="4"/>
  <c r="C567" i="4"/>
  <c r="D567" i="4"/>
  <c r="E567" i="4"/>
  <c r="C568" i="4"/>
  <c r="D568" i="4"/>
  <c r="E568" i="4"/>
  <c r="C569" i="4"/>
  <c r="D569" i="4"/>
  <c r="E569" i="4"/>
  <c r="C570" i="4"/>
  <c r="D570" i="4"/>
  <c r="E570" i="4"/>
  <c r="C571" i="4"/>
  <c r="D571" i="4"/>
  <c r="E571" i="4"/>
  <c r="C572" i="4"/>
  <c r="D572" i="4"/>
  <c r="E572" i="4"/>
  <c r="C573" i="4"/>
  <c r="D573" i="4"/>
  <c r="E573" i="4"/>
  <c r="C574" i="4"/>
  <c r="D574" i="4"/>
  <c r="E574" i="4"/>
  <c r="C575" i="4"/>
  <c r="D575" i="4"/>
  <c r="E575" i="4"/>
  <c r="C576" i="4"/>
  <c r="D576" i="4"/>
  <c r="E576" i="4"/>
  <c r="C577" i="4"/>
  <c r="D577" i="4"/>
  <c r="E577" i="4"/>
  <c r="C578" i="4"/>
  <c r="D578" i="4"/>
  <c r="E578" i="4"/>
  <c r="C579" i="4"/>
  <c r="D579" i="4"/>
  <c r="E579" i="4"/>
  <c r="C580" i="4"/>
  <c r="D580" i="4"/>
  <c r="E580" i="4"/>
  <c r="C581" i="4"/>
  <c r="D581" i="4"/>
  <c r="E581" i="4"/>
  <c r="C582" i="4"/>
  <c r="D582" i="4"/>
  <c r="E582" i="4"/>
  <c r="C583" i="4"/>
  <c r="D583" i="4"/>
  <c r="E583" i="4"/>
  <c r="C584" i="4"/>
  <c r="D584" i="4"/>
  <c r="E584" i="4"/>
  <c r="C585" i="4"/>
  <c r="D585" i="4"/>
  <c r="E585" i="4"/>
  <c r="C586" i="4"/>
  <c r="D586" i="4"/>
  <c r="E586" i="4"/>
  <c r="C587" i="4"/>
  <c r="D587" i="4"/>
  <c r="E587" i="4"/>
  <c r="C588" i="4"/>
  <c r="D588" i="4"/>
  <c r="E588" i="4"/>
  <c r="C589" i="4"/>
  <c r="D589" i="4"/>
  <c r="E589" i="4"/>
  <c r="C590" i="4"/>
  <c r="D590" i="4"/>
  <c r="E590" i="4"/>
  <c r="C591" i="4"/>
  <c r="D591" i="4"/>
  <c r="E591" i="4"/>
  <c r="C592" i="4"/>
  <c r="D592" i="4"/>
  <c r="E592" i="4"/>
  <c r="C593" i="4"/>
  <c r="D593" i="4"/>
  <c r="E593" i="4"/>
  <c r="C594" i="4"/>
  <c r="D594" i="4"/>
  <c r="E594" i="4"/>
  <c r="C595" i="4"/>
  <c r="D595" i="4"/>
  <c r="E595" i="4"/>
  <c r="C596" i="4"/>
  <c r="D596" i="4"/>
  <c r="E596" i="4"/>
  <c r="C597" i="4"/>
  <c r="D597" i="4"/>
  <c r="E597" i="4"/>
  <c r="C598" i="4"/>
  <c r="D598" i="4"/>
  <c r="E598" i="4"/>
  <c r="C599" i="4"/>
  <c r="D599" i="4"/>
  <c r="E599" i="4"/>
  <c r="C600" i="4"/>
  <c r="D600" i="4"/>
  <c r="E600" i="4"/>
  <c r="C601" i="4"/>
  <c r="D601" i="4"/>
  <c r="E601" i="4"/>
  <c r="C602" i="4"/>
  <c r="D602" i="4"/>
  <c r="E602" i="4"/>
  <c r="C603" i="4"/>
  <c r="D603" i="4"/>
  <c r="E603" i="4"/>
  <c r="C604" i="4"/>
  <c r="D604" i="4"/>
  <c r="E604" i="4"/>
  <c r="C605" i="4"/>
  <c r="D605" i="4"/>
  <c r="E605" i="4"/>
  <c r="C606" i="4"/>
  <c r="D606" i="4"/>
  <c r="E606" i="4"/>
  <c r="C607" i="4"/>
  <c r="D607" i="4"/>
  <c r="E607" i="4"/>
  <c r="C608" i="4"/>
  <c r="D608" i="4"/>
  <c r="E608" i="4"/>
  <c r="C609" i="4"/>
  <c r="D609" i="4"/>
  <c r="E609" i="4"/>
  <c r="C610" i="4"/>
  <c r="D610" i="4"/>
  <c r="E610" i="4"/>
  <c r="C611" i="4"/>
  <c r="D611" i="4"/>
  <c r="E611" i="4"/>
  <c r="C612" i="4"/>
  <c r="D612" i="4"/>
  <c r="E612" i="4"/>
  <c r="C613" i="4"/>
  <c r="D613" i="4"/>
  <c r="E613" i="4"/>
  <c r="C614" i="4"/>
  <c r="D614" i="4"/>
  <c r="E614" i="4"/>
  <c r="C615" i="4"/>
  <c r="D615" i="4"/>
  <c r="E615" i="4"/>
  <c r="C616" i="4"/>
  <c r="D616" i="4"/>
  <c r="E616" i="4"/>
  <c r="C617" i="4"/>
  <c r="D617" i="4"/>
  <c r="E617" i="4"/>
  <c r="C618" i="4"/>
  <c r="D618" i="4"/>
  <c r="E618" i="4"/>
  <c r="C619" i="4"/>
  <c r="D619" i="4"/>
  <c r="E619" i="4"/>
  <c r="C620" i="4"/>
  <c r="D620" i="4"/>
  <c r="E620" i="4"/>
  <c r="C621" i="4"/>
  <c r="D621" i="4"/>
  <c r="E621" i="4"/>
  <c r="C622" i="4"/>
  <c r="D622" i="4"/>
  <c r="E622" i="4"/>
  <c r="C623" i="4"/>
  <c r="D623" i="4"/>
  <c r="E623" i="4"/>
  <c r="C624" i="4"/>
  <c r="D624" i="4"/>
  <c r="E624" i="4"/>
  <c r="C625" i="4"/>
  <c r="D625" i="4"/>
  <c r="E625" i="4"/>
  <c r="C626" i="4"/>
  <c r="D626" i="4"/>
  <c r="E626" i="4"/>
  <c r="C627" i="4"/>
  <c r="D627" i="4"/>
  <c r="E627" i="4"/>
  <c r="C628" i="4"/>
  <c r="D628" i="4"/>
  <c r="E628" i="4"/>
  <c r="C629" i="4"/>
  <c r="D629" i="4"/>
  <c r="E629" i="4"/>
  <c r="C630" i="4"/>
  <c r="D630" i="4"/>
  <c r="E630" i="4"/>
  <c r="C631" i="4"/>
  <c r="D631" i="4"/>
  <c r="E631" i="4"/>
  <c r="C632" i="4"/>
  <c r="D632" i="4"/>
  <c r="E632" i="4"/>
  <c r="C633" i="4"/>
  <c r="D633" i="4"/>
  <c r="E633" i="4"/>
  <c r="C634" i="4"/>
  <c r="D634" i="4"/>
  <c r="E634" i="4"/>
  <c r="C635" i="4"/>
  <c r="D635" i="4"/>
  <c r="E635" i="4"/>
  <c r="C636" i="4"/>
  <c r="D636" i="4"/>
  <c r="E636" i="4"/>
  <c r="C637" i="4"/>
  <c r="D637" i="4"/>
  <c r="E637" i="4"/>
  <c r="C638" i="4"/>
  <c r="D638" i="4"/>
  <c r="E638" i="4"/>
  <c r="C639" i="4"/>
  <c r="D639" i="4"/>
  <c r="E639" i="4"/>
  <c r="C640" i="4"/>
  <c r="D640" i="4"/>
  <c r="E640" i="4"/>
  <c r="C641" i="4"/>
  <c r="D641" i="4"/>
  <c r="E641" i="4"/>
  <c r="C642" i="4"/>
  <c r="D642" i="4"/>
  <c r="E642" i="4"/>
  <c r="C643" i="4"/>
  <c r="D643" i="4"/>
  <c r="E643" i="4"/>
  <c r="C644" i="4"/>
  <c r="D644" i="4"/>
  <c r="E644" i="4"/>
  <c r="C645" i="4"/>
  <c r="D645" i="4"/>
  <c r="E645" i="4"/>
  <c r="C646" i="4"/>
  <c r="D646" i="4"/>
  <c r="E646" i="4"/>
  <c r="C647" i="4"/>
  <c r="D647" i="4"/>
  <c r="E647" i="4"/>
  <c r="C648" i="4"/>
  <c r="D648" i="4"/>
  <c r="E648" i="4"/>
  <c r="C649" i="4"/>
  <c r="D649" i="4"/>
  <c r="E649" i="4"/>
  <c r="C650" i="4"/>
  <c r="D650" i="4"/>
  <c r="E650" i="4"/>
  <c r="C651" i="4"/>
  <c r="D651" i="4"/>
  <c r="E651" i="4"/>
  <c r="C652" i="4"/>
  <c r="D652" i="4"/>
  <c r="E652" i="4"/>
  <c r="C653" i="4"/>
  <c r="D653" i="4"/>
  <c r="E653" i="4"/>
  <c r="C654" i="4"/>
  <c r="D654" i="4"/>
  <c r="E654" i="4"/>
  <c r="C655" i="4"/>
  <c r="D655" i="4"/>
  <c r="E655" i="4"/>
  <c r="C656" i="4"/>
  <c r="D656" i="4"/>
  <c r="E656" i="4"/>
  <c r="C657" i="4"/>
  <c r="D657" i="4"/>
  <c r="E657" i="4"/>
  <c r="C658" i="4"/>
  <c r="D658" i="4"/>
  <c r="E658" i="4"/>
  <c r="C659" i="4"/>
  <c r="D659" i="4"/>
  <c r="E659" i="4"/>
  <c r="C660" i="4"/>
  <c r="D660" i="4"/>
  <c r="E660" i="4"/>
  <c r="C661" i="4"/>
  <c r="D661" i="4"/>
  <c r="E661" i="4"/>
  <c r="C662" i="4"/>
  <c r="D662" i="4"/>
  <c r="E662" i="4"/>
  <c r="C663" i="4"/>
  <c r="D663" i="4"/>
  <c r="E663" i="4"/>
  <c r="C664" i="4"/>
  <c r="D664" i="4"/>
  <c r="E664" i="4"/>
  <c r="C665" i="4"/>
  <c r="D665" i="4"/>
  <c r="E665" i="4"/>
  <c r="C666" i="4"/>
  <c r="D666" i="4"/>
  <c r="E666" i="4"/>
  <c r="C667" i="4"/>
  <c r="D667" i="4"/>
  <c r="E667" i="4"/>
  <c r="C668" i="4"/>
  <c r="D668" i="4"/>
  <c r="E668" i="4"/>
  <c r="C669" i="4"/>
  <c r="D669" i="4"/>
  <c r="E669" i="4"/>
  <c r="C670" i="4"/>
  <c r="D670" i="4"/>
  <c r="E670" i="4"/>
  <c r="C671" i="4"/>
  <c r="D671" i="4"/>
  <c r="E671" i="4"/>
  <c r="C672" i="4"/>
  <c r="D672" i="4"/>
  <c r="E672" i="4"/>
  <c r="C673" i="4"/>
  <c r="D673" i="4"/>
  <c r="E673" i="4"/>
  <c r="C674" i="4"/>
  <c r="D674" i="4"/>
  <c r="E674" i="4"/>
  <c r="C675" i="4"/>
  <c r="D675" i="4"/>
  <c r="E675" i="4"/>
  <c r="C676" i="4"/>
  <c r="D676" i="4"/>
  <c r="E676" i="4"/>
  <c r="C677" i="4"/>
  <c r="D677" i="4"/>
  <c r="E677" i="4"/>
  <c r="C678" i="4"/>
  <c r="D678" i="4"/>
  <c r="E678" i="4"/>
  <c r="C679" i="4"/>
  <c r="D679" i="4"/>
  <c r="E679" i="4"/>
  <c r="C680" i="4"/>
  <c r="D680" i="4"/>
  <c r="E680" i="4"/>
  <c r="C681" i="4"/>
  <c r="D681" i="4"/>
  <c r="E681" i="4"/>
  <c r="C682" i="4"/>
  <c r="D682" i="4"/>
  <c r="E682" i="4"/>
  <c r="C683" i="4"/>
  <c r="D683" i="4"/>
  <c r="E683" i="4"/>
  <c r="C684" i="4"/>
  <c r="D684" i="4"/>
  <c r="E684" i="4"/>
  <c r="C685" i="4"/>
  <c r="D685" i="4"/>
  <c r="E685" i="4"/>
  <c r="C686" i="4"/>
  <c r="D686" i="4"/>
  <c r="E686" i="4"/>
  <c r="C687" i="4"/>
  <c r="D687" i="4"/>
  <c r="E687" i="4"/>
  <c r="C688" i="4"/>
  <c r="D688" i="4"/>
  <c r="E688" i="4"/>
  <c r="C689" i="4"/>
  <c r="D689" i="4"/>
  <c r="E689" i="4"/>
  <c r="C690" i="4"/>
  <c r="D690" i="4"/>
  <c r="E690" i="4"/>
  <c r="C691" i="4"/>
  <c r="D691" i="4"/>
  <c r="E691" i="4"/>
  <c r="C692" i="4"/>
  <c r="D692" i="4"/>
  <c r="E692" i="4"/>
  <c r="C693" i="4"/>
  <c r="D693" i="4"/>
  <c r="E693" i="4"/>
  <c r="C694" i="4"/>
  <c r="D694" i="4"/>
  <c r="E694" i="4"/>
  <c r="C695" i="4"/>
  <c r="D695" i="4"/>
  <c r="E695" i="4"/>
  <c r="C696" i="4"/>
  <c r="D696" i="4"/>
  <c r="E696" i="4"/>
  <c r="C697" i="4"/>
  <c r="D697" i="4"/>
  <c r="E697" i="4"/>
  <c r="C698" i="4"/>
  <c r="D698" i="4"/>
  <c r="E698" i="4"/>
  <c r="C699" i="4"/>
  <c r="D699" i="4"/>
  <c r="E699" i="4"/>
  <c r="C700" i="4"/>
  <c r="D700" i="4"/>
  <c r="E700" i="4"/>
  <c r="C701" i="4"/>
  <c r="D701" i="4"/>
  <c r="E701" i="4"/>
  <c r="C702" i="4"/>
  <c r="D702" i="4"/>
  <c r="E702" i="4"/>
  <c r="C703" i="4"/>
  <c r="D703" i="4"/>
  <c r="E703" i="4"/>
  <c r="C704" i="4"/>
  <c r="D704" i="4"/>
  <c r="E704" i="4"/>
  <c r="C705" i="4"/>
  <c r="D705" i="4"/>
  <c r="E705" i="4"/>
  <c r="C706" i="4"/>
  <c r="D706" i="4"/>
  <c r="E706" i="4"/>
  <c r="C707" i="4"/>
  <c r="D707" i="4"/>
  <c r="E707" i="4"/>
  <c r="C708" i="4"/>
  <c r="D708" i="4"/>
  <c r="E708" i="4"/>
  <c r="C709" i="4"/>
  <c r="D709" i="4"/>
  <c r="E709" i="4"/>
  <c r="C710" i="4"/>
  <c r="D710" i="4"/>
  <c r="E710" i="4"/>
  <c r="C711" i="4"/>
  <c r="D711" i="4"/>
  <c r="E711" i="4"/>
  <c r="C712" i="4"/>
  <c r="D712" i="4"/>
  <c r="E712" i="4"/>
  <c r="C713" i="4"/>
  <c r="D713" i="4"/>
  <c r="E713" i="4"/>
  <c r="C714" i="4"/>
  <c r="D714" i="4"/>
  <c r="E714" i="4"/>
  <c r="C715" i="4"/>
  <c r="D715" i="4"/>
  <c r="E715" i="4"/>
  <c r="C716" i="4"/>
  <c r="D716" i="4"/>
  <c r="E716" i="4"/>
  <c r="C717" i="4"/>
  <c r="D717" i="4"/>
  <c r="E717" i="4"/>
  <c r="C718" i="4"/>
  <c r="D718" i="4"/>
  <c r="E718" i="4"/>
  <c r="C719" i="4"/>
  <c r="D719" i="4"/>
  <c r="E719" i="4"/>
  <c r="C720" i="4"/>
  <c r="D720" i="4"/>
  <c r="E720" i="4"/>
  <c r="C721" i="4"/>
  <c r="D721" i="4"/>
  <c r="E721" i="4"/>
  <c r="C722" i="4"/>
  <c r="D722" i="4"/>
  <c r="E722" i="4"/>
  <c r="C723" i="4"/>
  <c r="D723" i="4"/>
  <c r="E723" i="4"/>
  <c r="C724" i="4"/>
  <c r="D724" i="4"/>
  <c r="E724" i="4"/>
  <c r="C725" i="4"/>
  <c r="D725" i="4"/>
  <c r="E725" i="4"/>
  <c r="C726" i="4"/>
  <c r="D726" i="4"/>
  <c r="E726" i="4"/>
  <c r="C727" i="4"/>
  <c r="D727" i="4"/>
  <c r="E727" i="4"/>
  <c r="C728" i="4"/>
  <c r="D728" i="4"/>
  <c r="E728" i="4"/>
  <c r="C729" i="4"/>
  <c r="D729" i="4"/>
  <c r="E729" i="4"/>
  <c r="C730" i="4"/>
  <c r="D730" i="4"/>
  <c r="E730" i="4"/>
  <c r="C731" i="4"/>
  <c r="D731" i="4"/>
  <c r="E731" i="4"/>
  <c r="C732" i="4"/>
  <c r="D732" i="4"/>
  <c r="E732" i="4"/>
  <c r="C733" i="4"/>
  <c r="D733" i="4"/>
  <c r="E733" i="4"/>
  <c r="C734" i="4"/>
  <c r="D734" i="4"/>
  <c r="E734" i="4"/>
  <c r="C735" i="4"/>
  <c r="D735" i="4"/>
  <c r="E735" i="4"/>
  <c r="C736" i="4"/>
  <c r="D736" i="4"/>
  <c r="E736" i="4"/>
  <c r="C737" i="4"/>
  <c r="D737" i="4"/>
  <c r="E737" i="4"/>
  <c r="C738" i="4"/>
  <c r="D738" i="4"/>
  <c r="E738" i="4"/>
  <c r="C739" i="4"/>
  <c r="D739" i="4"/>
  <c r="E739" i="4"/>
  <c r="C740" i="4"/>
  <c r="D740" i="4"/>
  <c r="E740" i="4"/>
  <c r="C741" i="4"/>
  <c r="D741" i="4"/>
  <c r="E741" i="4"/>
  <c r="C742" i="4"/>
  <c r="D742" i="4"/>
  <c r="E742" i="4"/>
  <c r="C743" i="4"/>
  <c r="D743" i="4"/>
  <c r="E743" i="4"/>
  <c r="C744" i="4"/>
  <c r="D744" i="4"/>
  <c r="E744" i="4"/>
  <c r="C745" i="4"/>
  <c r="D745" i="4"/>
  <c r="E745" i="4"/>
  <c r="C746" i="4"/>
  <c r="D746" i="4"/>
  <c r="E746" i="4"/>
  <c r="C747" i="4"/>
  <c r="D747" i="4"/>
  <c r="E747" i="4"/>
  <c r="C748" i="4"/>
  <c r="D748" i="4"/>
  <c r="E748" i="4"/>
  <c r="C749" i="4"/>
  <c r="D749" i="4"/>
  <c r="E749" i="4"/>
  <c r="C750" i="4"/>
  <c r="D750" i="4"/>
  <c r="E750" i="4"/>
  <c r="C751" i="4"/>
  <c r="D751" i="4"/>
  <c r="E751" i="4"/>
  <c r="C752" i="4"/>
  <c r="D752" i="4"/>
  <c r="E752" i="4"/>
  <c r="C753" i="4"/>
  <c r="D753" i="4"/>
  <c r="E753" i="4"/>
  <c r="C754" i="4"/>
  <c r="D754" i="4"/>
  <c r="E754" i="4"/>
  <c r="C755" i="4"/>
  <c r="D755" i="4"/>
  <c r="E755" i="4"/>
  <c r="C756" i="4"/>
  <c r="D756" i="4"/>
  <c r="E756" i="4"/>
  <c r="C757" i="4"/>
  <c r="D757" i="4"/>
  <c r="E757" i="4"/>
  <c r="C758" i="4"/>
  <c r="D758" i="4"/>
  <c r="E758" i="4"/>
  <c r="C759" i="4"/>
  <c r="D759" i="4"/>
  <c r="E759" i="4"/>
  <c r="C760" i="4"/>
  <c r="D760" i="4"/>
  <c r="E760" i="4"/>
  <c r="C761" i="4"/>
  <c r="D761" i="4"/>
  <c r="E761" i="4"/>
  <c r="C762" i="4"/>
  <c r="D762" i="4"/>
  <c r="E762" i="4"/>
  <c r="C763" i="4"/>
  <c r="D763" i="4"/>
  <c r="E763" i="4"/>
  <c r="C764" i="4"/>
  <c r="D764" i="4"/>
  <c r="E764" i="4"/>
  <c r="C765" i="4"/>
  <c r="D765" i="4"/>
  <c r="E765" i="4"/>
  <c r="C766" i="4"/>
  <c r="D766" i="4"/>
  <c r="E766" i="4"/>
  <c r="C767" i="4"/>
  <c r="D767" i="4"/>
  <c r="E767" i="4"/>
  <c r="C768" i="4"/>
  <c r="D768" i="4"/>
  <c r="E768" i="4"/>
  <c r="C769" i="4"/>
  <c r="D769" i="4"/>
  <c r="E769" i="4"/>
  <c r="C770" i="4"/>
  <c r="D770" i="4"/>
  <c r="E770" i="4"/>
  <c r="C771" i="4"/>
  <c r="D771" i="4"/>
  <c r="E771" i="4"/>
  <c r="C772" i="4"/>
  <c r="D772" i="4"/>
  <c r="E772" i="4"/>
  <c r="C773" i="4"/>
  <c r="D773" i="4"/>
  <c r="E773" i="4"/>
  <c r="C774" i="4"/>
  <c r="D774" i="4"/>
  <c r="E774" i="4"/>
  <c r="C775" i="4"/>
  <c r="D775" i="4"/>
  <c r="E775" i="4"/>
  <c r="C776" i="4"/>
  <c r="D776" i="4"/>
  <c r="E776" i="4"/>
  <c r="C777" i="4"/>
  <c r="D777" i="4"/>
  <c r="E777" i="4"/>
  <c r="C778" i="4"/>
  <c r="D778" i="4"/>
  <c r="E778" i="4"/>
  <c r="C779" i="4"/>
  <c r="D779" i="4"/>
  <c r="E779" i="4"/>
  <c r="C780" i="4"/>
  <c r="D780" i="4"/>
  <c r="E780" i="4"/>
  <c r="C781" i="4"/>
  <c r="D781" i="4"/>
  <c r="E781" i="4"/>
  <c r="C782" i="4"/>
  <c r="D782" i="4"/>
  <c r="E782" i="4"/>
  <c r="C783" i="4"/>
  <c r="D783" i="4"/>
  <c r="E783" i="4"/>
  <c r="C784" i="4"/>
  <c r="D784" i="4"/>
  <c r="E784" i="4"/>
  <c r="C785" i="4"/>
  <c r="D785" i="4"/>
  <c r="E785" i="4"/>
  <c r="C786" i="4"/>
  <c r="D786" i="4"/>
  <c r="E786" i="4"/>
  <c r="C787" i="4"/>
  <c r="D787" i="4"/>
  <c r="E787" i="4"/>
  <c r="C788" i="4"/>
  <c r="D788" i="4"/>
  <c r="E788" i="4"/>
  <c r="C789" i="4"/>
  <c r="D789" i="4"/>
  <c r="E789" i="4"/>
  <c r="C790" i="4"/>
  <c r="D790" i="4"/>
  <c r="E790" i="4"/>
  <c r="C791" i="4"/>
  <c r="D791" i="4"/>
  <c r="E791" i="4"/>
  <c r="C792" i="4"/>
  <c r="D792" i="4"/>
  <c r="E792" i="4"/>
  <c r="C793" i="4"/>
  <c r="D793" i="4"/>
  <c r="E793" i="4"/>
  <c r="C794" i="4"/>
  <c r="D794" i="4"/>
  <c r="E794" i="4"/>
  <c r="C795" i="4"/>
  <c r="D795" i="4"/>
  <c r="E795" i="4"/>
  <c r="C796" i="4"/>
  <c r="D796" i="4"/>
  <c r="E796" i="4"/>
  <c r="C797" i="4"/>
  <c r="D797" i="4"/>
  <c r="E797" i="4"/>
  <c r="C798" i="4"/>
  <c r="D798" i="4"/>
  <c r="E798" i="4"/>
  <c r="C799" i="4"/>
  <c r="D799" i="4"/>
  <c r="E799" i="4"/>
  <c r="C800" i="4"/>
  <c r="D800" i="4"/>
  <c r="E800" i="4"/>
  <c r="C801" i="4"/>
  <c r="D801" i="4"/>
  <c r="E801" i="4"/>
  <c r="C802" i="4"/>
  <c r="D802" i="4"/>
  <c r="E802" i="4"/>
  <c r="C803" i="4"/>
  <c r="D803" i="4"/>
  <c r="E803" i="4"/>
  <c r="C804" i="4"/>
  <c r="D804" i="4"/>
  <c r="E804" i="4"/>
  <c r="C805" i="4"/>
  <c r="D805" i="4"/>
  <c r="E805" i="4"/>
  <c r="C806" i="4"/>
  <c r="D806" i="4"/>
  <c r="E806" i="4"/>
  <c r="C807" i="4"/>
  <c r="D807" i="4"/>
  <c r="E807" i="4"/>
  <c r="C808" i="4"/>
  <c r="D808" i="4"/>
  <c r="E808" i="4"/>
  <c r="C809" i="4"/>
  <c r="D809" i="4"/>
  <c r="E809" i="4"/>
  <c r="C810" i="4"/>
  <c r="D810" i="4"/>
  <c r="E810" i="4"/>
  <c r="C811" i="4"/>
  <c r="D811" i="4"/>
  <c r="E811" i="4"/>
  <c r="C812" i="4"/>
  <c r="D812" i="4"/>
  <c r="E812" i="4"/>
  <c r="C813" i="4"/>
  <c r="D813" i="4"/>
  <c r="E813" i="4"/>
  <c r="C814" i="4"/>
  <c r="D814" i="4"/>
  <c r="E814" i="4"/>
  <c r="C815" i="4"/>
  <c r="D815" i="4"/>
  <c r="E815" i="4"/>
  <c r="C816" i="4"/>
  <c r="D816" i="4"/>
  <c r="E816" i="4"/>
  <c r="C817" i="4"/>
  <c r="D817" i="4"/>
  <c r="E817" i="4"/>
  <c r="C818" i="4"/>
  <c r="D818" i="4"/>
  <c r="E818" i="4"/>
  <c r="C819" i="4"/>
  <c r="D819" i="4"/>
  <c r="E819" i="4"/>
  <c r="C820" i="4"/>
  <c r="D820" i="4"/>
  <c r="E820" i="4"/>
  <c r="C821" i="4"/>
  <c r="D821" i="4"/>
  <c r="E821" i="4"/>
  <c r="C822" i="4"/>
  <c r="D822" i="4"/>
  <c r="E822" i="4"/>
  <c r="C823" i="4"/>
  <c r="D823" i="4"/>
  <c r="E823" i="4"/>
  <c r="C824" i="4"/>
  <c r="D824" i="4"/>
  <c r="E824" i="4"/>
  <c r="C825" i="4"/>
  <c r="D825" i="4"/>
  <c r="E825" i="4"/>
  <c r="C826" i="4"/>
  <c r="D826" i="4"/>
  <c r="E826" i="4"/>
  <c r="C827" i="4"/>
  <c r="D827" i="4"/>
  <c r="E827" i="4"/>
  <c r="C828" i="4"/>
  <c r="D828" i="4"/>
  <c r="E828" i="4"/>
  <c r="C829" i="4"/>
  <c r="D829" i="4"/>
  <c r="E829" i="4"/>
  <c r="C830" i="4"/>
  <c r="D830" i="4"/>
  <c r="E830" i="4"/>
  <c r="C831" i="4"/>
  <c r="D831" i="4"/>
  <c r="E831" i="4"/>
  <c r="C832" i="4"/>
  <c r="D832" i="4"/>
  <c r="E832" i="4"/>
  <c r="C833" i="4"/>
  <c r="D833" i="4"/>
  <c r="E833" i="4"/>
  <c r="C834" i="4"/>
  <c r="D834" i="4"/>
  <c r="E834" i="4"/>
  <c r="C835" i="4"/>
  <c r="D835" i="4"/>
  <c r="E835" i="4"/>
  <c r="C836" i="4"/>
  <c r="D836" i="4"/>
  <c r="E836" i="4"/>
  <c r="C837" i="4"/>
  <c r="D837" i="4"/>
  <c r="E837" i="4"/>
  <c r="C838" i="4"/>
  <c r="D838" i="4"/>
  <c r="E838" i="4"/>
  <c r="C839" i="4"/>
  <c r="D839" i="4"/>
  <c r="E839" i="4"/>
  <c r="C840" i="4"/>
  <c r="D840" i="4"/>
  <c r="E840" i="4"/>
  <c r="C841" i="4"/>
  <c r="D841" i="4"/>
  <c r="E841" i="4"/>
  <c r="C842" i="4"/>
  <c r="D842" i="4"/>
  <c r="E842" i="4"/>
  <c r="C843" i="4"/>
  <c r="D843" i="4"/>
  <c r="E843" i="4"/>
  <c r="C844" i="4"/>
  <c r="D844" i="4"/>
  <c r="E844" i="4"/>
  <c r="C845" i="4"/>
  <c r="D845" i="4"/>
  <c r="E845" i="4"/>
  <c r="C846" i="4"/>
  <c r="D846" i="4"/>
  <c r="E846" i="4"/>
  <c r="C847" i="4"/>
  <c r="D847" i="4"/>
  <c r="E847" i="4"/>
  <c r="C848" i="4"/>
  <c r="D848" i="4"/>
  <c r="E848" i="4"/>
  <c r="C849" i="4"/>
  <c r="D849" i="4"/>
  <c r="E849" i="4"/>
  <c r="C850" i="4"/>
  <c r="D850" i="4"/>
  <c r="E850" i="4"/>
  <c r="C851" i="4"/>
  <c r="D851" i="4"/>
  <c r="E851" i="4"/>
  <c r="C852" i="4"/>
  <c r="D852" i="4"/>
  <c r="E852" i="4"/>
  <c r="C853" i="4"/>
  <c r="D853" i="4"/>
  <c r="E853" i="4"/>
  <c r="C854" i="4"/>
  <c r="D854" i="4"/>
  <c r="E854" i="4"/>
  <c r="C855" i="4"/>
  <c r="D855" i="4"/>
  <c r="E855" i="4"/>
  <c r="C856" i="4"/>
  <c r="D856" i="4"/>
  <c r="E856" i="4"/>
  <c r="C857" i="4"/>
  <c r="D857" i="4"/>
  <c r="E857" i="4"/>
  <c r="C858" i="4"/>
  <c r="D858" i="4"/>
  <c r="E858" i="4"/>
  <c r="C859" i="4"/>
  <c r="D859" i="4"/>
  <c r="E859" i="4"/>
  <c r="C860" i="4"/>
  <c r="D860" i="4"/>
  <c r="E860" i="4"/>
  <c r="C861" i="4"/>
  <c r="D861" i="4"/>
  <c r="E861" i="4"/>
  <c r="C862" i="4"/>
  <c r="D862" i="4"/>
  <c r="E862" i="4"/>
  <c r="C863" i="4"/>
  <c r="D863" i="4"/>
  <c r="E863" i="4"/>
  <c r="C864" i="4"/>
  <c r="D864" i="4"/>
  <c r="E864" i="4"/>
  <c r="C865" i="4"/>
  <c r="D865" i="4"/>
  <c r="E865" i="4"/>
  <c r="C866" i="4"/>
  <c r="D866" i="4"/>
  <c r="E866" i="4"/>
  <c r="C867" i="4"/>
  <c r="D867" i="4"/>
  <c r="E867" i="4"/>
  <c r="C868" i="4"/>
  <c r="D868" i="4"/>
  <c r="E868" i="4"/>
  <c r="C869" i="4"/>
  <c r="D869" i="4"/>
  <c r="E869" i="4"/>
  <c r="C870" i="4"/>
  <c r="D870" i="4"/>
  <c r="E870" i="4"/>
  <c r="C871" i="4"/>
  <c r="D871" i="4"/>
  <c r="E871" i="4"/>
  <c r="C872" i="4"/>
  <c r="D872" i="4"/>
  <c r="E872" i="4"/>
  <c r="C873" i="4"/>
  <c r="D873" i="4"/>
  <c r="E873" i="4"/>
  <c r="C874" i="4"/>
  <c r="D874" i="4"/>
  <c r="E874" i="4"/>
  <c r="C875" i="4"/>
  <c r="D875" i="4"/>
  <c r="E875" i="4"/>
  <c r="C876" i="4"/>
  <c r="D876" i="4"/>
  <c r="E876" i="4"/>
  <c r="C877" i="4"/>
  <c r="D877" i="4"/>
  <c r="E877" i="4"/>
  <c r="C878" i="4"/>
  <c r="D878" i="4"/>
  <c r="E878" i="4"/>
  <c r="C879" i="4"/>
  <c r="D879" i="4"/>
  <c r="E879" i="4"/>
  <c r="C880" i="4"/>
  <c r="D880" i="4"/>
  <c r="E880" i="4"/>
  <c r="C881" i="4"/>
  <c r="D881" i="4"/>
  <c r="E881" i="4"/>
  <c r="C882" i="4"/>
  <c r="D882" i="4"/>
  <c r="E882" i="4"/>
  <c r="C883" i="4"/>
  <c r="D883" i="4"/>
  <c r="E883" i="4"/>
  <c r="C884" i="4"/>
  <c r="D884" i="4"/>
  <c r="E884" i="4"/>
  <c r="C885" i="4"/>
  <c r="D885" i="4"/>
  <c r="E885" i="4"/>
  <c r="C886" i="4"/>
  <c r="D886" i="4"/>
  <c r="E886" i="4"/>
  <c r="C887" i="4"/>
  <c r="D887" i="4"/>
  <c r="E887" i="4"/>
  <c r="C888" i="4"/>
  <c r="D888" i="4"/>
  <c r="E888" i="4"/>
  <c r="C889" i="4"/>
  <c r="D889" i="4"/>
  <c r="E889" i="4"/>
  <c r="C890" i="4"/>
  <c r="D890" i="4"/>
  <c r="E890" i="4"/>
  <c r="C891" i="4"/>
  <c r="D891" i="4"/>
  <c r="E891" i="4"/>
  <c r="C892" i="4"/>
  <c r="D892" i="4"/>
  <c r="E892" i="4"/>
  <c r="C893" i="4"/>
  <c r="D893" i="4"/>
  <c r="E893" i="4"/>
  <c r="C894" i="4"/>
  <c r="D894" i="4"/>
  <c r="E894" i="4"/>
  <c r="C895" i="4"/>
  <c r="D895" i="4"/>
  <c r="E895" i="4"/>
  <c r="C896" i="4"/>
  <c r="D896" i="4"/>
  <c r="E896" i="4"/>
  <c r="C897" i="4"/>
  <c r="D897" i="4"/>
  <c r="E897" i="4"/>
  <c r="C898" i="4"/>
  <c r="D898" i="4"/>
  <c r="E898" i="4"/>
  <c r="C899" i="4"/>
  <c r="D899" i="4"/>
  <c r="E899" i="4"/>
  <c r="C900" i="4"/>
  <c r="D900" i="4"/>
  <c r="E900" i="4"/>
  <c r="C901" i="4"/>
  <c r="D901" i="4"/>
  <c r="E901" i="4"/>
  <c r="C902" i="4"/>
  <c r="D902" i="4"/>
  <c r="E902" i="4"/>
  <c r="C903" i="4"/>
  <c r="D903" i="4"/>
  <c r="E903" i="4"/>
  <c r="C904" i="4"/>
  <c r="D904" i="4"/>
  <c r="E904" i="4"/>
  <c r="C905" i="4"/>
  <c r="D905" i="4"/>
  <c r="E905" i="4"/>
  <c r="C906" i="4"/>
  <c r="D906" i="4"/>
  <c r="E906" i="4"/>
  <c r="C907" i="4"/>
  <c r="D907" i="4"/>
  <c r="E907" i="4"/>
  <c r="C908" i="4"/>
  <c r="D908" i="4"/>
  <c r="E908" i="4"/>
  <c r="C909" i="4"/>
  <c r="D909" i="4"/>
  <c r="E909" i="4"/>
  <c r="C910" i="4"/>
  <c r="D910" i="4"/>
  <c r="E910" i="4"/>
  <c r="C911" i="4"/>
  <c r="D911" i="4"/>
  <c r="E911" i="4"/>
  <c r="C912" i="4"/>
  <c r="D912" i="4"/>
  <c r="E912" i="4"/>
  <c r="C913" i="4"/>
  <c r="D913" i="4"/>
  <c r="E913" i="4"/>
  <c r="C914" i="4"/>
  <c r="D914" i="4"/>
  <c r="E914" i="4"/>
  <c r="C915" i="4"/>
  <c r="D915" i="4"/>
  <c r="E915" i="4"/>
  <c r="C916" i="4"/>
  <c r="D916" i="4"/>
  <c r="E916" i="4"/>
  <c r="C917" i="4"/>
  <c r="D917" i="4"/>
  <c r="E917" i="4"/>
  <c r="C918" i="4"/>
  <c r="D918" i="4"/>
  <c r="E918" i="4"/>
  <c r="C919" i="4"/>
  <c r="D919" i="4"/>
  <c r="E919" i="4"/>
  <c r="C920" i="4"/>
  <c r="D920" i="4"/>
  <c r="E920" i="4"/>
  <c r="C921" i="4"/>
  <c r="D921" i="4"/>
  <c r="E921" i="4"/>
  <c r="C922" i="4"/>
  <c r="D922" i="4"/>
  <c r="E922" i="4"/>
  <c r="C923" i="4"/>
  <c r="D923" i="4"/>
  <c r="E923" i="4"/>
  <c r="C924" i="4"/>
  <c r="D924" i="4"/>
  <c r="E924" i="4"/>
  <c r="C925" i="4"/>
  <c r="D925" i="4"/>
  <c r="E925" i="4"/>
  <c r="C926" i="4"/>
  <c r="D926" i="4"/>
  <c r="E926" i="4"/>
  <c r="C927" i="4"/>
  <c r="D927" i="4"/>
  <c r="E927" i="4"/>
  <c r="C928" i="4"/>
  <c r="D928" i="4"/>
  <c r="E928" i="4"/>
  <c r="C929" i="4"/>
  <c r="D929" i="4"/>
  <c r="E929" i="4"/>
  <c r="C930" i="4"/>
  <c r="D930" i="4"/>
  <c r="E930" i="4"/>
  <c r="C931" i="4"/>
  <c r="D931" i="4"/>
  <c r="E931" i="4"/>
  <c r="C932" i="4"/>
  <c r="D932" i="4"/>
  <c r="E932" i="4"/>
  <c r="C933" i="4"/>
  <c r="D933" i="4"/>
  <c r="E933" i="4"/>
  <c r="C934" i="4"/>
  <c r="D934" i="4"/>
  <c r="E934" i="4"/>
  <c r="C935" i="4"/>
  <c r="D935" i="4"/>
  <c r="E935" i="4"/>
  <c r="C936" i="4"/>
  <c r="D936" i="4"/>
  <c r="E936" i="4"/>
  <c r="C937" i="4"/>
  <c r="D937" i="4"/>
  <c r="E937" i="4"/>
  <c r="C938" i="4"/>
  <c r="D938" i="4"/>
  <c r="E938" i="4"/>
  <c r="C939" i="4"/>
  <c r="D939" i="4"/>
  <c r="E939" i="4"/>
  <c r="C940" i="4"/>
  <c r="D940" i="4"/>
  <c r="E940" i="4"/>
  <c r="C941" i="4"/>
  <c r="D941" i="4"/>
  <c r="E941" i="4"/>
  <c r="C942" i="4"/>
  <c r="D942" i="4"/>
  <c r="E942" i="4"/>
  <c r="C943" i="4"/>
  <c r="D943" i="4"/>
  <c r="E943" i="4"/>
  <c r="C944" i="4"/>
  <c r="D944" i="4"/>
  <c r="E944" i="4"/>
  <c r="C945" i="4"/>
  <c r="D945" i="4"/>
  <c r="E945" i="4"/>
  <c r="C946" i="4"/>
  <c r="D946" i="4"/>
  <c r="E946" i="4"/>
  <c r="C947" i="4"/>
  <c r="D947" i="4"/>
  <c r="E947" i="4"/>
  <c r="C948" i="4"/>
  <c r="D948" i="4"/>
  <c r="E948" i="4"/>
  <c r="C949" i="4"/>
  <c r="D949" i="4"/>
  <c r="E949" i="4"/>
  <c r="C950" i="4"/>
  <c r="D950" i="4"/>
  <c r="E950" i="4"/>
  <c r="C951" i="4"/>
  <c r="D951" i="4"/>
  <c r="E951" i="4"/>
  <c r="C952" i="4"/>
  <c r="D952" i="4"/>
  <c r="E952" i="4"/>
  <c r="C953" i="4"/>
  <c r="D953" i="4"/>
  <c r="E953" i="4"/>
  <c r="C954" i="4"/>
  <c r="D954" i="4"/>
  <c r="E954" i="4"/>
  <c r="C955" i="4"/>
  <c r="D955" i="4"/>
  <c r="E955" i="4"/>
  <c r="C956" i="4"/>
  <c r="D956" i="4"/>
  <c r="E956" i="4"/>
  <c r="C957" i="4"/>
  <c r="D957" i="4"/>
  <c r="E957" i="4"/>
  <c r="C958" i="4"/>
  <c r="D958" i="4"/>
  <c r="E958" i="4"/>
  <c r="C959" i="4"/>
  <c r="D959" i="4"/>
  <c r="E959" i="4"/>
  <c r="C960" i="4"/>
  <c r="D960" i="4"/>
  <c r="E960" i="4"/>
  <c r="C961" i="4"/>
  <c r="D961" i="4"/>
  <c r="E961" i="4"/>
  <c r="C962" i="4"/>
  <c r="D962" i="4"/>
  <c r="E962" i="4"/>
  <c r="C963" i="4"/>
  <c r="D963" i="4"/>
  <c r="E963" i="4"/>
  <c r="C964" i="4"/>
  <c r="D964" i="4"/>
  <c r="E964" i="4"/>
  <c r="C965" i="4"/>
  <c r="D965" i="4"/>
  <c r="E965" i="4"/>
  <c r="C966" i="4"/>
  <c r="D966" i="4"/>
  <c r="E966" i="4"/>
  <c r="C967" i="4"/>
  <c r="D967" i="4"/>
  <c r="E967" i="4"/>
  <c r="C968" i="4"/>
  <c r="D968" i="4"/>
  <c r="E968" i="4"/>
  <c r="C969" i="4"/>
  <c r="D969" i="4"/>
  <c r="E969" i="4"/>
  <c r="C970" i="4"/>
  <c r="D970" i="4"/>
  <c r="E970" i="4"/>
  <c r="C971" i="4"/>
  <c r="D971" i="4"/>
  <c r="E971" i="4"/>
  <c r="C972" i="4"/>
  <c r="D972" i="4"/>
  <c r="E972" i="4"/>
  <c r="C973" i="4"/>
  <c r="D973" i="4"/>
  <c r="E973" i="4"/>
  <c r="C974" i="4"/>
  <c r="D974" i="4"/>
  <c r="E974" i="4"/>
  <c r="C975" i="4"/>
  <c r="D975" i="4"/>
  <c r="E975" i="4"/>
  <c r="C976" i="4"/>
  <c r="D976" i="4"/>
  <c r="E976" i="4"/>
  <c r="C977" i="4"/>
  <c r="D977" i="4"/>
  <c r="E977" i="4"/>
  <c r="C978" i="4"/>
  <c r="D978" i="4"/>
  <c r="E978" i="4"/>
  <c r="C979" i="4"/>
  <c r="D979" i="4"/>
  <c r="E979" i="4"/>
  <c r="C980" i="4"/>
  <c r="D980" i="4"/>
  <c r="E980" i="4"/>
  <c r="C981" i="4"/>
  <c r="D981" i="4"/>
  <c r="E981" i="4"/>
  <c r="C982" i="4"/>
  <c r="D982" i="4"/>
  <c r="E982" i="4"/>
  <c r="C983" i="4"/>
  <c r="D983" i="4"/>
  <c r="E983" i="4"/>
  <c r="C984" i="4"/>
  <c r="D984" i="4"/>
  <c r="E984" i="4"/>
  <c r="C985" i="4"/>
  <c r="D985" i="4"/>
  <c r="E985" i="4"/>
  <c r="C986" i="4"/>
  <c r="D986" i="4"/>
  <c r="E986" i="4"/>
  <c r="C987" i="4"/>
  <c r="D987" i="4"/>
  <c r="E987" i="4"/>
  <c r="C988" i="4"/>
  <c r="D988" i="4"/>
  <c r="E988" i="4"/>
  <c r="C989" i="4"/>
  <c r="D989" i="4"/>
  <c r="E989" i="4"/>
  <c r="C990" i="4"/>
  <c r="D990" i="4"/>
  <c r="E990" i="4"/>
  <c r="C991" i="4"/>
  <c r="D991" i="4"/>
  <c r="E991" i="4"/>
  <c r="C992" i="4"/>
  <c r="D992" i="4"/>
  <c r="E992" i="4"/>
  <c r="C993" i="4"/>
  <c r="D993" i="4"/>
  <c r="E993" i="4"/>
  <c r="C994" i="4"/>
  <c r="D994" i="4"/>
  <c r="E994" i="4"/>
  <c r="C995" i="4"/>
  <c r="D995" i="4"/>
  <c r="E995" i="4"/>
  <c r="C996" i="4"/>
  <c r="D996" i="4"/>
  <c r="E996" i="4"/>
  <c r="C997" i="4"/>
  <c r="D997" i="4"/>
  <c r="E997" i="4"/>
  <c r="C998" i="4"/>
  <c r="D998" i="4"/>
  <c r="E998" i="4"/>
  <c r="C999" i="4"/>
  <c r="D999" i="4"/>
  <c r="E999" i="4"/>
  <c r="C1000" i="4"/>
  <c r="D1000" i="4"/>
  <c r="E1000" i="4"/>
  <c r="C1001" i="4"/>
  <c r="D1001" i="4"/>
  <c r="E1001" i="4"/>
  <c r="C1002" i="4"/>
  <c r="D1002" i="4"/>
  <c r="E1002" i="4"/>
  <c r="C1003" i="4"/>
  <c r="D1003" i="4"/>
  <c r="E1003" i="4"/>
  <c r="C1004" i="4"/>
  <c r="D1004" i="4"/>
  <c r="E1004" i="4"/>
  <c r="C1005" i="4"/>
  <c r="D1005" i="4"/>
  <c r="E1005" i="4"/>
  <c r="C1006" i="4"/>
  <c r="D1006" i="4"/>
  <c r="E1006" i="4"/>
  <c r="C1007" i="4"/>
  <c r="D1007" i="4"/>
  <c r="E1007" i="4"/>
  <c r="C1008" i="4"/>
  <c r="D1008" i="4"/>
  <c r="E1008" i="4"/>
  <c r="C1009" i="4"/>
  <c r="D1009" i="4"/>
  <c r="E1009" i="4"/>
  <c r="C1010" i="4"/>
  <c r="D1010" i="4"/>
  <c r="E1010" i="4"/>
  <c r="C1011" i="4"/>
  <c r="D1011" i="4"/>
  <c r="E1011" i="4"/>
  <c r="C1012" i="4"/>
  <c r="D1012" i="4"/>
  <c r="E1012" i="4"/>
  <c r="C1013" i="4"/>
  <c r="D1013" i="4"/>
  <c r="E1013" i="4"/>
  <c r="C1014" i="4"/>
  <c r="D1014" i="4"/>
  <c r="E1014" i="4"/>
  <c r="C1015" i="4"/>
  <c r="D1015" i="4"/>
  <c r="E1015" i="4"/>
  <c r="C1016" i="4"/>
  <c r="D1016" i="4"/>
  <c r="E1016" i="4"/>
  <c r="C1017" i="4"/>
  <c r="D1017" i="4"/>
  <c r="E1017" i="4"/>
  <c r="C1018" i="4"/>
  <c r="D1018" i="4"/>
  <c r="E1018" i="4"/>
  <c r="C1019" i="4"/>
  <c r="D1019" i="4"/>
  <c r="E1019" i="4"/>
  <c r="C1020" i="4"/>
  <c r="D1020" i="4"/>
  <c r="E1020" i="4"/>
  <c r="C1021" i="4"/>
  <c r="D1021" i="4"/>
  <c r="E1021" i="4"/>
  <c r="C1022" i="4"/>
  <c r="D1022" i="4"/>
  <c r="E1022" i="4"/>
  <c r="C1023" i="4"/>
  <c r="D1023" i="4"/>
  <c r="E1023" i="4"/>
  <c r="C1024" i="4"/>
  <c r="D1024" i="4"/>
  <c r="E1024" i="4"/>
  <c r="C1025" i="4"/>
  <c r="D1025" i="4"/>
  <c r="E1025" i="4"/>
  <c r="C1026" i="4"/>
  <c r="D1026" i="4"/>
  <c r="E1026" i="4"/>
  <c r="C1027" i="4"/>
  <c r="D1027" i="4"/>
  <c r="E1027" i="4"/>
  <c r="C1028" i="4"/>
  <c r="D1028" i="4"/>
  <c r="E1028" i="4"/>
  <c r="C1029" i="4"/>
  <c r="D1029" i="4"/>
  <c r="E1029" i="4"/>
  <c r="C1030" i="4"/>
  <c r="D1030" i="4"/>
  <c r="E1030" i="4"/>
  <c r="C1031" i="4"/>
  <c r="D1031" i="4"/>
  <c r="E1031" i="4"/>
  <c r="C1032" i="4"/>
  <c r="D1032" i="4"/>
  <c r="E1032" i="4"/>
  <c r="C1033" i="4"/>
  <c r="D1033" i="4"/>
  <c r="E1033" i="4"/>
  <c r="C1034" i="4"/>
  <c r="D1034" i="4"/>
  <c r="E1034" i="4"/>
  <c r="C1035" i="4"/>
  <c r="D1035" i="4"/>
  <c r="E1035" i="4"/>
  <c r="C1036" i="4"/>
  <c r="D1036" i="4"/>
  <c r="E1036" i="4"/>
  <c r="C1037" i="4"/>
  <c r="D1037" i="4"/>
  <c r="E1037" i="4"/>
  <c r="C1038" i="4"/>
  <c r="D1038" i="4"/>
  <c r="E1038" i="4"/>
  <c r="C1039" i="4"/>
  <c r="D1039" i="4"/>
  <c r="E1039" i="4"/>
  <c r="C1040" i="4"/>
  <c r="D1040" i="4"/>
  <c r="E1040" i="4"/>
  <c r="C1041" i="4"/>
  <c r="D1041" i="4"/>
  <c r="E1041" i="4"/>
  <c r="C1042" i="4"/>
  <c r="D1042" i="4"/>
  <c r="E1042" i="4"/>
  <c r="C1043" i="4"/>
  <c r="D1043" i="4"/>
  <c r="E1043" i="4"/>
  <c r="C1044" i="4"/>
  <c r="D1044" i="4"/>
  <c r="E1044" i="4"/>
  <c r="C1045" i="4"/>
  <c r="D1045" i="4"/>
  <c r="E1045" i="4"/>
  <c r="C1046" i="4"/>
  <c r="D1046" i="4"/>
  <c r="E1046" i="4"/>
  <c r="C1047" i="4"/>
  <c r="D1047" i="4"/>
  <c r="E1047" i="4"/>
  <c r="C1048" i="4"/>
  <c r="D1048" i="4"/>
  <c r="E1048" i="4"/>
  <c r="C1049" i="4"/>
  <c r="D1049" i="4"/>
  <c r="E1049" i="4"/>
  <c r="C1050" i="4"/>
  <c r="D1050" i="4"/>
  <c r="E1050" i="4"/>
  <c r="C1051" i="4"/>
  <c r="D1051" i="4"/>
  <c r="E1051" i="4"/>
  <c r="C1052" i="4"/>
  <c r="D1052" i="4"/>
  <c r="E1052" i="4"/>
  <c r="C1053" i="4"/>
  <c r="D1053" i="4"/>
  <c r="E1053" i="4"/>
  <c r="C1054" i="4"/>
  <c r="D1054" i="4"/>
  <c r="E1054" i="4"/>
  <c r="C1055" i="4"/>
  <c r="D1055" i="4"/>
  <c r="E1055" i="4"/>
  <c r="C1056" i="4"/>
  <c r="D1056" i="4"/>
  <c r="E1056" i="4"/>
  <c r="C1057" i="4"/>
  <c r="D1057" i="4"/>
  <c r="E1057" i="4"/>
  <c r="C1058" i="4"/>
  <c r="D1058" i="4"/>
  <c r="E1058" i="4"/>
  <c r="C1059" i="4"/>
  <c r="D1059" i="4"/>
  <c r="E1059" i="4"/>
  <c r="C1060" i="4"/>
  <c r="D1060" i="4"/>
  <c r="E1060" i="4"/>
  <c r="C1061" i="4"/>
  <c r="D1061" i="4"/>
  <c r="E1061" i="4"/>
  <c r="C1062" i="4"/>
  <c r="D1062" i="4"/>
  <c r="E1062" i="4"/>
  <c r="C1063" i="4"/>
  <c r="D1063" i="4"/>
  <c r="E1063" i="4"/>
  <c r="C1064" i="4"/>
  <c r="D1064" i="4"/>
  <c r="E1064" i="4"/>
  <c r="C1065" i="4"/>
  <c r="D1065" i="4"/>
  <c r="E1065" i="4"/>
  <c r="C1066" i="4"/>
  <c r="D1066" i="4"/>
  <c r="E1066" i="4"/>
  <c r="C1067" i="4"/>
  <c r="D1067" i="4"/>
  <c r="E1067" i="4"/>
  <c r="C1068" i="4"/>
  <c r="D1068" i="4"/>
  <c r="E1068" i="4"/>
  <c r="C1069" i="4"/>
  <c r="D1069" i="4"/>
  <c r="E1069" i="4"/>
  <c r="C1070" i="4"/>
  <c r="D1070" i="4"/>
  <c r="E1070" i="4"/>
  <c r="C1071" i="4"/>
  <c r="D1071" i="4"/>
  <c r="E1071" i="4"/>
  <c r="C1072" i="4"/>
  <c r="D1072" i="4"/>
  <c r="E1072" i="4"/>
  <c r="C1073" i="4"/>
  <c r="D1073" i="4"/>
  <c r="E1073" i="4"/>
  <c r="C1074" i="4"/>
  <c r="D1074" i="4"/>
  <c r="E1074" i="4"/>
  <c r="C1075" i="4"/>
  <c r="D1075" i="4"/>
  <c r="E1075" i="4"/>
  <c r="C1076" i="4"/>
  <c r="D1076" i="4"/>
  <c r="E1076" i="4"/>
  <c r="C1077" i="4"/>
  <c r="D1077" i="4"/>
  <c r="E1077" i="4"/>
  <c r="C1078" i="4"/>
  <c r="D1078" i="4"/>
  <c r="E1078" i="4"/>
  <c r="C1079" i="4"/>
  <c r="D1079" i="4"/>
  <c r="E1079" i="4"/>
  <c r="C1080" i="4"/>
  <c r="D1080" i="4"/>
  <c r="E1080" i="4"/>
  <c r="C1081" i="4"/>
  <c r="D1081" i="4"/>
  <c r="E1081" i="4"/>
  <c r="C1082" i="4"/>
  <c r="D1082" i="4"/>
  <c r="E1082" i="4"/>
  <c r="C1083" i="4"/>
  <c r="D1083" i="4"/>
  <c r="E1083" i="4"/>
  <c r="C1084" i="4"/>
  <c r="D1084" i="4"/>
  <c r="E1084" i="4"/>
  <c r="C1085" i="4"/>
  <c r="D1085" i="4"/>
  <c r="E1085" i="4"/>
  <c r="C1086" i="4"/>
  <c r="D1086" i="4"/>
  <c r="E1086" i="4"/>
  <c r="C1087" i="4"/>
  <c r="D1087" i="4"/>
  <c r="E1087" i="4"/>
  <c r="C1088" i="4"/>
  <c r="D1088" i="4"/>
  <c r="E1088" i="4"/>
  <c r="C1089" i="4"/>
  <c r="D1089" i="4"/>
  <c r="E1089" i="4"/>
  <c r="C1090" i="4"/>
  <c r="D1090" i="4"/>
  <c r="E1090" i="4"/>
  <c r="C1091" i="4"/>
  <c r="D1091" i="4"/>
  <c r="E1091" i="4"/>
  <c r="C1092" i="4"/>
  <c r="D1092" i="4"/>
  <c r="E1092" i="4"/>
  <c r="C1093" i="4"/>
  <c r="D1093" i="4"/>
  <c r="E1093" i="4"/>
  <c r="C1094" i="4"/>
  <c r="D1094" i="4"/>
  <c r="E1094" i="4"/>
  <c r="C1095" i="4"/>
  <c r="D1095" i="4"/>
  <c r="E1095" i="4"/>
  <c r="C1096" i="4"/>
  <c r="D1096" i="4"/>
  <c r="E1096" i="4"/>
  <c r="C1097" i="4"/>
  <c r="D1097" i="4"/>
  <c r="E1097" i="4"/>
  <c r="C1098" i="4"/>
  <c r="D1098" i="4"/>
  <c r="E1098" i="4"/>
  <c r="C1099" i="4"/>
  <c r="D1099" i="4"/>
  <c r="E1099" i="4"/>
  <c r="C1100" i="4"/>
  <c r="D1100" i="4"/>
  <c r="E1100" i="4"/>
  <c r="C1101" i="4"/>
  <c r="D1101" i="4"/>
  <c r="E1101" i="4"/>
  <c r="C1102" i="4"/>
  <c r="D1102" i="4"/>
  <c r="E1102" i="4"/>
  <c r="C1103" i="4"/>
  <c r="D1103" i="4"/>
  <c r="E1103" i="4"/>
  <c r="C1104" i="4"/>
  <c r="D1104" i="4"/>
  <c r="E1104" i="4"/>
  <c r="C1105" i="4"/>
  <c r="D1105" i="4"/>
  <c r="E1105" i="4"/>
  <c r="C1106" i="4"/>
  <c r="D1106" i="4"/>
  <c r="E1106" i="4"/>
  <c r="C1107" i="4"/>
  <c r="D1107" i="4"/>
  <c r="E1107" i="4"/>
  <c r="C1108" i="4"/>
  <c r="D1108" i="4"/>
  <c r="E1108" i="4"/>
  <c r="C1109" i="4"/>
  <c r="D1109" i="4"/>
  <c r="E1109" i="4"/>
  <c r="C1110" i="4"/>
  <c r="D1110" i="4"/>
  <c r="E1110" i="4"/>
  <c r="C1111" i="4"/>
  <c r="D1111" i="4"/>
  <c r="E1111" i="4"/>
  <c r="C1112" i="4"/>
  <c r="D1112" i="4"/>
  <c r="E1112" i="4"/>
  <c r="C1113" i="4"/>
  <c r="D1113" i="4"/>
  <c r="E1113" i="4"/>
  <c r="C1114" i="4"/>
  <c r="D1114" i="4"/>
  <c r="E1114" i="4"/>
  <c r="C1115" i="4"/>
  <c r="D1115" i="4"/>
  <c r="E1115" i="4"/>
  <c r="C1116" i="4"/>
  <c r="D1116" i="4"/>
  <c r="E1116" i="4"/>
  <c r="C1117" i="4"/>
  <c r="D1117" i="4"/>
  <c r="E1117" i="4"/>
  <c r="C1118" i="4"/>
  <c r="D1118" i="4"/>
  <c r="E1118" i="4"/>
  <c r="C1119" i="4"/>
  <c r="D1119" i="4"/>
  <c r="E1119" i="4"/>
  <c r="C1120" i="4"/>
  <c r="D1120" i="4"/>
  <c r="E1120" i="4"/>
  <c r="C1121" i="4"/>
  <c r="D1121" i="4"/>
  <c r="E1121" i="4"/>
  <c r="C1122" i="4"/>
  <c r="D1122" i="4"/>
  <c r="E1122" i="4"/>
  <c r="C1123" i="4"/>
  <c r="D1123" i="4"/>
  <c r="E1123" i="4"/>
  <c r="C1124" i="4"/>
  <c r="D1124" i="4"/>
  <c r="E1124" i="4"/>
  <c r="C1125" i="4"/>
  <c r="D1125" i="4"/>
  <c r="E1125" i="4"/>
  <c r="C1126" i="4"/>
  <c r="D1126" i="4"/>
  <c r="E1126" i="4"/>
  <c r="C1127" i="4"/>
  <c r="D1127" i="4"/>
  <c r="E1127" i="4"/>
  <c r="C1128" i="4"/>
  <c r="D1128" i="4"/>
  <c r="E1128" i="4"/>
  <c r="C1129" i="4"/>
  <c r="D1129" i="4"/>
  <c r="E1129" i="4"/>
  <c r="C1130" i="4"/>
  <c r="D1130" i="4"/>
  <c r="E1130" i="4"/>
  <c r="C1131" i="4"/>
  <c r="D1131" i="4"/>
  <c r="E1131" i="4"/>
  <c r="C1132" i="4"/>
  <c r="D1132" i="4"/>
  <c r="E1132" i="4"/>
  <c r="C1133" i="4"/>
  <c r="D1133" i="4"/>
  <c r="E1133" i="4"/>
  <c r="C1134" i="4"/>
  <c r="D1134" i="4"/>
  <c r="E1134" i="4"/>
  <c r="C1135" i="4"/>
  <c r="D1135" i="4"/>
  <c r="E1135" i="4"/>
  <c r="C1136" i="4"/>
  <c r="D1136" i="4"/>
  <c r="E1136" i="4"/>
  <c r="C1137" i="4"/>
  <c r="D1137" i="4"/>
  <c r="E1137" i="4"/>
  <c r="C1138" i="4"/>
  <c r="D1138" i="4"/>
  <c r="E1138" i="4"/>
  <c r="C1139" i="4"/>
  <c r="D1139" i="4"/>
  <c r="E1139" i="4"/>
  <c r="C1140" i="4"/>
  <c r="D1140" i="4"/>
  <c r="E1140" i="4"/>
  <c r="C1141" i="4"/>
  <c r="D1141" i="4"/>
  <c r="E1141" i="4"/>
  <c r="C1142" i="4"/>
  <c r="D1142" i="4"/>
  <c r="E1142" i="4"/>
  <c r="C1143" i="4"/>
  <c r="D1143" i="4"/>
  <c r="E1143" i="4"/>
  <c r="C1144" i="4"/>
  <c r="D1144" i="4"/>
  <c r="E1144" i="4"/>
  <c r="C1145" i="4"/>
  <c r="D1145" i="4"/>
  <c r="E1145" i="4"/>
  <c r="C1146" i="4"/>
  <c r="D1146" i="4"/>
  <c r="E1146" i="4"/>
  <c r="C1147" i="4"/>
  <c r="D1147" i="4"/>
  <c r="E1147" i="4"/>
  <c r="C1148" i="4"/>
  <c r="D1148" i="4"/>
  <c r="E1148" i="4"/>
  <c r="C1149" i="4"/>
  <c r="D1149" i="4"/>
  <c r="E1149" i="4"/>
  <c r="C1150" i="4"/>
  <c r="D1150" i="4"/>
  <c r="E1150" i="4"/>
  <c r="C1151" i="4"/>
  <c r="D1151" i="4"/>
  <c r="E1151" i="4"/>
  <c r="C1152" i="4"/>
  <c r="D1152" i="4"/>
  <c r="E1152" i="4"/>
  <c r="C1153" i="4"/>
  <c r="D1153" i="4"/>
  <c r="E1153" i="4"/>
  <c r="C1154" i="4"/>
  <c r="D1154" i="4"/>
  <c r="E1154" i="4"/>
  <c r="C1155" i="4"/>
  <c r="D1155" i="4"/>
  <c r="E1155" i="4"/>
  <c r="C1156" i="4"/>
  <c r="D1156" i="4"/>
  <c r="E1156" i="4"/>
  <c r="C1157" i="4"/>
  <c r="D1157" i="4"/>
  <c r="E1157" i="4"/>
  <c r="C1158" i="4"/>
  <c r="D1158" i="4"/>
  <c r="E1158" i="4"/>
  <c r="C1159" i="4"/>
  <c r="D1159" i="4"/>
  <c r="E1159" i="4"/>
  <c r="C1160" i="4"/>
  <c r="D1160" i="4"/>
  <c r="E1160" i="4"/>
  <c r="C1161" i="4"/>
  <c r="D1161" i="4"/>
  <c r="E1161" i="4"/>
  <c r="C1162" i="4"/>
  <c r="D1162" i="4"/>
  <c r="E1162" i="4"/>
  <c r="C1163" i="4"/>
  <c r="D1163" i="4"/>
  <c r="E1163" i="4"/>
  <c r="C1164" i="4"/>
  <c r="D1164" i="4"/>
  <c r="E1164" i="4"/>
  <c r="C1165" i="4"/>
  <c r="D1165" i="4"/>
  <c r="E1165" i="4"/>
  <c r="C1166" i="4"/>
  <c r="D1166" i="4"/>
  <c r="E1166" i="4"/>
  <c r="C1167" i="4"/>
  <c r="D1167" i="4"/>
  <c r="E1167" i="4"/>
  <c r="C1168" i="4"/>
  <c r="D1168" i="4"/>
  <c r="E1168" i="4"/>
  <c r="C1169" i="4"/>
  <c r="D1169" i="4"/>
  <c r="E1169" i="4"/>
  <c r="C1170" i="4"/>
  <c r="D1170" i="4"/>
  <c r="E1170" i="4"/>
  <c r="C1171" i="4"/>
  <c r="D1171" i="4"/>
  <c r="E1171" i="4"/>
  <c r="C1172" i="4"/>
  <c r="D1172" i="4"/>
  <c r="E1172" i="4"/>
  <c r="C1173" i="4"/>
  <c r="D1173" i="4"/>
  <c r="E1173" i="4"/>
  <c r="C1174" i="4"/>
  <c r="D1174" i="4"/>
  <c r="E1174" i="4"/>
  <c r="C1175" i="4"/>
  <c r="D1175" i="4"/>
  <c r="E1175" i="4"/>
  <c r="C1176" i="4"/>
  <c r="D1176" i="4"/>
  <c r="E1176" i="4"/>
  <c r="C1177" i="4"/>
  <c r="D1177" i="4"/>
  <c r="E1177" i="4"/>
  <c r="C1178" i="4"/>
  <c r="D1178" i="4"/>
  <c r="E1178" i="4"/>
  <c r="C1179" i="4"/>
  <c r="D1179" i="4"/>
  <c r="E1179" i="4"/>
  <c r="C1180" i="4"/>
  <c r="D1180" i="4"/>
  <c r="E1180" i="4"/>
  <c r="C1181" i="4"/>
  <c r="D1181" i="4"/>
  <c r="E1181" i="4"/>
  <c r="C1182" i="4"/>
  <c r="D1182" i="4"/>
  <c r="E1182" i="4"/>
  <c r="C1183" i="4"/>
  <c r="D1183" i="4"/>
  <c r="E1183" i="4"/>
  <c r="C1184" i="4"/>
  <c r="D1184" i="4"/>
  <c r="E1184" i="4"/>
  <c r="C1185" i="4"/>
  <c r="D1185" i="4"/>
  <c r="E1185" i="4"/>
  <c r="C1186" i="4"/>
  <c r="D1186" i="4"/>
  <c r="E1186" i="4"/>
  <c r="C1187" i="4"/>
  <c r="D1187" i="4"/>
  <c r="E1187" i="4"/>
  <c r="C1188" i="4"/>
  <c r="D1188" i="4"/>
  <c r="E1188" i="4"/>
  <c r="C1189" i="4"/>
  <c r="D1189" i="4"/>
  <c r="E1189" i="4"/>
  <c r="C1190" i="4"/>
  <c r="D1190" i="4"/>
  <c r="E1190" i="4"/>
  <c r="C1191" i="4"/>
  <c r="D1191" i="4"/>
  <c r="E1191" i="4"/>
  <c r="C1192" i="4"/>
  <c r="D1192" i="4"/>
  <c r="E1192" i="4"/>
  <c r="C1193" i="4"/>
  <c r="D1193" i="4"/>
  <c r="E1193" i="4"/>
  <c r="C1194" i="4"/>
  <c r="D1194" i="4"/>
  <c r="E1194" i="4"/>
  <c r="C1195" i="4"/>
  <c r="D1195" i="4"/>
  <c r="E1195" i="4"/>
  <c r="C1196" i="4"/>
  <c r="D1196" i="4"/>
  <c r="E1196" i="4"/>
  <c r="C1197" i="4"/>
  <c r="D1197" i="4"/>
  <c r="E1197" i="4"/>
  <c r="C1198" i="4"/>
  <c r="D1198" i="4"/>
  <c r="E1198" i="4"/>
  <c r="C1199" i="4"/>
  <c r="D1199" i="4"/>
  <c r="E1199" i="4"/>
  <c r="C1200" i="4"/>
  <c r="D1200" i="4"/>
  <c r="E1200" i="4"/>
  <c r="C1201" i="4"/>
  <c r="D1201" i="4"/>
  <c r="E1201" i="4"/>
  <c r="C1202" i="4"/>
  <c r="D1202" i="4"/>
  <c r="E1202" i="4"/>
  <c r="C1203" i="4"/>
  <c r="D1203" i="4"/>
  <c r="E1203" i="4"/>
  <c r="C1204" i="4"/>
  <c r="D1204" i="4"/>
  <c r="E1204" i="4"/>
  <c r="C1205" i="4"/>
  <c r="D1205" i="4"/>
  <c r="E1205" i="4"/>
  <c r="C1206" i="4"/>
  <c r="D1206" i="4"/>
  <c r="E1206" i="4"/>
  <c r="C1207" i="4"/>
  <c r="D1207" i="4"/>
  <c r="E1207" i="4"/>
  <c r="C1208" i="4"/>
  <c r="D1208" i="4"/>
  <c r="E1208" i="4"/>
  <c r="C1209" i="4"/>
  <c r="D1209" i="4"/>
  <c r="E1209" i="4"/>
  <c r="C1210" i="4"/>
  <c r="D1210" i="4"/>
  <c r="E1210" i="4"/>
  <c r="C1211" i="4"/>
  <c r="D1211" i="4"/>
  <c r="E1211" i="4"/>
  <c r="C1212" i="4"/>
  <c r="D1212" i="4"/>
  <c r="E1212" i="4"/>
  <c r="C1213" i="4"/>
  <c r="D1213" i="4"/>
  <c r="E1213" i="4"/>
  <c r="C1214" i="4"/>
  <c r="D1214" i="4"/>
  <c r="E1214" i="4"/>
  <c r="C1215" i="4"/>
  <c r="D1215" i="4"/>
  <c r="E1215" i="4"/>
  <c r="C1216" i="4"/>
  <c r="D1216" i="4"/>
  <c r="E1216" i="4"/>
  <c r="C1217" i="4"/>
  <c r="D1217" i="4"/>
  <c r="E1217" i="4"/>
  <c r="C1218" i="4"/>
  <c r="D1218" i="4"/>
  <c r="E1218" i="4"/>
  <c r="C1219" i="4"/>
  <c r="D1219" i="4"/>
  <c r="E1219" i="4"/>
  <c r="C1220" i="4"/>
  <c r="D1220" i="4"/>
  <c r="E1220" i="4"/>
  <c r="C1221" i="4"/>
  <c r="D1221" i="4"/>
  <c r="E1221" i="4"/>
  <c r="C1222" i="4"/>
  <c r="D1222" i="4"/>
  <c r="E1222" i="4"/>
  <c r="C1223" i="4"/>
  <c r="D1223" i="4"/>
  <c r="E1223" i="4"/>
  <c r="C1224" i="4"/>
  <c r="D1224" i="4"/>
  <c r="E1224" i="4"/>
  <c r="C1225" i="4"/>
  <c r="D1225" i="4"/>
  <c r="E1225" i="4"/>
  <c r="C1226" i="4"/>
  <c r="D1226" i="4"/>
  <c r="E1226" i="4"/>
  <c r="C1227" i="4"/>
  <c r="D1227" i="4"/>
  <c r="E1227" i="4"/>
  <c r="C1228" i="4"/>
  <c r="D1228" i="4"/>
  <c r="E1228" i="4"/>
  <c r="C1229" i="4"/>
  <c r="D1229" i="4"/>
  <c r="E1229" i="4"/>
  <c r="C1230" i="4"/>
  <c r="D1230" i="4"/>
  <c r="E1230" i="4"/>
  <c r="C1231" i="4"/>
  <c r="D1231" i="4"/>
  <c r="E1231" i="4"/>
  <c r="C1232" i="4"/>
  <c r="D1232" i="4"/>
  <c r="E1232" i="4"/>
  <c r="C1233" i="4"/>
  <c r="D1233" i="4"/>
  <c r="E1233" i="4"/>
  <c r="C1234" i="4"/>
  <c r="D1234" i="4"/>
  <c r="E1234" i="4"/>
  <c r="C1235" i="4"/>
  <c r="D1235" i="4"/>
  <c r="E1235" i="4"/>
  <c r="C1236" i="4"/>
  <c r="D1236" i="4"/>
  <c r="E1236" i="4"/>
  <c r="C1237" i="4"/>
  <c r="D1237" i="4"/>
  <c r="E1237" i="4"/>
  <c r="C1238" i="4"/>
  <c r="D1238" i="4"/>
  <c r="E1238" i="4"/>
  <c r="C1239" i="4"/>
  <c r="D1239" i="4"/>
  <c r="E1239" i="4"/>
  <c r="C1240" i="4"/>
  <c r="D1240" i="4"/>
  <c r="E1240" i="4"/>
  <c r="C1241" i="4"/>
  <c r="D1241" i="4"/>
  <c r="E1241" i="4"/>
  <c r="C1242" i="4"/>
  <c r="D1242" i="4"/>
  <c r="E1242" i="4"/>
  <c r="C1243" i="4"/>
  <c r="D1243" i="4"/>
  <c r="E1243" i="4"/>
  <c r="C1244" i="4"/>
  <c r="D1244" i="4"/>
  <c r="E1244" i="4"/>
  <c r="C1245" i="4"/>
  <c r="D1245" i="4"/>
  <c r="E1245" i="4"/>
  <c r="C1246" i="4"/>
  <c r="D1246" i="4"/>
  <c r="E1246" i="4"/>
  <c r="C1247" i="4"/>
  <c r="D1247" i="4"/>
  <c r="E1247" i="4"/>
  <c r="C1248" i="4"/>
  <c r="D1248" i="4"/>
  <c r="E1248" i="4"/>
  <c r="C1249" i="4"/>
  <c r="D1249" i="4"/>
  <c r="E1249" i="4"/>
  <c r="C1250" i="4"/>
  <c r="D1250" i="4"/>
  <c r="E1250" i="4"/>
  <c r="C1251" i="4"/>
  <c r="D1251" i="4"/>
  <c r="E1251" i="4"/>
  <c r="C1252" i="4"/>
  <c r="D1252" i="4"/>
  <c r="E1252" i="4"/>
  <c r="C1253" i="4"/>
  <c r="D1253" i="4"/>
  <c r="E1253" i="4"/>
  <c r="C1254" i="4"/>
  <c r="D1254" i="4"/>
  <c r="E1254" i="4"/>
  <c r="C1255" i="4"/>
  <c r="D1255" i="4"/>
  <c r="E1255" i="4"/>
  <c r="C1256" i="4"/>
  <c r="D1256" i="4"/>
  <c r="E1256" i="4"/>
  <c r="C1257" i="4"/>
  <c r="D1257" i="4"/>
  <c r="E1257" i="4"/>
  <c r="C1258" i="4"/>
  <c r="D1258" i="4"/>
  <c r="E1258" i="4"/>
  <c r="C1259" i="4"/>
  <c r="D1259" i="4"/>
  <c r="E1259" i="4"/>
  <c r="C1260" i="4"/>
  <c r="D1260" i="4"/>
  <c r="E1260" i="4"/>
  <c r="C1261" i="4"/>
  <c r="D1261" i="4"/>
  <c r="E1261" i="4"/>
  <c r="C1262" i="4"/>
  <c r="D1262" i="4"/>
  <c r="E1262" i="4"/>
  <c r="C1263" i="4"/>
  <c r="D1263" i="4"/>
  <c r="E1263" i="4"/>
  <c r="C1264" i="4"/>
  <c r="D1264" i="4"/>
  <c r="E1264" i="4"/>
  <c r="C1265" i="4"/>
  <c r="D1265" i="4"/>
  <c r="E1265" i="4"/>
  <c r="C1266" i="4"/>
  <c r="D1266" i="4"/>
  <c r="E1266" i="4"/>
  <c r="C1267" i="4"/>
  <c r="D1267" i="4"/>
  <c r="E1267" i="4"/>
  <c r="C1268" i="4"/>
  <c r="D1268" i="4"/>
  <c r="E1268" i="4"/>
  <c r="C1269" i="4"/>
  <c r="D1269" i="4"/>
  <c r="E1269" i="4"/>
  <c r="C1270" i="4"/>
  <c r="D1270" i="4"/>
  <c r="E1270" i="4"/>
  <c r="C1271" i="4"/>
  <c r="D1271" i="4"/>
  <c r="E1271" i="4"/>
  <c r="C1272" i="4"/>
  <c r="D1272" i="4"/>
  <c r="E1272" i="4"/>
  <c r="C1273" i="4"/>
  <c r="D1273" i="4"/>
  <c r="E1273" i="4"/>
  <c r="C1274" i="4"/>
  <c r="D1274" i="4"/>
  <c r="E1274" i="4"/>
  <c r="C1275" i="4"/>
  <c r="D1275" i="4"/>
  <c r="E1275" i="4"/>
  <c r="C1276" i="4"/>
  <c r="D1276" i="4"/>
  <c r="E1276" i="4"/>
  <c r="C1277" i="4"/>
  <c r="D1277" i="4"/>
  <c r="E1277" i="4"/>
  <c r="C1278" i="4"/>
  <c r="D1278" i="4"/>
  <c r="E1278" i="4"/>
  <c r="C1279" i="4"/>
  <c r="D1279" i="4"/>
  <c r="E1279" i="4"/>
  <c r="C1280" i="4"/>
  <c r="D1280" i="4"/>
  <c r="E1280" i="4"/>
  <c r="C1281" i="4"/>
  <c r="D1281" i="4"/>
  <c r="E1281" i="4"/>
  <c r="C1282" i="4"/>
  <c r="D1282" i="4"/>
  <c r="E1282" i="4"/>
  <c r="C1283" i="4"/>
  <c r="D1283" i="4"/>
  <c r="E1283" i="4"/>
  <c r="C1284" i="4"/>
  <c r="D1284" i="4"/>
  <c r="E1284" i="4"/>
  <c r="C1285" i="4"/>
  <c r="D1285" i="4"/>
  <c r="E1285" i="4"/>
  <c r="C1286" i="4"/>
  <c r="D1286" i="4"/>
  <c r="E1286" i="4"/>
  <c r="C1287" i="4"/>
  <c r="D1287" i="4"/>
  <c r="E1287" i="4"/>
  <c r="C1288" i="4"/>
  <c r="D1288" i="4"/>
  <c r="E1288" i="4"/>
  <c r="C1289" i="4"/>
  <c r="D1289" i="4"/>
  <c r="E1289" i="4"/>
  <c r="C1290" i="4"/>
  <c r="D1290" i="4"/>
  <c r="E1290" i="4"/>
  <c r="C1291" i="4"/>
  <c r="D1291" i="4"/>
  <c r="E1291" i="4"/>
  <c r="C1292" i="4"/>
  <c r="D1292" i="4"/>
  <c r="E1292" i="4"/>
  <c r="C1293" i="4"/>
  <c r="D1293" i="4"/>
  <c r="E1293" i="4"/>
  <c r="C1294" i="4"/>
  <c r="D1294" i="4"/>
  <c r="E1294" i="4"/>
  <c r="C1295" i="4"/>
  <c r="D1295" i="4"/>
  <c r="E1295" i="4"/>
  <c r="C1296" i="4"/>
  <c r="D1296" i="4"/>
  <c r="E1296" i="4"/>
  <c r="C1297" i="4"/>
  <c r="D1297" i="4"/>
  <c r="E1297" i="4"/>
  <c r="C1298" i="4"/>
  <c r="D1298" i="4"/>
  <c r="E1298" i="4"/>
  <c r="C1299" i="4"/>
  <c r="D1299" i="4"/>
  <c r="E1299" i="4"/>
  <c r="C1300" i="4"/>
  <c r="D1300" i="4"/>
  <c r="E1300" i="4"/>
  <c r="C1301" i="4"/>
  <c r="D1301" i="4"/>
  <c r="E1301" i="4"/>
  <c r="C1302" i="4"/>
  <c r="D1302" i="4"/>
  <c r="E1302" i="4"/>
  <c r="C1303" i="4"/>
  <c r="D1303" i="4"/>
  <c r="E1303" i="4"/>
  <c r="C1304" i="4"/>
  <c r="D1304" i="4"/>
  <c r="E1304" i="4"/>
  <c r="C1305" i="4"/>
  <c r="D1305" i="4"/>
  <c r="E1305" i="4"/>
  <c r="C1306" i="4"/>
  <c r="D1306" i="4"/>
  <c r="E1306" i="4"/>
  <c r="C1307" i="4"/>
  <c r="D1307" i="4"/>
  <c r="E1307" i="4"/>
  <c r="C1308" i="4"/>
  <c r="D1308" i="4"/>
  <c r="E1308" i="4"/>
  <c r="C1309" i="4"/>
  <c r="D1309" i="4"/>
  <c r="E1309" i="4"/>
  <c r="C1310" i="4"/>
  <c r="D1310" i="4"/>
  <c r="E1310" i="4"/>
  <c r="C1311" i="4"/>
  <c r="D1311" i="4"/>
  <c r="E1311" i="4"/>
  <c r="C1312" i="4"/>
  <c r="D1312" i="4"/>
  <c r="E1312" i="4"/>
  <c r="C1313" i="4"/>
  <c r="D1313" i="4"/>
  <c r="E1313" i="4"/>
  <c r="C1314" i="4"/>
  <c r="D1314" i="4"/>
  <c r="E1314" i="4"/>
  <c r="C1315" i="4"/>
  <c r="D1315" i="4"/>
  <c r="E1315" i="4"/>
  <c r="C1316" i="4"/>
  <c r="D1316" i="4"/>
  <c r="E1316" i="4"/>
  <c r="C1317" i="4"/>
  <c r="D1317" i="4"/>
  <c r="E1317" i="4"/>
  <c r="C1318" i="4"/>
  <c r="D1318" i="4"/>
  <c r="E1318" i="4"/>
  <c r="C1319" i="4"/>
  <c r="D1319" i="4"/>
  <c r="E1319" i="4"/>
  <c r="C1320" i="4"/>
  <c r="D1320" i="4"/>
  <c r="E1320" i="4"/>
  <c r="C1321" i="4"/>
  <c r="D1321" i="4"/>
  <c r="E1321" i="4"/>
  <c r="C1322" i="4"/>
  <c r="D1322" i="4"/>
  <c r="E1322" i="4"/>
  <c r="C1323" i="4"/>
  <c r="D1323" i="4"/>
  <c r="E1323" i="4"/>
  <c r="C1324" i="4"/>
  <c r="D1324" i="4"/>
  <c r="E1324" i="4"/>
  <c r="C1325" i="4"/>
  <c r="D1325" i="4"/>
  <c r="E1325" i="4"/>
  <c r="C1326" i="4"/>
  <c r="D1326" i="4"/>
  <c r="E1326" i="4"/>
  <c r="C1327" i="4"/>
  <c r="D1327" i="4"/>
  <c r="E1327" i="4"/>
  <c r="C1328" i="4"/>
  <c r="D1328" i="4"/>
  <c r="E1328" i="4"/>
  <c r="C1329" i="4"/>
  <c r="D1329" i="4"/>
  <c r="E1329" i="4"/>
  <c r="C1330" i="4"/>
  <c r="D1330" i="4"/>
  <c r="E1330" i="4"/>
  <c r="C1331" i="4"/>
  <c r="D1331" i="4"/>
  <c r="E1331" i="4"/>
  <c r="C1332" i="4"/>
  <c r="D1332" i="4"/>
  <c r="E1332" i="4"/>
  <c r="C1333" i="4"/>
  <c r="D1333" i="4"/>
  <c r="E1333" i="4"/>
  <c r="C1334" i="4"/>
  <c r="D1334" i="4"/>
  <c r="E1334" i="4"/>
  <c r="C1335" i="4"/>
  <c r="D1335" i="4"/>
  <c r="E1335" i="4"/>
  <c r="C1336" i="4"/>
  <c r="D1336" i="4"/>
  <c r="E1336" i="4"/>
  <c r="C1337" i="4"/>
  <c r="D1337" i="4"/>
  <c r="E1337" i="4"/>
  <c r="C1338" i="4"/>
  <c r="D1338" i="4"/>
  <c r="E1338" i="4"/>
  <c r="C1339" i="4"/>
  <c r="D1339" i="4"/>
  <c r="E1339" i="4"/>
  <c r="C1340" i="4"/>
  <c r="D1340" i="4"/>
  <c r="E1340" i="4"/>
  <c r="C1341" i="4"/>
  <c r="D1341" i="4"/>
  <c r="E1341" i="4"/>
  <c r="C1342" i="4"/>
  <c r="D1342" i="4"/>
  <c r="E1342" i="4"/>
  <c r="C1343" i="4"/>
  <c r="D1343" i="4"/>
  <c r="E1343" i="4"/>
  <c r="C1344" i="4"/>
  <c r="D1344" i="4"/>
  <c r="E1344" i="4"/>
  <c r="C1345" i="4"/>
  <c r="D1345" i="4"/>
  <c r="E1345" i="4"/>
  <c r="C1346" i="4"/>
  <c r="D1346" i="4"/>
  <c r="E1346" i="4"/>
  <c r="C1347" i="4"/>
  <c r="D1347" i="4"/>
  <c r="E1347" i="4"/>
  <c r="C1348" i="4"/>
  <c r="D1348" i="4"/>
  <c r="E1348" i="4"/>
  <c r="C1349" i="4"/>
  <c r="D1349" i="4"/>
  <c r="E1349" i="4"/>
  <c r="C1350" i="4"/>
  <c r="D1350" i="4"/>
  <c r="E1350" i="4"/>
  <c r="C1351" i="4"/>
  <c r="D1351" i="4"/>
  <c r="E1351" i="4"/>
  <c r="C1352" i="4"/>
  <c r="D1352" i="4"/>
  <c r="E1352" i="4"/>
  <c r="C1353" i="4"/>
  <c r="D1353" i="4"/>
  <c r="E1353" i="4"/>
  <c r="C1354" i="4"/>
  <c r="D1354" i="4"/>
  <c r="E1354" i="4"/>
  <c r="C1355" i="4"/>
  <c r="D1355" i="4"/>
  <c r="E1355" i="4"/>
  <c r="C1356" i="4"/>
  <c r="D1356" i="4"/>
  <c r="E1356" i="4"/>
  <c r="C1357" i="4"/>
  <c r="D1357" i="4"/>
  <c r="E1357" i="4"/>
  <c r="C1358" i="4"/>
  <c r="D1358" i="4"/>
  <c r="E1358" i="4"/>
  <c r="C1359" i="4"/>
  <c r="D1359" i="4"/>
  <c r="E1359" i="4"/>
  <c r="C1360" i="4"/>
  <c r="D1360" i="4"/>
  <c r="E1360" i="4"/>
  <c r="C1361" i="4"/>
  <c r="D1361" i="4"/>
  <c r="E1361" i="4"/>
  <c r="C1362" i="4"/>
  <c r="D1362" i="4"/>
  <c r="E1362" i="4"/>
  <c r="C1363" i="4"/>
  <c r="D1363" i="4"/>
  <c r="E1363" i="4"/>
  <c r="C1364" i="4"/>
  <c r="D1364" i="4"/>
  <c r="E1364" i="4"/>
  <c r="C1365" i="4"/>
  <c r="D1365" i="4"/>
  <c r="E1365" i="4"/>
  <c r="C1366" i="4"/>
  <c r="D1366" i="4"/>
  <c r="E1366" i="4"/>
  <c r="C1367" i="4"/>
  <c r="D1367" i="4"/>
  <c r="E1367" i="4"/>
  <c r="C1368" i="4"/>
  <c r="D1368" i="4"/>
  <c r="E1368" i="4"/>
  <c r="C1369" i="4"/>
  <c r="D1369" i="4"/>
  <c r="E1369" i="4"/>
  <c r="C1370" i="4"/>
  <c r="D1370" i="4"/>
  <c r="E1370" i="4"/>
  <c r="C1371" i="4"/>
  <c r="D1371" i="4"/>
  <c r="E1371" i="4"/>
  <c r="C1372" i="4"/>
  <c r="D1372" i="4"/>
  <c r="E1372" i="4"/>
  <c r="C1373" i="4"/>
  <c r="D1373" i="4"/>
  <c r="E1373" i="4"/>
  <c r="C1374" i="4"/>
  <c r="D1374" i="4"/>
  <c r="E1374" i="4"/>
  <c r="C1375" i="4"/>
  <c r="D1375" i="4"/>
  <c r="E1375" i="4"/>
  <c r="C1376" i="4"/>
  <c r="D1376" i="4"/>
  <c r="E1376" i="4"/>
  <c r="C1377" i="4"/>
  <c r="D1377" i="4"/>
  <c r="E1377" i="4"/>
  <c r="C1378" i="4"/>
  <c r="D1378" i="4"/>
  <c r="E1378" i="4"/>
  <c r="C1379" i="4"/>
  <c r="D1379" i="4"/>
  <c r="E1379" i="4"/>
  <c r="C1380" i="4"/>
  <c r="D1380" i="4"/>
  <c r="E1380" i="4"/>
  <c r="C1381" i="4"/>
  <c r="D1381" i="4"/>
  <c r="E1381" i="4"/>
  <c r="C1382" i="4"/>
  <c r="D1382" i="4"/>
  <c r="E1382" i="4"/>
  <c r="C1383" i="4"/>
  <c r="D1383" i="4"/>
  <c r="E1383" i="4"/>
  <c r="C1384" i="4"/>
  <c r="D1384" i="4"/>
  <c r="E1384" i="4"/>
  <c r="C1385" i="4"/>
  <c r="D1385" i="4"/>
  <c r="E1385" i="4"/>
  <c r="C1386" i="4"/>
  <c r="D1386" i="4"/>
  <c r="E1386" i="4"/>
  <c r="C1387" i="4"/>
  <c r="D1387" i="4"/>
  <c r="E1387" i="4"/>
  <c r="C1388" i="4"/>
  <c r="D1388" i="4"/>
  <c r="E1388" i="4"/>
  <c r="C1389" i="4"/>
  <c r="D1389" i="4"/>
  <c r="E1389" i="4"/>
  <c r="C1390" i="4"/>
  <c r="D1390" i="4"/>
  <c r="E1390" i="4"/>
  <c r="C1391" i="4"/>
  <c r="D1391" i="4"/>
  <c r="E1391" i="4"/>
  <c r="C1392" i="4"/>
  <c r="D1392" i="4"/>
  <c r="E1392" i="4"/>
  <c r="C1393" i="4"/>
  <c r="D1393" i="4"/>
  <c r="E1393" i="4"/>
  <c r="C1394" i="4"/>
  <c r="D1394" i="4"/>
  <c r="E1394" i="4"/>
  <c r="C1395" i="4"/>
  <c r="D1395" i="4"/>
  <c r="E1395" i="4"/>
  <c r="C1396" i="4"/>
  <c r="D1396" i="4"/>
  <c r="E1396" i="4"/>
  <c r="C1397" i="4"/>
  <c r="D1397" i="4"/>
  <c r="E1397" i="4"/>
  <c r="C1398" i="4"/>
  <c r="D1398" i="4"/>
  <c r="E1398" i="4"/>
  <c r="C1399" i="4"/>
  <c r="D1399" i="4"/>
  <c r="E1399" i="4"/>
  <c r="C1400" i="4"/>
  <c r="D1400" i="4"/>
  <c r="E1400" i="4"/>
  <c r="C1401" i="4"/>
  <c r="D1401" i="4"/>
  <c r="E1401" i="4"/>
  <c r="C1402" i="4"/>
  <c r="D1402" i="4"/>
  <c r="E1402" i="4"/>
  <c r="C1403" i="4"/>
  <c r="D1403" i="4"/>
  <c r="E1403" i="4"/>
  <c r="C1404" i="4"/>
  <c r="D1404" i="4"/>
  <c r="E1404" i="4"/>
  <c r="C1405" i="4"/>
  <c r="D1405" i="4"/>
  <c r="E1405" i="4"/>
  <c r="C1406" i="4"/>
  <c r="D1406" i="4"/>
  <c r="E1406" i="4"/>
  <c r="C1407" i="4"/>
  <c r="D1407" i="4"/>
  <c r="E1407" i="4"/>
  <c r="C1408" i="4"/>
  <c r="D1408" i="4"/>
  <c r="E1408" i="4"/>
  <c r="C1409" i="4"/>
  <c r="D1409" i="4"/>
  <c r="E1409" i="4"/>
  <c r="C1410" i="4"/>
  <c r="D1410" i="4"/>
  <c r="E1410" i="4"/>
  <c r="C1411" i="4"/>
  <c r="D1411" i="4"/>
  <c r="E1411" i="4"/>
  <c r="C1412" i="4"/>
  <c r="D1412" i="4"/>
  <c r="E1412" i="4"/>
  <c r="C1413" i="4"/>
  <c r="D1413" i="4"/>
  <c r="E1413" i="4"/>
  <c r="C1414" i="4"/>
  <c r="D1414" i="4"/>
  <c r="E1414" i="4"/>
  <c r="C1415" i="4"/>
  <c r="D1415" i="4"/>
  <c r="E1415" i="4"/>
  <c r="C1416" i="4"/>
  <c r="D1416" i="4"/>
  <c r="E1416" i="4"/>
  <c r="C1417" i="4"/>
  <c r="D1417" i="4"/>
  <c r="E1417" i="4"/>
  <c r="C1418" i="4"/>
  <c r="D1418" i="4"/>
  <c r="E1418" i="4"/>
  <c r="C1419" i="4"/>
  <c r="D1419" i="4"/>
  <c r="E1419" i="4"/>
  <c r="C1420" i="4"/>
  <c r="D1420" i="4"/>
  <c r="E1420" i="4"/>
  <c r="C1421" i="4"/>
  <c r="D1421" i="4"/>
  <c r="E1421" i="4"/>
  <c r="C1422" i="4"/>
  <c r="D1422" i="4"/>
  <c r="E1422" i="4"/>
  <c r="C1423" i="4"/>
  <c r="D1423" i="4"/>
  <c r="E1423" i="4"/>
  <c r="C1424" i="4"/>
  <c r="D1424" i="4"/>
  <c r="E1424" i="4"/>
  <c r="C1425" i="4"/>
  <c r="D1425" i="4"/>
  <c r="E1425" i="4"/>
  <c r="C1426" i="4"/>
  <c r="D1426" i="4"/>
  <c r="E1426" i="4"/>
  <c r="C1427" i="4"/>
  <c r="D1427" i="4"/>
  <c r="E1427" i="4"/>
  <c r="C1428" i="4"/>
  <c r="D1428" i="4"/>
  <c r="E1428" i="4"/>
  <c r="C1429" i="4"/>
  <c r="D1429" i="4"/>
  <c r="E1429" i="4"/>
  <c r="C1430" i="4"/>
  <c r="D1430" i="4"/>
  <c r="E1430" i="4"/>
  <c r="C1431" i="4"/>
  <c r="D1431" i="4"/>
  <c r="E1431" i="4"/>
  <c r="C1432" i="4"/>
  <c r="D1432" i="4"/>
  <c r="E1432" i="4"/>
  <c r="C1433" i="4"/>
  <c r="D1433" i="4"/>
  <c r="E1433" i="4"/>
  <c r="C1434" i="4"/>
  <c r="D1434" i="4"/>
  <c r="E1434" i="4"/>
  <c r="C1435" i="4"/>
  <c r="D1435" i="4"/>
  <c r="E1435" i="4"/>
  <c r="C1436" i="4"/>
  <c r="D1436" i="4"/>
  <c r="E1436" i="4"/>
  <c r="C1437" i="4"/>
  <c r="D1437" i="4"/>
  <c r="E1437" i="4"/>
  <c r="C1438" i="4"/>
  <c r="D1438" i="4"/>
  <c r="E1438" i="4"/>
  <c r="C1439" i="4"/>
  <c r="D1439" i="4"/>
  <c r="E1439" i="4"/>
  <c r="C1440" i="4"/>
  <c r="D1440" i="4"/>
  <c r="E1440" i="4"/>
  <c r="C1441" i="4"/>
  <c r="D1441" i="4"/>
  <c r="E1441" i="4"/>
  <c r="C1442" i="4"/>
  <c r="D1442" i="4"/>
  <c r="E1442" i="4"/>
  <c r="C1443" i="4"/>
  <c r="D1443" i="4"/>
  <c r="E1443" i="4"/>
  <c r="C1444" i="4"/>
  <c r="D1444" i="4"/>
  <c r="E1444" i="4"/>
  <c r="C1445" i="4"/>
  <c r="D1445" i="4"/>
  <c r="E1445" i="4"/>
  <c r="C1446" i="4"/>
  <c r="D1446" i="4"/>
  <c r="E1446" i="4"/>
  <c r="C1447" i="4"/>
  <c r="D1447" i="4"/>
  <c r="E1447" i="4"/>
  <c r="C1448" i="4"/>
  <c r="D1448" i="4"/>
  <c r="E1448" i="4"/>
  <c r="C1449" i="4"/>
  <c r="D1449" i="4"/>
  <c r="E1449" i="4"/>
  <c r="C1450" i="4"/>
  <c r="D1450" i="4"/>
  <c r="E1450" i="4"/>
  <c r="C1451" i="4"/>
  <c r="D1451" i="4"/>
  <c r="E1451" i="4"/>
  <c r="C1452" i="4"/>
  <c r="D1452" i="4"/>
  <c r="E1452" i="4"/>
  <c r="C1453" i="4"/>
  <c r="D1453" i="4"/>
  <c r="E1453" i="4"/>
  <c r="C1454" i="4"/>
  <c r="D1454" i="4"/>
  <c r="E1454" i="4"/>
  <c r="C1455" i="4"/>
  <c r="D1455" i="4"/>
  <c r="E1455" i="4"/>
  <c r="C1456" i="4"/>
  <c r="D1456" i="4"/>
  <c r="E1456" i="4"/>
  <c r="C1457" i="4"/>
  <c r="D1457" i="4"/>
  <c r="E1457" i="4"/>
  <c r="C1458" i="4"/>
  <c r="D1458" i="4"/>
  <c r="E1458" i="4"/>
  <c r="C1459" i="4"/>
  <c r="D1459" i="4"/>
  <c r="E1459" i="4"/>
  <c r="C1460" i="4"/>
  <c r="D1460" i="4"/>
  <c r="E1460" i="4"/>
  <c r="C1461" i="4"/>
  <c r="D1461" i="4"/>
  <c r="E1461" i="4"/>
  <c r="C1462" i="4"/>
  <c r="D1462" i="4"/>
  <c r="E1462" i="4"/>
  <c r="C1463" i="4"/>
  <c r="D1463" i="4"/>
  <c r="E1463" i="4"/>
  <c r="C1464" i="4"/>
  <c r="D1464" i="4"/>
  <c r="E1464" i="4"/>
  <c r="C1465" i="4"/>
  <c r="D1465" i="4"/>
  <c r="E1465" i="4"/>
  <c r="C1466" i="4"/>
  <c r="D1466" i="4"/>
  <c r="E1466" i="4"/>
  <c r="C1467" i="4"/>
  <c r="D1467" i="4"/>
  <c r="E1467" i="4"/>
  <c r="C1468" i="4"/>
  <c r="D1468" i="4"/>
  <c r="E1468" i="4"/>
  <c r="C1469" i="4"/>
  <c r="D1469" i="4"/>
  <c r="E1469" i="4"/>
  <c r="C1470" i="4"/>
  <c r="D1470" i="4"/>
  <c r="E1470" i="4"/>
  <c r="C1471" i="4"/>
  <c r="D1471" i="4"/>
  <c r="E1471" i="4"/>
  <c r="C1472" i="4"/>
  <c r="D1472" i="4"/>
  <c r="E1472" i="4"/>
  <c r="C1473" i="4"/>
  <c r="D1473" i="4"/>
  <c r="E1473" i="4"/>
  <c r="C1474" i="4"/>
  <c r="D1474" i="4"/>
  <c r="E1474" i="4"/>
  <c r="C1475" i="4"/>
  <c r="D1475" i="4"/>
  <c r="E1475" i="4"/>
  <c r="C1476" i="4"/>
  <c r="D1476" i="4"/>
  <c r="E1476" i="4"/>
  <c r="C1477" i="4"/>
  <c r="D1477" i="4"/>
  <c r="E1477" i="4"/>
  <c r="C1478" i="4"/>
  <c r="D1478" i="4"/>
  <c r="E1478" i="4"/>
  <c r="C1479" i="4"/>
  <c r="D1479" i="4"/>
  <c r="E1479" i="4"/>
  <c r="C1480" i="4"/>
  <c r="D1480" i="4"/>
  <c r="E1480" i="4"/>
  <c r="C1481" i="4"/>
  <c r="D1481" i="4"/>
  <c r="E1481" i="4"/>
  <c r="C1482" i="4"/>
  <c r="D1482" i="4"/>
  <c r="E1482" i="4"/>
  <c r="C1483" i="4"/>
  <c r="D1483" i="4"/>
  <c r="E1483" i="4"/>
  <c r="C1484" i="4"/>
  <c r="D1484" i="4"/>
  <c r="E1484" i="4"/>
  <c r="C1485" i="4"/>
  <c r="D1485" i="4"/>
  <c r="E1485" i="4"/>
  <c r="C1486" i="4"/>
  <c r="D1486" i="4"/>
  <c r="E1486" i="4"/>
  <c r="C1487" i="4"/>
  <c r="D1487" i="4"/>
  <c r="E1487" i="4"/>
  <c r="C1488" i="4"/>
  <c r="D1488" i="4"/>
  <c r="E1488" i="4"/>
  <c r="C1489" i="4"/>
  <c r="D1489" i="4"/>
  <c r="E1489" i="4"/>
  <c r="C1490" i="4"/>
  <c r="D1490" i="4"/>
  <c r="E1490" i="4"/>
  <c r="C1491" i="4"/>
  <c r="D1491" i="4"/>
  <c r="E1491" i="4"/>
  <c r="C1492" i="4"/>
  <c r="D1492" i="4"/>
  <c r="E1492" i="4"/>
  <c r="C1493" i="4"/>
  <c r="D1493" i="4"/>
  <c r="E1493" i="4"/>
  <c r="C1494" i="4"/>
  <c r="D1494" i="4"/>
  <c r="E1494" i="4"/>
  <c r="C1495" i="4"/>
  <c r="D1495" i="4"/>
  <c r="E1495" i="4"/>
  <c r="C1496" i="4"/>
  <c r="D1496" i="4"/>
  <c r="E1496" i="4"/>
  <c r="C1497" i="4"/>
  <c r="D1497" i="4"/>
  <c r="E1497" i="4"/>
  <c r="C1498" i="4"/>
  <c r="D1498" i="4"/>
  <c r="E1498" i="4"/>
  <c r="C1499" i="4"/>
  <c r="D1499" i="4"/>
  <c r="E1499" i="4"/>
  <c r="C1500" i="4"/>
  <c r="D1500" i="4"/>
  <c r="E1500" i="4"/>
  <c r="C1501" i="4"/>
  <c r="D1501" i="4"/>
  <c r="E1501" i="4"/>
  <c r="C1502" i="4"/>
  <c r="D1502" i="4"/>
  <c r="E1502" i="4"/>
  <c r="C1503" i="4"/>
  <c r="D1503" i="4"/>
  <c r="E1503" i="4"/>
  <c r="C1504" i="4"/>
  <c r="D1504" i="4"/>
  <c r="E1504" i="4"/>
  <c r="C1505" i="4"/>
  <c r="D1505" i="4"/>
  <c r="E1505" i="4"/>
  <c r="C1506" i="4"/>
  <c r="D1506" i="4"/>
  <c r="E1506" i="4"/>
  <c r="C1507" i="4"/>
  <c r="D1507" i="4"/>
  <c r="E1507" i="4"/>
  <c r="C1508" i="4"/>
  <c r="D1508" i="4"/>
  <c r="E1508" i="4"/>
  <c r="C1509" i="4"/>
  <c r="D1509" i="4"/>
  <c r="E1509" i="4"/>
  <c r="C1510" i="4"/>
  <c r="D1510" i="4"/>
  <c r="E1510" i="4"/>
  <c r="C1511" i="4"/>
  <c r="D1511" i="4"/>
  <c r="E1511" i="4"/>
  <c r="C1512" i="4"/>
  <c r="D1512" i="4"/>
  <c r="E1512" i="4"/>
  <c r="C1513" i="4"/>
  <c r="D1513" i="4"/>
  <c r="E1513" i="4"/>
  <c r="C1514" i="4"/>
  <c r="D1514" i="4"/>
  <c r="E1514" i="4"/>
  <c r="C1515" i="4"/>
  <c r="D1515" i="4"/>
  <c r="E1515" i="4"/>
  <c r="C1516" i="4"/>
  <c r="D1516" i="4"/>
  <c r="E1516" i="4"/>
  <c r="C1517" i="4"/>
  <c r="D1517" i="4"/>
  <c r="E1517" i="4"/>
  <c r="C1518" i="4"/>
  <c r="D1518" i="4"/>
  <c r="E1518" i="4"/>
  <c r="C1519" i="4"/>
  <c r="D1519" i="4"/>
  <c r="E1519" i="4"/>
  <c r="C1520" i="4"/>
  <c r="D1520" i="4"/>
  <c r="E1520" i="4"/>
  <c r="C1521" i="4"/>
  <c r="D1521" i="4"/>
  <c r="E1521" i="4"/>
  <c r="C1522" i="4"/>
  <c r="D1522" i="4"/>
  <c r="E1522" i="4"/>
  <c r="C1523" i="4"/>
  <c r="D1523" i="4"/>
  <c r="E1523" i="4"/>
  <c r="C1524" i="4"/>
  <c r="D1524" i="4"/>
  <c r="E1524" i="4"/>
  <c r="C1525" i="4"/>
  <c r="D1525" i="4"/>
  <c r="E1525" i="4"/>
  <c r="C1526" i="4"/>
  <c r="D1526" i="4"/>
  <c r="E1526" i="4"/>
  <c r="C1527" i="4"/>
  <c r="D1527" i="4"/>
  <c r="E1527" i="4"/>
  <c r="C1528" i="4"/>
  <c r="D1528" i="4"/>
  <c r="E1528" i="4"/>
  <c r="C1529" i="4"/>
  <c r="D1529" i="4"/>
  <c r="E1529" i="4"/>
  <c r="C1530" i="4"/>
  <c r="D1530" i="4"/>
  <c r="E1530" i="4"/>
  <c r="C1531" i="4"/>
  <c r="D1531" i="4"/>
  <c r="E1531" i="4"/>
  <c r="C1532" i="4"/>
  <c r="D1532" i="4"/>
  <c r="E1532" i="4"/>
  <c r="C1533" i="4"/>
  <c r="D1533" i="4"/>
  <c r="E1533" i="4"/>
  <c r="C1534" i="4"/>
  <c r="D1534" i="4"/>
  <c r="E1534" i="4"/>
  <c r="C1535" i="4"/>
  <c r="D1535" i="4"/>
  <c r="E1535" i="4"/>
  <c r="C1536" i="4"/>
  <c r="D1536" i="4"/>
  <c r="E1536" i="4"/>
  <c r="C1537" i="4"/>
  <c r="D1537" i="4"/>
  <c r="E1537" i="4"/>
  <c r="C1538" i="4"/>
  <c r="D1538" i="4"/>
  <c r="E1538" i="4"/>
  <c r="C1539" i="4"/>
  <c r="D1539" i="4"/>
  <c r="E1539" i="4"/>
  <c r="C1540" i="4"/>
  <c r="D1540" i="4"/>
  <c r="E1540" i="4"/>
  <c r="C1541" i="4"/>
  <c r="D1541" i="4"/>
  <c r="E1541" i="4"/>
  <c r="C1542" i="4"/>
  <c r="D1542" i="4"/>
  <c r="E1542" i="4"/>
  <c r="C1543" i="4"/>
  <c r="D1543" i="4"/>
  <c r="E1543" i="4"/>
  <c r="C1544" i="4"/>
  <c r="D1544" i="4"/>
  <c r="E1544" i="4"/>
  <c r="C1545" i="4"/>
  <c r="D1545" i="4"/>
  <c r="E1545" i="4"/>
  <c r="C1546" i="4"/>
  <c r="D1546" i="4"/>
  <c r="E1546" i="4"/>
  <c r="C1547" i="4"/>
  <c r="D1547" i="4"/>
  <c r="E1547" i="4"/>
  <c r="C1548" i="4"/>
  <c r="D1548" i="4"/>
  <c r="E1548" i="4"/>
  <c r="C1549" i="4"/>
  <c r="D1549" i="4"/>
  <c r="E1549" i="4"/>
  <c r="C1550" i="4"/>
  <c r="D1550" i="4"/>
  <c r="E1550" i="4"/>
  <c r="C1551" i="4"/>
  <c r="D1551" i="4"/>
  <c r="E1551" i="4"/>
  <c r="C1552" i="4"/>
  <c r="D1552" i="4"/>
  <c r="E1552" i="4"/>
  <c r="C1553" i="4"/>
  <c r="D1553" i="4"/>
  <c r="E1553" i="4"/>
  <c r="C1554" i="4"/>
  <c r="D1554" i="4"/>
  <c r="E1554" i="4"/>
  <c r="C1555" i="4"/>
  <c r="D1555" i="4"/>
  <c r="E1555" i="4"/>
  <c r="C1556" i="4"/>
  <c r="D1556" i="4"/>
  <c r="E1556" i="4"/>
  <c r="C1557" i="4"/>
  <c r="D1557" i="4"/>
  <c r="E1557" i="4"/>
  <c r="C1558" i="4"/>
  <c r="D1558" i="4"/>
  <c r="E1558" i="4"/>
  <c r="C1559" i="4"/>
  <c r="D1559" i="4"/>
  <c r="E1559" i="4"/>
  <c r="C1560" i="4"/>
  <c r="D1560" i="4"/>
  <c r="E1560" i="4"/>
  <c r="C1561" i="4"/>
  <c r="D1561" i="4"/>
  <c r="E1561" i="4"/>
  <c r="C1562" i="4"/>
  <c r="D1562" i="4"/>
  <c r="E1562" i="4"/>
  <c r="C1563" i="4"/>
  <c r="D1563" i="4"/>
  <c r="E1563" i="4"/>
  <c r="C1564" i="4"/>
  <c r="D1564" i="4"/>
  <c r="E1564" i="4"/>
  <c r="C1565" i="4"/>
  <c r="D1565" i="4"/>
  <c r="E1565" i="4"/>
  <c r="C1566" i="4"/>
  <c r="D1566" i="4"/>
  <c r="E1566" i="4"/>
  <c r="C1567" i="4"/>
  <c r="D1567" i="4"/>
  <c r="E1567" i="4"/>
  <c r="C1568" i="4"/>
  <c r="D1568" i="4"/>
  <c r="E1568" i="4"/>
  <c r="C1569" i="4"/>
  <c r="D1569" i="4"/>
  <c r="E1569" i="4"/>
  <c r="C1570" i="4"/>
  <c r="D1570" i="4"/>
  <c r="E1570" i="4"/>
  <c r="C1571" i="4"/>
  <c r="D1571" i="4"/>
  <c r="E1571" i="4"/>
  <c r="C1572" i="4"/>
  <c r="D1572" i="4"/>
  <c r="E1572" i="4"/>
  <c r="C1573" i="4"/>
  <c r="D1573" i="4"/>
  <c r="E1573" i="4"/>
  <c r="C1574" i="4"/>
  <c r="D1574" i="4"/>
  <c r="E1574" i="4"/>
  <c r="C1575" i="4"/>
  <c r="D1575" i="4"/>
  <c r="E1575" i="4"/>
  <c r="C1576" i="4"/>
  <c r="D1576" i="4"/>
  <c r="E1576" i="4"/>
  <c r="C1577" i="4"/>
  <c r="D1577" i="4"/>
  <c r="E1577" i="4"/>
  <c r="C1578" i="4"/>
  <c r="D1578" i="4"/>
  <c r="E1578" i="4"/>
  <c r="C1579" i="4"/>
  <c r="D1579" i="4"/>
  <c r="E1579" i="4"/>
  <c r="C1580" i="4"/>
  <c r="D1580" i="4"/>
  <c r="E1580" i="4"/>
  <c r="C1581" i="4"/>
  <c r="D1581" i="4"/>
  <c r="E1581" i="4"/>
  <c r="C1582" i="4"/>
  <c r="D1582" i="4"/>
  <c r="E1582" i="4"/>
  <c r="C1583" i="4"/>
  <c r="D1583" i="4"/>
  <c r="E1583" i="4"/>
  <c r="C1584" i="4"/>
  <c r="D1584" i="4"/>
  <c r="E1584" i="4"/>
  <c r="C1585" i="4"/>
  <c r="D1585" i="4"/>
  <c r="E1585" i="4"/>
  <c r="C1586" i="4"/>
  <c r="D1586" i="4"/>
  <c r="E1586" i="4"/>
  <c r="C1587" i="4"/>
  <c r="D1587" i="4"/>
  <c r="E1587" i="4"/>
  <c r="C1588" i="4"/>
  <c r="D1588" i="4"/>
  <c r="E1588" i="4"/>
  <c r="C1589" i="4"/>
  <c r="D1589" i="4"/>
  <c r="E1589" i="4"/>
  <c r="C1590" i="4"/>
  <c r="D1590" i="4"/>
  <c r="E1590" i="4"/>
  <c r="C1591" i="4"/>
  <c r="D1591" i="4"/>
  <c r="E1591" i="4"/>
  <c r="C1592" i="4"/>
  <c r="D1592" i="4"/>
  <c r="E1592" i="4"/>
  <c r="C1593" i="4"/>
  <c r="D1593" i="4"/>
  <c r="E1593" i="4"/>
  <c r="C1594" i="4"/>
  <c r="D1594" i="4"/>
  <c r="E1594" i="4"/>
  <c r="C1595" i="4"/>
  <c r="D1595" i="4"/>
  <c r="E1595" i="4"/>
  <c r="C1596" i="4"/>
  <c r="D1596" i="4"/>
  <c r="E1596" i="4"/>
  <c r="C1597" i="4"/>
  <c r="D1597" i="4"/>
  <c r="E1597" i="4"/>
  <c r="C1598" i="4"/>
  <c r="D1598" i="4"/>
  <c r="E1598" i="4"/>
  <c r="C1599" i="4"/>
  <c r="D1599" i="4"/>
  <c r="E1599" i="4"/>
  <c r="C1600" i="4"/>
  <c r="D1600" i="4"/>
  <c r="E1600" i="4"/>
  <c r="C1601" i="4"/>
  <c r="D1601" i="4"/>
  <c r="E1601" i="4"/>
  <c r="C1602" i="4"/>
  <c r="D1602" i="4"/>
  <c r="E1602" i="4"/>
  <c r="C1603" i="4"/>
  <c r="D1603" i="4"/>
  <c r="E1603" i="4"/>
  <c r="C1604" i="4"/>
  <c r="D1604" i="4"/>
  <c r="E1604" i="4"/>
  <c r="C1605" i="4"/>
  <c r="D1605" i="4"/>
  <c r="E1605" i="4"/>
  <c r="C1606" i="4"/>
  <c r="D1606" i="4"/>
  <c r="E1606" i="4"/>
  <c r="C1607" i="4"/>
  <c r="D1607" i="4"/>
  <c r="E1607" i="4"/>
  <c r="C1608" i="4"/>
  <c r="D1608" i="4"/>
  <c r="E1608" i="4"/>
  <c r="C1609" i="4"/>
  <c r="D1609" i="4"/>
  <c r="E1609" i="4"/>
  <c r="C1610" i="4"/>
  <c r="D1610" i="4"/>
  <c r="E1610" i="4"/>
  <c r="C1611" i="4"/>
  <c r="D1611" i="4"/>
  <c r="E1611" i="4"/>
  <c r="C1612" i="4"/>
  <c r="D1612" i="4"/>
  <c r="E1612" i="4"/>
  <c r="C1613" i="4"/>
  <c r="D1613" i="4"/>
  <c r="E1613" i="4"/>
  <c r="C1614" i="4"/>
  <c r="D1614" i="4"/>
  <c r="E1614" i="4"/>
  <c r="C1615" i="4"/>
  <c r="D1615" i="4"/>
  <c r="E1615" i="4"/>
  <c r="C1616" i="4"/>
  <c r="D1616" i="4"/>
  <c r="E1616" i="4"/>
  <c r="C1617" i="4"/>
  <c r="D1617" i="4"/>
  <c r="E1617" i="4"/>
  <c r="C1618" i="4"/>
  <c r="D1618" i="4"/>
  <c r="E1618" i="4"/>
  <c r="C1619" i="4"/>
  <c r="D1619" i="4"/>
  <c r="E1619" i="4"/>
  <c r="C1620" i="4"/>
  <c r="D1620" i="4"/>
  <c r="E1620" i="4"/>
  <c r="C1621" i="4"/>
  <c r="D1621" i="4"/>
  <c r="E1621" i="4"/>
  <c r="C1622" i="4"/>
  <c r="D1622" i="4"/>
  <c r="E1622" i="4"/>
  <c r="C1623" i="4"/>
  <c r="D1623" i="4"/>
  <c r="E1623" i="4"/>
  <c r="C1624" i="4"/>
  <c r="D1624" i="4"/>
  <c r="E1624" i="4"/>
  <c r="C1625" i="4"/>
  <c r="D1625" i="4"/>
  <c r="E1625" i="4"/>
  <c r="C1626" i="4"/>
  <c r="D1626" i="4"/>
  <c r="E1626" i="4"/>
  <c r="C1627" i="4"/>
  <c r="D1627" i="4"/>
  <c r="E1627" i="4"/>
  <c r="C1628" i="4"/>
  <c r="D1628" i="4"/>
  <c r="E1628" i="4"/>
  <c r="C1629" i="4"/>
  <c r="D1629" i="4"/>
  <c r="E1629" i="4"/>
  <c r="C1630" i="4"/>
  <c r="D1630" i="4"/>
  <c r="E1630" i="4"/>
  <c r="C1631" i="4"/>
  <c r="D1631" i="4"/>
  <c r="E1631" i="4"/>
  <c r="C1632" i="4"/>
  <c r="D1632" i="4"/>
  <c r="E1632" i="4"/>
  <c r="C1633" i="4"/>
  <c r="D1633" i="4"/>
  <c r="E1633" i="4"/>
  <c r="C1634" i="4"/>
  <c r="D1634" i="4"/>
  <c r="E1634" i="4"/>
  <c r="C1635" i="4"/>
  <c r="D1635" i="4"/>
  <c r="E1635" i="4"/>
  <c r="C1636" i="4"/>
  <c r="D1636" i="4"/>
  <c r="E1636" i="4"/>
  <c r="C1637" i="4"/>
  <c r="D1637" i="4"/>
  <c r="E1637" i="4"/>
  <c r="C1638" i="4"/>
  <c r="D1638" i="4"/>
  <c r="E1638" i="4"/>
  <c r="C1639" i="4"/>
  <c r="D1639" i="4"/>
  <c r="E1639" i="4"/>
  <c r="C1640" i="4"/>
  <c r="D1640" i="4"/>
  <c r="E1640" i="4"/>
  <c r="C1641" i="4"/>
  <c r="D1641" i="4"/>
  <c r="E1641" i="4"/>
  <c r="C1642" i="4"/>
  <c r="D1642" i="4"/>
  <c r="E1642" i="4"/>
  <c r="C1643" i="4"/>
  <c r="D1643" i="4"/>
  <c r="E1643" i="4"/>
  <c r="C1644" i="4"/>
  <c r="D1644" i="4"/>
  <c r="E1644" i="4"/>
  <c r="C1645" i="4"/>
  <c r="D1645" i="4"/>
  <c r="E1645" i="4"/>
  <c r="C1646" i="4"/>
  <c r="D1646" i="4"/>
  <c r="E1646" i="4"/>
  <c r="C1647" i="4"/>
  <c r="D1647" i="4"/>
  <c r="E1647" i="4"/>
  <c r="C1648" i="4"/>
  <c r="D1648" i="4"/>
  <c r="E1648" i="4"/>
  <c r="C1649" i="4"/>
  <c r="D1649" i="4"/>
  <c r="E1649" i="4"/>
  <c r="C1650" i="4"/>
  <c r="D1650" i="4"/>
  <c r="E1650" i="4"/>
  <c r="C1651" i="4"/>
  <c r="D1651" i="4"/>
  <c r="E1651" i="4"/>
  <c r="C1652" i="4"/>
  <c r="D1652" i="4"/>
  <c r="E1652" i="4"/>
  <c r="C1653" i="4"/>
  <c r="D1653" i="4"/>
  <c r="E1653" i="4"/>
  <c r="C1654" i="4"/>
  <c r="D1654" i="4"/>
  <c r="E1654" i="4"/>
  <c r="C1655" i="4"/>
  <c r="D1655" i="4"/>
  <c r="E1655" i="4"/>
  <c r="C1656" i="4"/>
  <c r="D1656" i="4"/>
  <c r="E1656" i="4"/>
  <c r="C1657" i="4"/>
  <c r="D1657" i="4"/>
  <c r="E1657" i="4"/>
  <c r="C1658" i="4"/>
  <c r="D1658" i="4"/>
  <c r="E1658" i="4"/>
  <c r="C1659" i="4"/>
  <c r="D1659" i="4"/>
  <c r="E1659" i="4"/>
  <c r="C1660" i="4"/>
  <c r="D1660" i="4"/>
  <c r="E1660" i="4"/>
  <c r="C1661" i="4"/>
  <c r="D1661" i="4"/>
  <c r="E1661" i="4"/>
  <c r="C1662" i="4"/>
  <c r="D1662" i="4"/>
  <c r="E1662" i="4"/>
  <c r="C1663" i="4"/>
  <c r="D1663" i="4"/>
  <c r="E1663" i="4"/>
  <c r="C1664" i="4"/>
  <c r="D1664" i="4"/>
  <c r="E1664" i="4"/>
  <c r="C1665" i="4"/>
  <c r="D1665" i="4"/>
  <c r="E1665" i="4"/>
  <c r="C1666" i="4"/>
  <c r="D1666" i="4"/>
  <c r="E1666" i="4"/>
  <c r="C1667" i="4"/>
  <c r="D1667" i="4"/>
  <c r="E1667" i="4"/>
  <c r="C1668" i="4"/>
  <c r="D1668" i="4"/>
  <c r="E1668" i="4"/>
  <c r="C1669" i="4"/>
  <c r="D1669" i="4"/>
  <c r="E1669" i="4"/>
  <c r="C1670" i="4"/>
  <c r="D1670" i="4"/>
  <c r="E1670" i="4"/>
  <c r="C1671" i="4"/>
  <c r="D1671" i="4"/>
  <c r="E1671" i="4"/>
  <c r="C1672" i="4"/>
  <c r="D1672" i="4"/>
  <c r="E1672" i="4"/>
  <c r="C1673" i="4"/>
  <c r="D1673" i="4"/>
  <c r="E1673" i="4"/>
  <c r="C1674" i="4"/>
  <c r="D1674" i="4"/>
  <c r="E1674" i="4"/>
  <c r="C1675" i="4"/>
  <c r="D1675" i="4"/>
  <c r="E1675" i="4"/>
  <c r="C1676" i="4"/>
  <c r="D1676" i="4"/>
  <c r="E1676" i="4"/>
  <c r="C1677" i="4"/>
  <c r="D1677" i="4"/>
  <c r="E1677" i="4"/>
  <c r="C1678" i="4"/>
  <c r="D1678" i="4"/>
  <c r="E1678" i="4"/>
  <c r="C1679" i="4"/>
  <c r="D1679" i="4"/>
  <c r="E1679" i="4"/>
  <c r="C1680" i="4"/>
  <c r="D1680" i="4"/>
  <c r="E1680" i="4"/>
  <c r="C1681" i="4"/>
  <c r="D1681" i="4"/>
  <c r="E1681" i="4"/>
  <c r="C1682" i="4"/>
  <c r="D1682" i="4"/>
  <c r="E1682" i="4"/>
  <c r="C1683" i="4"/>
  <c r="D1683" i="4"/>
  <c r="E1683" i="4"/>
  <c r="C1684" i="4"/>
  <c r="D1684" i="4"/>
  <c r="E1684" i="4"/>
  <c r="C1685" i="4"/>
  <c r="D1685" i="4"/>
  <c r="E1685" i="4"/>
  <c r="C1686" i="4"/>
  <c r="D1686" i="4"/>
  <c r="E1686" i="4"/>
  <c r="C1687" i="4"/>
  <c r="D1687" i="4"/>
  <c r="E1687" i="4"/>
  <c r="C1688" i="4"/>
  <c r="D1688" i="4"/>
  <c r="E1688" i="4"/>
  <c r="C1689" i="4"/>
  <c r="D1689" i="4"/>
  <c r="E1689" i="4"/>
  <c r="C1690" i="4"/>
  <c r="D1690" i="4"/>
  <c r="E1690" i="4"/>
  <c r="C1691" i="4"/>
  <c r="D1691" i="4"/>
  <c r="E1691" i="4"/>
  <c r="C1692" i="4"/>
  <c r="D1692" i="4"/>
  <c r="E1692" i="4"/>
  <c r="C1693" i="4"/>
  <c r="D1693" i="4"/>
  <c r="E1693" i="4"/>
  <c r="C1694" i="4"/>
  <c r="D1694" i="4"/>
  <c r="E1694" i="4"/>
  <c r="C1695" i="4"/>
  <c r="D1695" i="4"/>
  <c r="E1695" i="4"/>
  <c r="C1696" i="4"/>
  <c r="D1696" i="4"/>
  <c r="E1696" i="4"/>
  <c r="C1697" i="4"/>
  <c r="D1697" i="4"/>
  <c r="E1697" i="4"/>
  <c r="C1698" i="4"/>
  <c r="D1698" i="4"/>
  <c r="E1698" i="4"/>
  <c r="C1699" i="4"/>
  <c r="D1699" i="4"/>
  <c r="E1699" i="4"/>
  <c r="C1700" i="4"/>
  <c r="D1700" i="4"/>
  <c r="E1700" i="4"/>
  <c r="C1701" i="4"/>
  <c r="D1701" i="4"/>
  <c r="E1701" i="4"/>
  <c r="C1702" i="4"/>
  <c r="D1702" i="4"/>
  <c r="E1702" i="4"/>
  <c r="C1703" i="4"/>
  <c r="D1703" i="4"/>
  <c r="E1703" i="4"/>
  <c r="C1704" i="4"/>
  <c r="D1704" i="4"/>
  <c r="E1704" i="4"/>
  <c r="C1705" i="4"/>
  <c r="D1705" i="4"/>
  <c r="E1705" i="4"/>
  <c r="C1706" i="4"/>
  <c r="D1706" i="4"/>
  <c r="E1706" i="4"/>
  <c r="C1707" i="4"/>
  <c r="D1707" i="4"/>
  <c r="E1707" i="4"/>
  <c r="C1708" i="4"/>
  <c r="D1708" i="4"/>
  <c r="E1708" i="4"/>
  <c r="C1709" i="4"/>
  <c r="D1709" i="4"/>
  <c r="E1709" i="4"/>
  <c r="C1710" i="4"/>
  <c r="D1710" i="4"/>
  <c r="E1710" i="4"/>
  <c r="C1711" i="4"/>
  <c r="D1711" i="4"/>
  <c r="E1711" i="4"/>
  <c r="C1712" i="4"/>
  <c r="D1712" i="4"/>
  <c r="E1712" i="4"/>
  <c r="C1713" i="4"/>
  <c r="D1713" i="4"/>
  <c r="E1713" i="4"/>
  <c r="C1714" i="4"/>
  <c r="D1714" i="4"/>
  <c r="E1714" i="4"/>
  <c r="C1715" i="4"/>
  <c r="D1715" i="4"/>
  <c r="E1715" i="4"/>
  <c r="C1716" i="4"/>
  <c r="D1716" i="4"/>
  <c r="E1716" i="4"/>
  <c r="C1717" i="4"/>
  <c r="D1717" i="4"/>
  <c r="E1717" i="4"/>
  <c r="C1718" i="4"/>
  <c r="D1718" i="4"/>
  <c r="E1718" i="4"/>
  <c r="C1719" i="4"/>
  <c r="D1719" i="4"/>
  <c r="E1719" i="4"/>
  <c r="C1720" i="4"/>
  <c r="D1720" i="4"/>
  <c r="E1720" i="4"/>
  <c r="C1721" i="4"/>
  <c r="D1721" i="4"/>
  <c r="E1721" i="4"/>
  <c r="C1722" i="4"/>
  <c r="D1722" i="4"/>
  <c r="E1722" i="4"/>
  <c r="C1723" i="4"/>
  <c r="D1723" i="4"/>
  <c r="E1723" i="4"/>
  <c r="C1724" i="4"/>
  <c r="D1724" i="4"/>
  <c r="E1724" i="4"/>
  <c r="C1725" i="4"/>
  <c r="D1725" i="4"/>
  <c r="E1725" i="4"/>
  <c r="C1726" i="4"/>
  <c r="D1726" i="4"/>
  <c r="E1726" i="4"/>
  <c r="C1727" i="4"/>
  <c r="D1727" i="4"/>
  <c r="E1727" i="4"/>
  <c r="C1728" i="4"/>
  <c r="D1728" i="4"/>
  <c r="E1728" i="4"/>
  <c r="C1729" i="4"/>
  <c r="D1729" i="4"/>
  <c r="E1729" i="4"/>
  <c r="C1730" i="4"/>
  <c r="D1730" i="4"/>
  <c r="E1730" i="4"/>
  <c r="C1731" i="4"/>
  <c r="D1731" i="4"/>
  <c r="E1731" i="4"/>
  <c r="C1732" i="4"/>
  <c r="D1732" i="4"/>
  <c r="E1732" i="4"/>
  <c r="C1733" i="4"/>
  <c r="D1733" i="4"/>
  <c r="E1733" i="4"/>
  <c r="C1734" i="4"/>
  <c r="D1734" i="4"/>
  <c r="E1734" i="4"/>
  <c r="C1735" i="4"/>
  <c r="D1735" i="4"/>
  <c r="E1735" i="4"/>
  <c r="C1736" i="4"/>
  <c r="D1736" i="4"/>
  <c r="E1736" i="4"/>
  <c r="C1737" i="4"/>
  <c r="D1737" i="4"/>
  <c r="E1737" i="4"/>
  <c r="C1738" i="4"/>
  <c r="D1738" i="4"/>
  <c r="E1738" i="4"/>
  <c r="C1739" i="4"/>
  <c r="D1739" i="4"/>
  <c r="E1739" i="4"/>
  <c r="C1740" i="4"/>
  <c r="D1740" i="4"/>
  <c r="E1740" i="4"/>
  <c r="C1741" i="4"/>
  <c r="D1741" i="4"/>
  <c r="E1741" i="4"/>
  <c r="C1742" i="4"/>
  <c r="D1742" i="4"/>
  <c r="E1742" i="4"/>
  <c r="C1743" i="4"/>
  <c r="D1743" i="4"/>
  <c r="E1743" i="4"/>
  <c r="C1744" i="4"/>
  <c r="D1744" i="4"/>
  <c r="E1744" i="4"/>
  <c r="C1745" i="4"/>
  <c r="D1745" i="4"/>
  <c r="E1745" i="4"/>
  <c r="C1746" i="4"/>
  <c r="D1746" i="4"/>
  <c r="E1746" i="4"/>
  <c r="C1747" i="4"/>
  <c r="D1747" i="4"/>
  <c r="E1747" i="4"/>
  <c r="C1748" i="4"/>
  <c r="D1748" i="4"/>
  <c r="E1748" i="4"/>
  <c r="C1749" i="4"/>
  <c r="D1749" i="4"/>
  <c r="E1749" i="4"/>
  <c r="C1750" i="4"/>
  <c r="D1750" i="4"/>
  <c r="E1750" i="4"/>
  <c r="C1751" i="4"/>
  <c r="D1751" i="4"/>
  <c r="E1751" i="4"/>
  <c r="C1752" i="4"/>
  <c r="D1752" i="4"/>
  <c r="E1752" i="4"/>
  <c r="C1753" i="4"/>
  <c r="D1753" i="4"/>
  <c r="E1753" i="4"/>
  <c r="C1754" i="4"/>
  <c r="D1754" i="4"/>
  <c r="E1754" i="4"/>
  <c r="C1755" i="4"/>
  <c r="D1755" i="4"/>
  <c r="E1755" i="4"/>
  <c r="C1756" i="4"/>
  <c r="D1756" i="4"/>
  <c r="E1756" i="4"/>
  <c r="C1757" i="4"/>
  <c r="D1757" i="4"/>
  <c r="E1757" i="4"/>
  <c r="C1758" i="4"/>
  <c r="D1758" i="4"/>
  <c r="E1758" i="4"/>
  <c r="C1759" i="4"/>
  <c r="D1759" i="4"/>
  <c r="E1759" i="4"/>
  <c r="C1760" i="4"/>
  <c r="D1760" i="4"/>
  <c r="E1760" i="4"/>
  <c r="C1761" i="4"/>
  <c r="D1761" i="4"/>
  <c r="E1761" i="4"/>
  <c r="C1762" i="4"/>
  <c r="D1762" i="4"/>
  <c r="E1762" i="4"/>
  <c r="C1763" i="4"/>
  <c r="D1763" i="4"/>
  <c r="E1763" i="4"/>
  <c r="C1764" i="4"/>
  <c r="D1764" i="4"/>
  <c r="E1764" i="4"/>
  <c r="C1765" i="4"/>
  <c r="D1765" i="4"/>
  <c r="E1765" i="4"/>
  <c r="C1766" i="4"/>
  <c r="D1766" i="4"/>
  <c r="E1766" i="4"/>
  <c r="C1767" i="4"/>
  <c r="D1767" i="4"/>
  <c r="E1767" i="4"/>
  <c r="C1768" i="4"/>
  <c r="D1768" i="4"/>
  <c r="E1768" i="4"/>
  <c r="C1769" i="4"/>
  <c r="D1769" i="4"/>
  <c r="E1769" i="4"/>
  <c r="C1770" i="4"/>
  <c r="D1770" i="4"/>
  <c r="E1770" i="4"/>
  <c r="C1771" i="4"/>
  <c r="D1771" i="4"/>
  <c r="E1771" i="4"/>
  <c r="C1772" i="4"/>
  <c r="D1772" i="4"/>
  <c r="E1772" i="4"/>
  <c r="C1773" i="4"/>
  <c r="D1773" i="4"/>
  <c r="E1773" i="4"/>
  <c r="C1774" i="4"/>
  <c r="D1774" i="4"/>
  <c r="E1774" i="4"/>
  <c r="C1775" i="4"/>
  <c r="D1775" i="4"/>
  <c r="E1775" i="4"/>
  <c r="C1776" i="4"/>
  <c r="D1776" i="4"/>
  <c r="E1776" i="4"/>
  <c r="C1777" i="4"/>
  <c r="D1777" i="4"/>
  <c r="E1777" i="4"/>
  <c r="C1778" i="4"/>
  <c r="D1778" i="4"/>
  <c r="E1778" i="4"/>
  <c r="C1779" i="4"/>
  <c r="D1779" i="4"/>
  <c r="E1779" i="4"/>
  <c r="C1780" i="4"/>
  <c r="D1780" i="4"/>
  <c r="E1780" i="4"/>
  <c r="C1781" i="4"/>
  <c r="D1781" i="4"/>
  <c r="E1781" i="4"/>
  <c r="C1782" i="4"/>
  <c r="D1782" i="4"/>
  <c r="E1782" i="4"/>
  <c r="C1783" i="4"/>
  <c r="D1783" i="4"/>
  <c r="E1783" i="4"/>
  <c r="C1784" i="4"/>
  <c r="D1784" i="4"/>
  <c r="E1784" i="4"/>
  <c r="C1785" i="4"/>
  <c r="D1785" i="4"/>
  <c r="E1785" i="4"/>
  <c r="C1786" i="4"/>
  <c r="D1786" i="4"/>
  <c r="E1786" i="4"/>
  <c r="C1787" i="4"/>
  <c r="D1787" i="4"/>
  <c r="E1787" i="4"/>
  <c r="C1788" i="4"/>
  <c r="D1788" i="4"/>
  <c r="E1788" i="4"/>
  <c r="C1789" i="4"/>
  <c r="D1789" i="4"/>
  <c r="E1789" i="4"/>
  <c r="C1790" i="4"/>
  <c r="D1790" i="4"/>
  <c r="E1790" i="4"/>
  <c r="C1791" i="4"/>
  <c r="D1791" i="4"/>
  <c r="E1791" i="4"/>
  <c r="C1792" i="4"/>
  <c r="D1792" i="4"/>
  <c r="E1792" i="4"/>
  <c r="C1793" i="4"/>
  <c r="D1793" i="4"/>
  <c r="E1793" i="4"/>
  <c r="C1794" i="4"/>
  <c r="D1794" i="4"/>
  <c r="E1794" i="4"/>
  <c r="C1795" i="4"/>
  <c r="D1795" i="4"/>
  <c r="E1795" i="4"/>
  <c r="C1796" i="4"/>
  <c r="D1796" i="4"/>
  <c r="E1796" i="4"/>
  <c r="C1797" i="4"/>
  <c r="D1797" i="4"/>
  <c r="E1797" i="4"/>
  <c r="C1798" i="4"/>
  <c r="D1798" i="4"/>
  <c r="E1798" i="4"/>
  <c r="C1799" i="4"/>
  <c r="D1799" i="4"/>
  <c r="E1799" i="4"/>
  <c r="C1800" i="4"/>
  <c r="D1800" i="4"/>
  <c r="E1800" i="4"/>
  <c r="C1801" i="4"/>
  <c r="D1801" i="4"/>
  <c r="E1801" i="4"/>
  <c r="C1802" i="4"/>
  <c r="D1802" i="4"/>
  <c r="E1802" i="4"/>
  <c r="C1803" i="4"/>
  <c r="D1803" i="4"/>
  <c r="E1803" i="4"/>
  <c r="C1804" i="4"/>
  <c r="D1804" i="4"/>
  <c r="E1804" i="4"/>
  <c r="C1805" i="4"/>
  <c r="D1805" i="4"/>
  <c r="E1805" i="4"/>
  <c r="C1806" i="4"/>
  <c r="D1806" i="4"/>
  <c r="E1806" i="4"/>
  <c r="C1807" i="4"/>
  <c r="D1807" i="4"/>
  <c r="E1807" i="4"/>
  <c r="C1808" i="4"/>
  <c r="D1808" i="4"/>
  <c r="E1808" i="4"/>
  <c r="C1809" i="4"/>
  <c r="D1809" i="4"/>
  <c r="E1809" i="4"/>
  <c r="C1810" i="4"/>
  <c r="D1810" i="4"/>
  <c r="E1810" i="4"/>
  <c r="C1811" i="4"/>
  <c r="D1811" i="4"/>
  <c r="E1811" i="4"/>
  <c r="C1812" i="4"/>
  <c r="D1812" i="4"/>
  <c r="E1812" i="4"/>
  <c r="C1813" i="4"/>
  <c r="D1813" i="4"/>
  <c r="E1813" i="4"/>
  <c r="C1814" i="4"/>
  <c r="D1814" i="4"/>
  <c r="E1814" i="4"/>
  <c r="C1815" i="4"/>
  <c r="D1815" i="4"/>
  <c r="E1815" i="4"/>
  <c r="C1816" i="4"/>
  <c r="D1816" i="4"/>
  <c r="E1816" i="4"/>
  <c r="C1817" i="4"/>
  <c r="D1817" i="4"/>
  <c r="E1817" i="4"/>
  <c r="C1818" i="4"/>
  <c r="D1818" i="4"/>
  <c r="E1818" i="4"/>
  <c r="C1819" i="4"/>
  <c r="D1819" i="4"/>
  <c r="E1819" i="4"/>
  <c r="C1820" i="4"/>
  <c r="D1820" i="4"/>
  <c r="E1820" i="4"/>
  <c r="C1821" i="4"/>
  <c r="D1821" i="4"/>
  <c r="E1821" i="4"/>
  <c r="C1822" i="4"/>
  <c r="D1822" i="4"/>
  <c r="E1822" i="4"/>
  <c r="C1823" i="4"/>
  <c r="D1823" i="4"/>
  <c r="E1823" i="4"/>
  <c r="C1824" i="4"/>
  <c r="D1824" i="4"/>
  <c r="E1824" i="4"/>
  <c r="C1825" i="4"/>
  <c r="D1825" i="4"/>
  <c r="E1825" i="4"/>
  <c r="C1826" i="4"/>
  <c r="D1826" i="4"/>
  <c r="E1826" i="4"/>
  <c r="C1827" i="4"/>
  <c r="D1827" i="4"/>
  <c r="E1827" i="4"/>
  <c r="C1828" i="4"/>
  <c r="D1828" i="4"/>
  <c r="E1828" i="4"/>
  <c r="C1829" i="4"/>
  <c r="D1829" i="4"/>
  <c r="E1829" i="4"/>
  <c r="C1830" i="4"/>
  <c r="D1830" i="4"/>
  <c r="E1830" i="4"/>
  <c r="C1831" i="4"/>
  <c r="D1831" i="4"/>
  <c r="E1831" i="4"/>
  <c r="C1832" i="4"/>
  <c r="D1832" i="4"/>
  <c r="E1832" i="4"/>
  <c r="C1833" i="4"/>
  <c r="D1833" i="4"/>
  <c r="E1833" i="4"/>
  <c r="C1834" i="4"/>
  <c r="D1834" i="4"/>
  <c r="E1834" i="4"/>
  <c r="C1835" i="4"/>
  <c r="D1835" i="4"/>
  <c r="E1835" i="4"/>
  <c r="C1836" i="4"/>
  <c r="D1836" i="4"/>
  <c r="E1836" i="4"/>
  <c r="C1837" i="4"/>
  <c r="D1837" i="4"/>
  <c r="E1837" i="4"/>
  <c r="C1838" i="4"/>
  <c r="D1838" i="4"/>
  <c r="E1838" i="4"/>
  <c r="C1839" i="4"/>
  <c r="D1839" i="4"/>
  <c r="E1839" i="4"/>
  <c r="C1840" i="4"/>
  <c r="D1840" i="4"/>
  <c r="E1840" i="4"/>
  <c r="C1841" i="4"/>
  <c r="D1841" i="4"/>
  <c r="E1841" i="4"/>
  <c r="C1842" i="4"/>
  <c r="D1842" i="4"/>
  <c r="E1842" i="4"/>
  <c r="C1843" i="4"/>
  <c r="D1843" i="4"/>
  <c r="E1843" i="4"/>
  <c r="C1844" i="4"/>
  <c r="D1844" i="4"/>
  <c r="E1844" i="4"/>
  <c r="C1845" i="4"/>
  <c r="D1845" i="4"/>
  <c r="E1845" i="4"/>
  <c r="C1846" i="4"/>
  <c r="D1846" i="4"/>
  <c r="E1846" i="4"/>
  <c r="C1847" i="4"/>
  <c r="D1847" i="4"/>
  <c r="E1847" i="4"/>
  <c r="C1848" i="4"/>
  <c r="D1848" i="4"/>
  <c r="E1848" i="4"/>
  <c r="C1849" i="4"/>
  <c r="D1849" i="4"/>
  <c r="E1849" i="4"/>
  <c r="C1850" i="4"/>
  <c r="D1850" i="4"/>
  <c r="E1850" i="4"/>
  <c r="C1851" i="4"/>
  <c r="D1851" i="4"/>
  <c r="E1851" i="4"/>
  <c r="C1852" i="4"/>
  <c r="D1852" i="4"/>
  <c r="E1852" i="4"/>
  <c r="C1853" i="4"/>
  <c r="D1853" i="4"/>
  <c r="E1853" i="4"/>
  <c r="C1854" i="4"/>
  <c r="D1854" i="4"/>
  <c r="E1854" i="4"/>
  <c r="C1855" i="4"/>
  <c r="D1855" i="4"/>
  <c r="E1855" i="4"/>
  <c r="C1856" i="4"/>
  <c r="D1856" i="4"/>
  <c r="E1856" i="4"/>
  <c r="C1857" i="4"/>
  <c r="D1857" i="4"/>
  <c r="E1857" i="4"/>
  <c r="C1858" i="4"/>
  <c r="D1858" i="4"/>
  <c r="E1858" i="4"/>
  <c r="C1859" i="4"/>
  <c r="D1859" i="4"/>
  <c r="E1859" i="4"/>
  <c r="C1860" i="4"/>
  <c r="D1860" i="4"/>
  <c r="E1860" i="4"/>
  <c r="C1861" i="4"/>
  <c r="D1861" i="4"/>
  <c r="E1861" i="4"/>
  <c r="C1862" i="4"/>
  <c r="D1862" i="4"/>
  <c r="E1862" i="4"/>
  <c r="C1863" i="4"/>
  <c r="D1863" i="4"/>
  <c r="E1863" i="4"/>
  <c r="C1864" i="4"/>
  <c r="D1864" i="4"/>
  <c r="E1864" i="4"/>
  <c r="C1865" i="4"/>
  <c r="D1865" i="4"/>
  <c r="E1865" i="4"/>
  <c r="C1866" i="4"/>
  <c r="D1866" i="4"/>
  <c r="E1866" i="4"/>
  <c r="C1867" i="4"/>
  <c r="D1867" i="4"/>
  <c r="E1867" i="4"/>
  <c r="C1868" i="4"/>
  <c r="D1868" i="4"/>
  <c r="E1868" i="4"/>
  <c r="C1869" i="4"/>
  <c r="D1869" i="4"/>
  <c r="E1869" i="4"/>
  <c r="C1870" i="4"/>
  <c r="D1870" i="4"/>
  <c r="E1870" i="4"/>
  <c r="C1871" i="4"/>
  <c r="D1871" i="4"/>
  <c r="E1871" i="4"/>
  <c r="C1872" i="4"/>
  <c r="D1872" i="4"/>
  <c r="E1872" i="4"/>
  <c r="C1873" i="4"/>
  <c r="D1873" i="4"/>
  <c r="E1873" i="4"/>
  <c r="C1874" i="4"/>
  <c r="D1874" i="4"/>
  <c r="E1874" i="4"/>
  <c r="C1875" i="4"/>
  <c r="D1875" i="4"/>
  <c r="E1875" i="4"/>
  <c r="C1876" i="4"/>
  <c r="D1876" i="4"/>
  <c r="E1876" i="4"/>
  <c r="C1877" i="4"/>
  <c r="D1877" i="4"/>
  <c r="E1877" i="4"/>
  <c r="C1878" i="4"/>
  <c r="D1878" i="4"/>
  <c r="E1878" i="4"/>
  <c r="C1879" i="4"/>
  <c r="D1879" i="4"/>
  <c r="E1879" i="4"/>
  <c r="C1880" i="4"/>
  <c r="D1880" i="4"/>
  <c r="E1880" i="4"/>
  <c r="C1881" i="4"/>
  <c r="D1881" i="4"/>
  <c r="E1881" i="4"/>
  <c r="C1882" i="4"/>
  <c r="D1882" i="4"/>
  <c r="E1882" i="4"/>
  <c r="C1883" i="4"/>
  <c r="D1883" i="4"/>
  <c r="E1883" i="4"/>
  <c r="C1884" i="4"/>
  <c r="D1884" i="4"/>
  <c r="E1884" i="4"/>
  <c r="C1885" i="4"/>
  <c r="D1885" i="4"/>
  <c r="E1885" i="4"/>
  <c r="C1886" i="4"/>
  <c r="D1886" i="4"/>
  <c r="E1886" i="4"/>
  <c r="C1887" i="4"/>
  <c r="D1887" i="4"/>
  <c r="E1887" i="4"/>
  <c r="C1888" i="4"/>
  <c r="D1888" i="4"/>
  <c r="E1888" i="4"/>
  <c r="C1889" i="4"/>
  <c r="D1889" i="4"/>
  <c r="E1889" i="4"/>
  <c r="C1890" i="4"/>
  <c r="D1890" i="4"/>
  <c r="E1890" i="4"/>
  <c r="C1891" i="4"/>
  <c r="D1891" i="4"/>
  <c r="E1891" i="4"/>
  <c r="C1892" i="4"/>
  <c r="D1892" i="4"/>
  <c r="E1892" i="4"/>
  <c r="C1893" i="4"/>
  <c r="D1893" i="4"/>
  <c r="E1893" i="4"/>
  <c r="C1894" i="4"/>
  <c r="D1894" i="4"/>
  <c r="E1894" i="4"/>
  <c r="C1895" i="4"/>
  <c r="D1895" i="4"/>
  <c r="E1895" i="4"/>
  <c r="C1896" i="4"/>
  <c r="D1896" i="4"/>
  <c r="E1896" i="4"/>
  <c r="C1897" i="4"/>
  <c r="D1897" i="4"/>
  <c r="E1897" i="4"/>
  <c r="C1898" i="4"/>
  <c r="D1898" i="4"/>
  <c r="E1898" i="4"/>
  <c r="C1899" i="4"/>
  <c r="D1899" i="4"/>
  <c r="E1899" i="4"/>
  <c r="C1900" i="4"/>
  <c r="D1900" i="4"/>
  <c r="E1900" i="4"/>
  <c r="C1901" i="4"/>
  <c r="D1901" i="4"/>
  <c r="E1901" i="4"/>
  <c r="C1902" i="4"/>
  <c r="D1902" i="4"/>
  <c r="E1902" i="4"/>
  <c r="C1903" i="4"/>
  <c r="D1903" i="4"/>
  <c r="E1903" i="4"/>
  <c r="C1904" i="4"/>
  <c r="D1904" i="4"/>
  <c r="E1904" i="4"/>
  <c r="C1905" i="4"/>
  <c r="D1905" i="4"/>
  <c r="E1905" i="4"/>
  <c r="C1906" i="4"/>
  <c r="D1906" i="4"/>
  <c r="E1906" i="4"/>
  <c r="C1907" i="4"/>
  <c r="D1907" i="4"/>
  <c r="E1907" i="4"/>
  <c r="C1908" i="4"/>
  <c r="D1908" i="4"/>
  <c r="E1908" i="4"/>
  <c r="C1909" i="4"/>
  <c r="D1909" i="4"/>
  <c r="E1909" i="4"/>
  <c r="C1910" i="4"/>
  <c r="D1910" i="4"/>
  <c r="E1910" i="4"/>
  <c r="C1911" i="4"/>
  <c r="D1911" i="4"/>
  <c r="E1911" i="4"/>
  <c r="C1912" i="4"/>
  <c r="D1912" i="4"/>
  <c r="E1912" i="4"/>
  <c r="C1913" i="4"/>
  <c r="D1913" i="4"/>
  <c r="E1913" i="4"/>
  <c r="C1914" i="4"/>
  <c r="D1914" i="4"/>
  <c r="E1914" i="4"/>
  <c r="C1915" i="4"/>
  <c r="D1915" i="4"/>
  <c r="E1915" i="4"/>
  <c r="C1916" i="4"/>
  <c r="D1916" i="4"/>
  <c r="E1916" i="4"/>
  <c r="C1917" i="4"/>
  <c r="D1917" i="4"/>
  <c r="E1917" i="4"/>
  <c r="C1918" i="4"/>
  <c r="D1918" i="4"/>
  <c r="E1918" i="4"/>
  <c r="C1919" i="4"/>
  <c r="D1919" i="4"/>
  <c r="E1919" i="4"/>
  <c r="C1920" i="4"/>
  <c r="D1920" i="4"/>
  <c r="E1920" i="4"/>
  <c r="C1921" i="4"/>
  <c r="D1921" i="4"/>
  <c r="E1921" i="4"/>
  <c r="C1922" i="4"/>
  <c r="D1922" i="4"/>
  <c r="E1922" i="4"/>
  <c r="C1923" i="4"/>
  <c r="D1923" i="4"/>
  <c r="E1923" i="4"/>
  <c r="C1924" i="4"/>
  <c r="D1924" i="4"/>
  <c r="E1924" i="4"/>
  <c r="C1925" i="4"/>
  <c r="D1925" i="4"/>
  <c r="E1925" i="4"/>
  <c r="C1926" i="4"/>
  <c r="D1926" i="4"/>
  <c r="E1926" i="4"/>
  <c r="C1927" i="4"/>
  <c r="D1927" i="4"/>
  <c r="E1927" i="4"/>
  <c r="C1928" i="4"/>
  <c r="D1928" i="4"/>
  <c r="E1928" i="4"/>
  <c r="C1929" i="4"/>
  <c r="D1929" i="4"/>
  <c r="E1929" i="4"/>
  <c r="C1930" i="4"/>
  <c r="D1930" i="4"/>
  <c r="E1930" i="4"/>
  <c r="C1931" i="4"/>
  <c r="D1931" i="4"/>
  <c r="E1931" i="4"/>
  <c r="C1932" i="4"/>
  <c r="D1932" i="4"/>
  <c r="E1932" i="4"/>
  <c r="C1933" i="4"/>
  <c r="D1933" i="4"/>
  <c r="E1933" i="4"/>
  <c r="C1934" i="4"/>
  <c r="D1934" i="4"/>
  <c r="E1934" i="4"/>
  <c r="C1935" i="4"/>
  <c r="D1935" i="4"/>
  <c r="E1935" i="4"/>
  <c r="C1936" i="4"/>
  <c r="D1936" i="4"/>
  <c r="E1936" i="4"/>
  <c r="C1937" i="4"/>
  <c r="D1937" i="4"/>
  <c r="E1937" i="4"/>
  <c r="C1938" i="4"/>
  <c r="D1938" i="4"/>
  <c r="E1938" i="4"/>
  <c r="C1939" i="4"/>
  <c r="D1939" i="4"/>
  <c r="E1939" i="4"/>
  <c r="C1940" i="4"/>
  <c r="D1940" i="4"/>
  <c r="E1940" i="4"/>
  <c r="C1941" i="4"/>
  <c r="D1941" i="4"/>
  <c r="E1941" i="4"/>
  <c r="C1942" i="4"/>
  <c r="D1942" i="4"/>
  <c r="E1942" i="4"/>
  <c r="C1943" i="4"/>
  <c r="D1943" i="4"/>
  <c r="E1943" i="4"/>
  <c r="C1944" i="4"/>
  <c r="D1944" i="4"/>
  <c r="E1944" i="4"/>
  <c r="C1945" i="4"/>
  <c r="D1945" i="4"/>
  <c r="E1945" i="4"/>
  <c r="C1946" i="4"/>
  <c r="D1946" i="4"/>
  <c r="E1946" i="4"/>
  <c r="C1947" i="4"/>
  <c r="D1947" i="4"/>
  <c r="E1947" i="4"/>
  <c r="C1948" i="4"/>
  <c r="D1948" i="4"/>
  <c r="E1948" i="4"/>
  <c r="C1949" i="4"/>
  <c r="D1949" i="4"/>
  <c r="E1949" i="4"/>
  <c r="C1950" i="4"/>
  <c r="D1950" i="4"/>
  <c r="E1950" i="4"/>
  <c r="C1951" i="4"/>
  <c r="D1951" i="4"/>
  <c r="E1951" i="4"/>
  <c r="C1952" i="4"/>
  <c r="D1952" i="4"/>
  <c r="E1952" i="4"/>
  <c r="C1953" i="4"/>
  <c r="D1953" i="4"/>
  <c r="E1953" i="4"/>
  <c r="C1954" i="4"/>
  <c r="D1954" i="4"/>
  <c r="E1954" i="4"/>
  <c r="C1955" i="4"/>
  <c r="D1955" i="4"/>
  <c r="E1955" i="4"/>
  <c r="C1956" i="4"/>
  <c r="D1956" i="4"/>
  <c r="E1956" i="4"/>
  <c r="C1957" i="4"/>
  <c r="D1957" i="4"/>
  <c r="E1957" i="4"/>
  <c r="C1958" i="4"/>
  <c r="D1958" i="4"/>
  <c r="E1958" i="4"/>
  <c r="C1959" i="4"/>
  <c r="D1959" i="4"/>
  <c r="E1959" i="4"/>
  <c r="C1960" i="4"/>
  <c r="D1960" i="4"/>
  <c r="E1960" i="4"/>
  <c r="C1961" i="4"/>
  <c r="D1961" i="4"/>
  <c r="E1961" i="4"/>
  <c r="C1962" i="4"/>
  <c r="D1962" i="4"/>
  <c r="E1962" i="4"/>
  <c r="C1963" i="4"/>
  <c r="D1963" i="4"/>
  <c r="E1963" i="4"/>
  <c r="C1964" i="4"/>
  <c r="D1964" i="4"/>
  <c r="E1964" i="4"/>
  <c r="C1965" i="4"/>
  <c r="D1965" i="4"/>
  <c r="E1965" i="4"/>
  <c r="C1966" i="4"/>
  <c r="D1966" i="4"/>
  <c r="E1966" i="4"/>
  <c r="C1967" i="4"/>
  <c r="D1967" i="4"/>
  <c r="E1967" i="4"/>
  <c r="C1968" i="4"/>
  <c r="D1968" i="4"/>
  <c r="E1968" i="4"/>
  <c r="C1969" i="4"/>
  <c r="D1969" i="4"/>
  <c r="E1969" i="4"/>
  <c r="C1970" i="4"/>
  <c r="D1970" i="4"/>
  <c r="E1970" i="4"/>
  <c r="C1971" i="4"/>
  <c r="D1971" i="4"/>
  <c r="E1971" i="4"/>
  <c r="C1972" i="4"/>
  <c r="D1972" i="4"/>
  <c r="E1972" i="4"/>
  <c r="C1973" i="4"/>
  <c r="D1973" i="4"/>
  <c r="E1973" i="4"/>
  <c r="C1974" i="4"/>
  <c r="D1974" i="4"/>
  <c r="E1974" i="4"/>
  <c r="C1975" i="4"/>
  <c r="D1975" i="4"/>
  <c r="E1975" i="4"/>
  <c r="C1976" i="4"/>
  <c r="D1976" i="4"/>
  <c r="E1976" i="4"/>
  <c r="C1977" i="4"/>
  <c r="D1977" i="4"/>
  <c r="E1977" i="4"/>
  <c r="C1978" i="4"/>
  <c r="D1978" i="4"/>
  <c r="E1978" i="4"/>
  <c r="C1979" i="4"/>
  <c r="D1979" i="4"/>
  <c r="E1979" i="4"/>
  <c r="C1980" i="4"/>
  <c r="D1980" i="4"/>
  <c r="E1980" i="4"/>
  <c r="C1981" i="4"/>
  <c r="D1981" i="4"/>
  <c r="E1981" i="4"/>
  <c r="C1982" i="4"/>
  <c r="D1982" i="4"/>
  <c r="E1982" i="4"/>
  <c r="C1983" i="4"/>
  <c r="D1983" i="4"/>
  <c r="E1983" i="4"/>
  <c r="C1984" i="4"/>
  <c r="D1984" i="4"/>
  <c r="E1984" i="4"/>
  <c r="C1985" i="4"/>
  <c r="D1985" i="4"/>
  <c r="E1985" i="4"/>
  <c r="C1986" i="4"/>
  <c r="D1986" i="4"/>
  <c r="E1986" i="4"/>
  <c r="C1987" i="4"/>
  <c r="D1987" i="4"/>
  <c r="E1987" i="4"/>
  <c r="C1988" i="4"/>
  <c r="D1988" i="4"/>
  <c r="E1988" i="4"/>
  <c r="C1989" i="4"/>
  <c r="D1989" i="4"/>
  <c r="E1989" i="4"/>
  <c r="C1990" i="4"/>
  <c r="D1990" i="4"/>
  <c r="E1990" i="4"/>
  <c r="C1991" i="4"/>
  <c r="D1991" i="4"/>
  <c r="E1991" i="4"/>
  <c r="C1992" i="4"/>
  <c r="D1992" i="4"/>
  <c r="E1992" i="4"/>
  <c r="C1993" i="4"/>
  <c r="D1993" i="4"/>
  <c r="E1993" i="4"/>
  <c r="C1994" i="4"/>
  <c r="D1994" i="4"/>
  <c r="E1994" i="4"/>
  <c r="C1995" i="4"/>
  <c r="D1995" i="4"/>
  <c r="E1995" i="4"/>
  <c r="C1996" i="4"/>
  <c r="D1996" i="4"/>
  <c r="E1996" i="4"/>
  <c r="C1997" i="4"/>
  <c r="D1997" i="4"/>
  <c r="E1997" i="4"/>
  <c r="C1998" i="4"/>
  <c r="D1998" i="4"/>
  <c r="E1998" i="4"/>
  <c r="C1999" i="4"/>
  <c r="D1999" i="4"/>
  <c r="E1999" i="4"/>
  <c r="C2000" i="4"/>
  <c r="D2000" i="4"/>
  <c r="E2000" i="4"/>
  <c r="C2001" i="4"/>
  <c r="D2001" i="4"/>
  <c r="E2001" i="4"/>
  <c r="C2002" i="4"/>
  <c r="D2002" i="4"/>
  <c r="E2002" i="4"/>
  <c r="C2003" i="4"/>
  <c r="D2003" i="4"/>
  <c r="E2003" i="4"/>
  <c r="C2004" i="4"/>
  <c r="D2004" i="4"/>
  <c r="E2004" i="4"/>
  <c r="C2005" i="4"/>
  <c r="D2005" i="4"/>
  <c r="E2005" i="4"/>
  <c r="C2006" i="4"/>
  <c r="D2006" i="4"/>
  <c r="E2006" i="4"/>
  <c r="C2007" i="4"/>
  <c r="D2007" i="4"/>
  <c r="E2007" i="4"/>
  <c r="C2008" i="4"/>
  <c r="D2008" i="4"/>
  <c r="E2008" i="4"/>
  <c r="C2009" i="4"/>
  <c r="D2009" i="4"/>
  <c r="E2009" i="4"/>
  <c r="C2010" i="4"/>
  <c r="D2010" i="4"/>
  <c r="E2010" i="4"/>
  <c r="C2011" i="4"/>
  <c r="D2011" i="4"/>
  <c r="E2011" i="4"/>
  <c r="C2012" i="4"/>
  <c r="D2012" i="4"/>
  <c r="E2012" i="4"/>
  <c r="C2013" i="4"/>
  <c r="D2013" i="4"/>
  <c r="E2013" i="4"/>
  <c r="C2014" i="4"/>
  <c r="D2014" i="4"/>
  <c r="E2014" i="4"/>
  <c r="C2015" i="4"/>
  <c r="D2015" i="4"/>
  <c r="E2015" i="4"/>
  <c r="C2016" i="4"/>
  <c r="D2016" i="4"/>
  <c r="E2016" i="4"/>
  <c r="C2017" i="4"/>
  <c r="D2017" i="4"/>
  <c r="E2017" i="4"/>
  <c r="C2018" i="4"/>
  <c r="D2018" i="4"/>
  <c r="E2018" i="4"/>
  <c r="C2019" i="4"/>
  <c r="D2019" i="4"/>
  <c r="E2019" i="4"/>
  <c r="C2020" i="4"/>
  <c r="D2020" i="4"/>
  <c r="E2020" i="4"/>
  <c r="C2021" i="4"/>
  <c r="D2021" i="4"/>
  <c r="E2021" i="4"/>
  <c r="C2022" i="4"/>
  <c r="D2022" i="4"/>
  <c r="E2022" i="4"/>
  <c r="C2023" i="4"/>
  <c r="D2023" i="4"/>
  <c r="E2023" i="4"/>
  <c r="C2024" i="4"/>
  <c r="D2024" i="4"/>
  <c r="E2024" i="4"/>
  <c r="C2025" i="4"/>
  <c r="D2025" i="4"/>
  <c r="E2025" i="4"/>
  <c r="C2026" i="4"/>
  <c r="D2026" i="4"/>
  <c r="E2026" i="4"/>
  <c r="C2027" i="4"/>
  <c r="D2027" i="4"/>
  <c r="E2027" i="4"/>
  <c r="C2028" i="4"/>
  <c r="D2028" i="4"/>
  <c r="E2028" i="4"/>
  <c r="C2029" i="4"/>
  <c r="D2029" i="4"/>
  <c r="E2029" i="4"/>
  <c r="C2030" i="4"/>
  <c r="D2030" i="4"/>
  <c r="E2030" i="4"/>
  <c r="C2031" i="4"/>
  <c r="D2031" i="4"/>
  <c r="E2031" i="4"/>
  <c r="C2032" i="4"/>
  <c r="D2032" i="4"/>
  <c r="E2032" i="4"/>
  <c r="C2033" i="4"/>
  <c r="D2033" i="4"/>
  <c r="E2033" i="4"/>
  <c r="C2034" i="4"/>
  <c r="D2034" i="4"/>
  <c r="E2034" i="4"/>
  <c r="C2035" i="4"/>
  <c r="D2035" i="4"/>
  <c r="E2035" i="4"/>
  <c r="C2036" i="4"/>
  <c r="D2036" i="4"/>
  <c r="E2036" i="4"/>
  <c r="C2037" i="4"/>
  <c r="D2037" i="4"/>
  <c r="E2037" i="4"/>
  <c r="C2038" i="4"/>
  <c r="D2038" i="4"/>
  <c r="E2038" i="4"/>
  <c r="C2039" i="4"/>
  <c r="D2039" i="4"/>
  <c r="E2039" i="4"/>
  <c r="C2040" i="4"/>
  <c r="D2040" i="4"/>
  <c r="E2040" i="4"/>
  <c r="C2041" i="4"/>
  <c r="D2041" i="4"/>
  <c r="E2041" i="4"/>
  <c r="C2042" i="4"/>
  <c r="D2042" i="4"/>
  <c r="E2042" i="4"/>
  <c r="C2043" i="4"/>
  <c r="D2043" i="4"/>
  <c r="E2043" i="4"/>
  <c r="C2044" i="4"/>
  <c r="D2044" i="4"/>
  <c r="E2044" i="4"/>
  <c r="C2045" i="4"/>
  <c r="D2045" i="4"/>
  <c r="E2045" i="4"/>
  <c r="C2046" i="4"/>
  <c r="D2046" i="4"/>
  <c r="E2046" i="4"/>
  <c r="C2047" i="4"/>
  <c r="D2047" i="4"/>
  <c r="E2047" i="4"/>
  <c r="C2048" i="4"/>
  <c r="D2048" i="4"/>
  <c r="E2048" i="4"/>
  <c r="C2049" i="4"/>
  <c r="D2049" i="4"/>
  <c r="E2049" i="4"/>
  <c r="C2050" i="4"/>
  <c r="D2050" i="4"/>
  <c r="E2050" i="4"/>
  <c r="C2051" i="4"/>
  <c r="D2051" i="4"/>
  <c r="E2051" i="4"/>
  <c r="C2052" i="4"/>
  <c r="D2052" i="4"/>
  <c r="E2052" i="4"/>
  <c r="C2053" i="4"/>
  <c r="D2053" i="4"/>
  <c r="E2053" i="4"/>
  <c r="C2054" i="4"/>
  <c r="D2054" i="4"/>
  <c r="E2054" i="4"/>
  <c r="C2055" i="4"/>
  <c r="D2055" i="4"/>
  <c r="E2055" i="4"/>
  <c r="C2056" i="4"/>
  <c r="D2056" i="4"/>
  <c r="E2056" i="4"/>
  <c r="C2057" i="4"/>
  <c r="D2057" i="4"/>
  <c r="E2057" i="4"/>
  <c r="C2058" i="4"/>
  <c r="D2058" i="4"/>
  <c r="E2058" i="4"/>
  <c r="C2059" i="4"/>
  <c r="D2059" i="4"/>
  <c r="E2059" i="4"/>
  <c r="C2060" i="4"/>
  <c r="D2060" i="4"/>
  <c r="E2060" i="4"/>
  <c r="C2061" i="4"/>
  <c r="D2061" i="4"/>
  <c r="E2061" i="4"/>
  <c r="C2062" i="4"/>
  <c r="D2062" i="4"/>
  <c r="E2062" i="4"/>
  <c r="C2063" i="4"/>
  <c r="D2063" i="4"/>
  <c r="E2063" i="4"/>
  <c r="C2064" i="4"/>
  <c r="D2064" i="4"/>
  <c r="E2064" i="4"/>
  <c r="C2065" i="4"/>
  <c r="D2065" i="4"/>
  <c r="E2065" i="4"/>
  <c r="C2066" i="4"/>
  <c r="D2066" i="4"/>
  <c r="E2066" i="4"/>
  <c r="C2067" i="4"/>
  <c r="D2067" i="4"/>
  <c r="E2067" i="4"/>
  <c r="C2068" i="4"/>
  <c r="D2068" i="4"/>
  <c r="E2068" i="4"/>
  <c r="C2069" i="4"/>
  <c r="D2069" i="4"/>
  <c r="E2069" i="4"/>
  <c r="C2070" i="4"/>
  <c r="D2070" i="4"/>
  <c r="E2070" i="4"/>
  <c r="C2071" i="4"/>
  <c r="D2071" i="4"/>
  <c r="E2071" i="4"/>
  <c r="C2072" i="4"/>
  <c r="D2072" i="4"/>
  <c r="E2072" i="4"/>
  <c r="C2073" i="4"/>
  <c r="D2073" i="4"/>
  <c r="E2073" i="4"/>
  <c r="C2074" i="4"/>
  <c r="D2074" i="4"/>
  <c r="E2074" i="4"/>
  <c r="C2075" i="4"/>
  <c r="D2075" i="4"/>
  <c r="E2075" i="4"/>
  <c r="C2076" i="4"/>
  <c r="D2076" i="4"/>
  <c r="E2076" i="4"/>
  <c r="C2077" i="4"/>
  <c r="D2077" i="4"/>
  <c r="E2077" i="4"/>
  <c r="C2078" i="4"/>
  <c r="D2078" i="4"/>
  <c r="E2078" i="4"/>
  <c r="C2079" i="4"/>
  <c r="D2079" i="4"/>
  <c r="E2079" i="4"/>
  <c r="C2080" i="4"/>
  <c r="D2080" i="4"/>
  <c r="E2080" i="4"/>
  <c r="C2081" i="4"/>
  <c r="D2081" i="4"/>
  <c r="E2081" i="4"/>
  <c r="C2082" i="4"/>
  <c r="D2082" i="4"/>
  <c r="E2082" i="4"/>
  <c r="C2083" i="4"/>
  <c r="D2083" i="4"/>
  <c r="E2083" i="4"/>
  <c r="C2084" i="4"/>
  <c r="D2084" i="4"/>
  <c r="E2084" i="4"/>
  <c r="C2085" i="4"/>
  <c r="D2085" i="4"/>
  <c r="E2085" i="4"/>
  <c r="C2086" i="4"/>
  <c r="D2086" i="4"/>
  <c r="E2086" i="4"/>
  <c r="C2087" i="4"/>
  <c r="D2087" i="4"/>
  <c r="E2087" i="4"/>
  <c r="C2088" i="4"/>
  <c r="D2088" i="4"/>
  <c r="E2088" i="4"/>
  <c r="C2089" i="4"/>
  <c r="D2089" i="4"/>
  <c r="E2089" i="4"/>
  <c r="C2090" i="4"/>
  <c r="D2090" i="4"/>
  <c r="E2090" i="4"/>
  <c r="C2091" i="4"/>
  <c r="D2091" i="4"/>
  <c r="E2091" i="4"/>
  <c r="C2092" i="4"/>
  <c r="D2092" i="4"/>
  <c r="E2092" i="4"/>
  <c r="C2093" i="4"/>
  <c r="D2093" i="4"/>
  <c r="E2093" i="4"/>
  <c r="C2094" i="4"/>
  <c r="D2094" i="4"/>
  <c r="E2094" i="4"/>
  <c r="C2095" i="4"/>
  <c r="D2095" i="4"/>
  <c r="E2095" i="4"/>
  <c r="C2096" i="4"/>
  <c r="D2096" i="4"/>
  <c r="E2096" i="4"/>
  <c r="C2097" i="4"/>
  <c r="D2097" i="4"/>
  <c r="E2097" i="4"/>
  <c r="C2098" i="4"/>
  <c r="D2098" i="4"/>
  <c r="E2098" i="4"/>
  <c r="C2099" i="4"/>
  <c r="D2099" i="4"/>
  <c r="E2099" i="4"/>
  <c r="C2100" i="4"/>
  <c r="D2100" i="4"/>
  <c r="E2100" i="4"/>
  <c r="C2101" i="4"/>
  <c r="D2101" i="4"/>
  <c r="E2101" i="4"/>
  <c r="C2102" i="4"/>
  <c r="D2102" i="4"/>
  <c r="E2102" i="4"/>
  <c r="C2103" i="4"/>
  <c r="D2103" i="4"/>
  <c r="E2103" i="4"/>
  <c r="C2104" i="4"/>
  <c r="D2104" i="4"/>
  <c r="E2104" i="4"/>
  <c r="C2105" i="4"/>
  <c r="D2105" i="4"/>
  <c r="E2105" i="4"/>
  <c r="C2106" i="4"/>
  <c r="D2106" i="4"/>
  <c r="E2106" i="4"/>
  <c r="C2107" i="4"/>
  <c r="D2107" i="4"/>
  <c r="E2107" i="4"/>
  <c r="C2108" i="4"/>
  <c r="D2108" i="4"/>
  <c r="E2108" i="4"/>
  <c r="C2109" i="4"/>
  <c r="D2109" i="4"/>
  <c r="E2109" i="4"/>
  <c r="C2110" i="4"/>
  <c r="D2110" i="4"/>
  <c r="E2110" i="4"/>
  <c r="C2111" i="4"/>
  <c r="D2111" i="4"/>
  <c r="E2111" i="4"/>
  <c r="C2112" i="4"/>
  <c r="D2112" i="4"/>
  <c r="E2112" i="4"/>
  <c r="C2113" i="4"/>
  <c r="D2113" i="4"/>
  <c r="E2113" i="4"/>
  <c r="C2114" i="4"/>
  <c r="D2114" i="4"/>
  <c r="E2114" i="4"/>
  <c r="C2115" i="4"/>
  <c r="D2115" i="4"/>
  <c r="E2115" i="4"/>
  <c r="C2116" i="4"/>
  <c r="D2116" i="4"/>
  <c r="E2116" i="4"/>
  <c r="C2117" i="4"/>
  <c r="D2117" i="4"/>
  <c r="E2117" i="4"/>
  <c r="C2118" i="4"/>
  <c r="D2118" i="4"/>
  <c r="E2118" i="4"/>
  <c r="C2119" i="4"/>
  <c r="D2119" i="4"/>
  <c r="E2119" i="4"/>
  <c r="C2120" i="4"/>
  <c r="D2120" i="4"/>
  <c r="E2120" i="4"/>
  <c r="C2121" i="4"/>
  <c r="D2121" i="4"/>
  <c r="E2121" i="4"/>
  <c r="C2122" i="4"/>
  <c r="D2122" i="4"/>
  <c r="E2122" i="4"/>
  <c r="C2123" i="4"/>
  <c r="D2123" i="4"/>
  <c r="E2123" i="4"/>
  <c r="C2124" i="4"/>
  <c r="D2124" i="4"/>
  <c r="E2124" i="4"/>
  <c r="C2125" i="4"/>
  <c r="D2125" i="4"/>
  <c r="E2125" i="4"/>
  <c r="C2126" i="4"/>
  <c r="D2126" i="4"/>
  <c r="E2126" i="4"/>
  <c r="C2127" i="4"/>
  <c r="D2127" i="4"/>
  <c r="E2127" i="4"/>
  <c r="C2128" i="4"/>
  <c r="D2128" i="4"/>
  <c r="E2128" i="4"/>
  <c r="C2129" i="4"/>
  <c r="D2129" i="4"/>
  <c r="E2129" i="4"/>
  <c r="C2130" i="4"/>
  <c r="D2130" i="4"/>
  <c r="E2130" i="4"/>
  <c r="C2131" i="4"/>
  <c r="D2131" i="4"/>
  <c r="E2131" i="4"/>
  <c r="C2132" i="4"/>
  <c r="D2132" i="4"/>
  <c r="E2132" i="4"/>
  <c r="C2133" i="4"/>
  <c r="D2133" i="4"/>
  <c r="E2133" i="4"/>
  <c r="C2134" i="4"/>
  <c r="D2134" i="4"/>
  <c r="E2134" i="4"/>
  <c r="C2135" i="4"/>
  <c r="D2135" i="4"/>
  <c r="E2135" i="4"/>
  <c r="C2136" i="4"/>
  <c r="D2136" i="4"/>
  <c r="E2136" i="4"/>
  <c r="C2137" i="4"/>
  <c r="D2137" i="4"/>
  <c r="E2137" i="4"/>
  <c r="C2138" i="4"/>
  <c r="D2138" i="4"/>
  <c r="E2138" i="4"/>
  <c r="C2139" i="4"/>
  <c r="D2139" i="4"/>
  <c r="E2139" i="4"/>
  <c r="C2140" i="4"/>
  <c r="D2140" i="4"/>
  <c r="E2140" i="4"/>
  <c r="C2141" i="4"/>
  <c r="D2141" i="4"/>
  <c r="E2141" i="4"/>
  <c r="C2142" i="4"/>
  <c r="D2142" i="4"/>
  <c r="E2142" i="4"/>
  <c r="C2143" i="4"/>
  <c r="D2143" i="4"/>
  <c r="E2143" i="4"/>
  <c r="C2144" i="4"/>
  <c r="D2144" i="4"/>
  <c r="E2144" i="4"/>
  <c r="C2145" i="4"/>
  <c r="D2145" i="4"/>
  <c r="E2145" i="4"/>
  <c r="C2146" i="4"/>
  <c r="D2146" i="4"/>
  <c r="E2146" i="4"/>
  <c r="C2147" i="4"/>
  <c r="D2147" i="4"/>
  <c r="E2147" i="4"/>
  <c r="C2148" i="4"/>
  <c r="D2148" i="4"/>
  <c r="E2148" i="4"/>
  <c r="C2149" i="4"/>
  <c r="D2149" i="4"/>
  <c r="E2149" i="4"/>
  <c r="C2150" i="4"/>
  <c r="D2150" i="4"/>
  <c r="E2150" i="4"/>
  <c r="C2151" i="4"/>
  <c r="D2151" i="4"/>
  <c r="E2151" i="4"/>
  <c r="C2152" i="4"/>
  <c r="D2152" i="4"/>
  <c r="E2152" i="4"/>
  <c r="C2153" i="4"/>
  <c r="D2153" i="4"/>
  <c r="E2153" i="4"/>
  <c r="C2154" i="4"/>
  <c r="D2154" i="4"/>
  <c r="E2154" i="4"/>
  <c r="C2155" i="4"/>
  <c r="D2155" i="4"/>
  <c r="E2155" i="4"/>
  <c r="C2156" i="4"/>
  <c r="D2156" i="4"/>
  <c r="E2156" i="4"/>
  <c r="C2157" i="4"/>
  <c r="D2157" i="4"/>
  <c r="E2157" i="4"/>
  <c r="C2158" i="4"/>
  <c r="D2158" i="4"/>
  <c r="E2158" i="4"/>
  <c r="C2159" i="4"/>
  <c r="D2159" i="4"/>
  <c r="E2159" i="4"/>
  <c r="C2160" i="4"/>
  <c r="D2160" i="4"/>
  <c r="E2160" i="4"/>
  <c r="C2161" i="4"/>
  <c r="D2161" i="4"/>
  <c r="E2161" i="4"/>
  <c r="C2162" i="4"/>
  <c r="D2162" i="4"/>
  <c r="E2162" i="4"/>
  <c r="C2163" i="4"/>
  <c r="D2163" i="4"/>
  <c r="E2163" i="4"/>
  <c r="C2164" i="4"/>
  <c r="D2164" i="4"/>
  <c r="E2164" i="4"/>
  <c r="C2165" i="4"/>
  <c r="D2165" i="4"/>
  <c r="E2165" i="4"/>
  <c r="C2166" i="4"/>
  <c r="D2166" i="4"/>
  <c r="E2166" i="4"/>
  <c r="C2167" i="4"/>
  <c r="D2167" i="4"/>
  <c r="E2167" i="4"/>
  <c r="C2168" i="4"/>
  <c r="D2168" i="4"/>
  <c r="E2168" i="4"/>
  <c r="C2169" i="4"/>
  <c r="D2169" i="4"/>
  <c r="E2169" i="4"/>
  <c r="C2170" i="4"/>
  <c r="D2170" i="4"/>
  <c r="E2170" i="4"/>
  <c r="C2171" i="4"/>
  <c r="D2171" i="4"/>
  <c r="E2171" i="4"/>
  <c r="C2172" i="4"/>
  <c r="D2172" i="4"/>
  <c r="E2172" i="4"/>
  <c r="C2173" i="4"/>
  <c r="D2173" i="4"/>
  <c r="E2173" i="4"/>
  <c r="C2174" i="4"/>
  <c r="D2174" i="4"/>
  <c r="E2174" i="4"/>
  <c r="C2175" i="4"/>
  <c r="D2175" i="4"/>
  <c r="E2175" i="4"/>
  <c r="C2176" i="4"/>
  <c r="D2176" i="4"/>
  <c r="E2176" i="4"/>
  <c r="C2177" i="4"/>
  <c r="D2177" i="4"/>
  <c r="E2177" i="4"/>
  <c r="C2178" i="4"/>
  <c r="D2178" i="4"/>
  <c r="E2178" i="4"/>
  <c r="C2179" i="4"/>
  <c r="D2179" i="4"/>
  <c r="E2179" i="4"/>
  <c r="C2180" i="4"/>
  <c r="D2180" i="4"/>
  <c r="E2180" i="4"/>
  <c r="C2181" i="4"/>
  <c r="D2181" i="4"/>
  <c r="E2181" i="4"/>
  <c r="C2182" i="4"/>
  <c r="D2182" i="4"/>
  <c r="E2182" i="4"/>
  <c r="C2183" i="4"/>
  <c r="D2183" i="4"/>
  <c r="E2183" i="4"/>
  <c r="C2184" i="4"/>
  <c r="D2184" i="4"/>
  <c r="E2184" i="4"/>
  <c r="C2185" i="4"/>
  <c r="D2185" i="4"/>
  <c r="E2185" i="4"/>
  <c r="C2186" i="4"/>
  <c r="D2186" i="4"/>
  <c r="E2186" i="4"/>
  <c r="C2187" i="4"/>
  <c r="D2187" i="4"/>
  <c r="E2187" i="4"/>
  <c r="C2188" i="4"/>
  <c r="D2188" i="4"/>
  <c r="E2188" i="4"/>
  <c r="C2189" i="4"/>
  <c r="D2189" i="4"/>
  <c r="E2189" i="4"/>
  <c r="C2190" i="4"/>
  <c r="D2190" i="4"/>
  <c r="E2190" i="4"/>
  <c r="C2191" i="4"/>
  <c r="D2191" i="4"/>
  <c r="E2191" i="4"/>
  <c r="C2192" i="4"/>
  <c r="D2192" i="4"/>
  <c r="E2192" i="4"/>
  <c r="C2193" i="4"/>
  <c r="D2193" i="4"/>
  <c r="E2193" i="4"/>
  <c r="C2194" i="4"/>
  <c r="D2194" i="4"/>
  <c r="E2194" i="4"/>
  <c r="C2195" i="4"/>
  <c r="D2195" i="4"/>
  <c r="E2195" i="4"/>
  <c r="C2196" i="4"/>
  <c r="D2196" i="4"/>
  <c r="E2196" i="4"/>
  <c r="C2197" i="4"/>
  <c r="D2197" i="4"/>
  <c r="E2197" i="4"/>
  <c r="C2198" i="4"/>
  <c r="D2198" i="4"/>
  <c r="E2198" i="4"/>
  <c r="C2199" i="4"/>
  <c r="D2199" i="4"/>
  <c r="E2199" i="4"/>
  <c r="C2200" i="4"/>
  <c r="D2200" i="4"/>
  <c r="E2200" i="4"/>
  <c r="C2201" i="4"/>
  <c r="D2201" i="4"/>
  <c r="E2201" i="4"/>
  <c r="C2202" i="4"/>
  <c r="D2202" i="4"/>
  <c r="E2202" i="4"/>
  <c r="E8" i="4"/>
  <c r="D8" i="4"/>
  <c r="C8" i="4"/>
  <c r="G9" i="4" l="1"/>
  <c r="H9" i="4"/>
  <c r="I9" i="4"/>
  <c r="G10" i="4"/>
  <c r="H10" i="4"/>
  <c r="I10" i="4"/>
  <c r="G11" i="4"/>
  <c r="H11" i="4"/>
  <c r="I11" i="4"/>
  <c r="G12" i="4"/>
  <c r="H12" i="4"/>
  <c r="I12" i="4"/>
  <c r="G13" i="4"/>
  <c r="H13" i="4"/>
  <c r="I13" i="4"/>
  <c r="G14" i="4"/>
  <c r="H14" i="4"/>
  <c r="I14" i="4"/>
  <c r="G15" i="4"/>
  <c r="H15" i="4"/>
  <c r="I15" i="4"/>
  <c r="G16" i="4"/>
  <c r="H16" i="4"/>
  <c r="I16" i="4"/>
  <c r="G17" i="4"/>
  <c r="H17" i="4"/>
  <c r="I17" i="4"/>
  <c r="G18" i="4"/>
  <c r="H18" i="4"/>
  <c r="I18" i="4"/>
  <c r="G19" i="4"/>
  <c r="H19" i="4"/>
  <c r="I19" i="4"/>
  <c r="G20" i="4"/>
  <c r="H20" i="4"/>
  <c r="I20" i="4"/>
  <c r="G21" i="4"/>
  <c r="H21" i="4"/>
  <c r="I21" i="4"/>
  <c r="G22" i="4"/>
  <c r="H22" i="4"/>
  <c r="I22" i="4"/>
  <c r="G23" i="4"/>
  <c r="H23" i="4"/>
  <c r="I23" i="4"/>
  <c r="G24" i="4"/>
  <c r="H24" i="4"/>
  <c r="I24" i="4"/>
  <c r="G25" i="4"/>
  <c r="H25" i="4"/>
  <c r="I25" i="4"/>
  <c r="G26" i="4"/>
  <c r="H26" i="4"/>
  <c r="I26" i="4"/>
  <c r="G27" i="4"/>
  <c r="H27" i="4"/>
  <c r="I27" i="4"/>
  <c r="G28" i="4"/>
  <c r="H28" i="4"/>
  <c r="I28" i="4"/>
  <c r="G29" i="4"/>
  <c r="H29" i="4"/>
  <c r="I29" i="4"/>
  <c r="G30" i="4"/>
  <c r="H30" i="4"/>
  <c r="I30" i="4"/>
  <c r="G31" i="4"/>
  <c r="H31" i="4"/>
  <c r="I31" i="4"/>
  <c r="G32" i="4"/>
  <c r="H32" i="4"/>
  <c r="I32" i="4"/>
  <c r="G33" i="4"/>
  <c r="H33" i="4"/>
  <c r="I33" i="4"/>
  <c r="G34" i="4"/>
  <c r="H34" i="4"/>
  <c r="I34" i="4"/>
  <c r="G35" i="4"/>
  <c r="H35" i="4"/>
  <c r="I35" i="4"/>
  <c r="G36" i="4"/>
  <c r="H36" i="4"/>
  <c r="I36" i="4"/>
  <c r="G37" i="4"/>
  <c r="H37" i="4"/>
  <c r="I37" i="4"/>
  <c r="G38" i="4"/>
  <c r="H38" i="4"/>
  <c r="I38" i="4"/>
  <c r="G39" i="4"/>
  <c r="H39" i="4"/>
  <c r="I39" i="4"/>
  <c r="G40" i="4"/>
  <c r="H40" i="4"/>
  <c r="I40" i="4"/>
  <c r="G41" i="4"/>
  <c r="H41" i="4"/>
  <c r="I41" i="4"/>
  <c r="G42" i="4"/>
  <c r="H42" i="4"/>
  <c r="I42" i="4"/>
  <c r="G43" i="4"/>
  <c r="H43" i="4"/>
  <c r="I43" i="4"/>
  <c r="G44" i="4"/>
  <c r="H44" i="4"/>
  <c r="I44" i="4"/>
  <c r="G45" i="4"/>
  <c r="H45" i="4"/>
  <c r="I45" i="4"/>
  <c r="G46" i="4"/>
  <c r="H46" i="4"/>
  <c r="I46" i="4"/>
  <c r="G47" i="4"/>
  <c r="H47" i="4"/>
  <c r="I47" i="4"/>
  <c r="G48" i="4"/>
  <c r="H48" i="4"/>
  <c r="I48" i="4"/>
  <c r="G49" i="4"/>
  <c r="H49" i="4"/>
  <c r="I49" i="4"/>
  <c r="G50" i="4"/>
  <c r="H50" i="4"/>
  <c r="I50" i="4"/>
  <c r="G51" i="4"/>
  <c r="H51" i="4"/>
  <c r="I51" i="4"/>
  <c r="G52" i="4"/>
  <c r="H52" i="4"/>
  <c r="I52" i="4"/>
  <c r="G53" i="4"/>
  <c r="H53" i="4"/>
  <c r="I53" i="4"/>
  <c r="G54" i="4"/>
  <c r="H54" i="4"/>
  <c r="I54" i="4"/>
  <c r="G55" i="4"/>
  <c r="H55" i="4"/>
  <c r="I55" i="4"/>
  <c r="G56" i="4"/>
  <c r="H56" i="4"/>
  <c r="I56" i="4"/>
  <c r="G57" i="4"/>
  <c r="H57" i="4"/>
  <c r="I57" i="4"/>
  <c r="G58" i="4"/>
  <c r="H58" i="4"/>
  <c r="I58" i="4"/>
  <c r="G59" i="4"/>
  <c r="H59" i="4"/>
  <c r="I59" i="4"/>
  <c r="G60" i="4"/>
  <c r="H60" i="4"/>
  <c r="I60" i="4"/>
  <c r="G61" i="4"/>
  <c r="H61" i="4"/>
  <c r="I61" i="4"/>
  <c r="G62" i="4"/>
  <c r="H62" i="4"/>
  <c r="I62" i="4"/>
  <c r="G63" i="4"/>
  <c r="H63" i="4"/>
  <c r="I63" i="4"/>
  <c r="G64" i="4"/>
  <c r="H64" i="4"/>
  <c r="I64" i="4"/>
  <c r="G65" i="4"/>
  <c r="H65" i="4"/>
  <c r="I65" i="4"/>
  <c r="G66" i="4"/>
  <c r="H66" i="4"/>
  <c r="I66" i="4"/>
  <c r="G67" i="4"/>
  <c r="H67" i="4"/>
  <c r="I67" i="4"/>
  <c r="G68" i="4"/>
  <c r="H68" i="4"/>
  <c r="I68" i="4"/>
  <c r="G69" i="4"/>
  <c r="H69" i="4"/>
  <c r="I69" i="4"/>
  <c r="G70" i="4"/>
  <c r="H70" i="4"/>
  <c r="I70" i="4"/>
  <c r="G71" i="4"/>
  <c r="H71" i="4"/>
  <c r="I71" i="4"/>
  <c r="G72" i="4"/>
  <c r="H72" i="4"/>
  <c r="I72" i="4"/>
  <c r="G73" i="4"/>
  <c r="H73" i="4"/>
  <c r="I73" i="4"/>
  <c r="G74" i="4"/>
  <c r="H74" i="4"/>
  <c r="I74" i="4"/>
  <c r="G75" i="4"/>
  <c r="H75" i="4"/>
  <c r="I75" i="4"/>
  <c r="G76" i="4"/>
  <c r="H76" i="4"/>
  <c r="I76" i="4"/>
  <c r="G77" i="4"/>
  <c r="H77" i="4"/>
  <c r="I77" i="4"/>
  <c r="G78" i="4"/>
  <c r="H78" i="4"/>
  <c r="I78" i="4"/>
  <c r="G79" i="4"/>
  <c r="H79" i="4"/>
  <c r="I79" i="4"/>
  <c r="G80" i="4"/>
  <c r="H80" i="4"/>
  <c r="I80" i="4"/>
  <c r="G81" i="4"/>
  <c r="H81" i="4"/>
  <c r="I81" i="4"/>
  <c r="G82" i="4"/>
  <c r="H82" i="4"/>
  <c r="I82" i="4"/>
  <c r="G83" i="4"/>
  <c r="H83" i="4"/>
  <c r="I83" i="4"/>
  <c r="G84" i="4"/>
  <c r="H84" i="4"/>
  <c r="I84" i="4"/>
  <c r="G85" i="4"/>
  <c r="H85" i="4"/>
  <c r="I85" i="4"/>
  <c r="G86" i="4"/>
  <c r="H86" i="4"/>
  <c r="I86" i="4"/>
  <c r="G87" i="4"/>
  <c r="H87" i="4"/>
  <c r="I87" i="4"/>
  <c r="G88" i="4"/>
  <c r="H88" i="4"/>
  <c r="I88" i="4"/>
  <c r="G89" i="4"/>
  <c r="H89" i="4"/>
  <c r="I89" i="4"/>
  <c r="G90" i="4"/>
  <c r="H90" i="4"/>
  <c r="I90" i="4"/>
  <c r="G91" i="4"/>
  <c r="H91" i="4"/>
  <c r="I91" i="4"/>
  <c r="G92" i="4"/>
  <c r="H92" i="4"/>
  <c r="I92" i="4"/>
  <c r="G93" i="4"/>
  <c r="H93" i="4"/>
  <c r="I93" i="4"/>
  <c r="G94" i="4"/>
  <c r="H94" i="4"/>
  <c r="I94" i="4"/>
  <c r="G95" i="4"/>
  <c r="H95" i="4"/>
  <c r="I95" i="4"/>
  <c r="G96" i="4"/>
  <c r="H96" i="4"/>
  <c r="I96" i="4"/>
  <c r="G97" i="4"/>
  <c r="H97" i="4"/>
  <c r="I97" i="4"/>
  <c r="G98" i="4"/>
  <c r="H98" i="4"/>
  <c r="I98" i="4"/>
  <c r="G99" i="4"/>
  <c r="H99" i="4"/>
  <c r="I99" i="4"/>
  <c r="G100" i="4"/>
  <c r="H100" i="4"/>
  <c r="I100" i="4"/>
  <c r="G101" i="4"/>
  <c r="H101" i="4"/>
  <c r="I101" i="4"/>
  <c r="G102" i="4"/>
  <c r="H102" i="4"/>
  <c r="I102" i="4"/>
  <c r="G103" i="4"/>
  <c r="H103" i="4"/>
  <c r="I103" i="4"/>
  <c r="G104" i="4"/>
  <c r="H104" i="4"/>
  <c r="I104" i="4"/>
  <c r="G105" i="4"/>
  <c r="H105" i="4"/>
  <c r="I105" i="4"/>
  <c r="G106" i="4"/>
  <c r="H106" i="4"/>
  <c r="I106" i="4"/>
  <c r="G107" i="4"/>
  <c r="H107" i="4"/>
  <c r="I107" i="4"/>
  <c r="G108" i="4"/>
  <c r="H108" i="4"/>
  <c r="I108" i="4"/>
  <c r="G109" i="4"/>
  <c r="H109" i="4"/>
  <c r="I109" i="4"/>
  <c r="G110" i="4"/>
  <c r="H110" i="4"/>
  <c r="I110" i="4"/>
  <c r="G111" i="4"/>
  <c r="H111" i="4"/>
  <c r="I111" i="4"/>
  <c r="G112" i="4"/>
  <c r="H112" i="4"/>
  <c r="I112" i="4"/>
  <c r="G113" i="4"/>
  <c r="H113" i="4"/>
  <c r="I113" i="4"/>
  <c r="G114" i="4"/>
  <c r="H114" i="4"/>
  <c r="I114" i="4"/>
  <c r="G115" i="4"/>
  <c r="H115" i="4"/>
  <c r="I115" i="4"/>
  <c r="G116" i="4"/>
  <c r="H116" i="4"/>
  <c r="I116" i="4"/>
  <c r="G117" i="4"/>
  <c r="H117" i="4"/>
  <c r="I117" i="4"/>
  <c r="G118" i="4"/>
  <c r="H118" i="4"/>
  <c r="I118" i="4"/>
  <c r="G119" i="4"/>
  <c r="H119" i="4"/>
  <c r="I119" i="4"/>
  <c r="G120" i="4"/>
  <c r="H120" i="4"/>
  <c r="I120" i="4"/>
  <c r="G121" i="4"/>
  <c r="H121" i="4"/>
  <c r="I121" i="4"/>
  <c r="G122" i="4"/>
  <c r="H122" i="4"/>
  <c r="I122" i="4"/>
  <c r="G123" i="4"/>
  <c r="H123" i="4"/>
  <c r="I123" i="4"/>
  <c r="G124" i="4"/>
  <c r="H124" i="4"/>
  <c r="I124" i="4"/>
  <c r="G125" i="4"/>
  <c r="H125" i="4"/>
  <c r="I125" i="4"/>
  <c r="G126" i="4"/>
  <c r="H126" i="4"/>
  <c r="I126" i="4"/>
  <c r="G127" i="4"/>
  <c r="H127" i="4"/>
  <c r="I127" i="4"/>
  <c r="G128" i="4"/>
  <c r="H128" i="4"/>
  <c r="I128" i="4"/>
  <c r="G129" i="4"/>
  <c r="H129" i="4"/>
  <c r="I129" i="4"/>
  <c r="G130" i="4"/>
  <c r="H130" i="4"/>
  <c r="I130" i="4"/>
  <c r="G131" i="4"/>
  <c r="H131" i="4"/>
  <c r="I131" i="4"/>
  <c r="G132" i="4"/>
  <c r="H132" i="4"/>
  <c r="I132" i="4"/>
  <c r="G133" i="4"/>
  <c r="H133" i="4"/>
  <c r="I133" i="4"/>
  <c r="G134" i="4"/>
  <c r="H134" i="4"/>
  <c r="I134" i="4"/>
  <c r="G135" i="4"/>
  <c r="H135" i="4"/>
  <c r="I135" i="4"/>
  <c r="G136" i="4"/>
  <c r="H136" i="4"/>
  <c r="I136" i="4"/>
  <c r="G137" i="4"/>
  <c r="H137" i="4"/>
  <c r="I137" i="4"/>
  <c r="G138" i="4"/>
  <c r="H138" i="4"/>
  <c r="I138" i="4"/>
  <c r="G139" i="4"/>
  <c r="H139" i="4"/>
  <c r="I139" i="4"/>
  <c r="G140" i="4"/>
  <c r="H140" i="4"/>
  <c r="I140" i="4"/>
  <c r="G141" i="4"/>
  <c r="H141" i="4"/>
  <c r="I141" i="4"/>
  <c r="G142" i="4"/>
  <c r="H142" i="4"/>
  <c r="I142" i="4"/>
  <c r="G143" i="4"/>
  <c r="H143" i="4"/>
  <c r="I143" i="4"/>
  <c r="G144" i="4"/>
  <c r="H144" i="4"/>
  <c r="I144" i="4"/>
  <c r="G145" i="4"/>
  <c r="H145" i="4"/>
  <c r="I145" i="4"/>
  <c r="G146" i="4"/>
  <c r="H146" i="4"/>
  <c r="I146" i="4"/>
  <c r="G147" i="4"/>
  <c r="H147" i="4"/>
  <c r="I147" i="4"/>
  <c r="G148" i="4"/>
  <c r="H148" i="4"/>
  <c r="I148" i="4"/>
  <c r="G149" i="4"/>
  <c r="H149" i="4"/>
  <c r="I149" i="4"/>
  <c r="G150" i="4"/>
  <c r="H150" i="4"/>
  <c r="I150" i="4"/>
  <c r="G151" i="4"/>
  <c r="H151" i="4"/>
  <c r="I151" i="4"/>
  <c r="G152" i="4"/>
  <c r="H152" i="4"/>
  <c r="I152" i="4"/>
  <c r="G153" i="4"/>
  <c r="H153" i="4"/>
  <c r="I153" i="4"/>
  <c r="G154" i="4"/>
  <c r="H154" i="4"/>
  <c r="I154" i="4"/>
  <c r="G155" i="4"/>
  <c r="H155" i="4"/>
  <c r="I155" i="4"/>
  <c r="G156" i="4"/>
  <c r="H156" i="4"/>
  <c r="I156" i="4"/>
  <c r="G157" i="4"/>
  <c r="H157" i="4"/>
  <c r="I157" i="4"/>
  <c r="G158" i="4"/>
  <c r="H158" i="4"/>
  <c r="I158" i="4"/>
  <c r="G159" i="4"/>
  <c r="H159" i="4"/>
  <c r="I159" i="4"/>
  <c r="G160" i="4"/>
  <c r="H160" i="4"/>
  <c r="I160" i="4"/>
  <c r="G161" i="4"/>
  <c r="H161" i="4"/>
  <c r="I161" i="4"/>
  <c r="G162" i="4"/>
  <c r="H162" i="4"/>
  <c r="I162" i="4"/>
  <c r="G163" i="4"/>
  <c r="H163" i="4"/>
  <c r="I163" i="4"/>
  <c r="G164" i="4"/>
  <c r="H164" i="4"/>
  <c r="I164" i="4"/>
  <c r="G165" i="4"/>
  <c r="H165" i="4"/>
  <c r="I165" i="4"/>
  <c r="G166" i="4"/>
  <c r="H166" i="4"/>
  <c r="I166" i="4"/>
  <c r="G167" i="4"/>
  <c r="H167" i="4"/>
  <c r="I167" i="4"/>
  <c r="G168" i="4"/>
  <c r="H168" i="4"/>
  <c r="I168" i="4"/>
  <c r="G169" i="4"/>
  <c r="H169" i="4"/>
  <c r="I169" i="4"/>
  <c r="G170" i="4"/>
  <c r="H170" i="4"/>
  <c r="I170" i="4"/>
  <c r="G171" i="4"/>
  <c r="H171" i="4"/>
  <c r="I171" i="4"/>
  <c r="G172" i="4"/>
  <c r="H172" i="4"/>
  <c r="I172" i="4"/>
  <c r="G173" i="4"/>
  <c r="H173" i="4"/>
  <c r="I173" i="4"/>
  <c r="G174" i="4"/>
  <c r="H174" i="4"/>
  <c r="I174" i="4"/>
  <c r="G175" i="4"/>
  <c r="H175" i="4"/>
  <c r="I175" i="4"/>
  <c r="G176" i="4"/>
  <c r="H176" i="4"/>
  <c r="I176" i="4"/>
  <c r="G177" i="4"/>
  <c r="H177" i="4"/>
  <c r="I177" i="4"/>
  <c r="G178" i="4"/>
  <c r="H178" i="4"/>
  <c r="I178" i="4"/>
  <c r="G179" i="4"/>
  <c r="H179" i="4"/>
  <c r="I179" i="4"/>
  <c r="G180" i="4"/>
  <c r="H180" i="4"/>
  <c r="I180" i="4"/>
  <c r="G181" i="4"/>
  <c r="H181" i="4"/>
  <c r="I181" i="4"/>
  <c r="G182" i="4"/>
  <c r="H182" i="4"/>
  <c r="I182" i="4"/>
  <c r="G183" i="4"/>
  <c r="H183" i="4"/>
  <c r="I183" i="4"/>
  <c r="G184" i="4"/>
  <c r="H184" i="4"/>
  <c r="I184" i="4"/>
  <c r="G185" i="4"/>
  <c r="H185" i="4"/>
  <c r="I185" i="4"/>
  <c r="G186" i="4"/>
  <c r="H186" i="4"/>
  <c r="I186" i="4"/>
  <c r="G187" i="4"/>
  <c r="H187" i="4"/>
  <c r="I187" i="4"/>
  <c r="G188" i="4"/>
  <c r="H188" i="4"/>
  <c r="I188" i="4"/>
  <c r="G189" i="4"/>
  <c r="H189" i="4"/>
  <c r="I189" i="4"/>
  <c r="G190" i="4"/>
  <c r="H190" i="4"/>
  <c r="I190" i="4"/>
  <c r="G191" i="4"/>
  <c r="H191" i="4"/>
  <c r="I191" i="4"/>
  <c r="G192" i="4"/>
  <c r="H192" i="4"/>
  <c r="I192" i="4"/>
  <c r="G193" i="4"/>
  <c r="H193" i="4"/>
  <c r="I193" i="4"/>
  <c r="G194" i="4"/>
  <c r="H194" i="4"/>
  <c r="I194" i="4"/>
  <c r="G195" i="4"/>
  <c r="H195" i="4"/>
  <c r="I195" i="4"/>
  <c r="G196" i="4"/>
  <c r="H196" i="4"/>
  <c r="I196" i="4"/>
  <c r="G197" i="4"/>
  <c r="H197" i="4"/>
  <c r="I197" i="4"/>
  <c r="G198" i="4"/>
  <c r="H198" i="4"/>
  <c r="I198" i="4"/>
  <c r="G199" i="4"/>
  <c r="H199" i="4"/>
  <c r="I199" i="4"/>
  <c r="G200" i="4"/>
  <c r="H200" i="4"/>
  <c r="I200" i="4"/>
  <c r="G201" i="4"/>
  <c r="H201" i="4"/>
  <c r="I201" i="4"/>
  <c r="G202" i="4"/>
  <c r="H202" i="4"/>
  <c r="I202" i="4"/>
  <c r="G203" i="4"/>
  <c r="H203" i="4"/>
  <c r="I203" i="4"/>
  <c r="G204" i="4"/>
  <c r="H204" i="4"/>
  <c r="I204" i="4"/>
  <c r="G205" i="4"/>
  <c r="H205" i="4"/>
  <c r="I205" i="4"/>
  <c r="G206" i="4"/>
  <c r="H206" i="4"/>
  <c r="I206" i="4"/>
  <c r="G207" i="4"/>
  <c r="H207" i="4"/>
  <c r="I207" i="4"/>
  <c r="G208" i="4"/>
  <c r="H208" i="4"/>
  <c r="I208" i="4"/>
  <c r="G209" i="4"/>
  <c r="H209" i="4"/>
  <c r="I209" i="4"/>
  <c r="G210" i="4"/>
  <c r="H210" i="4"/>
  <c r="I210" i="4"/>
  <c r="G211" i="4"/>
  <c r="H211" i="4"/>
  <c r="I211" i="4"/>
  <c r="G212" i="4"/>
  <c r="H212" i="4"/>
  <c r="I212" i="4"/>
  <c r="G213" i="4"/>
  <c r="H213" i="4"/>
  <c r="I213" i="4"/>
  <c r="G214" i="4"/>
  <c r="H214" i="4"/>
  <c r="I214" i="4"/>
  <c r="G215" i="4"/>
  <c r="H215" i="4"/>
  <c r="I215" i="4"/>
  <c r="G216" i="4"/>
  <c r="H216" i="4"/>
  <c r="I216" i="4"/>
  <c r="G217" i="4"/>
  <c r="H217" i="4"/>
  <c r="I217" i="4"/>
  <c r="G218" i="4"/>
  <c r="H218" i="4"/>
  <c r="I218" i="4"/>
  <c r="G219" i="4"/>
  <c r="H219" i="4"/>
  <c r="I219" i="4"/>
  <c r="G220" i="4"/>
  <c r="H220" i="4"/>
  <c r="I220" i="4"/>
  <c r="G221" i="4"/>
  <c r="H221" i="4"/>
  <c r="I221" i="4"/>
  <c r="G222" i="4"/>
  <c r="H222" i="4"/>
  <c r="I222" i="4"/>
  <c r="G223" i="4"/>
  <c r="H223" i="4"/>
  <c r="I223" i="4"/>
  <c r="G224" i="4"/>
  <c r="H224" i="4"/>
  <c r="I224" i="4"/>
  <c r="G225" i="4"/>
  <c r="H225" i="4"/>
  <c r="I225" i="4"/>
  <c r="G226" i="4"/>
  <c r="H226" i="4"/>
  <c r="I226" i="4"/>
  <c r="G227" i="4"/>
  <c r="H227" i="4"/>
  <c r="I227" i="4"/>
  <c r="G228" i="4"/>
  <c r="H228" i="4"/>
  <c r="I228" i="4"/>
  <c r="G229" i="4"/>
  <c r="H229" i="4"/>
  <c r="I229" i="4"/>
  <c r="G230" i="4"/>
  <c r="H230" i="4"/>
  <c r="I230" i="4"/>
  <c r="G231" i="4"/>
  <c r="H231" i="4"/>
  <c r="I231" i="4"/>
  <c r="G232" i="4"/>
  <c r="H232" i="4"/>
  <c r="I232" i="4"/>
  <c r="G233" i="4"/>
  <c r="H233" i="4"/>
  <c r="I233" i="4"/>
  <c r="G234" i="4"/>
  <c r="H234" i="4"/>
  <c r="I234" i="4"/>
  <c r="G235" i="4"/>
  <c r="H235" i="4"/>
  <c r="I235" i="4"/>
  <c r="G236" i="4"/>
  <c r="H236" i="4"/>
  <c r="I236" i="4"/>
  <c r="G237" i="4"/>
  <c r="H237" i="4"/>
  <c r="I237" i="4"/>
  <c r="G238" i="4"/>
  <c r="H238" i="4"/>
  <c r="I238" i="4"/>
  <c r="G239" i="4"/>
  <c r="H239" i="4"/>
  <c r="I239" i="4"/>
  <c r="G240" i="4"/>
  <c r="H240" i="4"/>
  <c r="I240" i="4"/>
  <c r="G241" i="4"/>
  <c r="H241" i="4"/>
  <c r="I241" i="4"/>
  <c r="G242" i="4"/>
  <c r="H242" i="4"/>
  <c r="I242" i="4"/>
  <c r="G243" i="4"/>
  <c r="H243" i="4"/>
  <c r="I243" i="4"/>
  <c r="G244" i="4"/>
  <c r="H244" i="4"/>
  <c r="I244" i="4"/>
  <c r="G245" i="4"/>
  <c r="H245" i="4"/>
  <c r="I245" i="4"/>
  <c r="G246" i="4"/>
  <c r="H246" i="4"/>
  <c r="I246" i="4"/>
  <c r="G247" i="4"/>
  <c r="H247" i="4"/>
  <c r="I247" i="4"/>
  <c r="G248" i="4"/>
  <c r="H248" i="4"/>
  <c r="I248" i="4"/>
  <c r="G249" i="4"/>
  <c r="H249" i="4"/>
  <c r="I249" i="4"/>
  <c r="G250" i="4"/>
  <c r="H250" i="4"/>
  <c r="I250" i="4"/>
  <c r="G251" i="4"/>
  <c r="H251" i="4"/>
  <c r="I251" i="4"/>
  <c r="G252" i="4"/>
  <c r="H252" i="4"/>
  <c r="I252" i="4"/>
  <c r="G253" i="4"/>
  <c r="H253" i="4"/>
  <c r="I253" i="4"/>
  <c r="G254" i="4"/>
  <c r="H254" i="4"/>
  <c r="I254" i="4"/>
  <c r="G255" i="4"/>
  <c r="H255" i="4"/>
  <c r="I255" i="4"/>
  <c r="G256" i="4"/>
  <c r="H256" i="4"/>
  <c r="I256" i="4"/>
  <c r="G257" i="4"/>
  <c r="H257" i="4"/>
  <c r="I257" i="4"/>
  <c r="G258" i="4"/>
  <c r="H258" i="4"/>
  <c r="I258" i="4"/>
  <c r="G259" i="4"/>
  <c r="H259" i="4"/>
  <c r="I259" i="4"/>
  <c r="G260" i="4"/>
  <c r="H260" i="4"/>
  <c r="I260" i="4"/>
  <c r="G261" i="4"/>
  <c r="H261" i="4"/>
  <c r="I261" i="4"/>
  <c r="G262" i="4"/>
  <c r="H262" i="4"/>
  <c r="I262" i="4"/>
  <c r="G263" i="4"/>
  <c r="H263" i="4"/>
  <c r="I263" i="4"/>
  <c r="G264" i="4"/>
  <c r="H264" i="4"/>
  <c r="I264" i="4"/>
  <c r="G265" i="4"/>
  <c r="H265" i="4"/>
  <c r="I265" i="4"/>
  <c r="G266" i="4"/>
  <c r="H266" i="4"/>
  <c r="I266" i="4"/>
  <c r="G267" i="4"/>
  <c r="H267" i="4"/>
  <c r="I267" i="4"/>
  <c r="G268" i="4"/>
  <c r="H268" i="4"/>
  <c r="I268" i="4"/>
  <c r="G269" i="4"/>
  <c r="H269" i="4"/>
  <c r="I269" i="4"/>
  <c r="G270" i="4"/>
  <c r="H270" i="4"/>
  <c r="I270" i="4"/>
  <c r="G271" i="4"/>
  <c r="H271" i="4"/>
  <c r="I271" i="4"/>
  <c r="G272" i="4"/>
  <c r="H272" i="4"/>
  <c r="I272" i="4"/>
  <c r="G273" i="4"/>
  <c r="H273" i="4"/>
  <c r="I273" i="4"/>
  <c r="G274" i="4"/>
  <c r="H274" i="4"/>
  <c r="I274" i="4"/>
  <c r="G275" i="4"/>
  <c r="H275" i="4"/>
  <c r="I275" i="4"/>
  <c r="G276" i="4"/>
  <c r="H276" i="4"/>
  <c r="I276" i="4"/>
  <c r="G277" i="4"/>
  <c r="H277" i="4"/>
  <c r="I277" i="4"/>
  <c r="G278" i="4"/>
  <c r="H278" i="4"/>
  <c r="I278" i="4"/>
  <c r="G279" i="4"/>
  <c r="H279" i="4"/>
  <c r="I279" i="4"/>
  <c r="G280" i="4"/>
  <c r="H280" i="4"/>
  <c r="I280" i="4"/>
  <c r="G281" i="4"/>
  <c r="H281" i="4"/>
  <c r="I281" i="4"/>
  <c r="G282" i="4"/>
  <c r="H282" i="4"/>
  <c r="I282" i="4"/>
  <c r="G283" i="4"/>
  <c r="H283" i="4"/>
  <c r="I283" i="4"/>
  <c r="G284" i="4"/>
  <c r="H284" i="4"/>
  <c r="I284" i="4"/>
  <c r="G285" i="4"/>
  <c r="H285" i="4"/>
  <c r="I285" i="4"/>
  <c r="G286" i="4"/>
  <c r="H286" i="4"/>
  <c r="I286" i="4"/>
  <c r="G287" i="4"/>
  <c r="H287" i="4"/>
  <c r="I287" i="4"/>
  <c r="G288" i="4"/>
  <c r="H288" i="4"/>
  <c r="I288" i="4"/>
  <c r="G289" i="4"/>
  <c r="H289" i="4"/>
  <c r="I289" i="4"/>
  <c r="G290" i="4"/>
  <c r="H290" i="4"/>
  <c r="I290" i="4"/>
  <c r="G291" i="4"/>
  <c r="H291" i="4"/>
  <c r="I291" i="4"/>
  <c r="G292" i="4"/>
  <c r="H292" i="4"/>
  <c r="I292" i="4"/>
  <c r="G293" i="4"/>
  <c r="H293" i="4"/>
  <c r="I293" i="4"/>
  <c r="G294" i="4"/>
  <c r="H294" i="4"/>
  <c r="I294" i="4"/>
  <c r="G295" i="4"/>
  <c r="H295" i="4"/>
  <c r="I295" i="4"/>
  <c r="G296" i="4"/>
  <c r="H296" i="4"/>
  <c r="I296" i="4"/>
  <c r="G297" i="4"/>
  <c r="H297" i="4"/>
  <c r="I297" i="4"/>
  <c r="G298" i="4"/>
  <c r="H298" i="4"/>
  <c r="I298" i="4"/>
  <c r="G299" i="4"/>
  <c r="H299" i="4"/>
  <c r="I299" i="4"/>
  <c r="G300" i="4"/>
  <c r="H300" i="4"/>
  <c r="I300" i="4"/>
  <c r="G301" i="4"/>
  <c r="H301" i="4"/>
  <c r="I301" i="4"/>
  <c r="G302" i="4"/>
  <c r="H302" i="4"/>
  <c r="I302" i="4"/>
  <c r="G303" i="4"/>
  <c r="H303" i="4"/>
  <c r="I303" i="4"/>
  <c r="G304" i="4"/>
  <c r="H304" i="4"/>
  <c r="I304" i="4"/>
  <c r="G305" i="4"/>
  <c r="H305" i="4"/>
  <c r="I305" i="4"/>
  <c r="G306" i="4"/>
  <c r="H306" i="4"/>
  <c r="I306" i="4"/>
  <c r="G307" i="4"/>
  <c r="H307" i="4"/>
  <c r="I307" i="4"/>
  <c r="G308" i="4"/>
  <c r="H308" i="4"/>
  <c r="I308" i="4"/>
  <c r="G309" i="4"/>
  <c r="H309" i="4"/>
  <c r="I309" i="4"/>
  <c r="G310" i="4"/>
  <c r="H310" i="4"/>
  <c r="I310" i="4"/>
  <c r="G311" i="4"/>
  <c r="H311" i="4"/>
  <c r="I311" i="4"/>
  <c r="G312" i="4"/>
  <c r="H312" i="4"/>
  <c r="I312" i="4"/>
  <c r="G313" i="4"/>
  <c r="H313" i="4"/>
  <c r="I313" i="4"/>
  <c r="G314" i="4"/>
  <c r="H314" i="4"/>
  <c r="I314" i="4"/>
  <c r="G315" i="4"/>
  <c r="H315" i="4"/>
  <c r="I315" i="4"/>
  <c r="G316" i="4"/>
  <c r="H316" i="4"/>
  <c r="I316" i="4"/>
  <c r="G317" i="4"/>
  <c r="H317" i="4"/>
  <c r="I317" i="4"/>
  <c r="G318" i="4"/>
  <c r="H318" i="4"/>
  <c r="I318" i="4"/>
  <c r="G319" i="4"/>
  <c r="H319" i="4"/>
  <c r="I319" i="4"/>
  <c r="G320" i="4"/>
  <c r="H320" i="4"/>
  <c r="I320" i="4"/>
  <c r="G321" i="4"/>
  <c r="H321" i="4"/>
  <c r="I321" i="4"/>
  <c r="G322" i="4"/>
  <c r="H322" i="4"/>
  <c r="I322" i="4"/>
  <c r="G323" i="4"/>
  <c r="H323" i="4"/>
  <c r="I323" i="4"/>
  <c r="G324" i="4"/>
  <c r="H324" i="4"/>
  <c r="I324" i="4"/>
  <c r="G325" i="4"/>
  <c r="H325" i="4"/>
  <c r="I325" i="4"/>
  <c r="G326" i="4"/>
  <c r="H326" i="4"/>
  <c r="I326" i="4"/>
  <c r="G327" i="4"/>
  <c r="H327" i="4"/>
  <c r="I327" i="4"/>
  <c r="G328" i="4"/>
  <c r="H328" i="4"/>
  <c r="I328" i="4"/>
  <c r="G329" i="4"/>
  <c r="H329" i="4"/>
  <c r="I329" i="4"/>
  <c r="G330" i="4"/>
  <c r="H330" i="4"/>
  <c r="I330" i="4"/>
  <c r="G331" i="4"/>
  <c r="H331" i="4"/>
  <c r="I331" i="4"/>
  <c r="G332" i="4"/>
  <c r="H332" i="4"/>
  <c r="I332" i="4"/>
  <c r="G333" i="4"/>
  <c r="H333" i="4"/>
  <c r="I333" i="4"/>
  <c r="G334" i="4"/>
  <c r="H334" i="4"/>
  <c r="I334" i="4"/>
  <c r="G335" i="4"/>
  <c r="H335" i="4"/>
  <c r="I335" i="4"/>
  <c r="G336" i="4"/>
  <c r="H336" i="4"/>
  <c r="I336" i="4"/>
  <c r="G337" i="4"/>
  <c r="H337" i="4"/>
  <c r="I337" i="4"/>
  <c r="G338" i="4"/>
  <c r="H338" i="4"/>
  <c r="I338" i="4"/>
  <c r="G339" i="4"/>
  <c r="H339" i="4"/>
  <c r="I339" i="4"/>
  <c r="G340" i="4"/>
  <c r="H340" i="4"/>
  <c r="I340" i="4"/>
  <c r="G341" i="4"/>
  <c r="H341" i="4"/>
  <c r="I341" i="4"/>
  <c r="G342" i="4"/>
  <c r="H342" i="4"/>
  <c r="I342" i="4"/>
  <c r="G343" i="4"/>
  <c r="H343" i="4"/>
  <c r="I343" i="4"/>
  <c r="G344" i="4"/>
  <c r="H344" i="4"/>
  <c r="I344" i="4"/>
  <c r="G345" i="4"/>
  <c r="H345" i="4"/>
  <c r="I345" i="4"/>
  <c r="G346" i="4"/>
  <c r="H346" i="4"/>
  <c r="I346" i="4"/>
  <c r="G347" i="4"/>
  <c r="H347" i="4"/>
  <c r="I347" i="4"/>
  <c r="G348" i="4"/>
  <c r="H348" i="4"/>
  <c r="I348" i="4"/>
  <c r="G349" i="4"/>
  <c r="H349" i="4"/>
  <c r="I349" i="4"/>
  <c r="G350" i="4"/>
  <c r="H350" i="4"/>
  <c r="I350" i="4"/>
  <c r="G351" i="4"/>
  <c r="H351" i="4"/>
  <c r="I351" i="4"/>
  <c r="G352" i="4"/>
  <c r="H352" i="4"/>
  <c r="I352" i="4"/>
  <c r="G353" i="4"/>
  <c r="H353" i="4"/>
  <c r="I353" i="4"/>
  <c r="G354" i="4"/>
  <c r="H354" i="4"/>
  <c r="I354" i="4"/>
  <c r="G355" i="4"/>
  <c r="H355" i="4"/>
  <c r="I355" i="4"/>
  <c r="G356" i="4"/>
  <c r="H356" i="4"/>
  <c r="I356" i="4"/>
  <c r="G357" i="4"/>
  <c r="H357" i="4"/>
  <c r="I357" i="4"/>
  <c r="G358" i="4"/>
  <c r="H358" i="4"/>
  <c r="I358" i="4"/>
  <c r="G359" i="4"/>
  <c r="H359" i="4"/>
  <c r="I359" i="4"/>
  <c r="G360" i="4"/>
  <c r="H360" i="4"/>
  <c r="I360" i="4"/>
  <c r="G361" i="4"/>
  <c r="H361" i="4"/>
  <c r="I361" i="4"/>
  <c r="G362" i="4"/>
  <c r="H362" i="4"/>
  <c r="I362" i="4"/>
  <c r="G363" i="4"/>
  <c r="H363" i="4"/>
  <c r="I363" i="4"/>
  <c r="G364" i="4"/>
  <c r="H364" i="4"/>
  <c r="I364" i="4"/>
  <c r="G365" i="4"/>
  <c r="H365" i="4"/>
  <c r="I365" i="4"/>
  <c r="G366" i="4"/>
  <c r="H366" i="4"/>
  <c r="I366" i="4"/>
  <c r="G367" i="4"/>
  <c r="H367" i="4"/>
  <c r="I367" i="4"/>
  <c r="G368" i="4"/>
  <c r="H368" i="4"/>
  <c r="I368" i="4"/>
  <c r="G369" i="4"/>
  <c r="H369" i="4"/>
  <c r="I369" i="4"/>
  <c r="G370" i="4"/>
  <c r="H370" i="4"/>
  <c r="I370" i="4"/>
  <c r="G371" i="4"/>
  <c r="H371" i="4"/>
  <c r="I371" i="4"/>
  <c r="G372" i="4"/>
  <c r="H372" i="4"/>
  <c r="I372" i="4"/>
  <c r="G373" i="4"/>
  <c r="H373" i="4"/>
  <c r="I373" i="4"/>
  <c r="G374" i="4"/>
  <c r="H374" i="4"/>
  <c r="I374" i="4"/>
  <c r="G375" i="4"/>
  <c r="H375" i="4"/>
  <c r="I375" i="4"/>
  <c r="G376" i="4"/>
  <c r="H376" i="4"/>
  <c r="I376" i="4"/>
  <c r="G377" i="4"/>
  <c r="H377" i="4"/>
  <c r="I377" i="4"/>
  <c r="G378" i="4"/>
  <c r="H378" i="4"/>
  <c r="I378" i="4"/>
  <c r="G379" i="4"/>
  <c r="H379" i="4"/>
  <c r="I379" i="4"/>
  <c r="G380" i="4"/>
  <c r="H380" i="4"/>
  <c r="I380" i="4"/>
  <c r="G381" i="4"/>
  <c r="H381" i="4"/>
  <c r="I381" i="4"/>
  <c r="G382" i="4"/>
  <c r="H382" i="4"/>
  <c r="I382" i="4"/>
  <c r="G383" i="4"/>
  <c r="H383" i="4"/>
  <c r="I383" i="4"/>
  <c r="G384" i="4"/>
  <c r="H384" i="4"/>
  <c r="I384" i="4"/>
  <c r="G385" i="4"/>
  <c r="H385" i="4"/>
  <c r="I385" i="4"/>
  <c r="G386" i="4"/>
  <c r="H386" i="4"/>
  <c r="I386" i="4"/>
  <c r="G387" i="4"/>
  <c r="H387" i="4"/>
  <c r="I387" i="4"/>
  <c r="G388" i="4"/>
  <c r="H388" i="4"/>
  <c r="I388" i="4"/>
  <c r="G389" i="4"/>
  <c r="H389" i="4"/>
  <c r="I389" i="4"/>
  <c r="G390" i="4"/>
  <c r="H390" i="4"/>
  <c r="I390" i="4"/>
  <c r="G391" i="4"/>
  <c r="H391" i="4"/>
  <c r="I391" i="4"/>
  <c r="G392" i="4"/>
  <c r="H392" i="4"/>
  <c r="I392" i="4"/>
  <c r="G393" i="4"/>
  <c r="H393" i="4"/>
  <c r="I393" i="4"/>
  <c r="G394" i="4"/>
  <c r="H394" i="4"/>
  <c r="I394" i="4"/>
  <c r="G395" i="4"/>
  <c r="H395" i="4"/>
  <c r="I395" i="4"/>
  <c r="G396" i="4"/>
  <c r="H396" i="4"/>
  <c r="I396" i="4"/>
  <c r="G397" i="4"/>
  <c r="H397" i="4"/>
  <c r="I397" i="4"/>
  <c r="G398" i="4"/>
  <c r="H398" i="4"/>
  <c r="I398" i="4"/>
  <c r="G399" i="4"/>
  <c r="H399" i="4"/>
  <c r="I399" i="4"/>
  <c r="G400" i="4"/>
  <c r="H400" i="4"/>
  <c r="I400" i="4"/>
  <c r="G401" i="4"/>
  <c r="H401" i="4"/>
  <c r="I401" i="4"/>
  <c r="G402" i="4"/>
  <c r="H402" i="4"/>
  <c r="I402" i="4"/>
  <c r="G403" i="4"/>
  <c r="H403" i="4"/>
  <c r="I403" i="4"/>
  <c r="G404" i="4"/>
  <c r="H404" i="4"/>
  <c r="I404" i="4"/>
  <c r="G405" i="4"/>
  <c r="H405" i="4"/>
  <c r="I405" i="4"/>
  <c r="G406" i="4"/>
  <c r="H406" i="4"/>
  <c r="I406" i="4"/>
  <c r="G407" i="4"/>
  <c r="H407" i="4"/>
  <c r="I407" i="4"/>
  <c r="G408" i="4"/>
  <c r="H408" i="4"/>
  <c r="I408" i="4"/>
  <c r="G409" i="4"/>
  <c r="H409" i="4"/>
  <c r="I409" i="4"/>
  <c r="G410" i="4"/>
  <c r="H410" i="4"/>
  <c r="I410" i="4"/>
  <c r="G411" i="4"/>
  <c r="H411" i="4"/>
  <c r="I411" i="4"/>
  <c r="G412" i="4"/>
  <c r="H412" i="4"/>
  <c r="I412" i="4"/>
  <c r="G413" i="4"/>
  <c r="H413" i="4"/>
  <c r="I413" i="4"/>
  <c r="G414" i="4"/>
  <c r="H414" i="4"/>
  <c r="I414" i="4"/>
  <c r="G415" i="4"/>
  <c r="H415" i="4"/>
  <c r="I415" i="4"/>
  <c r="G416" i="4"/>
  <c r="H416" i="4"/>
  <c r="I416" i="4"/>
  <c r="G417" i="4"/>
  <c r="H417" i="4"/>
  <c r="I417" i="4"/>
  <c r="G418" i="4"/>
  <c r="H418" i="4"/>
  <c r="I418" i="4"/>
  <c r="G419" i="4"/>
  <c r="H419" i="4"/>
  <c r="I419" i="4"/>
  <c r="G420" i="4"/>
  <c r="H420" i="4"/>
  <c r="I420" i="4"/>
  <c r="G421" i="4"/>
  <c r="H421" i="4"/>
  <c r="I421" i="4"/>
  <c r="G422" i="4"/>
  <c r="H422" i="4"/>
  <c r="I422" i="4"/>
  <c r="G423" i="4"/>
  <c r="H423" i="4"/>
  <c r="I423" i="4"/>
  <c r="G424" i="4"/>
  <c r="H424" i="4"/>
  <c r="I424" i="4"/>
  <c r="G425" i="4"/>
  <c r="H425" i="4"/>
  <c r="I425" i="4"/>
  <c r="G426" i="4"/>
  <c r="H426" i="4"/>
  <c r="I426" i="4"/>
  <c r="G427" i="4"/>
  <c r="H427" i="4"/>
  <c r="I427" i="4"/>
  <c r="G428" i="4"/>
  <c r="H428" i="4"/>
  <c r="I428" i="4"/>
  <c r="G429" i="4"/>
  <c r="H429" i="4"/>
  <c r="I429" i="4"/>
  <c r="G430" i="4"/>
  <c r="H430" i="4"/>
  <c r="I430" i="4"/>
  <c r="G431" i="4"/>
  <c r="H431" i="4"/>
  <c r="I431" i="4"/>
  <c r="G432" i="4"/>
  <c r="H432" i="4"/>
  <c r="I432" i="4"/>
  <c r="G433" i="4"/>
  <c r="H433" i="4"/>
  <c r="I433" i="4"/>
  <c r="G434" i="4"/>
  <c r="H434" i="4"/>
  <c r="I434" i="4"/>
  <c r="G435" i="4"/>
  <c r="H435" i="4"/>
  <c r="I435" i="4"/>
  <c r="G436" i="4"/>
  <c r="H436" i="4"/>
  <c r="I436" i="4"/>
  <c r="G437" i="4"/>
  <c r="H437" i="4"/>
  <c r="I437" i="4"/>
  <c r="G438" i="4"/>
  <c r="H438" i="4"/>
  <c r="I438" i="4"/>
  <c r="G439" i="4"/>
  <c r="H439" i="4"/>
  <c r="I439" i="4"/>
  <c r="G440" i="4"/>
  <c r="H440" i="4"/>
  <c r="I440" i="4"/>
  <c r="G441" i="4"/>
  <c r="H441" i="4"/>
  <c r="I441" i="4"/>
  <c r="G442" i="4"/>
  <c r="H442" i="4"/>
  <c r="I442" i="4"/>
  <c r="G443" i="4"/>
  <c r="H443" i="4"/>
  <c r="I443" i="4"/>
  <c r="G444" i="4"/>
  <c r="H444" i="4"/>
  <c r="I444" i="4"/>
  <c r="G445" i="4"/>
  <c r="H445" i="4"/>
  <c r="I445" i="4"/>
  <c r="G446" i="4"/>
  <c r="H446" i="4"/>
  <c r="I446" i="4"/>
  <c r="G447" i="4"/>
  <c r="H447" i="4"/>
  <c r="I447" i="4"/>
  <c r="G448" i="4"/>
  <c r="H448" i="4"/>
  <c r="I448" i="4"/>
  <c r="G449" i="4"/>
  <c r="H449" i="4"/>
  <c r="I449" i="4"/>
  <c r="G450" i="4"/>
  <c r="H450" i="4"/>
  <c r="I450" i="4"/>
  <c r="G451" i="4"/>
  <c r="H451" i="4"/>
  <c r="I451" i="4"/>
  <c r="G452" i="4"/>
  <c r="H452" i="4"/>
  <c r="I452" i="4"/>
  <c r="G453" i="4"/>
  <c r="H453" i="4"/>
  <c r="I453" i="4"/>
  <c r="G454" i="4"/>
  <c r="H454" i="4"/>
  <c r="I454" i="4"/>
  <c r="G455" i="4"/>
  <c r="H455" i="4"/>
  <c r="I455" i="4"/>
  <c r="G456" i="4"/>
  <c r="H456" i="4"/>
  <c r="I456" i="4"/>
  <c r="G457" i="4"/>
  <c r="H457" i="4"/>
  <c r="I457" i="4"/>
  <c r="G458" i="4"/>
  <c r="H458" i="4"/>
  <c r="I458" i="4"/>
  <c r="G459" i="4"/>
  <c r="H459" i="4"/>
  <c r="I459" i="4"/>
  <c r="G460" i="4"/>
  <c r="H460" i="4"/>
  <c r="I460" i="4"/>
  <c r="G461" i="4"/>
  <c r="H461" i="4"/>
  <c r="I461" i="4"/>
  <c r="G462" i="4"/>
  <c r="H462" i="4"/>
  <c r="I462" i="4"/>
  <c r="G463" i="4"/>
  <c r="H463" i="4"/>
  <c r="I463" i="4"/>
  <c r="G464" i="4"/>
  <c r="H464" i="4"/>
  <c r="I464" i="4"/>
  <c r="G465" i="4"/>
  <c r="H465" i="4"/>
  <c r="I465" i="4"/>
  <c r="G466" i="4"/>
  <c r="H466" i="4"/>
  <c r="I466" i="4"/>
  <c r="G467" i="4"/>
  <c r="H467" i="4"/>
  <c r="I467" i="4"/>
  <c r="G468" i="4"/>
  <c r="H468" i="4"/>
  <c r="I468" i="4"/>
  <c r="G469" i="4"/>
  <c r="H469" i="4"/>
  <c r="I469" i="4"/>
  <c r="G470" i="4"/>
  <c r="H470" i="4"/>
  <c r="I470" i="4"/>
  <c r="G471" i="4"/>
  <c r="H471" i="4"/>
  <c r="I471" i="4"/>
  <c r="G472" i="4"/>
  <c r="H472" i="4"/>
  <c r="I472" i="4"/>
  <c r="G473" i="4"/>
  <c r="H473" i="4"/>
  <c r="I473" i="4"/>
  <c r="G474" i="4"/>
  <c r="H474" i="4"/>
  <c r="I474" i="4"/>
  <c r="G475" i="4"/>
  <c r="H475" i="4"/>
  <c r="I475" i="4"/>
  <c r="G476" i="4"/>
  <c r="H476" i="4"/>
  <c r="I476" i="4"/>
  <c r="G477" i="4"/>
  <c r="H477" i="4"/>
  <c r="I477" i="4"/>
  <c r="G478" i="4"/>
  <c r="H478" i="4"/>
  <c r="I478" i="4"/>
  <c r="G479" i="4"/>
  <c r="H479" i="4"/>
  <c r="I479" i="4"/>
  <c r="G480" i="4"/>
  <c r="H480" i="4"/>
  <c r="I480" i="4"/>
  <c r="G481" i="4"/>
  <c r="H481" i="4"/>
  <c r="I481" i="4"/>
  <c r="G482" i="4"/>
  <c r="H482" i="4"/>
  <c r="I482" i="4"/>
  <c r="G483" i="4"/>
  <c r="H483" i="4"/>
  <c r="I483" i="4"/>
  <c r="G484" i="4"/>
  <c r="H484" i="4"/>
  <c r="I484" i="4"/>
  <c r="G485" i="4"/>
  <c r="H485" i="4"/>
  <c r="I485" i="4"/>
  <c r="G486" i="4"/>
  <c r="H486" i="4"/>
  <c r="I486" i="4"/>
  <c r="G487" i="4"/>
  <c r="H487" i="4"/>
  <c r="I487" i="4"/>
  <c r="G488" i="4"/>
  <c r="H488" i="4"/>
  <c r="I488" i="4"/>
  <c r="G489" i="4"/>
  <c r="H489" i="4"/>
  <c r="I489" i="4"/>
  <c r="G490" i="4"/>
  <c r="H490" i="4"/>
  <c r="I490" i="4"/>
  <c r="G491" i="4"/>
  <c r="H491" i="4"/>
  <c r="I491" i="4"/>
  <c r="G492" i="4"/>
  <c r="H492" i="4"/>
  <c r="I492" i="4"/>
  <c r="G493" i="4"/>
  <c r="H493" i="4"/>
  <c r="I493" i="4"/>
  <c r="G494" i="4"/>
  <c r="H494" i="4"/>
  <c r="I494" i="4"/>
  <c r="G495" i="4"/>
  <c r="H495" i="4"/>
  <c r="I495" i="4"/>
  <c r="G496" i="4"/>
  <c r="H496" i="4"/>
  <c r="I496" i="4"/>
  <c r="G497" i="4"/>
  <c r="H497" i="4"/>
  <c r="I497" i="4"/>
  <c r="G498" i="4"/>
  <c r="H498" i="4"/>
  <c r="I498" i="4"/>
  <c r="G499" i="4"/>
  <c r="H499" i="4"/>
  <c r="I499" i="4"/>
  <c r="G500" i="4"/>
  <c r="H500" i="4"/>
  <c r="I500" i="4"/>
  <c r="G501" i="4"/>
  <c r="H501" i="4"/>
  <c r="I501" i="4"/>
  <c r="G502" i="4"/>
  <c r="H502" i="4"/>
  <c r="I502" i="4"/>
  <c r="G503" i="4"/>
  <c r="H503" i="4"/>
  <c r="I503" i="4"/>
  <c r="G504" i="4"/>
  <c r="H504" i="4"/>
  <c r="I504" i="4"/>
  <c r="G505" i="4"/>
  <c r="H505" i="4"/>
  <c r="I505" i="4"/>
  <c r="G506" i="4"/>
  <c r="H506" i="4"/>
  <c r="I506" i="4"/>
  <c r="G507" i="4"/>
  <c r="H507" i="4"/>
  <c r="I507" i="4"/>
  <c r="G508" i="4"/>
  <c r="H508" i="4"/>
  <c r="I508" i="4"/>
  <c r="G509" i="4"/>
  <c r="H509" i="4"/>
  <c r="I509" i="4"/>
  <c r="G510" i="4"/>
  <c r="H510" i="4"/>
  <c r="I510" i="4"/>
  <c r="G511" i="4"/>
  <c r="H511" i="4"/>
  <c r="I511" i="4"/>
  <c r="G512" i="4"/>
  <c r="H512" i="4"/>
  <c r="I512" i="4"/>
  <c r="G513" i="4"/>
  <c r="H513" i="4"/>
  <c r="I513" i="4"/>
  <c r="G514" i="4"/>
  <c r="H514" i="4"/>
  <c r="I514" i="4"/>
  <c r="G515" i="4"/>
  <c r="H515" i="4"/>
  <c r="I515" i="4"/>
  <c r="G516" i="4"/>
  <c r="H516" i="4"/>
  <c r="I516" i="4"/>
  <c r="G517" i="4"/>
  <c r="H517" i="4"/>
  <c r="I517" i="4"/>
  <c r="G518" i="4"/>
  <c r="H518" i="4"/>
  <c r="I518" i="4"/>
  <c r="G519" i="4"/>
  <c r="H519" i="4"/>
  <c r="I519" i="4"/>
  <c r="G520" i="4"/>
  <c r="H520" i="4"/>
  <c r="I520" i="4"/>
  <c r="G521" i="4"/>
  <c r="H521" i="4"/>
  <c r="I521" i="4"/>
  <c r="G522" i="4"/>
  <c r="H522" i="4"/>
  <c r="I522" i="4"/>
  <c r="G523" i="4"/>
  <c r="H523" i="4"/>
  <c r="I523" i="4"/>
  <c r="G524" i="4"/>
  <c r="H524" i="4"/>
  <c r="I524" i="4"/>
  <c r="G525" i="4"/>
  <c r="H525" i="4"/>
  <c r="I525" i="4"/>
  <c r="G526" i="4"/>
  <c r="H526" i="4"/>
  <c r="I526" i="4"/>
  <c r="G527" i="4"/>
  <c r="H527" i="4"/>
  <c r="I527" i="4"/>
  <c r="G528" i="4"/>
  <c r="H528" i="4"/>
  <c r="I528" i="4"/>
  <c r="G529" i="4"/>
  <c r="H529" i="4"/>
  <c r="I529" i="4"/>
  <c r="G530" i="4"/>
  <c r="H530" i="4"/>
  <c r="I530" i="4"/>
  <c r="G531" i="4"/>
  <c r="H531" i="4"/>
  <c r="I531" i="4"/>
  <c r="G532" i="4"/>
  <c r="H532" i="4"/>
  <c r="I532" i="4"/>
  <c r="G533" i="4"/>
  <c r="H533" i="4"/>
  <c r="I533" i="4"/>
  <c r="G534" i="4"/>
  <c r="H534" i="4"/>
  <c r="I534" i="4"/>
  <c r="G535" i="4"/>
  <c r="H535" i="4"/>
  <c r="I535" i="4"/>
  <c r="G536" i="4"/>
  <c r="H536" i="4"/>
  <c r="I536" i="4"/>
  <c r="G537" i="4"/>
  <c r="H537" i="4"/>
  <c r="I537" i="4"/>
  <c r="G538" i="4"/>
  <c r="H538" i="4"/>
  <c r="I538" i="4"/>
  <c r="G539" i="4"/>
  <c r="H539" i="4"/>
  <c r="I539" i="4"/>
  <c r="G540" i="4"/>
  <c r="H540" i="4"/>
  <c r="I540" i="4"/>
  <c r="G541" i="4"/>
  <c r="H541" i="4"/>
  <c r="I541" i="4"/>
  <c r="G542" i="4"/>
  <c r="H542" i="4"/>
  <c r="I542" i="4"/>
  <c r="G543" i="4"/>
  <c r="H543" i="4"/>
  <c r="I543" i="4"/>
  <c r="G544" i="4"/>
  <c r="H544" i="4"/>
  <c r="I544" i="4"/>
  <c r="G545" i="4"/>
  <c r="H545" i="4"/>
  <c r="I545" i="4"/>
  <c r="G546" i="4"/>
  <c r="H546" i="4"/>
  <c r="I546" i="4"/>
  <c r="G547" i="4"/>
  <c r="H547" i="4"/>
  <c r="I547" i="4"/>
  <c r="G548" i="4"/>
  <c r="H548" i="4"/>
  <c r="I548" i="4"/>
  <c r="G549" i="4"/>
  <c r="H549" i="4"/>
  <c r="I549" i="4"/>
  <c r="G550" i="4"/>
  <c r="H550" i="4"/>
  <c r="I550" i="4"/>
  <c r="G551" i="4"/>
  <c r="H551" i="4"/>
  <c r="I551" i="4"/>
  <c r="G552" i="4"/>
  <c r="H552" i="4"/>
  <c r="I552" i="4"/>
  <c r="G553" i="4"/>
  <c r="H553" i="4"/>
  <c r="I553" i="4"/>
  <c r="G554" i="4"/>
  <c r="H554" i="4"/>
  <c r="I554" i="4"/>
  <c r="G555" i="4"/>
  <c r="H555" i="4"/>
  <c r="I555" i="4"/>
  <c r="G556" i="4"/>
  <c r="H556" i="4"/>
  <c r="I556" i="4"/>
  <c r="G557" i="4"/>
  <c r="H557" i="4"/>
  <c r="I557" i="4"/>
  <c r="G558" i="4"/>
  <c r="H558" i="4"/>
  <c r="I558" i="4"/>
  <c r="G559" i="4"/>
  <c r="H559" i="4"/>
  <c r="I559" i="4"/>
  <c r="G560" i="4"/>
  <c r="H560" i="4"/>
  <c r="I560" i="4"/>
  <c r="G561" i="4"/>
  <c r="H561" i="4"/>
  <c r="I561" i="4"/>
  <c r="G562" i="4"/>
  <c r="H562" i="4"/>
  <c r="I562" i="4"/>
  <c r="G563" i="4"/>
  <c r="H563" i="4"/>
  <c r="I563" i="4"/>
  <c r="G564" i="4"/>
  <c r="H564" i="4"/>
  <c r="I564" i="4"/>
  <c r="G565" i="4"/>
  <c r="H565" i="4"/>
  <c r="I565" i="4"/>
  <c r="G566" i="4"/>
  <c r="H566" i="4"/>
  <c r="I566" i="4"/>
  <c r="G567" i="4"/>
  <c r="H567" i="4"/>
  <c r="I567" i="4"/>
  <c r="G568" i="4"/>
  <c r="H568" i="4"/>
  <c r="I568" i="4"/>
  <c r="G569" i="4"/>
  <c r="H569" i="4"/>
  <c r="I569" i="4"/>
  <c r="G570" i="4"/>
  <c r="H570" i="4"/>
  <c r="I570" i="4"/>
  <c r="G571" i="4"/>
  <c r="H571" i="4"/>
  <c r="I571" i="4"/>
  <c r="G572" i="4"/>
  <c r="H572" i="4"/>
  <c r="I572" i="4"/>
  <c r="G573" i="4"/>
  <c r="H573" i="4"/>
  <c r="I573" i="4"/>
  <c r="G574" i="4"/>
  <c r="H574" i="4"/>
  <c r="I574" i="4"/>
  <c r="G575" i="4"/>
  <c r="H575" i="4"/>
  <c r="I575" i="4"/>
  <c r="G576" i="4"/>
  <c r="H576" i="4"/>
  <c r="I576" i="4"/>
  <c r="G577" i="4"/>
  <c r="H577" i="4"/>
  <c r="I577" i="4"/>
  <c r="G578" i="4"/>
  <c r="H578" i="4"/>
  <c r="I578" i="4"/>
  <c r="G579" i="4"/>
  <c r="H579" i="4"/>
  <c r="I579" i="4"/>
  <c r="G580" i="4"/>
  <c r="H580" i="4"/>
  <c r="I580" i="4"/>
  <c r="G581" i="4"/>
  <c r="H581" i="4"/>
  <c r="I581" i="4"/>
  <c r="G582" i="4"/>
  <c r="H582" i="4"/>
  <c r="I582" i="4"/>
  <c r="G583" i="4"/>
  <c r="H583" i="4"/>
  <c r="I583" i="4"/>
  <c r="G584" i="4"/>
  <c r="H584" i="4"/>
  <c r="I584" i="4"/>
  <c r="G585" i="4"/>
  <c r="H585" i="4"/>
  <c r="I585" i="4"/>
  <c r="G586" i="4"/>
  <c r="H586" i="4"/>
  <c r="I586" i="4"/>
  <c r="G587" i="4"/>
  <c r="H587" i="4"/>
  <c r="I587" i="4"/>
  <c r="G588" i="4"/>
  <c r="H588" i="4"/>
  <c r="I588" i="4"/>
  <c r="G589" i="4"/>
  <c r="H589" i="4"/>
  <c r="I589" i="4"/>
  <c r="G590" i="4"/>
  <c r="H590" i="4"/>
  <c r="I590" i="4"/>
  <c r="G591" i="4"/>
  <c r="H591" i="4"/>
  <c r="I591" i="4"/>
  <c r="G592" i="4"/>
  <c r="H592" i="4"/>
  <c r="I592" i="4"/>
  <c r="G593" i="4"/>
  <c r="H593" i="4"/>
  <c r="I593" i="4"/>
  <c r="G594" i="4"/>
  <c r="H594" i="4"/>
  <c r="I594" i="4"/>
  <c r="G595" i="4"/>
  <c r="H595" i="4"/>
  <c r="I595" i="4"/>
  <c r="G596" i="4"/>
  <c r="H596" i="4"/>
  <c r="I596" i="4"/>
  <c r="G597" i="4"/>
  <c r="H597" i="4"/>
  <c r="I597" i="4"/>
  <c r="G598" i="4"/>
  <c r="H598" i="4"/>
  <c r="I598" i="4"/>
  <c r="G599" i="4"/>
  <c r="H599" i="4"/>
  <c r="I599" i="4"/>
  <c r="G600" i="4"/>
  <c r="H600" i="4"/>
  <c r="I600" i="4"/>
  <c r="G601" i="4"/>
  <c r="H601" i="4"/>
  <c r="I601" i="4"/>
  <c r="G602" i="4"/>
  <c r="H602" i="4"/>
  <c r="I602" i="4"/>
  <c r="G603" i="4"/>
  <c r="H603" i="4"/>
  <c r="I603" i="4"/>
  <c r="G604" i="4"/>
  <c r="H604" i="4"/>
  <c r="I604" i="4"/>
  <c r="G605" i="4"/>
  <c r="H605" i="4"/>
  <c r="I605" i="4"/>
  <c r="G606" i="4"/>
  <c r="H606" i="4"/>
  <c r="I606" i="4"/>
  <c r="G607" i="4"/>
  <c r="H607" i="4"/>
  <c r="I607" i="4"/>
  <c r="G608" i="4"/>
  <c r="H608" i="4"/>
  <c r="I608" i="4"/>
  <c r="G609" i="4"/>
  <c r="H609" i="4"/>
  <c r="I609" i="4"/>
  <c r="G610" i="4"/>
  <c r="H610" i="4"/>
  <c r="I610" i="4"/>
  <c r="G611" i="4"/>
  <c r="H611" i="4"/>
  <c r="I611" i="4"/>
  <c r="G612" i="4"/>
  <c r="H612" i="4"/>
  <c r="I612" i="4"/>
  <c r="G613" i="4"/>
  <c r="H613" i="4"/>
  <c r="I613" i="4"/>
  <c r="G614" i="4"/>
  <c r="H614" i="4"/>
  <c r="I614" i="4"/>
  <c r="G615" i="4"/>
  <c r="H615" i="4"/>
  <c r="I615" i="4"/>
  <c r="G616" i="4"/>
  <c r="H616" i="4"/>
  <c r="I616" i="4"/>
  <c r="G617" i="4"/>
  <c r="H617" i="4"/>
  <c r="I617" i="4"/>
  <c r="G618" i="4"/>
  <c r="H618" i="4"/>
  <c r="I618" i="4"/>
  <c r="G619" i="4"/>
  <c r="H619" i="4"/>
  <c r="I619" i="4"/>
  <c r="G620" i="4"/>
  <c r="H620" i="4"/>
  <c r="I620" i="4"/>
  <c r="G621" i="4"/>
  <c r="H621" i="4"/>
  <c r="I621" i="4"/>
  <c r="G622" i="4"/>
  <c r="H622" i="4"/>
  <c r="I622" i="4"/>
  <c r="G623" i="4"/>
  <c r="H623" i="4"/>
  <c r="I623" i="4"/>
  <c r="G624" i="4"/>
  <c r="H624" i="4"/>
  <c r="I624" i="4"/>
  <c r="G625" i="4"/>
  <c r="H625" i="4"/>
  <c r="I625" i="4"/>
  <c r="G626" i="4"/>
  <c r="H626" i="4"/>
  <c r="I626" i="4"/>
  <c r="G627" i="4"/>
  <c r="H627" i="4"/>
  <c r="I627" i="4"/>
  <c r="G628" i="4"/>
  <c r="H628" i="4"/>
  <c r="I628" i="4"/>
  <c r="G629" i="4"/>
  <c r="H629" i="4"/>
  <c r="I629" i="4"/>
  <c r="G630" i="4"/>
  <c r="H630" i="4"/>
  <c r="I630" i="4"/>
  <c r="G631" i="4"/>
  <c r="H631" i="4"/>
  <c r="I631" i="4"/>
  <c r="G632" i="4"/>
  <c r="H632" i="4"/>
  <c r="I632" i="4"/>
  <c r="G633" i="4"/>
  <c r="H633" i="4"/>
  <c r="I633" i="4"/>
  <c r="G634" i="4"/>
  <c r="H634" i="4"/>
  <c r="I634" i="4"/>
  <c r="G635" i="4"/>
  <c r="H635" i="4"/>
  <c r="I635" i="4"/>
  <c r="G636" i="4"/>
  <c r="H636" i="4"/>
  <c r="I636" i="4"/>
  <c r="G637" i="4"/>
  <c r="H637" i="4"/>
  <c r="I637" i="4"/>
  <c r="G638" i="4"/>
  <c r="H638" i="4"/>
  <c r="I638" i="4"/>
  <c r="G639" i="4"/>
  <c r="H639" i="4"/>
  <c r="I639" i="4"/>
  <c r="G640" i="4"/>
  <c r="H640" i="4"/>
  <c r="I640" i="4"/>
  <c r="G641" i="4"/>
  <c r="H641" i="4"/>
  <c r="I641" i="4"/>
  <c r="G642" i="4"/>
  <c r="H642" i="4"/>
  <c r="I642" i="4"/>
  <c r="G643" i="4"/>
  <c r="H643" i="4"/>
  <c r="I643" i="4"/>
  <c r="G644" i="4"/>
  <c r="H644" i="4"/>
  <c r="I644" i="4"/>
  <c r="G645" i="4"/>
  <c r="H645" i="4"/>
  <c r="I645" i="4"/>
  <c r="G646" i="4"/>
  <c r="H646" i="4"/>
  <c r="I646" i="4"/>
  <c r="G647" i="4"/>
  <c r="H647" i="4"/>
  <c r="I647" i="4"/>
  <c r="G648" i="4"/>
  <c r="H648" i="4"/>
  <c r="I648" i="4"/>
  <c r="G649" i="4"/>
  <c r="H649" i="4"/>
  <c r="I649" i="4"/>
  <c r="G650" i="4"/>
  <c r="H650" i="4"/>
  <c r="I650" i="4"/>
  <c r="G651" i="4"/>
  <c r="H651" i="4"/>
  <c r="I651" i="4"/>
  <c r="G652" i="4"/>
  <c r="H652" i="4"/>
  <c r="I652" i="4"/>
  <c r="G653" i="4"/>
  <c r="H653" i="4"/>
  <c r="I653" i="4"/>
  <c r="G654" i="4"/>
  <c r="H654" i="4"/>
  <c r="I654" i="4"/>
  <c r="G655" i="4"/>
  <c r="H655" i="4"/>
  <c r="I655" i="4"/>
  <c r="G656" i="4"/>
  <c r="H656" i="4"/>
  <c r="I656" i="4"/>
  <c r="G657" i="4"/>
  <c r="H657" i="4"/>
  <c r="I657" i="4"/>
  <c r="G658" i="4"/>
  <c r="H658" i="4"/>
  <c r="I658" i="4"/>
  <c r="G659" i="4"/>
  <c r="H659" i="4"/>
  <c r="I659" i="4"/>
  <c r="G660" i="4"/>
  <c r="H660" i="4"/>
  <c r="I660" i="4"/>
  <c r="G661" i="4"/>
  <c r="H661" i="4"/>
  <c r="I661" i="4"/>
  <c r="G662" i="4"/>
  <c r="H662" i="4"/>
  <c r="I662" i="4"/>
  <c r="G663" i="4"/>
  <c r="H663" i="4"/>
  <c r="I663" i="4"/>
  <c r="G664" i="4"/>
  <c r="H664" i="4"/>
  <c r="I664" i="4"/>
  <c r="G665" i="4"/>
  <c r="H665" i="4"/>
  <c r="I665" i="4"/>
  <c r="G666" i="4"/>
  <c r="H666" i="4"/>
  <c r="I666" i="4"/>
  <c r="G667" i="4"/>
  <c r="H667" i="4"/>
  <c r="I667" i="4"/>
  <c r="G668" i="4"/>
  <c r="H668" i="4"/>
  <c r="I668" i="4"/>
  <c r="G669" i="4"/>
  <c r="H669" i="4"/>
  <c r="I669" i="4"/>
  <c r="G670" i="4"/>
  <c r="H670" i="4"/>
  <c r="I670" i="4"/>
  <c r="G671" i="4"/>
  <c r="H671" i="4"/>
  <c r="I671" i="4"/>
  <c r="G672" i="4"/>
  <c r="H672" i="4"/>
  <c r="I672" i="4"/>
  <c r="G673" i="4"/>
  <c r="H673" i="4"/>
  <c r="I673" i="4"/>
  <c r="G674" i="4"/>
  <c r="H674" i="4"/>
  <c r="I674" i="4"/>
  <c r="G675" i="4"/>
  <c r="H675" i="4"/>
  <c r="I675" i="4"/>
  <c r="G676" i="4"/>
  <c r="H676" i="4"/>
  <c r="I676" i="4"/>
  <c r="G677" i="4"/>
  <c r="H677" i="4"/>
  <c r="I677" i="4"/>
  <c r="G678" i="4"/>
  <c r="H678" i="4"/>
  <c r="I678" i="4"/>
  <c r="G679" i="4"/>
  <c r="H679" i="4"/>
  <c r="I679" i="4"/>
  <c r="G680" i="4"/>
  <c r="H680" i="4"/>
  <c r="I680" i="4"/>
  <c r="G681" i="4"/>
  <c r="H681" i="4"/>
  <c r="I681" i="4"/>
  <c r="G682" i="4"/>
  <c r="H682" i="4"/>
  <c r="I682" i="4"/>
  <c r="G683" i="4"/>
  <c r="H683" i="4"/>
  <c r="I683" i="4"/>
  <c r="G684" i="4"/>
  <c r="H684" i="4"/>
  <c r="I684" i="4"/>
  <c r="G685" i="4"/>
  <c r="H685" i="4"/>
  <c r="I685" i="4"/>
  <c r="G686" i="4"/>
  <c r="H686" i="4"/>
  <c r="I686" i="4"/>
  <c r="G687" i="4"/>
  <c r="H687" i="4"/>
  <c r="I687" i="4"/>
  <c r="G688" i="4"/>
  <c r="H688" i="4"/>
  <c r="I688" i="4"/>
  <c r="G689" i="4"/>
  <c r="H689" i="4"/>
  <c r="I689" i="4"/>
  <c r="G690" i="4"/>
  <c r="H690" i="4"/>
  <c r="I690" i="4"/>
  <c r="G691" i="4"/>
  <c r="H691" i="4"/>
  <c r="I691" i="4"/>
  <c r="G692" i="4"/>
  <c r="H692" i="4"/>
  <c r="I692" i="4"/>
  <c r="G693" i="4"/>
  <c r="H693" i="4"/>
  <c r="I693" i="4"/>
  <c r="G694" i="4"/>
  <c r="H694" i="4"/>
  <c r="I694" i="4"/>
  <c r="G695" i="4"/>
  <c r="H695" i="4"/>
  <c r="I695" i="4"/>
  <c r="G696" i="4"/>
  <c r="H696" i="4"/>
  <c r="I696" i="4"/>
  <c r="G697" i="4"/>
  <c r="H697" i="4"/>
  <c r="I697" i="4"/>
  <c r="G698" i="4"/>
  <c r="H698" i="4"/>
  <c r="I698" i="4"/>
  <c r="G699" i="4"/>
  <c r="H699" i="4"/>
  <c r="I699" i="4"/>
  <c r="G700" i="4"/>
  <c r="H700" i="4"/>
  <c r="I700" i="4"/>
  <c r="G701" i="4"/>
  <c r="H701" i="4"/>
  <c r="I701" i="4"/>
  <c r="G702" i="4"/>
  <c r="H702" i="4"/>
  <c r="I702" i="4"/>
  <c r="G703" i="4"/>
  <c r="H703" i="4"/>
  <c r="I703" i="4"/>
  <c r="G704" i="4"/>
  <c r="H704" i="4"/>
  <c r="I704" i="4"/>
  <c r="G705" i="4"/>
  <c r="H705" i="4"/>
  <c r="I705" i="4"/>
  <c r="G706" i="4"/>
  <c r="H706" i="4"/>
  <c r="I706" i="4"/>
  <c r="G707" i="4"/>
  <c r="H707" i="4"/>
  <c r="I707" i="4"/>
  <c r="G708" i="4"/>
  <c r="H708" i="4"/>
  <c r="I708" i="4"/>
  <c r="G709" i="4"/>
  <c r="H709" i="4"/>
  <c r="I709" i="4"/>
  <c r="G710" i="4"/>
  <c r="H710" i="4"/>
  <c r="I710" i="4"/>
  <c r="G711" i="4"/>
  <c r="H711" i="4"/>
  <c r="I711" i="4"/>
  <c r="G712" i="4"/>
  <c r="H712" i="4"/>
  <c r="I712" i="4"/>
  <c r="G713" i="4"/>
  <c r="H713" i="4"/>
  <c r="I713" i="4"/>
  <c r="G714" i="4"/>
  <c r="H714" i="4"/>
  <c r="I714" i="4"/>
  <c r="G715" i="4"/>
  <c r="H715" i="4"/>
  <c r="I715" i="4"/>
  <c r="G716" i="4"/>
  <c r="H716" i="4"/>
  <c r="I716" i="4"/>
  <c r="G717" i="4"/>
  <c r="H717" i="4"/>
  <c r="I717" i="4"/>
  <c r="G718" i="4"/>
  <c r="H718" i="4"/>
  <c r="I718" i="4"/>
  <c r="G719" i="4"/>
  <c r="H719" i="4"/>
  <c r="I719" i="4"/>
  <c r="G720" i="4"/>
  <c r="H720" i="4"/>
  <c r="I720" i="4"/>
  <c r="G721" i="4"/>
  <c r="H721" i="4"/>
  <c r="I721" i="4"/>
  <c r="G722" i="4"/>
  <c r="H722" i="4"/>
  <c r="I722" i="4"/>
  <c r="G723" i="4"/>
  <c r="H723" i="4"/>
  <c r="I723" i="4"/>
  <c r="G724" i="4"/>
  <c r="H724" i="4"/>
  <c r="I724" i="4"/>
  <c r="G725" i="4"/>
  <c r="H725" i="4"/>
  <c r="I725" i="4"/>
  <c r="G726" i="4"/>
  <c r="H726" i="4"/>
  <c r="I726" i="4"/>
  <c r="G727" i="4"/>
  <c r="H727" i="4"/>
  <c r="I727" i="4"/>
  <c r="G728" i="4"/>
  <c r="H728" i="4"/>
  <c r="I728" i="4"/>
  <c r="G729" i="4"/>
  <c r="H729" i="4"/>
  <c r="I729" i="4"/>
  <c r="G730" i="4"/>
  <c r="H730" i="4"/>
  <c r="I730" i="4"/>
  <c r="G731" i="4"/>
  <c r="H731" i="4"/>
  <c r="I731" i="4"/>
  <c r="G732" i="4"/>
  <c r="H732" i="4"/>
  <c r="I732" i="4"/>
  <c r="G733" i="4"/>
  <c r="H733" i="4"/>
  <c r="I733" i="4"/>
  <c r="G734" i="4"/>
  <c r="H734" i="4"/>
  <c r="I734" i="4"/>
  <c r="G735" i="4"/>
  <c r="H735" i="4"/>
  <c r="I735" i="4"/>
  <c r="G736" i="4"/>
  <c r="H736" i="4"/>
  <c r="I736" i="4"/>
  <c r="G737" i="4"/>
  <c r="H737" i="4"/>
  <c r="I737" i="4"/>
  <c r="G738" i="4"/>
  <c r="H738" i="4"/>
  <c r="I738" i="4"/>
  <c r="G739" i="4"/>
  <c r="H739" i="4"/>
  <c r="I739" i="4"/>
  <c r="G740" i="4"/>
  <c r="H740" i="4"/>
  <c r="I740" i="4"/>
  <c r="G741" i="4"/>
  <c r="H741" i="4"/>
  <c r="I741" i="4"/>
  <c r="G742" i="4"/>
  <c r="H742" i="4"/>
  <c r="I742" i="4"/>
  <c r="G743" i="4"/>
  <c r="H743" i="4"/>
  <c r="I743" i="4"/>
  <c r="G744" i="4"/>
  <c r="H744" i="4"/>
  <c r="I744" i="4"/>
  <c r="G745" i="4"/>
  <c r="H745" i="4"/>
  <c r="I745" i="4"/>
  <c r="G746" i="4"/>
  <c r="H746" i="4"/>
  <c r="I746" i="4"/>
  <c r="G747" i="4"/>
  <c r="H747" i="4"/>
  <c r="I747" i="4"/>
  <c r="G748" i="4"/>
  <c r="H748" i="4"/>
  <c r="I748" i="4"/>
  <c r="G749" i="4"/>
  <c r="H749" i="4"/>
  <c r="I749" i="4"/>
  <c r="G750" i="4"/>
  <c r="H750" i="4"/>
  <c r="I750" i="4"/>
  <c r="G751" i="4"/>
  <c r="H751" i="4"/>
  <c r="I751" i="4"/>
  <c r="G752" i="4"/>
  <c r="H752" i="4"/>
  <c r="I752" i="4"/>
  <c r="G753" i="4"/>
  <c r="H753" i="4"/>
  <c r="I753" i="4"/>
  <c r="G754" i="4"/>
  <c r="H754" i="4"/>
  <c r="I754" i="4"/>
  <c r="G755" i="4"/>
  <c r="H755" i="4"/>
  <c r="I755" i="4"/>
  <c r="G756" i="4"/>
  <c r="H756" i="4"/>
  <c r="I756" i="4"/>
  <c r="G757" i="4"/>
  <c r="H757" i="4"/>
  <c r="I757" i="4"/>
  <c r="G758" i="4"/>
  <c r="H758" i="4"/>
  <c r="I758" i="4"/>
  <c r="G759" i="4"/>
  <c r="H759" i="4"/>
  <c r="I759" i="4"/>
  <c r="G760" i="4"/>
  <c r="H760" i="4"/>
  <c r="I760" i="4"/>
  <c r="G761" i="4"/>
  <c r="H761" i="4"/>
  <c r="I761" i="4"/>
  <c r="G762" i="4"/>
  <c r="H762" i="4"/>
  <c r="I762" i="4"/>
  <c r="G763" i="4"/>
  <c r="H763" i="4"/>
  <c r="I763" i="4"/>
  <c r="G764" i="4"/>
  <c r="H764" i="4"/>
  <c r="I764" i="4"/>
  <c r="G765" i="4"/>
  <c r="H765" i="4"/>
  <c r="I765" i="4"/>
  <c r="G766" i="4"/>
  <c r="H766" i="4"/>
  <c r="I766" i="4"/>
  <c r="G767" i="4"/>
  <c r="H767" i="4"/>
  <c r="I767" i="4"/>
  <c r="G768" i="4"/>
  <c r="H768" i="4"/>
  <c r="I768" i="4"/>
  <c r="G769" i="4"/>
  <c r="H769" i="4"/>
  <c r="I769" i="4"/>
  <c r="G770" i="4"/>
  <c r="H770" i="4"/>
  <c r="I770" i="4"/>
  <c r="G771" i="4"/>
  <c r="H771" i="4"/>
  <c r="I771" i="4"/>
  <c r="G772" i="4"/>
  <c r="H772" i="4"/>
  <c r="I772" i="4"/>
  <c r="G773" i="4"/>
  <c r="H773" i="4"/>
  <c r="I773" i="4"/>
  <c r="G774" i="4"/>
  <c r="H774" i="4"/>
  <c r="I774" i="4"/>
  <c r="G775" i="4"/>
  <c r="H775" i="4"/>
  <c r="I775" i="4"/>
  <c r="G776" i="4"/>
  <c r="H776" i="4"/>
  <c r="I776" i="4"/>
  <c r="G777" i="4"/>
  <c r="H777" i="4"/>
  <c r="I777" i="4"/>
  <c r="G778" i="4"/>
  <c r="H778" i="4"/>
  <c r="I778" i="4"/>
  <c r="G779" i="4"/>
  <c r="H779" i="4"/>
  <c r="I779" i="4"/>
  <c r="G780" i="4"/>
  <c r="H780" i="4"/>
  <c r="I780" i="4"/>
  <c r="G781" i="4"/>
  <c r="H781" i="4"/>
  <c r="I781" i="4"/>
  <c r="G782" i="4"/>
  <c r="H782" i="4"/>
  <c r="I782" i="4"/>
  <c r="G783" i="4"/>
  <c r="H783" i="4"/>
  <c r="I783" i="4"/>
  <c r="G784" i="4"/>
  <c r="H784" i="4"/>
  <c r="I784" i="4"/>
  <c r="G785" i="4"/>
  <c r="H785" i="4"/>
  <c r="I785" i="4"/>
  <c r="G786" i="4"/>
  <c r="H786" i="4"/>
  <c r="I786" i="4"/>
  <c r="G787" i="4"/>
  <c r="H787" i="4"/>
  <c r="I787" i="4"/>
  <c r="G788" i="4"/>
  <c r="H788" i="4"/>
  <c r="I788" i="4"/>
  <c r="G789" i="4"/>
  <c r="H789" i="4"/>
  <c r="I789" i="4"/>
  <c r="G790" i="4"/>
  <c r="H790" i="4"/>
  <c r="I790" i="4"/>
  <c r="G791" i="4"/>
  <c r="H791" i="4"/>
  <c r="I791" i="4"/>
  <c r="G792" i="4"/>
  <c r="H792" i="4"/>
  <c r="I792" i="4"/>
  <c r="G793" i="4"/>
  <c r="H793" i="4"/>
  <c r="I793" i="4"/>
  <c r="G794" i="4"/>
  <c r="H794" i="4"/>
  <c r="I794" i="4"/>
  <c r="G795" i="4"/>
  <c r="H795" i="4"/>
  <c r="I795" i="4"/>
  <c r="G796" i="4"/>
  <c r="H796" i="4"/>
  <c r="I796" i="4"/>
  <c r="G797" i="4"/>
  <c r="H797" i="4"/>
  <c r="I797" i="4"/>
  <c r="G798" i="4"/>
  <c r="H798" i="4"/>
  <c r="I798" i="4"/>
  <c r="G799" i="4"/>
  <c r="H799" i="4"/>
  <c r="I799" i="4"/>
  <c r="G800" i="4"/>
  <c r="H800" i="4"/>
  <c r="I800" i="4"/>
  <c r="G801" i="4"/>
  <c r="H801" i="4"/>
  <c r="I801" i="4"/>
  <c r="G802" i="4"/>
  <c r="H802" i="4"/>
  <c r="I802" i="4"/>
  <c r="G803" i="4"/>
  <c r="H803" i="4"/>
  <c r="I803" i="4"/>
  <c r="G804" i="4"/>
  <c r="H804" i="4"/>
  <c r="I804" i="4"/>
  <c r="G805" i="4"/>
  <c r="H805" i="4"/>
  <c r="I805" i="4"/>
  <c r="G806" i="4"/>
  <c r="H806" i="4"/>
  <c r="I806" i="4"/>
  <c r="G807" i="4"/>
  <c r="H807" i="4"/>
  <c r="I807" i="4"/>
  <c r="G808" i="4"/>
  <c r="H808" i="4"/>
  <c r="I808" i="4"/>
  <c r="G809" i="4"/>
  <c r="H809" i="4"/>
  <c r="I809" i="4"/>
  <c r="G810" i="4"/>
  <c r="H810" i="4"/>
  <c r="I810" i="4"/>
  <c r="G811" i="4"/>
  <c r="H811" i="4"/>
  <c r="I811" i="4"/>
  <c r="G812" i="4"/>
  <c r="H812" i="4"/>
  <c r="I812" i="4"/>
  <c r="G813" i="4"/>
  <c r="H813" i="4"/>
  <c r="I813" i="4"/>
  <c r="G814" i="4"/>
  <c r="H814" i="4"/>
  <c r="I814" i="4"/>
  <c r="G815" i="4"/>
  <c r="H815" i="4"/>
  <c r="I815" i="4"/>
  <c r="G816" i="4"/>
  <c r="H816" i="4"/>
  <c r="I816" i="4"/>
  <c r="G817" i="4"/>
  <c r="H817" i="4"/>
  <c r="I817" i="4"/>
  <c r="G818" i="4"/>
  <c r="H818" i="4"/>
  <c r="I818" i="4"/>
  <c r="G819" i="4"/>
  <c r="H819" i="4"/>
  <c r="I819" i="4"/>
  <c r="G820" i="4"/>
  <c r="H820" i="4"/>
  <c r="I820" i="4"/>
  <c r="G821" i="4"/>
  <c r="H821" i="4"/>
  <c r="I821" i="4"/>
  <c r="G822" i="4"/>
  <c r="H822" i="4"/>
  <c r="I822" i="4"/>
  <c r="G823" i="4"/>
  <c r="H823" i="4"/>
  <c r="I823" i="4"/>
  <c r="G824" i="4"/>
  <c r="H824" i="4"/>
  <c r="I824" i="4"/>
  <c r="G825" i="4"/>
  <c r="H825" i="4"/>
  <c r="I825" i="4"/>
  <c r="G826" i="4"/>
  <c r="H826" i="4"/>
  <c r="I826" i="4"/>
  <c r="G827" i="4"/>
  <c r="H827" i="4"/>
  <c r="I827" i="4"/>
  <c r="G828" i="4"/>
  <c r="H828" i="4"/>
  <c r="I828" i="4"/>
  <c r="G829" i="4"/>
  <c r="H829" i="4"/>
  <c r="I829" i="4"/>
  <c r="G830" i="4"/>
  <c r="H830" i="4"/>
  <c r="I830" i="4"/>
  <c r="G831" i="4"/>
  <c r="H831" i="4"/>
  <c r="I831" i="4"/>
  <c r="G832" i="4"/>
  <c r="H832" i="4"/>
  <c r="I832" i="4"/>
  <c r="G833" i="4"/>
  <c r="H833" i="4"/>
  <c r="I833" i="4"/>
  <c r="G834" i="4"/>
  <c r="H834" i="4"/>
  <c r="I834" i="4"/>
  <c r="G835" i="4"/>
  <c r="H835" i="4"/>
  <c r="I835" i="4"/>
  <c r="G836" i="4"/>
  <c r="H836" i="4"/>
  <c r="I836" i="4"/>
  <c r="G837" i="4"/>
  <c r="H837" i="4"/>
  <c r="I837" i="4"/>
  <c r="G838" i="4"/>
  <c r="H838" i="4"/>
  <c r="I838" i="4"/>
  <c r="G839" i="4"/>
  <c r="H839" i="4"/>
  <c r="I839" i="4"/>
  <c r="G840" i="4"/>
  <c r="H840" i="4"/>
  <c r="I840" i="4"/>
  <c r="G841" i="4"/>
  <c r="H841" i="4"/>
  <c r="I841" i="4"/>
  <c r="G842" i="4"/>
  <c r="H842" i="4"/>
  <c r="I842" i="4"/>
  <c r="G843" i="4"/>
  <c r="H843" i="4"/>
  <c r="I843" i="4"/>
  <c r="G844" i="4"/>
  <c r="H844" i="4"/>
  <c r="I844" i="4"/>
  <c r="G845" i="4"/>
  <c r="H845" i="4"/>
  <c r="I845" i="4"/>
  <c r="G846" i="4"/>
  <c r="H846" i="4"/>
  <c r="I846" i="4"/>
  <c r="G847" i="4"/>
  <c r="H847" i="4"/>
  <c r="I847" i="4"/>
  <c r="G848" i="4"/>
  <c r="H848" i="4"/>
  <c r="I848" i="4"/>
  <c r="G849" i="4"/>
  <c r="H849" i="4"/>
  <c r="I849" i="4"/>
  <c r="G850" i="4"/>
  <c r="H850" i="4"/>
  <c r="I850" i="4"/>
  <c r="G851" i="4"/>
  <c r="H851" i="4"/>
  <c r="I851" i="4"/>
  <c r="G852" i="4"/>
  <c r="H852" i="4"/>
  <c r="I852" i="4"/>
  <c r="G853" i="4"/>
  <c r="H853" i="4"/>
  <c r="I853" i="4"/>
  <c r="G854" i="4"/>
  <c r="H854" i="4"/>
  <c r="I854" i="4"/>
  <c r="G855" i="4"/>
  <c r="H855" i="4"/>
  <c r="I855" i="4"/>
  <c r="G856" i="4"/>
  <c r="H856" i="4"/>
  <c r="I856" i="4"/>
  <c r="G857" i="4"/>
  <c r="H857" i="4"/>
  <c r="I857" i="4"/>
  <c r="G858" i="4"/>
  <c r="H858" i="4"/>
  <c r="I858" i="4"/>
  <c r="G859" i="4"/>
  <c r="H859" i="4"/>
  <c r="I859" i="4"/>
  <c r="G860" i="4"/>
  <c r="H860" i="4"/>
  <c r="I860" i="4"/>
  <c r="G861" i="4"/>
  <c r="H861" i="4"/>
  <c r="I861" i="4"/>
  <c r="G862" i="4"/>
  <c r="H862" i="4"/>
  <c r="I862" i="4"/>
  <c r="G863" i="4"/>
  <c r="H863" i="4"/>
  <c r="I863" i="4"/>
  <c r="G864" i="4"/>
  <c r="H864" i="4"/>
  <c r="I864" i="4"/>
  <c r="G865" i="4"/>
  <c r="H865" i="4"/>
  <c r="I865" i="4"/>
  <c r="G866" i="4"/>
  <c r="H866" i="4"/>
  <c r="I866" i="4"/>
  <c r="G867" i="4"/>
  <c r="H867" i="4"/>
  <c r="I867" i="4"/>
  <c r="G868" i="4"/>
  <c r="H868" i="4"/>
  <c r="I868" i="4"/>
  <c r="G869" i="4"/>
  <c r="H869" i="4"/>
  <c r="I869" i="4"/>
  <c r="G870" i="4"/>
  <c r="H870" i="4"/>
  <c r="I870" i="4"/>
  <c r="G871" i="4"/>
  <c r="H871" i="4"/>
  <c r="I871" i="4"/>
  <c r="G872" i="4"/>
  <c r="H872" i="4"/>
  <c r="I872" i="4"/>
  <c r="G873" i="4"/>
  <c r="H873" i="4"/>
  <c r="I873" i="4"/>
  <c r="G874" i="4"/>
  <c r="H874" i="4"/>
  <c r="I874" i="4"/>
  <c r="G875" i="4"/>
  <c r="H875" i="4"/>
  <c r="I875" i="4"/>
  <c r="G876" i="4"/>
  <c r="H876" i="4"/>
  <c r="I876" i="4"/>
  <c r="G877" i="4"/>
  <c r="H877" i="4"/>
  <c r="I877" i="4"/>
  <c r="G878" i="4"/>
  <c r="H878" i="4"/>
  <c r="I878" i="4"/>
  <c r="G879" i="4"/>
  <c r="H879" i="4"/>
  <c r="I879" i="4"/>
  <c r="G880" i="4"/>
  <c r="H880" i="4"/>
  <c r="I880" i="4"/>
  <c r="G881" i="4"/>
  <c r="H881" i="4"/>
  <c r="I881" i="4"/>
  <c r="G882" i="4"/>
  <c r="H882" i="4"/>
  <c r="I882" i="4"/>
  <c r="G883" i="4"/>
  <c r="H883" i="4"/>
  <c r="I883" i="4"/>
  <c r="G884" i="4"/>
  <c r="H884" i="4"/>
  <c r="I884" i="4"/>
  <c r="G885" i="4"/>
  <c r="H885" i="4"/>
  <c r="I885" i="4"/>
  <c r="G886" i="4"/>
  <c r="H886" i="4"/>
  <c r="I886" i="4"/>
  <c r="G887" i="4"/>
  <c r="H887" i="4"/>
  <c r="I887" i="4"/>
  <c r="G888" i="4"/>
  <c r="H888" i="4"/>
  <c r="I888" i="4"/>
  <c r="G889" i="4"/>
  <c r="H889" i="4"/>
  <c r="I889" i="4"/>
  <c r="G890" i="4"/>
  <c r="H890" i="4"/>
  <c r="I890" i="4"/>
  <c r="G891" i="4"/>
  <c r="H891" i="4"/>
  <c r="I891" i="4"/>
  <c r="G892" i="4"/>
  <c r="H892" i="4"/>
  <c r="I892" i="4"/>
  <c r="G893" i="4"/>
  <c r="H893" i="4"/>
  <c r="I893" i="4"/>
  <c r="G894" i="4"/>
  <c r="H894" i="4"/>
  <c r="I894" i="4"/>
  <c r="G895" i="4"/>
  <c r="H895" i="4"/>
  <c r="I895" i="4"/>
  <c r="G896" i="4"/>
  <c r="H896" i="4"/>
  <c r="I896" i="4"/>
  <c r="G897" i="4"/>
  <c r="H897" i="4"/>
  <c r="I897" i="4"/>
  <c r="G898" i="4"/>
  <c r="H898" i="4"/>
  <c r="I898" i="4"/>
  <c r="G899" i="4"/>
  <c r="H899" i="4"/>
  <c r="I899" i="4"/>
  <c r="G900" i="4"/>
  <c r="H900" i="4"/>
  <c r="I900" i="4"/>
  <c r="G901" i="4"/>
  <c r="H901" i="4"/>
  <c r="I901" i="4"/>
  <c r="G902" i="4"/>
  <c r="H902" i="4"/>
  <c r="I902" i="4"/>
  <c r="G903" i="4"/>
  <c r="H903" i="4"/>
  <c r="I903" i="4"/>
  <c r="G904" i="4"/>
  <c r="H904" i="4"/>
  <c r="I904" i="4"/>
  <c r="G905" i="4"/>
  <c r="H905" i="4"/>
  <c r="I905" i="4"/>
  <c r="G906" i="4"/>
  <c r="H906" i="4"/>
  <c r="I906" i="4"/>
  <c r="G907" i="4"/>
  <c r="H907" i="4"/>
  <c r="I907" i="4"/>
  <c r="G908" i="4"/>
  <c r="H908" i="4"/>
  <c r="I908" i="4"/>
  <c r="G909" i="4"/>
  <c r="H909" i="4"/>
  <c r="I909" i="4"/>
  <c r="G910" i="4"/>
  <c r="H910" i="4"/>
  <c r="I910" i="4"/>
  <c r="G911" i="4"/>
  <c r="H911" i="4"/>
  <c r="I911" i="4"/>
  <c r="G912" i="4"/>
  <c r="H912" i="4"/>
  <c r="I912" i="4"/>
  <c r="G913" i="4"/>
  <c r="H913" i="4"/>
  <c r="I913" i="4"/>
  <c r="G914" i="4"/>
  <c r="H914" i="4"/>
  <c r="I914" i="4"/>
  <c r="G915" i="4"/>
  <c r="H915" i="4"/>
  <c r="I915" i="4"/>
  <c r="G916" i="4"/>
  <c r="H916" i="4"/>
  <c r="I916" i="4"/>
  <c r="G917" i="4"/>
  <c r="H917" i="4"/>
  <c r="I917" i="4"/>
  <c r="G918" i="4"/>
  <c r="H918" i="4"/>
  <c r="I918" i="4"/>
  <c r="G919" i="4"/>
  <c r="H919" i="4"/>
  <c r="I919" i="4"/>
  <c r="G920" i="4"/>
  <c r="H920" i="4"/>
  <c r="I920" i="4"/>
  <c r="G921" i="4"/>
  <c r="H921" i="4"/>
  <c r="I921" i="4"/>
  <c r="G922" i="4"/>
  <c r="H922" i="4"/>
  <c r="I922" i="4"/>
  <c r="G923" i="4"/>
  <c r="H923" i="4"/>
  <c r="I923" i="4"/>
  <c r="G924" i="4"/>
  <c r="H924" i="4"/>
  <c r="I924" i="4"/>
  <c r="G925" i="4"/>
  <c r="H925" i="4"/>
  <c r="I925" i="4"/>
  <c r="G926" i="4"/>
  <c r="H926" i="4"/>
  <c r="I926" i="4"/>
  <c r="G927" i="4"/>
  <c r="H927" i="4"/>
  <c r="I927" i="4"/>
  <c r="G928" i="4"/>
  <c r="H928" i="4"/>
  <c r="I928" i="4"/>
  <c r="G929" i="4"/>
  <c r="H929" i="4"/>
  <c r="I929" i="4"/>
  <c r="G930" i="4"/>
  <c r="H930" i="4"/>
  <c r="I930" i="4"/>
  <c r="G931" i="4"/>
  <c r="H931" i="4"/>
  <c r="I931" i="4"/>
  <c r="G932" i="4"/>
  <c r="H932" i="4"/>
  <c r="I932" i="4"/>
  <c r="G933" i="4"/>
  <c r="H933" i="4"/>
  <c r="I933" i="4"/>
  <c r="G934" i="4"/>
  <c r="H934" i="4"/>
  <c r="I934" i="4"/>
  <c r="G935" i="4"/>
  <c r="H935" i="4"/>
  <c r="I935" i="4"/>
  <c r="G936" i="4"/>
  <c r="H936" i="4"/>
  <c r="I936" i="4"/>
  <c r="G937" i="4"/>
  <c r="H937" i="4"/>
  <c r="I937" i="4"/>
  <c r="G938" i="4"/>
  <c r="H938" i="4"/>
  <c r="I938" i="4"/>
  <c r="G939" i="4"/>
  <c r="H939" i="4"/>
  <c r="I939" i="4"/>
  <c r="G940" i="4"/>
  <c r="H940" i="4"/>
  <c r="I940" i="4"/>
  <c r="G941" i="4"/>
  <c r="H941" i="4"/>
  <c r="I941" i="4"/>
  <c r="G942" i="4"/>
  <c r="H942" i="4"/>
  <c r="I942" i="4"/>
  <c r="G943" i="4"/>
  <c r="H943" i="4"/>
  <c r="I943" i="4"/>
  <c r="G944" i="4"/>
  <c r="H944" i="4"/>
  <c r="I944" i="4"/>
  <c r="G945" i="4"/>
  <c r="H945" i="4"/>
  <c r="I945" i="4"/>
  <c r="G946" i="4"/>
  <c r="H946" i="4"/>
  <c r="I946" i="4"/>
  <c r="G947" i="4"/>
  <c r="H947" i="4"/>
  <c r="I947" i="4"/>
  <c r="G948" i="4"/>
  <c r="H948" i="4"/>
  <c r="I948" i="4"/>
  <c r="G949" i="4"/>
  <c r="H949" i="4"/>
  <c r="I949" i="4"/>
  <c r="G950" i="4"/>
  <c r="H950" i="4"/>
  <c r="I950" i="4"/>
  <c r="G951" i="4"/>
  <c r="H951" i="4"/>
  <c r="I951" i="4"/>
  <c r="G952" i="4"/>
  <c r="H952" i="4"/>
  <c r="I952" i="4"/>
  <c r="G953" i="4"/>
  <c r="H953" i="4"/>
  <c r="I953" i="4"/>
  <c r="G954" i="4"/>
  <c r="H954" i="4"/>
  <c r="I954" i="4"/>
  <c r="G955" i="4"/>
  <c r="H955" i="4"/>
  <c r="I955" i="4"/>
  <c r="G956" i="4"/>
  <c r="H956" i="4"/>
  <c r="I956" i="4"/>
  <c r="G957" i="4"/>
  <c r="H957" i="4"/>
  <c r="I957" i="4"/>
  <c r="G958" i="4"/>
  <c r="H958" i="4"/>
  <c r="I958" i="4"/>
  <c r="G959" i="4"/>
  <c r="H959" i="4"/>
  <c r="I959" i="4"/>
  <c r="G960" i="4"/>
  <c r="H960" i="4"/>
  <c r="I960" i="4"/>
  <c r="G961" i="4"/>
  <c r="H961" i="4"/>
  <c r="I961" i="4"/>
  <c r="G962" i="4"/>
  <c r="H962" i="4"/>
  <c r="I962" i="4"/>
  <c r="G963" i="4"/>
  <c r="H963" i="4"/>
  <c r="I963" i="4"/>
  <c r="G964" i="4"/>
  <c r="H964" i="4"/>
  <c r="I964" i="4"/>
  <c r="G965" i="4"/>
  <c r="H965" i="4"/>
  <c r="I965" i="4"/>
  <c r="G966" i="4"/>
  <c r="H966" i="4"/>
  <c r="I966" i="4"/>
  <c r="G967" i="4"/>
  <c r="H967" i="4"/>
  <c r="I967" i="4"/>
  <c r="G968" i="4"/>
  <c r="H968" i="4"/>
  <c r="I968" i="4"/>
  <c r="G969" i="4"/>
  <c r="H969" i="4"/>
  <c r="I969" i="4"/>
  <c r="G970" i="4"/>
  <c r="H970" i="4"/>
  <c r="I970" i="4"/>
  <c r="G971" i="4"/>
  <c r="H971" i="4"/>
  <c r="I971" i="4"/>
  <c r="G972" i="4"/>
  <c r="H972" i="4"/>
  <c r="I972" i="4"/>
  <c r="G973" i="4"/>
  <c r="H973" i="4"/>
  <c r="I973" i="4"/>
  <c r="G974" i="4"/>
  <c r="H974" i="4"/>
  <c r="I974" i="4"/>
  <c r="G975" i="4"/>
  <c r="H975" i="4"/>
  <c r="I975" i="4"/>
  <c r="G976" i="4"/>
  <c r="H976" i="4"/>
  <c r="I976" i="4"/>
  <c r="G977" i="4"/>
  <c r="H977" i="4"/>
  <c r="I977" i="4"/>
  <c r="G978" i="4"/>
  <c r="H978" i="4"/>
  <c r="I978" i="4"/>
  <c r="G979" i="4"/>
  <c r="H979" i="4"/>
  <c r="I979" i="4"/>
  <c r="G980" i="4"/>
  <c r="H980" i="4"/>
  <c r="I980" i="4"/>
  <c r="G981" i="4"/>
  <c r="H981" i="4"/>
  <c r="I981" i="4"/>
  <c r="G982" i="4"/>
  <c r="H982" i="4"/>
  <c r="I982" i="4"/>
  <c r="G983" i="4"/>
  <c r="H983" i="4"/>
  <c r="I983" i="4"/>
  <c r="G984" i="4"/>
  <c r="H984" i="4"/>
  <c r="I984" i="4"/>
  <c r="G985" i="4"/>
  <c r="H985" i="4"/>
  <c r="I985" i="4"/>
  <c r="G986" i="4"/>
  <c r="H986" i="4"/>
  <c r="I986" i="4"/>
  <c r="G987" i="4"/>
  <c r="H987" i="4"/>
  <c r="I987" i="4"/>
  <c r="G988" i="4"/>
  <c r="H988" i="4"/>
  <c r="I988" i="4"/>
  <c r="G989" i="4"/>
  <c r="H989" i="4"/>
  <c r="I989" i="4"/>
  <c r="G990" i="4"/>
  <c r="H990" i="4"/>
  <c r="I990" i="4"/>
  <c r="G991" i="4"/>
  <c r="H991" i="4"/>
  <c r="I991" i="4"/>
  <c r="G992" i="4"/>
  <c r="H992" i="4"/>
  <c r="I992" i="4"/>
  <c r="G993" i="4"/>
  <c r="H993" i="4"/>
  <c r="I993" i="4"/>
  <c r="G994" i="4"/>
  <c r="H994" i="4"/>
  <c r="I994" i="4"/>
  <c r="G995" i="4"/>
  <c r="H995" i="4"/>
  <c r="I995" i="4"/>
  <c r="G996" i="4"/>
  <c r="H996" i="4"/>
  <c r="I996" i="4"/>
  <c r="G997" i="4"/>
  <c r="H997" i="4"/>
  <c r="I997" i="4"/>
  <c r="G998" i="4"/>
  <c r="H998" i="4"/>
  <c r="I998" i="4"/>
  <c r="G999" i="4"/>
  <c r="H999" i="4"/>
  <c r="I999" i="4"/>
  <c r="G1000" i="4"/>
  <c r="H1000" i="4"/>
  <c r="I1000" i="4"/>
  <c r="G1001" i="4"/>
  <c r="H1001" i="4"/>
  <c r="I1001" i="4"/>
  <c r="G1002" i="4"/>
  <c r="H1002" i="4"/>
  <c r="I1002" i="4"/>
  <c r="G1003" i="4"/>
  <c r="H1003" i="4"/>
  <c r="I1003" i="4"/>
  <c r="G1004" i="4"/>
  <c r="H1004" i="4"/>
  <c r="I1004" i="4"/>
  <c r="G1005" i="4"/>
  <c r="H1005" i="4"/>
  <c r="I1005" i="4"/>
  <c r="G1006" i="4"/>
  <c r="H1006" i="4"/>
  <c r="I1006" i="4"/>
  <c r="G1007" i="4"/>
  <c r="H1007" i="4"/>
  <c r="I1007" i="4"/>
  <c r="G1008" i="4"/>
  <c r="H1008" i="4"/>
  <c r="I1008" i="4"/>
  <c r="G1009" i="4"/>
  <c r="H1009" i="4"/>
  <c r="I1009" i="4"/>
  <c r="G1010" i="4"/>
  <c r="H1010" i="4"/>
  <c r="I1010" i="4"/>
  <c r="G1011" i="4"/>
  <c r="H1011" i="4"/>
  <c r="I1011" i="4"/>
  <c r="G1012" i="4"/>
  <c r="H1012" i="4"/>
  <c r="I1012" i="4"/>
  <c r="G1013" i="4"/>
  <c r="H1013" i="4"/>
  <c r="I1013" i="4"/>
  <c r="G1014" i="4"/>
  <c r="H1014" i="4"/>
  <c r="I1014" i="4"/>
  <c r="G1015" i="4"/>
  <c r="H1015" i="4"/>
  <c r="I1015" i="4"/>
  <c r="G1016" i="4"/>
  <c r="H1016" i="4"/>
  <c r="I1016" i="4"/>
  <c r="G1017" i="4"/>
  <c r="H1017" i="4"/>
  <c r="I1017" i="4"/>
  <c r="G1018" i="4"/>
  <c r="H1018" i="4"/>
  <c r="I1018" i="4"/>
  <c r="G1019" i="4"/>
  <c r="H1019" i="4"/>
  <c r="I1019" i="4"/>
  <c r="G1020" i="4"/>
  <c r="H1020" i="4"/>
  <c r="I1020" i="4"/>
  <c r="G1021" i="4"/>
  <c r="H1021" i="4"/>
  <c r="I1021" i="4"/>
  <c r="G1022" i="4"/>
  <c r="H1022" i="4"/>
  <c r="I1022" i="4"/>
  <c r="G1023" i="4"/>
  <c r="H1023" i="4"/>
  <c r="I1023" i="4"/>
  <c r="G1024" i="4"/>
  <c r="H1024" i="4"/>
  <c r="I1024" i="4"/>
  <c r="G1025" i="4"/>
  <c r="H1025" i="4"/>
  <c r="I1025" i="4"/>
  <c r="G1026" i="4"/>
  <c r="H1026" i="4"/>
  <c r="I1026" i="4"/>
  <c r="G1027" i="4"/>
  <c r="H1027" i="4"/>
  <c r="I1027" i="4"/>
  <c r="G1028" i="4"/>
  <c r="H1028" i="4"/>
  <c r="I1028" i="4"/>
  <c r="G1029" i="4"/>
  <c r="H1029" i="4"/>
  <c r="I1029" i="4"/>
  <c r="G1030" i="4"/>
  <c r="H1030" i="4"/>
  <c r="I1030" i="4"/>
  <c r="G1031" i="4"/>
  <c r="H1031" i="4"/>
  <c r="I1031" i="4"/>
  <c r="G1032" i="4"/>
  <c r="H1032" i="4"/>
  <c r="I1032" i="4"/>
  <c r="G1033" i="4"/>
  <c r="H1033" i="4"/>
  <c r="I1033" i="4"/>
  <c r="G1034" i="4"/>
  <c r="H1034" i="4"/>
  <c r="I1034" i="4"/>
  <c r="G1035" i="4"/>
  <c r="H1035" i="4"/>
  <c r="I1035" i="4"/>
  <c r="G1036" i="4"/>
  <c r="H1036" i="4"/>
  <c r="I1036" i="4"/>
  <c r="G1037" i="4"/>
  <c r="H1037" i="4"/>
  <c r="I1037" i="4"/>
  <c r="G1038" i="4"/>
  <c r="H1038" i="4"/>
  <c r="I1038" i="4"/>
  <c r="G1039" i="4"/>
  <c r="H1039" i="4"/>
  <c r="I1039" i="4"/>
  <c r="G1040" i="4"/>
  <c r="H1040" i="4"/>
  <c r="I1040" i="4"/>
  <c r="G1041" i="4"/>
  <c r="H1041" i="4"/>
  <c r="I1041" i="4"/>
  <c r="G1042" i="4"/>
  <c r="H1042" i="4"/>
  <c r="I1042" i="4"/>
  <c r="G1043" i="4"/>
  <c r="H1043" i="4"/>
  <c r="I1043" i="4"/>
  <c r="G1044" i="4"/>
  <c r="H1044" i="4"/>
  <c r="I1044" i="4"/>
  <c r="G1045" i="4"/>
  <c r="H1045" i="4"/>
  <c r="I1045" i="4"/>
  <c r="G1046" i="4"/>
  <c r="H1046" i="4"/>
  <c r="I1046" i="4"/>
  <c r="G1047" i="4"/>
  <c r="H1047" i="4"/>
  <c r="I1047" i="4"/>
  <c r="G1048" i="4"/>
  <c r="H1048" i="4"/>
  <c r="I1048" i="4"/>
  <c r="G1049" i="4"/>
  <c r="H1049" i="4"/>
  <c r="I1049" i="4"/>
  <c r="G1050" i="4"/>
  <c r="H1050" i="4"/>
  <c r="I1050" i="4"/>
  <c r="G1051" i="4"/>
  <c r="H1051" i="4"/>
  <c r="I1051" i="4"/>
  <c r="G1052" i="4"/>
  <c r="H1052" i="4"/>
  <c r="I1052" i="4"/>
  <c r="G1053" i="4"/>
  <c r="H1053" i="4"/>
  <c r="I1053" i="4"/>
  <c r="G1054" i="4"/>
  <c r="H1054" i="4"/>
  <c r="I1054" i="4"/>
  <c r="G1055" i="4"/>
  <c r="H1055" i="4"/>
  <c r="I1055" i="4"/>
  <c r="G1056" i="4"/>
  <c r="H1056" i="4"/>
  <c r="I1056" i="4"/>
  <c r="G1057" i="4"/>
  <c r="H1057" i="4"/>
  <c r="I1057" i="4"/>
  <c r="G1058" i="4"/>
  <c r="H1058" i="4"/>
  <c r="I1058" i="4"/>
  <c r="G1059" i="4"/>
  <c r="H1059" i="4"/>
  <c r="I1059" i="4"/>
  <c r="G1060" i="4"/>
  <c r="H1060" i="4"/>
  <c r="I1060" i="4"/>
  <c r="G1061" i="4"/>
  <c r="H1061" i="4"/>
  <c r="I1061" i="4"/>
  <c r="G1062" i="4"/>
  <c r="H1062" i="4"/>
  <c r="I1062" i="4"/>
  <c r="G1063" i="4"/>
  <c r="H1063" i="4"/>
  <c r="I1063" i="4"/>
  <c r="G1064" i="4"/>
  <c r="H1064" i="4"/>
  <c r="I1064" i="4"/>
  <c r="G1065" i="4"/>
  <c r="H1065" i="4"/>
  <c r="I1065" i="4"/>
  <c r="G1066" i="4"/>
  <c r="H1066" i="4"/>
  <c r="I1066" i="4"/>
  <c r="G1067" i="4"/>
  <c r="H1067" i="4"/>
  <c r="I1067" i="4"/>
  <c r="G1068" i="4"/>
  <c r="H1068" i="4"/>
  <c r="I1068" i="4"/>
  <c r="G1069" i="4"/>
  <c r="H1069" i="4"/>
  <c r="I1069" i="4"/>
  <c r="G1070" i="4"/>
  <c r="H1070" i="4"/>
  <c r="I1070" i="4"/>
  <c r="G1071" i="4"/>
  <c r="H1071" i="4"/>
  <c r="I1071" i="4"/>
  <c r="G1072" i="4"/>
  <c r="H1072" i="4"/>
  <c r="I1072" i="4"/>
  <c r="G1073" i="4"/>
  <c r="H1073" i="4"/>
  <c r="I1073" i="4"/>
  <c r="G1074" i="4"/>
  <c r="H1074" i="4"/>
  <c r="I1074" i="4"/>
  <c r="G1075" i="4"/>
  <c r="H1075" i="4"/>
  <c r="I1075" i="4"/>
  <c r="G1076" i="4"/>
  <c r="H1076" i="4"/>
  <c r="I1076" i="4"/>
  <c r="G1077" i="4"/>
  <c r="H1077" i="4"/>
  <c r="I1077" i="4"/>
  <c r="G1078" i="4"/>
  <c r="H1078" i="4"/>
  <c r="I1078" i="4"/>
  <c r="G1079" i="4"/>
  <c r="H1079" i="4"/>
  <c r="I1079" i="4"/>
  <c r="G1080" i="4"/>
  <c r="H1080" i="4"/>
  <c r="I1080" i="4"/>
  <c r="G1081" i="4"/>
  <c r="H1081" i="4"/>
  <c r="I1081" i="4"/>
  <c r="G1082" i="4"/>
  <c r="H1082" i="4"/>
  <c r="I1082" i="4"/>
  <c r="G1083" i="4"/>
  <c r="H1083" i="4"/>
  <c r="I1083" i="4"/>
  <c r="G1084" i="4"/>
  <c r="H1084" i="4"/>
  <c r="I1084" i="4"/>
  <c r="G1085" i="4"/>
  <c r="H1085" i="4"/>
  <c r="I1085" i="4"/>
  <c r="G1086" i="4"/>
  <c r="H1086" i="4"/>
  <c r="I1086" i="4"/>
  <c r="G1087" i="4"/>
  <c r="H1087" i="4"/>
  <c r="I1087" i="4"/>
  <c r="G1088" i="4"/>
  <c r="H1088" i="4"/>
  <c r="I1088" i="4"/>
  <c r="G1089" i="4"/>
  <c r="H1089" i="4"/>
  <c r="I1089" i="4"/>
  <c r="G1090" i="4"/>
  <c r="H1090" i="4"/>
  <c r="I1090" i="4"/>
  <c r="G1091" i="4"/>
  <c r="H1091" i="4"/>
  <c r="I1091" i="4"/>
  <c r="G1092" i="4"/>
  <c r="H1092" i="4"/>
  <c r="I1092" i="4"/>
  <c r="G1093" i="4"/>
  <c r="H1093" i="4"/>
  <c r="I1093" i="4"/>
  <c r="G1094" i="4"/>
  <c r="H1094" i="4"/>
  <c r="I1094" i="4"/>
  <c r="G1095" i="4"/>
  <c r="H1095" i="4"/>
  <c r="I1095" i="4"/>
  <c r="G1096" i="4"/>
  <c r="H1096" i="4"/>
  <c r="I1096" i="4"/>
  <c r="G1097" i="4"/>
  <c r="H1097" i="4"/>
  <c r="I1097" i="4"/>
  <c r="G1098" i="4"/>
  <c r="H1098" i="4"/>
  <c r="I1098" i="4"/>
  <c r="G1099" i="4"/>
  <c r="H1099" i="4"/>
  <c r="I1099" i="4"/>
  <c r="G1100" i="4"/>
  <c r="H1100" i="4"/>
  <c r="I1100" i="4"/>
  <c r="G1101" i="4"/>
  <c r="H1101" i="4"/>
  <c r="I1101" i="4"/>
  <c r="G1102" i="4"/>
  <c r="H1102" i="4"/>
  <c r="I1102" i="4"/>
  <c r="G1103" i="4"/>
  <c r="H1103" i="4"/>
  <c r="I1103" i="4"/>
  <c r="G1104" i="4"/>
  <c r="H1104" i="4"/>
  <c r="I1104" i="4"/>
  <c r="G1105" i="4"/>
  <c r="H1105" i="4"/>
  <c r="I1105" i="4"/>
  <c r="G1106" i="4"/>
  <c r="H1106" i="4"/>
  <c r="I1106" i="4"/>
  <c r="G1107" i="4"/>
  <c r="H1107" i="4"/>
  <c r="I1107" i="4"/>
  <c r="G1108" i="4"/>
  <c r="H1108" i="4"/>
  <c r="I1108" i="4"/>
  <c r="G1109" i="4"/>
  <c r="H1109" i="4"/>
  <c r="I1109" i="4"/>
  <c r="G1110" i="4"/>
  <c r="H1110" i="4"/>
  <c r="I1110" i="4"/>
  <c r="G1111" i="4"/>
  <c r="H1111" i="4"/>
  <c r="I1111" i="4"/>
  <c r="G1112" i="4"/>
  <c r="H1112" i="4"/>
  <c r="I1112" i="4"/>
  <c r="G1113" i="4"/>
  <c r="H1113" i="4"/>
  <c r="I1113" i="4"/>
  <c r="G1114" i="4"/>
  <c r="H1114" i="4"/>
  <c r="I1114" i="4"/>
  <c r="G1115" i="4"/>
  <c r="H1115" i="4"/>
  <c r="I1115" i="4"/>
  <c r="G1116" i="4"/>
  <c r="H1116" i="4"/>
  <c r="I1116" i="4"/>
  <c r="G1117" i="4"/>
  <c r="H1117" i="4"/>
  <c r="I1117" i="4"/>
  <c r="G1118" i="4"/>
  <c r="H1118" i="4"/>
  <c r="I1118" i="4"/>
  <c r="G1119" i="4"/>
  <c r="H1119" i="4"/>
  <c r="I1119" i="4"/>
  <c r="G1120" i="4"/>
  <c r="H1120" i="4"/>
  <c r="I1120" i="4"/>
  <c r="G1121" i="4"/>
  <c r="H1121" i="4"/>
  <c r="I1121" i="4"/>
  <c r="G1122" i="4"/>
  <c r="H1122" i="4"/>
  <c r="I1122" i="4"/>
  <c r="G1123" i="4"/>
  <c r="H1123" i="4"/>
  <c r="I1123" i="4"/>
  <c r="G1124" i="4"/>
  <c r="H1124" i="4"/>
  <c r="I1124" i="4"/>
  <c r="G1125" i="4"/>
  <c r="H1125" i="4"/>
  <c r="I1125" i="4"/>
  <c r="G1126" i="4"/>
  <c r="H1126" i="4"/>
  <c r="I1126" i="4"/>
  <c r="G1127" i="4"/>
  <c r="H1127" i="4"/>
  <c r="I1127" i="4"/>
  <c r="G1128" i="4"/>
  <c r="H1128" i="4"/>
  <c r="I1128" i="4"/>
  <c r="G1129" i="4"/>
  <c r="H1129" i="4"/>
  <c r="I1129" i="4"/>
  <c r="G1130" i="4"/>
  <c r="H1130" i="4"/>
  <c r="I1130" i="4"/>
  <c r="G1131" i="4"/>
  <c r="H1131" i="4"/>
  <c r="I1131" i="4"/>
  <c r="G1132" i="4"/>
  <c r="H1132" i="4"/>
  <c r="I1132" i="4"/>
  <c r="G1133" i="4"/>
  <c r="H1133" i="4"/>
  <c r="I1133" i="4"/>
  <c r="G1134" i="4"/>
  <c r="H1134" i="4"/>
  <c r="I1134" i="4"/>
  <c r="G1135" i="4"/>
  <c r="H1135" i="4"/>
  <c r="I1135" i="4"/>
  <c r="G1136" i="4"/>
  <c r="H1136" i="4"/>
  <c r="I1136" i="4"/>
  <c r="G1137" i="4"/>
  <c r="H1137" i="4"/>
  <c r="I1137" i="4"/>
  <c r="G1138" i="4"/>
  <c r="H1138" i="4"/>
  <c r="I1138" i="4"/>
  <c r="G1139" i="4"/>
  <c r="H1139" i="4"/>
  <c r="I1139" i="4"/>
  <c r="G1140" i="4"/>
  <c r="H1140" i="4"/>
  <c r="I1140" i="4"/>
  <c r="G1141" i="4"/>
  <c r="H1141" i="4"/>
  <c r="I1141" i="4"/>
  <c r="G1142" i="4"/>
  <c r="H1142" i="4"/>
  <c r="I1142" i="4"/>
  <c r="G1143" i="4"/>
  <c r="H1143" i="4"/>
  <c r="I1143" i="4"/>
  <c r="G1144" i="4"/>
  <c r="H1144" i="4"/>
  <c r="I1144" i="4"/>
  <c r="G1145" i="4"/>
  <c r="H1145" i="4"/>
  <c r="I1145" i="4"/>
  <c r="G1146" i="4"/>
  <c r="H1146" i="4"/>
  <c r="I1146" i="4"/>
  <c r="G1147" i="4"/>
  <c r="H1147" i="4"/>
  <c r="I1147" i="4"/>
  <c r="G1148" i="4"/>
  <c r="H1148" i="4"/>
  <c r="I1148" i="4"/>
  <c r="G1149" i="4"/>
  <c r="H1149" i="4"/>
  <c r="I1149" i="4"/>
  <c r="G1150" i="4"/>
  <c r="H1150" i="4"/>
  <c r="I1150" i="4"/>
  <c r="G1151" i="4"/>
  <c r="H1151" i="4"/>
  <c r="I1151" i="4"/>
  <c r="G1152" i="4"/>
  <c r="H1152" i="4"/>
  <c r="I1152" i="4"/>
  <c r="G1153" i="4"/>
  <c r="H1153" i="4"/>
  <c r="I1153" i="4"/>
  <c r="G1154" i="4"/>
  <c r="H1154" i="4"/>
  <c r="I1154" i="4"/>
  <c r="G1155" i="4"/>
  <c r="H1155" i="4"/>
  <c r="I1155" i="4"/>
  <c r="G1156" i="4"/>
  <c r="H1156" i="4"/>
  <c r="I1156" i="4"/>
  <c r="G1157" i="4"/>
  <c r="H1157" i="4"/>
  <c r="I1157" i="4"/>
  <c r="G1158" i="4"/>
  <c r="H1158" i="4"/>
  <c r="I1158" i="4"/>
  <c r="G1159" i="4"/>
  <c r="H1159" i="4"/>
  <c r="I1159" i="4"/>
  <c r="G1160" i="4"/>
  <c r="H1160" i="4"/>
  <c r="I1160" i="4"/>
  <c r="G1161" i="4"/>
  <c r="H1161" i="4"/>
  <c r="I1161" i="4"/>
  <c r="G1162" i="4"/>
  <c r="H1162" i="4"/>
  <c r="I1162" i="4"/>
  <c r="G1163" i="4"/>
  <c r="H1163" i="4"/>
  <c r="I1163" i="4"/>
  <c r="G1164" i="4"/>
  <c r="H1164" i="4"/>
  <c r="I1164" i="4"/>
  <c r="G1165" i="4"/>
  <c r="H1165" i="4"/>
  <c r="I1165" i="4"/>
  <c r="G1166" i="4"/>
  <c r="H1166" i="4"/>
  <c r="I1166" i="4"/>
  <c r="G1167" i="4"/>
  <c r="H1167" i="4"/>
  <c r="I1167" i="4"/>
  <c r="G1168" i="4"/>
  <c r="H1168" i="4"/>
  <c r="I1168" i="4"/>
  <c r="G1169" i="4"/>
  <c r="H1169" i="4"/>
  <c r="I1169" i="4"/>
  <c r="G1170" i="4"/>
  <c r="H1170" i="4"/>
  <c r="I1170" i="4"/>
  <c r="G1171" i="4"/>
  <c r="H1171" i="4"/>
  <c r="I1171" i="4"/>
  <c r="G1172" i="4"/>
  <c r="H1172" i="4"/>
  <c r="I1172" i="4"/>
  <c r="G1173" i="4"/>
  <c r="H1173" i="4"/>
  <c r="I1173" i="4"/>
  <c r="G1174" i="4"/>
  <c r="H1174" i="4"/>
  <c r="I1174" i="4"/>
  <c r="G1175" i="4"/>
  <c r="H1175" i="4"/>
  <c r="I1175" i="4"/>
  <c r="G1176" i="4"/>
  <c r="H1176" i="4"/>
  <c r="I1176" i="4"/>
  <c r="G1177" i="4"/>
  <c r="H1177" i="4"/>
  <c r="I1177" i="4"/>
  <c r="G1178" i="4"/>
  <c r="H1178" i="4"/>
  <c r="I1178" i="4"/>
  <c r="G1179" i="4"/>
  <c r="H1179" i="4"/>
  <c r="I1179" i="4"/>
  <c r="G1180" i="4"/>
  <c r="H1180" i="4"/>
  <c r="I1180" i="4"/>
  <c r="G1181" i="4"/>
  <c r="H1181" i="4"/>
  <c r="I1181" i="4"/>
  <c r="G1182" i="4"/>
  <c r="H1182" i="4"/>
  <c r="I1182" i="4"/>
  <c r="G1183" i="4"/>
  <c r="H1183" i="4"/>
  <c r="I1183" i="4"/>
  <c r="G1184" i="4"/>
  <c r="H1184" i="4"/>
  <c r="I1184" i="4"/>
  <c r="G1185" i="4"/>
  <c r="H1185" i="4"/>
  <c r="I1185" i="4"/>
  <c r="G1186" i="4"/>
  <c r="H1186" i="4"/>
  <c r="I1186" i="4"/>
  <c r="G1187" i="4"/>
  <c r="H1187" i="4"/>
  <c r="I1187" i="4"/>
  <c r="G1188" i="4"/>
  <c r="H1188" i="4"/>
  <c r="I1188" i="4"/>
  <c r="G1189" i="4"/>
  <c r="H1189" i="4"/>
  <c r="I1189" i="4"/>
  <c r="G1190" i="4"/>
  <c r="H1190" i="4"/>
  <c r="I1190" i="4"/>
  <c r="G1191" i="4"/>
  <c r="H1191" i="4"/>
  <c r="I1191" i="4"/>
  <c r="G1192" i="4"/>
  <c r="H1192" i="4"/>
  <c r="I1192" i="4"/>
  <c r="G1193" i="4"/>
  <c r="H1193" i="4"/>
  <c r="I1193" i="4"/>
  <c r="G1194" i="4"/>
  <c r="H1194" i="4"/>
  <c r="I1194" i="4"/>
  <c r="G1195" i="4"/>
  <c r="H1195" i="4"/>
  <c r="I1195" i="4"/>
  <c r="G1196" i="4"/>
  <c r="H1196" i="4"/>
  <c r="I1196" i="4"/>
  <c r="G1197" i="4"/>
  <c r="H1197" i="4"/>
  <c r="I1197" i="4"/>
  <c r="G1198" i="4"/>
  <c r="H1198" i="4"/>
  <c r="I1198" i="4"/>
  <c r="G1199" i="4"/>
  <c r="H1199" i="4"/>
  <c r="I1199" i="4"/>
  <c r="G1200" i="4"/>
  <c r="H1200" i="4"/>
  <c r="I1200" i="4"/>
  <c r="G1201" i="4"/>
  <c r="H1201" i="4"/>
  <c r="I1201" i="4"/>
  <c r="G1202" i="4"/>
  <c r="H1202" i="4"/>
  <c r="I1202" i="4"/>
  <c r="G1203" i="4"/>
  <c r="H1203" i="4"/>
  <c r="I1203" i="4"/>
  <c r="G1204" i="4"/>
  <c r="H1204" i="4"/>
  <c r="I1204" i="4"/>
  <c r="G1205" i="4"/>
  <c r="H1205" i="4"/>
  <c r="I1205" i="4"/>
  <c r="G1206" i="4"/>
  <c r="H1206" i="4"/>
  <c r="I1206" i="4"/>
  <c r="G1207" i="4"/>
  <c r="H1207" i="4"/>
  <c r="I1207" i="4"/>
  <c r="G1208" i="4"/>
  <c r="H1208" i="4"/>
  <c r="I1208" i="4"/>
  <c r="G1209" i="4"/>
  <c r="H1209" i="4"/>
  <c r="I1209" i="4"/>
  <c r="G1210" i="4"/>
  <c r="H1210" i="4"/>
  <c r="I1210" i="4"/>
  <c r="G1211" i="4"/>
  <c r="H1211" i="4"/>
  <c r="I1211" i="4"/>
  <c r="G1212" i="4"/>
  <c r="H1212" i="4"/>
  <c r="I1212" i="4"/>
  <c r="G1213" i="4"/>
  <c r="H1213" i="4"/>
  <c r="I1213" i="4"/>
  <c r="G1214" i="4"/>
  <c r="H1214" i="4"/>
  <c r="I1214" i="4"/>
  <c r="G1215" i="4"/>
  <c r="H1215" i="4"/>
  <c r="I1215" i="4"/>
  <c r="G1216" i="4"/>
  <c r="H1216" i="4"/>
  <c r="I1216" i="4"/>
  <c r="G1217" i="4"/>
  <c r="H1217" i="4"/>
  <c r="I1217" i="4"/>
  <c r="G1218" i="4"/>
  <c r="H1218" i="4"/>
  <c r="I1218" i="4"/>
  <c r="G1219" i="4"/>
  <c r="H1219" i="4"/>
  <c r="I1219" i="4"/>
  <c r="G1220" i="4"/>
  <c r="H1220" i="4"/>
  <c r="I1220" i="4"/>
  <c r="G1221" i="4"/>
  <c r="H1221" i="4"/>
  <c r="I1221" i="4"/>
  <c r="G1222" i="4"/>
  <c r="H1222" i="4"/>
  <c r="I1222" i="4"/>
  <c r="G1223" i="4"/>
  <c r="H1223" i="4"/>
  <c r="I1223" i="4"/>
  <c r="G1224" i="4"/>
  <c r="H1224" i="4"/>
  <c r="I1224" i="4"/>
  <c r="G1225" i="4"/>
  <c r="H1225" i="4"/>
  <c r="I1225" i="4"/>
  <c r="G1226" i="4"/>
  <c r="H1226" i="4"/>
  <c r="I1226" i="4"/>
  <c r="G1227" i="4"/>
  <c r="H1227" i="4"/>
  <c r="I1227" i="4"/>
  <c r="G1228" i="4"/>
  <c r="H1228" i="4"/>
  <c r="I1228" i="4"/>
  <c r="G1229" i="4"/>
  <c r="H1229" i="4"/>
  <c r="I1229" i="4"/>
  <c r="G1230" i="4"/>
  <c r="H1230" i="4"/>
  <c r="I1230" i="4"/>
  <c r="G1231" i="4"/>
  <c r="H1231" i="4"/>
  <c r="I1231" i="4"/>
  <c r="G1232" i="4"/>
  <c r="H1232" i="4"/>
  <c r="I1232" i="4"/>
  <c r="G1233" i="4"/>
  <c r="H1233" i="4"/>
  <c r="I1233" i="4"/>
  <c r="G1234" i="4"/>
  <c r="H1234" i="4"/>
  <c r="I1234" i="4"/>
  <c r="G1235" i="4"/>
  <c r="H1235" i="4"/>
  <c r="I1235" i="4"/>
  <c r="G1236" i="4"/>
  <c r="H1236" i="4"/>
  <c r="I1236" i="4"/>
  <c r="G1237" i="4"/>
  <c r="H1237" i="4"/>
  <c r="I1237" i="4"/>
  <c r="G1238" i="4"/>
  <c r="H1238" i="4"/>
  <c r="I1238" i="4"/>
  <c r="G1239" i="4"/>
  <c r="H1239" i="4"/>
  <c r="I1239" i="4"/>
  <c r="G1240" i="4"/>
  <c r="H1240" i="4"/>
  <c r="I1240" i="4"/>
  <c r="G1241" i="4"/>
  <c r="H1241" i="4"/>
  <c r="I1241" i="4"/>
  <c r="G1242" i="4"/>
  <c r="H1242" i="4"/>
  <c r="I1242" i="4"/>
  <c r="G1243" i="4"/>
  <c r="H1243" i="4"/>
  <c r="I1243" i="4"/>
  <c r="G1244" i="4"/>
  <c r="H1244" i="4"/>
  <c r="I1244" i="4"/>
  <c r="G1245" i="4"/>
  <c r="H1245" i="4"/>
  <c r="I1245" i="4"/>
  <c r="G1246" i="4"/>
  <c r="H1246" i="4"/>
  <c r="I1246" i="4"/>
  <c r="G1247" i="4"/>
  <c r="H1247" i="4"/>
  <c r="I1247" i="4"/>
  <c r="G1248" i="4"/>
  <c r="H1248" i="4"/>
  <c r="I1248" i="4"/>
  <c r="G1249" i="4"/>
  <c r="H1249" i="4"/>
  <c r="I1249" i="4"/>
  <c r="G1250" i="4"/>
  <c r="H1250" i="4"/>
  <c r="I1250" i="4"/>
  <c r="G1251" i="4"/>
  <c r="H1251" i="4"/>
  <c r="I1251" i="4"/>
  <c r="G1252" i="4"/>
  <c r="H1252" i="4"/>
  <c r="I1252" i="4"/>
  <c r="G1253" i="4"/>
  <c r="H1253" i="4"/>
  <c r="I1253" i="4"/>
  <c r="G1254" i="4"/>
  <c r="H1254" i="4"/>
  <c r="I1254" i="4"/>
  <c r="G1255" i="4"/>
  <c r="H1255" i="4"/>
  <c r="I1255" i="4"/>
  <c r="G1256" i="4"/>
  <c r="H1256" i="4"/>
  <c r="I1256" i="4"/>
  <c r="G1257" i="4"/>
  <c r="H1257" i="4"/>
  <c r="I1257" i="4"/>
  <c r="G1258" i="4"/>
  <c r="H1258" i="4"/>
  <c r="I1258" i="4"/>
  <c r="G1259" i="4"/>
  <c r="H1259" i="4"/>
  <c r="I1259" i="4"/>
  <c r="G1260" i="4"/>
  <c r="H1260" i="4"/>
  <c r="I1260" i="4"/>
  <c r="G1261" i="4"/>
  <c r="H1261" i="4"/>
  <c r="I1261" i="4"/>
  <c r="G1262" i="4"/>
  <c r="H1262" i="4"/>
  <c r="I1262" i="4"/>
  <c r="G1263" i="4"/>
  <c r="H1263" i="4"/>
  <c r="I1263" i="4"/>
  <c r="G1264" i="4"/>
  <c r="H1264" i="4"/>
  <c r="I1264" i="4"/>
  <c r="G1265" i="4"/>
  <c r="H1265" i="4"/>
  <c r="I1265" i="4"/>
  <c r="G1266" i="4"/>
  <c r="H1266" i="4"/>
  <c r="I1266" i="4"/>
  <c r="G1267" i="4"/>
  <c r="H1267" i="4"/>
  <c r="I1267" i="4"/>
  <c r="G1268" i="4"/>
  <c r="H1268" i="4"/>
  <c r="I1268" i="4"/>
  <c r="G1269" i="4"/>
  <c r="H1269" i="4"/>
  <c r="I1269" i="4"/>
  <c r="G1270" i="4"/>
  <c r="H1270" i="4"/>
  <c r="I1270" i="4"/>
  <c r="G1271" i="4"/>
  <c r="H1271" i="4"/>
  <c r="I1271" i="4"/>
  <c r="G1272" i="4"/>
  <c r="H1272" i="4"/>
  <c r="I1272" i="4"/>
  <c r="G1273" i="4"/>
  <c r="H1273" i="4"/>
  <c r="I1273" i="4"/>
  <c r="G1274" i="4"/>
  <c r="H1274" i="4"/>
  <c r="I1274" i="4"/>
  <c r="G1275" i="4"/>
  <c r="H1275" i="4"/>
  <c r="I1275" i="4"/>
  <c r="G1276" i="4"/>
  <c r="H1276" i="4"/>
  <c r="I1276" i="4"/>
  <c r="G1277" i="4"/>
  <c r="H1277" i="4"/>
  <c r="I1277" i="4"/>
  <c r="G1278" i="4"/>
  <c r="H1278" i="4"/>
  <c r="I1278" i="4"/>
  <c r="G1279" i="4"/>
  <c r="H1279" i="4"/>
  <c r="I1279" i="4"/>
  <c r="G1280" i="4"/>
  <c r="H1280" i="4"/>
  <c r="I1280" i="4"/>
  <c r="G1281" i="4"/>
  <c r="H1281" i="4"/>
  <c r="I1281" i="4"/>
  <c r="G1282" i="4"/>
  <c r="H1282" i="4"/>
  <c r="I1282" i="4"/>
  <c r="G1283" i="4"/>
  <c r="H1283" i="4"/>
  <c r="I1283" i="4"/>
  <c r="G1284" i="4"/>
  <c r="H1284" i="4"/>
  <c r="I1284" i="4"/>
  <c r="G1285" i="4"/>
  <c r="H1285" i="4"/>
  <c r="I1285" i="4"/>
  <c r="G1286" i="4"/>
  <c r="H1286" i="4"/>
  <c r="I1286" i="4"/>
  <c r="G1287" i="4"/>
  <c r="H1287" i="4"/>
  <c r="I1287" i="4"/>
  <c r="G1288" i="4"/>
  <c r="H1288" i="4"/>
  <c r="I1288" i="4"/>
  <c r="G1289" i="4"/>
  <c r="H1289" i="4"/>
  <c r="I1289" i="4"/>
  <c r="G1290" i="4"/>
  <c r="H1290" i="4"/>
  <c r="I1290" i="4"/>
  <c r="G1291" i="4"/>
  <c r="H1291" i="4"/>
  <c r="I1291" i="4"/>
  <c r="G1292" i="4"/>
  <c r="H1292" i="4"/>
  <c r="I1292" i="4"/>
  <c r="G1293" i="4"/>
  <c r="H1293" i="4"/>
  <c r="I1293" i="4"/>
  <c r="G1294" i="4"/>
  <c r="H1294" i="4"/>
  <c r="I1294" i="4"/>
  <c r="G1295" i="4"/>
  <c r="H1295" i="4"/>
  <c r="I1295" i="4"/>
  <c r="G1296" i="4"/>
  <c r="H1296" i="4"/>
  <c r="I1296" i="4"/>
  <c r="G1297" i="4"/>
  <c r="H1297" i="4"/>
  <c r="I1297" i="4"/>
  <c r="G1298" i="4"/>
  <c r="H1298" i="4"/>
  <c r="I1298" i="4"/>
  <c r="G1299" i="4"/>
  <c r="H1299" i="4"/>
  <c r="I1299" i="4"/>
  <c r="G1300" i="4"/>
  <c r="H1300" i="4"/>
  <c r="I1300" i="4"/>
  <c r="G1301" i="4"/>
  <c r="H1301" i="4"/>
  <c r="I1301" i="4"/>
  <c r="G1302" i="4"/>
  <c r="H1302" i="4"/>
  <c r="I1302" i="4"/>
  <c r="G1303" i="4"/>
  <c r="H1303" i="4"/>
  <c r="I1303" i="4"/>
  <c r="G1304" i="4"/>
  <c r="H1304" i="4"/>
  <c r="I1304" i="4"/>
  <c r="G1305" i="4"/>
  <c r="H1305" i="4"/>
  <c r="I1305" i="4"/>
  <c r="G1306" i="4"/>
  <c r="H1306" i="4"/>
  <c r="I1306" i="4"/>
  <c r="G1307" i="4"/>
  <c r="H1307" i="4"/>
  <c r="I1307" i="4"/>
  <c r="G1308" i="4"/>
  <c r="H1308" i="4"/>
  <c r="I1308" i="4"/>
  <c r="G1309" i="4"/>
  <c r="H1309" i="4"/>
  <c r="I1309" i="4"/>
  <c r="G1310" i="4"/>
  <c r="H1310" i="4"/>
  <c r="I1310" i="4"/>
  <c r="G1311" i="4"/>
  <c r="H1311" i="4"/>
  <c r="I1311" i="4"/>
  <c r="G1312" i="4"/>
  <c r="H1312" i="4"/>
  <c r="I1312" i="4"/>
  <c r="G1313" i="4"/>
  <c r="H1313" i="4"/>
  <c r="I1313" i="4"/>
  <c r="G1314" i="4"/>
  <c r="H1314" i="4"/>
  <c r="I1314" i="4"/>
  <c r="G1315" i="4"/>
  <c r="H1315" i="4"/>
  <c r="I1315" i="4"/>
  <c r="G1316" i="4"/>
  <c r="H1316" i="4"/>
  <c r="I1316" i="4"/>
  <c r="G1317" i="4"/>
  <c r="H1317" i="4"/>
  <c r="I1317" i="4"/>
  <c r="G1318" i="4"/>
  <c r="H1318" i="4"/>
  <c r="I1318" i="4"/>
  <c r="G1319" i="4"/>
  <c r="H1319" i="4"/>
  <c r="I1319" i="4"/>
  <c r="G1320" i="4"/>
  <c r="H1320" i="4"/>
  <c r="I1320" i="4"/>
  <c r="G1321" i="4"/>
  <c r="H1321" i="4"/>
  <c r="I1321" i="4"/>
  <c r="G1322" i="4"/>
  <c r="H1322" i="4"/>
  <c r="I1322" i="4"/>
  <c r="G1323" i="4"/>
  <c r="H1323" i="4"/>
  <c r="I1323" i="4"/>
  <c r="G1324" i="4"/>
  <c r="H1324" i="4"/>
  <c r="I1324" i="4"/>
  <c r="G1325" i="4"/>
  <c r="H1325" i="4"/>
  <c r="I1325" i="4"/>
  <c r="G1326" i="4"/>
  <c r="H1326" i="4"/>
  <c r="I1326" i="4"/>
  <c r="G1327" i="4"/>
  <c r="H1327" i="4"/>
  <c r="I1327" i="4"/>
  <c r="G1328" i="4"/>
  <c r="H1328" i="4"/>
  <c r="I1328" i="4"/>
  <c r="G1329" i="4"/>
  <c r="H1329" i="4"/>
  <c r="I1329" i="4"/>
  <c r="G1330" i="4"/>
  <c r="H1330" i="4"/>
  <c r="I1330" i="4"/>
  <c r="G1331" i="4"/>
  <c r="H1331" i="4"/>
  <c r="I1331" i="4"/>
  <c r="G1332" i="4"/>
  <c r="H1332" i="4"/>
  <c r="I1332" i="4"/>
  <c r="G1333" i="4"/>
  <c r="H1333" i="4"/>
  <c r="I1333" i="4"/>
  <c r="G1334" i="4"/>
  <c r="H1334" i="4"/>
  <c r="I1334" i="4"/>
  <c r="G1335" i="4"/>
  <c r="H1335" i="4"/>
  <c r="I1335" i="4"/>
  <c r="G1336" i="4"/>
  <c r="H1336" i="4"/>
  <c r="I1336" i="4"/>
  <c r="G1337" i="4"/>
  <c r="H1337" i="4"/>
  <c r="I1337" i="4"/>
  <c r="G1338" i="4"/>
  <c r="H1338" i="4"/>
  <c r="I1338" i="4"/>
  <c r="G1339" i="4"/>
  <c r="H1339" i="4"/>
  <c r="I1339" i="4"/>
  <c r="G1340" i="4"/>
  <c r="H1340" i="4"/>
  <c r="I1340" i="4"/>
  <c r="G1341" i="4"/>
  <c r="H1341" i="4"/>
  <c r="I1341" i="4"/>
  <c r="G1342" i="4"/>
  <c r="H1342" i="4"/>
  <c r="I1342" i="4"/>
  <c r="G1343" i="4"/>
  <c r="H1343" i="4"/>
  <c r="I1343" i="4"/>
  <c r="G1344" i="4"/>
  <c r="H1344" i="4"/>
  <c r="I1344" i="4"/>
  <c r="G1345" i="4"/>
  <c r="H1345" i="4"/>
  <c r="I1345" i="4"/>
  <c r="G1346" i="4"/>
  <c r="H1346" i="4"/>
  <c r="I1346" i="4"/>
  <c r="G1347" i="4"/>
  <c r="H1347" i="4"/>
  <c r="I1347" i="4"/>
  <c r="G1348" i="4"/>
  <c r="H1348" i="4"/>
  <c r="I1348" i="4"/>
  <c r="G1349" i="4"/>
  <c r="H1349" i="4"/>
  <c r="I1349" i="4"/>
  <c r="G1350" i="4"/>
  <c r="H1350" i="4"/>
  <c r="I1350" i="4"/>
  <c r="G1351" i="4"/>
  <c r="H1351" i="4"/>
  <c r="I1351" i="4"/>
  <c r="G1352" i="4"/>
  <c r="H1352" i="4"/>
  <c r="I1352" i="4"/>
  <c r="G1353" i="4"/>
  <c r="H1353" i="4"/>
  <c r="I1353" i="4"/>
  <c r="G1354" i="4"/>
  <c r="H1354" i="4"/>
  <c r="I1354" i="4"/>
  <c r="G1355" i="4"/>
  <c r="H1355" i="4"/>
  <c r="I1355" i="4"/>
  <c r="G1356" i="4"/>
  <c r="H1356" i="4"/>
  <c r="I1356" i="4"/>
  <c r="G1357" i="4"/>
  <c r="H1357" i="4"/>
  <c r="I1357" i="4"/>
  <c r="G1358" i="4"/>
  <c r="H1358" i="4"/>
  <c r="I1358" i="4"/>
  <c r="G1359" i="4"/>
  <c r="H1359" i="4"/>
  <c r="I1359" i="4"/>
  <c r="G1360" i="4"/>
  <c r="H1360" i="4"/>
  <c r="I1360" i="4"/>
  <c r="G1361" i="4"/>
  <c r="H1361" i="4"/>
  <c r="I1361" i="4"/>
  <c r="G1362" i="4"/>
  <c r="H1362" i="4"/>
  <c r="I1362" i="4"/>
  <c r="G1363" i="4"/>
  <c r="H1363" i="4"/>
  <c r="I1363" i="4"/>
  <c r="G1364" i="4"/>
  <c r="H1364" i="4"/>
  <c r="I1364" i="4"/>
  <c r="G1365" i="4"/>
  <c r="H1365" i="4"/>
  <c r="I1365" i="4"/>
  <c r="G1366" i="4"/>
  <c r="H1366" i="4"/>
  <c r="I1366" i="4"/>
  <c r="G1367" i="4"/>
  <c r="H1367" i="4"/>
  <c r="I1367" i="4"/>
  <c r="G1368" i="4"/>
  <c r="H1368" i="4"/>
  <c r="I1368" i="4"/>
  <c r="G1369" i="4"/>
  <c r="H1369" i="4"/>
  <c r="I1369" i="4"/>
  <c r="G1370" i="4"/>
  <c r="H1370" i="4"/>
  <c r="I1370" i="4"/>
  <c r="G1371" i="4"/>
  <c r="H1371" i="4"/>
  <c r="I1371" i="4"/>
  <c r="G1372" i="4"/>
  <c r="H1372" i="4"/>
  <c r="I1372" i="4"/>
  <c r="G1373" i="4"/>
  <c r="H1373" i="4"/>
  <c r="I1373" i="4"/>
  <c r="G1374" i="4"/>
  <c r="H1374" i="4"/>
  <c r="I1374" i="4"/>
  <c r="G1375" i="4"/>
  <c r="H1375" i="4"/>
  <c r="I1375" i="4"/>
  <c r="G1376" i="4"/>
  <c r="H1376" i="4"/>
  <c r="I1376" i="4"/>
  <c r="G1377" i="4"/>
  <c r="H1377" i="4"/>
  <c r="I1377" i="4"/>
  <c r="G1378" i="4"/>
  <c r="H1378" i="4"/>
  <c r="I1378" i="4"/>
  <c r="G1379" i="4"/>
  <c r="H1379" i="4"/>
  <c r="I1379" i="4"/>
  <c r="G1380" i="4"/>
  <c r="H1380" i="4"/>
  <c r="I1380" i="4"/>
  <c r="G1381" i="4"/>
  <c r="H1381" i="4"/>
  <c r="I1381" i="4"/>
  <c r="G1382" i="4"/>
  <c r="H1382" i="4"/>
  <c r="I1382" i="4"/>
  <c r="G1383" i="4"/>
  <c r="H1383" i="4"/>
  <c r="I1383" i="4"/>
  <c r="G1384" i="4"/>
  <c r="H1384" i="4"/>
  <c r="I1384" i="4"/>
  <c r="G1385" i="4"/>
  <c r="H1385" i="4"/>
  <c r="I1385" i="4"/>
  <c r="G1386" i="4"/>
  <c r="H1386" i="4"/>
  <c r="I1386" i="4"/>
  <c r="G1387" i="4"/>
  <c r="H1387" i="4"/>
  <c r="I1387" i="4"/>
  <c r="G1388" i="4"/>
  <c r="H1388" i="4"/>
  <c r="I1388" i="4"/>
  <c r="G1389" i="4"/>
  <c r="H1389" i="4"/>
  <c r="I1389" i="4"/>
  <c r="G1390" i="4"/>
  <c r="H1390" i="4"/>
  <c r="I1390" i="4"/>
  <c r="G1391" i="4"/>
  <c r="H1391" i="4"/>
  <c r="I1391" i="4"/>
  <c r="G1392" i="4"/>
  <c r="H1392" i="4"/>
  <c r="I1392" i="4"/>
  <c r="G1393" i="4"/>
  <c r="H1393" i="4"/>
  <c r="I1393" i="4"/>
  <c r="G1394" i="4"/>
  <c r="H1394" i="4"/>
  <c r="I1394" i="4"/>
  <c r="G1395" i="4"/>
  <c r="H1395" i="4"/>
  <c r="I1395" i="4"/>
  <c r="G1396" i="4"/>
  <c r="H1396" i="4"/>
  <c r="I1396" i="4"/>
  <c r="G1397" i="4"/>
  <c r="H1397" i="4"/>
  <c r="I1397" i="4"/>
  <c r="G1398" i="4"/>
  <c r="H1398" i="4"/>
  <c r="I1398" i="4"/>
  <c r="G1399" i="4"/>
  <c r="H1399" i="4"/>
  <c r="I1399" i="4"/>
  <c r="G1400" i="4"/>
  <c r="H1400" i="4"/>
  <c r="I1400" i="4"/>
  <c r="G1401" i="4"/>
  <c r="H1401" i="4"/>
  <c r="I1401" i="4"/>
  <c r="G1402" i="4"/>
  <c r="H1402" i="4"/>
  <c r="I1402" i="4"/>
  <c r="G1403" i="4"/>
  <c r="H1403" i="4"/>
  <c r="I1403" i="4"/>
  <c r="G1404" i="4"/>
  <c r="H1404" i="4"/>
  <c r="I1404" i="4"/>
  <c r="G1405" i="4"/>
  <c r="H1405" i="4"/>
  <c r="I1405" i="4"/>
  <c r="G1406" i="4"/>
  <c r="H1406" i="4"/>
  <c r="I1406" i="4"/>
  <c r="G1407" i="4"/>
  <c r="H1407" i="4"/>
  <c r="I1407" i="4"/>
  <c r="G1408" i="4"/>
  <c r="H1408" i="4"/>
  <c r="I1408" i="4"/>
  <c r="G1409" i="4"/>
  <c r="H1409" i="4"/>
  <c r="I1409" i="4"/>
  <c r="G1410" i="4"/>
  <c r="H1410" i="4"/>
  <c r="I1410" i="4"/>
  <c r="G1411" i="4"/>
  <c r="H1411" i="4"/>
  <c r="I1411" i="4"/>
  <c r="G1412" i="4"/>
  <c r="H1412" i="4"/>
  <c r="I1412" i="4"/>
  <c r="G1413" i="4"/>
  <c r="H1413" i="4"/>
  <c r="I1413" i="4"/>
  <c r="G1414" i="4"/>
  <c r="H1414" i="4"/>
  <c r="I1414" i="4"/>
  <c r="G1415" i="4"/>
  <c r="H1415" i="4"/>
  <c r="I1415" i="4"/>
  <c r="G1416" i="4"/>
  <c r="H1416" i="4"/>
  <c r="I1416" i="4"/>
  <c r="G1417" i="4"/>
  <c r="H1417" i="4"/>
  <c r="I1417" i="4"/>
  <c r="G1418" i="4"/>
  <c r="H1418" i="4"/>
  <c r="I1418" i="4"/>
  <c r="G1419" i="4"/>
  <c r="H1419" i="4"/>
  <c r="I1419" i="4"/>
  <c r="G1420" i="4"/>
  <c r="H1420" i="4"/>
  <c r="I1420" i="4"/>
  <c r="G1421" i="4"/>
  <c r="H1421" i="4"/>
  <c r="I1421" i="4"/>
  <c r="G1422" i="4"/>
  <c r="H1422" i="4"/>
  <c r="I1422" i="4"/>
  <c r="G1423" i="4"/>
  <c r="H1423" i="4"/>
  <c r="I1423" i="4"/>
  <c r="G1424" i="4"/>
  <c r="H1424" i="4"/>
  <c r="I1424" i="4"/>
  <c r="G1425" i="4"/>
  <c r="H1425" i="4"/>
  <c r="I1425" i="4"/>
  <c r="G1426" i="4"/>
  <c r="H1426" i="4"/>
  <c r="I1426" i="4"/>
  <c r="G1427" i="4"/>
  <c r="H1427" i="4"/>
  <c r="I1427" i="4"/>
  <c r="G1428" i="4"/>
  <c r="H1428" i="4"/>
  <c r="I1428" i="4"/>
  <c r="G1429" i="4"/>
  <c r="H1429" i="4"/>
  <c r="I1429" i="4"/>
  <c r="G1430" i="4"/>
  <c r="H1430" i="4"/>
  <c r="I1430" i="4"/>
  <c r="G1431" i="4"/>
  <c r="H1431" i="4"/>
  <c r="I1431" i="4"/>
  <c r="G1432" i="4"/>
  <c r="H1432" i="4"/>
  <c r="I1432" i="4"/>
  <c r="G1433" i="4"/>
  <c r="H1433" i="4"/>
  <c r="I1433" i="4"/>
  <c r="G1434" i="4"/>
  <c r="H1434" i="4"/>
  <c r="I1434" i="4"/>
  <c r="G1435" i="4"/>
  <c r="H1435" i="4"/>
  <c r="I1435" i="4"/>
  <c r="G1436" i="4"/>
  <c r="H1436" i="4"/>
  <c r="I1436" i="4"/>
  <c r="G1437" i="4"/>
  <c r="H1437" i="4"/>
  <c r="I1437" i="4"/>
  <c r="G1438" i="4"/>
  <c r="H1438" i="4"/>
  <c r="I1438" i="4"/>
  <c r="G1439" i="4"/>
  <c r="H1439" i="4"/>
  <c r="I1439" i="4"/>
  <c r="G1440" i="4"/>
  <c r="H1440" i="4"/>
  <c r="I1440" i="4"/>
  <c r="G1441" i="4"/>
  <c r="H1441" i="4"/>
  <c r="I1441" i="4"/>
  <c r="G1442" i="4"/>
  <c r="H1442" i="4"/>
  <c r="I1442" i="4"/>
  <c r="G1443" i="4"/>
  <c r="H1443" i="4"/>
  <c r="I1443" i="4"/>
  <c r="G1444" i="4"/>
  <c r="H1444" i="4"/>
  <c r="I1444" i="4"/>
  <c r="G1445" i="4"/>
  <c r="H1445" i="4"/>
  <c r="I1445" i="4"/>
  <c r="G1446" i="4"/>
  <c r="H1446" i="4"/>
  <c r="I1446" i="4"/>
  <c r="G1447" i="4"/>
  <c r="H1447" i="4"/>
  <c r="I1447" i="4"/>
  <c r="G1448" i="4"/>
  <c r="H1448" i="4"/>
  <c r="I1448" i="4"/>
  <c r="G1449" i="4"/>
  <c r="H1449" i="4"/>
  <c r="I1449" i="4"/>
  <c r="G1450" i="4"/>
  <c r="H1450" i="4"/>
  <c r="I1450" i="4"/>
  <c r="G1451" i="4"/>
  <c r="H1451" i="4"/>
  <c r="I1451" i="4"/>
  <c r="G1452" i="4"/>
  <c r="H1452" i="4"/>
  <c r="I1452" i="4"/>
  <c r="G1453" i="4"/>
  <c r="H1453" i="4"/>
  <c r="I1453" i="4"/>
  <c r="G1454" i="4"/>
  <c r="H1454" i="4"/>
  <c r="I1454" i="4"/>
  <c r="G1455" i="4"/>
  <c r="H1455" i="4"/>
  <c r="I1455" i="4"/>
  <c r="G1456" i="4"/>
  <c r="H1456" i="4"/>
  <c r="I1456" i="4"/>
  <c r="G1457" i="4"/>
  <c r="H1457" i="4"/>
  <c r="I1457" i="4"/>
  <c r="G1458" i="4"/>
  <c r="H1458" i="4"/>
  <c r="I1458" i="4"/>
  <c r="G1459" i="4"/>
  <c r="H1459" i="4"/>
  <c r="I1459" i="4"/>
  <c r="G1460" i="4"/>
  <c r="H1460" i="4"/>
  <c r="I1460" i="4"/>
  <c r="G1461" i="4"/>
  <c r="H1461" i="4"/>
  <c r="I1461" i="4"/>
  <c r="G1462" i="4"/>
  <c r="H1462" i="4"/>
  <c r="I1462" i="4"/>
  <c r="G1463" i="4"/>
  <c r="H1463" i="4"/>
  <c r="I1463" i="4"/>
  <c r="G1464" i="4"/>
  <c r="H1464" i="4"/>
  <c r="I1464" i="4"/>
  <c r="G1465" i="4"/>
  <c r="H1465" i="4"/>
  <c r="I1465" i="4"/>
  <c r="G1466" i="4"/>
  <c r="H1466" i="4"/>
  <c r="I1466" i="4"/>
  <c r="G1467" i="4"/>
  <c r="H1467" i="4"/>
  <c r="I1467" i="4"/>
  <c r="G1468" i="4"/>
  <c r="H1468" i="4"/>
  <c r="I1468" i="4"/>
  <c r="G1469" i="4"/>
  <c r="H1469" i="4"/>
  <c r="I1469" i="4"/>
  <c r="G1470" i="4"/>
  <c r="H1470" i="4"/>
  <c r="I1470" i="4"/>
  <c r="G1471" i="4"/>
  <c r="H1471" i="4"/>
  <c r="I1471" i="4"/>
  <c r="G1472" i="4"/>
  <c r="H1472" i="4"/>
  <c r="I1472" i="4"/>
  <c r="G1473" i="4"/>
  <c r="H1473" i="4"/>
  <c r="I1473" i="4"/>
  <c r="G1474" i="4"/>
  <c r="H1474" i="4"/>
  <c r="I1474" i="4"/>
  <c r="G1475" i="4"/>
  <c r="H1475" i="4"/>
  <c r="I1475" i="4"/>
  <c r="G1476" i="4"/>
  <c r="H1476" i="4"/>
  <c r="I1476" i="4"/>
  <c r="G1477" i="4"/>
  <c r="H1477" i="4"/>
  <c r="I1477" i="4"/>
  <c r="G1478" i="4"/>
  <c r="H1478" i="4"/>
  <c r="I1478" i="4"/>
  <c r="G1479" i="4"/>
  <c r="H1479" i="4"/>
  <c r="I1479" i="4"/>
  <c r="G1480" i="4"/>
  <c r="H1480" i="4"/>
  <c r="I1480" i="4"/>
  <c r="G1481" i="4"/>
  <c r="H1481" i="4"/>
  <c r="I1481" i="4"/>
  <c r="G1482" i="4"/>
  <c r="H1482" i="4"/>
  <c r="I1482" i="4"/>
  <c r="G1483" i="4"/>
  <c r="H1483" i="4"/>
  <c r="I1483" i="4"/>
  <c r="G1484" i="4"/>
  <c r="H1484" i="4"/>
  <c r="I1484" i="4"/>
  <c r="G1485" i="4"/>
  <c r="H1485" i="4"/>
  <c r="I1485" i="4"/>
  <c r="G1486" i="4"/>
  <c r="H1486" i="4"/>
  <c r="I1486" i="4"/>
  <c r="G1487" i="4"/>
  <c r="H1487" i="4"/>
  <c r="I1487" i="4"/>
  <c r="G1488" i="4"/>
  <c r="H1488" i="4"/>
  <c r="I1488" i="4"/>
  <c r="G1489" i="4"/>
  <c r="H1489" i="4"/>
  <c r="I1489" i="4"/>
  <c r="G1490" i="4"/>
  <c r="H1490" i="4"/>
  <c r="I1490" i="4"/>
  <c r="G1491" i="4"/>
  <c r="H1491" i="4"/>
  <c r="I1491" i="4"/>
  <c r="G1492" i="4"/>
  <c r="H1492" i="4"/>
  <c r="I1492" i="4"/>
  <c r="G1493" i="4"/>
  <c r="H1493" i="4"/>
  <c r="I1493" i="4"/>
  <c r="G1494" i="4"/>
  <c r="H1494" i="4"/>
  <c r="I1494" i="4"/>
  <c r="G1495" i="4"/>
  <c r="H1495" i="4"/>
  <c r="I1495" i="4"/>
  <c r="G1496" i="4"/>
  <c r="H1496" i="4"/>
  <c r="I1496" i="4"/>
  <c r="G1497" i="4"/>
  <c r="H1497" i="4"/>
  <c r="I1497" i="4"/>
  <c r="G1498" i="4"/>
  <c r="H1498" i="4"/>
  <c r="I1498" i="4"/>
  <c r="G1499" i="4"/>
  <c r="H1499" i="4"/>
  <c r="I1499" i="4"/>
  <c r="G1500" i="4"/>
  <c r="H1500" i="4"/>
  <c r="I1500" i="4"/>
  <c r="G1501" i="4"/>
  <c r="H1501" i="4"/>
  <c r="I1501" i="4"/>
  <c r="G1502" i="4"/>
  <c r="H1502" i="4"/>
  <c r="I1502" i="4"/>
  <c r="G1503" i="4"/>
  <c r="H1503" i="4"/>
  <c r="I1503" i="4"/>
  <c r="G1504" i="4"/>
  <c r="H1504" i="4"/>
  <c r="I1504" i="4"/>
  <c r="G1505" i="4"/>
  <c r="H1505" i="4"/>
  <c r="I1505" i="4"/>
  <c r="G1506" i="4"/>
  <c r="H1506" i="4"/>
  <c r="I1506" i="4"/>
  <c r="G1507" i="4"/>
  <c r="H1507" i="4"/>
  <c r="I1507" i="4"/>
  <c r="G1508" i="4"/>
  <c r="H1508" i="4"/>
  <c r="I1508" i="4"/>
  <c r="G1509" i="4"/>
  <c r="H1509" i="4"/>
  <c r="I1509" i="4"/>
  <c r="G1510" i="4"/>
  <c r="H1510" i="4"/>
  <c r="I1510" i="4"/>
  <c r="G1511" i="4"/>
  <c r="H1511" i="4"/>
  <c r="I1511" i="4"/>
  <c r="G1512" i="4"/>
  <c r="H1512" i="4"/>
  <c r="I1512" i="4"/>
  <c r="G1513" i="4"/>
  <c r="H1513" i="4"/>
  <c r="I1513" i="4"/>
  <c r="G1514" i="4"/>
  <c r="H1514" i="4"/>
  <c r="I1514" i="4"/>
  <c r="G1515" i="4"/>
  <c r="H1515" i="4"/>
  <c r="I1515" i="4"/>
  <c r="G1516" i="4"/>
  <c r="H1516" i="4"/>
  <c r="I1516" i="4"/>
  <c r="G1517" i="4"/>
  <c r="H1517" i="4"/>
  <c r="I1517" i="4"/>
  <c r="G1518" i="4"/>
  <c r="H1518" i="4"/>
  <c r="I1518" i="4"/>
  <c r="G1519" i="4"/>
  <c r="H1519" i="4"/>
  <c r="I1519" i="4"/>
  <c r="G1520" i="4"/>
  <c r="H1520" i="4"/>
  <c r="I1520" i="4"/>
  <c r="G1521" i="4"/>
  <c r="H1521" i="4"/>
  <c r="I1521" i="4"/>
  <c r="G1522" i="4"/>
  <c r="H1522" i="4"/>
  <c r="I1522" i="4"/>
  <c r="G1523" i="4"/>
  <c r="H1523" i="4"/>
  <c r="I1523" i="4"/>
  <c r="G1524" i="4"/>
  <c r="H1524" i="4"/>
  <c r="I1524" i="4"/>
  <c r="G1525" i="4"/>
  <c r="H1525" i="4"/>
  <c r="I1525" i="4"/>
  <c r="G1526" i="4"/>
  <c r="H1526" i="4"/>
  <c r="I1526" i="4"/>
  <c r="G1527" i="4"/>
  <c r="H1527" i="4"/>
  <c r="I1527" i="4"/>
  <c r="G1528" i="4"/>
  <c r="H1528" i="4"/>
  <c r="I1528" i="4"/>
  <c r="G1529" i="4"/>
  <c r="H1529" i="4"/>
  <c r="I1529" i="4"/>
  <c r="G1530" i="4"/>
  <c r="H1530" i="4"/>
  <c r="I1530" i="4"/>
  <c r="G1531" i="4"/>
  <c r="H1531" i="4"/>
  <c r="I1531" i="4"/>
  <c r="G1532" i="4"/>
  <c r="H1532" i="4"/>
  <c r="I1532" i="4"/>
  <c r="G1533" i="4"/>
  <c r="H1533" i="4"/>
  <c r="I1533" i="4"/>
  <c r="G1534" i="4"/>
  <c r="H1534" i="4"/>
  <c r="I1534" i="4"/>
  <c r="G1535" i="4"/>
  <c r="H1535" i="4"/>
  <c r="I1535" i="4"/>
  <c r="G1536" i="4"/>
  <c r="H1536" i="4"/>
  <c r="I1536" i="4"/>
  <c r="G1537" i="4"/>
  <c r="H1537" i="4"/>
  <c r="I1537" i="4"/>
  <c r="G1538" i="4"/>
  <c r="H1538" i="4"/>
  <c r="I1538" i="4"/>
  <c r="G1539" i="4"/>
  <c r="H1539" i="4"/>
  <c r="I1539" i="4"/>
  <c r="G1540" i="4"/>
  <c r="H1540" i="4"/>
  <c r="I1540" i="4"/>
  <c r="G1541" i="4"/>
  <c r="H1541" i="4"/>
  <c r="I1541" i="4"/>
  <c r="G1542" i="4"/>
  <c r="H1542" i="4"/>
  <c r="I1542" i="4"/>
  <c r="G1543" i="4"/>
  <c r="H1543" i="4"/>
  <c r="I1543" i="4"/>
  <c r="G1544" i="4"/>
  <c r="H1544" i="4"/>
  <c r="I1544" i="4"/>
  <c r="G1545" i="4"/>
  <c r="H1545" i="4"/>
  <c r="I1545" i="4"/>
  <c r="G1546" i="4"/>
  <c r="H1546" i="4"/>
  <c r="I1546" i="4"/>
  <c r="G1547" i="4"/>
  <c r="H1547" i="4"/>
  <c r="I1547" i="4"/>
  <c r="G1548" i="4"/>
  <c r="H1548" i="4"/>
  <c r="I1548" i="4"/>
  <c r="G1549" i="4"/>
  <c r="H1549" i="4"/>
  <c r="I1549" i="4"/>
  <c r="G1550" i="4"/>
  <c r="H1550" i="4"/>
  <c r="I1550" i="4"/>
  <c r="G1551" i="4"/>
  <c r="H1551" i="4"/>
  <c r="I1551" i="4"/>
  <c r="G1552" i="4"/>
  <c r="H1552" i="4"/>
  <c r="I1552" i="4"/>
  <c r="G1553" i="4"/>
  <c r="H1553" i="4"/>
  <c r="I1553" i="4"/>
  <c r="G1554" i="4"/>
  <c r="H1554" i="4"/>
  <c r="I1554" i="4"/>
  <c r="G1555" i="4"/>
  <c r="H1555" i="4"/>
  <c r="I1555" i="4"/>
  <c r="G1556" i="4"/>
  <c r="H1556" i="4"/>
  <c r="I1556" i="4"/>
  <c r="G1557" i="4"/>
  <c r="H1557" i="4"/>
  <c r="I1557" i="4"/>
  <c r="G1558" i="4"/>
  <c r="H1558" i="4"/>
  <c r="I1558" i="4"/>
  <c r="G1559" i="4"/>
  <c r="H1559" i="4"/>
  <c r="I1559" i="4"/>
  <c r="G1560" i="4"/>
  <c r="H1560" i="4"/>
  <c r="I1560" i="4"/>
  <c r="G1561" i="4"/>
  <c r="H1561" i="4"/>
  <c r="I1561" i="4"/>
  <c r="G1562" i="4"/>
  <c r="H1562" i="4"/>
  <c r="I1562" i="4"/>
  <c r="G1563" i="4"/>
  <c r="H1563" i="4"/>
  <c r="I1563" i="4"/>
  <c r="G1564" i="4"/>
  <c r="H1564" i="4"/>
  <c r="I1564" i="4"/>
  <c r="G1565" i="4"/>
  <c r="H1565" i="4"/>
  <c r="I1565" i="4"/>
  <c r="G1566" i="4"/>
  <c r="H1566" i="4"/>
  <c r="I1566" i="4"/>
  <c r="G1567" i="4"/>
  <c r="H1567" i="4"/>
  <c r="I1567" i="4"/>
  <c r="G1568" i="4"/>
  <c r="H1568" i="4"/>
  <c r="I1568" i="4"/>
  <c r="G1569" i="4"/>
  <c r="H1569" i="4"/>
  <c r="I1569" i="4"/>
  <c r="G1570" i="4"/>
  <c r="H1570" i="4"/>
  <c r="I1570" i="4"/>
  <c r="G1571" i="4"/>
  <c r="H1571" i="4"/>
  <c r="I1571" i="4"/>
  <c r="G1572" i="4"/>
  <c r="H1572" i="4"/>
  <c r="I1572" i="4"/>
  <c r="G1573" i="4"/>
  <c r="H1573" i="4"/>
  <c r="I1573" i="4"/>
  <c r="G1574" i="4"/>
  <c r="H1574" i="4"/>
  <c r="I1574" i="4"/>
  <c r="G1575" i="4"/>
  <c r="H1575" i="4"/>
  <c r="I1575" i="4"/>
  <c r="G1576" i="4"/>
  <c r="H1576" i="4"/>
  <c r="I1576" i="4"/>
  <c r="G1577" i="4"/>
  <c r="H1577" i="4"/>
  <c r="I1577" i="4"/>
  <c r="G1578" i="4"/>
  <c r="H1578" i="4"/>
  <c r="I1578" i="4"/>
  <c r="G1579" i="4"/>
  <c r="H1579" i="4"/>
  <c r="I1579" i="4"/>
  <c r="G1580" i="4"/>
  <c r="H1580" i="4"/>
  <c r="I1580" i="4"/>
  <c r="G1581" i="4"/>
  <c r="H1581" i="4"/>
  <c r="I1581" i="4"/>
  <c r="G1582" i="4"/>
  <c r="H1582" i="4"/>
  <c r="I1582" i="4"/>
  <c r="G1583" i="4"/>
  <c r="H1583" i="4"/>
  <c r="I1583" i="4"/>
  <c r="G1584" i="4"/>
  <c r="H1584" i="4"/>
  <c r="I1584" i="4"/>
  <c r="G1585" i="4"/>
  <c r="H1585" i="4"/>
  <c r="I1585" i="4"/>
  <c r="G1586" i="4"/>
  <c r="H1586" i="4"/>
  <c r="I1586" i="4"/>
  <c r="G1587" i="4"/>
  <c r="H1587" i="4"/>
  <c r="I1587" i="4"/>
  <c r="G1588" i="4"/>
  <c r="H1588" i="4"/>
  <c r="I1588" i="4"/>
  <c r="G1589" i="4"/>
  <c r="H1589" i="4"/>
  <c r="I1589" i="4"/>
  <c r="G1590" i="4"/>
  <c r="H1590" i="4"/>
  <c r="I1590" i="4"/>
  <c r="G1591" i="4"/>
  <c r="H1591" i="4"/>
  <c r="I1591" i="4"/>
  <c r="G1592" i="4"/>
  <c r="H1592" i="4"/>
  <c r="I1592" i="4"/>
  <c r="G1593" i="4"/>
  <c r="H1593" i="4"/>
  <c r="I1593" i="4"/>
  <c r="G1594" i="4"/>
  <c r="H1594" i="4"/>
  <c r="I1594" i="4"/>
  <c r="G1595" i="4"/>
  <c r="H1595" i="4"/>
  <c r="I1595" i="4"/>
  <c r="G1596" i="4"/>
  <c r="H1596" i="4"/>
  <c r="I1596" i="4"/>
  <c r="G1597" i="4"/>
  <c r="H1597" i="4"/>
  <c r="I1597" i="4"/>
  <c r="G1598" i="4"/>
  <c r="H1598" i="4"/>
  <c r="I1598" i="4"/>
  <c r="G1599" i="4"/>
  <c r="H1599" i="4"/>
  <c r="I1599" i="4"/>
  <c r="G1600" i="4"/>
  <c r="H1600" i="4"/>
  <c r="I1600" i="4"/>
  <c r="G1601" i="4"/>
  <c r="H1601" i="4"/>
  <c r="I1601" i="4"/>
  <c r="G1602" i="4"/>
  <c r="H1602" i="4"/>
  <c r="I1602" i="4"/>
  <c r="G1603" i="4"/>
  <c r="H1603" i="4"/>
  <c r="I1603" i="4"/>
  <c r="G1604" i="4"/>
  <c r="H1604" i="4"/>
  <c r="I1604" i="4"/>
  <c r="G1605" i="4"/>
  <c r="H1605" i="4"/>
  <c r="I1605" i="4"/>
  <c r="G1606" i="4"/>
  <c r="H1606" i="4"/>
  <c r="I1606" i="4"/>
  <c r="G1607" i="4"/>
  <c r="H1607" i="4"/>
  <c r="I1607" i="4"/>
  <c r="G1608" i="4"/>
  <c r="H1608" i="4"/>
  <c r="I1608" i="4"/>
  <c r="G1609" i="4"/>
  <c r="H1609" i="4"/>
  <c r="I1609" i="4"/>
  <c r="G1610" i="4"/>
  <c r="H1610" i="4"/>
  <c r="I1610" i="4"/>
  <c r="G1611" i="4"/>
  <c r="H1611" i="4"/>
  <c r="I1611" i="4"/>
  <c r="G1612" i="4"/>
  <c r="H1612" i="4"/>
  <c r="I1612" i="4"/>
  <c r="G1613" i="4"/>
  <c r="H1613" i="4"/>
  <c r="I1613" i="4"/>
  <c r="G1614" i="4"/>
  <c r="H1614" i="4"/>
  <c r="I1614" i="4"/>
  <c r="G1615" i="4"/>
  <c r="H1615" i="4"/>
  <c r="I1615" i="4"/>
  <c r="G1616" i="4"/>
  <c r="H1616" i="4"/>
  <c r="I1616" i="4"/>
  <c r="G1617" i="4"/>
  <c r="H1617" i="4"/>
  <c r="I1617" i="4"/>
  <c r="G1618" i="4"/>
  <c r="H1618" i="4"/>
  <c r="I1618" i="4"/>
  <c r="G1619" i="4"/>
  <c r="H1619" i="4"/>
  <c r="I1619" i="4"/>
  <c r="G1620" i="4"/>
  <c r="H1620" i="4"/>
  <c r="I1620" i="4"/>
  <c r="G1621" i="4"/>
  <c r="H1621" i="4"/>
  <c r="I1621" i="4"/>
  <c r="G1622" i="4"/>
  <c r="H1622" i="4"/>
  <c r="I1622" i="4"/>
  <c r="G1623" i="4"/>
  <c r="H1623" i="4"/>
  <c r="I1623" i="4"/>
  <c r="G1624" i="4"/>
  <c r="H1624" i="4"/>
  <c r="I1624" i="4"/>
  <c r="G1625" i="4"/>
  <c r="H1625" i="4"/>
  <c r="I1625" i="4"/>
  <c r="G1626" i="4"/>
  <c r="H1626" i="4"/>
  <c r="I1626" i="4"/>
  <c r="G1627" i="4"/>
  <c r="H1627" i="4"/>
  <c r="I1627" i="4"/>
  <c r="G1628" i="4"/>
  <c r="H1628" i="4"/>
  <c r="I1628" i="4"/>
  <c r="G1629" i="4"/>
  <c r="H1629" i="4"/>
  <c r="I1629" i="4"/>
  <c r="G1630" i="4"/>
  <c r="H1630" i="4"/>
  <c r="I1630" i="4"/>
  <c r="G1631" i="4"/>
  <c r="H1631" i="4"/>
  <c r="I1631" i="4"/>
  <c r="G1632" i="4"/>
  <c r="H1632" i="4"/>
  <c r="I1632" i="4"/>
  <c r="G1633" i="4"/>
  <c r="H1633" i="4"/>
  <c r="I1633" i="4"/>
  <c r="G1634" i="4"/>
  <c r="H1634" i="4"/>
  <c r="I1634" i="4"/>
  <c r="G1635" i="4"/>
  <c r="H1635" i="4"/>
  <c r="I1635" i="4"/>
  <c r="G1636" i="4"/>
  <c r="H1636" i="4"/>
  <c r="I1636" i="4"/>
  <c r="G1637" i="4"/>
  <c r="H1637" i="4"/>
  <c r="I1637" i="4"/>
  <c r="G1638" i="4"/>
  <c r="H1638" i="4"/>
  <c r="I1638" i="4"/>
  <c r="G1639" i="4"/>
  <c r="H1639" i="4"/>
  <c r="I1639" i="4"/>
  <c r="G1640" i="4"/>
  <c r="H1640" i="4"/>
  <c r="I1640" i="4"/>
  <c r="G1641" i="4"/>
  <c r="H1641" i="4"/>
  <c r="I1641" i="4"/>
  <c r="G1642" i="4"/>
  <c r="H1642" i="4"/>
  <c r="I1642" i="4"/>
  <c r="G1643" i="4"/>
  <c r="H1643" i="4"/>
  <c r="I1643" i="4"/>
  <c r="G1644" i="4"/>
  <c r="H1644" i="4"/>
  <c r="I1644" i="4"/>
  <c r="G1645" i="4"/>
  <c r="H1645" i="4"/>
  <c r="I1645" i="4"/>
  <c r="G1646" i="4"/>
  <c r="H1646" i="4"/>
  <c r="I1646" i="4"/>
  <c r="G1647" i="4"/>
  <c r="H1647" i="4"/>
  <c r="I1647" i="4"/>
  <c r="G1648" i="4"/>
  <c r="H1648" i="4"/>
  <c r="I1648" i="4"/>
  <c r="G1649" i="4"/>
  <c r="H1649" i="4"/>
  <c r="I1649" i="4"/>
  <c r="G1650" i="4"/>
  <c r="H1650" i="4"/>
  <c r="I1650" i="4"/>
  <c r="G1651" i="4"/>
  <c r="H1651" i="4"/>
  <c r="I1651" i="4"/>
  <c r="G1652" i="4"/>
  <c r="H1652" i="4"/>
  <c r="I1652" i="4"/>
  <c r="G1653" i="4"/>
  <c r="H1653" i="4"/>
  <c r="I1653" i="4"/>
  <c r="G1654" i="4"/>
  <c r="H1654" i="4"/>
  <c r="I1654" i="4"/>
  <c r="G1655" i="4"/>
  <c r="H1655" i="4"/>
  <c r="I1655" i="4"/>
  <c r="G1656" i="4"/>
  <c r="H1656" i="4"/>
  <c r="I1656" i="4"/>
  <c r="G1657" i="4"/>
  <c r="H1657" i="4"/>
  <c r="I1657" i="4"/>
  <c r="G1658" i="4"/>
  <c r="H1658" i="4"/>
  <c r="I1658" i="4"/>
  <c r="G1659" i="4"/>
  <c r="H1659" i="4"/>
  <c r="I1659" i="4"/>
  <c r="G1660" i="4"/>
  <c r="H1660" i="4"/>
  <c r="I1660" i="4"/>
  <c r="G1661" i="4"/>
  <c r="H1661" i="4"/>
  <c r="I1661" i="4"/>
  <c r="G1662" i="4"/>
  <c r="H1662" i="4"/>
  <c r="I1662" i="4"/>
  <c r="G1663" i="4"/>
  <c r="H1663" i="4"/>
  <c r="I1663" i="4"/>
  <c r="G1664" i="4"/>
  <c r="H1664" i="4"/>
  <c r="I1664" i="4"/>
  <c r="G1665" i="4"/>
  <c r="H1665" i="4"/>
  <c r="I1665" i="4"/>
  <c r="G1666" i="4"/>
  <c r="H1666" i="4"/>
  <c r="I1666" i="4"/>
  <c r="G1667" i="4"/>
  <c r="H1667" i="4"/>
  <c r="I1667" i="4"/>
  <c r="G1668" i="4"/>
  <c r="H1668" i="4"/>
  <c r="I1668" i="4"/>
  <c r="G1669" i="4"/>
  <c r="H1669" i="4"/>
  <c r="I1669" i="4"/>
  <c r="G1670" i="4"/>
  <c r="H1670" i="4"/>
  <c r="I1670" i="4"/>
  <c r="G1671" i="4"/>
  <c r="H1671" i="4"/>
  <c r="I1671" i="4"/>
  <c r="G1672" i="4"/>
  <c r="H1672" i="4"/>
  <c r="I1672" i="4"/>
  <c r="G1673" i="4"/>
  <c r="H1673" i="4"/>
  <c r="I1673" i="4"/>
  <c r="G1674" i="4"/>
  <c r="H1674" i="4"/>
  <c r="I1674" i="4"/>
  <c r="G1675" i="4"/>
  <c r="H1675" i="4"/>
  <c r="I1675" i="4"/>
  <c r="G1676" i="4"/>
  <c r="H1676" i="4"/>
  <c r="I1676" i="4"/>
  <c r="G1677" i="4"/>
  <c r="H1677" i="4"/>
  <c r="I1677" i="4"/>
  <c r="G1678" i="4"/>
  <c r="H1678" i="4"/>
  <c r="I1678" i="4"/>
  <c r="G1679" i="4"/>
  <c r="H1679" i="4"/>
  <c r="I1679" i="4"/>
  <c r="G1680" i="4"/>
  <c r="H1680" i="4"/>
  <c r="I1680" i="4"/>
  <c r="G1681" i="4"/>
  <c r="H1681" i="4"/>
  <c r="I1681" i="4"/>
  <c r="G1682" i="4"/>
  <c r="H1682" i="4"/>
  <c r="I1682" i="4"/>
  <c r="G1683" i="4"/>
  <c r="H1683" i="4"/>
  <c r="I1683" i="4"/>
  <c r="G1684" i="4"/>
  <c r="H1684" i="4"/>
  <c r="I1684" i="4"/>
  <c r="G1685" i="4"/>
  <c r="H1685" i="4"/>
  <c r="I1685" i="4"/>
  <c r="G1686" i="4"/>
  <c r="H1686" i="4"/>
  <c r="I1686" i="4"/>
  <c r="G1687" i="4"/>
  <c r="H1687" i="4"/>
  <c r="I1687" i="4"/>
  <c r="G1688" i="4"/>
  <c r="H1688" i="4"/>
  <c r="I1688" i="4"/>
  <c r="G1689" i="4"/>
  <c r="H1689" i="4"/>
  <c r="I1689" i="4"/>
  <c r="G1690" i="4"/>
  <c r="H1690" i="4"/>
  <c r="I1690" i="4"/>
  <c r="G1691" i="4"/>
  <c r="H1691" i="4"/>
  <c r="I1691" i="4"/>
  <c r="G1692" i="4"/>
  <c r="H1692" i="4"/>
  <c r="I1692" i="4"/>
  <c r="G1693" i="4"/>
  <c r="H1693" i="4"/>
  <c r="I1693" i="4"/>
  <c r="G1694" i="4"/>
  <c r="H1694" i="4"/>
  <c r="I1694" i="4"/>
  <c r="G1695" i="4"/>
  <c r="H1695" i="4"/>
  <c r="I1695" i="4"/>
  <c r="G1696" i="4"/>
  <c r="H1696" i="4"/>
  <c r="I1696" i="4"/>
  <c r="G1697" i="4"/>
  <c r="H1697" i="4"/>
  <c r="I1697" i="4"/>
  <c r="G1698" i="4"/>
  <c r="H1698" i="4"/>
  <c r="I1698" i="4"/>
  <c r="G1699" i="4"/>
  <c r="H1699" i="4"/>
  <c r="I1699" i="4"/>
  <c r="G1700" i="4"/>
  <c r="H1700" i="4"/>
  <c r="I1700" i="4"/>
  <c r="G1701" i="4"/>
  <c r="H1701" i="4"/>
  <c r="I1701" i="4"/>
  <c r="G1702" i="4"/>
  <c r="H1702" i="4"/>
  <c r="I1702" i="4"/>
  <c r="G1703" i="4"/>
  <c r="H1703" i="4"/>
  <c r="I1703" i="4"/>
  <c r="G1704" i="4"/>
  <c r="H1704" i="4"/>
  <c r="I1704" i="4"/>
  <c r="G1705" i="4"/>
  <c r="H1705" i="4"/>
  <c r="I1705" i="4"/>
  <c r="G1706" i="4"/>
  <c r="H1706" i="4"/>
  <c r="I1706" i="4"/>
  <c r="G1707" i="4"/>
  <c r="H1707" i="4"/>
  <c r="I1707" i="4"/>
  <c r="G1708" i="4"/>
  <c r="H1708" i="4"/>
  <c r="I1708" i="4"/>
  <c r="G1709" i="4"/>
  <c r="H1709" i="4"/>
  <c r="I1709" i="4"/>
  <c r="G1710" i="4"/>
  <c r="H1710" i="4"/>
  <c r="I1710" i="4"/>
  <c r="G1711" i="4"/>
  <c r="H1711" i="4"/>
  <c r="I1711" i="4"/>
  <c r="G1712" i="4"/>
  <c r="H1712" i="4"/>
  <c r="I1712" i="4"/>
  <c r="G1713" i="4"/>
  <c r="H1713" i="4"/>
  <c r="I1713" i="4"/>
  <c r="G1714" i="4"/>
  <c r="H1714" i="4"/>
  <c r="I1714" i="4"/>
  <c r="G1715" i="4"/>
  <c r="H1715" i="4"/>
  <c r="I1715" i="4"/>
  <c r="G1716" i="4"/>
  <c r="H1716" i="4"/>
  <c r="I1716" i="4"/>
  <c r="G1717" i="4"/>
  <c r="H1717" i="4"/>
  <c r="I1717" i="4"/>
  <c r="G1718" i="4"/>
  <c r="H1718" i="4"/>
  <c r="I1718" i="4"/>
  <c r="G1719" i="4"/>
  <c r="H1719" i="4"/>
  <c r="I1719" i="4"/>
  <c r="G1720" i="4"/>
  <c r="H1720" i="4"/>
  <c r="I1720" i="4"/>
  <c r="G1721" i="4"/>
  <c r="H1721" i="4"/>
  <c r="I1721" i="4"/>
  <c r="G1722" i="4"/>
  <c r="H1722" i="4"/>
  <c r="I1722" i="4"/>
  <c r="G1723" i="4"/>
  <c r="H1723" i="4"/>
  <c r="I1723" i="4"/>
  <c r="G1724" i="4"/>
  <c r="H1724" i="4"/>
  <c r="I1724" i="4"/>
  <c r="G1725" i="4"/>
  <c r="H1725" i="4"/>
  <c r="I1725" i="4"/>
  <c r="G1726" i="4"/>
  <c r="H1726" i="4"/>
  <c r="I1726" i="4"/>
  <c r="G1727" i="4"/>
  <c r="H1727" i="4"/>
  <c r="I1727" i="4"/>
  <c r="G1728" i="4"/>
  <c r="H1728" i="4"/>
  <c r="I1728" i="4"/>
  <c r="G1729" i="4"/>
  <c r="H1729" i="4"/>
  <c r="I1729" i="4"/>
  <c r="G1730" i="4"/>
  <c r="H1730" i="4"/>
  <c r="I1730" i="4"/>
  <c r="G1731" i="4"/>
  <c r="H1731" i="4"/>
  <c r="I1731" i="4"/>
  <c r="G1732" i="4"/>
  <c r="H1732" i="4"/>
  <c r="I1732" i="4"/>
  <c r="G1733" i="4"/>
  <c r="H1733" i="4"/>
  <c r="I1733" i="4"/>
  <c r="G1734" i="4"/>
  <c r="H1734" i="4"/>
  <c r="I1734" i="4"/>
  <c r="G1735" i="4"/>
  <c r="H1735" i="4"/>
  <c r="I1735" i="4"/>
  <c r="G1736" i="4"/>
  <c r="H1736" i="4"/>
  <c r="I1736" i="4"/>
  <c r="G1737" i="4"/>
  <c r="H1737" i="4"/>
  <c r="I1737" i="4"/>
  <c r="G1738" i="4"/>
  <c r="H1738" i="4"/>
  <c r="I1738" i="4"/>
  <c r="G1739" i="4"/>
  <c r="H1739" i="4"/>
  <c r="I1739" i="4"/>
  <c r="G1740" i="4"/>
  <c r="H1740" i="4"/>
  <c r="I1740" i="4"/>
  <c r="G1741" i="4"/>
  <c r="H1741" i="4"/>
  <c r="I1741" i="4"/>
  <c r="G1742" i="4"/>
  <c r="H1742" i="4"/>
  <c r="I1742" i="4"/>
  <c r="G1743" i="4"/>
  <c r="H1743" i="4"/>
  <c r="I1743" i="4"/>
  <c r="G1744" i="4"/>
  <c r="H1744" i="4"/>
  <c r="I1744" i="4"/>
  <c r="G1745" i="4"/>
  <c r="H1745" i="4"/>
  <c r="I1745" i="4"/>
  <c r="G1746" i="4"/>
  <c r="H1746" i="4"/>
  <c r="I1746" i="4"/>
  <c r="G1747" i="4"/>
  <c r="H1747" i="4"/>
  <c r="I1747" i="4"/>
  <c r="G1748" i="4"/>
  <c r="H1748" i="4"/>
  <c r="I1748" i="4"/>
  <c r="G1749" i="4"/>
  <c r="H1749" i="4"/>
  <c r="I1749" i="4"/>
  <c r="G1750" i="4"/>
  <c r="H1750" i="4"/>
  <c r="I1750" i="4"/>
  <c r="G1751" i="4"/>
  <c r="H1751" i="4"/>
  <c r="I1751" i="4"/>
  <c r="G1752" i="4"/>
  <c r="H1752" i="4"/>
  <c r="I1752" i="4"/>
  <c r="G1753" i="4"/>
  <c r="H1753" i="4"/>
  <c r="I1753" i="4"/>
  <c r="G1754" i="4"/>
  <c r="H1754" i="4"/>
  <c r="I1754" i="4"/>
  <c r="G1755" i="4"/>
  <c r="H1755" i="4"/>
  <c r="I1755" i="4"/>
  <c r="G1756" i="4"/>
  <c r="H1756" i="4"/>
  <c r="I1756" i="4"/>
  <c r="G1757" i="4"/>
  <c r="H1757" i="4"/>
  <c r="I1757" i="4"/>
  <c r="G1758" i="4"/>
  <c r="H1758" i="4"/>
  <c r="I1758" i="4"/>
  <c r="G1759" i="4"/>
  <c r="H1759" i="4"/>
  <c r="I1759" i="4"/>
  <c r="G1760" i="4"/>
  <c r="H1760" i="4"/>
  <c r="I1760" i="4"/>
  <c r="G1761" i="4"/>
  <c r="H1761" i="4"/>
  <c r="I1761" i="4"/>
  <c r="G1762" i="4"/>
  <c r="H1762" i="4"/>
  <c r="I1762" i="4"/>
  <c r="G1763" i="4"/>
  <c r="H1763" i="4"/>
  <c r="I1763" i="4"/>
  <c r="G1764" i="4"/>
  <c r="H1764" i="4"/>
  <c r="I1764" i="4"/>
  <c r="G1765" i="4"/>
  <c r="H1765" i="4"/>
  <c r="I1765" i="4"/>
  <c r="G1766" i="4"/>
  <c r="H1766" i="4"/>
  <c r="I1766" i="4"/>
  <c r="G1767" i="4"/>
  <c r="H1767" i="4"/>
  <c r="I1767" i="4"/>
  <c r="G1768" i="4"/>
  <c r="H1768" i="4"/>
  <c r="I1768" i="4"/>
  <c r="G1769" i="4"/>
  <c r="H1769" i="4"/>
  <c r="I1769" i="4"/>
  <c r="G1770" i="4"/>
  <c r="H1770" i="4"/>
  <c r="I1770" i="4"/>
  <c r="G1771" i="4"/>
  <c r="H1771" i="4"/>
  <c r="I1771" i="4"/>
  <c r="G1772" i="4"/>
  <c r="H1772" i="4"/>
  <c r="I1772" i="4"/>
  <c r="G1773" i="4"/>
  <c r="H1773" i="4"/>
  <c r="I1773" i="4"/>
  <c r="G1774" i="4"/>
  <c r="H1774" i="4"/>
  <c r="I1774" i="4"/>
  <c r="G1775" i="4"/>
  <c r="H1775" i="4"/>
  <c r="I1775" i="4"/>
  <c r="G1776" i="4"/>
  <c r="H1776" i="4"/>
  <c r="I1776" i="4"/>
  <c r="G1777" i="4"/>
  <c r="H1777" i="4"/>
  <c r="I1777" i="4"/>
  <c r="G1778" i="4"/>
  <c r="H1778" i="4"/>
  <c r="I1778" i="4"/>
  <c r="G1779" i="4"/>
  <c r="H1779" i="4"/>
  <c r="I1779" i="4"/>
  <c r="G1780" i="4"/>
  <c r="H1780" i="4"/>
  <c r="I1780" i="4"/>
  <c r="G1781" i="4"/>
  <c r="H1781" i="4"/>
  <c r="I1781" i="4"/>
  <c r="G1782" i="4"/>
  <c r="H1782" i="4"/>
  <c r="I1782" i="4"/>
  <c r="G1783" i="4"/>
  <c r="H1783" i="4"/>
  <c r="I1783" i="4"/>
  <c r="G1784" i="4"/>
  <c r="H1784" i="4"/>
  <c r="I1784" i="4"/>
  <c r="G1785" i="4"/>
  <c r="H1785" i="4"/>
  <c r="I1785" i="4"/>
  <c r="G1786" i="4"/>
  <c r="H1786" i="4"/>
  <c r="I1786" i="4"/>
  <c r="G1787" i="4"/>
  <c r="H1787" i="4"/>
  <c r="I1787" i="4"/>
  <c r="G1788" i="4"/>
  <c r="H1788" i="4"/>
  <c r="I1788" i="4"/>
  <c r="G1789" i="4"/>
  <c r="H1789" i="4"/>
  <c r="I1789" i="4"/>
  <c r="G1790" i="4"/>
  <c r="H1790" i="4"/>
  <c r="I1790" i="4"/>
  <c r="G1791" i="4"/>
  <c r="H1791" i="4"/>
  <c r="I1791" i="4"/>
  <c r="G1792" i="4"/>
  <c r="H1792" i="4"/>
  <c r="I1792" i="4"/>
  <c r="G1793" i="4"/>
  <c r="H1793" i="4"/>
  <c r="I1793" i="4"/>
  <c r="G1794" i="4"/>
  <c r="H1794" i="4"/>
  <c r="I1794" i="4"/>
  <c r="G1795" i="4"/>
  <c r="H1795" i="4"/>
  <c r="I1795" i="4"/>
  <c r="G1796" i="4"/>
  <c r="H1796" i="4"/>
  <c r="I1796" i="4"/>
  <c r="G1797" i="4"/>
  <c r="H1797" i="4"/>
  <c r="I1797" i="4"/>
  <c r="G1798" i="4"/>
  <c r="H1798" i="4"/>
  <c r="I1798" i="4"/>
  <c r="G1799" i="4"/>
  <c r="H1799" i="4"/>
  <c r="I1799" i="4"/>
  <c r="G1800" i="4"/>
  <c r="H1800" i="4"/>
  <c r="I1800" i="4"/>
  <c r="G1801" i="4"/>
  <c r="H1801" i="4"/>
  <c r="I1801" i="4"/>
  <c r="G1802" i="4"/>
  <c r="H1802" i="4"/>
  <c r="I1802" i="4"/>
  <c r="G1803" i="4"/>
  <c r="H1803" i="4"/>
  <c r="I1803" i="4"/>
  <c r="G1804" i="4"/>
  <c r="H1804" i="4"/>
  <c r="I1804" i="4"/>
  <c r="G1805" i="4"/>
  <c r="H1805" i="4"/>
  <c r="I1805" i="4"/>
  <c r="G1806" i="4"/>
  <c r="H1806" i="4"/>
  <c r="I1806" i="4"/>
  <c r="G1807" i="4"/>
  <c r="H1807" i="4"/>
  <c r="I1807" i="4"/>
  <c r="G1808" i="4"/>
  <c r="H1808" i="4"/>
  <c r="I1808" i="4"/>
  <c r="G1809" i="4"/>
  <c r="H1809" i="4"/>
  <c r="I1809" i="4"/>
  <c r="G1810" i="4"/>
  <c r="H1810" i="4"/>
  <c r="I1810" i="4"/>
  <c r="G1811" i="4"/>
  <c r="H1811" i="4"/>
  <c r="I1811" i="4"/>
  <c r="G1812" i="4"/>
  <c r="H1812" i="4"/>
  <c r="I1812" i="4"/>
  <c r="G1813" i="4"/>
  <c r="H1813" i="4"/>
  <c r="I1813" i="4"/>
  <c r="G1814" i="4"/>
  <c r="H1814" i="4"/>
  <c r="I1814" i="4"/>
  <c r="G1815" i="4"/>
  <c r="H1815" i="4"/>
  <c r="I1815" i="4"/>
  <c r="G1816" i="4"/>
  <c r="H1816" i="4"/>
  <c r="I1816" i="4"/>
  <c r="G1817" i="4"/>
  <c r="H1817" i="4"/>
  <c r="I1817" i="4"/>
  <c r="G1818" i="4"/>
  <c r="H1818" i="4"/>
  <c r="I1818" i="4"/>
  <c r="G1819" i="4"/>
  <c r="H1819" i="4"/>
  <c r="I1819" i="4"/>
  <c r="G1820" i="4"/>
  <c r="H1820" i="4"/>
  <c r="I1820" i="4"/>
  <c r="G1821" i="4"/>
  <c r="H1821" i="4"/>
  <c r="I1821" i="4"/>
  <c r="G1822" i="4"/>
  <c r="H1822" i="4"/>
  <c r="I1822" i="4"/>
  <c r="G1823" i="4"/>
  <c r="H1823" i="4"/>
  <c r="I1823" i="4"/>
  <c r="G1824" i="4"/>
  <c r="H1824" i="4"/>
  <c r="I1824" i="4"/>
  <c r="G1825" i="4"/>
  <c r="H1825" i="4"/>
  <c r="I1825" i="4"/>
  <c r="G1826" i="4"/>
  <c r="H1826" i="4"/>
  <c r="I1826" i="4"/>
  <c r="G1827" i="4"/>
  <c r="H1827" i="4"/>
  <c r="I1827" i="4"/>
  <c r="G1828" i="4"/>
  <c r="H1828" i="4"/>
  <c r="I1828" i="4"/>
  <c r="G1829" i="4"/>
  <c r="H1829" i="4"/>
  <c r="I1829" i="4"/>
  <c r="G1830" i="4"/>
  <c r="H1830" i="4"/>
  <c r="I1830" i="4"/>
  <c r="G1831" i="4"/>
  <c r="H1831" i="4"/>
  <c r="I1831" i="4"/>
  <c r="G1832" i="4"/>
  <c r="H1832" i="4"/>
  <c r="I1832" i="4"/>
  <c r="G1833" i="4"/>
  <c r="H1833" i="4"/>
  <c r="I1833" i="4"/>
  <c r="G1834" i="4"/>
  <c r="H1834" i="4"/>
  <c r="I1834" i="4"/>
  <c r="G1835" i="4"/>
  <c r="H1835" i="4"/>
  <c r="I1835" i="4"/>
  <c r="G1836" i="4"/>
  <c r="H1836" i="4"/>
  <c r="I1836" i="4"/>
  <c r="G1837" i="4"/>
  <c r="H1837" i="4"/>
  <c r="I1837" i="4"/>
  <c r="G1838" i="4"/>
  <c r="H1838" i="4"/>
  <c r="I1838" i="4"/>
  <c r="G1839" i="4"/>
  <c r="H1839" i="4"/>
  <c r="I1839" i="4"/>
  <c r="G1840" i="4"/>
  <c r="H1840" i="4"/>
  <c r="I1840" i="4"/>
  <c r="G1841" i="4"/>
  <c r="H1841" i="4"/>
  <c r="I1841" i="4"/>
  <c r="G1842" i="4"/>
  <c r="H1842" i="4"/>
  <c r="I1842" i="4"/>
  <c r="G1843" i="4"/>
  <c r="H1843" i="4"/>
  <c r="I1843" i="4"/>
  <c r="G1844" i="4"/>
  <c r="H1844" i="4"/>
  <c r="I1844" i="4"/>
  <c r="G1845" i="4"/>
  <c r="H1845" i="4"/>
  <c r="I1845" i="4"/>
  <c r="G1846" i="4"/>
  <c r="H1846" i="4"/>
  <c r="I1846" i="4"/>
  <c r="G1847" i="4"/>
  <c r="H1847" i="4"/>
  <c r="I1847" i="4"/>
  <c r="G1848" i="4"/>
  <c r="H1848" i="4"/>
  <c r="I1848" i="4"/>
  <c r="G1849" i="4"/>
  <c r="H1849" i="4"/>
  <c r="I1849" i="4"/>
  <c r="G1850" i="4"/>
  <c r="H1850" i="4"/>
  <c r="I1850" i="4"/>
  <c r="G1851" i="4"/>
  <c r="H1851" i="4"/>
  <c r="I1851" i="4"/>
  <c r="G1852" i="4"/>
  <c r="H1852" i="4"/>
  <c r="I1852" i="4"/>
  <c r="G1853" i="4"/>
  <c r="H1853" i="4"/>
  <c r="I1853" i="4"/>
  <c r="G1854" i="4"/>
  <c r="H1854" i="4"/>
  <c r="I1854" i="4"/>
  <c r="G1855" i="4"/>
  <c r="H1855" i="4"/>
  <c r="I1855" i="4"/>
  <c r="G1856" i="4"/>
  <c r="H1856" i="4"/>
  <c r="I1856" i="4"/>
  <c r="G1857" i="4"/>
  <c r="H1857" i="4"/>
  <c r="I1857" i="4"/>
  <c r="G1858" i="4"/>
  <c r="H1858" i="4"/>
  <c r="I1858" i="4"/>
  <c r="G1859" i="4"/>
  <c r="H1859" i="4"/>
  <c r="I1859" i="4"/>
  <c r="G1860" i="4"/>
  <c r="H1860" i="4"/>
  <c r="I1860" i="4"/>
  <c r="G1861" i="4"/>
  <c r="H1861" i="4"/>
  <c r="I1861" i="4"/>
  <c r="G1862" i="4"/>
  <c r="H1862" i="4"/>
  <c r="I1862" i="4"/>
  <c r="G1863" i="4"/>
  <c r="H1863" i="4"/>
  <c r="I1863" i="4"/>
  <c r="G1864" i="4"/>
  <c r="H1864" i="4"/>
  <c r="I1864" i="4"/>
  <c r="G1865" i="4"/>
  <c r="H1865" i="4"/>
  <c r="I1865" i="4"/>
  <c r="G1866" i="4"/>
  <c r="H1866" i="4"/>
  <c r="I1866" i="4"/>
  <c r="G1867" i="4"/>
  <c r="H1867" i="4"/>
  <c r="I1867" i="4"/>
  <c r="G1868" i="4"/>
  <c r="H1868" i="4"/>
  <c r="I1868" i="4"/>
  <c r="G1869" i="4"/>
  <c r="H1869" i="4"/>
  <c r="I1869" i="4"/>
  <c r="G1870" i="4"/>
  <c r="H1870" i="4"/>
  <c r="I1870" i="4"/>
  <c r="G1871" i="4"/>
  <c r="H1871" i="4"/>
  <c r="I1871" i="4"/>
  <c r="G1872" i="4"/>
  <c r="H1872" i="4"/>
  <c r="I1872" i="4"/>
  <c r="G1873" i="4"/>
  <c r="H1873" i="4"/>
  <c r="I1873" i="4"/>
  <c r="G1874" i="4"/>
  <c r="H1874" i="4"/>
  <c r="I1874" i="4"/>
  <c r="G1875" i="4"/>
  <c r="H1875" i="4"/>
  <c r="I1875" i="4"/>
  <c r="G1876" i="4"/>
  <c r="H1876" i="4"/>
  <c r="I1876" i="4"/>
  <c r="G1877" i="4"/>
  <c r="H1877" i="4"/>
  <c r="I1877" i="4"/>
  <c r="G1878" i="4"/>
  <c r="H1878" i="4"/>
  <c r="I1878" i="4"/>
  <c r="G1879" i="4"/>
  <c r="H1879" i="4"/>
  <c r="I1879" i="4"/>
  <c r="G1880" i="4"/>
  <c r="H1880" i="4"/>
  <c r="I1880" i="4"/>
  <c r="G1881" i="4"/>
  <c r="H1881" i="4"/>
  <c r="I1881" i="4"/>
  <c r="G1882" i="4"/>
  <c r="H1882" i="4"/>
  <c r="I1882" i="4"/>
  <c r="G1883" i="4"/>
  <c r="H1883" i="4"/>
  <c r="I1883" i="4"/>
  <c r="G1884" i="4"/>
  <c r="H1884" i="4"/>
  <c r="I1884" i="4"/>
  <c r="G1885" i="4"/>
  <c r="H1885" i="4"/>
  <c r="I1885" i="4"/>
  <c r="G1886" i="4"/>
  <c r="H1886" i="4"/>
  <c r="I1886" i="4"/>
  <c r="G1887" i="4"/>
  <c r="H1887" i="4"/>
  <c r="I1887" i="4"/>
  <c r="G1888" i="4"/>
  <c r="H1888" i="4"/>
  <c r="I1888" i="4"/>
  <c r="G1889" i="4"/>
  <c r="H1889" i="4"/>
  <c r="I1889" i="4"/>
  <c r="G1890" i="4"/>
  <c r="H1890" i="4"/>
  <c r="I1890" i="4"/>
  <c r="G1891" i="4"/>
  <c r="H1891" i="4"/>
  <c r="I1891" i="4"/>
  <c r="G1892" i="4"/>
  <c r="H1892" i="4"/>
  <c r="I1892" i="4"/>
  <c r="G1893" i="4"/>
  <c r="H1893" i="4"/>
  <c r="I1893" i="4"/>
  <c r="G1894" i="4"/>
  <c r="H1894" i="4"/>
  <c r="I1894" i="4"/>
  <c r="G1895" i="4"/>
  <c r="H1895" i="4"/>
  <c r="I1895" i="4"/>
  <c r="G1896" i="4"/>
  <c r="H1896" i="4"/>
  <c r="I1896" i="4"/>
  <c r="G1897" i="4"/>
  <c r="H1897" i="4"/>
  <c r="I1897" i="4"/>
  <c r="G1898" i="4"/>
  <c r="H1898" i="4"/>
  <c r="I1898" i="4"/>
  <c r="G1899" i="4"/>
  <c r="H1899" i="4"/>
  <c r="I1899" i="4"/>
  <c r="G1900" i="4"/>
  <c r="H1900" i="4"/>
  <c r="I1900" i="4"/>
  <c r="G1901" i="4"/>
  <c r="H1901" i="4"/>
  <c r="I1901" i="4"/>
  <c r="G1902" i="4"/>
  <c r="H1902" i="4"/>
  <c r="I1902" i="4"/>
  <c r="G1903" i="4"/>
  <c r="H1903" i="4"/>
  <c r="I1903" i="4"/>
  <c r="G1904" i="4"/>
  <c r="H1904" i="4"/>
  <c r="I1904" i="4"/>
  <c r="G1905" i="4"/>
  <c r="H1905" i="4"/>
  <c r="I1905" i="4"/>
  <c r="G1906" i="4"/>
  <c r="H1906" i="4"/>
  <c r="I1906" i="4"/>
  <c r="G1907" i="4"/>
  <c r="H1907" i="4"/>
  <c r="I1907" i="4"/>
  <c r="G1908" i="4"/>
  <c r="H1908" i="4"/>
  <c r="I1908" i="4"/>
  <c r="G1909" i="4"/>
  <c r="H1909" i="4"/>
  <c r="I1909" i="4"/>
  <c r="G1910" i="4"/>
  <c r="H1910" i="4"/>
  <c r="I1910" i="4"/>
  <c r="G1911" i="4"/>
  <c r="H1911" i="4"/>
  <c r="I1911" i="4"/>
  <c r="G1912" i="4"/>
  <c r="H1912" i="4"/>
  <c r="I1912" i="4"/>
  <c r="G1913" i="4"/>
  <c r="H1913" i="4"/>
  <c r="I1913" i="4"/>
  <c r="G1914" i="4"/>
  <c r="H1914" i="4"/>
  <c r="I1914" i="4"/>
  <c r="G1915" i="4"/>
  <c r="H1915" i="4"/>
  <c r="I1915" i="4"/>
  <c r="G1916" i="4"/>
  <c r="H1916" i="4"/>
  <c r="I1916" i="4"/>
  <c r="G1917" i="4"/>
  <c r="H1917" i="4"/>
  <c r="I1917" i="4"/>
  <c r="G1918" i="4"/>
  <c r="H1918" i="4"/>
  <c r="I1918" i="4"/>
  <c r="G1919" i="4"/>
  <c r="H1919" i="4"/>
  <c r="I1919" i="4"/>
  <c r="G1920" i="4"/>
  <c r="H1920" i="4"/>
  <c r="I1920" i="4"/>
  <c r="G1921" i="4"/>
  <c r="H1921" i="4"/>
  <c r="I1921" i="4"/>
  <c r="G1922" i="4"/>
  <c r="H1922" i="4"/>
  <c r="I1922" i="4"/>
  <c r="G1923" i="4"/>
  <c r="H1923" i="4"/>
  <c r="I1923" i="4"/>
  <c r="G1924" i="4"/>
  <c r="H1924" i="4"/>
  <c r="I1924" i="4"/>
  <c r="G1925" i="4"/>
  <c r="H1925" i="4"/>
  <c r="I1925" i="4"/>
  <c r="G1926" i="4"/>
  <c r="H1926" i="4"/>
  <c r="I1926" i="4"/>
  <c r="G1927" i="4"/>
  <c r="H1927" i="4"/>
  <c r="I1927" i="4"/>
  <c r="G1928" i="4"/>
  <c r="H1928" i="4"/>
  <c r="I1928" i="4"/>
  <c r="G1929" i="4"/>
  <c r="H1929" i="4"/>
  <c r="I1929" i="4"/>
  <c r="G1930" i="4"/>
  <c r="H1930" i="4"/>
  <c r="I1930" i="4"/>
  <c r="G1931" i="4"/>
  <c r="H1931" i="4"/>
  <c r="I1931" i="4"/>
  <c r="G1932" i="4"/>
  <c r="H1932" i="4"/>
  <c r="I1932" i="4"/>
  <c r="G1933" i="4"/>
  <c r="H1933" i="4"/>
  <c r="I1933" i="4"/>
  <c r="G1934" i="4"/>
  <c r="H1934" i="4"/>
  <c r="I1934" i="4"/>
  <c r="G1935" i="4"/>
  <c r="H1935" i="4"/>
  <c r="I1935" i="4"/>
  <c r="G1936" i="4"/>
  <c r="H1936" i="4"/>
  <c r="I1936" i="4"/>
  <c r="G1937" i="4"/>
  <c r="H1937" i="4"/>
  <c r="I1937" i="4"/>
  <c r="G1938" i="4"/>
  <c r="H1938" i="4"/>
  <c r="I1938" i="4"/>
  <c r="G1939" i="4"/>
  <c r="H1939" i="4"/>
  <c r="I1939" i="4"/>
  <c r="G1940" i="4"/>
  <c r="H1940" i="4"/>
  <c r="I1940" i="4"/>
  <c r="G1941" i="4"/>
  <c r="H1941" i="4"/>
  <c r="I1941" i="4"/>
  <c r="G1942" i="4"/>
  <c r="H1942" i="4"/>
  <c r="I1942" i="4"/>
  <c r="G1943" i="4"/>
  <c r="H1943" i="4"/>
  <c r="I1943" i="4"/>
  <c r="G1944" i="4"/>
  <c r="H1944" i="4"/>
  <c r="I1944" i="4"/>
  <c r="G1945" i="4"/>
  <c r="H1945" i="4"/>
  <c r="I1945" i="4"/>
  <c r="G1946" i="4"/>
  <c r="H1946" i="4"/>
  <c r="I1946" i="4"/>
  <c r="G1947" i="4"/>
  <c r="H1947" i="4"/>
  <c r="I1947" i="4"/>
  <c r="G1948" i="4"/>
  <c r="H1948" i="4"/>
  <c r="I1948" i="4"/>
  <c r="G1949" i="4"/>
  <c r="H1949" i="4"/>
  <c r="I1949" i="4"/>
  <c r="G1950" i="4"/>
  <c r="H1950" i="4"/>
  <c r="I1950" i="4"/>
  <c r="G1951" i="4"/>
  <c r="H1951" i="4"/>
  <c r="I1951" i="4"/>
  <c r="G1952" i="4"/>
  <c r="H1952" i="4"/>
  <c r="I1952" i="4"/>
  <c r="G1953" i="4"/>
  <c r="H1953" i="4"/>
  <c r="I1953" i="4"/>
  <c r="G1954" i="4"/>
  <c r="H1954" i="4"/>
  <c r="I1954" i="4"/>
  <c r="G1955" i="4"/>
  <c r="H1955" i="4"/>
  <c r="I1955" i="4"/>
  <c r="G1956" i="4"/>
  <c r="H1956" i="4"/>
  <c r="I1956" i="4"/>
  <c r="G1957" i="4"/>
  <c r="H1957" i="4"/>
  <c r="I1957" i="4"/>
  <c r="G1958" i="4"/>
  <c r="H1958" i="4"/>
  <c r="I1958" i="4"/>
  <c r="G1959" i="4"/>
  <c r="H1959" i="4"/>
  <c r="I1959" i="4"/>
  <c r="G1960" i="4"/>
  <c r="H1960" i="4"/>
  <c r="I1960" i="4"/>
  <c r="G1961" i="4"/>
  <c r="H1961" i="4"/>
  <c r="I1961" i="4"/>
  <c r="G1962" i="4"/>
  <c r="H1962" i="4"/>
  <c r="I1962" i="4"/>
  <c r="G1963" i="4"/>
  <c r="H1963" i="4"/>
  <c r="I1963" i="4"/>
  <c r="G1964" i="4"/>
  <c r="H1964" i="4"/>
  <c r="I1964" i="4"/>
  <c r="G1965" i="4"/>
  <c r="H1965" i="4"/>
  <c r="I1965" i="4"/>
  <c r="G1966" i="4"/>
  <c r="H1966" i="4"/>
  <c r="I1966" i="4"/>
  <c r="G1967" i="4"/>
  <c r="H1967" i="4"/>
  <c r="I1967" i="4"/>
  <c r="G1968" i="4"/>
  <c r="H1968" i="4"/>
  <c r="I1968" i="4"/>
  <c r="G1969" i="4"/>
  <c r="H1969" i="4"/>
  <c r="I1969" i="4"/>
  <c r="G1970" i="4"/>
  <c r="H1970" i="4"/>
  <c r="I1970" i="4"/>
  <c r="G1971" i="4"/>
  <c r="H1971" i="4"/>
  <c r="I1971" i="4"/>
  <c r="G1972" i="4"/>
  <c r="H1972" i="4"/>
  <c r="I1972" i="4"/>
  <c r="G1973" i="4"/>
  <c r="H1973" i="4"/>
  <c r="I1973" i="4"/>
  <c r="G1974" i="4"/>
  <c r="H1974" i="4"/>
  <c r="I1974" i="4"/>
  <c r="G1975" i="4"/>
  <c r="H1975" i="4"/>
  <c r="I1975" i="4"/>
  <c r="G1976" i="4"/>
  <c r="H1976" i="4"/>
  <c r="I1976" i="4"/>
  <c r="G1977" i="4"/>
  <c r="H1977" i="4"/>
  <c r="I1977" i="4"/>
  <c r="G1978" i="4"/>
  <c r="H1978" i="4"/>
  <c r="I1978" i="4"/>
  <c r="G1979" i="4"/>
  <c r="H1979" i="4"/>
  <c r="I1979" i="4"/>
  <c r="G1980" i="4"/>
  <c r="H1980" i="4"/>
  <c r="I1980" i="4"/>
  <c r="G1981" i="4"/>
  <c r="H1981" i="4"/>
  <c r="I1981" i="4"/>
  <c r="G1982" i="4"/>
  <c r="H1982" i="4"/>
  <c r="I1982" i="4"/>
  <c r="G1983" i="4"/>
  <c r="H1983" i="4"/>
  <c r="I1983" i="4"/>
  <c r="G1984" i="4"/>
  <c r="H1984" i="4"/>
  <c r="I1984" i="4"/>
  <c r="G1985" i="4"/>
  <c r="H1985" i="4"/>
  <c r="I1985" i="4"/>
  <c r="G1986" i="4"/>
  <c r="H1986" i="4"/>
  <c r="I1986" i="4"/>
  <c r="G1987" i="4"/>
  <c r="H1987" i="4"/>
  <c r="I1987" i="4"/>
  <c r="G1988" i="4"/>
  <c r="H1988" i="4"/>
  <c r="I1988" i="4"/>
  <c r="G1989" i="4"/>
  <c r="H1989" i="4"/>
  <c r="I1989" i="4"/>
  <c r="G1990" i="4"/>
  <c r="H1990" i="4"/>
  <c r="I1990" i="4"/>
  <c r="G1991" i="4"/>
  <c r="H1991" i="4"/>
  <c r="I1991" i="4"/>
  <c r="G1992" i="4"/>
  <c r="H1992" i="4"/>
  <c r="I1992" i="4"/>
  <c r="G1993" i="4"/>
  <c r="H1993" i="4"/>
  <c r="I1993" i="4"/>
  <c r="G1994" i="4"/>
  <c r="H1994" i="4"/>
  <c r="I1994" i="4"/>
  <c r="G1995" i="4"/>
  <c r="H1995" i="4"/>
  <c r="I1995" i="4"/>
  <c r="G1996" i="4"/>
  <c r="H1996" i="4"/>
  <c r="I1996" i="4"/>
  <c r="G1997" i="4"/>
  <c r="H1997" i="4"/>
  <c r="I1997" i="4"/>
  <c r="G1998" i="4"/>
  <c r="H1998" i="4"/>
  <c r="I1998" i="4"/>
  <c r="G1999" i="4"/>
  <c r="H1999" i="4"/>
  <c r="I1999" i="4"/>
  <c r="G2000" i="4"/>
  <c r="H2000" i="4"/>
  <c r="I2000" i="4"/>
  <c r="G2001" i="4"/>
  <c r="H2001" i="4"/>
  <c r="I2001" i="4"/>
  <c r="G2002" i="4"/>
  <c r="H2002" i="4"/>
  <c r="I2002" i="4"/>
  <c r="G2003" i="4"/>
  <c r="H2003" i="4"/>
  <c r="I2003" i="4"/>
  <c r="G2004" i="4"/>
  <c r="H2004" i="4"/>
  <c r="I2004" i="4"/>
  <c r="G2005" i="4"/>
  <c r="H2005" i="4"/>
  <c r="I2005" i="4"/>
  <c r="G2006" i="4"/>
  <c r="H2006" i="4"/>
  <c r="I2006" i="4"/>
  <c r="G2007" i="4"/>
  <c r="H2007" i="4"/>
  <c r="I2007" i="4"/>
  <c r="G2008" i="4"/>
  <c r="H2008" i="4"/>
  <c r="I2008" i="4"/>
  <c r="G2009" i="4"/>
  <c r="H2009" i="4"/>
  <c r="I2009" i="4"/>
  <c r="G2010" i="4"/>
  <c r="H2010" i="4"/>
  <c r="I2010" i="4"/>
  <c r="G2011" i="4"/>
  <c r="H2011" i="4"/>
  <c r="I2011" i="4"/>
  <c r="G2012" i="4"/>
  <c r="H2012" i="4"/>
  <c r="I2012" i="4"/>
  <c r="G2013" i="4"/>
  <c r="H2013" i="4"/>
  <c r="I2013" i="4"/>
  <c r="G2014" i="4"/>
  <c r="H2014" i="4"/>
  <c r="I2014" i="4"/>
  <c r="G2015" i="4"/>
  <c r="H2015" i="4"/>
  <c r="I2015" i="4"/>
  <c r="G2016" i="4"/>
  <c r="H2016" i="4"/>
  <c r="I2016" i="4"/>
  <c r="G2017" i="4"/>
  <c r="H2017" i="4"/>
  <c r="I2017" i="4"/>
  <c r="G2018" i="4"/>
  <c r="H2018" i="4"/>
  <c r="I2018" i="4"/>
  <c r="G2019" i="4"/>
  <c r="H2019" i="4"/>
  <c r="I2019" i="4"/>
  <c r="G2020" i="4"/>
  <c r="H2020" i="4"/>
  <c r="I2020" i="4"/>
  <c r="G2021" i="4"/>
  <c r="H2021" i="4"/>
  <c r="I2021" i="4"/>
  <c r="G2022" i="4"/>
  <c r="H2022" i="4"/>
  <c r="I2022" i="4"/>
  <c r="G2023" i="4"/>
  <c r="H2023" i="4"/>
  <c r="I2023" i="4"/>
  <c r="G2024" i="4"/>
  <c r="H2024" i="4"/>
  <c r="I2024" i="4"/>
  <c r="G2025" i="4"/>
  <c r="H2025" i="4"/>
  <c r="I2025" i="4"/>
  <c r="G2026" i="4"/>
  <c r="H2026" i="4"/>
  <c r="I2026" i="4"/>
  <c r="G2027" i="4"/>
  <c r="H2027" i="4"/>
  <c r="I2027" i="4"/>
  <c r="G2028" i="4"/>
  <c r="H2028" i="4"/>
  <c r="I2028" i="4"/>
  <c r="G2029" i="4"/>
  <c r="H2029" i="4"/>
  <c r="I2029" i="4"/>
  <c r="G2030" i="4"/>
  <c r="H2030" i="4"/>
  <c r="I2030" i="4"/>
  <c r="G2031" i="4"/>
  <c r="H2031" i="4"/>
  <c r="I2031" i="4"/>
  <c r="G2032" i="4"/>
  <c r="H2032" i="4"/>
  <c r="I2032" i="4"/>
  <c r="G2033" i="4"/>
  <c r="H2033" i="4"/>
  <c r="I2033" i="4"/>
  <c r="G2034" i="4"/>
  <c r="H2034" i="4"/>
  <c r="I2034" i="4"/>
  <c r="G2035" i="4"/>
  <c r="H2035" i="4"/>
  <c r="I2035" i="4"/>
  <c r="G2036" i="4"/>
  <c r="H2036" i="4"/>
  <c r="I2036" i="4"/>
  <c r="G2037" i="4"/>
  <c r="H2037" i="4"/>
  <c r="I2037" i="4"/>
  <c r="G2038" i="4"/>
  <c r="H2038" i="4"/>
  <c r="I2038" i="4"/>
  <c r="G2039" i="4"/>
  <c r="H2039" i="4"/>
  <c r="I2039" i="4"/>
  <c r="G2040" i="4"/>
  <c r="H2040" i="4"/>
  <c r="I2040" i="4"/>
  <c r="G2041" i="4"/>
  <c r="H2041" i="4"/>
  <c r="I2041" i="4"/>
  <c r="G2042" i="4"/>
  <c r="H2042" i="4"/>
  <c r="I2042" i="4"/>
  <c r="G2043" i="4"/>
  <c r="H2043" i="4"/>
  <c r="I2043" i="4"/>
  <c r="G2044" i="4"/>
  <c r="H2044" i="4"/>
  <c r="I2044" i="4"/>
  <c r="G2045" i="4"/>
  <c r="H2045" i="4"/>
  <c r="I2045" i="4"/>
  <c r="G2046" i="4"/>
  <c r="H2046" i="4"/>
  <c r="I2046" i="4"/>
  <c r="G2047" i="4"/>
  <c r="H2047" i="4"/>
  <c r="I2047" i="4"/>
  <c r="G2048" i="4"/>
  <c r="H2048" i="4"/>
  <c r="I2048" i="4"/>
  <c r="G2049" i="4"/>
  <c r="H2049" i="4"/>
  <c r="I2049" i="4"/>
  <c r="G2050" i="4"/>
  <c r="H2050" i="4"/>
  <c r="I2050" i="4"/>
  <c r="G2051" i="4"/>
  <c r="H2051" i="4"/>
  <c r="I2051" i="4"/>
  <c r="G2052" i="4"/>
  <c r="H2052" i="4"/>
  <c r="I2052" i="4"/>
  <c r="G2053" i="4"/>
  <c r="H2053" i="4"/>
  <c r="I2053" i="4"/>
  <c r="G2054" i="4"/>
  <c r="H2054" i="4"/>
  <c r="I2054" i="4"/>
  <c r="G2055" i="4"/>
  <c r="H2055" i="4"/>
  <c r="I2055" i="4"/>
  <c r="G2056" i="4"/>
  <c r="H2056" i="4"/>
  <c r="I2056" i="4"/>
  <c r="G2057" i="4"/>
  <c r="H2057" i="4"/>
  <c r="I2057" i="4"/>
  <c r="G2058" i="4"/>
  <c r="H2058" i="4"/>
  <c r="I2058" i="4"/>
  <c r="G2059" i="4"/>
  <c r="H2059" i="4"/>
  <c r="I2059" i="4"/>
  <c r="G2060" i="4"/>
  <c r="H2060" i="4"/>
  <c r="I2060" i="4"/>
  <c r="G2061" i="4"/>
  <c r="H2061" i="4"/>
  <c r="I2061" i="4"/>
  <c r="G2062" i="4"/>
  <c r="H2062" i="4"/>
  <c r="I2062" i="4"/>
  <c r="G2063" i="4"/>
  <c r="H2063" i="4"/>
  <c r="I2063" i="4"/>
  <c r="G2064" i="4"/>
  <c r="H2064" i="4"/>
  <c r="I2064" i="4"/>
  <c r="G2065" i="4"/>
  <c r="H2065" i="4"/>
  <c r="I2065" i="4"/>
  <c r="G2066" i="4"/>
  <c r="H2066" i="4"/>
  <c r="I2066" i="4"/>
  <c r="G2067" i="4"/>
  <c r="H2067" i="4"/>
  <c r="I2067" i="4"/>
  <c r="G2068" i="4"/>
  <c r="H2068" i="4"/>
  <c r="I2068" i="4"/>
  <c r="G2069" i="4"/>
  <c r="H2069" i="4"/>
  <c r="I2069" i="4"/>
  <c r="G2070" i="4"/>
  <c r="H2070" i="4"/>
  <c r="I2070" i="4"/>
  <c r="G2071" i="4"/>
  <c r="H2071" i="4"/>
  <c r="I2071" i="4"/>
  <c r="G2072" i="4"/>
  <c r="H2072" i="4"/>
  <c r="I2072" i="4"/>
  <c r="G2073" i="4"/>
  <c r="H2073" i="4"/>
  <c r="I2073" i="4"/>
  <c r="G2074" i="4"/>
  <c r="H2074" i="4"/>
  <c r="I2074" i="4"/>
  <c r="G2075" i="4"/>
  <c r="H2075" i="4"/>
  <c r="I2075" i="4"/>
  <c r="G2076" i="4"/>
  <c r="H2076" i="4"/>
  <c r="I2076" i="4"/>
  <c r="G2077" i="4"/>
  <c r="H2077" i="4"/>
  <c r="I2077" i="4"/>
  <c r="G2078" i="4"/>
  <c r="H2078" i="4"/>
  <c r="I2078" i="4"/>
  <c r="G2079" i="4"/>
  <c r="H2079" i="4"/>
  <c r="I2079" i="4"/>
  <c r="G2080" i="4"/>
  <c r="H2080" i="4"/>
  <c r="I2080" i="4"/>
  <c r="G2081" i="4"/>
  <c r="H2081" i="4"/>
  <c r="I2081" i="4"/>
  <c r="G2082" i="4"/>
  <c r="H2082" i="4"/>
  <c r="I2082" i="4"/>
  <c r="G2083" i="4"/>
  <c r="H2083" i="4"/>
  <c r="I2083" i="4"/>
  <c r="G2084" i="4"/>
  <c r="H2084" i="4"/>
  <c r="I2084" i="4"/>
  <c r="G2085" i="4"/>
  <c r="H2085" i="4"/>
  <c r="I2085" i="4"/>
  <c r="G2086" i="4"/>
  <c r="H2086" i="4"/>
  <c r="I2086" i="4"/>
  <c r="G2087" i="4"/>
  <c r="H2087" i="4"/>
  <c r="I2087" i="4"/>
  <c r="G2088" i="4"/>
  <c r="H2088" i="4"/>
  <c r="I2088" i="4"/>
  <c r="G2089" i="4"/>
  <c r="H2089" i="4"/>
  <c r="I2089" i="4"/>
  <c r="G2090" i="4"/>
  <c r="H2090" i="4"/>
  <c r="I2090" i="4"/>
  <c r="G2091" i="4"/>
  <c r="H2091" i="4"/>
  <c r="I2091" i="4"/>
  <c r="G2092" i="4"/>
  <c r="H2092" i="4"/>
  <c r="I2092" i="4"/>
  <c r="G2093" i="4"/>
  <c r="H2093" i="4"/>
  <c r="I2093" i="4"/>
  <c r="G2094" i="4"/>
  <c r="H2094" i="4"/>
  <c r="I2094" i="4"/>
  <c r="G2095" i="4"/>
  <c r="H2095" i="4"/>
  <c r="I2095" i="4"/>
  <c r="G2096" i="4"/>
  <c r="H2096" i="4"/>
  <c r="I2096" i="4"/>
  <c r="G2097" i="4"/>
  <c r="H2097" i="4"/>
  <c r="I2097" i="4"/>
  <c r="G2098" i="4"/>
  <c r="H2098" i="4"/>
  <c r="I2098" i="4"/>
  <c r="G2099" i="4"/>
  <c r="H2099" i="4"/>
  <c r="I2099" i="4"/>
  <c r="G2100" i="4"/>
  <c r="H2100" i="4"/>
  <c r="I2100" i="4"/>
  <c r="G2101" i="4"/>
  <c r="H2101" i="4"/>
  <c r="I2101" i="4"/>
  <c r="G2102" i="4"/>
  <c r="H2102" i="4"/>
  <c r="I2102" i="4"/>
  <c r="G2103" i="4"/>
  <c r="H2103" i="4"/>
  <c r="I2103" i="4"/>
  <c r="G2104" i="4"/>
  <c r="H2104" i="4"/>
  <c r="I2104" i="4"/>
  <c r="G2105" i="4"/>
  <c r="H2105" i="4"/>
  <c r="I2105" i="4"/>
  <c r="G2106" i="4"/>
  <c r="H2106" i="4"/>
  <c r="I2106" i="4"/>
  <c r="G2107" i="4"/>
  <c r="H2107" i="4"/>
  <c r="I2107" i="4"/>
  <c r="G2108" i="4"/>
  <c r="H2108" i="4"/>
  <c r="I2108" i="4"/>
  <c r="G2109" i="4"/>
  <c r="H2109" i="4"/>
  <c r="I2109" i="4"/>
  <c r="G2110" i="4"/>
  <c r="H2110" i="4"/>
  <c r="I2110" i="4"/>
  <c r="G2111" i="4"/>
  <c r="H2111" i="4"/>
  <c r="I2111" i="4"/>
  <c r="G2112" i="4"/>
  <c r="H2112" i="4"/>
  <c r="I2112" i="4"/>
  <c r="G2113" i="4"/>
  <c r="H2113" i="4"/>
  <c r="I2113" i="4"/>
  <c r="G2114" i="4"/>
  <c r="H2114" i="4"/>
  <c r="I2114" i="4"/>
  <c r="G2115" i="4"/>
  <c r="H2115" i="4"/>
  <c r="I2115" i="4"/>
  <c r="G2116" i="4"/>
  <c r="H2116" i="4"/>
  <c r="I2116" i="4"/>
  <c r="G2117" i="4"/>
  <c r="H2117" i="4"/>
  <c r="I2117" i="4"/>
  <c r="G2118" i="4"/>
  <c r="H2118" i="4"/>
  <c r="I2118" i="4"/>
  <c r="G2119" i="4"/>
  <c r="H2119" i="4"/>
  <c r="I2119" i="4"/>
  <c r="G2120" i="4"/>
  <c r="H2120" i="4"/>
  <c r="I2120" i="4"/>
  <c r="G2121" i="4"/>
  <c r="H2121" i="4"/>
  <c r="I2121" i="4"/>
  <c r="G2122" i="4"/>
  <c r="H2122" i="4"/>
  <c r="I2122" i="4"/>
  <c r="G2123" i="4"/>
  <c r="H2123" i="4"/>
  <c r="I2123" i="4"/>
  <c r="G2124" i="4"/>
  <c r="H2124" i="4"/>
  <c r="I2124" i="4"/>
  <c r="G2125" i="4"/>
  <c r="H2125" i="4"/>
  <c r="I2125" i="4"/>
  <c r="G2126" i="4"/>
  <c r="H2126" i="4"/>
  <c r="I2126" i="4"/>
  <c r="G2127" i="4"/>
  <c r="H2127" i="4"/>
  <c r="I2127" i="4"/>
  <c r="G2128" i="4"/>
  <c r="H2128" i="4"/>
  <c r="I2128" i="4"/>
  <c r="G2129" i="4"/>
  <c r="H2129" i="4"/>
  <c r="I2129" i="4"/>
  <c r="G2130" i="4"/>
  <c r="H2130" i="4"/>
  <c r="I2130" i="4"/>
  <c r="G2131" i="4"/>
  <c r="H2131" i="4"/>
  <c r="I2131" i="4"/>
  <c r="G2132" i="4"/>
  <c r="H2132" i="4"/>
  <c r="I2132" i="4"/>
  <c r="G2133" i="4"/>
  <c r="H2133" i="4"/>
  <c r="I2133" i="4"/>
  <c r="G2134" i="4"/>
  <c r="H2134" i="4"/>
  <c r="I2134" i="4"/>
  <c r="G2135" i="4"/>
  <c r="H2135" i="4"/>
  <c r="I2135" i="4"/>
  <c r="G2136" i="4"/>
  <c r="H2136" i="4"/>
  <c r="I2136" i="4"/>
  <c r="G2137" i="4"/>
  <c r="H2137" i="4"/>
  <c r="I2137" i="4"/>
  <c r="G2138" i="4"/>
  <c r="H2138" i="4"/>
  <c r="I2138" i="4"/>
  <c r="G2139" i="4"/>
  <c r="H2139" i="4"/>
  <c r="I2139" i="4"/>
  <c r="G2140" i="4"/>
  <c r="H2140" i="4"/>
  <c r="I2140" i="4"/>
  <c r="G2141" i="4"/>
  <c r="H2141" i="4"/>
  <c r="I2141" i="4"/>
  <c r="G2142" i="4"/>
  <c r="H2142" i="4"/>
  <c r="I2142" i="4"/>
  <c r="G2143" i="4"/>
  <c r="H2143" i="4"/>
  <c r="I2143" i="4"/>
  <c r="G2144" i="4"/>
  <c r="H2144" i="4"/>
  <c r="I2144" i="4"/>
  <c r="G2145" i="4"/>
  <c r="H2145" i="4"/>
  <c r="I2145" i="4"/>
  <c r="G2146" i="4"/>
  <c r="H2146" i="4"/>
  <c r="I2146" i="4"/>
  <c r="G2147" i="4"/>
  <c r="H2147" i="4"/>
  <c r="I2147" i="4"/>
  <c r="G2148" i="4"/>
  <c r="H2148" i="4"/>
  <c r="I2148" i="4"/>
  <c r="G2149" i="4"/>
  <c r="H2149" i="4"/>
  <c r="I2149" i="4"/>
  <c r="G2150" i="4"/>
  <c r="H2150" i="4"/>
  <c r="I2150" i="4"/>
  <c r="G2151" i="4"/>
  <c r="H2151" i="4"/>
  <c r="I2151" i="4"/>
  <c r="G2152" i="4"/>
  <c r="H2152" i="4"/>
  <c r="I2152" i="4"/>
  <c r="G2153" i="4"/>
  <c r="H2153" i="4"/>
  <c r="I2153" i="4"/>
  <c r="G2154" i="4"/>
  <c r="H2154" i="4"/>
  <c r="I2154" i="4"/>
  <c r="G2155" i="4"/>
  <c r="H2155" i="4"/>
  <c r="I2155" i="4"/>
  <c r="G2156" i="4"/>
  <c r="H2156" i="4"/>
  <c r="I2156" i="4"/>
  <c r="G2157" i="4"/>
  <c r="H2157" i="4"/>
  <c r="I2157" i="4"/>
  <c r="G2158" i="4"/>
  <c r="H2158" i="4"/>
  <c r="I2158" i="4"/>
  <c r="G2159" i="4"/>
  <c r="H2159" i="4"/>
  <c r="I2159" i="4"/>
  <c r="G2160" i="4"/>
  <c r="H2160" i="4"/>
  <c r="I2160" i="4"/>
  <c r="G2161" i="4"/>
  <c r="H2161" i="4"/>
  <c r="I2161" i="4"/>
  <c r="G2162" i="4"/>
  <c r="H2162" i="4"/>
  <c r="I2162" i="4"/>
  <c r="G2163" i="4"/>
  <c r="H2163" i="4"/>
  <c r="I2163" i="4"/>
  <c r="G2164" i="4"/>
  <c r="H2164" i="4"/>
  <c r="I2164" i="4"/>
  <c r="G2165" i="4"/>
  <c r="H2165" i="4"/>
  <c r="I2165" i="4"/>
  <c r="G2166" i="4"/>
  <c r="H2166" i="4"/>
  <c r="I2166" i="4"/>
  <c r="G2167" i="4"/>
  <c r="H2167" i="4"/>
  <c r="I2167" i="4"/>
  <c r="G2168" i="4"/>
  <c r="H2168" i="4"/>
  <c r="I2168" i="4"/>
  <c r="G2169" i="4"/>
  <c r="H2169" i="4"/>
  <c r="I2169" i="4"/>
  <c r="G2170" i="4"/>
  <c r="H2170" i="4"/>
  <c r="I2170" i="4"/>
  <c r="G2171" i="4"/>
  <c r="H2171" i="4"/>
  <c r="I2171" i="4"/>
  <c r="G2172" i="4"/>
  <c r="H2172" i="4"/>
  <c r="I2172" i="4"/>
  <c r="G2173" i="4"/>
  <c r="H2173" i="4"/>
  <c r="I2173" i="4"/>
  <c r="G2174" i="4"/>
  <c r="H2174" i="4"/>
  <c r="I2174" i="4"/>
  <c r="G2175" i="4"/>
  <c r="H2175" i="4"/>
  <c r="I2175" i="4"/>
  <c r="G2176" i="4"/>
  <c r="H2176" i="4"/>
  <c r="I2176" i="4"/>
  <c r="G2177" i="4"/>
  <c r="H2177" i="4"/>
  <c r="I2177" i="4"/>
  <c r="G2178" i="4"/>
  <c r="H2178" i="4"/>
  <c r="I2178" i="4"/>
  <c r="G2179" i="4"/>
  <c r="H2179" i="4"/>
  <c r="I2179" i="4"/>
  <c r="G2180" i="4"/>
  <c r="H2180" i="4"/>
  <c r="I2180" i="4"/>
  <c r="G2181" i="4"/>
  <c r="H2181" i="4"/>
  <c r="I2181" i="4"/>
  <c r="G2182" i="4"/>
  <c r="H2182" i="4"/>
  <c r="I2182" i="4"/>
  <c r="G2183" i="4"/>
  <c r="H2183" i="4"/>
  <c r="I2183" i="4"/>
  <c r="G2184" i="4"/>
  <c r="H2184" i="4"/>
  <c r="I2184" i="4"/>
  <c r="G2185" i="4"/>
  <c r="H2185" i="4"/>
  <c r="I2185" i="4"/>
  <c r="G2186" i="4"/>
  <c r="H2186" i="4"/>
  <c r="I2186" i="4"/>
  <c r="G2187" i="4"/>
  <c r="H2187" i="4"/>
  <c r="I2187" i="4"/>
  <c r="G2188" i="4"/>
  <c r="H2188" i="4"/>
  <c r="I2188" i="4"/>
  <c r="G2189" i="4"/>
  <c r="H2189" i="4"/>
  <c r="I2189" i="4"/>
  <c r="G2190" i="4"/>
  <c r="H2190" i="4"/>
  <c r="I2190" i="4"/>
  <c r="G2191" i="4"/>
  <c r="H2191" i="4"/>
  <c r="I2191" i="4"/>
  <c r="G2192" i="4"/>
  <c r="H2192" i="4"/>
  <c r="I2192" i="4"/>
  <c r="G2193" i="4"/>
  <c r="H2193" i="4"/>
  <c r="I2193" i="4"/>
  <c r="G2194" i="4"/>
  <c r="H2194" i="4"/>
  <c r="I2194" i="4"/>
  <c r="G2195" i="4"/>
  <c r="H2195" i="4"/>
  <c r="I2195" i="4"/>
  <c r="G2196" i="4"/>
  <c r="H2196" i="4"/>
  <c r="I2196" i="4"/>
  <c r="G2197" i="4"/>
  <c r="H2197" i="4"/>
  <c r="I2197" i="4"/>
  <c r="G2198" i="4"/>
  <c r="H2198" i="4"/>
  <c r="I2198" i="4"/>
  <c r="G2199" i="4"/>
  <c r="H2199" i="4"/>
  <c r="I2199" i="4"/>
  <c r="G2200" i="4"/>
  <c r="H2200" i="4"/>
  <c r="I2200" i="4"/>
  <c r="G2201" i="4"/>
  <c r="H2201" i="4"/>
  <c r="I2201" i="4"/>
  <c r="G2202" i="4"/>
  <c r="H2202" i="4"/>
  <c r="I2202" i="4"/>
  <c r="I8" i="4"/>
  <c r="H8" i="4"/>
  <c r="G8" i="4"/>
  <c r="K8" i="4"/>
  <c r="D29" i="1" l="1"/>
  <c r="E29" i="1"/>
  <c r="F29" i="1"/>
  <c r="G29" i="1"/>
  <c r="E28" i="1"/>
  <c r="F28" i="1"/>
  <c r="G28" i="1"/>
  <c r="D28" i="1"/>
  <c r="G24" i="1"/>
  <c r="G23" i="1"/>
  <c r="F2200" i="4"/>
  <c r="G21" i="5"/>
  <c r="F9" i="5" s="1"/>
  <c r="G22" i="1" s="1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1" i="4"/>
  <c r="F2202" i="4"/>
  <c r="F8" i="4"/>
  <c r="E24" i="1"/>
  <c r="F24" i="1"/>
  <c r="D24" i="1"/>
  <c r="E23" i="1"/>
  <c r="F23" i="1"/>
  <c r="D23" i="1"/>
  <c r="G13" i="1"/>
  <c r="G15" i="1"/>
  <c r="G16" i="1"/>
  <c r="G12" i="1"/>
  <c r="D16" i="1"/>
  <c r="E16" i="1"/>
  <c r="F16" i="1"/>
  <c r="D13" i="1"/>
  <c r="E13" i="1"/>
  <c r="F13" i="1"/>
  <c r="D15" i="1"/>
  <c r="E15" i="1"/>
  <c r="F15" i="1"/>
  <c r="E12" i="1"/>
  <c r="F12" i="1"/>
  <c r="D12" i="1"/>
  <c r="C16" i="6" l="1"/>
  <c r="C15" i="6"/>
  <c r="G13" i="6"/>
  <c r="G12" i="6"/>
  <c r="G8" i="6" s="1"/>
  <c r="F8" i="6" s="1"/>
  <c r="F32" i="1"/>
  <c r="F13" i="6" l="1"/>
  <c r="G9" i="6"/>
  <c r="G32" i="1"/>
  <c r="F12" i="6"/>
  <c r="F9" i="6"/>
  <c r="G33" i="1" s="1"/>
  <c r="J9" i="4"/>
  <c r="V9" i="4" s="1"/>
  <c r="J10" i="4"/>
  <c r="V10" i="4" s="1"/>
  <c r="J11" i="4"/>
  <c r="V11" i="4" s="1"/>
  <c r="J12" i="4"/>
  <c r="V12" i="4" s="1"/>
  <c r="J13" i="4"/>
  <c r="V13" i="4" s="1"/>
  <c r="J14" i="4"/>
  <c r="V14" i="4" s="1"/>
  <c r="J15" i="4"/>
  <c r="V15" i="4" s="1"/>
  <c r="J16" i="4"/>
  <c r="V16" i="4" s="1"/>
  <c r="J17" i="4"/>
  <c r="V17" i="4" s="1"/>
  <c r="J18" i="4"/>
  <c r="V18" i="4" s="1"/>
  <c r="J19" i="4"/>
  <c r="V19" i="4" s="1"/>
  <c r="J20" i="4"/>
  <c r="V20" i="4" s="1"/>
  <c r="J21" i="4"/>
  <c r="V21" i="4" s="1"/>
  <c r="J22" i="4"/>
  <c r="V22" i="4" s="1"/>
  <c r="J23" i="4"/>
  <c r="V23" i="4" s="1"/>
  <c r="J24" i="4"/>
  <c r="V24" i="4" s="1"/>
  <c r="J25" i="4"/>
  <c r="V25" i="4" s="1"/>
  <c r="J26" i="4"/>
  <c r="V26" i="4" s="1"/>
  <c r="J27" i="4"/>
  <c r="V27" i="4" s="1"/>
  <c r="J28" i="4"/>
  <c r="V28" i="4" s="1"/>
  <c r="J29" i="4"/>
  <c r="V29" i="4" s="1"/>
  <c r="J30" i="4"/>
  <c r="V30" i="4" s="1"/>
  <c r="J31" i="4"/>
  <c r="V31" i="4" s="1"/>
  <c r="J32" i="4"/>
  <c r="V32" i="4" s="1"/>
  <c r="J33" i="4"/>
  <c r="V33" i="4" s="1"/>
  <c r="J34" i="4"/>
  <c r="V34" i="4" s="1"/>
  <c r="J35" i="4"/>
  <c r="V35" i="4" s="1"/>
  <c r="J36" i="4"/>
  <c r="V36" i="4" s="1"/>
  <c r="J37" i="4"/>
  <c r="V37" i="4" s="1"/>
  <c r="J38" i="4"/>
  <c r="V38" i="4" s="1"/>
  <c r="J39" i="4"/>
  <c r="V39" i="4" s="1"/>
  <c r="J40" i="4"/>
  <c r="V40" i="4" s="1"/>
  <c r="J41" i="4"/>
  <c r="V41" i="4" s="1"/>
  <c r="J42" i="4"/>
  <c r="V42" i="4" s="1"/>
  <c r="J43" i="4"/>
  <c r="V43" i="4" s="1"/>
  <c r="J44" i="4"/>
  <c r="V44" i="4" s="1"/>
  <c r="J45" i="4"/>
  <c r="V45" i="4" s="1"/>
  <c r="J46" i="4"/>
  <c r="V46" i="4" s="1"/>
  <c r="J47" i="4"/>
  <c r="V47" i="4" s="1"/>
  <c r="J48" i="4"/>
  <c r="V48" i="4" s="1"/>
  <c r="J49" i="4"/>
  <c r="V49" i="4" s="1"/>
  <c r="J50" i="4"/>
  <c r="V50" i="4" s="1"/>
  <c r="J51" i="4"/>
  <c r="V51" i="4" s="1"/>
  <c r="J52" i="4"/>
  <c r="V52" i="4" s="1"/>
  <c r="J53" i="4"/>
  <c r="V53" i="4" s="1"/>
  <c r="J54" i="4"/>
  <c r="V54" i="4" s="1"/>
  <c r="J55" i="4"/>
  <c r="V55" i="4" s="1"/>
  <c r="J56" i="4"/>
  <c r="V56" i="4" s="1"/>
  <c r="J57" i="4"/>
  <c r="V57" i="4" s="1"/>
  <c r="J58" i="4"/>
  <c r="V58" i="4" s="1"/>
  <c r="J59" i="4"/>
  <c r="V59" i="4" s="1"/>
  <c r="J60" i="4"/>
  <c r="V60" i="4" s="1"/>
  <c r="J61" i="4"/>
  <c r="V61" i="4" s="1"/>
  <c r="J62" i="4"/>
  <c r="V62" i="4" s="1"/>
  <c r="J63" i="4"/>
  <c r="V63" i="4" s="1"/>
  <c r="J64" i="4"/>
  <c r="V64" i="4" s="1"/>
  <c r="J65" i="4"/>
  <c r="V65" i="4" s="1"/>
  <c r="J66" i="4"/>
  <c r="V66" i="4" s="1"/>
  <c r="J67" i="4"/>
  <c r="V67" i="4" s="1"/>
  <c r="J68" i="4"/>
  <c r="V68" i="4" s="1"/>
  <c r="J69" i="4"/>
  <c r="V69" i="4" s="1"/>
  <c r="J70" i="4"/>
  <c r="V70" i="4" s="1"/>
  <c r="J71" i="4"/>
  <c r="V71" i="4" s="1"/>
  <c r="J72" i="4"/>
  <c r="V72" i="4" s="1"/>
  <c r="J73" i="4"/>
  <c r="V73" i="4" s="1"/>
  <c r="J74" i="4"/>
  <c r="V74" i="4" s="1"/>
  <c r="J75" i="4"/>
  <c r="V75" i="4" s="1"/>
  <c r="J76" i="4"/>
  <c r="V76" i="4" s="1"/>
  <c r="J77" i="4"/>
  <c r="V77" i="4" s="1"/>
  <c r="J78" i="4"/>
  <c r="V78" i="4" s="1"/>
  <c r="J79" i="4"/>
  <c r="V79" i="4" s="1"/>
  <c r="J80" i="4"/>
  <c r="V80" i="4" s="1"/>
  <c r="J81" i="4"/>
  <c r="V81" i="4" s="1"/>
  <c r="J82" i="4"/>
  <c r="V82" i="4" s="1"/>
  <c r="J83" i="4"/>
  <c r="V83" i="4" s="1"/>
  <c r="J84" i="4"/>
  <c r="V84" i="4" s="1"/>
  <c r="J85" i="4"/>
  <c r="V85" i="4" s="1"/>
  <c r="J86" i="4"/>
  <c r="V86" i="4" s="1"/>
  <c r="J87" i="4"/>
  <c r="V87" i="4" s="1"/>
  <c r="J88" i="4"/>
  <c r="V88" i="4" s="1"/>
  <c r="J89" i="4"/>
  <c r="V89" i="4" s="1"/>
  <c r="J90" i="4"/>
  <c r="V90" i="4" s="1"/>
  <c r="J91" i="4"/>
  <c r="V91" i="4" s="1"/>
  <c r="J92" i="4"/>
  <c r="V92" i="4" s="1"/>
  <c r="J93" i="4"/>
  <c r="V93" i="4" s="1"/>
  <c r="J94" i="4"/>
  <c r="V94" i="4" s="1"/>
  <c r="J95" i="4"/>
  <c r="V95" i="4" s="1"/>
  <c r="J96" i="4"/>
  <c r="V96" i="4" s="1"/>
  <c r="J97" i="4"/>
  <c r="V97" i="4" s="1"/>
  <c r="J98" i="4"/>
  <c r="V98" i="4" s="1"/>
  <c r="J99" i="4"/>
  <c r="V99" i="4" s="1"/>
  <c r="J100" i="4"/>
  <c r="V100" i="4" s="1"/>
  <c r="J101" i="4"/>
  <c r="V101" i="4" s="1"/>
  <c r="J102" i="4"/>
  <c r="V102" i="4" s="1"/>
  <c r="J103" i="4"/>
  <c r="V103" i="4" s="1"/>
  <c r="J104" i="4"/>
  <c r="V104" i="4" s="1"/>
  <c r="J105" i="4"/>
  <c r="V105" i="4" s="1"/>
  <c r="J106" i="4"/>
  <c r="V106" i="4" s="1"/>
  <c r="J107" i="4"/>
  <c r="V107" i="4" s="1"/>
  <c r="J108" i="4"/>
  <c r="V108" i="4" s="1"/>
  <c r="J109" i="4"/>
  <c r="V109" i="4" s="1"/>
  <c r="J110" i="4"/>
  <c r="V110" i="4" s="1"/>
  <c r="J111" i="4"/>
  <c r="V111" i="4" s="1"/>
  <c r="J112" i="4"/>
  <c r="V112" i="4" s="1"/>
  <c r="J113" i="4"/>
  <c r="V113" i="4" s="1"/>
  <c r="J114" i="4"/>
  <c r="V114" i="4" s="1"/>
  <c r="J115" i="4"/>
  <c r="V115" i="4" s="1"/>
  <c r="J116" i="4"/>
  <c r="V116" i="4" s="1"/>
  <c r="J117" i="4"/>
  <c r="V117" i="4" s="1"/>
  <c r="J118" i="4"/>
  <c r="V118" i="4" s="1"/>
  <c r="J119" i="4"/>
  <c r="V119" i="4" s="1"/>
  <c r="J120" i="4"/>
  <c r="V120" i="4" s="1"/>
  <c r="J121" i="4"/>
  <c r="V121" i="4" s="1"/>
  <c r="J122" i="4"/>
  <c r="V122" i="4" s="1"/>
  <c r="J123" i="4"/>
  <c r="V123" i="4" s="1"/>
  <c r="J124" i="4"/>
  <c r="V124" i="4" s="1"/>
  <c r="J125" i="4"/>
  <c r="V125" i="4" s="1"/>
  <c r="J126" i="4"/>
  <c r="V126" i="4" s="1"/>
  <c r="J127" i="4"/>
  <c r="V127" i="4" s="1"/>
  <c r="J128" i="4"/>
  <c r="V128" i="4" s="1"/>
  <c r="J129" i="4"/>
  <c r="V129" i="4" s="1"/>
  <c r="J130" i="4"/>
  <c r="V130" i="4" s="1"/>
  <c r="J131" i="4"/>
  <c r="V131" i="4" s="1"/>
  <c r="J132" i="4"/>
  <c r="V132" i="4" s="1"/>
  <c r="J133" i="4"/>
  <c r="V133" i="4" s="1"/>
  <c r="J134" i="4"/>
  <c r="V134" i="4" s="1"/>
  <c r="J135" i="4"/>
  <c r="V135" i="4" s="1"/>
  <c r="J136" i="4"/>
  <c r="V136" i="4" s="1"/>
  <c r="J137" i="4"/>
  <c r="V137" i="4" s="1"/>
  <c r="J138" i="4"/>
  <c r="V138" i="4" s="1"/>
  <c r="J139" i="4"/>
  <c r="V139" i="4" s="1"/>
  <c r="J140" i="4"/>
  <c r="V140" i="4" s="1"/>
  <c r="J141" i="4"/>
  <c r="V141" i="4" s="1"/>
  <c r="J142" i="4"/>
  <c r="V142" i="4" s="1"/>
  <c r="J143" i="4"/>
  <c r="V143" i="4" s="1"/>
  <c r="J144" i="4"/>
  <c r="V144" i="4" s="1"/>
  <c r="J145" i="4"/>
  <c r="V145" i="4" s="1"/>
  <c r="J146" i="4"/>
  <c r="V146" i="4" s="1"/>
  <c r="J147" i="4"/>
  <c r="V147" i="4" s="1"/>
  <c r="J148" i="4"/>
  <c r="V148" i="4" s="1"/>
  <c r="J149" i="4"/>
  <c r="V149" i="4" s="1"/>
  <c r="J150" i="4"/>
  <c r="V150" i="4" s="1"/>
  <c r="J151" i="4"/>
  <c r="V151" i="4" s="1"/>
  <c r="J152" i="4"/>
  <c r="V152" i="4" s="1"/>
  <c r="J153" i="4"/>
  <c r="V153" i="4" s="1"/>
  <c r="J154" i="4"/>
  <c r="V154" i="4" s="1"/>
  <c r="J155" i="4"/>
  <c r="V155" i="4" s="1"/>
  <c r="J156" i="4"/>
  <c r="V156" i="4" s="1"/>
  <c r="J157" i="4"/>
  <c r="V157" i="4" s="1"/>
  <c r="J158" i="4"/>
  <c r="V158" i="4" s="1"/>
  <c r="J159" i="4"/>
  <c r="V159" i="4" s="1"/>
  <c r="J160" i="4"/>
  <c r="V160" i="4" s="1"/>
  <c r="J161" i="4"/>
  <c r="V161" i="4" s="1"/>
  <c r="J162" i="4"/>
  <c r="V162" i="4" s="1"/>
  <c r="J163" i="4"/>
  <c r="V163" i="4" s="1"/>
  <c r="J164" i="4"/>
  <c r="V164" i="4" s="1"/>
  <c r="J165" i="4"/>
  <c r="V165" i="4" s="1"/>
  <c r="J166" i="4"/>
  <c r="V166" i="4" s="1"/>
  <c r="J167" i="4"/>
  <c r="V167" i="4" s="1"/>
  <c r="J168" i="4"/>
  <c r="V168" i="4" s="1"/>
  <c r="J169" i="4"/>
  <c r="V169" i="4" s="1"/>
  <c r="J170" i="4"/>
  <c r="V170" i="4" s="1"/>
  <c r="J171" i="4"/>
  <c r="V171" i="4" s="1"/>
  <c r="J172" i="4"/>
  <c r="V172" i="4" s="1"/>
  <c r="J173" i="4"/>
  <c r="V173" i="4" s="1"/>
  <c r="J174" i="4"/>
  <c r="V174" i="4" s="1"/>
  <c r="J175" i="4"/>
  <c r="V175" i="4" s="1"/>
  <c r="J176" i="4"/>
  <c r="V176" i="4" s="1"/>
  <c r="J177" i="4"/>
  <c r="V177" i="4" s="1"/>
  <c r="J178" i="4"/>
  <c r="V178" i="4" s="1"/>
  <c r="J179" i="4"/>
  <c r="V179" i="4" s="1"/>
  <c r="J180" i="4"/>
  <c r="V180" i="4" s="1"/>
  <c r="J181" i="4"/>
  <c r="V181" i="4" s="1"/>
  <c r="J182" i="4"/>
  <c r="V182" i="4" s="1"/>
  <c r="J183" i="4"/>
  <c r="V183" i="4" s="1"/>
  <c r="J184" i="4"/>
  <c r="V184" i="4" s="1"/>
  <c r="J185" i="4"/>
  <c r="V185" i="4" s="1"/>
  <c r="J186" i="4"/>
  <c r="V186" i="4" s="1"/>
  <c r="J187" i="4"/>
  <c r="V187" i="4" s="1"/>
  <c r="J188" i="4"/>
  <c r="V188" i="4" s="1"/>
  <c r="J189" i="4"/>
  <c r="V189" i="4" s="1"/>
  <c r="J190" i="4"/>
  <c r="V190" i="4" s="1"/>
  <c r="J191" i="4"/>
  <c r="V191" i="4" s="1"/>
  <c r="J192" i="4"/>
  <c r="V192" i="4" s="1"/>
  <c r="J193" i="4"/>
  <c r="V193" i="4" s="1"/>
  <c r="J194" i="4"/>
  <c r="V194" i="4" s="1"/>
  <c r="J195" i="4"/>
  <c r="V195" i="4" s="1"/>
  <c r="J196" i="4"/>
  <c r="V196" i="4" s="1"/>
  <c r="J197" i="4"/>
  <c r="V197" i="4" s="1"/>
  <c r="J198" i="4"/>
  <c r="V198" i="4" s="1"/>
  <c r="J199" i="4"/>
  <c r="V199" i="4" s="1"/>
  <c r="J200" i="4"/>
  <c r="V200" i="4" s="1"/>
  <c r="J201" i="4"/>
  <c r="V201" i="4" s="1"/>
  <c r="J202" i="4"/>
  <c r="V202" i="4" s="1"/>
  <c r="J203" i="4"/>
  <c r="V203" i="4" s="1"/>
  <c r="J204" i="4"/>
  <c r="V204" i="4" s="1"/>
  <c r="J205" i="4"/>
  <c r="V205" i="4" s="1"/>
  <c r="J206" i="4"/>
  <c r="V206" i="4" s="1"/>
  <c r="J207" i="4"/>
  <c r="V207" i="4" s="1"/>
  <c r="J208" i="4"/>
  <c r="V208" i="4" s="1"/>
  <c r="J209" i="4"/>
  <c r="V209" i="4" s="1"/>
  <c r="J210" i="4"/>
  <c r="V210" i="4" s="1"/>
  <c r="J211" i="4"/>
  <c r="V211" i="4" s="1"/>
  <c r="J212" i="4"/>
  <c r="V212" i="4" s="1"/>
  <c r="J213" i="4"/>
  <c r="V213" i="4" s="1"/>
  <c r="J214" i="4"/>
  <c r="V214" i="4" s="1"/>
  <c r="J215" i="4"/>
  <c r="V215" i="4" s="1"/>
  <c r="J216" i="4"/>
  <c r="V216" i="4" s="1"/>
  <c r="J217" i="4"/>
  <c r="V217" i="4" s="1"/>
  <c r="J218" i="4"/>
  <c r="V218" i="4" s="1"/>
  <c r="J219" i="4"/>
  <c r="V219" i="4" s="1"/>
  <c r="J220" i="4"/>
  <c r="V220" i="4" s="1"/>
  <c r="J221" i="4"/>
  <c r="V221" i="4" s="1"/>
  <c r="J222" i="4"/>
  <c r="V222" i="4" s="1"/>
  <c r="J223" i="4"/>
  <c r="V223" i="4" s="1"/>
  <c r="J224" i="4"/>
  <c r="V224" i="4" s="1"/>
  <c r="J225" i="4"/>
  <c r="V225" i="4" s="1"/>
  <c r="J226" i="4"/>
  <c r="V226" i="4" s="1"/>
  <c r="J227" i="4"/>
  <c r="V227" i="4" s="1"/>
  <c r="J228" i="4"/>
  <c r="V228" i="4" s="1"/>
  <c r="J229" i="4"/>
  <c r="V229" i="4" s="1"/>
  <c r="J230" i="4"/>
  <c r="V230" i="4" s="1"/>
  <c r="J231" i="4"/>
  <c r="V231" i="4" s="1"/>
  <c r="J232" i="4"/>
  <c r="V232" i="4" s="1"/>
  <c r="J233" i="4"/>
  <c r="V233" i="4" s="1"/>
  <c r="J234" i="4"/>
  <c r="V234" i="4" s="1"/>
  <c r="J235" i="4"/>
  <c r="V235" i="4" s="1"/>
  <c r="J236" i="4"/>
  <c r="V236" i="4" s="1"/>
  <c r="J237" i="4"/>
  <c r="V237" i="4" s="1"/>
  <c r="J238" i="4"/>
  <c r="V238" i="4" s="1"/>
  <c r="J239" i="4"/>
  <c r="V239" i="4" s="1"/>
  <c r="J240" i="4"/>
  <c r="V240" i="4" s="1"/>
  <c r="J241" i="4"/>
  <c r="V241" i="4" s="1"/>
  <c r="J242" i="4"/>
  <c r="V242" i="4" s="1"/>
  <c r="J243" i="4"/>
  <c r="V243" i="4" s="1"/>
  <c r="J244" i="4"/>
  <c r="V244" i="4" s="1"/>
  <c r="J245" i="4"/>
  <c r="V245" i="4" s="1"/>
  <c r="J246" i="4"/>
  <c r="V246" i="4" s="1"/>
  <c r="J247" i="4"/>
  <c r="V247" i="4" s="1"/>
  <c r="J248" i="4"/>
  <c r="V248" i="4" s="1"/>
  <c r="J249" i="4"/>
  <c r="V249" i="4" s="1"/>
  <c r="J250" i="4"/>
  <c r="V250" i="4" s="1"/>
  <c r="J251" i="4"/>
  <c r="V251" i="4" s="1"/>
  <c r="J252" i="4"/>
  <c r="V252" i="4" s="1"/>
  <c r="J253" i="4"/>
  <c r="V253" i="4" s="1"/>
  <c r="J254" i="4"/>
  <c r="V254" i="4" s="1"/>
  <c r="J255" i="4"/>
  <c r="V255" i="4" s="1"/>
  <c r="J256" i="4"/>
  <c r="V256" i="4" s="1"/>
  <c r="J257" i="4"/>
  <c r="V257" i="4" s="1"/>
  <c r="J258" i="4"/>
  <c r="V258" i="4" s="1"/>
  <c r="J259" i="4"/>
  <c r="V259" i="4" s="1"/>
  <c r="J260" i="4"/>
  <c r="V260" i="4" s="1"/>
  <c r="J261" i="4"/>
  <c r="V261" i="4" s="1"/>
  <c r="J262" i="4"/>
  <c r="V262" i="4" s="1"/>
  <c r="J263" i="4"/>
  <c r="V263" i="4" s="1"/>
  <c r="J264" i="4"/>
  <c r="V264" i="4" s="1"/>
  <c r="J265" i="4"/>
  <c r="V265" i="4" s="1"/>
  <c r="J266" i="4"/>
  <c r="V266" i="4" s="1"/>
  <c r="J267" i="4"/>
  <c r="V267" i="4" s="1"/>
  <c r="J268" i="4"/>
  <c r="V268" i="4" s="1"/>
  <c r="J269" i="4"/>
  <c r="V269" i="4" s="1"/>
  <c r="J270" i="4"/>
  <c r="V270" i="4" s="1"/>
  <c r="J271" i="4"/>
  <c r="V271" i="4" s="1"/>
  <c r="J272" i="4"/>
  <c r="V272" i="4" s="1"/>
  <c r="J273" i="4"/>
  <c r="V273" i="4" s="1"/>
  <c r="J274" i="4"/>
  <c r="V274" i="4" s="1"/>
  <c r="J275" i="4"/>
  <c r="V275" i="4" s="1"/>
  <c r="J276" i="4"/>
  <c r="V276" i="4" s="1"/>
  <c r="J277" i="4"/>
  <c r="V277" i="4" s="1"/>
  <c r="J278" i="4"/>
  <c r="V278" i="4" s="1"/>
  <c r="J279" i="4"/>
  <c r="V279" i="4" s="1"/>
  <c r="J280" i="4"/>
  <c r="V280" i="4" s="1"/>
  <c r="J281" i="4"/>
  <c r="V281" i="4" s="1"/>
  <c r="J282" i="4"/>
  <c r="V282" i="4" s="1"/>
  <c r="J283" i="4"/>
  <c r="V283" i="4" s="1"/>
  <c r="J284" i="4"/>
  <c r="V284" i="4" s="1"/>
  <c r="J285" i="4"/>
  <c r="V285" i="4" s="1"/>
  <c r="J286" i="4"/>
  <c r="V286" i="4" s="1"/>
  <c r="J287" i="4"/>
  <c r="V287" i="4" s="1"/>
  <c r="J288" i="4"/>
  <c r="V288" i="4" s="1"/>
  <c r="J289" i="4"/>
  <c r="V289" i="4" s="1"/>
  <c r="J290" i="4"/>
  <c r="V290" i="4" s="1"/>
  <c r="J291" i="4"/>
  <c r="V291" i="4" s="1"/>
  <c r="J292" i="4"/>
  <c r="V292" i="4" s="1"/>
  <c r="J293" i="4"/>
  <c r="V293" i="4" s="1"/>
  <c r="J294" i="4"/>
  <c r="V294" i="4" s="1"/>
  <c r="J295" i="4"/>
  <c r="V295" i="4" s="1"/>
  <c r="J296" i="4"/>
  <c r="V296" i="4" s="1"/>
  <c r="J297" i="4"/>
  <c r="V297" i="4" s="1"/>
  <c r="J298" i="4"/>
  <c r="V298" i="4" s="1"/>
  <c r="J299" i="4"/>
  <c r="V299" i="4" s="1"/>
  <c r="J300" i="4"/>
  <c r="V300" i="4" s="1"/>
  <c r="J301" i="4"/>
  <c r="V301" i="4" s="1"/>
  <c r="J302" i="4"/>
  <c r="V302" i="4" s="1"/>
  <c r="J303" i="4"/>
  <c r="V303" i="4" s="1"/>
  <c r="J304" i="4"/>
  <c r="V304" i="4" s="1"/>
  <c r="J305" i="4"/>
  <c r="V305" i="4" s="1"/>
  <c r="J306" i="4"/>
  <c r="V306" i="4" s="1"/>
  <c r="J307" i="4"/>
  <c r="V307" i="4" s="1"/>
  <c r="J308" i="4"/>
  <c r="V308" i="4" s="1"/>
  <c r="J309" i="4"/>
  <c r="V309" i="4" s="1"/>
  <c r="J310" i="4"/>
  <c r="V310" i="4" s="1"/>
  <c r="J311" i="4"/>
  <c r="V311" i="4" s="1"/>
  <c r="J312" i="4"/>
  <c r="V312" i="4" s="1"/>
  <c r="J313" i="4"/>
  <c r="V313" i="4" s="1"/>
  <c r="J314" i="4"/>
  <c r="V314" i="4" s="1"/>
  <c r="J315" i="4"/>
  <c r="V315" i="4" s="1"/>
  <c r="J316" i="4"/>
  <c r="V316" i="4" s="1"/>
  <c r="J317" i="4"/>
  <c r="V317" i="4" s="1"/>
  <c r="J318" i="4"/>
  <c r="V318" i="4" s="1"/>
  <c r="J319" i="4"/>
  <c r="V319" i="4" s="1"/>
  <c r="J320" i="4"/>
  <c r="V320" i="4" s="1"/>
  <c r="J321" i="4"/>
  <c r="V321" i="4" s="1"/>
  <c r="J322" i="4"/>
  <c r="V322" i="4" s="1"/>
  <c r="J323" i="4"/>
  <c r="V323" i="4" s="1"/>
  <c r="J324" i="4"/>
  <c r="V324" i="4" s="1"/>
  <c r="J325" i="4"/>
  <c r="V325" i="4" s="1"/>
  <c r="J326" i="4"/>
  <c r="V326" i="4" s="1"/>
  <c r="J327" i="4"/>
  <c r="V327" i="4" s="1"/>
  <c r="J328" i="4"/>
  <c r="V328" i="4" s="1"/>
  <c r="J329" i="4"/>
  <c r="V329" i="4" s="1"/>
  <c r="J330" i="4"/>
  <c r="V330" i="4" s="1"/>
  <c r="J331" i="4"/>
  <c r="V331" i="4" s="1"/>
  <c r="J332" i="4"/>
  <c r="V332" i="4" s="1"/>
  <c r="J333" i="4"/>
  <c r="V333" i="4" s="1"/>
  <c r="J334" i="4"/>
  <c r="V334" i="4" s="1"/>
  <c r="J335" i="4"/>
  <c r="V335" i="4" s="1"/>
  <c r="J336" i="4"/>
  <c r="V336" i="4" s="1"/>
  <c r="J337" i="4"/>
  <c r="V337" i="4" s="1"/>
  <c r="J338" i="4"/>
  <c r="V338" i="4" s="1"/>
  <c r="J339" i="4"/>
  <c r="V339" i="4" s="1"/>
  <c r="J340" i="4"/>
  <c r="V340" i="4" s="1"/>
  <c r="J341" i="4"/>
  <c r="V341" i="4" s="1"/>
  <c r="J342" i="4"/>
  <c r="V342" i="4" s="1"/>
  <c r="J343" i="4"/>
  <c r="V343" i="4" s="1"/>
  <c r="J344" i="4"/>
  <c r="V344" i="4" s="1"/>
  <c r="J345" i="4"/>
  <c r="V345" i="4" s="1"/>
  <c r="J346" i="4"/>
  <c r="V346" i="4" s="1"/>
  <c r="J347" i="4"/>
  <c r="V347" i="4" s="1"/>
  <c r="J348" i="4"/>
  <c r="V348" i="4" s="1"/>
  <c r="J349" i="4"/>
  <c r="V349" i="4" s="1"/>
  <c r="J350" i="4"/>
  <c r="V350" i="4" s="1"/>
  <c r="J351" i="4"/>
  <c r="V351" i="4" s="1"/>
  <c r="J352" i="4"/>
  <c r="V352" i="4" s="1"/>
  <c r="J353" i="4"/>
  <c r="V353" i="4" s="1"/>
  <c r="J354" i="4"/>
  <c r="V354" i="4" s="1"/>
  <c r="J355" i="4"/>
  <c r="V355" i="4" s="1"/>
  <c r="J356" i="4"/>
  <c r="V356" i="4" s="1"/>
  <c r="J357" i="4"/>
  <c r="V357" i="4" s="1"/>
  <c r="J358" i="4"/>
  <c r="V358" i="4" s="1"/>
  <c r="J359" i="4"/>
  <c r="V359" i="4" s="1"/>
  <c r="J360" i="4"/>
  <c r="V360" i="4" s="1"/>
  <c r="J361" i="4"/>
  <c r="V361" i="4" s="1"/>
  <c r="J362" i="4"/>
  <c r="V362" i="4" s="1"/>
  <c r="J363" i="4"/>
  <c r="V363" i="4" s="1"/>
  <c r="J364" i="4"/>
  <c r="V364" i="4" s="1"/>
  <c r="J365" i="4"/>
  <c r="V365" i="4" s="1"/>
  <c r="J366" i="4"/>
  <c r="V366" i="4" s="1"/>
  <c r="J367" i="4"/>
  <c r="V367" i="4" s="1"/>
  <c r="J368" i="4"/>
  <c r="V368" i="4" s="1"/>
  <c r="J369" i="4"/>
  <c r="V369" i="4" s="1"/>
  <c r="J370" i="4"/>
  <c r="V370" i="4" s="1"/>
  <c r="J371" i="4"/>
  <c r="V371" i="4" s="1"/>
  <c r="J372" i="4"/>
  <c r="V372" i="4" s="1"/>
  <c r="J373" i="4"/>
  <c r="V373" i="4" s="1"/>
  <c r="J374" i="4"/>
  <c r="V374" i="4" s="1"/>
  <c r="J375" i="4"/>
  <c r="V375" i="4" s="1"/>
  <c r="J376" i="4"/>
  <c r="V376" i="4" s="1"/>
  <c r="J377" i="4"/>
  <c r="V377" i="4" s="1"/>
  <c r="J378" i="4"/>
  <c r="V378" i="4" s="1"/>
  <c r="J379" i="4"/>
  <c r="V379" i="4" s="1"/>
  <c r="J380" i="4"/>
  <c r="V380" i="4" s="1"/>
  <c r="J381" i="4"/>
  <c r="V381" i="4" s="1"/>
  <c r="J382" i="4"/>
  <c r="V382" i="4" s="1"/>
  <c r="J383" i="4"/>
  <c r="V383" i="4" s="1"/>
  <c r="J384" i="4"/>
  <c r="V384" i="4" s="1"/>
  <c r="J385" i="4"/>
  <c r="V385" i="4" s="1"/>
  <c r="J386" i="4"/>
  <c r="V386" i="4" s="1"/>
  <c r="J387" i="4"/>
  <c r="V387" i="4" s="1"/>
  <c r="J388" i="4"/>
  <c r="V388" i="4" s="1"/>
  <c r="J389" i="4"/>
  <c r="V389" i="4" s="1"/>
  <c r="J390" i="4"/>
  <c r="V390" i="4" s="1"/>
  <c r="J391" i="4"/>
  <c r="V391" i="4" s="1"/>
  <c r="J392" i="4"/>
  <c r="V392" i="4" s="1"/>
  <c r="J393" i="4"/>
  <c r="V393" i="4" s="1"/>
  <c r="J394" i="4"/>
  <c r="V394" i="4" s="1"/>
  <c r="J395" i="4"/>
  <c r="V395" i="4" s="1"/>
  <c r="J396" i="4"/>
  <c r="V396" i="4" s="1"/>
  <c r="J397" i="4"/>
  <c r="V397" i="4" s="1"/>
  <c r="J398" i="4"/>
  <c r="V398" i="4" s="1"/>
  <c r="J399" i="4"/>
  <c r="V399" i="4" s="1"/>
  <c r="J400" i="4"/>
  <c r="V400" i="4" s="1"/>
  <c r="J401" i="4"/>
  <c r="V401" i="4" s="1"/>
  <c r="J402" i="4"/>
  <c r="V402" i="4" s="1"/>
  <c r="J403" i="4"/>
  <c r="V403" i="4" s="1"/>
  <c r="J404" i="4"/>
  <c r="V404" i="4" s="1"/>
  <c r="J405" i="4"/>
  <c r="V405" i="4" s="1"/>
  <c r="J406" i="4"/>
  <c r="V406" i="4" s="1"/>
  <c r="J407" i="4"/>
  <c r="V407" i="4" s="1"/>
  <c r="J408" i="4"/>
  <c r="V408" i="4" s="1"/>
  <c r="J409" i="4"/>
  <c r="V409" i="4" s="1"/>
  <c r="J410" i="4"/>
  <c r="V410" i="4" s="1"/>
  <c r="J411" i="4"/>
  <c r="V411" i="4" s="1"/>
  <c r="J412" i="4"/>
  <c r="V412" i="4" s="1"/>
  <c r="J413" i="4"/>
  <c r="V413" i="4" s="1"/>
  <c r="J414" i="4"/>
  <c r="V414" i="4" s="1"/>
  <c r="J415" i="4"/>
  <c r="V415" i="4" s="1"/>
  <c r="J416" i="4"/>
  <c r="V416" i="4" s="1"/>
  <c r="J417" i="4"/>
  <c r="V417" i="4" s="1"/>
  <c r="J418" i="4"/>
  <c r="V418" i="4" s="1"/>
  <c r="J419" i="4"/>
  <c r="V419" i="4" s="1"/>
  <c r="J420" i="4"/>
  <c r="V420" i="4" s="1"/>
  <c r="J421" i="4"/>
  <c r="V421" i="4" s="1"/>
  <c r="J422" i="4"/>
  <c r="V422" i="4" s="1"/>
  <c r="J423" i="4"/>
  <c r="V423" i="4" s="1"/>
  <c r="J424" i="4"/>
  <c r="V424" i="4" s="1"/>
  <c r="J425" i="4"/>
  <c r="V425" i="4" s="1"/>
  <c r="J426" i="4"/>
  <c r="V426" i="4" s="1"/>
  <c r="J427" i="4"/>
  <c r="V427" i="4" s="1"/>
  <c r="J428" i="4"/>
  <c r="V428" i="4" s="1"/>
  <c r="J429" i="4"/>
  <c r="V429" i="4" s="1"/>
  <c r="J430" i="4"/>
  <c r="V430" i="4" s="1"/>
  <c r="J431" i="4"/>
  <c r="V431" i="4" s="1"/>
  <c r="J432" i="4"/>
  <c r="V432" i="4" s="1"/>
  <c r="J433" i="4"/>
  <c r="V433" i="4" s="1"/>
  <c r="J434" i="4"/>
  <c r="V434" i="4" s="1"/>
  <c r="J435" i="4"/>
  <c r="V435" i="4" s="1"/>
  <c r="J436" i="4"/>
  <c r="V436" i="4" s="1"/>
  <c r="J437" i="4"/>
  <c r="V437" i="4" s="1"/>
  <c r="J438" i="4"/>
  <c r="V438" i="4" s="1"/>
  <c r="J439" i="4"/>
  <c r="V439" i="4" s="1"/>
  <c r="J440" i="4"/>
  <c r="V440" i="4" s="1"/>
  <c r="J441" i="4"/>
  <c r="V441" i="4" s="1"/>
  <c r="J442" i="4"/>
  <c r="V442" i="4" s="1"/>
  <c r="J443" i="4"/>
  <c r="V443" i="4" s="1"/>
  <c r="J444" i="4"/>
  <c r="V444" i="4" s="1"/>
  <c r="J445" i="4"/>
  <c r="V445" i="4" s="1"/>
  <c r="J446" i="4"/>
  <c r="V446" i="4" s="1"/>
  <c r="J447" i="4"/>
  <c r="V447" i="4" s="1"/>
  <c r="J448" i="4"/>
  <c r="V448" i="4" s="1"/>
  <c r="J449" i="4"/>
  <c r="V449" i="4" s="1"/>
  <c r="J450" i="4"/>
  <c r="V450" i="4" s="1"/>
  <c r="J451" i="4"/>
  <c r="V451" i="4" s="1"/>
  <c r="J452" i="4"/>
  <c r="V452" i="4" s="1"/>
  <c r="J453" i="4"/>
  <c r="V453" i="4" s="1"/>
  <c r="J454" i="4"/>
  <c r="V454" i="4" s="1"/>
  <c r="J455" i="4"/>
  <c r="V455" i="4" s="1"/>
  <c r="J456" i="4"/>
  <c r="V456" i="4" s="1"/>
  <c r="J457" i="4"/>
  <c r="V457" i="4" s="1"/>
  <c r="J458" i="4"/>
  <c r="V458" i="4" s="1"/>
  <c r="J459" i="4"/>
  <c r="V459" i="4" s="1"/>
  <c r="J460" i="4"/>
  <c r="V460" i="4" s="1"/>
  <c r="J461" i="4"/>
  <c r="V461" i="4" s="1"/>
  <c r="J462" i="4"/>
  <c r="V462" i="4" s="1"/>
  <c r="J463" i="4"/>
  <c r="V463" i="4" s="1"/>
  <c r="J464" i="4"/>
  <c r="V464" i="4" s="1"/>
  <c r="J465" i="4"/>
  <c r="V465" i="4" s="1"/>
  <c r="J466" i="4"/>
  <c r="V466" i="4" s="1"/>
  <c r="J467" i="4"/>
  <c r="V467" i="4" s="1"/>
  <c r="J468" i="4"/>
  <c r="V468" i="4" s="1"/>
  <c r="J469" i="4"/>
  <c r="V469" i="4" s="1"/>
  <c r="J470" i="4"/>
  <c r="V470" i="4" s="1"/>
  <c r="J471" i="4"/>
  <c r="V471" i="4" s="1"/>
  <c r="J472" i="4"/>
  <c r="V472" i="4" s="1"/>
  <c r="J473" i="4"/>
  <c r="V473" i="4" s="1"/>
  <c r="J474" i="4"/>
  <c r="V474" i="4" s="1"/>
  <c r="J475" i="4"/>
  <c r="V475" i="4" s="1"/>
  <c r="J476" i="4"/>
  <c r="V476" i="4" s="1"/>
  <c r="J477" i="4"/>
  <c r="V477" i="4" s="1"/>
  <c r="J478" i="4"/>
  <c r="V478" i="4" s="1"/>
  <c r="J479" i="4"/>
  <c r="V479" i="4" s="1"/>
  <c r="J480" i="4"/>
  <c r="V480" i="4" s="1"/>
  <c r="J481" i="4"/>
  <c r="V481" i="4" s="1"/>
  <c r="J482" i="4"/>
  <c r="V482" i="4" s="1"/>
  <c r="J483" i="4"/>
  <c r="V483" i="4" s="1"/>
  <c r="J484" i="4"/>
  <c r="V484" i="4" s="1"/>
  <c r="J485" i="4"/>
  <c r="V485" i="4" s="1"/>
  <c r="J486" i="4"/>
  <c r="V486" i="4" s="1"/>
  <c r="J487" i="4"/>
  <c r="V487" i="4" s="1"/>
  <c r="J488" i="4"/>
  <c r="V488" i="4" s="1"/>
  <c r="J489" i="4"/>
  <c r="V489" i="4" s="1"/>
  <c r="J490" i="4"/>
  <c r="V490" i="4" s="1"/>
  <c r="J491" i="4"/>
  <c r="V491" i="4" s="1"/>
  <c r="J492" i="4"/>
  <c r="V492" i="4" s="1"/>
  <c r="J493" i="4"/>
  <c r="V493" i="4" s="1"/>
  <c r="J494" i="4"/>
  <c r="V494" i="4" s="1"/>
  <c r="J495" i="4"/>
  <c r="V495" i="4" s="1"/>
  <c r="J496" i="4"/>
  <c r="V496" i="4" s="1"/>
  <c r="J497" i="4"/>
  <c r="V497" i="4" s="1"/>
  <c r="J498" i="4"/>
  <c r="V498" i="4" s="1"/>
  <c r="J499" i="4"/>
  <c r="V499" i="4" s="1"/>
  <c r="J500" i="4"/>
  <c r="V500" i="4" s="1"/>
  <c r="J501" i="4"/>
  <c r="V501" i="4" s="1"/>
  <c r="J502" i="4"/>
  <c r="V502" i="4" s="1"/>
  <c r="J503" i="4"/>
  <c r="V503" i="4" s="1"/>
  <c r="J504" i="4"/>
  <c r="V504" i="4" s="1"/>
  <c r="J505" i="4"/>
  <c r="V505" i="4" s="1"/>
  <c r="J506" i="4"/>
  <c r="V506" i="4" s="1"/>
  <c r="J507" i="4"/>
  <c r="V507" i="4" s="1"/>
  <c r="J508" i="4"/>
  <c r="V508" i="4" s="1"/>
  <c r="J509" i="4"/>
  <c r="V509" i="4" s="1"/>
  <c r="J510" i="4"/>
  <c r="V510" i="4" s="1"/>
  <c r="J511" i="4"/>
  <c r="V511" i="4" s="1"/>
  <c r="J512" i="4"/>
  <c r="V512" i="4" s="1"/>
  <c r="J513" i="4"/>
  <c r="V513" i="4" s="1"/>
  <c r="J514" i="4"/>
  <c r="V514" i="4" s="1"/>
  <c r="J515" i="4"/>
  <c r="V515" i="4" s="1"/>
  <c r="J516" i="4"/>
  <c r="V516" i="4" s="1"/>
  <c r="J517" i="4"/>
  <c r="V517" i="4" s="1"/>
  <c r="J518" i="4"/>
  <c r="V518" i="4" s="1"/>
  <c r="J519" i="4"/>
  <c r="V519" i="4" s="1"/>
  <c r="J520" i="4"/>
  <c r="V520" i="4" s="1"/>
  <c r="J521" i="4"/>
  <c r="V521" i="4" s="1"/>
  <c r="J522" i="4"/>
  <c r="V522" i="4" s="1"/>
  <c r="J523" i="4"/>
  <c r="V523" i="4" s="1"/>
  <c r="J524" i="4"/>
  <c r="V524" i="4" s="1"/>
  <c r="J525" i="4"/>
  <c r="V525" i="4" s="1"/>
  <c r="J526" i="4"/>
  <c r="V526" i="4" s="1"/>
  <c r="J527" i="4"/>
  <c r="V527" i="4" s="1"/>
  <c r="J528" i="4"/>
  <c r="V528" i="4" s="1"/>
  <c r="J529" i="4"/>
  <c r="V529" i="4" s="1"/>
  <c r="J530" i="4"/>
  <c r="V530" i="4" s="1"/>
  <c r="J531" i="4"/>
  <c r="V531" i="4" s="1"/>
  <c r="J532" i="4"/>
  <c r="V532" i="4" s="1"/>
  <c r="J533" i="4"/>
  <c r="V533" i="4" s="1"/>
  <c r="J534" i="4"/>
  <c r="V534" i="4" s="1"/>
  <c r="J535" i="4"/>
  <c r="V535" i="4" s="1"/>
  <c r="J536" i="4"/>
  <c r="V536" i="4" s="1"/>
  <c r="J537" i="4"/>
  <c r="V537" i="4" s="1"/>
  <c r="J538" i="4"/>
  <c r="V538" i="4" s="1"/>
  <c r="J539" i="4"/>
  <c r="V539" i="4" s="1"/>
  <c r="J540" i="4"/>
  <c r="V540" i="4" s="1"/>
  <c r="J541" i="4"/>
  <c r="V541" i="4" s="1"/>
  <c r="J542" i="4"/>
  <c r="V542" i="4" s="1"/>
  <c r="J543" i="4"/>
  <c r="V543" i="4" s="1"/>
  <c r="J544" i="4"/>
  <c r="V544" i="4" s="1"/>
  <c r="J545" i="4"/>
  <c r="V545" i="4" s="1"/>
  <c r="J546" i="4"/>
  <c r="V546" i="4" s="1"/>
  <c r="J547" i="4"/>
  <c r="V547" i="4" s="1"/>
  <c r="J548" i="4"/>
  <c r="V548" i="4" s="1"/>
  <c r="J549" i="4"/>
  <c r="V549" i="4" s="1"/>
  <c r="J550" i="4"/>
  <c r="V550" i="4" s="1"/>
  <c r="J551" i="4"/>
  <c r="V551" i="4" s="1"/>
  <c r="J552" i="4"/>
  <c r="V552" i="4" s="1"/>
  <c r="J553" i="4"/>
  <c r="V553" i="4" s="1"/>
  <c r="J554" i="4"/>
  <c r="V554" i="4" s="1"/>
  <c r="J555" i="4"/>
  <c r="V555" i="4" s="1"/>
  <c r="J556" i="4"/>
  <c r="V556" i="4" s="1"/>
  <c r="J557" i="4"/>
  <c r="V557" i="4" s="1"/>
  <c r="J558" i="4"/>
  <c r="V558" i="4" s="1"/>
  <c r="J559" i="4"/>
  <c r="V559" i="4" s="1"/>
  <c r="J560" i="4"/>
  <c r="V560" i="4" s="1"/>
  <c r="J561" i="4"/>
  <c r="V561" i="4" s="1"/>
  <c r="J562" i="4"/>
  <c r="V562" i="4" s="1"/>
  <c r="J563" i="4"/>
  <c r="V563" i="4" s="1"/>
  <c r="J564" i="4"/>
  <c r="V564" i="4" s="1"/>
  <c r="J565" i="4"/>
  <c r="V565" i="4" s="1"/>
  <c r="J566" i="4"/>
  <c r="V566" i="4" s="1"/>
  <c r="J567" i="4"/>
  <c r="V567" i="4" s="1"/>
  <c r="J568" i="4"/>
  <c r="V568" i="4" s="1"/>
  <c r="J569" i="4"/>
  <c r="V569" i="4" s="1"/>
  <c r="J570" i="4"/>
  <c r="V570" i="4" s="1"/>
  <c r="J571" i="4"/>
  <c r="V571" i="4" s="1"/>
  <c r="J572" i="4"/>
  <c r="V572" i="4" s="1"/>
  <c r="J573" i="4"/>
  <c r="V573" i="4" s="1"/>
  <c r="J574" i="4"/>
  <c r="V574" i="4" s="1"/>
  <c r="J575" i="4"/>
  <c r="V575" i="4" s="1"/>
  <c r="J576" i="4"/>
  <c r="V576" i="4" s="1"/>
  <c r="J577" i="4"/>
  <c r="V577" i="4" s="1"/>
  <c r="J578" i="4"/>
  <c r="V578" i="4" s="1"/>
  <c r="J579" i="4"/>
  <c r="V579" i="4" s="1"/>
  <c r="J580" i="4"/>
  <c r="V580" i="4" s="1"/>
  <c r="J581" i="4"/>
  <c r="V581" i="4" s="1"/>
  <c r="J582" i="4"/>
  <c r="V582" i="4" s="1"/>
  <c r="J583" i="4"/>
  <c r="V583" i="4" s="1"/>
  <c r="J584" i="4"/>
  <c r="V584" i="4" s="1"/>
  <c r="J585" i="4"/>
  <c r="V585" i="4" s="1"/>
  <c r="J586" i="4"/>
  <c r="V586" i="4" s="1"/>
  <c r="J587" i="4"/>
  <c r="V587" i="4" s="1"/>
  <c r="J588" i="4"/>
  <c r="V588" i="4" s="1"/>
  <c r="J589" i="4"/>
  <c r="V589" i="4" s="1"/>
  <c r="J590" i="4"/>
  <c r="V590" i="4" s="1"/>
  <c r="J591" i="4"/>
  <c r="V591" i="4" s="1"/>
  <c r="J592" i="4"/>
  <c r="V592" i="4" s="1"/>
  <c r="J593" i="4"/>
  <c r="V593" i="4" s="1"/>
  <c r="J594" i="4"/>
  <c r="V594" i="4" s="1"/>
  <c r="J595" i="4"/>
  <c r="V595" i="4" s="1"/>
  <c r="J596" i="4"/>
  <c r="V596" i="4" s="1"/>
  <c r="J597" i="4"/>
  <c r="V597" i="4" s="1"/>
  <c r="J598" i="4"/>
  <c r="V598" i="4" s="1"/>
  <c r="J599" i="4"/>
  <c r="V599" i="4" s="1"/>
  <c r="J600" i="4"/>
  <c r="V600" i="4" s="1"/>
  <c r="J601" i="4"/>
  <c r="V601" i="4" s="1"/>
  <c r="J602" i="4"/>
  <c r="V602" i="4" s="1"/>
  <c r="J603" i="4"/>
  <c r="V603" i="4" s="1"/>
  <c r="J604" i="4"/>
  <c r="V604" i="4" s="1"/>
  <c r="J605" i="4"/>
  <c r="V605" i="4" s="1"/>
  <c r="J606" i="4"/>
  <c r="V606" i="4" s="1"/>
  <c r="J607" i="4"/>
  <c r="V607" i="4" s="1"/>
  <c r="J608" i="4"/>
  <c r="V608" i="4" s="1"/>
  <c r="J609" i="4"/>
  <c r="V609" i="4" s="1"/>
  <c r="J610" i="4"/>
  <c r="V610" i="4" s="1"/>
  <c r="J611" i="4"/>
  <c r="V611" i="4" s="1"/>
  <c r="J612" i="4"/>
  <c r="V612" i="4" s="1"/>
  <c r="J613" i="4"/>
  <c r="V613" i="4" s="1"/>
  <c r="J614" i="4"/>
  <c r="V614" i="4" s="1"/>
  <c r="J615" i="4"/>
  <c r="V615" i="4" s="1"/>
  <c r="J616" i="4"/>
  <c r="V616" i="4" s="1"/>
  <c r="J617" i="4"/>
  <c r="V617" i="4" s="1"/>
  <c r="J618" i="4"/>
  <c r="V618" i="4" s="1"/>
  <c r="J619" i="4"/>
  <c r="V619" i="4" s="1"/>
  <c r="J620" i="4"/>
  <c r="V620" i="4" s="1"/>
  <c r="J621" i="4"/>
  <c r="V621" i="4" s="1"/>
  <c r="J622" i="4"/>
  <c r="V622" i="4" s="1"/>
  <c r="J623" i="4"/>
  <c r="V623" i="4" s="1"/>
  <c r="J624" i="4"/>
  <c r="V624" i="4" s="1"/>
  <c r="J625" i="4"/>
  <c r="V625" i="4" s="1"/>
  <c r="J626" i="4"/>
  <c r="V626" i="4" s="1"/>
  <c r="J627" i="4"/>
  <c r="V627" i="4" s="1"/>
  <c r="J628" i="4"/>
  <c r="V628" i="4" s="1"/>
  <c r="J629" i="4"/>
  <c r="V629" i="4" s="1"/>
  <c r="J630" i="4"/>
  <c r="V630" i="4" s="1"/>
  <c r="J631" i="4"/>
  <c r="V631" i="4" s="1"/>
  <c r="J632" i="4"/>
  <c r="V632" i="4" s="1"/>
  <c r="J633" i="4"/>
  <c r="V633" i="4" s="1"/>
  <c r="J634" i="4"/>
  <c r="V634" i="4" s="1"/>
  <c r="J635" i="4"/>
  <c r="V635" i="4" s="1"/>
  <c r="J636" i="4"/>
  <c r="V636" i="4" s="1"/>
  <c r="J637" i="4"/>
  <c r="V637" i="4" s="1"/>
  <c r="J638" i="4"/>
  <c r="V638" i="4" s="1"/>
  <c r="J639" i="4"/>
  <c r="V639" i="4" s="1"/>
  <c r="J640" i="4"/>
  <c r="V640" i="4" s="1"/>
  <c r="J641" i="4"/>
  <c r="V641" i="4" s="1"/>
  <c r="J642" i="4"/>
  <c r="V642" i="4" s="1"/>
  <c r="J643" i="4"/>
  <c r="V643" i="4" s="1"/>
  <c r="J644" i="4"/>
  <c r="V644" i="4" s="1"/>
  <c r="J645" i="4"/>
  <c r="V645" i="4" s="1"/>
  <c r="J646" i="4"/>
  <c r="V646" i="4" s="1"/>
  <c r="J647" i="4"/>
  <c r="V647" i="4" s="1"/>
  <c r="J648" i="4"/>
  <c r="V648" i="4" s="1"/>
  <c r="J649" i="4"/>
  <c r="V649" i="4" s="1"/>
  <c r="J650" i="4"/>
  <c r="V650" i="4" s="1"/>
  <c r="J651" i="4"/>
  <c r="V651" i="4" s="1"/>
  <c r="J652" i="4"/>
  <c r="V652" i="4" s="1"/>
  <c r="J653" i="4"/>
  <c r="V653" i="4" s="1"/>
  <c r="J654" i="4"/>
  <c r="V654" i="4" s="1"/>
  <c r="J655" i="4"/>
  <c r="V655" i="4" s="1"/>
  <c r="J656" i="4"/>
  <c r="V656" i="4" s="1"/>
  <c r="J657" i="4"/>
  <c r="V657" i="4" s="1"/>
  <c r="J658" i="4"/>
  <c r="V658" i="4" s="1"/>
  <c r="J659" i="4"/>
  <c r="V659" i="4" s="1"/>
  <c r="J660" i="4"/>
  <c r="V660" i="4" s="1"/>
  <c r="J661" i="4"/>
  <c r="V661" i="4" s="1"/>
  <c r="J662" i="4"/>
  <c r="V662" i="4" s="1"/>
  <c r="J663" i="4"/>
  <c r="V663" i="4" s="1"/>
  <c r="J664" i="4"/>
  <c r="V664" i="4" s="1"/>
  <c r="J665" i="4"/>
  <c r="V665" i="4" s="1"/>
  <c r="J666" i="4"/>
  <c r="V666" i="4" s="1"/>
  <c r="J667" i="4"/>
  <c r="V667" i="4" s="1"/>
  <c r="J668" i="4"/>
  <c r="V668" i="4" s="1"/>
  <c r="J669" i="4"/>
  <c r="V669" i="4" s="1"/>
  <c r="J670" i="4"/>
  <c r="V670" i="4" s="1"/>
  <c r="J671" i="4"/>
  <c r="V671" i="4" s="1"/>
  <c r="J672" i="4"/>
  <c r="V672" i="4" s="1"/>
  <c r="J673" i="4"/>
  <c r="V673" i="4" s="1"/>
  <c r="J674" i="4"/>
  <c r="V674" i="4" s="1"/>
  <c r="J675" i="4"/>
  <c r="V675" i="4" s="1"/>
  <c r="J676" i="4"/>
  <c r="V676" i="4" s="1"/>
  <c r="J677" i="4"/>
  <c r="V677" i="4" s="1"/>
  <c r="J678" i="4"/>
  <c r="V678" i="4" s="1"/>
  <c r="J679" i="4"/>
  <c r="V679" i="4" s="1"/>
  <c r="J680" i="4"/>
  <c r="V680" i="4" s="1"/>
  <c r="J681" i="4"/>
  <c r="V681" i="4" s="1"/>
  <c r="J682" i="4"/>
  <c r="V682" i="4" s="1"/>
  <c r="J683" i="4"/>
  <c r="V683" i="4" s="1"/>
  <c r="J684" i="4"/>
  <c r="V684" i="4" s="1"/>
  <c r="J685" i="4"/>
  <c r="V685" i="4" s="1"/>
  <c r="J686" i="4"/>
  <c r="V686" i="4" s="1"/>
  <c r="J687" i="4"/>
  <c r="V687" i="4" s="1"/>
  <c r="J688" i="4"/>
  <c r="V688" i="4" s="1"/>
  <c r="J689" i="4"/>
  <c r="V689" i="4" s="1"/>
  <c r="J690" i="4"/>
  <c r="V690" i="4" s="1"/>
  <c r="J691" i="4"/>
  <c r="V691" i="4" s="1"/>
  <c r="J692" i="4"/>
  <c r="V692" i="4" s="1"/>
  <c r="J693" i="4"/>
  <c r="V693" i="4" s="1"/>
  <c r="J694" i="4"/>
  <c r="V694" i="4" s="1"/>
  <c r="J695" i="4"/>
  <c r="V695" i="4" s="1"/>
  <c r="J696" i="4"/>
  <c r="V696" i="4" s="1"/>
  <c r="J697" i="4"/>
  <c r="V697" i="4" s="1"/>
  <c r="J698" i="4"/>
  <c r="V698" i="4" s="1"/>
  <c r="J699" i="4"/>
  <c r="V699" i="4" s="1"/>
  <c r="J700" i="4"/>
  <c r="V700" i="4" s="1"/>
  <c r="J701" i="4"/>
  <c r="V701" i="4" s="1"/>
  <c r="J702" i="4"/>
  <c r="V702" i="4" s="1"/>
  <c r="J703" i="4"/>
  <c r="V703" i="4" s="1"/>
  <c r="J704" i="4"/>
  <c r="V704" i="4" s="1"/>
  <c r="J705" i="4"/>
  <c r="V705" i="4" s="1"/>
  <c r="J706" i="4"/>
  <c r="V706" i="4" s="1"/>
  <c r="J707" i="4"/>
  <c r="V707" i="4" s="1"/>
  <c r="J708" i="4"/>
  <c r="V708" i="4" s="1"/>
  <c r="J709" i="4"/>
  <c r="V709" i="4" s="1"/>
  <c r="J710" i="4"/>
  <c r="V710" i="4" s="1"/>
  <c r="J711" i="4"/>
  <c r="V711" i="4" s="1"/>
  <c r="J712" i="4"/>
  <c r="V712" i="4" s="1"/>
  <c r="J713" i="4"/>
  <c r="V713" i="4" s="1"/>
  <c r="J714" i="4"/>
  <c r="V714" i="4" s="1"/>
  <c r="J715" i="4"/>
  <c r="V715" i="4" s="1"/>
  <c r="J716" i="4"/>
  <c r="V716" i="4" s="1"/>
  <c r="J717" i="4"/>
  <c r="V717" i="4" s="1"/>
  <c r="J718" i="4"/>
  <c r="V718" i="4" s="1"/>
  <c r="J719" i="4"/>
  <c r="V719" i="4" s="1"/>
  <c r="J720" i="4"/>
  <c r="V720" i="4" s="1"/>
  <c r="J721" i="4"/>
  <c r="V721" i="4" s="1"/>
  <c r="J722" i="4"/>
  <c r="V722" i="4" s="1"/>
  <c r="J723" i="4"/>
  <c r="V723" i="4" s="1"/>
  <c r="J724" i="4"/>
  <c r="V724" i="4" s="1"/>
  <c r="J725" i="4"/>
  <c r="V725" i="4" s="1"/>
  <c r="J726" i="4"/>
  <c r="V726" i="4" s="1"/>
  <c r="J727" i="4"/>
  <c r="V727" i="4" s="1"/>
  <c r="J728" i="4"/>
  <c r="V728" i="4" s="1"/>
  <c r="J729" i="4"/>
  <c r="V729" i="4" s="1"/>
  <c r="J730" i="4"/>
  <c r="V730" i="4" s="1"/>
  <c r="J731" i="4"/>
  <c r="V731" i="4" s="1"/>
  <c r="J732" i="4"/>
  <c r="V732" i="4" s="1"/>
  <c r="J733" i="4"/>
  <c r="V733" i="4" s="1"/>
  <c r="J734" i="4"/>
  <c r="V734" i="4" s="1"/>
  <c r="J735" i="4"/>
  <c r="V735" i="4" s="1"/>
  <c r="J736" i="4"/>
  <c r="V736" i="4" s="1"/>
  <c r="J737" i="4"/>
  <c r="V737" i="4" s="1"/>
  <c r="J738" i="4"/>
  <c r="V738" i="4" s="1"/>
  <c r="J739" i="4"/>
  <c r="V739" i="4" s="1"/>
  <c r="J740" i="4"/>
  <c r="V740" i="4" s="1"/>
  <c r="J741" i="4"/>
  <c r="V741" i="4" s="1"/>
  <c r="J742" i="4"/>
  <c r="V742" i="4" s="1"/>
  <c r="J743" i="4"/>
  <c r="V743" i="4" s="1"/>
  <c r="J744" i="4"/>
  <c r="V744" i="4" s="1"/>
  <c r="J745" i="4"/>
  <c r="V745" i="4" s="1"/>
  <c r="J746" i="4"/>
  <c r="V746" i="4" s="1"/>
  <c r="J747" i="4"/>
  <c r="V747" i="4" s="1"/>
  <c r="J748" i="4"/>
  <c r="V748" i="4" s="1"/>
  <c r="J749" i="4"/>
  <c r="V749" i="4" s="1"/>
  <c r="J750" i="4"/>
  <c r="V750" i="4" s="1"/>
  <c r="J751" i="4"/>
  <c r="V751" i="4" s="1"/>
  <c r="J752" i="4"/>
  <c r="V752" i="4" s="1"/>
  <c r="J753" i="4"/>
  <c r="V753" i="4" s="1"/>
  <c r="J754" i="4"/>
  <c r="V754" i="4" s="1"/>
  <c r="J755" i="4"/>
  <c r="V755" i="4" s="1"/>
  <c r="J756" i="4"/>
  <c r="V756" i="4" s="1"/>
  <c r="J757" i="4"/>
  <c r="V757" i="4" s="1"/>
  <c r="J758" i="4"/>
  <c r="V758" i="4" s="1"/>
  <c r="J759" i="4"/>
  <c r="V759" i="4" s="1"/>
  <c r="J760" i="4"/>
  <c r="V760" i="4" s="1"/>
  <c r="J761" i="4"/>
  <c r="V761" i="4" s="1"/>
  <c r="J762" i="4"/>
  <c r="V762" i="4" s="1"/>
  <c r="J763" i="4"/>
  <c r="V763" i="4" s="1"/>
  <c r="J764" i="4"/>
  <c r="V764" i="4" s="1"/>
  <c r="J765" i="4"/>
  <c r="V765" i="4" s="1"/>
  <c r="J766" i="4"/>
  <c r="V766" i="4" s="1"/>
  <c r="J767" i="4"/>
  <c r="V767" i="4" s="1"/>
  <c r="J768" i="4"/>
  <c r="V768" i="4" s="1"/>
  <c r="J769" i="4"/>
  <c r="V769" i="4" s="1"/>
  <c r="J770" i="4"/>
  <c r="V770" i="4" s="1"/>
  <c r="J771" i="4"/>
  <c r="V771" i="4" s="1"/>
  <c r="J772" i="4"/>
  <c r="V772" i="4" s="1"/>
  <c r="J773" i="4"/>
  <c r="V773" i="4" s="1"/>
  <c r="J774" i="4"/>
  <c r="V774" i="4" s="1"/>
  <c r="J775" i="4"/>
  <c r="V775" i="4" s="1"/>
  <c r="J776" i="4"/>
  <c r="V776" i="4" s="1"/>
  <c r="J777" i="4"/>
  <c r="V777" i="4" s="1"/>
  <c r="J778" i="4"/>
  <c r="V778" i="4" s="1"/>
  <c r="J779" i="4"/>
  <c r="V779" i="4" s="1"/>
  <c r="J780" i="4"/>
  <c r="V780" i="4" s="1"/>
  <c r="J781" i="4"/>
  <c r="V781" i="4" s="1"/>
  <c r="J782" i="4"/>
  <c r="V782" i="4" s="1"/>
  <c r="J783" i="4"/>
  <c r="V783" i="4" s="1"/>
  <c r="J784" i="4"/>
  <c r="V784" i="4" s="1"/>
  <c r="J785" i="4"/>
  <c r="V785" i="4" s="1"/>
  <c r="J786" i="4"/>
  <c r="V786" i="4" s="1"/>
  <c r="J787" i="4"/>
  <c r="V787" i="4" s="1"/>
  <c r="J788" i="4"/>
  <c r="V788" i="4" s="1"/>
  <c r="J789" i="4"/>
  <c r="V789" i="4" s="1"/>
  <c r="J790" i="4"/>
  <c r="V790" i="4" s="1"/>
  <c r="J791" i="4"/>
  <c r="V791" i="4" s="1"/>
  <c r="J792" i="4"/>
  <c r="V792" i="4" s="1"/>
  <c r="J793" i="4"/>
  <c r="V793" i="4" s="1"/>
  <c r="J794" i="4"/>
  <c r="V794" i="4" s="1"/>
  <c r="J795" i="4"/>
  <c r="V795" i="4" s="1"/>
  <c r="J796" i="4"/>
  <c r="V796" i="4" s="1"/>
  <c r="J797" i="4"/>
  <c r="V797" i="4" s="1"/>
  <c r="J798" i="4"/>
  <c r="V798" i="4" s="1"/>
  <c r="J799" i="4"/>
  <c r="V799" i="4" s="1"/>
  <c r="J800" i="4"/>
  <c r="V800" i="4" s="1"/>
  <c r="J801" i="4"/>
  <c r="V801" i="4" s="1"/>
  <c r="J802" i="4"/>
  <c r="V802" i="4" s="1"/>
  <c r="J803" i="4"/>
  <c r="V803" i="4" s="1"/>
  <c r="J804" i="4"/>
  <c r="V804" i="4" s="1"/>
  <c r="J805" i="4"/>
  <c r="V805" i="4" s="1"/>
  <c r="J806" i="4"/>
  <c r="V806" i="4" s="1"/>
  <c r="J807" i="4"/>
  <c r="V807" i="4" s="1"/>
  <c r="J808" i="4"/>
  <c r="V808" i="4" s="1"/>
  <c r="J809" i="4"/>
  <c r="V809" i="4" s="1"/>
  <c r="J810" i="4"/>
  <c r="V810" i="4" s="1"/>
  <c r="J811" i="4"/>
  <c r="V811" i="4" s="1"/>
  <c r="J812" i="4"/>
  <c r="V812" i="4" s="1"/>
  <c r="J813" i="4"/>
  <c r="V813" i="4" s="1"/>
  <c r="J814" i="4"/>
  <c r="V814" i="4" s="1"/>
  <c r="J815" i="4"/>
  <c r="V815" i="4" s="1"/>
  <c r="J816" i="4"/>
  <c r="V816" i="4" s="1"/>
  <c r="J817" i="4"/>
  <c r="V817" i="4" s="1"/>
  <c r="J818" i="4"/>
  <c r="V818" i="4" s="1"/>
  <c r="J819" i="4"/>
  <c r="V819" i="4" s="1"/>
  <c r="J820" i="4"/>
  <c r="V820" i="4" s="1"/>
  <c r="J821" i="4"/>
  <c r="V821" i="4" s="1"/>
  <c r="J822" i="4"/>
  <c r="V822" i="4" s="1"/>
  <c r="J823" i="4"/>
  <c r="V823" i="4" s="1"/>
  <c r="J824" i="4"/>
  <c r="V824" i="4" s="1"/>
  <c r="J825" i="4"/>
  <c r="V825" i="4" s="1"/>
  <c r="J826" i="4"/>
  <c r="V826" i="4" s="1"/>
  <c r="J827" i="4"/>
  <c r="V827" i="4" s="1"/>
  <c r="J828" i="4"/>
  <c r="V828" i="4" s="1"/>
  <c r="J829" i="4"/>
  <c r="V829" i="4" s="1"/>
  <c r="J830" i="4"/>
  <c r="V830" i="4" s="1"/>
  <c r="J831" i="4"/>
  <c r="V831" i="4" s="1"/>
  <c r="J832" i="4"/>
  <c r="V832" i="4" s="1"/>
  <c r="J833" i="4"/>
  <c r="V833" i="4" s="1"/>
  <c r="J834" i="4"/>
  <c r="V834" i="4" s="1"/>
  <c r="J835" i="4"/>
  <c r="V835" i="4" s="1"/>
  <c r="J836" i="4"/>
  <c r="V836" i="4" s="1"/>
  <c r="J837" i="4"/>
  <c r="V837" i="4" s="1"/>
  <c r="J838" i="4"/>
  <c r="V838" i="4" s="1"/>
  <c r="J839" i="4"/>
  <c r="V839" i="4" s="1"/>
  <c r="J840" i="4"/>
  <c r="V840" i="4" s="1"/>
  <c r="J841" i="4"/>
  <c r="V841" i="4" s="1"/>
  <c r="J842" i="4"/>
  <c r="V842" i="4" s="1"/>
  <c r="J843" i="4"/>
  <c r="V843" i="4" s="1"/>
  <c r="J844" i="4"/>
  <c r="V844" i="4" s="1"/>
  <c r="J845" i="4"/>
  <c r="V845" i="4" s="1"/>
  <c r="J846" i="4"/>
  <c r="V846" i="4" s="1"/>
  <c r="J847" i="4"/>
  <c r="V847" i="4" s="1"/>
  <c r="J848" i="4"/>
  <c r="V848" i="4" s="1"/>
  <c r="J849" i="4"/>
  <c r="V849" i="4" s="1"/>
  <c r="J850" i="4"/>
  <c r="V850" i="4" s="1"/>
  <c r="J851" i="4"/>
  <c r="V851" i="4" s="1"/>
  <c r="J852" i="4"/>
  <c r="V852" i="4" s="1"/>
  <c r="J853" i="4"/>
  <c r="V853" i="4" s="1"/>
  <c r="J854" i="4"/>
  <c r="V854" i="4" s="1"/>
  <c r="J855" i="4"/>
  <c r="V855" i="4" s="1"/>
  <c r="J856" i="4"/>
  <c r="V856" i="4" s="1"/>
  <c r="J857" i="4"/>
  <c r="V857" i="4" s="1"/>
  <c r="J858" i="4"/>
  <c r="V858" i="4" s="1"/>
  <c r="J859" i="4"/>
  <c r="V859" i="4" s="1"/>
  <c r="J860" i="4"/>
  <c r="V860" i="4" s="1"/>
  <c r="J861" i="4"/>
  <c r="V861" i="4" s="1"/>
  <c r="J862" i="4"/>
  <c r="V862" i="4" s="1"/>
  <c r="J863" i="4"/>
  <c r="V863" i="4" s="1"/>
  <c r="J864" i="4"/>
  <c r="V864" i="4" s="1"/>
  <c r="J865" i="4"/>
  <c r="V865" i="4" s="1"/>
  <c r="J866" i="4"/>
  <c r="V866" i="4" s="1"/>
  <c r="J867" i="4"/>
  <c r="V867" i="4" s="1"/>
  <c r="J868" i="4"/>
  <c r="V868" i="4" s="1"/>
  <c r="J869" i="4"/>
  <c r="V869" i="4" s="1"/>
  <c r="J870" i="4"/>
  <c r="V870" i="4" s="1"/>
  <c r="J871" i="4"/>
  <c r="V871" i="4" s="1"/>
  <c r="J872" i="4"/>
  <c r="V872" i="4" s="1"/>
  <c r="J873" i="4"/>
  <c r="V873" i="4" s="1"/>
  <c r="J874" i="4"/>
  <c r="V874" i="4" s="1"/>
  <c r="J875" i="4"/>
  <c r="V875" i="4" s="1"/>
  <c r="J876" i="4"/>
  <c r="V876" i="4" s="1"/>
  <c r="J877" i="4"/>
  <c r="V877" i="4" s="1"/>
  <c r="J878" i="4"/>
  <c r="V878" i="4" s="1"/>
  <c r="J879" i="4"/>
  <c r="V879" i="4" s="1"/>
  <c r="J880" i="4"/>
  <c r="V880" i="4" s="1"/>
  <c r="J881" i="4"/>
  <c r="V881" i="4" s="1"/>
  <c r="J882" i="4"/>
  <c r="V882" i="4" s="1"/>
  <c r="J883" i="4"/>
  <c r="V883" i="4" s="1"/>
  <c r="J884" i="4"/>
  <c r="V884" i="4" s="1"/>
  <c r="J885" i="4"/>
  <c r="V885" i="4" s="1"/>
  <c r="J886" i="4"/>
  <c r="V886" i="4" s="1"/>
  <c r="J887" i="4"/>
  <c r="V887" i="4" s="1"/>
  <c r="J888" i="4"/>
  <c r="V888" i="4" s="1"/>
  <c r="J889" i="4"/>
  <c r="V889" i="4" s="1"/>
  <c r="J890" i="4"/>
  <c r="V890" i="4" s="1"/>
  <c r="J891" i="4"/>
  <c r="V891" i="4" s="1"/>
  <c r="J892" i="4"/>
  <c r="V892" i="4" s="1"/>
  <c r="J893" i="4"/>
  <c r="V893" i="4" s="1"/>
  <c r="J894" i="4"/>
  <c r="V894" i="4" s="1"/>
  <c r="J895" i="4"/>
  <c r="V895" i="4" s="1"/>
  <c r="J896" i="4"/>
  <c r="V896" i="4" s="1"/>
  <c r="J897" i="4"/>
  <c r="V897" i="4" s="1"/>
  <c r="J898" i="4"/>
  <c r="V898" i="4" s="1"/>
  <c r="J899" i="4"/>
  <c r="V899" i="4" s="1"/>
  <c r="J900" i="4"/>
  <c r="V900" i="4" s="1"/>
  <c r="J901" i="4"/>
  <c r="V901" i="4" s="1"/>
  <c r="J902" i="4"/>
  <c r="V902" i="4" s="1"/>
  <c r="J903" i="4"/>
  <c r="V903" i="4" s="1"/>
  <c r="J904" i="4"/>
  <c r="V904" i="4" s="1"/>
  <c r="J905" i="4"/>
  <c r="V905" i="4" s="1"/>
  <c r="J906" i="4"/>
  <c r="V906" i="4" s="1"/>
  <c r="J907" i="4"/>
  <c r="V907" i="4" s="1"/>
  <c r="J908" i="4"/>
  <c r="V908" i="4" s="1"/>
  <c r="J909" i="4"/>
  <c r="V909" i="4" s="1"/>
  <c r="J910" i="4"/>
  <c r="V910" i="4" s="1"/>
  <c r="J911" i="4"/>
  <c r="V911" i="4" s="1"/>
  <c r="J912" i="4"/>
  <c r="V912" i="4" s="1"/>
  <c r="J913" i="4"/>
  <c r="V913" i="4" s="1"/>
  <c r="J914" i="4"/>
  <c r="V914" i="4" s="1"/>
  <c r="J915" i="4"/>
  <c r="V915" i="4" s="1"/>
  <c r="J916" i="4"/>
  <c r="V916" i="4" s="1"/>
  <c r="J917" i="4"/>
  <c r="V917" i="4" s="1"/>
  <c r="J918" i="4"/>
  <c r="V918" i="4" s="1"/>
  <c r="J919" i="4"/>
  <c r="V919" i="4" s="1"/>
  <c r="J920" i="4"/>
  <c r="V920" i="4" s="1"/>
  <c r="J921" i="4"/>
  <c r="V921" i="4" s="1"/>
  <c r="J922" i="4"/>
  <c r="V922" i="4" s="1"/>
  <c r="J923" i="4"/>
  <c r="V923" i="4" s="1"/>
  <c r="J924" i="4"/>
  <c r="V924" i="4" s="1"/>
  <c r="J925" i="4"/>
  <c r="V925" i="4" s="1"/>
  <c r="J926" i="4"/>
  <c r="V926" i="4" s="1"/>
  <c r="J927" i="4"/>
  <c r="V927" i="4" s="1"/>
  <c r="J928" i="4"/>
  <c r="V928" i="4" s="1"/>
  <c r="J929" i="4"/>
  <c r="V929" i="4" s="1"/>
  <c r="J930" i="4"/>
  <c r="V930" i="4" s="1"/>
  <c r="J931" i="4"/>
  <c r="V931" i="4" s="1"/>
  <c r="J932" i="4"/>
  <c r="V932" i="4" s="1"/>
  <c r="J933" i="4"/>
  <c r="V933" i="4" s="1"/>
  <c r="J934" i="4"/>
  <c r="V934" i="4" s="1"/>
  <c r="J935" i="4"/>
  <c r="V935" i="4" s="1"/>
  <c r="J936" i="4"/>
  <c r="V936" i="4" s="1"/>
  <c r="J937" i="4"/>
  <c r="V937" i="4" s="1"/>
  <c r="J938" i="4"/>
  <c r="V938" i="4" s="1"/>
  <c r="J939" i="4"/>
  <c r="V939" i="4" s="1"/>
  <c r="J940" i="4"/>
  <c r="V940" i="4" s="1"/>
  <c r="J941" i="4"/>
  <c r="V941" i="4" s="1"/>
  <c r="J942" i="4"/>
  <c r="V942" i="4" s="1"/>
  <c r="J943" i="4"/>
  <c r="V943" i="4" s="1"/>
  <c r="J944" i="4"/>
  <c r="V944" i="4" s="1"/>
  <c r="J945" i="4"/>
  <c r="V945" i="4" s="1"/>
  <c r="J946" i="4"/>
  <c r="V946" i="4" s="1"/>
  <c r="J947" i="4"/>
  <c r="V947" i="4" s="1"/>
  <c r="J948" i="4"/>
  <c r="V948" i="4" s="1"/>
  <c r="J949" i="4"/>
  <c r="V949" i="4" s="1"/>
  <c r="J950" i="4"/>
  <c r="V950" i="4" s="1"/>
  <c r="J951" i="4"/>
  <c r="V951" i="4" s="1"/>
  <c r="J952" i="4"/>
  <c r="V952" i="4" s="1"/>
  <c r="J953" i="4"/>
  <c r="V953" i="4" s="1"/>
  <c r="J954" i="4"/>
  <c r="V954" i="4" s="1"/>
  <c r="J955" i="4"/>
  <c r="V955" i="4" s="1"/>
  <c r="J956" i="4"/>
  <c r="V956" i="4" s="1"/>
  <c r="J957" i="4"/>
  <c r="V957" i="4" s="1"/>
  <c r="J958" i="4"/>
  <c r="V958" i="4" s="1"/>
  <c r="J959" i="4"/>
  <c r="V959" i="4" s="1"/>
  <c r="J960" i="4"/>
  <c r="V960" i="4" s="1"/>
  <c r="J961" i="4"/>
  <c r="V961" i="4" s="1"/>
  <c r="J962" i="4"/>
  <c r="V962" i="4" s="1"/>
  <c r="J963" i="4"/>
  <c r="V963" i="4" s="1"/>
  <c r="J964" i="4"/>
  <c r="V964" i="4" s="1"/>
  <c r="J965" i="4"/>
  <c r="V965" i="4" s="1"/>
  <c r="J966" i="4"/>
  <c r="V966" i="4" s="1"/>
  <c r="J967" i="4"/>
  <c r="V967" i="4" s="1"/>
  <c r="J968" i="4"/>
  <c r="V968" i="4" s="1"/>
  <c r="J969" i="4"/>
  <c r="V969" i="4" s="1"/>
  <c r="J970" i="4"/>
  <c r="V970" i="4" s="1"/>
  <c r="J971" i="4"/>
  <c r="V971" i="4" s="1"/>
  <c r="J972" i="4"/>
  <c r="V972" i="4" s="1"/>
  <c r="J973" i="4"/>
  <c r="V973" i="4" s="1"/>
  <c r="J974" i="4"/>
  <c r="V974" i="4" s="1"/>
  <c r="J975" i="4"/>
  <c r="V975" i="4" s="1"/>
  <c r="J976" i="4"/>
  <c r="V976" i="4" s="1"/>
  <c r="J977" i="4"/>
  <c r="V977" i="4" s="1"/>
  <c r="J978" i="4"/>
  <c r="V978" i="4" s="1"/>
  <c r="J979" i="4"/>
  <c r="V979" i="4" s="1"/>
  <c r="J980" i="4"/>
  <c r="V980" i="4" s="1"/>
  <c r="J981" i="4"/>
  <c r="V981" i="4" s="1"/>
  <c r="J982" i="4"/>
  <c r="V982" i="4" s="1"/>
  <c r="J983" i="4"/>
  <c r="V983" i="4" s="1"/>
  <c r="J984" i="4"/>
  <c r="V984" i="4" s="1"/>
  <c r="J985" i="4"/>
  <c r="V985" i="4" s="1"/>
  <c r="J986" i="4"/>
  <c r="V986" i="4" s="1"/>
  <c r="J987" i="4"/>
  <c r="V987" i="4" s="1"/>
  <c r="J988" i="4"/>
  <c r="V988" i="4" s="1"/>
  <c r="J989" i="4"/>
  <c r="V989" i="4" s="1"/>
  <c r="J990" i="4"/>
  <c r="V990" i="4" s="1"/>
  <c r="J991" i="4"/>
  <c r="V991" i="4" s="1"/>
  <c r="J992" i="4"/>
  <c r="V992" i="4" s="1"/>
  <c r="J993" i="4"/>
  <c r="V993" i="4" s="1"/>
  <c r="J994" i="4"/>
  <c r="V994" i="4" s="1"/>
  <c r="J995" i="4"/>
  <c r="V995" i="4" s="1"/>
  <c r="J996" i="4"/>
  <c r="V996" i="4" s="1"/>
  <c r="J997" i="4"/>
  <c r="V997" i="4" s="1"/>
  <c r="J998" i="4"/>
  <c r="V998" i="4" s="1"/>
  <c r="J999" i="4"/>
  <c r="V999" i="4" s="1"/>
  <c r="J1000" i="4"/>
  <c r="V1000" i="4" s="1"/>
  <c r="J1001" i="4"/>
  <c r="V1001" i="4" s="1"/>
  <c r="J1002" i="4"/>
  <c r="V1002" i="4" s="1"/>
  <c r="J1003" i="4"/>
  <c r="V1003" i="4" s="1"/>
  <c r="J1004" i="4"/>
  <c r="V1004" i="4" s="1"/>
  <c r="J1005" i="4"/>
  <c r="V1005" i="4" s="1"/>
  <c r="J1006" i="4"/>
  <c r="V1006" i="4" s="1"/>
  <c r="J1007" i="4"/>
  <c r="V1007" i="4" s="1"/>
  <c r="J1008" i="4"/>
  <c r="V1008" i="4" s="1"/>
  <c r="J1009" i="4"/>
  <c r="V1009" i="4" s="1"/>
  <c r="J1010" i="4"/>
  <c r="V1010" i="4" s="1"/>
  <c r="J1011" i="4"/>
  <c r="V1011" i="4" s="1"/>
  <c r="J1012" i="4"/>
  <c r="V1012" i="4" s="1"/>
  <c r="J1013" i="4"/>
  <c r="V1013" i="4" s="1"/>
  <c r="J1014" i="4"/>
  <c r="V1014" i="4" s="1"/>
  <c r="J1015" i="4"/>
  <c r="V1015" i="4" s="1"/>
  <c r="J1016" i="4"/>
  <c r="V1016" i="4" s="1"/>
  <c r="J1017" i="4"/>
  <c r="V1017" i="4" s="1"/>
  <c r="J1018" i="4"/>
  <c r="V1018" i="4" s="1"/>
  <c r="J1019" i="4"/>
  <c r="V1019" i="4" s="1"/>
  <c r="J1020" i="4"/>
  <c r="V1020" i="4" s="1"/>
  <c r="J1021" i="4"/>
  <c r="V1021" i="4" s="1"/>
  <c r="J1022" i="4"/>
  <c r="V1022" i="4" s="1"/>
  <c r="J1023" i="4"/>
  <c r="V1023" i="4" s="1"/>
  <c r="J1024" i="4"/>
  <c r="V1024" i="4" s="1"/>
  <c r="J1025" i="4"/>
  <c r="V1025" i="4" s="1"/>
  <c r="J1026" i="4"/>
  <c r="V1026" i="4" s="1"/>
  <c r="J1027" i="4"/>
  <c r="V1027" i="4" s="1"/>
  <c r="J1028" i="4"/>
  <c r="V1028" i="4" s="1"/>
  <c r="J1029" i="4"/>
  <c r="V1029" i="4" s="1"/>
  <c r="J1030" i="4"/>
  <c r="V1030" i="4" s="1"/>
  <c r="J1031" i="4"/>
  <c r="V1031" i="4" s="1"/>
  <c r="J1032" i="4"/>
  <c r="V1032" i="4" s="1"/>
  <c r="J1033" i="4"/>
  <c r="V1033" i="4" s="1"/>
  <c r="J1034" i="4"/>
  <c r="V1034" i="4" s="1"/>
  <c r="J1035" i="4"/>
  <c r="V1035" i="4" s="1"/>
  <c r="J1036" i="4"/>
  <c r="V1036" i="4" s="1"/>
  <c r="J1037" i="4"/>
  <c r="V1037" i="4" s="1"/>
  <c r="J1038" i="4"/>
  <c r="V1038" i="4" s="1"/>
  <c r="J1039" i="4"/>
  <c r="V1039" i="4" s="1"/>
  <c r="J1040" i="4"/>
  <c r="V1040" i="4" s="1"/>
  <c r="J1041" i="4"/>
  <c r="V1041" i="4" s="1"/>
  <c r="J1042" i="4"/>
  <c r="V1042" i="4" s="1"/>
  <c r="J1043" i="4"/>
  <c r="V1043" i="4" s="1"/>
  <c r="J1044" i="4"/>
  <c r="V1044" i="4" s="1"/>
  <c r="J1045" i="4"/>
  <c r="V1045" i="4" s="1"/>
  <c r="J1046" i="4"/>
  <c r="V1046" i="4" s="1"/>
  <c r="J1047" i="4"/>
  <c r="V1047" i="4" s="1"/>
  <c r="J1048" i="4"/>
  <c r="V1048" i="4" s="1"/>
  <c r="J1049" i="4"/>
  <c r="V1049" i="4" s="1"/>
  <c r="J1050" i="4"/>
  <c r="V1050" i="4" s="1"/>
  <c r="J1051" i="4"/>
  <c r="V1051" i="4" s="1"/>
  <c r="J1052" i="4"/>
  <c r="V1052" i="4" s="1"/>
  <c r="J1053" i="4"/>
  <c r="V1053" i="4" s="1"/>
  <c r="J1054" i="4"/>
  <c r="V1054" i="4" s="1"/>
  <c r="J1055" i="4"/>
  <c r="V1055" i="4" s="1"/>
  <c r="J1056" i="4"/>
  <c r="V1056" i="4" s="1"/>
  <c r="J1057" i="4"/>
  <c r="V1057" i="4" s="1"/>
  <c r="J1058" i="4"/>
  <c r="V1058" i="4" s="1"/>
  <c r="J1059" i="4"/>
  <c r="V1059" i="4" s="1"/>
  <c r="J1060" i="4"/>
  <c r="V1060" i="4" s="1"/>
  <c r="J1061" i="4"/>
  <c r="V1061" i="4" s="1"/>
  <c r="J1062" i="4"/>
  <c r="V1062" i="4" s="1"/>
  <c r="J1063" i="4"/>
  <c r="V1063" i="4" s="1"/>
  <c r="J1064" i="4"/>
  <c r="V1064" i="4" s="1"/>
  <c r="J1065" i="4"/>
  <c r="V1065" i="4" s="1"/>
  <c r="J1066" i="4"/>
  <c r="V1066" i="4" s="1"/>
  <c r="J1067" i="4"/>
  <c r="V1067" i="4" s="1"/>
  <c r="J1068" i="4"/>
  <c r="V1068" i="4" s="1"/>
  <c r="J1069" i="4"/>
  <c r="V1069" i="4" s="1"/>
  <c r="J1070" i="4"/>
  <c r="V1070" i="4" s="1"/>
  <c r="J1071" i="4"/>
  <c r="V1071" i="4" s="1"/>
  <c r="J1072" i="4"/>
  <c r="V1072" i="4" s="1"/>
  <c r="J1073" i="4"/>
  <c r="V1073" i="4" s="1"/>
  <c r="J1074" i="4"/>
  <c r="V1074" i="4" s="1"/>
  <c r="J1075" i="4"/>
  <c r="V1075" i="4" s="1"/>
  <c r="J1076" i="4"/>
  <c r="V1076" i="4" s="1"/>
  <c r="J1077" i="4"/>
  <c r="V1077" i="4" s="1"/>
  <c r="J1078" i="4"/>
  <c r="V1078" i="4" s="1"/>
  <c r="J1079" i="4"/>
  <c r="V1079" i="4" s="1"/>
  <c r="J1080" i="4"/>
  <c r="V1080" i="4" s="1"/>
  <c r="J1081" i="4"/>
  <c r="V1081" i="4" s="1"/>
  <c r="J1082" i="4"/>
  <c r="V1082" i="4" s="1"/>
  <c r="J1083" i="4"/>
  <c r="V1083" i="4" s="1"/>
  <c r="J1084" i="4"/>
  <c r="V1084" i="4" s="1"/>
  <c r="J1085" i="4"/>
  <c r="V1085" i="4" s="1"/>
  <c r="J1086" i="4"/>
  <c r="V1086" i="4" s="1"/>
  <c r="J1087" i="4"/>
  <c r="V1087" i="4" s="1"/>
  <c r="J1088" i="4"/>
  <c r="V1088" i="4" s="1"/>
  <c r="J1089" i="4"/>
  <c r="V1089" i="4" s="1"/>
  <c r="J1090" i="4"/>
  <c r="V1090" i="4" s="1"/>
  <c r="J1091" i="4"/>
  <c r="V1091" i="4" s="1"/>
  <c r="J1092" i="4"/>
  <c r="V1092" i="4" s="1"/>
  <c r="J1093" i="4"/>
  <c r="V1093" i="4" s="1"/>
  <c r="J1094" i="4"/>
  <c r="V1094" i="4" s="1"/>
  <c r="J1095" i="4"/>
  <c r="V1095" i="4" s="1"/>
  <c r="J1096" i="4"/>
  <c r="V1096" i="4" s="1"/>
  <c r="J1097" i="4"/>
  <c r="V1097" i="4" s="1"/>
  <c r="J1098" i="4"/>
  <c r="V1098" i="4" s="1"/>
  <c r="J1099" i="4"/>
  <c r="V1099" i="4" s="1"/>
  <c r="J1100" i="4"/>
  <c r="V1100" i="4" s="1"/>
  <c r="J1101" i="4"/>
  <c r="V1101" i="4" s="1"/>
  <c r="J1102" i="4"/>
  <c r="V1102" i="4" s="1"/>
  <c r="J1103" i="4"/>
  <c r="V1103" i="4" s="1"/>
  <c r="J1104" i="4"/>
  <c r="V1104" i="4" s="1"/>
  <c r="J1105" i="4"/>
  <c r="V1105" i="4" s="1"/>
  <c r="J1106" i="4"/>
  <c r="V1106" i="4" s="1"/>
  <c r="J1107" i="4"/>
  <c r="V1107" i="4" s="1"/>
  <c r="J1108" i="4"/>
  <c r="V1108" i="4" s="1"/>
  <c r="J1109" i="4"/>
  <c r="V1109" i="4" s="1"/>
  <c r="J1110" i="4"/>
  <c r="V1110" i="4" s="1"/>
  <c r="J1111" i="4"/>
  <c r="V1111" i="4" s="1"/>
  <c r="J1112" i="4"/>
  <c r="V1112" i="4" s="1"/>
  <c r="J1113" i="4"/>
  <c r="V1113" i="4" s="1"/>
  <c r="J1114" i="4"/>
  <c r="V1114" i="4" s="1"/>
  <c r="J1115" i="4"/>
  <c r="V1115" i="4" s="1"/>
  <c r="J1116" i="4"/>
  <c r="V1116" i="4" s="1"/>
  <c r="J1117" i="4"/>
  <c r="V1117" i="4" s="1"/>
  <c r="J1118" i="4"/>
  <c r="V1118" i="4" s="1"/>
  <c r="J1119" i="4"/>
  <c r="V1119" i="4" s="1"/>
  <c r="J1120" i="4"/>
  <c r="V1120" i="4" s="1"/>
  <c r="J1121" i="4"/>
  <c r="V1121" i="4" s="1"/>
  <c r="J1122" i="4"/>
  <c r="V1122" i="4" s="1"/>
  <c r="J1123" i="4"/>
  <c r="V1123" i="4" s="1"/>
  <c r="J1124" i="4"/>
  <c r="V1124" i="4" s="1"/>
  <c r="J1125" i="4"/>
  <c r="V1125" i="4" s="1"/>
  <c r="J1126" i="4"/>
  <c r="V1126" i="4" s="1"/>
  <c r="J1127" i="4"/>
  <c r="V1127" i="4" s="1"/>
  <c r="J1128" i="4"/>
  <c r="V1128" i="4" s="1"/>
  <c r="J1129" i="4"/>
  <c r="V1129" i="4" s="1"/>
  <c r="J1130" i="4"/>
  <c r="V1130" i="4" s="1"/>
  <c r="J1131" i="4"/>
  <c r="V1131" i="4" s="1"/>
  <c r="J1132" i="4"/>
  <c r="V1132" i="4" s="1"/>
  <c r="J1133" i="4"/>
  <c r="V1133" i="4" s="1"/>
  <c r="J1134" i="4"/>
  <c r="V1134" i="4" s="1"/>
  <c r="J1135" i="4"/>
  <c r="V1135" i="4" s="1"/>
  <c r="J1136" i="4"/>
  <c r="V1136" i="4" s="1"/>
  <c r="J1137" i="4"/>
  <c r="V1137" i="4" s="1"/>
  <c r="J1138" i="4"/>
  <c r="V1138" i="4" s="1"/>
  <c r="J1139" i="4"/>
  <c r="V1139" i="4" s="1"/>
  <c r="J1140" i="4"/>
  <c r="V1140" i="4" s="1"/>
  <c r="J1141" i="4"/>
  <c r="V1141" i="4" s="1"/>
  <c r="J1142" i="4"/>
  <c r="V1142" i="4" s="1"/>
  <c r="J1143" i="4"/>
  <c r="V1143" i="4" s="1"/>
  <c r="J1144" i="4"/>
  <c r="V1144" i="4" s="1"/>
  <c r="J1145" i="4"/>
  <c r="V1145" i="4" s="1"/>
  <c r="J1146" i="4"/>
  <c r="V1146" i="4" s="1"/>
  <c r="J1147" i="4"/>
  <c r="V1147" i="4" s="1"/>
  <c r="J1148" i="4"/>
  <c r="V1148" i="4" s="1"/>
  <c r="J1149" i="4"/>
  <c r="V1149" i="4" s="1"/>
  <c r="J1150" i="4"/>
  <c r="V1150" i="4" s="1"/>
  <c r="J1151" i="4"/>
  <c r="V1151" i="4" s="1"/>
  <c r="J1152" i="4"/>
  <c r="V1152" i="4" s="1"/>
  <c r="J1153" i="4"/>
  <c r="V1153" i="4" s="1"/>
  <c r="J1154" i="4"/>
  <c r="V1154" i="4" s="1"/>
  <c r="J1155" i="4"/>
  <c r="V1155" i="4" s="1"/>
  <c r="J1156" i="4"/>
  <c r="V1156" i="4" s="1"/>
  <c r="J1157" i="4"/>
  <c r="V1157" i="4" s="1"/>
  <c r="J1158" i="4"/>
  <c r="V1158" i="4" s="1"/>
  <c r="J1159" i="4"/>
  <c r="V1159" i="4" s="1"/>
  <c r="J1160" i="4"/>
  <c r="V1160" i="4" s="1"/>
  <c r="J1161" i="4"/>
  <c r="V1161" i="4" s="1"/>
  <c r="J1162" i="4"/>
  <c r="V1162" i="4" s="1"/>
  <c r="J1163" i="4"/>
  <c r="V1163" i="4" s="1"/>
  <c r="J1164" i="4"/>
  <c r="V1164" i="4" s="1"/>
  <c r="J1165" i="4"/>
  <c r="V1165" i="4" s="1"/>
  <c r="J1166" i="4"/>
  <c r="V1166" i="4" s="1"/>
  <c r="J1167" i="4"/>
  <c r="V1167" i="4" s="1"/>
  <c r="J1168" i="4"/>
  <c r="V1168" i="4" s="1"/>
  <c r="J1169" i="4"/>
  <c r="V1169" i="4" s="1"/>
  <c r="J1170" i="4"/>
  <c r="V1170" i="4" s="1"/>
  <c r="J1171" i="4"/>
  <c r="V1171" i="4" s="1"/>
  <c r="J1172" i="4"/>
  <c r="V1172" i="4" s="1"/>
  <c r="J1173" i="4"/>
  <c r="V1173" i="4" s="1"/>
  <c r="J1174" i="4"/>
  <c r="V1174" i="4" s="1"/>
  <c r="J1175" i="4"/>
  <c r="V1175" i="4" s="1"/>
  <c r="J1176" i="4"/>
  <c r="V1176" i="4" s="1"/>
  <c r="J1177" i="4"/>
  <c r="V1177" i="4" s="1"/>
  <c r="J1178" i="4"/>
  <c r="V1178" i="4" s="1"/>
  <c r="J1179" i="4"/>
  <c r="V1179" i="4" s="1"/>
  <c r="J1180" i="4"/>
  <c r="V1180" i="4" s="1"/>
  <c r="J1181" i="4"/>
  <c r="V1181" i="4" s="1"/>
  <c r="J1182" i="4"/>
  <c r="V1182" i="4" s="1"/>
  <c r="J1183" i="4"/>
  <c r="V1183" i="4" s="1"/>
  <c r="J1184" i="4"/>
  <c r="V1184" i="4" s="1"/>
  <c r="J1185" i="4"/>
  <c r="V1185" i="4" s="1"/>
  <c r="J1186" i="4"/>
  <c r="V1186" i="4" s="1"/>
  <c r="J1187" i="4"/>
  <c r="V1187" i="4" s="1"/>
  <c r="J1188" i="4"/>
  <c r="V1188" i="4" s="1"/>
  <c r="J1189" i="4"/>
  <c r="V1189" i="4" s="1"/>
  <c r="J1190" i="4"/>
  <c r="V1190" i="4" s="1"/>
  <c r="J1191" i="4"/>
  <c r="V1191" i="4" s="1"/>
  <c r="J1192" i="4"/>
  <c r="V1192" i="4" s="1"/>
  <c r="J1193" i="4"/>
  <c r="V1193" i="4" s="1"/>
  <c r="J1194" i="4"/>
  <c r="V1194" i="4" s="1"/>
  <c r="J1195" i="4"/>
  <c r="V1195" i="4" s="1"/>
  <c r="J1196" i="4"/>
  <c r="V1196" i="4" s="1"/>
  <c r="J1197" i="4"/>
  <c r="V1197" i="4" s="1"/>
  <c r="J1198" i="4"/>
  <c r="V1198" i="4" s="1"/>
  <c r="J1199" i="4"/>
  <c r="V1199" i="4" s="1"/>
  <c r="J1200" i="4"/>
  <c r="V1200" i="4" s="1"/>
  <c r="J1201" i="4"/>
  <c r="V1201" i="4" s="1"/>
  <c r="J1202" i="4"/>
  <c r="V1202" i="4" s="1"/>
  <c r="J1203" i="4"/>
  <c r="V1203" i="4" s="1"/>
  <c r="J1204" i="4"/>
  <c r="V1204" i="4" s="1"/>
  <c r="J1205" i="4"/>
  <c r="V1205" i="4" s="1"/>
  <c r="J1206" i="4"/>
  <c r="V1206" i="4" s="1"/>
  <c r="J1207" i="4"/>
  <c r="V1207" i="4" s="1"/>
  <c r="J1208" i="4"/>
  <c r="V1208" i="4" s="1"/>
  <c r="J1209" i="4"/>
  <c r="V1209" i="4" s="1"/>
  <c r="J1210" i="4"/>
  <c r="V1210" i="4" s="1"/>
  <c r="J1211" i="4"/>
  <c r="V1211" i="4" s="1"/>
  <c r="J1212" i="4"/>
  <c r="V1212" i="4" s="1"/>
  <c r="J1213" i="4"/>
  <c r="V1213" i="4" s="1"/>
  <c r="J1214" i="4"/>
  <c r="V1214" i="4" s="1"/>
  <c r="J1215" i="4"/>
  <c r="V1215" i="4" s="1"/>
  <c r="J1216" i="4"/>
  <c r="V1216" i="4" s="1"/>
  <c r="J1217" i="4"/>
  <c r="V1217" i="4" s="1"/>
  <c r="J1218" i="4"/>
  <c r="V1218" i="4" s="1"/>
  <c r="J1219" i="4"/>
  <c r="V1219" i="4" s="1"/>
  <c r="J1220" i="4"/>
  <c r="V1220" i="4" s="1"/>
  <c r="J1221" i="4"/>
  <c r="V1221" i="4" s="1"/>
  <c r="J1222" i="4"/>
  <c r="V1222" i="4" s="1"/>
  <c r="J1223" i="4"/>
  <c r="V1223" i="4" s="1"/>
  <c r="J1224" i="4"/>
  <c r="V1224" i="4" s="1"/>
  <c r="J1225" i="4"/>
  <c r="V1225" i="4" s="1"/>
  <c r="J1226" i="4"/>
  <c r="V1226" i="4" s="1"/>
  <c r="J1227" i="4"/>
  <c r="V1227" i="4" s="1"/>
  <c r="J1228" i="4"/>
  <c r="V1228" i="4" s="1"/>
  <c r="J1229" i="4"/>
  <c r="V1229" i="4" s="1"/>
  <c r="J1230" i="4"/>
  <c r="V1230" i="4" s="1"/>
  <c r="J1231" i="4"/>
  <c r="V1231" i="4" s="1"/>
  <c r="J1232" i="4"/>
  <c r="V1232" i="4" s="1"/>
  <c r="J1233" i="4"/>
  <c r="V1233" i="4" s="1"/>
  <c r="J1234" i="4"/>
  <c r="V1234" i="4" s="1"/>
  <c r="J1235" i="4"/>
  <c r="V1235" i="4" s="1"/>
  <c r="J1236" i="4"/>
  <c r="V1236" i="4" s="1"/>
  <c r="J1237" i="4"/>
  <c r="V1237" i="4" s="1"/>
  <c r="J1238" i="4"/>
  <c r="V1238" i="4" s="1"/>
  <c r="J1239" i="4"/>
  <c r="V1239" i="4" s="1"/>
  <c r="J1240" i="4"/>
  <c r="V1240" i="4" s="1"/>
  <c r="J1241" i="4"/>
  <c r="V1241" i="4" s="1"/>
  <c r="J1242" i="4"/>
  <c r="V1242" i="4" s="1"/>
  <c r="J1243" i="4"/>
  <c r="V1243" i="4" s="1"/>
  <c r="J1244" i="4"/>
  <c r="V1244" i="4" s="1"/>
  <c r="J1245" i="4"/>
  <c r="V1245" i="4" s="1"/>
  <c r="J1246" i="4"/>
  <c r="V1246" i="4" s="1"/>
  <c r="J1247" i="4"/>
  <c r="V1247" i="4" s="1"/>
  <c r="J1248" i="4"/>
  <c r="V1248" i="4" s="1"/>
  <c r="J1249" i="4"/>
  <c r="V1249" i="4" s="1"/>
  <c r="J1250" i="4"/>
  <c r="V1250" i="4" s="1"/>
  <c r="J1251" i="4"/>
  <c r="V1251" i="4" s="1"/>
  <c r="J1252" i="4"/>
  <c r="V1252" i="4" s="1"/>
  <c r="J1253" i="4"/>
  <c r="V1253" i="4" s="1"/>
  <c r="J1254" i="4"/>
  <c r="V1254" i="4" s="1"/>
  <c r="J1255" i="4"/>
  <c r="V1255" i="4" s="1"/>
  <c r="J1256" i="4"/>
  <c r="V1256" i="4" s="1"/>
  <c r="J1257" i="4"/>
  <c r="V1257" i="4" s="1"/>
  <c r="J1258" i="4"/>
  <c r="V1258" i="4" s="1"/>
  <c r="J1259" i="4"/>
  <c r="V1259" i="4" s="1"/>
  <c r="J1260" i="4"/>
  <c r="V1260" i="4" s="1"/>
  <c r="J1261" i="4"/>
  <c r="V1261" i="4" s="1"/>
  <c r="J1262" i="4"/>
  <c r="V1262" i="4" s="1"/>
  <c r="J1263" i="4"/>
  <c r="V1263" i="4" s="1"/>
  <c r="J1264" i="4"/>
  <c r="V1264" i="4" s="1"/>
  <c r="J1265" i="4"/>
  <c r="V1265" i="4" s="1"/>
  <c r="J1266" i="4"/>
  <c r="V1266" i="4" s="1"/>
  <c r="J1267" i="4"/>
  <c r="V1267" i="4" s="1"/>
  <c r="J1268" i="4"/>
  <c r="V1268" i="4" s="1"/>
  <c r="J1269" i="4"/>
  <c r="V1269" i="4" s="1"/>
  <c r="J1270" i="4"/>
  <c r="V1270" i="4" s="1"/>
  <c r="J1271" i="4"/>
  <c r="V1271" i="4" s="1"/>
  <c r="J1272" i="4"/>
  <c r="V1272" i="4" s="1"/>
  <c r="J1273" i="4"/>
  <c r="V1273" i="4" s="1"/>
  <c r="J1274" i="4"/>
  <c r="V1274" i="4" s="1"/>
  <c r="J1275" i="4"/>
  <c r="V1275" i="4" s="1"/>
  <c r="J1276" i="4"/>
  <c r="V1276" i="4" s="1"/>
  <c r="J1277" i="4"/>
  <c r="V1277" i="4" s="1"/>
  <c r="J1278" i="4"/>
  <c r="V1278" i="4" s="1"/>
  <c r="J1279" i="4"/>
  <c r="V1279" i="4" s="1"/>
  <c r="J1280" i="4"/>
  <c r="V1280" i="4" s="1"/>
  <c r="J1281" i="4"/>
  <c r="V1281" i="4" s="1"/>
  <c r="J1282" i="4"/>
  <c r="V1282" i="4" s="1"/>
  <c r="J1283" i="4"/>
  <c r="V1283" i="4" s="1"/>
  <c r="J1284" i="4"/>
  <c r="V1284" i="4" s="1"/>
  <c r="J1285" i="4"/>
  <c r="V1285" i="4" s="1"/>
  <c r="J1286" i="4"/>
  <c r="V1286" i="4" s="1"/>
  <c r="J1287" i="4"/>
  <c r="V1287" i="4" s="1"/>
  <c r="J1288" i="4"/>
  <c r="V1288" i="4" s="1"/>
  <c r="J1289" i="4"/>
  <c r="V1289" i="4" s="1"/>
  <c r="J1290" i="4"/>
  <c r="V1290" i="4" s="1"/>
  <c r="J1291" i="4"/>
  <c r="V1291" i="4" s="1"/>
  <c r="J1292" i="4"/>
  <c r="V1292" i="4" s="1"/>
  <c r="J1293" i="4"/>
  <c r="V1293" i="4" s="1"/>
  <c r="J1294" i="4"/>
  <c r="V1294" i="4" s="1"/>
  <c r="J1295" i="4"/>
  <c r="V1295" i="4" s="1"/>
  <c r="J1296" i="4"/>
  <c r="V1296" i="4" s="1"/>
  <c r="J1297" i="4"/>
  <c r="V1297" i="4" s="1"/>
  <c r="J1298" i="4"/>
  <c r="V1298" i="4" s="1"/>
  <c r="J1299" i="4"/>
  <c r="V1299" i="4" s="1"/>
  <c r="J1300" i="4"/>
  <c r="V1300" i="4" s="1"/>
  <c r="J1301" i="4"/>
  <c r="V1301" i="4" s="1"/>
  <c r="J1302" i="4"/>
  <c r="V1302" i="4" s="1"/>
  <c r="J1303" i="4"/>
  <c r="V1303" i="4" s="1"/>
  <c r="J1304" i="4"/>
  <c r="V1304" i="4" s="1"/>
  <c r="J1305" i="4"/>
  <c r="V1305" i="4" s="1"/>
  <c r="J1306" i="4"/>
  <c r="V1306" i="4" s="1"/>
  <c r="J1307" i="4"/>
  <c r="V1307" i="4" s="1"/>
  <c r="J1308" i="4"/>
  <c r="V1308" i="4" s="1"/>
  <c r="J1309" i="4"/>
  <c r="V1309" i="4" s="1"/>
  <c r="J1310" i="4"/>
  <c r="V1310" i="4" s="1"/>
  <c r="J1311" i="4"/>
  <c r="V1311" i="4" s="1"/>
  <c r="J1312" i="4"/>
  <c r="V1312" i="4" s="1"/>
  <c r="J1313" i="4"/>
  <c r="V1313" i="4" s="1"/>
  <c r="J1314" i="4"/>
  <c r="V1314" i="4" s="1"/>
  <c r="J1315" i="4"/>
  <c r="V1315" i="4" s="1"/>
  <c r="J1316" i="4"/>
  <c r="V1316" i="4" s="1"/>
  <c r="J1317" i="4"/>
  <c r="V1317" i="4" s="1"/>
  <c r="J1318" i="4"/>
  <c r="V1318" i="4" s="1"/>
  <c r="J1319" i="4"/>
  <c r="V1319" i="4" s="1"/>
  <c r="J1320" i="4"/>
  <c r="V1320" i="4" s="1"/>
  <c r="J1321" i="4"/>
  <c r="V1321" i="4" s="1"/>
  <c r="J1322" i="4"/>
  <c r="V1322" i="4" s="1"/>
  <c r="J1323" i="4"/>
  <c r="V1323" i="4" s="1"/>
  <c r="J1324" i="4"/>
  <c r="V1324" i="4" s="1"/>
  <c r="J1325" i="4"/>
  <c r="V1325" i="4" s="1"/>
  <c r="J1326" i="4"/>
  <c r="V1326" i="4" s="1"/>
  <c r="J1327" i="4"/>
  <c r="V1327" i="4" s="1"/>
  <c r="J1328" i="4"/>
  <c r="V1328" i="4" s="1"/>
  <c r="J1329" i="4"/>
  <c r="V1329" i="4" s="1"/>
  <c r="J1330" i="4"/>
  <c r="V1330" i="4" s="1"/>
  <c r="J1331" i="4"/>
  <c r="V1331" i="4" s="1"/>
  <c r="J1332" i="4"/>
  <c r="V1332" i="4" s="1"/>
  <c r="J1333" i="4"/>
  <c r="V1333" i="4" s="1"/>
  <c r="J1334" i="4"/>
  <c r="V1334" i="4" s="1"/>
  <c r="J1335" i="4"/>
  <c r="V1335" i="4" s="1"/>
  <c r="J1336" i="4"/>
  <c r="V1336" i="4" s="1"/>
  <c r="J1337" i="4"/>
  <c r="V1337" i="4" s="1"/>
  <c r="J1338" i="4"/>
  <c r="V1338" i="4" s="1"/>
  <c r="J1339" i="4"/>
  <c r="V1339" i="4" s="1"/>
  <c r="J1340" i="4"/>
  <c r="V1340" i="4" s="1"/>
  <c r="J1341" i="4"/>
  <c r="V1341" i="4" s="1"/>
  <c r="J1342" i="4"/>
  <c r="V1342" i="4" s="1"/>
  <c r="J1343" i="4"/>
  <c r="V1343" i="4" s="1"/>
  <c r="J1344" i="4"/>
  <c r="V1344" i="4" s="1"/>
  <c r="J1345" i="4"/>
  <c r="V1345" i="4" s="1"/>
  <c r="J1346" i="4"/>
  <c r="V1346" i="4" s="1"/>
  <c r="J1347" i="4"/>
  <c r="V1347" i="4" s="1"/>
  <c r="J1348" i="4"/>
  <c r="V1348" i="4" s="1"/>
  <c r="J1349" i="4"/>
  <c r="V1349" i="4" s="1"/>
  <c r="J1350" i="4"/>
  <c r="V1350" i="4" s="1"/>
  <c r="J1351" i="4"/>
  <c r="V1351" i="4" s="1"/>
  <c r="J1352" i="4"/>
  <c r="V1352" i="4" s="1"/>
  <c r="J1353" i="4"/>
  <c r="V1353" i="4" s="1"/>
  <c r="J1354" i="4"/>
  <c r="V1354" i="4" s="1"/>
  <c r="J1355" i="4"/>
  <c r="V1355" i="4" s="1"/>
  <c r="J1356" i="4"/>
  <c r="V1356" i="4" s="1"/>
  <c r="J1357" i="4"/>
  <c r="V1357" i="4" s="1"/>
  <c r="J1358" i="4"/>
  <c r="V1358" i="4" s="1"/>
  <c r="J1359" i="4"/>
  <c r="V1359" i="4" s="1"/>
  <c r="J1360" i="4"/>
  <c r="V1360" i="4" s="1"/>
  <c r="J1361" i="4"/>
  <c r="V1361" i="4" s="1"/>
  <c r="J1362" i="4"/>
  <c r="V1362" i="4" s="1"/>
  <c r="J1363" i="4"/>
  <c r="V1363" i="4" s="1"/>
  <c r="J1364" i="4"/>
  <c r="V1364" i="4" s="1"/>
  <c r="J1365" i="4"/>
  <c r="V1365" i="4" s="1"/>
  <c r="J1366" i="4"/>
  <c r="V1366" i="4" s="1"/>
  <c r="J1367" i="4"/>
  <c r="V1367" i="4" s="1"/>
  <c r="J1368" i="4"/>
  <c r="V1368" i="4" s="1"/>
  <c r="J1369" i="4"/>
  <c r="V1369" i="4" s="1"/>
  <c r="J1370" i="4"/>
  <c r="V1370" i="4" s="1"/>
  <c r="J1371" i="4"/>
  <c r="V1371" i="4" s="1"/>
  <c r="J1372" i="4"/>
  <c r="V1372" i="4" s="1"/>
  <c r="J1373" i="4"/>
  <c r="V1373" i="4" s="1"/>
  <c r="J1374" i="4"/>
  <c r="V1374" i="4" s="1"/>
  <c r="J1375" i="4"/>
  <c r="V1375" i="4" s="1"/>
  <c r="J1376" i="4"/>
  <c r="V1376" i="4" s="1"/>
  <c r="J1377" i="4"/>
  <c r="V1377" i="4" s="1"/>
  <c r="J1378" i="4"/>
  <c r="V1378" i="4" s="1"/>
  <c r="J1379" i="4"/>
  <c r="V1379" i="4" s="1"/>
  <c r="J1380" i="4"/>
  <c r="V1380" i="4" s="1"/>
  <c r="J1381" i="4"/>
  <c r="V1381" i="4" s="1"/>
  <c r="J1382" i="4"/>
  <c r="V1382" i="4" s="1"/>
  <c r="J1383" i="4"/>
  <c r="V1383" i="4" s="1"/>
  <c r="J1384" i="4"/>
  <c r="V1384" i="4" s="1"/>
  <c r="J1385" i="4"/>
  <c r="V1385" i="4" s="1"/>
  <c r="J1386" i="4"/>
  <c r="V1386" i="4" s="1"/>
  <c r="J1387" i="4"/>
  <c r="V1387" i="4" s="1"/>
  <c r="J1388" i="4"/>
  <c r="V1388" i="4" s="1"/>
  <c r="J1389" i="4"/>
  <c r="V1389" i="4" s="1"/>
  <c r="J1390" i="4"/>
  <c r="V1390" i="4" s="1"/>
  <c r="J1391" i="4"/>
  <c r="V1391" i="4" s="1"/>
  <c r="J1392" i="4"/>
  <c r="V1392" i="4" s="1"/>
  <c r="J1393" i="4"/>
  <c r="V1393" i="4" s="1"/>
  <c r="J1394" i="4"/>
  <c r="V1394" i="4" s="1"/>
  <c r="J1395" i="4"/>
  <c r="V1395" i="4" s="1"/>
  <c r="J1396" i="4"/>
  <c r="V1396" i="4" s="1"/>
  <c r="J1397" i="4"/>
  <c r="V1397" i="4" s="1"/>
  <c r="J1398" i="4"/>
  <c r="V1398" i="4" s="1"/>
  <c r="J1399" i="4"/>
  <c r="V1399" i="4" s="1"/>
  <c r="J1400" i="4"/>
  <c r="V1400" i="4" s="1"/>
  <c r="J1401" i="4"/>
  <c r="V1401" i="4" s="1"/>
  <c r="J1402" i="4"/>
  <c r="V1402" i="4" s="1"/>
  <c r="J1403" i="4"/>
  <c r="V1403" i="4" s="1"/>
  <c r="J1404" i="4"/>
  <c r="V1404" i="4" s="1"/>
  <c r="J1405" i="4"/>
  <c r="V1405" i="4" s="1"/>
  <c r="J1406" i="4"/>
  <c r="V1406" i="4" s="1"/>
  <c r="J1407" i="4"/>
  <c r="V1407" i="4" s="1"/>
  <c r="J1408" i="4"/>
  <c r="V1408" i="4" s="1"/>
  <c r="J1409" i="4"/>
  <c r="V1409" i="4" s="1"/>
  <c r="J1410" i="4"/>
  <c r="V1410" i="4" s="1"/>
  <c r="J1411" i="4"/>
  <c r="V1411" i="4" s="1"/>
  <c r="J1412" i="4"/>
  <c r="V1412" i="4" s="1"/>
  <c r="J1413" i="4"/>
  <c r="V1413" i="4" s="1"/>
  <c r="J1414" i="4"/>
  <c r="V1414" i="4" s="1"/>
  <c r="J1415" i="4"/>
  <c r="V1415" i="4" s="1"/>
  <c r="J1416" i="4"/>
  <c r="V1416" i="4" s="1"/>
  <c r="J1417" i="4"/>
  <c r="V1417" i="4" s="1"/>
  <c r="J1418" i="4"/>
  <c r="V1418" i="4" s="1"/>
  <c r="J1419" i="4"/>
  <c r="V1419" i="4" s="1"/>
  <c r="J1420" i="4"/>
  <c r="V1420" i="4" s="1"/>
  <c r="J1421" i="4"/>
  <c r="V1421" i="4" s="1"/>
  <c r="J1422" i="4"/>
  <c r="V1422" i="4" s="1"/>
  <c r="J1423" i="4"/>
  <c r="V1423" i="4" s="1"/>
  <c r="J1424" i="4"/>
  <c r="V1424" i="4" s="1"/>
  <c r="J1425" i="4"/>
  <c r="V1425" i="4" s="1"/>
  <c r="J1426" i="4"/>
  <c r="V1426" i="4" s="1"/>
  <c r="J1427" i="4"/>
  <c r="V1427" i="4" s="1"/>
  <c r="J1428" i="4"/>
  <c r="V1428" i="4" s="1"/>
  <c r="J1429" i="4"/>
  <c r="V1429" i="4" s="1"/>
  <c r="J1430" i="4"/>
  <c r="V1430" i="4" s="1"/>
  <c r="J1431" i="4"/>
  <c r="V1431" i="4" s="1"/>
  <c r="J1432" i="4"/>
  <c r="V1432" i="4" s="1"/>
  <c r="J1433" i="4"/>
  <c r="V1433" i="4" s="1"/>
  <c r="J1434" i="4"/>
  <c r="V1434" i="4" s="1"/>
  <c r="J1435" i="4"/>
  <c r="V1435" i="4" s="1"/>
  <c r="J1436" i="4"/>
  <c r="V1436" i="4" s="1"/>
  <c r="J1437" i="4"/>
  <c r="V1437" i="4" s="1"/>
  <c r="J1438" i="4"/>
  <c r="V1438" i="4" s="1"/>
  <c r="J1439" i="4"/>
  <c r="V1439" i="4" s="1"/>
  <c r="J1440" i="4"/>
  <c r="V1440" i="4" s="1"/>
  <c r="J1441" i="4"/>
  <c r="V1441" i="4" s="1"/>
  <c r="J1442" i="4"/>
  <c r="V1442" i="4" s="1"/>
  <c r="J1443" i="4"/>
  <c r="V1443" i="4" s="1"/>
  <c r="J1444" i="4"/>
  <c r="V1444" i="4" s="1"/>
  <c r="J1445" i="4"/>
  <c r="V1445" i="4" s="1"/>
  <c r="J1446" i="4"/>
  <c r="V1446" i="4" s="1"/>
  <c r="J1447" i="4"/>
  <c r="V1447" i="4" s="1"/>
  <c r="J1448" i="4"/>
  <c r="V1448" i="4" s="1"/>
  <c r="J1449" i="4"/>
  <c r="V1449" i="4" s="1"/>
  <c r="J1450" i="4"/>
  <c r="V1450" i="4" s="1"/>
  <c r="J1451" i="4"/>
  <c r="V1451" i="4" s="1"/>
  <c r="J1452" i="4"/>
  <c r="V1452" i="4" s="1"/>
  <c r="J1453" i="4"/>
  <c r="V1453" i="4" s="1"/>
  <c r="J1454" i="4"/>
  <c r="V1454" i="4" s="1"/>
  <c r="J1455" i="4"/>
  <c r="V1455" i="4" s="1"/>
  <c r="J1456" i="4"/>
  <c r="V1456" i="4" s="1"/>
  <c r="J1457" i="4"/>
  <c r="V1457" i="4" s="1"/>
  <c r="J1458" i="4"/>
  <c r="V1458" i="4" s="1"/>
  <c r="J1459" i="4"/>
  <c r="V1459" i="4" s="1"/>
  <c r="J1460" i="4"/>
  <c r="V1460" i="4" s="1"/>
  <c r="J1461" i="4"/>
  <c r="V1461" i="4" s="1"/>
  <c r="J1462" i="4"/>
  <c r="V1462" i="4" s="1"/>
  <c r="J1463" i="4"/>
  <c r="V1463" i="4" s="1"/>
  <c r="J1464" i="4"/>
  <c r="V1464" i="4" s="1"/>
  <c r="J1465" i="4"/>
  <c r="V1465" i="4" s="1"/>
  <c r="J1466" i="4"/>
  <c r="V1466" i="4" s="1"/>
  <c r="J1467" i="4"/>
  <c r="V1467" i="4" s="1"/>
  <c r="J1468" i="4"/>
  <c r="V1468" i="4" s="1"/>
  <c r="J1469" i="4"/>
  <c r="V1469" i="4" s="1"/>
  <c r="J1470" i="4"/>
  <c r="V1470" i="4" s="1"/>
  <c r="J1471" i="4"/>
  <c r="V1471" i="4" s="1"/>
  <c r="J1472" i="4"/>
  <c r="V1472" i="4" s="1"/>
  <c r="J1473" i="4"/>
  <c r="V1473" i="4" s="1"/>
  <c r="J1474" i="4"/>
  <c r="V1474" i="4" s="1"/>
  <c r="J1475" i="4"/>
  <c r="V1475" i="4" s="1"/>
  <c r="J1476" i="4"/>
  <c r="V1476" i="4" s="1"/>
  <c r="J1477" i="4"/>
  <c r="V1477" i="4" s="1"/>
  <c r="J1478" i="4"/>
  <c r="V1478" i="4" s="1"/>
  <c r="J1479" i="4"/>
  <c r="V1479" i="4" s="1"/>
  <c r="J1480" i="4"/>
  <c r="V1480" i="4" s="1"/>
  <c r="J1481" i="4"/>
  <c r="V1481" i="4" s="1"/>
  <c r="J1482" i="4"/>
  <c r="V1482" i="4" s="1"/>
  <c r="J1483" i="4"/>
  <c r="V1483" i="4" s="1"/>
  <c r="J1484" i="4"/>
  <c r="V1484" i="4" s="1"/>
  <c r="J1485" i="4"/>
  <c r="V1485" i="4" s="1"/>
  <c r="J1486" i="4"/>
  <c r="V1486" i="4" s="1"/>
  <c r="J1487" i="4"/>
  <c r="V1487" i="4" s="1"/>
  <c r="J1488" i="4"/>
  <c r="V1488" i="4" s="1"/>
  <c r="J1489" i="4"/>
  <c r="V1489" i="4" s="1"/>
  <c r="J1490" i="4"/>
  <c r="V1490" i="4" s="1"/>
  <c r="J1491" i="4"/>
  <c r="V1491" i="4" s="1"/>
  <c r="J1492" i="4"/>
  <c r="V1492" i="4" s="1"/>
  <c r="J1493" i="4"/>
  <c r="V1493" i="4" s="1"/>
  <c r="J1494" i="4"/>
  <c r="V1494" i="4" s="1"/>
  <c r="J1495" i="4"/>
  <c r="V1495" i="4" s="1"/>
  <c r="J1496" i="4"/>
  <c r="V1496" i="4" s="1"/>
  <c r="J1497" i="4"/>
  <c r="V1497" i="4" s="1"/>
  <c r="J1498" i="4"/>
  <c r="V1498" i="4" s="1"/>
  <c r="J1499" i="4"/>
  <c r="V1499" i="4" s="1"/>
  <c r="J1500" i="4"/>
  <c r="V1500" i="4" s="1"/>
  <c r="J1501" i="4"/>
  <c r="V1501" i="4" s="1"/>
  <c r="J1502" i="4"/>
  <c r="V1502" i="4" s="1"/>
  <c r="J1503" i="4"/>
  <c r="V1503" i="4" s="1"/>
  <c r="J1504" i="4"/>
  <c r="V1504" i="4" s="1"/>
  <c r="J1505" i="4"/>
  <c r="V1505" i="4" s="1"/>
  <c r="J1506" i="4"/>
  <c r="V1506" i="4" s="1"/>
  <c r="J1507" i="4"/>
  <c r="V1507" i="4" s="1"/>
  <c r="J1508" i="4"/>
  <c r="V1508" i="4" s="1"/>
  <c r="J1509" i="4"/>
  <c r="V1509" i="4" s="1"/>
  <c r="J1510" i="4"/>
  <c r="V1510" i="4" s="1"/>
  <c r="J1511" i="4"/>
  <c r="V1511" i="4" s="1"/>
  <c r="J1512" i="4"/>
  <c r="V1512" i="4" s="1"/>
  <c r="J1513" i="4"/>
  <c r="V1513" i="4" s="1"/>
  <c r="J1514" i="4"/>
  <c r="V1514" i="4" s="1"/>
  <c r="J1515" i="4"/>
  <c r="V1515" i="4" s="1"/>
  <c r="J1516" i="4"/>
  <c r="V1516" i="4" s="1"/>
  <c r="J1517" i="4"/>
  <c r="V1517" i="4" s="1"/>
  <c r="J1518" i="4"/>
  <c r="V1518" i="4" s="1"/>
  <c r="J1519" i="4"/>
  <c r="V1519" i="4" s="1"/>
  <c r="J1520" i="4"/>
  <c r="V1520" i="4" s="1"/>
  <c r="J1521" i="4"/>
  <c r="V1521" i="4" s="1"/>
  <c r="J1522" i="4"/>
  <c r="V1522" i="4" s="1"/>
  <c r="J1523" i="4"/>
  <c r="V1523" i="4" s="1"/>
  <c r="J1524" i="4"/>
  <c r="V1524" i="4" s="1"/>
  <c r="J1525" i="4"/>
  <c r="V1525" i="4" s="1"/>
  <c r="J1526" i="4"/>
  <c r="V1526" i="4" s="1"/>
  <c r="J1527" i="4"/>
  <c r="V1527" i="4" s="1"/>
  <c r="J1528" i="4"/>
  <c r="V1528" i="4" s="1"/>
  <c r="J1529" i="4"/>
  <c r="V1529" i="4" s="1"/>
  <c r="J1530" i="4"/>
  <c r="V1530" i="4" s="1"/>
  <c r="J1531" i="4"/>
  <c r="V1531" i="4" s="1"/>
  <c r="J1532" i="4"/>
  <c r="V1532" i="4" s="1"/>
  <c r="J1533" i="4"/>
  <c r="V1533" i="4" s="1"/>
  <c r="J1534" i="4"/>
  <c r="V1534" i="4" s="1"/>
  <c r="J1535" i="4"/>
  <c r="V1535" i="4" s="1"/>
  <c r="J1536" i="4"/>
  <c r="V1536" i="4" s="1"/>
  <c r="J1537" i="4"/>
  <c r="V1537" i="4" s="1"/>
  <c r="J1538" i="4"/>
  <c r="V1538" i="4" s="1"/>
  <c r="J1539" i="4"/>
  <c r="V1539" i="4" s="1"/>
  <c r="J1540" i="4"/>
  <c r="V1540" i="4" s="1"/>
  <c r="J1541" i="4"/>
  <c r="V1541" i="4" s="1"/>
  <c r="J1542" i="4"/>
  <c r="V1542" i="4" s="1"/>
  <c r="J1543" i="4"/>
  <c r="V1543" i="4" s="1"/>
  <c r="J1544" i="4"/>
  <c r="V1544" i="4" s="1"/>
  <c r="J1545" i="4"/>
  <c r="V1545" i="4" s="1"/>
  <c r="J1546" i="4"/>
  <c r="V1546" i="4" s="1"/>
  <c r="J1547" i="4"/>
  <c r="V1547" i="4" s="1"/>
  <c r="J1548" i="4"/>
  <c r="V1548" i="4" s="1"/>
  <c r="J1549" i="4"/>
  <c r="V1549" i="4" s="1"/>
  <c r="J1550" i="4"/>
  <c r="V1550" i="4" s="1"/>
  <c r="J1551" i="4"/>
  <c r="V1551" i="4" s="1"/>
  <c r="J1552" i="4"/>
  <c r="V1552" i="4" s="1"/>
  <c r="J1553" i="4"/>
  <c r="V1553" i="4" s="1"/>
  <c r="J1554" i="4"/>
  <c r="V1554" i="4" s="1"/>
  <c r="J1555" i="4"/>
  <c r="V1555" i="4" s="1"/>
  <c r="J1556" i="4"/>
  <c r="V1556" i="4" s="1"/>
  <c r="J1557" i="4"/>
  <c r="V1557" i="4" s="1"/>
  <c r="J1558" i="4"/>
  <c r="V1558" i="4" s="1"/>
  <c r="J1559" i="4"/>
  <c r="V1559" i="4" s="1"/>
  <c r="J1560" i="4"/>
  <c r="V1560" i="4" s="1"/>
  <c r="J1561" i="4"/>
  <c r="V1561" i="4" s="1"/>
  <c r="J1562" i="4"/>
  <c r="V1562" i="4" s="1"/>
  <c r="J1563" i="4"/>
  <c r="V1563" i="4" s="1"/>
  <c r="J1564" i="4"/>
  <c r="V1564" i="4" s="1"/>
  <c r="J1565" i="4"/>
  <c r="V1565" i="4" s="1"/>
  <c r="J1566" i="4"/>
  <c r="V1566" i="4" s="1"/>
  <c r="J1567" i="4"/>
  <c r="V1567" i="4" s="1"/>
  <c r="J1568" i="4"/>
  <c r="V1568" i="4" s="1"/>
  <c r="J1569" i="4"/>
  <c r="V1569" i="4" s="1"/>
  <c r="J1570" i="4"/>
  <c r="V1570" i="4" s="1"/>
  <c r="J1571" i="4"/>
  <c r="V1571" i="4" s="1"/>
  <c r="J1572" i="4"/>
  <c r="V1572" i="4" s="1"/>
  <c r="J1573" i="4"/>
  <c r="V1573" i="4" s="1"/>
  <c r="J1574" i="4"/>
  <c r="V1574" i="4" s="1"/>
  <c r="J1575" i="4"/>
  <c r="V1575" i="4" s="1"/>
  <c r="J1576" i="4"/>
  <c r="V1576" i="4" s="1"/>
  <c r="J1577" i="4"/>
  <c r="V1577" i="4" s="1"/>
  <c r="J1578" i="4"/>
  <c r="V1578" i="4" s="1"/>
  <c r="J1579" i="4"/>
  <c r="V1579" i="4" s="1"/>
  <c r="J1580" i="4"/>
  <c r="V1580" i="4" s="1"/>
  <c r="J1581" i="4"/>
  <c r="V1581" i="4" s="1"/>
  <c r="J1582" i="4"/>
  <c r="V1582" i="4" s="1"/>
  <c r="J1583" i="4"/>
  <c r="V1583" i="4" s="1"/>
  <c r="J1584" i="4"/>
  <c r="V1584" i="4" s="1"/>
  <c r="J1585" i="4"/>
  <c r="V1585" i="4" s="1"/>
  <c r="J1586" i="4"/>
  <c r="V1586" i="4" s="1"/>
  <c r="J1587" i="4"/>
  <c r="V1587" i="4" s="1"/>
  <c r="J1588" i="4"/>
  <c r="V1588" i="4" s="1"/>
  <c r="J1589" i="4"/>
  <c r="V1589" i="4" s="1"/>
  <c r="J1590" i="4"/>
  <c r="V1590" i="4" s="1"/>
  <c r="J1591" i="4"/>
  <c r="V1591" i="4" s="1"/>
  <c r="J1592" i="4"/>
  <c r="V1592" i="4" s="1"/>
  <c r="J1593" i="4"/>
  <c r="V1593" i="4" s="1"/>
  <c r="J1594" i="4"/>
  <c r="V1594" i="4" s="1"/>
  <c r="J1595" i="4"/>
  <c r="V1595" i="4" s="1"/>
  <c r="J1596" i="4"/>
  <c r="V1596" i="4" s="1"/>
  <c r="J1597" i="4"/>
  <c r="V1597" i="4" s="1"/>
  <c r="J1598" i="4"/>
  <c r="V1598" i="4" s="1"/>
  <c r="J1599" i="4"/>
  <c r="V1599" i="4" s="1"/>
  <c r="J1600" i="4"/>
  <c r="V1600" i="4" s="1"/>
  <c r="J1601" i="4"/>
  <c r="V1601" i="4" s="1"/>
  <c r="J1602" i="4"/>
  <c r="V1602" i="4" s="1"/>
  <c r="J1603" i="4"/>
  <c r="V1603" i="4" s="1"/>
  <c r="J1604" i="4"/>
  <c r="V1604" i="4" s="1"/>
  <c r="J1605" i="4"/>
  <c r="V1605" i="4" s="1"/>
  <c r="J1606" i="4"/>
  <c r="V1606" i="4" s="1"/>
  <c r="J1607" i="4"/>
  <c r="V1607" i="4" s="1"/>
  <c r="J1608" i="4"/>
  <c r="V1608" i="4" s="1"/>
  <c r="J1609" i="4"/>
  <c r="V1609" i="4" s="1"/>
  <c r="J1610" i="4"/>
  <c r="V1610" i="4" s="1"/>
  <c r="J1611" i="4"/>
  <c r="V1611" i="4" s="1"/>
  <c r="J1612" i="4"/>
  <c r="V1612" i="4" s="1"/>
  <c r="J1613" i="4"/>
  <c r="V1613" i="4" s="1"/>
  <c r="J1614" i="4"/>
  <c r="V1614" i="4" s="1"/>
  <c r="J1615" i="4"/>
  <c r="V1615" i="4" s="1"/>
  <c r="J1616" i="4"/>
  <c r="V1616" i="4" s="1"/>
  <c r="J1617" i="4"/>
  <c r="V1617" i="4" s="1"/>
  <c r="J1618" i="4"/>
  <c r="V1618" i="4" s="1"/>
  <c r="J1619" i="4"/>
  <c r="V1619" i="4" s="1"/>
  <c r="J1620" i="4"/>
  <c r="V1620" i="4" s="1"/>
  <c r="J1621" i="4"/>
  <c r="V1621" i="4" s="1"/>
  <c r="J1622" i="4"/>
  <c r="V1622" i="4" s="1"/>
  <c r="J1623" i="4"/>
  <c r="V1623" i="4" s="1"/>
  <c r="J1624" i="4"/>
  <c r="V1624" i="4" s="1"/>
  <c r="J1625" i="4"/>
  <c r="V1625" i="4" s="1"/>
  <c r="J1626" i="4"/>
  <c r="V1626" i="4" s="1"/>
  <c r="J1627" i="4"/>
  <c r="V1627" i="4" s="1"/>
  <c r="J1628" i="4"/>
  <c r="V1628" i="4" s="1"/>
  <c r="J1629" i="4"/>
  <c r="V1629" i="4" s="1"/>
  <c r="J1630" i="4"/>
  <c r="V1630" i="4" s="1"/>
  <c r="J1631" i="4"/>
  <c r="V1631" i="4" s="1"/>
  <c r="J1632" i="4"/>
  <c r="V1632" i="4" s="1"/>
  <c r="J1633" i="4"/>
  <c r="V1633" i="4" s="1"/>
  <c r="J1634" i="4"/>
  <c r="V1634" i="4" s="1"/>
  <c r="J1635" i="4"/>
  <c r="V1635" i="4" s="1"/>
  <c r="J1636" i="4"/>
  <c r="V1636" i="4" s="1"/>
  <c r="J1637" i="4"/>
  <c r="V1637" i="4" s="1"/>
  <c r="J1638" i="4"/>
  <c r="V1638" i="4" s="1"/>
  <c r="J1639" i="4"/>
  <c r="V1639" i="4" s="1"/>
  <c r="J1640" i="4"/>
  <c r="V1640" i="4" s="1"/>
  <c r="J1641" i="4"/>
  <c r="V1641" i="4" s="1"/>
  <c r="J1642" i="4"/>
  <c r="V1642" i="4" s="1"/>
  <c r="J1643" i="4"/>
  <c r="V1643" i="4" s="1"/>
  <c r="J1644" i="4"/>
  <c r="V1644" i="4" s="1"/>
  <c r="J1645" i="4"/>
  <c r="V1645" i="4" s="1"/>
  <c r="J1646" i="4"/>
  <c r="V1646" i="4" s="1"/>
  <c r="J1647" i="4"/>
  <c r="V1647" i="4" s="1"/>
  <c r="J1648" i="4"/>
  <c r="V1648" i="4" s="1"/>
  <c r="J1649" i="4"/>
  <c r="V1649" i="4" s="1"/>
  <c r="J1650" i="4"/>
  <c r="V1650" i="4" s="1"/>
  <c r="J1651" i="4"/>
  <c r="V1651" i="4" s="1"/>
  <c r="J1652" i="4"/>
  <c r="V1652" i="4" s="1"/>
  <c r="J1653" i="4"/>
  <c r="V1653" i="4" s="1"/>
  <c r="J1654" i="4"/>
  <c r="V1654" i="4" s="1"/>
  <c r="J1655" i="4"/>
  <c r="V1655" i="4" s="1"/>
  <c r="J1656" i="4"/>
  <c r="V1656" i="4" s="1"/>
  <c r="J1657" i="4"/>
  <c r="V1657" i="4" s="1"/>
  <c r="J1658" i="4"/>
  <c r="V1658" i="4" s="1"/>
  <c r="J1659" i="4"/>
  <c r="V1659" i="4" s="1"/>
  <c r="J1660" i="4"/>
  <c r="V1660" i="4" s="1"/>
  <c r="J1661" i="4"/>
  <c r="V1661" i="4" s="1"/>
  <c r="J1662" i="4"/>
  <c r="V1662" i="4" s="1"/>
  <c r="J1663" i="4"/>
  <c r="V1663" i="4" s="1"/>
  <c r="J1664" i="4"/>
  <c r="V1664" i="4" s="1"/>
  <c r="J1665" i="4"/>
  <c r="V1665" i="4" s="1"/>
  <c r="J1666" i="4"/>
  <c r="V1666" i="4" s="1"/>
  <c r="J1667" i="4"/>
  <c r="V1667" i="4" s="1"/>
  <c r="J1668" i="4"/>
  <c r="V1668" i="4" s="1"/>
  <c r="J1669" i="4"/>
  <c r="V1669" i="4" s="1"/>
  <c r="J1670" i="4"/>
  <c r="V1670" i="4" s="1"/>
  <c r="J1671" i="4"/>
  <c r="V1671" i="4" s="1"/>
  <c r="J1672" i="4"/>
  <c r="V1672" i="4" s="1"/>
  <c r="J1673" i="4"/>
  <c r="V1673" i="4" s="1"/>
  <c r="J1674" i="4"/>
  <c r="V1674" i="4" s="1"/>
  <c r="J1675" i="4"/>
  <c r="V1675" i="4" s="1"/>
  <c r="J1676" i="4"/>
  <c r="V1676" i="4" s="1"/>
  <c r="J1677" i="4"/>
  <c r="V1677" i="4" s="1"/>
  <c r="J1678" i="4"/>
  <c r="V1678" i="4" s="1"/>
  <c r="J1679" i="4"/>
  <c r="V1679" i="4" s="1"/>
  <c r="J1680" i="4"/>
  <c r="V1680" i="4" s="1"/>
  <c r="J1681" i="4"/>
  <c r="V1681" i="4" s="1"/>
  <c r="J1682" i="4"/>
  <c r="V1682" i="4" s="1"/>
  <c r="J1683" i="4"/>
  <c r="V1683" i="4" s="1"/>
  <c r="J1684" i="4"/>
  <c r="V1684" i="4" s="1"/>
  <c r="J1685" i="4"/>
  <c r="V1685" i="4" s="1"/>
  <c r="J1686" i="4"/>
  <c r="V1686" i="4" s="1"/>
  <c r="J1687" i="4"/>
  <c r="V1687" i="4" s="1"/>
  <c r="J1688" i="4"/>
  <c r="V1688" i="4" s="1"/>
  <c r="J1689" i="4"/>
  <c r="V1689" i="4" s="1"/>
  <c r="J1690" i="4"/>
  <c r="V1690" i="4" s="1"/>
  <c r="J1691" i="4"/>
  <c r="V1691" i="4" s="1"/>
  <c r="J1692" i="4"/>
  <c r="V1692" i="4" s="1"/>
  <c r="J1693" i="4"/>
  <c r="V1693" i="4" s="1"/>
  <c r="J1694" i="4"/>
  <c r="V1694" i="4" s="1"/>
  <c r="J1695" i="4"/>
  <c r="V1695" i="4" s="1"/>
  <c r="J1696" i="4"/>
  <c r="V1696" i="4" s="1"/>
  <c r="J1697" i="4"/>
  <c r="V1697" i="4" s="1"/>
  <c r="J1698" i="4"/>
  <c r="V1698" i="4" s="1"/>
  <c r="J1699" i="4"/>
  <c r="V1699" i="4" s="1"/>
  <c r="J1700" i="4"/>
  <c r="V1700" i="4" s="1"/>
  <c r="J1701" i="4"/>
  <c r="V1701" i="4" s="1"/>
  <c r="J1702" i="4"/>
  <c r="V1702" i="4" s="1"/>
  <c r="J1703" i="4"/>
  <c r="V1703" i="4" s="1"/>
  <c r="J1704" i="4"/>
  <c r="V1704" i="4" s="1"/>
  <c r="J1705" i="4"/>
  <c r="V1705" i="4" s="1"/>
  <c r="J1706" i="4"/>
  <c r="V1706" i="4" s="1"/>
  <c r="J1707" i="4"/>
  <c r="V1707" i="4" s="1"/>
  <c r="J1708" i="4"/>
  <c r="V1708" i="4" s="1"/>
  <c r="J1709" i="4"/>
  <c r="V1709" i="4" s="1"/>
  <c r="J1710" i="4"/>
  <c r="V1710" i="4" s="1"/>
  <c r="J1711" i="4"/>
  <c r="V1711" i="4" s="1"/>
  <c r="J1712" i="4"/>
  <c r="V1712" i="4" s="1"/>
  <c r="J1713" i="4"/>
  <c r="V1713" i="4" s="1"/>
  <c r="J1714" i="4"/>
  <c r="V1714" i="4" s="1"/>
  <c r="J1715" i="4"/>
  <c r="V1715" i="4" s="1"/>
  <c r="J1716" i="4"/>
  <c r="V1716" i="4" s="1"/>
  <c r="J1717" i="4"/>
  <c r="V1717" i="4" s="1"/>
  <c r="J1718" i="4"/>
  <c r="V1718" i="4" s="1"/>
  <c r="J1719" i="4"/>
  <c r="V1719" i="4" s="1"/>
  <c r="J1720" i="4"/>
  <c r="V1720" i="4" s="1"/>
  <c r="J1721" i="4"/>
  <c r="V1721" i="4" s="1"/>
  <c r="J1722" i="4"/>
  <c r="V1722" i="4" s="1"/>
  <c r="J1723" i="4"/>
  <c r="V1723" i="4" s="1"/>
  <c r="J1724" i="4"/>
  <c r="V1724" i="4" s="1"/>
  <c r="J1725" i="4"/>
  <c r="V1725" i="4" s="1"/>
  <c r="J1726" i="4"/>
  <c r="V1726" i="4" s="1"/>
  <c r="J1727" i="4"/>
  <c r="V1727" i="4" s="1"/>
  <c r="J1728" i="4"/>
  <c r="V1728" i="4" s="1"/>
  <c r="J1729" i="4"/>
  <c r="V1729" i="4" s="1"/>
  <c r="J1730" i="4"/>
  <c r="V1730" i="4" s="1"/>
  <c r="J1731" i="4"/>
  <c r="V1731" i="4" s="1"/>
  <c r="J1732" i="4"/>
  <c r="V1732" i="4" s="1"/>
  <c r="J1733" i="4"/>
  <c r="V1733" i="4" s="1"/>
  <c r="J1734" i="4"/>
  <c r="V1734" i="4" s="1"/>
  <c r="J1735" i="4"/>
  <c r="V1735" i="4" s="1"/>
  <c r="J1736" i="4"/>
  <c r="V1736" i="4" s="1"/>
  <c r="J1737" i="4"/>
  <c r="V1737" i="4" s="1"/>
  <c r="J1738" i="4"/>
  <c r="V1738" i="4" s="1"/>
  <c r="J1739" i="4"/>
  <c r="V1739" i="4" s="1"/>
  <c r="J1740" i="4"/>
  <c r="V1740" i="4" s="1"/>
  <c r="J1741" i="4"/>
  <c r="V1741" i="4" s="1"/>
  <c r="J1742" i="4"/>
  <c r="V1742" i="4" s="1"/>
  <c r="J1743" i="4"/>
  <c r="V1743" i="4" s="1"/>
  <c r="J1744" i="4"/>
  <c r="V1744" i="4" s="1"/>
  <c r="J1745" i="4"/>
  <c r="V1745" i="4" s="1"/>
  <c r="J1746" i="4"/>
  <c r="V1746" i="4" s="1"/>
  <c r="J1747" i="4"/>
  <c r="V1747" i="4" s="1"/>
  <c r="J1748" i="4"/>
  <c r="V1748" i="4" s="1"/>
  <c r="J1749" i="4"/>
  <c r="V1749" i="4" s="1"/>
  <c r="J1750" i="4"/>
  <c r="V1750" i="4" s="1"/>
  <c r="J1751" i="4"/>
  <c r="V1751" i="4" s="1"/>
  <c r="J1752" i="4"/>
  <c r="V1752" i="4" s="1"/>
  <c r="J1753" i="4"/>
  <c r="V1753" i="4" s="1"/>
  <c r="J1754" i="4"/>
  <c r="V1754" i="4" s="1"/>
  <c r="J1755" i="4"/>
  <c r="V1755" i="4" s="1"/>
  <c r="J1756" i="4"/>
  <c r="V1756" i="4" s="1"/>
  <c r="J1757" i="4"/>
  <c r="V1757" i="4" s="1"/>
  <c r="J1758" i="4"/>
  <c r="V1758" i="4" s="1"/>
  <c r="J1759" i="4"/>
  <c r="V1759" i="4" s="1"/>
  <c r="J1760" i="4"/>
  <c r="V1760" i="4" s="1"/>
  <c r="J1761" i="4"/>
  <c r="V1761" i="4" s="1"/>
  <c r="J1762" i="4"/>
  <c r="V1762" i="4" s="1"/>
  <c r="J1763" i="4"/>
  <c r="V1763" i="4" s="1"/>
  <c r="J1764" i="4"/>
  <c r="V1764" i="4" s="1"/>
  <c r="J1765" i="4"/>
  <c r="V1765" i="4" s="1"/>
  <c r="J1766" i="4"/>
  <c r="V1766" i="4" s="1"/>
  <c r="J1767" i="4"/>
  <c r="V1767" i="4" s="1"/>
  <c r="J1768" i="4"/>
  <c r="V1768" i="4" s="1"/>
  <c r="J1769" i="4"/>
  <c r="V1769" i="4" s="1"/>
  <c r="J1770" i="4"/>
  <c r="V1770" i="4" s="1"/>
  <c r="J1771" i="4"/>
  <c r="V1771" i="4" s="1"/>
  <c r="J1772" i="4"/>
  <c r="V1772" i="4" s="1"/>
  <c r="J1773" i="4"/>
  <c r="V1773" i="4" s="1"/>
  <c r="J1774" i="4"/>
  <c r="V1774" i="4" s="1"/>
  <c r="J1775" i="4"/>
  <c r="V1775" i="4" s="1"/>
  <c r="J1776" i="4"/>
  <c r="V1776" i="4" s="1"/>
  <c r="J1777" i="4"/>
  <c r="V1777" i="4" s="1"/>
  <c r="J1778" i="4"/>
  <c r="V1778" i="4" s="1"/>
  <c r="J1779" i="4"/>
  <c r="V1779" i="4" s="1"/>
  <c r="J1780" i="4"/>
  <c r="V1780" i="4" s="1"/>
  <c r="J1781" i="4"/>
  <c r="V1781" i="4" s="1"/>
  <c r="J1782" i="4"/>
  <c r="V1782" i="4" s="1"/>
  <c r="J1783" i="4"/>
  <c r="V1783" i="4" s="1"/>
  <c r="J1784" i="4"/>
  <c r="V1784" i="4" s="1"/>
  <c r="J1785" i="4"/>
  <c r="V1785" i="4" s="1"/>
  <c r="J1786" i="4"/>
  <c r="V1786" i="4" s="1"/>
  <c r="J1787" i="4"/>
  <c r="V1787" i="4" s="1"/>
  <c r="J1788" i="4"/>
  <c r="V1788" i="4" s="1"/>
  <c r="J1789" i="4"/>
  <c r="V1789" i="4" s="1"/>
  <c r="J1790" i="4"/>
  <c r="V1790" i="4" s="1"/>
  <c r="J1791" i="4"/>
  <c r="V1791" i="4" s="1"/>
  <c r="J1792" i="4"/>
  <c r="V1792" i="4" s="1"/>
  <c r="J1793" i="4"/>
  <c r="V1793" i="4" s="1"/>
  <c r="J1794" i="4"/>
  <c r="V1794" i="4" s="1"/>
  <c r="J1795" i="4"/>
  <c r="V1795" i="4" s="1"/>
  <c r="J1796" i="4"/>
  <c r="V1796" i="4" s="1"/>
  <c r="J1797" i="4"/>
  <c r="V1797" i="4" s="1"/>
  <c r="J1798" i="4"/>
  <c r="V1798" i="4" s="1"/>
  <c r="J1799" i="4"/>
  <c r="V1799" i="4" s="1"/>
  <c r="J1800" i="4"/>
  <c r="V1800" i="4" s="1"/>
  <c r="J1801" i="4"/>
  <c r="V1801" i="4" s="1"/>
  <c r="J1802" i="4"/>
  <c r="V1802" i="4" s="1"/>
  <c r="J1803" i="4"/>
  <c r="V1803" i="4" s="1"/>
  <c r="J1804" i="4"/>
  <c r="V1804" i="4" s="1"/>
  <c r="J1805" i="4"/>
  <c r="V1805" i="4" s="1"/>
  <c r="J1806" i="4"/>
  <c r="V1806" i="4" s="1"/>
  <c r="J1807" i="4"/>
  <c r="V1807" i="4" s="1"/>
  <c r="J1808" i="4"/>
  <c r="V1808" i="4" s="1"/>
  <c r="J1809" i="4"/>
  <c r="V1809" i="4" s="1"/>
  <c r="J1810" i="4"/>
  <c r="V1810" i="4" s="1"/>
  <c r="J1811" i="4"/>
  <c r="V1811" i="4" s="1"/>
  <c r="J1812" i="4"/>
  <c r="V1812" i="4" s="1"/>
  <c r="J1813" i="4"/>
  <c r="V1813" i="4" s="1"/>
  <c r="J1814" i="4"/>
  <c r="V1814" i="4" s="1"/>
  <c r="J1815" i="4"/>
  <c r="V1815" i="4" s="1"/>
  <c r="J1816" i="4"/>
  <c r="V1816" i="4" s="1"/>
  <c r="J1817" i="4"/>
  <c r="V1817" i="4" s="1"/>
  <c r="J1818" i="4"/>
  <c r="V1818" i="4" s="1"/>
  <c r="J1819" i="4"/>
  <c r="V1819" i="4" s="1"/>
  <c r="J1820" i="4"/>
  <c r="V1820" i="4" s="1"/>
  <c r="J1821" i="4"/>
  <c r="V1821" i="4" s="1"/>
  <c r="J1822" i="4"/>
  <c r="V1822" i="4" s="1"/>
  <c r="J1823" i="4"/>
  <c r="V1823" i="4" s="1"/>
  <c r="J1824" i="4"/>
  <c r="V1824" i="4" s="1"/>
  <c r="J1825" i="4"/>
  <c r="V1825" i="4" s="1"/>
  <c r="J1826" i="4"/>
  <c r="V1826" i="4" s="1"/>
  <c r="J1827" i="4"/>
  <c r="V1827" i="4" s="1"/>
  <c r="J1828" i="4"/>
  <c r="V1828" i="4" s="1"/>
  <c r="J1829" i="4"/>
  <c r="V1829" i="4" s="1"/>
  <c r="J1830" i="4"/>
  <c r="V1830" i="4" s="1"/>
  <c r="J1831" i="4"/>
  <c r="V1831" i="4" s="1"/>
  <c r="J1832" i="4"/>
  <c r="V1832" i="4" s="1"/>
  <c r="J1833" i="4"/>
  <c r="V1833" i="4" s="1"/>
  <c r="J1834" i="4"/>
  <c r="V1834" i="4" s="1"/>
  <c r="J1835" i="4"/>
  <c r="V1835" i="4" s="1"/>
  <c r="J1836" i="4"/>
  <c r="V1836" i="4" s="1"/>
  <c r="J1837" i="4"/>
  <c r="V1837" i="4" s="1"/>
  <c r="J1838" i="4"/>
  <c r="V1838" i="4" s="1"/>
  <c r="J1839" i="4"/>
  <c r="V1839" i="4" s="1"/>
  <c r="J1840" i="4"/>
  <c r="V1840" i="4" s="1"/>
  <c r="J1841" i="4"/>
  <c r="V1841" i="4" s="1"/>
  <c r="J1842" i="4"/>
  <c r="V1842" i="4" s="1"/>
  <c r="J1843" i="4"/>
  <c r="V1843" i="4" s="1"/>
  <c r="J1844" i="4"/>
  <c r="V1844" i="4" s="1"/>
  <c r="J1845" i="4"/>
  <c r="V1845" i="4" s="1"/>
  <c r="J1846" i="4"/>
  <c r="V1846" i="4" s="1"/>
  <c r="J1847" i="4"/>
  <c r="V1847" i="4" s="1"/>
  <c r="J1848" i="4"/>
  <c r="V1848" i="4" s="1"/>
  <c r="J1849" i="4"/>
  <c r="V1849" i="4" s="1"/>
  <c r="J1850" i="4"/>
  <c r="V1850" i="4" s="1"/>
  <c r="J1851" i="4"/>
  <c r="V1851" i="4" s="1"/>
  <c r="J1852" i="4"/>
  <c r="V1852" i="4" s="1"/>
  <c r="J1853" i="4"/>
  <c r="V1853" i="4" s="1"/>
  <c r="J1854" i="4"/>
  <c r="V1854" i="4" s="1"/>
  <c r="J1855" i="4"/>
  <c r="V1855" i="4" s="1"/>
  <c r="J1856" i="4"/>
  <c r="V1856" i="4" s="1"/>
  <c r="J1857" i="4"/>
  <c r="V1857" i="4" s="1"/>
  <c r="J1858" i="4"/>
  <c r="V1858" i="4" s="1"/>
  <c r="J1859" i="4"/>
  <c r="V1859" i="4" s="1"/>
  <c r="J1860" i="4"/>
  <c r="V1860" i="4" s="1"/>
  <c r="J1861" i="4"/>
  <c r="V1861" i="4" s="1"/>
  <c r="J1862" i="4"/>
  <c r="V1862" i="4" s="1"/>
  <c r="J1863" i="4"/>
  <c r="V1863" i="4" s="1"/>
  <c r="J1864" i="4"/>
  <c r="V1864" i="4" s="1"/>
  <c r="J1865" i="4"/>
  <c r="V1865" i="4" s="1"/>
  <c r="J1866" i="4"/>
  <c r="V1866" i="4" s="1"/>
  <c r="J1867" i="4"/>
  <c r="V1867" i="4" s="1"/>
  <c r="J1868" i="4"/>
  <c r="V1868" i="4" s="1"/>
  <c r="J1869" i="4"/>
  <c r="V1869" i="4" s="1"/>
  <c r="J1870" i="4"/>
  <c r="V1870" i="4" s="1"/>
  <c r="J1871" i="4"/>
  <c r="V1871" i="4" s="1"/>
  <c r="J1872" i="4"/>
  <c r="V1872" i="4" s="1"/>
  <c r="J1873" i="4"/>
  <c r="V1873" i="4" s="1"/>
  <c r="J1874" i="4"/>
  <c r="V1874" i="4" s="1"/>
  <c r="J1875" i="4"/>
  <c r="V1875" i="4" s="1"/>
  <c r="J1876" i="4"/>
  <c r="V1876" i="4" s="1"/>
  <c r="J1877" i="4"/>
  <c r="V1877" i="4" s="1"/>
  <c r="J1878" i="4"/>
  <c r="V1878" i="4" s="1"/>
  <c r="J1879" i="4"/>
  <c r="V1879" i="4" s="1"/>
  <c r="J1880" i="4"/>
  <c r="V1880" i="4" s="1"/>
  <c r="J1881" i="4"/>
  <c r="V1881" i="4" s="1"/>
  <c r="J1882" i="4"/>
  <c r="V1882" i="4" s="1"/>
  <c r="J1883" i="4"/>
  <c r="V1883" i="4" s="1"/>
  <c r="J1884" i="4"/>
  <c r="V1884" i="4" s="1"/>
  <c r="J1885" i="4"/>
  <c r="V1885" i="4" s="1"/>
  <c r="J1886" i="4"/>
  <c r="V1886" i="4" s="1"/>
  <c r="J1887" i="4"/>
  <c r="V1887" i="4" s="1"/>
  <c r="J1888" i="4"/>
  <c r="V1888" i="4" s="1"/>
  <c r="J1889" i="4"/>
  <c r="V1889" i="4" s="1"/>
  <c r="J1890" i="4"/>
  <c r="V1890" i="4" s="1"/>
  <c r="J1891" i="4"/>
  <c r="V1891" i="4" s="1"/>
  <c r="J1892" i="4"/>
  <c r="V1892" i="4" s="1"/>
  <c r="J1893" i="4"/>
  <c r="V1893" i="4" s="1"/>
  <c r="J1894" i="4"/>
  <c r="V1894" i="4" s="1"/>
  <c r="J1895" i="4"/>
  <c r="V1895" i="4" s="1"/>
  <c r="J1896" i="4"/>
  <c r="V1896" i="4" s="1"/>
  <c r="J1897" i="4"/>
  <c r="V1897" i="4" s="1"/>
  <c r="J1898" i="4"/>
  <c r="V1898" i="4" s="1"/>
  <c r="J1899" i="4"/>
  <c r="V1899" i="4" s="1"/>
  <c r="J1900" i="4"/>
  <c r="V1900" i="4" s="1"/>
  <c r="J1901" i="4"/>
  <c r="V1901" i="4" s="1"/>
  <c r="J1902" i="4"/>
  <c r="V1902" i="4" s="1"/>
  <c r="J1903" i="4"/>
  <c r="V1903" i="4" s="1"/>
  <c r="J1904" i="4"/>
  <c r="V1904" i="4" s="1"/>
  <c r="J1905" i="4"/>
  <c r="V1905" i="4" s="1"/>
  <c r="J1906" i="4"/>
  <c r="V1906" i="4" s="1"/>
  <c r="J1907" i="4"/>
  <c r="V1907" i="4" s="1"/>
  <c r="J1908" i="4"/>
  <c r="V1908" i="4" s="1"/>
  <c r="J1909" i="4"/>
  <c r="V1909" i="4" s="1"/>
  <c r="J1910" i="4"/>
  <c r="V1910" i="4" s="1"/>
  <c r="J1911" i="4"/>
  <c r="V1911" i="4" s="1"/>
  <c r="J1912" i="4"/>
  <c r="V1912" i="4" s="1"/>
  <c r="J1913" i="4"/>
  <c r="V1913" i="4" s="1"/>
  <c r="J1914" i="4"/>
  <c r="V1914" i="4" s="1"/>
  <c r="J1915" i="4"/>
  <c r="V1915" i="4" s="1"/>
  <c r="J1916" i="4"/>
  <c r="V1916" i="4" s="1"/>
  <c r="J1917" i="4"/>
  <c r="V1917" i="4" s="1"/>
  <c r="J1918" i="4"/>
  <c r="V1918" i="4" s="1"/>
  <c r="J1919" i="4"/>
  <c r="V1919" i="4" s="1"/>
  <c r="J1920" i="4"/>
  <c r="V1920" i="4" s="1"/>
  <c r="J1921" i="4"/>
  <c r="V1921" i="4" s="1"/>
  <c r="J1922" i="4"/>
  <c r="V1922" i="4" s="1"/>
  <c r="J1923" i="4"/>
  <c r="V1923" i="4" s="1"/>
  <c r="J1924" i="4"/>
  <c r="V1924" i="4" s="1"/>
  <c r="J1925" i="4"/>
  <c r="V1925" i="4" s="1"/>
  <c r="J1926" i="4"/>
  <c r="V1926" i="4" s="1"/>
  <c r="J1927" i="4"/>
  <c r="V1927" i="4" s="1"/>
  <c r="J1928" i="4"/>
  <c r="V1928" i="4" s="1"/>
  <c r="J1929" i="4"/>
  <c r="V1929" i="4" s="1"/>
  <c r="J1930" i="4"/>
  <c r="V1930" i="4" s="1"/>
  <c r="J1931" i="4"/>
  <c r="V1931" i="4" s="1"/>
  <c r="J1932" i="4"/>
  <c r="V1932" i="4" s="1"/>
  <c r="J1933" i="4"/>
  <c r="V1933" i="4" s="1"/>
  <c r="J1934" i="4"/>
  <c r="V1934" i="4" s="1"/>
  <c r="J1935" i="4"/>
  <c r="V1935" i="4" s="1"/>
  <c r="J1936" i="4"/>
  <c r="V1936" i="4" s="1"/>
  <c r="J1937" i="4"/>
  <c r="V1937" i="4" s="1"/>
  <c r="J1938" i="4"/>
  <c r="V1938" i="4" s="1"/>
  <c r="J1939" i="4"/>
  <c r="V1939" i="4" s="1"/>
  <c r="J1940" i="4"/>
  <c r="V1940" i="4" s="1"/>
  <c r="J1941" i="4"/>
  <c r="V1941" i="4" s="1"/>
  <c r="J1942" i="4"/>
  <c r="V1942" i="4" s="1"/>
  <c r="J1943" i="4"/>
  <c r="V1943" i="4" s="1"/>
  <c r="J1944" i="4"/>
  <c r="V1944" i="4" s="1"/>
  <c r="J1945" i="4"/>
  <c r="V1945" i="4" s="1"/>
  <c r="J1946" i="4"/>
  <c r="V1946" i="4" s="1"/>
  <c r="J1947" i="4"/>
  <c r="V1947" i="4" s="1"/>
  <c r="J1948" i="4"/>
  <c r="V1948" i="4" s="1"/>
  <c r="J1949" i="4"/>
  <c r="V1949" i="4" s="1"/>
  <c r="J1950" i="4"/>
  <c r="V1950" i="4" s="1"/>
  <c r="J1951" i="4"/>
  <c r="V1951" i="4" s="1"/>
  <c r="J1952" i="4"/>
  <c r="V1952" i="4" s="1"/>
  <c r="J1953" i="4"/>
  <c r="V1953" i="4" s="1"/>
  <c r="J1954" i="4"/>
  <c r="V1954" i="4" s="1"/>
  <c r="J1955" i="4"/>
  <c r="V1955" i="4" s="1"/>
  <c r="J1956" i="4"/>
  <c r="V1956" i="4" s="1"/>
  <c r="J1957" i="4"/>
  <c r="V1957" i="4" s="1"/>
  <c r="J1958" i="4"/>
  <c r="V1958" i="4" s="1"/>
  <c r="J1959" i="4"/>
  <c r="V1959" i="4" s="1"/>
  <c r="J1960" i="4"/>
  <c r="V1960" i="4" s="1"/>
  <c r="J1961" i="4"/>
  <c r="V1961" i="4" s="1"/>
  <c r="J1962" i="4"/>
  <c r="V1962" i="4" s="1"/>
  <c r="J1963" i="4"/>
  <c r="V1963" i="4" s="1"/>
  <c r="J1964" i="4"/>
  <c r="V1964" i="4" s="1"/>
  <c r="J1965" i="4"/>
  <c r="V1965" i="4" s="1"/>
  <c r="J1966" i="4"/>
  <c r="V1966" i="4" s="1"/>
  <c r="J1967" i="4"/>
  <c r="V1967" i="4" s="1"/>
  <c r="J1968" i="4"/>
  <c r="V1968" i="4" s="1"/>
  <c r="J1969" i="4"/>
  <c r="V1969" i="4" s="1"/>
  <c r="J1970" i="4"/>
  <c r="V1970" i="4" s="1"/>
  <c r="J1971" i="4"/>
  <c r="V1971" i="4" s="1"/>
  <c r="J1972" i="4"/>
  <c r="V1972" i="4" s="1"/>
  <c r="J1973" i="4"/>
  <c r="V1973" i="4" s="1"/>
  <c r="J1974" i="4"/>
  <c r="V1974" i="4" s="1"/>
  <c r="J1975" i="4"/>
  <c r="V1975" i="4" s="1"/>
  <c r="J1976" i="4"/>
  <c r="V1976" i="4" s="1"/>
  <c r="J1977" i="4"/>
  <c r="V1977" i="4" s="1"/>
  <c r="J1978" i="4"/>
  <c r="V1978" i="4" s="1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V2012" i="4" s="1"/>
  <c r="J2013" i="4"/>
  <c r="J2014" i="4"/>
  <c r="J2015" i="4"/>
  <c r="J2016" i="4"/>
  <c r="J2017" i="4"/>
  <c r="J2018" i="4"/>
  <c r="V2018" i="4" s="1"/>
  <c r="J2019" i="4"/>
  <c r="J2020" i="4"/>
  <c r="J2021" i="4"/>
  <c r="J2022" i="4"/>
  <c r="J2023" i="4"/>
  <c r="J2024" i="4"/>
  <c r="J2025" i="4"/>
  <c r="J2026" i="4"/>
  <c r="J2027" i="4"/>
  <c r="J2028" i="4"/>
  <c r="V2028" i="4" s="1"/>
  <c r="J2029" i="4"/>
  <c r="J2030" i="4"/>
  <c r="V2030" i="4" s="1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V2048" i="4" s="1"/>
  <c r="J2049" i="4"/>
  <c r="J2050" i="4"/>
  <c r="J2051" i="4"/>
  <c r="J2052" i="4"/>
  <c r="J2053" i="4"/>
  <c r="V2053" i="4" s="1"/>
  <c r="J2054" i="4"/>
  <c r="J2055" i="4"/>
  <c r="J2056" i="4"/>
  <c r="J2057" i="4"/>
  <c r="V2057" i="4" s="1"/>
  <c r="J2058" i="4"/>
  <c r="J2059" i="4"/>
  <c r="V2059" i="4" s="1"/>
  <c r="J2060" i="4"/>
  <c r="J2061" i="4"/>
  <c r="J2062" i="4"/>
  <c r="J2063" i="4"/>
  <c r="V2063" i="4" s="1"/>
  <c r="J2064" i="4"/>
  <c r="J2065" i="4"/>
  <c r="J2066" i="4"/>
  <c r="V2066" i="4" s="1"/>
  <c r="J2067" i="4"/>
  <c r="J2068" i="4"/>
  <c r="J2069" i="4"/>
  <c r="J2070" i="4"/>
  <c r="V2070" i="4" s="1"/>
  <c r="J2071" i="4"/>
  <c r="J2072" i="4"/>
  <c r="J2073" i="4"/>
  <c r="V2073" i="4" s="1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V2086" i="4" s="1"/>
  <c r="J2087" i="4"/>
  <c r="V2087" i="4" s="1"/>
  <c r="J2088" i="4"/>
  <c r="J2089" i="4"/>
  <c r="V2089" i="4" s="1"/>
  <c r="J2090" i="4"/>
  <c r="V2090" i="4" s="1"/>
  <c r="J2091" i="4"/>
  <c r="J2092" i="4"/>
  <c r="J2093" i="4"/>
  <c r="J2094" i="4"/>
  <c r="V2094" i="4" s="1"/>
  <c r="J2095" i="4"/>
  <c r="J2096" i="4"/>
  <c r="V2096" i="4" s="1"/>
  <c r="J2097" i="4"/>
  <c r="J2098" i="4"/>
  <c r="V2098" i="4" s="1"/>
  <c r="J2099" i="4"/>
  <c r="V2099" i="4" s="1"/>
  <c r="J2100" i="4"/>
  <c r="J2101" i="4"/>
  <c r="J2102" i="4"/>
  <c r="J2103" i="4"/>
  <c r="J2104" i="4"/>
  <c r="V2104" i="4" s="1"/>
  <c r="J2105" i="4"/>
  <c r="V2105" i="4" s="1"/>
  <c r="J2106" i="4"/>
  <c r="J2107" i="4"/>
  <c r="V2107" i="4" s="1"/>
  <c r="J2108" i="4"/>
  <c r="V2108" i="4" s="1"/>
  <c r="J2109" i="4"/>
  <c r="V2109" i="4" s="1"/>
  <c r="J2110" i="4"/>
  <c r="V2110" i="4" s="1"/>
  <c r="J2111" i="4"/>
  <c r="V2111" i="4" s="1"/>
  <c r="J2112" i="4"/>
  <c r="J2113" i="4"/>
  <c r="J2114" i="4"/>
  <c r="V2114" i="4" s="1"/>
  <c r="J2115" i="4"/>
  <c r="J2116" i="4"/>
  <c r="J2117" i="4"/>
  <c r="J2118" i="4"/>
  <c r="V2118" i="4" s="1"/>
  <c r="J2119" i="4"/>
  <c r="J2120" i="4"/>
  <c r="J2121" i="4"/>
  <c r="V2121" i="4" s="1"/>
  <c r="J2122" i="4"/>
  <c r="V2122" i="4" s="1"/>
  <c r="J2123" i="4"/>
  <c r="J2124" i="4"/>
  <c r="V2124" i="4" s="1"/>
  <c r="J2125" i="4"/>
  <c r="V2125" i="4" s="1"/>
  <c r="J2126" i="4"/>
  <c r="J2127" i="4"/>
  <c r="J2128" i="4"/>
  <c r="J2129" i="4"/>
  <c r="V2129" i="4" s="1"/>
  <c r="J2130" i="4"/>
  <c r="J2131" i="4"/>
  <c r="J2132" i="4"/>
  <c r="V2132" i="4" s="1"/>
  <c r="J2133" i="4"/>
  <c r="J2134" i="4"/>
  <c r="V2134" i="4" s="1"/>
  <c r="J2135" i="4"/>
  <c r="J2136" i="4"/>
  <c r="V2136" i="4" s="1"/>
  <c r="J2137" i="4"/>
  <c r="J2138" i="4"/>
  <c r="J2139" i="4"/>
  <c r="J2140" i="4"/>
  <c r="J2141" i="4"/>
  <c r="J2142" i="4"/>
  <c r="J2143" i="4"/>
  <c r="V2143" i="4" s="1"/>
  <c r="J2144" i="4"/>
  <c r="J2145" i="4"/>
  <c r="J2146" i="4"/>
  <c r="J2147" i="4"/>
  <c r="J2148" i="4"/>
  <c r="J2149" i="4"/>
  <c r="V2149" i="4" s="1"/>
  <c r="J2150" i="4"/>
  <c r="V2150" i="4" s="1"/>
  <c r="J2151" i="4"/>
  <c r="V2151" i="4" s="1"/>
  <c r="J2152" i="4"/>
  <c r="V2152" i="4" s="1"/>
  <c r="J2153" i="4"/>
  <c r="V2153" i="4" s="1"/>
  <c r="J2154" i="4"/>
  <c r="J2155" i="4"/>
  <c r="V2155" i="4" s="1"/>
  <c r="J2156" i="4"/>
  <c r="J2157" i="4"/>
  <c r="J2158" i="4"/>
  <c r="V2158" i="4" s="1"/>
  <c r="J2159" i="4"/>
  <c r="J2160" i="4"/>
  <c r="J2161" i="4"/>
  <c r="J2162" i="4"/>
  <c r="V2162" i="4" s="1"/>
  <c r="J2163" i="4"/>
  <c r="J2164" i="4"/>
  <c r="V2164" i="4" s="1"/>
  <c r="J2165" i="4"/>
  <c r="J2166" i="4"/>
  <c r="J2167" i="4"/>
  <c r="J2168" i="4"/>
  <c r="J2169" i="4"/>
  <c r="J2170" i="4"/>
  <c r="J2171" i="4"/>
  <c r="J2172" i="4"/>
  <c r="J2173" i="4"/>
  <c r="V2173" i="4" s="1"/>
  <c r="J2174" i="4"/>
  <c r="J2175" i="4"/>
  <c r="V2175" i="4" s="1"/>
  <c r="J2176" i="4"/>
  <c r="J2177" i="4"/>
  <c r="V2177" i="4" s="1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V2196" i="4" s="1"/>
  <c r="J2197" i="4"/>
  <c r="V2197" i="4" s="1"/>
  <c r="J2198" i="4"/>
  <c r="V2198" i="4" s="1"/>
  <c r="J2199" i="4"/>
  <c r="V2199" i="4" s="1"/>
  <c r="J2200" i="4"/>
  <c r="J2201" i="4"/>
  <c r="J2202" i="4"/>
  <c r="V2202" i="4" s="1"/>
  <c r="J8" i="4"/>
  <c r="V8" i="4" s="1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8" i="4"/>
  <c r="V2194" i="4" l="1"/>
  <c r="V2190" i="4"/>
  <c r="V2186" i="4"/>
  <c r="V2182" i="4"/>
  <c r="V2178" i="4"/>
  <c r="V2174" i="4"/>
  <c r="V2170" i="4"/>
  <c r="V2166" i="4"/>
  <c r="V2154" i="4"/>
  <c r="V2146" i="4"/>
  <c r="V2142" i="4"/>
  <c r="V2138" i="4"/>
  <c r="V2130" i="4"/>
  <c r="V2126" i="4"/>
  <c r="V2106" i="4"/>
  <c r="V2102" i="4"/>
  <c r="V2082" i="4"/>
  <c r="V2078" i="4"/>
  <c r="V2074" i="4"/>
  <c r="V2062" i="4"/>
  <c r="V2058" i="4"/>
  <c r="V2054" i="4"/>
  <c r="V2050" i="4"/>
  <c r="V2046" i="4"/>
  <c r="V2042" i="4"/>
  <c r="V2038" i="4"/>
  <c r="V2034" i="4"/>
  <c r="V2026" i="4"/>
  <c r="V2022" i="4"/>
  <c r="V2014" i="4"/>
  <c r="V2010" i="4"/>
  <c r="V2006" i="4"/>
  <c r="V2002" i="4"/>
  <c r="V1998" i="4"/>
  <c r="V1994" i="4"/>
  <c r="V1990" i="4"/>
  <c r="V1986" i="4"/>
  <c r="V1982" i="4"/>
  <c r="V2200" i="4"/>
  <c r="V2192" i="4"/>
  <c r="V2188" i="4"/>
  <c r="V2184" i="4"/>
  <c r="V2180" i="4"/>
  <c r="V2176" i="4"/>
  <c r="V2172" i="4"/>
  <c r="V2168" i="4"/>
  <c r="V2160" i="4"/>
  <c r="V2156" i="4"/>
  <c r="V2148" i="4"/>
  <c r="V2144" i="4"/>
  <c r="V2140" i="4"/>
  <c r="V2128" i="4"/>
  <c r="V2120" i="4"/>
  <c r="V2116" i="4"/>
  <c r="V2112" i="4"/>
  <c r="V2100" i="4"/>
  <c r="V2092" i="4"/>
  <c r="V2088" i="4"/>
  <c r="V2084" i="4"/>
  <c r="V2080" i="4"/>
  <c r="V2076" i="4"/>
  <c r="V2072" i="4"/>
  <c r="V2068" i="4"/>
  <c r="V2064" i="4"/>
  <c r="V2060" i="4"/>
  <c r="V2056" i="4"/>
  <c r="V2052" i="4"/>
  <c r="V2044" i="4"/>
  <c r="V2040" i="4"/>
  <c r="V2036" i="4"/>
  <c r="V2032" i="4"/>
  <c r="V2024" i="4"/>
  <c r="V2020" i="4"/>
  <c r="V2016" i="4"/>
  <c r="V2008" i="4"/>
  <c r="V2004" i="4"/>
  <c r="V2000" i="4"/>
  <c r="V1996" i="4"/>
  <c r="V1992" i="4"/>
  <c r="V1988" i="4"/>
  <c r="V1984" i="4"/>
  <c r="V1980" i="4"/>
  <c r="V2195" i="4"/>
  <c r="V2191" i="4"/>
  <c r="V2187" i="4"/>
  <c r="V2183" i="4"/>
  <c r="V2179" i="4"/>
  <c r="V2171" i="4"/>
  <c r="V2167" i="4"/>
  <c r="V2163" i="4"/>
  <c r="V2159" i="4"/>
  <c r="V2147" i="4"/>
  <c r="V2139" i="4"/>
  <c r="V2135" i="4"/>
  <c r="V2131" i="4"/>
  <c r="V2127" i="4"/>
  <c r="V2123" i="4"/>
  <c r="V2119" i="4"/>
  <c r="V2115" i="4"/>
  <c r="V2103" i="4"/>
  <c r="V2095" i="4"/>
  <c r="V2091" i="4"/>
  <c r="V2083" i="4"/>
  <c r="V2079" i="4"/>
  <c r="V2075" i="4"/>
  <c r="V2071" i="4"/>
  <c r="V2067" i="4"/>
  <c r="V2055" i="4"/>
  <c r="V2051" i="4"/>
  <c r="V2047" i="4"/>
  <c r="V2043" i="4"/>
  <c r="V2039" i="4"/>
  <c r="V2035" i="4"/>
  <c r="V2031" i="4"/>
  <c r="V2027" i="4"/>
  <c r="V2023" i="4"/>
  <c r="V2019" i="4"/>
  <c r="V2015" i="4"/>
  <c r="V2011" i="4"/>
  <c r="V2007" i="4"/>
  <c r="V2003" i="4"/>
  <c r="V1999" i="4"/>
  <c r="V1995" i="4"/>
  <c r="V1991" i="4"/>
  <c r="V1987" i="4"/>
  <c r="V1983" i="4"/>
  <c r="V1979" i="4"/>
  <c r="V2201" i="4"/>
  <c r="V2193" i="4"/>
  <c r="V2189" i="4"/>
  <c r="V2185" i="4"/>
  <c r="V2181" i="4"/>
  <c r="V2169" i="4"/>
  <c r="V2165" i="4"/>
  <c r="V2161" i="4"/>
  <c r="V2157" i="4"/>
  <c r="V2145" i="4"/>
  <c r="V2141" i="4"/>
  <c r="V2137" i="4"/>
  <c r="V2133" i="4"/>
  <c r="V2117" i="4"/>
  <c r="V2113" i="4"/>
  <c r="V2101" i="4"/>
  <c r="V2097" i="4"/>
  <c r="V2093" i="4"/>
  <c r="V2085" i="4"/>
  <c r="V2081" i="4"/>
  <c r="V2077" i="4"/>
  <c r="V2069" i="4"/>
  <c r="V2065" i="4"/>
  <c r="V2061" i="4"/>
  <c r="V2049" i="4"/>
  <c r="V2045" i="4"/>
  <c r="V2041" i="4"/>
  <c r="V2037" i="4"/>
  <c r="V2033" i="4"/>
  <c r="V2029" i="4"/>
  <c r="V2025" i="4"/>
  <c r="V2021" i="4"/>
  <c r="V2017" i="4"/>
  <c r="V2013" i="4"/>
  <c r="V2009" i="4"/>
  <c r="V2005" i="4"/>
  <c r="V2001" i="4"/>
  <c r="V1997" i="4"/>
  <c r="V1993" i="4"/>
  <c r="V1989" i="4"/>
  <c r="V1985" i="4"/>
  <c r="V1981" i="4"/>
  <c r="D21" i="1"/>
  <c r="D32" i="1"/>
  <c r="D12" i="6"/>
  <c r="D8" i="6" s="1"/>
  <c r="E32" i="1" s="1"/>
  <c r="C13" i="6"/>
  <c r="C9" i="6" s="1"/>
  <c r="D33" i="1" s="1"/>
  <c r="D13" i="6"/>
  <c r="D9" i="6" s="1"/>
  <c r="E33" i="1" s="1"/>
  <c r="E9" i="6"/>
  <c r="F33" i="1" s="1"/>
  <c r="J13" i="6"/>
  <c r="K13" i="6"/>
  <c r="I13" i="6"/>
  <c r="G26" i="6"/>
  <c r="E30" i="6" s="1"/>
  <c r="D29" i="6"/>
  <c r="K12" i="6"/>
  <c r="J12" i="6"/>
  <c r="I12" i="6"/>
  <c r="G27" i="6"/>
  <c r="L26" i="6"/>
  <c r="I30" i="6" s="1"/>
  <c r="K29" i="6"/>
  <c r="J8" i="5"/>
  <c r="K8" i="5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8" i="4"/>
  <c r="P8" i="4" l="1"/>
  <c r="U642" i="4"/>
  <c r="U538" i="4"/>
  <c r="T196" i="4"/>
  <c r="S289" i="4"/>
  <c r="U9" i="4"/>
  <c r="U2193" i="4"/>
  <c r="S2193" i="4"/>
  <c r="T2193" i="4"/>
  <c r="U2177" i="4"/>
  <c r="S2177" i="4"/>
  <c r="T2177" i="4"/>
  <c r="U2157" i="4"/>
  <c r="T2157" i="4"/>
  <c r="S2157" i="4"/>
  <c r="U2141" i="4"/>
  <c r="T2141" i="4"/>
  <c r="S2141" i="4"/>
  <c r="U2129" i="4"/>
  <c r="S2129" i="4"/>
  <c r="T2129" i="4"/>
  <c r="U2109" i="4"/>
  <c r="T2109" i="4"/>
  <c r="S2109" i="4"/>
  <c r="U2093" i="4"/>
  <c r="T2093" i="4"/>
  <c r="S2093" i="4"/>
  <c r="U2077" i="4"/>
  <c r="T2077" i="4"/>
  <c r="S2077" i="4"/>
  <c r="U2061" i="4"/>
  <c r="T2061" i="4"/>
  <c r="S2061" i="4"/>
  <c r="U2049" i="4"/>
  <c r="S2049" i="4"/>
  <c r="T2049" i="4"/>
  <c r="U2033" i="4"/>
  <c r="S2033" i="4"/>
  <c r="T2033" i="4"/>
  <c r="U2017" i="4"/>
  <c r="S2017" i="4"/>
  <c r="T2017" i="4"/>
  <c r="U2001" i="4"/>
  <c r="S2001" i="4"/>
  <c r="T2001" i="4"/>
  <c r="U1985" i="4"/>
  <c r="S1985" i="4"/>
  <c r="T1985" i="4"/>
  <c r="U1969" i="4"/>
  <c r="S1969" i="4"/>
  <c r="U1965" i="4"/>
  <c r="T1965" i="4"/>
  <c r="S1945" i="4"/>
  <c r="T1945" i="4"/>
  <c r="T1925" i="4"/>
  <c r="S1925" i="4"/>
  <c r="U1917" i="4"/>
  <c r="S1917" i="4"/>
  <c r="U1909" i="4"/>
  <c r="S1909" i="4"/>
  <c r="S1865" i="4"/>
  <c r="S1849" i="4"/>
  <c r="U1837" i="4"/>
  <c r="S1837" i="4"/>
  <c r="U1829" i="4"/>
  <c r="S1829" i="4"/>
  <c r="S1813" i="4"/>
  <c r="S1789" i="4"/>
  <c r="U1777" i="4"/>
  <c r="T1777" i="4"/>
  <c r="U1769" i="4"/>
  <c r="T1769" i="4"/>
  <c r="S1753" i="4"/>
  <c r="T1753" i="4"/>
  <c r="U1741" i="4"/>
  <c r="S1741" i="4"/>
  <c r="U1729" i="4"/>
  <c r="S1729" i="4"/>
  <c r="U1717" i="4"/>
  <c r="T1717" i="4"/>
  <c r="S1677" i="4"/>
  <c r="U1665" i="4"/>
  <c r="S1665" i="4"/>
  <c r="U1649" i="4"/>
  <c r="S1649" i="4"/>
  <c r="U1637" i="4"/>
  <c r="S1637" i="4"/>
  <c r="S1613" i="4"/>
  <c r="U1601" i="4"/>
  <c r="S1601" i="4"/>
  <c r="T1581" i="4"/>
  <c r="S1581" i="4"/>
  <c r="U1569" i="4"/>
  <c r="S1569" i="4"/>
  <c r="S1557" i="4"/>
  <c r="T1557" i="4"/>
  <c r="S1541" i="4"/>
  <c r="T1541" i="4"/>
  <c r="U1529" i="4"/>
  <c r="S1529" i="4"/>
  <c r="S1513" i="4"/>
  <c r="T1513" i="4"/>
  <c r="S1469" i="4"/>
  <c r="T1469" i="4"/>
  <c r="U1457" i="4"/>
  <c r="S1457" i="4"/>
  <c r="U1445" i="4"/>
  <c r="S1445" i="4"/>
  <c r="U1437" i="4"/>
  <c r="S1437" i="4"/>
  <c r="U1425" i="4"/>
  <c r="S1425" i="4"/>
  <c r="S1381" i="4"/>
  <c r="S1349" i="4"/>
  <c r="T1349" i="4"/>
  <c r="S1333" i="4"/>
  <c r="T1333" i="4"/>
  <c r="U1297" i="4"/>
  <c r="S1297" i="4"/>
  <c r="T1265" i="4"/>
  <c r="T1249" i="4"/>
  <c r="S1249" i="4"/>
  <c r="U1233" i="4"/>
  <c r="S1233" i="4"/>
  <c r="U1221" i="4"/>
  <c r="S1221" i="4"/>
  <c r="U1213" i="4"/>
  <c r="S1213" i="4"/>
  <c r="U1201" i="4"/>
  <c r="S1201" i="4"/>
  <c r="U1189" i="4"/>
  <c r="U1173" i="4"/>
  <c r="T1173" i="4"/>
  <c r="S1145" i="4"/>
  <c r="S1129" i="4"/>
  <c r="T1129" i="4"/>
  <c r="S1105" i="4"/>
  <c r="S1097" i="4"/>
  <c r="U1097" i="4"/>
  <c r="S1085" i="4"/>
  <c r="U1085" i="4"/>
  <c r="S1065" i="4"/>
  <c r="S1053" i="4"/>
  <c r="U1053" i="4"/>
  <c r="S1037" i="4"/>
  <c r="U1037" i="4"/>
  <c r="T1017" i="4"/>
  <c r="S1005" i="4"/>
  <c r="T1005" i="4"/>
  <c r="S985" i="4"/>
  <c r="T985" i="4"/>
  <c r="S973" i="4"/>
  <c r="T973" i="4"/>
  <c r="S961" i="4"/>
  <c r="T961" i="4"/>
  <c r="S949" i="4"/>
  <c r="T949" i="4"/>
  <c r="S933" i="4"/>
  <c r="T933" i="4"/>
  <c r="S905" i="4"/>
  <c r="U905" i="4"/>
  <c r="S893" i="4"/>
  <c r="U893" i="4"/>
  <c r="S889" i="4"/>
  <c r="U889" i="4"/>
  <c r="S873" i="4"/>
  <c r="T873" i="4"/>
  <c r="S861" i="4"/>
  <c r="T861" i="4"/>
  <c r="S853" i="4"/>
  <c r="T853" i="4"/>
  <c r="S837" i="4"/>
  <c r="S825" i="4"/>
  <c r="S809" i="4"/>
  <c r="S793" i="4"/>
  <c r="S781" i="4"/>
  <c r="T781" i="4"/>
  <c r="S761" i="4"/>
  <c r="S749" i="4"/>
  <c r="U749" i="4"/>
  <c r="S733" i="4"/>
  <c r="T733" i="4"/>
  <c r="S717" i="4"/>
  <c r="U717" i="4"/>
  <c r="S697" i="4"/>
  <c r="S689" i="4"/>
  <c r="U689" i="4"/>
  <c r="S669" i="4"/>
  <c r="T669" i="4"/>
  <c r="S657" i="4"/>
  <c r="U657" i="4"/>
  <c r="S649" i="4"/>
  <c r="U649" i="4"/>
  <c r="S645" i="4"/>
  <c r="U645" i="4"/>
  <c r="S629" i="4"/>
  <c r="U629" i="4"/>
  <c r="S617" i="4"/>
  <c r="U617" i="4"/>
  <c r="S597" i="4"/>
  <c r="S581" i="4"/>
  <c r="T581" i="4"/>
  <c r="S569" i="4"/>
  <c r="U569" i="4"/>
  <c r="S553" i="4"/>
  <c r="U545" i="4"/>
  <c r="S545" i="4"/>
  <c r="S537" i="4"/>
  <c r="U537" i="4"/>
  <c r="U529" i="4"/>
  <c r="S529" i="4"/>
  <c r="S521" i="4"/>
  <c r="U521" i="4"/>
  <c r="S505" i="4"/>
  <c r="T505" i="4"/>
  <c r="U497" i="4"/>
  <c r="S497" i="4"/>
  <c r="T489" i="4"/>
  <c r="S489" i="4"/>
  <c r="S481" i="4"/>
  <c r="U481" i="4"/>
  <c r="U477" i="4"/>
  <c r="S477" i="4"/>
  <c r="U469" i="4"/>
  <c r="T469" i="4"/>
  <c r="T457" i="4"/>
  <c r="S445" i="4"/>
  <c r="S437" i="4"/>
  <c r="U437" i="4"/>
  <c r="U429" i="4"/>
  <c r="S429" i="4"/>
  <c r="S421" i="4"/>
  <c r="S413" i="4"/>
  <c r="S409" i="4"/>
  <c r="U409" i="4"/>
  <c r="S405" i="4"/>
  <c r="T405" i="4"/>
  <c r="U401" i="4"/>
  <c r="S401" i="4"/>
  <c r="T397" i="4"/>
  <c r="S393" i="4"/>
  <c r="T393" i="4"/>
  <c r="T385" i="4"/>
  <c r="S385" i="4"/>
  <c r="U381" i="4"/>
  <c r="S381" i="4"/>
  <c r="U377" i="4"/>
  <c r="S377" i="4"/>
  <c r="S373" i="4"/>
  <c r="T369" i="4"/>
  <c r="S369" i="4"/>
  <c r="U365" i="4"/>
  <c r="S365" i="4"/>
  <c r="T361" i="4"/>
  <c r="S361" i="4"/>
  <c r="S357" i="4"/>
  <c r="U357" i="4"/>
  <c r="S353" i="4"/>
  <c r="U353" i="4"/>
  <c r="T349" i="4"/>
  <c r="S349" i="4"/>
  <c r="S345" i="4"/>
  <c r="T345" i="4"/>
  <c r="S341" i="4"/>
  <c r="U341" i="4"/>
  <c r="U2189" i="4"/>
  <c r="T2189" i="4"/>
  <c r="S2189" i="4"/>
  <c r="U2173" i="4"/>
  <c r="T2173" i="4"/>
  <c r="S2173" i="4"/>
  <c r="U2161" i="4"/>
  <c r="S2161" i="4"/>
  <c r="T2161" i="4"/>
  <c r="U2145" i="4"/>
  <c r="S2145" i="4"/>
  <c r="T2145" i="4"/>
  <c r="U2125" i="4"/>
  <c r="T2125" i="4"/>
  <c r="S2125" i="4"/>
  <c r="U2113" i="4"/>
  <c r="S2113" i="4"/>
  <c r="T2113" i="4"/>
  <c r="U2097" i="4"/>
  <c r="S2097" i="4"/>
  <c r="T2097" i="4"/>
  <c r="U2081" i="4"/>
  <c r="S2081" i="4"/>
  <c r="T2081" i="4"/>
  <c r="U2065" i="4"/>
  <c r="S2065" i="4"/>
  <c r="T2065" i="4"/>
  <c r="U2045" i="4"/>
  <c r="T2045" i="4"/>
  <c r="S2045" i="4"/>
  <c r="U2029" i="4"/>
  <c r="T2029" i="4"/>
  <c r="S2029" i="4"/>
  <c r="U2013" i="4"/>
  <c r="T2013" i="4"/>
  <c r="S2013" i="4"/>
  <c r="U1997" i="4"/>
  <c r="T1997" i="4"/>
  <c r="S1997" i="4"/>
  <c r="U1981" i="4"/>
  <c r="T1981" i="4"/>
  <c r="S1981" i="4"/>
  <c r="U1957" i="4"/>
  <c r="S1937" i="4"/>
  <c r="T1937" i="4"/>
  <c r="U1921" i="4"/>
  <c r="S1921" i="4"/>
  <c r="S1901" i="4"/>
  <c r="T1889" i="4"/>
  <c r="S1889" i="4"/>
  <c r="U1877" i="4"/>
  <c r="S1877" i="4"/>
  <c r="S1869" i="4"/>
  <c r="T1869" i="4"/>
  <c r="U1857" i="4"/>
  <c r="S1857" i="4"/>
  <c r="S1841" i="4"/>
  <c r="S1821" i="4"/>
  <c r="T1805" i="4"/>
  <c r="U1793" i="4"/>
  <c r="S1793" i="4"/>
  <c r="U1773" i="4"/>
  <c r="S1773" i="4"/>
  <c r="S1757" i="4"/>
  <c r="T1757" i="4"/>
  <c r="U1745" i="4"/>
  <c r="S1745" i="4"/>
  <c r="T1721" i="4"/>
  <c r="S1705" i="4"/>
  <c r="S1673" i="4"/>
  <c r="U1661" i="4"/>
  <c r="S1661" i="4"/>
  <c r="U1645" i="4"/>
  <c r="S1645" i="4"/>
  <c r="U1633" i="4"/>
  <c r="S1633" i="4"/>
  <c r="U1621" i="4"/>
  <c r="S1621" i="4"/>
  <c r="S1609" i="4"/>
  <c r="T1609" i="4"/>
  <c r="S1589" i="4"/>
  <c r="T1589" i="4"/>
  <c r="U1573" i="4"/>
  <c r="S1573" i="4"/>
  <c r="T1561" i="4"/>
  <c r="S1561" i="4"/>
  <c r="S1545" i="4"/>
  <c r="T1545" i="4"/>
  <c r="U1525" i="4"/>
  <c r="U1517" i="4"/>
  <c r="S1517" i="4"/>
  <c r="U1505" i="4"/>
  <c r="T1505" i="4"/>
  <c r="U1493" i="4"/>
  <c r="S1493" i="4"/>
  <c r="U1477" i="4"/>
  <c r="S1477" i="4"/>
  <c r="S1465" i="4"/>
  <c r="T1465" i="4"/>
  <c r="S1449" i="4"/>
  <c r="T1449" i="4"/>
  <c r="U1417" i="4"/>
  <c r="T1417" i="4"/>
  <c r="S1405" i="4"/>
  <c r="T1405" i="4"/>
  <c r="T1369" i="4"/>
  <c r="S1369" i="4"/>
  <c r="T1353" i="4"/>
  <c r="U1341" i="4"/>
  <c r="S1341" i="4"/>
  <c r="S1313" i="4"/>
  <c r="U1289" i="4"/>
  <c r="U1253" i="4"/>
  <c r="S1253" i="4"/>
  <c r="U1237" i="4"/>
  <c r="S1237" i="4"/>
  <c r="U1225" i="4"/>
  <c r="S1225" i="4"/>
  <c r="U1217" i="4"/>
  <c r="S1217" i="4"/>
  <c r="U1181" i="4"/>
  <c r="S1181" i="4"/>
  <c r="U1157" i="4"/>
  <c r="U1149" i="4"/>
  <c r="S1149" i="4"/>
  <c r="S1133" i="4"/>
  <c r="T1133" i="4"/>
  <c r="S1117" i="4"/>
  <c r="U1117" i="4"/>
  <c r="S1109" i="4"/>
  <c r="U1109" i="4"/>
  <c r="S1089" i="4"/>
  <c r="S1049" i="4"/>
  <c r="U1049" i="4"/>
  <c r="S1041" i="4"/>
  <c r="U1041" i="4"/>
  <c r="S1025" i="4"/>
  <c r="U1025" i="4"/>
  <c r="S1013" i="4"/>
  <c r="T1013" i="4"/>
  <c r="S1001" i="4"/>
  <c r="T1001" i="4"/>
  <c r="S993" i="4"/>
  <c r="U993" i="4"/>
  <c r="S981" i="4"/>
  <c r="T981" i="4"/>
  <c r="S965" i="4"/>
  <c r="U965" i="4"/>
  <c r="S945" i="4"/>
  <c r="S929" i="4"/>
  <c r="T929" i="4"/>
  <c r="S921" i="4"/>
  <c r="T921" i="4"/>
  <c r="S885" i="4"/>
  <c r="T885" i="4"/>
  <c r="S869" i="4"/>
  <c r="T869" i="4"/>
  <c r="S857" i="4"/>
  <c r="T857" i="4"/>
  <c r="S849" i="4"/>
  <c r="T849" i="4"/>
  <c r="S841" i="4"/>
  <c r="T841" i="4"/>
  <c r="S833" i="4"/>
  <c r="T833" i="4"/>
  <c r="S821" i="4"/>
  <c r="T821" i="4"/>
  <c r="U813" i="4"/>
  <c r="S805" i="4"/>
  <c r="T805" i="4"/>
  <c r="S789" i="4"/>
  <c r="T789" i="4"/>
  <c r="S773" i="4"/>
  <c r="S757" i="4"/>
  <c r="T757" i="4"/>
  <c r="S741" i="4"/>
  <c r="U741" i="4"/>
  <c r="S729" i="4"/>
  <c r="U729" i="4"/>
  <c r="S705" i="4"/>
  <c r="S693" i="4"/>
  <c r="U693" i="4"/>
  <c r="S681" i="4"/>
  <c r="T681" i="4"/>
  <c r="T633" i="4"/>
  <c r="S621" i="4"/>
  <c r="T621" i="4"/>
  <c r="S605" i="4"/>
  <c r="U605" i="4"/>
  <c r="S593" i="4"/>
  <c r="T593" i="4"/>
  <c r="S565" i="4"/>
  <c r="S557" i="4"/>
  <c r="T557" i="4"/>
  <c r="S549" i="4"/>
  <c r="U549" i="4"/>
  <c r="U541" i="4"/>
  <c r="S541" i="4"/>
  <c r="S533" i="4"/>
  <c r="U533" i="4"/>
  <c r="S517" i="4"/>
  <c r="U509" i="4"/>
  <c r="S509" i="4"/>
  <c r="S501" i="4"/>
  <c r="U501" i="4"/>
  <c r="U493" i="4"/>
  <c r="S493" i="4"/>
  <c r="S485" i="4"/>
  <c r="T485" i="4"/>
  <c r="S473" i="4"/>
  <c r="T473" i="4"/>
  <c r="U465" i="4"/>
  <c r="S465" i="4"/>
  <c r="U461" i="4"/>
  <c r="S461" i="4"/>
  <c r="S453" i="4"/>
  <c r="U453" i="4"/>
  <c r="S449" i="4"/>
  <c r="U449" i="4"/>
  <c r="U441" i="4"/>
  <c r="S441" i="4"/>
  <c r="S433" i="4"/>
  <c r="U433" i="4"/>
  <c r="T425" i="4"/>
  <c r="S425" i="4"/>
  <c r="U417" i="4"/>
  <c r="S417" i="4"/>
  <c r="S389" i="4"/>
  <c r="T389" i="4"/>
  <c r="T2200" i="4"/>
  <c r="S2200" i="4"/>
  <c r="U2200" i="4"/>
  <c r="T2196" i="4"/>
  <c r="U2196" i="4"/>
  <c r="S2196" i="4"/>
  <c r="T2192" i="4"/>
  <c r="S2192" i="4"/>
  <c r="U2192" i="4"/>
  <c r="T2188" i="4"/>
  <c r="S2188" i="4"/>
  <c r="U2188" i="4"/>
  <c r="T2184" i="4"/>
  <c r="S2184" i="4"/>
  <c r="U2184" i="4"/>
  <c r="T2180" i="4"/>
  <c r="U2180" i="4"/>
  <c r="S2180" i="4"/>
  <c r="T2176" i="4"/>
  <c r="S2176" i="4"/>
  <c r="U2176" i="4"/>
  <c r="T2172" i="4"/>
  <c r="S2172" i="4"/>
  <c r="U2172" i="4"/>
  <c r="T2168" i="4"/>
  <c r="S2168" i="4"/>
  <c r="U2168" i="4"/>
  <c r="T2164" i="4"/>
  <c r="U2164" i="4"/>
  <c r="S2164" i="4"/>
  <c r="T2160" i="4"/>
  <c r="S2160" i="4"/>
  <c r="U2160" i="4"/>
  <c r="T2156" i="4"/>
  <c r="S2156" i="4"/>
  <c r="U2156" i="4"/>
  <c r="T2152" i="4"/>
  <c r="S2152" i="4"/>
  <c r="U2152" i="4"/>
  <c r="T2148" i="4"/>
  <c r="U2148" i="4"/>
  <c r="S2148" i="4"/>
  <c r="T2144" i="4"/>
  <c r="S2144" i="4"/>
  <c r="U2144" i="4"/>
  <c r="T2140" i="4"/>
  <c r="S2140" i="4"/>
  <c r="U2140" i="4"/>
  <c r="T2136" i="4"/>
  <c r="S2136" i="4"/>
  <c r="U2136" i="4"/>
  <c r="T2132" i="4"/>
  <c r="U2132" i="4"/>
  <c r="S2132" i="4"/>
  <c r="T2128" i="4"/>
  <c r="S2128" i="4"/>
  <c r="U2128" i="4"/>
  <c r="T2124" i="4"/>
  <c r="S2124" i="4"/>
  <c r="U2124" i="4"/>
  <c r="T2120" i="4"/>
  <c r="S2120" i="4"/>
  <c r="U2120" i="4"/>
  <c r="T2116" i="4"/>
  <c r="U2116" i="4"/>
  <c r="S2116" i="4"/>
  <c r="T2112" i="4"/>
  <c r="S2112" i="4"/>
  <c r="U2112" i="4"/>
  <c r="T2108" i="4"/>
  <c r="S2108" i="4"/>
  <c r="U2108" i="4"/>
  <c r="T2104" i="4"/>
  <c r="S2104" i="4"/>
  <c r="U2104" i="4"/>
  <c r="T2100" i="4"/>
  <c r="U2100" i="4"/>
  <c r="S2100" i="4"/>
  <c r="T2096" i="4"/>
  <c r="S2096" i="4"/>
  <c r="U2096" i="4"/>
  <c r="T2092" i="4"/>
  <c r="S2092" i="4"/>
  <c r="U2092" i="4"/>
  <c r="T2088" i="4"/>
  <c r="S2088" i="4"/>
  <c r="U2088" i="4"/>
  <c r="T2084" i="4"/>
  <c r="U2084" i="4"/>
  <c r="S2084" i="4"/>
  <c r="T2080" i="4"/>
  <c r="S2080" i="4"/>
  <c r="U2080" i="4"/>
  <c r="T2076" i="4"/>
  <c r="S2076" i="4"/>
  <c r="U2076" i="4"/>
  <c r="T2072" i="4"/>
  <c r="S2072" i="4"/>
  <c r="U2072" i="4"/>
  <c r="T2068" i="4"/>
  <c r="U2068" i="4"/>
  <c r="S2068" i="4"/>
  <c r="T2064" i="4"/>
  <c r="S2064" i="4"/>
  <c r="U2064" i="4"/>
  <c r="T2060" i="4"/>
  <c r="S2060" i="4"/>
  <c r="U2060" i="4"/>
  <c r="T2056" i="4"/>
  <c r="S2056" i="4"/>
  <c r="U2056" i="4"/>
  <c r="T2052" i="4"/>
  <c r="U2052" i="4"/>
  <c r="S2052" i="4"/>
  <c r="T2048" i="4"/>
  <c r="S2048" i="4"/>
  <c r="U2048" i="4"/>
  <c r="T2044" i="4"/>
  <c r="S2044" i="4"/>
  <c r="U2044" i="4"/>
  <c r="T2040" i="4"/>
  <c r="S2040" i="4"/>
  <c r="U2040" i="4"/>
  <c r="T2036" i="4"/>
  <c r="U2036" i="4"/>
  <c r="S2036" i="4"/>
  <c r="T2032" i="4"/>
  <c r="S2032" i="4"/>
  <c r="U2032" i="4"/>
  <c r="T2028" i="4"/>
  <c r="S2028" i="4"/>
  <c r="U2028" i="4"/>
  <c r="T2024" i="4"/>
  <c r="S2024" i="4"/>
  <c r="U2024" i="4"/>
  <c r="T2020" i="4"/>
  <c r="U2020" i="4"/>
  <c r="S2020" i="4"/>
  <c r="T2016" i="4"/>
  <c r="S2016" i="4"/>
  <c r="U2016" i="4"/>
  <c r="T2012" i="4"/>
  <c r="S2012" i="4"/>
  <c r="U2012" i="4"/>
  <c r="T2008" i="4"/>
  <c r="S2008" i="4"/>
  <c r="U2008" i="4"/>
  <c r="T2004" i="4"/>
  <c r="U2004" i="4"/>
  <c r="S2004" i="4"/>
  <c r="T2000" i="4"/>
  <c r="S2000" i="4"/>
  <c r="U2000" i="4"/>
  <c r="T1996" i="4"/>
  <c r="S1996" i="4"/>
  <c r="U1996" i="4"/>
  <c r="T1992" i="4"/>
  <c r="S1992" i="4"/>
  <c r="U1992" i="4"/>
  <c r="T1988" i="4"/>
  <c r="U1988" i="4"/>
  <c r="S1988" i="4"/>
  <c r="T1984" i="4"/>
  <c r="S1984" i="4"/>
  <c r="U1984" i="4"/>
  <c r="T1980" i="4"/>
  <c r="S1980" i="4"/>
  <c r="U1980" i="4"/>
  <c r="S1976" i="4"/>
  <c r="U1976" i="4"/>
  <c r="U1972" i="4"/>
  <c r="S1972" i="4"/>
  <c r="S1968" i="4"/>
  <c r="U1968" i="4"/>
  <c r="T1964" i="4"/>
  <c r="S1964" i="4"/>
  <c r="T1960" i="4"/>
  <c r="S1960" i="4"/>
  <c r="U1956" i="4"/>
  <c r="T1952" i="4"/>
  <c r="U1952" i="4"/>
  <c r="T1948" i="4"/>
  <c r="S1944" i="4"/>
  <c r="U1944" i="4"/>
  <c r="T1940" i="4"/>
  <c r="U1940" i="4"/>
  <c r="T1936" i="4"/>
  <c r="S1936" i="4"/>
  <c r="T1932" i="4"/>
  <c r="U1932" i="4"/>
  <c r="T1928" i="4"/>
  <c r="S1928" i="4"/>
  <c r="T1924" i="4"/>
  <c r="S1924" i="4"/>
  <c r="U1920" i="4"/>
  <c r="T1916" i="4"/>
  <c r="T1912" i="4"/>
  <c r="S1908" i="4"/>
  <c r="U1908" i="4"/>
  <c r="T1904" i="4"/>
  <c r="U1904" i="4"/>
  <c r="T1900" i="4"/>
  <c r="U1900" i="4"/>
  <c r="T1896" i="4"/>
  <c r="U1896" i="4"/>
  <c r="S1892" i="4"/>
  <c r="S1888" i="4"/>
  <c r="T1884" i="4"/>
  <c r="S1884" i="4"/>
  <c r="S1880" i="4"/>
  <c r="S1876" i="4"/>
  <c r="S1872" i="4"/>
  <c r="T1868" i="4"/>
  <c r="S1868" i="4"/>
  <c r="S1864" i="4"/>
  <c r="S1860" i="4"/>
  <c r="U1860" i="4"/>
  <c r="S1856" i="4"/>
  <c r="S1852" i="4"/>
  <c r="S1848" i="4"/>
  <c r="S1844" i="4"/>
  <c r="S1840" i="4"/>
  <c r="T1836" i="4"/>
  <c r="S1836" i="4"/>
  <c r="S1828" i="4"/>
  <c r="S1824" i="4"/>
  <c r="T1820" i="4"/>
  <c r="S1820" i="4"/>
  <c r="S1816" i="4"/>
  <c r="T1812" i="4"/>
  <c r="S1812" i="4"/>
  <c r="S1808" i="4"/>
  <c r="U1800" i="4"/>
  <c r="S1800" i="4"/>
  <c r="S1796" i="4"/>
  <c r="U1796" i="4"/>
  <c r="S1788" i="4"/>
  <c r="U1788" i="4"/>
  <c r="T1784" i="4"/>
  <c r="S1784" i="4"/>
  <c r="S1780" i="4"/>
  <c r="S1776" i="4"/>
  <c r="U1776" i="4"/>
  <c r="S1772" i="4"/>
  <c r="U1772" i="4"/>
  <c r="T1768" i="4"/>
  <c r="U1768" i="4"/>
  <c r="S1764" i="4"/>
  <c r="U1764" i="4"/>
  <c r="T1760" i="4"/>
  <c r="S1760" i="4"/>
  <c r="T1756" i="4"/>
  <c r="T1752" i="4"/>
  <c r="S1752" i="4"/>
  <c r="T1748" i="4"/>
  <c r="S1748" i="4"/>
  <c r="T1744" i="4"/>
  <c r="S1740" i="4"/>
  <c r="U1740" i="4"/>
  <c r="U1736" i="4"/>
  <c r="S1736" i="4"/>
  <c r="S1732" i="4"/>
  <c r="U1732" i="4"/>
  <c r="S1728" i="4"/>
  <c r="S1724" i="4"/>
  <c r="U1724" i="4"/>
  <c r="U1720" i="4"/>
  <c r="S1720" i="4"/>
  <c r="S1716" i="4"/>
  <c r="T1712" i="4"/>
  <c r="S1712" i="4"/>
  <c r="U1704" i="4"/>
  <c r="S1704" i="4"/>
  <c r="U1700" i="4"/>
  <c r="T1692" i="4"/>
  <c r="S1692" i="4"/>
  <c r="U1688" i="4"/>
  <c r="S1688" i="4"/>
  <c r="U1684" i="4"/>
  <c r="S1684" i="4"/>
  <c r="S1680" i="4"/>
  <c r="U1680" i="4"/>
  <c r="S1676" i="4"/>
  <c r="U1676" i="4"/>
  <c r="U1672" i="4"/>
  <c r="S1672" i="4"/>
  <c r="S1668" i="4"/>
  <c r="S1664" i="4"/>
  <c r="U1664" i="4"/>
  <c r="S1660" i="4"/>
  <c r="U1660" i="4"/>
  <c r="S1656" i="4"/>
  <c r="S1652" i="4"/>
  <c r="S1648" i="4"/>
  <c r="T1644" i="4"/>
  <c r="S1644" i="4"/>
  <c r="S1640" i="4"/>
  <c r="S1636" i="4"/>
  <c r="U1636" i="4"/>
  <c r="U1632" i="4"/>
  <c r="S1632" i="4"/>
  <c r="U1624" i="4"/>
  <c r="S1624" i="4"/>
  <c r="U1620" i="4"/>
  <c r="S1620" i="4"/>
  <c r="S1616" i="4"/>
  <c r="U1616" i="4"/>
  <c r="T1612" i="4"/>
  <c r="S1612" i="4"/>
  <c r="S1608" i="4"/>
  <c r="S1604" i="4"/>
  <c r="U1604" i="4"/>
  <c r="T1600" i="4"/>
  <c r="S1600" i="4"/>
  <c r="S1596" i="4"/>
  <c r="T1592" i="4"/>
  <c r="S1592" i="4"/>
  <c r="S1588" i="4"/>
  <c r="U1588" i="4"/>
  <c r="T1584" i="4"/>
  <c r="S1584" i="4"/>
  <c r="S1580" i="4"/>
  <c r="U1576" i="4"/>
  <c r="S1576" i="4"/>
  <c r="S1572" i="4"/>
  <c r="U1568" i="4"/>
  <c r="S1568" i="4"/>
  <c r="T1564" i="4"/>
  <c r="S1564" i="4"/>
  <c r="U1560" i="4"/>
  <c r="S1560" i="4"/>
  <c r="S1556" i="4"/>
  <c r="T1552" i="4"/>
  <c r="S1552" i="4"/>
  <c r="T1548" i="4"/>
  <c r="S1548" i="4"/>
  <c r="U1548" i="4"/>
  <c r="S1544" i="4"/>
  <c r="S1540" i="4"/>
  <c r="S1532" i="4"/>
  <c r="U1532" i="4"/>
  <c r="S1524" i="4"/>
  <c r="U1520" i="4"/>
  <c r="S1508" i="4"/>
  <c r="U1508" i="4"/>
  <c r="T1504" i="4"/>
  <c r="U1500" i="4"/>
  <c r="U1496" i="4"/>
  <c r="U1488" i="4"/>
  <c r="S1484" i="4"/>
  <c r="U1484" i="4"/>
  <c r="U1480" i="4"/>
  <c r="S1472" i="4"/>
  <c r="U1472" i="4"/>
  <c r="T1468" i="4"/>
  <c r="S1468" i="4"/>
  <c r="U1464" i="4"/>
  <c r="S1464" i="4"/>
  <c r="U1460" i="4"/>
  <c r="S1456" i="4"/>
  <c r="U1456" i="4"/>
  <c r="S1452" i="4"/>
  <c r="T1448" i="4"/>
  <c r="S1448" i="4"/>
  <c r="T1444" i="4"/>
  <c r="S1436" i="4"/>
  <c r="S1432" i="4"/>
  <c r="U1428" i="4"/>
  <c r="S1428" i="4"/>
  <c r="S1424" i="4"/>
  <c r="U1424" i="4"/>
  <c r="S1420" i="4"/>
  <c r="U1420" i="4"/>
  <c r="T1416" i="4"/>
  <c r="S1416" i="4"/>
  <c r="S1408" i="4"/>
  <c r="S1404" i="4"/>
  <c r="U1400" i="4"/>
  <c r="S1400" i="4"/>
  <c r="S1396" i="4"/>
  <c r="U1396" i="4"/>
  <c r="S1392" i="4"/>
  <c r="S1388" i="4"/>
  <c r="U1388" i="4"/>
  <c r="U1380" i="4"/>
  <c r="U1364" i="4"/>
  <c r="U1356" i="4"/>
  <c r="T1352" i="4"/>
  <c r="S1352" i="4"/>
  <c r="T1344" i="4"/>
  <c r="S1340" i="4"/>
  <c r="U1340" i="4"/>
  <c r="U1336" i="4"/>
  <c r="S1336" i="4"/>
  <c r="T1332" i="4"/>
  <c r="S1332" i="4"/>
  <c r="S1328" i="4"/>
  <c r="S1324" i="4"/>
  <c r="U1324" i="4"/>
  <c r="T1320" i="4"/>
  <c r="S1320" i="4"/>
  <c r="T1316" i="4"/>
  <c r="U1312" i="4"/>
  <c r="S1312" i="4"/>
  <c r="S1308" i="4"/>
  <c r="U1308" i="4"/>
  <c r="U1304" i="4"/>
  <c r="S1304" i="4"/>
  <c r="U1300" i="4"/>
  <c r="S1300" i="4"/>
  <c r="S1296" i="4"/>
  <c r="U1296" i="4"/>
  <c r="T1288" i="4"/>
  <c r="T1284" i="4"/>
  <c r="S1284" i="4"/>
  <c r="U1280" i="4"/>
  <c r="U1276" i="4"/>
  <c r="U1272" i="4"/>
  <c r="S1272" i="4"/>
  <c r="S1268" i="4"/>
  <c r="U1268" i="4"/>
  <c r="S1264" i="4"/>
  <c r="U1264" i="4"/>
  <c r="T1260" i="4"/>
  <c r="S1260" i="4"/>
  <c r="T1256" i="4"/>
  <c r="S1252" i="4"/>
  <c r="U1252" i="4"/>
  <c r="S1244" i="4"/>
  <c r="U1244" i="4"/>
  <c r="U1240" i="4"/>
  <c r="S1240" i="4"/>
  <c r="U1236" i="4"/>
  <c r="S1236" i="4"/>
  <c r="S1232" i="4"/>
  <c r="U1232" i="4"/>
  <c r="S1228" i="4"/>
  <c r="U1228" i="4"/>
  <c r="T1224" i="4"/>
  <c r="S1224" i="4"/>
  <c r="S1220" i="4"/>
  <c r="U1220" i="4"/>
  <c r="S1216" i="4"/>
  <c r="S1212" i="4"/>
  <c r="U1212" i="4"/>
  <c r="U1208" i="4"/>
  <c r="S1208" i="4"/>
  <c r="U1204" i="4"/>
  <c r="S1200" i="4"/>
  <c r="U1200" i="4"/>
  <c r="S1196" i="4"/>
  <c r="U1196" i="4"/>
  <c r="T1188" i="4"/>
  <c r="S1188" i="4"/>
  <c r="S1180" i="4"/>
  <c r="U1180" i="4"/>
  <c r="T1176" i="4"/>
  <c r="U1176" i="4"/>
  <c r="T1172" i="4"/>
  <c r="S1172" i="4"/>
  <c r="S1168" i="4"/>
  <c r="U1168" i="4"/>
  <c r="S1164" i="4"/>
  <c r="U1160" i="4"/>
  <c r="S1160" i="4"/>
  <c r="S1156" i="4"/>
  <c r="U1156" i="4"/>
  <c r="T1152" i="4"/>
  <c r="U1152" i="4"/>
  <c r="T1144" i="4"/>
  <c r="S1144" i="4"/>
  <c r="U1140" i="4"/>
  <c r="S1132" i="4"/>
  <c r="U1132" i="4"/>
  <c r="U1128" i="4"/>
  <c r="S1124" i="4"/>
  <c r="U1120" i="4"/>
  <c r="S1120" i="4"/>
  <c r="S1116" i="4"/>
  <c r="U1116" i="4"/>
  <c r="S1112" i="4"/>
  <c r="T1108" i="4"/>
  <c r="S1104" i="4"/>
  <c r="T1104" i="4"/>
  <c r="S1100" i="4"/>
  <c r="U1100" i="4"/>
  <c r="U1096" i="4"/>
  <c r="S1096" i="4"/>
  <c r="S1084" i="4"/>
  <c r="U1084" i="4"/>
  <c r="U1076" i="4"/>
  <c r="S1076" i="4"/>
  <c r="U1072" i="4"/>
  <c r="S1072" i="4"/>
  <c r="S1068" i="4"/>
  <c r="T1068" i="4"/>
  <c r="S1064" i="4"/>
  <c r="U1060" i="4"/>
  <c r="S1060" i="4"/>
  <c r="S1056" i="4"/>
  <c r="U1056" i="4"/>
  <c r="S1052" i="4"/>
  <c r="U1052" i="4"/>
  <c r="U1044" i="4"/>
  <c r="S1044" i="4"/>
  <c r="T1040" i="4"/>
  <c r="U1040" i="4"/>
  <c r="U1028" i="4"/>
  <c r="S1028" i="4"/>
  <c r="T1024" i="4"/>
  <c r="S1020" i="4"/>
  <c r="U1020" i="4"/>
  <c r="T1020" i="4"/>
  <c r="S1016" i="4"/>
  <c r="U1016" i="4"/>
  <c r="S1008" i="4"/>
  <c r="T1008" i="4"/>
  <c r="S1004" i="4"/>
  <c r="T1004" i="4"/>
  <c r="T1000" i="4"/>
  <c r="S1000" i="4"/>
  <c r="S996" i="4"/>
  <c r="T992" i="4"/>
  <c r="S992" i="4"/>
  <c r="S988" i="4"/>
  <c r="T988" i="4"/>
  <c r="T984" i="4"/>
  <c r="S984" i="4"/>
  <c r="U980" i="4"/>
  <c r="S980" i="4"/>
  <c r="S976" i="4"/>
  <c r="T976" i="4"/>
  <c r="T968" i="4"/>
  <c r="S968" i="4"/>
  <c r="S964" i="4"/>
  <c r="T964" i="4"/>
  <c r="T960" i="4"/>
  <c r="S960" i="4"/>
  <c r="S956" i="4"/>
  <c r="T956" i="4"/>
  <c r="T952" i="4"/>
  <c r="S952" i="4"/>
  <c r="S948" i="4"/>
  <c r="T948" i="4"/>
  <c r="T944" i="4"/>
  <c r="S944" i="4"/>
  <c r="S932" i="4"/>
  <c r="T932" i="4"/>
  <c r="T928" i="4"/>
  <c r="S924" i="4"/>
  <c r="T924" i="4"/>
  <c r="S920" i="4"/>
  <c r="S912" i="4"/>
  <c r="S908" i="4"/>
  <c r="T908" i="4"/>
  <c r="T904" i="4"/>
  <c r="S904" i="4"/>
  <c r="S900" i="4"/>
  <c r="T900" i="4"/>
  <c r="U896" i="4"/>
  <c r="S896" i="4"/>
  <c r="S892" i="4"/>
  <c r="T892" i="4"/>
  <c r="S888" i="4"/>
  <c r="T884" i="4"/>
  <c r="S884" i="4"/>
  <c r="S880" i="4"/>
  <c r="T880" i="4"/>
  <c r="S876" i="4"/>
  <c r="T876" i="4"/>
  <c r="T872" i="4"/>
  <c r="S872" i="4"/>
  <c r="T864" i="4"/>
  <c r="S860" i="4"/>
  <c r="T856" i="4"/>
  <c r="S856" i="4"/>
  <c r="S852" i="4"/>
  <c r="S848" i="4"/>
  <c r="T848" i="4"/>
  <c r="S844" i="4"/>
  <c r="T844" i="4"/>
  <c r="S840" i="4"/>
  <c r="U836" i="4"/>
  <c r="T836" i="4"/>
  <c r="S832" i="4"/>
  <c r="S828" i="4"/>
  <c r="T824" i="4"/>
  <c r="S824" i="4"/>
  <c r="S820" i="4"/>
  <c r="U816" i="4"/>
  <c r="S816" i="4"/>
  <c r="S812" i="4"/>
  <c r="U812" i="4"/>
  <c r="U2197" i="4"/>
  <c r="S2197" i="4"/>
  <c r="T2197" i="4"/>
  <c r="U2181" i="4"/>
  <c r="S2181" i="4"/>
  <c r="T2181" i="4"/>
  <c r="U2165" i="4"/>
  <c r="S2165" i="4"/>
  <c r="T2165" i="4"/>
  <c r="U2149" i="4"/>
  <c r="S2149" i="4"/>
  <c r="T2149" i="4"/>
  <c r="U2133" i="4"/>
  <c r="S2133" i="4"/>
  <c r="T2133" i="4"/>
  <c r="U2117" i="4"/>
  <c r="S2117" i="4"/>
  <c r="T2117" i="4"/>
  <c r="U2101" i="4"/>
  <c r="S2101" i="4"/>
  <c r="T2101" i="4"/>
  <c r="U2085" i="4"/>
  <c r="S2085" i="4"/>
  <c r="T2085" i="4"/>
  <c r="U2069" i="4"/>
  <c r="S2069" i="4"/>
  <c r="T2069" i="4"/>
  <c r="U2053" i="4"/>
  <c r="S2053" i="4"/>
  <c r="T2053" i="4"/>
  <c r="U2037" i="4"/>
  <c r="S2037" i="4"/>
  <c r="T2037" i="4"/>
  <c r="U2021" i="4"/>
  <c r="S2021" i="4"/>
  <c r="T2021" i="4"/>
  <c r="U2005" i="4"/>
  <c r="S2005" i="4"/>
  <c r="T2005" i="4"/>
  <c r="U1989" i="4"/>
  <c r="S1989" i="4"/>
  <c r="T1989" i="4"/>
  <c r="U1977" i="4"/>
  <c r="S1977" i="4"/>
  <c r="S1961" i="4"/>
  <c r="T1961" i="4"/>
  <c r="U1953" i="4"/>
  <c r="T1953" i="4"/>
  <c r="U1941" i="4"/>
  <c r="T1941" i="4"/>
  <c r="U1929" i="4"/>
  <c r="S1929" i="4"/>
  <c r="U1913" i="4"/>
  <c r="S1913" i="4"/>
  <c r="S1897" i="4"/>
  <c r="S1881" i="4"/>
  <c r="T1881" i="4"/>
  <c r="S1861" i="4"/>
  <c r="S1845" i="4"/>
  <c r="S1833" i="4"/>
  <c r="T1833" i="4"/>
  <c r="U1825" i="4"/>
  <c r="S1825" i="4"/>
  <c r="U1817" i="4"/>
  <c r="S1817" i="4"/>
  <c r="S1801" i="4"/>
  <c r="U1785" i="4"/>
  <c r="S1785" i="4"/>
  <c r="S1765" i="4"/>
  <c r="T1765" i="4"/>
  <c r="U1749" i="4"/>
  <c r="S1749" i="4"/>
  <c r="T1749" i="4"/>
  <c r="U1737" i="4"/>
  <c r="S1737" i="4"/>
  <c r="S1725" i="4"/>
  <c r="T1725" i="4"/>
  <c r="S1709" i="4"/>
  <c r="T1689" i="4"/>
  <c r="S1689" i="4"/>
  <c r="U1681" i="4"/>
  <c r="S1681" i="4"/>
  <c r="S1657" i="4"/>
  <c r="T1657" i="4"/>
  <c r="S1629" i="4"/>
  <c r="S1605" i="4"/>
  <c r="U1593" i="4"/>
  <c r="S1593" i="4"/>
  <c r="U1577" i="4"/>
  <c r="S1577" i="4"/>
  <c r="S1553" i="4"/>
  <c r="S1533" i="4"/>
  <c r="U1509" i="4"/>
  <c r="U1497" i="4"/>
  <c r="S1497" i="4"/>
  <c r="U1481" i="4"/>
  <c r="S1481" i="4"/>
  <c r="S1453" i="4"/>
  <c r="S1433" i="4"/>
  <c r="S1409" i="4"/>
  <c r="U1393" i="4"/>
  <c r="U1385" i="4"/>
  <c r="S1385" i="4"/>
  <c r="U1373" i="4"/>
  <c r="S1373" i="4"/>
  <c r="U1365" i="4"/>
  <c r="S1365" i="4"/>
  <c r="S1345" i="4"/>
  <c r="T1329" i="4"/>
  <c r="S1329" i="4"/>
  <c r="U1321" i="4"/>
  <c r="T1321" i="4"/>
  <c r="U1317" i="4"/>
  <c r="T1317" i="4"/>
  <c r="U1305" i="4"/>
  <c r="S1305" i="4"/>
  <c r="U1293" i="4"/>
  <c r="S1293" i="4"/>
  <c r="U1281" i="4"/>
  <c r="S1281" i="4"/>
  <c r="U1273" i="4"/>
  <c r="S1273" i="4"/>
  <c r="S1193" i="4"/>
  <c r="U1177" i="4"/>
  <c r="S1177" i="4"/>
  <c r="U1165" i="4"/>
  <c r="S1165" i="4"/>
  <c r="S1141" i="4"/>
  <c r="S1125" i="4"/>
  <c r="T1125" i="4"/>
  <c r="S1113" i="4"/>
  <c r="U1113" i="4"/>
  <c r="S1093" i="4"/>
  <c r="S1077" i="4"/>
  <c r="U1077" i="4"/>
  <c r="S1073" i="4"/>
  <c r="U1073" i="4"/>
  <c r="S1061" i="4"/>
  <c r="U1061" i="4"/>
  <c r="S1029" i="4"/>
  <c r="S1009" i="4"/>
  <c r="S989" i="4"/>
  <c r="S977" i="4"/>
  <c r="T977" i="4"/>
  <c r="S957" i="4"/>
  <c r="S941" i="4"/>
  <c r="T941" i="4"/>
  <c r="S925" i="4"/>
  <c r="T925" i="4"/>
  <c r="S877" i="4"/>
  <c r="S797" i="4"/>
  <c r="U797" i="4"/>
  <c r="S785" i="4"/>
  <c r="U785" i="4"/>
  <c r="S765" i="4"/>
  <c r="S753" i="4"/>
  <c r="T753" i="4"/>
  <c r="S737" i="4"/>
  <c r="U737" i="4"/>
  <c r="S725" i="4"/>
  <c r="T725" i="4"/>
  <c r="S709" i="4"/>
  <c r="T709" i="4"/>
  <c r="S685" i="4"/>
  <c r="S673" i="4"/>
  <c r="U673" i="4"/>
  <c r="S665" i="4"/>
  <c r="U665" i="4"/>
  <c r="S641" i="4"/>
  <c r="T641" i="4"/>
  <c r="U641" i="4"/>
  <c r="S625" i="4"/>
  <c r="U625" i="4"/>
  <c r="S609" i="4"/>
  <c r="T609" i="4"/>
  <c r="S601" i="4"/>
  <c r="U601" i="4"/>
  <c r="S585" i="4"/>
  <c r="U585" i="4"/>
  <c r="S573" i="4"/>
  <c r="T573" i="4"/>
  <c r="T525" i="4"/>
  <c r="S2199" i="4"/>
  <c r="T2199" i="4"/>
  <c r="U2199" i="4"/>
  <c r="S2191" i="4"/>
  <c r="T2191" i="4"/>
  <c r="U2191" i="4"/>
  <c r="S2183" i="4"/>
  <c r="T2183" i="4"/>
  <c r="U2183" i="4"/>
  <c r="S2175" i="4"/>
  <c r="T2175" i="4"/>
  <c r="U2175" i="4"/>
  <c r="S2167" i="4"/>
  <c r="T2167" i="4"/>
  <c r="U2167" i="4"/>
  <c r="S2159" i="4"/>
  <c r="T2159" i="4"/>
  <c r="U2159" i="4"/>
  <c r="S2151" i="4"/>
  <c r="T2151" i="4"/>
  <c r="U2151" i="4"/>
  <c r="S2143" i="4"/>
  <c r="T2143" i="4"/>
  <c r="U2143" i="4"/>
  <c r="S2135" i="4"/>
  <c r="T2135" i="4"/>
  <c r="U2135" i="4"/>
  <c r="S2127" i="4"/>
  <c r="T2127" i="4"/>
  <c r="U2127" i="4"/>
  <c r="S2119" i="4"/>
  <c r="T2119" i="4"/>
  <c r="U2119" i="4"/>
  <c r="S2111" i="4"/>
  <c r="T2111" i="4"/>
  <c r="U2111" i="4"/>
  <c r="S2103" i="4"/>
  <c r="T2103" i="4"/>
  <c r="U2103" i="4"/>
  <c r="S2095" i="4"/>
  <c r="T2095" i="4"/>
  <c r="U2095" i="4"/>
  <c r="S2091" i="4"/>
  <c r="U2091" i="4"/>
  <c r="T2091" i="4"/>
  <c r="S2083" i="4"/>
  <c r="T2083" i="4"/>
  <c r="U2083" i="4"/>
  <c r="S2071" i="4"/>
  <c r="T2071" i="4"/>
  <c r="U2071" i="4"/>
  <c r="S2067" i="4"/>
  <c r="T2067" i="4"/>
  <c r="U2067" i="4"/>
  <c r="S2055" i="4"/>
  <c r="T2055" i="4"/>
  <c r="U2055" i="4"/>
  <c r="S2047" i="4"/>
  <c r="T2047" i="4"/>
  <c r="U2047" i="4"/>
  <c r="S2039" i="4"/>
  <c r="T2039" i="4"/>
  <c r="U2039" i="4"/>
  <c r="S2031" i="4"/>
  <c r="T2031" i="4"/>
  <c r="U2031" i="4"/>
  <c r="S2023" i="4"/>
  <c r="T2023" i="4"/>
  <c r="U2023" i="4"/>
  <c r="S2015" i="4"/>
  <c r="T2015" i="4"/>
  <c r="U2015" i="4"/>
  <c r="S2007" i="4"/>
  <c r="T2007" i="4"/>
  <c r="U2007" i="4"/>
  <c r="S1999" i="4"/>
  <c r="T1999" i="4"/>
  <c r="U1999" i="4"/>
  <c r="S1991" i="4"/>
  <c r="T1991" i="4"/>
  <c r="U1991" i="4"/>
  <c r="S1983" i="4"/>
  <c r="T1983" i="4"/>
  <c r="U1983" i="4"/>
  <c r="S1975" i="4"/>
  <c r="U1975" i="4"/>
  <c r="S1967" i="4"/>
  <c r="U1967" i="4"/>
  <c r="U1963" i="4"/>
  <c r="T1963" i="4"/>
  <c r="T1955" i="4"/>
  <c r="U1955" i="4"/>
  <c r="T1951" i="4"/>
  <c r="U1951" i="4"/>
  <c r="T1939" i="4"/>
  <c r="S1927" i="4"/>
  <c r="T1927" i="4"/>
  <c r="S1919" i="4"/>
  <c r="U1919" i="4"/>
  <c r="T1915" i="4"/>
  <c r="U1915" i="4"/>
  <c r="U1907" i="4"/>
  <c r="U1899" i="4"/>
  <c r="T1891" i="4"/>
  <c r="U1891" i="4"/>
  <c r="S1887" i="4"/>
  <c r="U1887" i="4"/>
  <c r="S1879" i="4"/>
  <c r="S1871" i="4"/>
  <c r="S1863" i="4"/>
  <c r="T1863" i="4"/>
  <c r="S1855" i="4"/>
  <c r="S1847" i="4"/>
  <c r="T1847" i="4"/>
  <c r="S1839" i="4"/>
  <c r="S1831" i="4"/>
  <c r="S1819" i="4"/>
  <c r="T1819" i="4"/>
  <c r="S1815" i="4"/>
  <c r="U1815" i="4"/>
  <c r="U1807" i="4"/>
  <c r="S1799" i="4"/>
  <c r="S1795" i="4"/>
  <c r="U1795" i="4"/>
  <c r="S1787" i="4"/>
  <c r="U1787" i="4"/>
  <c r="S1783" i="4"/>
  <c r="U1783" i="4"/>
  <c r="S1779" i="4"/>
  <c r="U1779" i="4"/>
  <c r="S1771" i="4"/>
  <c r="T1771" i="4"/>
  <c r="S1767" i="4"/>
  <c r="U1767" i="4"/>
  <c r="S1763" i="4"/>
  <c r="T1763" i="4"/>
  <c r="T1759" i="4"/>
  <c r="S1755" i="4"/>
  <c r="S1751" i="4"/>
  <c r="T1751" i="4"/>
  <c r="T1747" i="4"/>
  <c r="U1747" i="4"/>
  <c r="U1743" i="4"/>
  <c r="T1743" i="4"/>
  <c r="S1739" i="4"/>
  <c r="U1739" i="4"/>
  <c r="S1735" i="4"/>
  <c r="U1735" i="4"/>
  <c r="S1731" i="4"/>
  <c r="U1731" i="4"/>
  <c r="S1727" i="4"/>
  <c r="U1727" i="4"/>
  <c r="S1723" i="4"/>
  <c r="U1723" i="4"/>
  <c r="T1719" i="4"/>
  <c r="S1715" i="4"/>
  <c r="U1715" i="4"/>
  <c r="S1711" i="4"/>
  <c r="S1707" i="4"/>
  <c r="S1703" i="4"/>
  <c r="U1703" i="4"/>
  <c r="S1699" i="4"/>
  <c r="T1699" i="4"/>
  <c r="S1695" i="4"/>
  <c r="U1695" i="4"/>
  <c r="S1691" i="4"/>
  <c r="U1691" i="4"/>
  <c r="S1687" i="4"/>
  <c r="U1687" i="4"/>
  <c r="S1683" i="4"/>
  <c r="T1683" i="4"/>
  <c r="S1679" i="4"/>
  <c r="U1679" i="4"/>
  <c r="S1675" i="4"/>
  <c r="U1675" i="4"/>
  <c r="S1671" i="4"/>
  <c r="U1671" i="4"/>
  <c r="S1667" i="4"/>
  <c r="S1663" i="4"/>
  <c r="U1663" i="4"/>
  <c r="S1659" i="4"/>
  <c r="U1659" i="4"/>
  <c r="S1655" i="4"/>
  <c r="T1655" i="4"/>
  <c r="S1651" i="4"/>
  <c r="U1651" i="4"/>
  <c r="S1647" i="4"/>
  <c r="U1647" i="4"/>
  <c r="T1643" i="4"/>
  <c r="S1639" i="4"/>
  <c r="U1639" i="4"/>
  <c r="S1635" i="4"/>
  <c r="U1635" i="4"/>
  <c r="S1631" i="4"/>
  <c r="T1631" i="4"/>
  <c r="S1627" i="4"/>
  <c r="U1627" i="4"/>
  <c r="S1623" i="4"/>
  <c r="U1623" i="4"/>
  <c r="S1619" i="4"/>
  <c r="T1619" i="4"/>
  <c r="S1615" i="4"/>
  <c r="S1611" i="4"/>
  <c r="S1607" i="4"/>
  <c r="U1607" i="4"/>
  <c r="S1603" i="4"/>
  <c r="T1603" i="4"/>
  <c r="S1599" i="4"/>
  <c r="U1599" i="4"/>
  <c r="S1595" i="4"/>
  <c r="T1595" i="4"/>
  <c r="S1591" i="4"/>
  <c r="S1587" i="4"/>
  <c r="U1587" i="4"/>
  <c r="S1583" i="4"/>
  <c r="U1583" i="4"/>
  <c r="S1579" i="4"/>
  <c r="U1579" i="4"/>
  <c r="S1575" i="4"/>
  <c r="U1575" i="4"/>
  <c r="S1567" i="4"/>
  <c r="U1567" i="4"/>
  <c r="S1563" i="4"/>
  <c r="U1563" i="4"/>
  <c r="S1559" i="4"/>
  <c r="T1559" i="4"/>
  <c r="S1555" i="4"/>
  <c r="S1551" i="4"/>
  <c r="S1543" i="4"/>
  <c r="T1531" i="4"/>
  <c r="S1523" i="4"/>
  <c r="U1523" i="4"/>
  <c r="S1515" i="4"/>
  <c r="U1511" i="4"/>
  <c r="S1507" i="4"/>
  <c r="U1507" i="4"/>
  <c r="S1503" i="4"/>
  <c r="U1503" i="4"/>
  <c r="S1495" i="4"/>
  <c r="U1495" i="4"/>
  <c r="U1491" i="4"/>
  <c r="S1487" i="4"/>
  <c r="U1487" i="4"/>
  <c r="S1483" i="4"/>
  <c r="U1483" i="4"/>
  <c r="U1479" i="4"/>
  <c r="S1471" i="4"/>
  <c r="U1471" i="4"/>
  <c r="S1467" i="4"/>
  <c r="S1463" i="4"/>
  <c r="S1459" i="4"/>
  <c r="U1459" i="4"/>
  <c r="S1455" i="4"/>
  <c r="U1455" i="4"/>
  <c r="S1451" i="4"/>
  <c r="U1451" i="4"/>
  <c r="S1447" i="4"/>
  <c r="T1443" i="4"/>
  <c r="S1439" i="4"/>
  <c r="S1431" i="4"/>
  <c r="U1431" i="4"/>
  <c r="S1427" i="4"/>
  <c r="U1423" i="4"/>
  <c r="S1419" i="4"/>
  <c r="U1419" i="4"/>
  <c r="S1411" i="4"/>
  <c r="U1411" i="4"/>
  <c r="S1395" i="4"/>
  <c r="U1395" i="4"/>
  <c r="U1391" i="4"/>
  <c r="S1387" i="4"/>
  <c r="U1387" i="4"/>
  <c r="U1383" i="4"/>
  <c r="S1375" i="4"/>
  <c r="U1375" i="4"/>
  <c r="S1371" i="4"/>
  <c r="U1371" i="4"/>
  <c r="S1367" i="4"/>
  <c r="U1367" i="4"/>
  <c r="S1363" i="4"/>
  <c r="T1363" i="4"/>
  <c r="S1359" i="4"/>
  <c r="U1359" i="4"/>
  <c r="U1355" i="4"/>
  <c r="S1351" i="4"/>
  <c r="U1351" i="4"/>
  <c r="S1343" i="4"/>
  <c r="U1343" i="4"/>
  <c r="T1339" i="4"/>
  <c r="S1335" i="4"/>
  <c r="U1335" i="4"/>
  <c r="S1331" i="4"/>
  <c r="S1323" i="4"/>
  <c r="S1319" i="4"/>
  <c r="U1319" i="4"/>
  <c r="S1315" i="4"/>
  <c r="T1315" i="4"/>
  <c r="S1311" i="4"/>
  <c r="U1311" i="4"/>
  <c r="S1307" i="4"/>
  <c r="T1307" i="4"/>
  <c r="S1303" i="4"/>
  <c r="U1303" i="4"/>
  <c r="S1299" i="4"/>
  <c r="U1299" i="4"/>
  <c r="S1295" i="4"/>
  <c r="U1295" i="4"/>
  <c r="T1291" i="4"/>
  <c r="U1291" i="4"/>
  <c r="S1287" i="4"/>
  <c r="U1287" i="4"/>
  <c r="S1283" i="4"/>
  <c r="U1283" i="4"/>
  <c r="S1279" i="4"/>
  <c r="U1279" i="4"/>
  <c r="S1275" i="4"/>
  <c r="U1275" i="4"/>
  <c r="U1271" i="4"/>
  <c r="S1267" i="4"/>
  <c r="U1267" i="4"/>
  <c r="S1263" i="4"/>
  <c r="T1263" i="4"/>
  <c r="S1259" i="4"/>
  <c r="S1255" i="4"/>
  <c r="U1255" i="4"/>
  <c r="T1251" i="4"/>
  <c r="U1251" i="4"/>
  <c r="U1247" i="4"/>
  <c r="U1243" i="4"/>
  <c r="T1239" i="4"/>
  <c r="S1235" i="4"/>
  <c r="U1235" i="4"/>
  <c r="S1223" i="4"/>
  <c r="U1223" i="4"/>
  <c r="S1219" i="4"/>
  <c r="U1219" i="4"/>
  <c r="S1215" i="4"/>
  <c r="U1215" i="4"/>
  <c r="T1215" i="4"/>
  <c r="S1211" i="4"/>
  <c r="U1211" i="4"/>
  <c r="S1207" i="4"/>
  <c r="U1207" i="4"/>
  <c r="S1203" i="4"/>
  <c r="U1203" i="4"/>
  <c r="S1199" i="4"/>
  <c r="U1199" i="4"/>
  <c r="T1195" i="4"/>
  <c r="S1191" i="4"/>
  <c r="U1191" i="4"/>
  <c r="S1187" i="4"/>
  <c r="U1187" i="4"/>
  <c r="S1183" i="4"/>
  <c r="U1183" i="4"/>
  <c r="S1175" i="4"/>
  <c r="U1175" i="4"/>
  <c r="S1171" i="4"/>
  <c r="U1171" i="4"/>
  <c r="S1167" i="4"/>
  <c r="U1167" i="4"/>
  <c r="S1163" i="4"/>
  <c r="T1163" i="4"/>
  <c r="S1159" i="4"/>
  <c r="U1159" i="4"/>
  <c r="S1155" i="4"/>
  <c r="U1155" i="4"/>
  <c r="S1151" i="4"/>
  <c r="U1151" i="4"/>
  <c r="T1139" i="4"/>
  <c r="U1139" i="4"/>
  <c r="S1135" i="4"/>
  <c r="U1135" i="4"/>
  <c r="S1131" i="4"/>
  <c r="S1127" i="4"/>
  <c r="U1127" i="4"/>
  <c r="S1123" i="4"/>
  <c r="T1119" i="4"/>
  <c r="U1115" i="4"/>
  <c r="S1111" i="4"/>
  <c r="T1111" i="4"/>
  <c r="S1107" i="4"/>
  <c r="T1103" i="4"/>
  <c r="S1103" i="4"/>
  <c r="U1099" i="4"/>
  <c r="S1099" i="4"/>
  <c r="U1095" i="4"/>
  <c r="T1095" i="4"/>
  <c r="T1083" i="4"/>
  <c r="S1083" i="4"/>
  <c r="U1079" i="4"/>
  <c r="S1079" i="4"/>
  <c r="U1075" i="4"/>
  <c r="S1075" i="4"/>
  <c r="T1071" i="4"/>
  <c r="S1071" i="4"/>
  <c r="T1063" i="4"/>
  <c r="S1063" i="4"/>
  <c r="U1059" i="4"/>
  <c r="S1059" i="4"/>
  <c r="U1055" i="4"/>
  <c r="S1055" i="4"/>
  <c r="U1051" i="4"/>
  <c r="S1051" i="4"/>
  <c r="S1047" i="4"/>
  <c r="T1047" i="4"/>
  <c r="S1043" i="4"/>
  <c r="T1043" i="4"/>
  <c r="U1039" i="4"/>
  <c r="T1039" i="4"/>
  <c r="T1035" i="4"/>
  <c r="U1031" i="4"/>
  <c r="T1031" i="4"/>
  <c r="U1027" i="4"/>
  <c r="T1027" i="4"/>
  <c r="T1023" i="4"/>
  <c r="U1019" i="4"/>
  <c r="S1019" i="4"/>
  <c r="S1015" i="4"/>
  <c r="T1015" i="4"/>
  <c r="S1011" i="4"/>
  <c r="T1007" i="4"/>
  <c r="S1007" i="4"/>
  <c r="S999" i="4"/>
  <c r="T995" i="4"/>
  <c r="T991" i="4"/>
  <c r="S991" i="4"/>
  <c r="T987" i="4"/>
  <c r="S987" i="4"/>
  <c r="U983" i="4"/>
  <c r="T983" i="4"/>
  <c r="S979" i="4"/>
  <c r="T979" i="4"/>
  <c r="T975" i="4"/>
  <c r="S975" i="4"/>
  <c r="S971" i="4"/>
  <c r="S967" i="4"/>
  <c r="T967" i="4"/>
  <c r="S963" i="4"/>
  <c r="T963" i="4"/>
  <c r="S959" i="4"/>
  <c r="S955" i="4"/>
  <c r="T955" i="4"/>
  <c r="S951" i="4"/>
  <c r="T951" i="4"/>
  <c r="S947" i="4"/>
  <c r="T947" i="4"/>
  <c r="T943" i="4"/>
  <c r="S943" i="4"/>
  <c r="S939" i="4"/>
  <c r="T935" i="4"/>
  <c r="T927" i="4"/>
  <c r="S927" i="4"/>
  <c r="T923" i="4"/>
  <c r="S923" i="4"/>
  <c r="S919" i="4"/>
  <c r="S915" i="4"/>
  <c r="T915" i="4"/>
  <c r="T911" i="4"/>
  <c r="S911" i="4"/>
  <c r="S907" i="4"/>
  <c r="T907" i="4"/>
  <c r="T903" i="4"/>
  <c r="S903" i="4"/>
  <c r="S899" i="4"/>
  <c r="T895" i="4"/>
  <c r="S895" i="4"/>
  <c r="U891" i="4"/>
  <c r="S891" i="4"/>
  <c r="S887" i="4"/>
  <c r="S883" i="4"/>
  <c r="T883" i="4"/>
  <c r="T879" i="4"/>
  <c r="S879" i="4"/>
  <c r="S875" i="4"/>
  <c r="S871" i="4"/>
  <c r="S867" i="4"/>
  <c r="T867" i="4"/>
  <c r="T863" i="4"/>
  <c r="S863" i="4"/>
  <c r="T859" i="4"/>
  <c r="S859" i="4"/>
  <c r="S855" i="4"/>
  <c r="T855" i="4"/>
  <c r="S851" i="4"/>
  <c r="T847" i="4"/>
  <c r="S847" i="4"/>
  <c r="S843" i="4"/>
  <c r="T843" i="4"/>
  <c r="T839" i="4"/>
  <c r="S839" i="4"/>
  <c r="S835" i="4"/>
  <c r="U831" i="4"/>
  <c r="S831" i="4"/>
  <c r="U827" i="4"/>
  <c r="S827" i="4"/>
  <c r="T823" i="4"/>
  <c r="S823" i="4"/>
  <c r="U819" i="4"/>
  <c r="S819" i="4"/>
  <c r="T819" i="4"/>
  <c r="U815" i="4"/>
  <c r="T815" i="4"/>
  <c r="S815" i="4"/>
  <c r="U811" i="4"/>
  <c r="S811" i="4"/>
  <c r="U807" i="4"/>
  <c r="S807" i="4"/>
  <c r="S803" i="4"/>
  <c r="T803" i="4"/>
  <c r="T799" i="4"/>
  <c r="S799" i="4"/>
  <c r="S795" i="4"/>
  <c r="U791" i="4"/>
  <c r="U787" i="4"/>
  <c r="S787" i="4"/>
  <c r="U783" i="4"/>
  <c r="S783" i="4"/>
  <c r="U779" i="4"/>
  <c r="T779" i="4"/>
  <c r="S775" i="4"/>
  <c r="T775" i="4"/>
  <c r="S771" i="4"/>
  <c r="U767" i="4"/>
  <c r="S767" i="4"/>
  <c r="U763" i="4"/>
  <c r="S763" i="4"/>
  <c r="S759" i="4"/>
  <c r="U755" i="4"/>
  <c r="S755" i="4"/>
  <c r="S751" i="4"/>
  <c r="T747" i="4"/>
  <c r="S747" i="4"/>
  <c r="T743" i="4"/>
  <c r="S743" i="4"/>
  <c r="T739" i="4"/>
  <c r="U735" i="4"/>
  <c r="S735" i="4"/>
  <c r="T731" i="4"/>
  <c r="S731" i="4"/>
  <c r="S727" i="4"/>
  <c r="S723" i="4"/>
  <c r="T723" i="4"/>
  <c r="T719" i="4"/>
  <c r="S719" i="4"/>
  <c r="U715" i="4"/>
  <c r="S715" i="4"/>
  <c r="U711" i="4"/>
  <c r="S711" i="4"/>
  <c r="U707" i="4"/>
  <c r="S707" i="4"/>
  <c r="S703" i="4"/>
  <c r="S695" i="4"/>
  <c r="U691" i="4"/>
  <c r="S691" i="4"/>
  <c r="S687" i="4"/>
  <c r="S683" i="4"/>
  <c r="S679" i="4"/>
  <c r="S675" i="4"/>
  <c r="U671" i="4"/>
  <c r="S671" i="4"/>
  <c r="T667" i="4"/>
  <c r="S667" i="4"/>
  <c r="U663" i="4"/>
  <c r="S663" i="4"/>
  <c r="U659" i="4"/>
  <c r="S659" i="4"/>
  <c r="U655" i="4"/>
  <c r="S655" i="4"/>
  <c r="S651" i="4"/>
  <c r="T651" i="4"/>
  <c r="S647" i="4"/>
  <c r="T647" i="4"/>
  <c r="U643" i="4"/>
  <c r="S643" i="4"/>
  <c r="U635" i="4"/>
  <c r="S635" i="4"/>
  <c r="T635" i="4"/>
  <c r="U631" i="4"/>
  <c r="S631" i="4"/>
  <c r="T627" i="4"/>
  <c r="T623" i="4"/>
  <c r="S623" i="4"/>
  <c r="U619" i="4"/>
  <c r="S619" i="4"/>
  <c r="T615" i="4"/>
  <c r="S615" i="4"/>
  <c r="U611" i="4"/>
  <c r="S611" i="4"/>
  <c r="U607" i="4"/>
  <c r="S607" i="4"/>
  <c r="U603" i="4"/>
  <c r="S603" i="4"/>
  <c r="S599" i="4"/>
  <c r="U595" i="4"/>
  <c r="S595" i="4"/>
  <c r="T591" i="4"/>
  <c r="S591" i="4"/>
  <c r="U587" i="4"/>
  <c r="S587" i="4"/>
  <c r="U583" i="4"/>
  <c r="S583" i="4"/>
  <c r="U579" i="4"/>
  <c r="S579" i="4"/>
  <c r="T575" i="4"/>
  <c r="S575" i="4"/>
  <c r="S571" i="4"/>
  <c r="T571" i="4"/>
  <c r="U567" i="4"/>
  <c r="S567" i="4"/>
  <c r="U563" i="4"/>
  <c r="T559" i="4"/>
  <c r="S559" i="4"/>
  <c r="U555" i="4"/>
  <c r="S555" i="4"/>
  <c r="U551" i="4"/>
  <c r="S551" i="4"/>
  <c r="S547" i="4"/>
  <c r="U543" i="4"/>
  <c r="S543" i="4"/>
  <c r="S539" i="4"/>
  <c r="U539" i="4"/>
  <c r="U535" i="4"/>
  <c r="S535" i="4"/>
  <c r="T531" i="4"/>
  <c r="S531" i="4"/>
  <c r="U527" i="4"/>
  <c r="S527" i="4"/>
  <c r="U523" i="4"/>
  <c r="S523" i="4"/>
  <c r="T519" i="4"/>
  <c r="U519" i="4"/>
  <c r="S515" i="4"/>
  <c r="U515" i="4"/>
  <c r="U511" i="4"/>
  <c r="S511" i="4"/>
  <c r="T507" i="4"/>
  <c r="S507" i="4"/>
  <c r="U503" i="4"/>
  <c r="S503" i="4"/>
  <c r="T499" i="4"/>
  <c r="S499" i="4"/>
  <c r="T495" i="4"/>
  <c r="S495" i="4"/>
  <c r="U491" i="4"/>
  <c r="S491" i="4"/>
  <c r="T487" i="4"/>
  <c r="T483" i="4"/>
  <c r="S483" i="4"/>
  <c r="S475" i="4"/>
  <c r="U475" i="4"/>
  <c r="S471" i="4"/>
  <c r="U471" i="4"/>
  <c r="S467" i="4"/>
  <c r="U463" i="4"/>
  <c r="S463" i="4"/>
  <c r="U459" i="4"/>
  <c r="S459" i="4"/>
  <c r="T455" i="4"/>
  <c r="S455" i="4"/>
  <c r="S451" i="4"/>
  <c r="U451" i="4"/>
  <c r="T447" i="4"/>
  <c r="S447" i="4"/>
  <c r="S443" i="4"/>
  <c r="U443" i="4"/>
  <c r="T439" i="4"/>
  <c r="S439" i="4"/>
  <c r="S435" i="4"/>
  <c r="U435" i="4"/>
  <c r="U431" i="4"/>
  <c r="S431" i="4"/>
  <c r="T427" i="4"/>
  <c r="S427" i="4"/>
  <c r="S423" i="4"/>
  <c r="U423" i="4"/>
  <c r="T419" i="4"/>
  <c r="U415" i="4"/>
  <c r="S415" i="4"/>
  <c r="S411" i="4"/>
  <c r="U411" i="4"/>
  <c r="S407" i="4"/>
  <c r="T403" i="4"/>
  <c r="S403" i="4"/>
  <c r="T399" i="4"/>
  <c r="S399" i="4"/>
  <c r="U395" i="4"/>
  <c r="S395" i="4"/>
  <c r="S391" i="4"/>
  <c r="U391" i="4"/>
  <c r="S387" i="4"/>
  <c r="U387" i="4"/>
  <c r="T383" i="4"/>
  <c r="S383" i="4"/>
  <c r="T379" i="4"/>
  <c r="S379" i="4"/>
  <c r="U375" i="4"/>
  <c r="S375" i="4"/>
  <c r="T371" i="4"/>
  <c r="S371" i="4"/>
  <c r="U2201" i="4"/>
  <c r="S2201" i="4"/>
  <c r="T2201" i="4"/>
  <c r="U2185" i="4"/>
  <c r="S2185" i="4"/>
  <c r="T2185" i="4"/>
  <c r="U2169" i="4"/>
  <c r="S2169" i="4"/>
  <c r="T2169" i="4"/>
  <c r="U2153" i="4"/>
  <c r="S2153" i="4"/>
  <c r="T2153" i="4"/>
  <c r="U2137" i="4"/>
  <c r="S2137" i="4"/>
  <c r="T2137" i="4"/>
  <c r="U2121" i="4"/>
  <c r="S2121" i="4"/>
  <c r="T2121" i="4"/>
  <c r="U2105" i="4"/>
  <c r="S2105" i="4"/>
  <c r="T2105" i="4"/>
  <c r="U2089" i="4"/>
  <c r="S2089" i="4"/>
  <c r="T2089" i="4"/>
  <c r="U2073" i="4"/>
  <c r="S2073" i="4"/>
  <c r="T2073" i="4"/>
  <c r="U2057" i="4"/>
  <c r="S2057" i="4"/>
  <c r="T2057" i="4"/>
  <c r="U2041" i="4"/>
  <c r="S2041" i="4"/>
  <c r="T2041" i="4"/>
  <c r="U2025" i="4"/>
  <c r="S2025" i="4"/>
  <c r="T2025" i="4"/>
  <c r="U2009" i="4"/>
  <c r="S2009" i="4"/>
  <c r="T2009" i="4"/>
  <c r="U1993" i="4"/>
  <c r="S1993" i="4"/>
  <c r="T1993" i="4"/>
  <c r="S1973" i="4"/>
  <c r="U1949" i="4"/>
  <c r="T1933" i="4"/>
  <c r="S1933" i="4"/>
  <c r="S1905" i="4"/>
  <c r="S1893" i="4"/>
  <c r="T1893" i="4"/>
  <c r="S1853" i="4"/>
  <c r="S1809" i="4"/>
  <c r="S1797" i="4"/>
  <c r="T1797" i="4"/>
  <c r="U1781" i="4"/>
  <c r="S1781" i="4"/>
  <c r="T1761" i="4"/>
  <c r="S1761" i="4"/>
  <c r="S1733" i="4"/>
  <c r="T1713" i="4"/>
  <c r="S1713" i="4"/>
  <c r="S1701" i="4"/>
  <c r="U1693" i="4"/>
  <c r="S1693" i="4"/>
  <c r="U1685" i="4"/>
  <c r="S1685" i="4"/>
  <c r="U1669" i="4"/>
  <c r="S1669" i="4"/>
  <c r="U1653" i="4"/>
  <c r="S1653" i="4"/>
  <c r="U1641" i="4"/>
  <c r="S1641" i="4"/>
  <c r="U1625" i="4"/>
  <c r="S1625" i="4"/>
  <c r="U1617" i="4"/>
  <c r="S1617" i="4"/>
  <c r="S1597" i="4"/>
  <c r="T1597" i="4"/>
  <c r="U1585" i="4"/>
  <c r="S1585" i="4"/>
  <c r="T1565" i="4"/>
  <c r="S1565" i="4"/>
  <c r="S1549" i="4"/>
  <c r="U1537" i="4"/>
  <c r="S1537" i="4"/>
  <c r="U1521" i="4"/>
  <c r="S1521" i="4"/>
  <c r="U1501" i="4"/>
  <c r="U1489" i="4"/>
  <c r="S1489" i="4"/>
  <c r="U1473" i="4"/>
  <c r="S1473" i="4"/>
  <c r="U1461" i="4"/>
  <c r="U1441" i="4"/>
  <c r="T1421" i="4"/>
  <c r="S1421" i="4"/>
  <c r="U1413" i="4"/>
  <c r="S1413" i="4"/>
  <c r="U1397" i="4"/>
  <c r="U1377" i="4"/>
  <c r="T1337" i="4"/>
  <c r="U1325" i="4"/>
  <c r="S1325" i="4"/>
  <c r="U1285" i="4"/>
  <c r="S1285" i="4"/>
  <c r="U1277" i="4"/>
  <c r="S1277" i="4"/>
  <c r="U1269" i="4"/>
  <c r="S1269" i="4"/>
  <c r="U1257" i="4"/>
  <c r="S1257" i="4"/>
  <c r="U1245" i="4"/>
  <c r="S1245" i="4"/>
  <c r="U1229" i="4"/>
  <c r="S1229" i="4"/>
  <c r="S1205" i="4"/>
  <c r="T1185" i="4"/>
  <c r="U1169" i="4"/>
  <c r="S1169" i="4"/>
  <c r="U1161" i="4"/>
  <c r="S1161" i="4"/>
  <c r="U1153" i="4"/>
  <c r="S1153" i="4"/>
  <c r="U1137" i="4"/>
  <c r="S1137" i="4"/>
  <c r="U1121" i="4"/>
  <c r="S1121" i="4"/>
  <c r="T1081" i="4"/>
  <c r="S1045" i="4"/>
  <c r="U1045" i="4"/>
  <c r="S1033" i="4"/>
  <c r="U1033" i="4"/>
  <c r="S1021" i="4"/>
  <c r="T1021" i="4"/>
  <c r="S969" i="4"/>
  <c r="S953" i="4"/>
  <c r="S937" i="4"/>
  <c r="T937" i="4"/>
  <c r="T897" i="4"/>
  <c r="S881" i="4"/>
  <c r="T881" i="4"/>
  <c r="S865" i="4"/>
  <c r="T865" i="4"/>
  <c r="S845" i="4"/>
  <c r="S829" i="4"/>
  <c r="T829" i="4"/>
  <c r="S817" i="4"/>
  <c r="T817" i="4"/>
  <c r="S801" i="4"/>
  <c r="S769" i="4"/>
  <c r="T769" i="4"/>
  <c r="S745" i="4"/>
  <c r="S721" i="4"/>
  <c r="S713" i="4"/>
  <c r="U713" i="4"/>
  <c r="S701" i="4"/>
  <c r="U701" i="4"/>
  <c r="S677" i="4"/>
  <c r="S661" i="4"/>
  <c r="T661" i="4"/>
  <c r="S637" i="4"/>
  <c r="U637" i="4"/>
  <c r="T637" i="4"/>
  <c r="S613" i="4"/>
  <c r="S589" i="4"/>
  <c r="S577" i="4"/>
  <c r="U577" i="4"/>
  <c r="S561" i="4"/>
  <c r="T561" i="4"/>
  <c r="T513" i="4"/>
  <c r="S513" i="4"/>
  <c r="U8" i="4"/>
  <c r="Q8" i="4"/>
  <c r="R8" i="4"/>
  <c r="T8" i="4"/>
  <c r="S2195" i="4"/>
  <c r="T2195" i="4"/>
  <c r="U2195" i="4"/>
  <c r="S2187" i="4"/>
  <c r="U2187" i="4"/>
  <c r="T2187" i="4"/>
  <c r="S2179" i="4"/>
  <c r="T2179" i="4"/>
  <c r="U2179" i="4"/>
  <c r="S2171" i="4"/>
  <c r="U2171" i="4"/>
  <c r="T2171" i="4"/>
  <c r="S2163" i="4"/>
  <c r="T2163" i="4"/>
  <c r="U2163" i="4"/>
  <c r="S2155" i="4"/>
  <c r="U2155" i="4"/>
  <c r="T2155" i="4"/>
  <c r="S2147" i="4"/>
  <c r="T2147" i="4"/>
  <c r="U2147" i="4"/>
  <c r="S2139" i="4"/>
  <c r="U2139" i="4"/>
  <c r="T2139" i="4"/>
  <c r="S2131" i="4"/>
  <c r="T2131" i="4"/>
  <c r="U2131" i="4"/>
  <c r="S2123" i="4"/>
  <c r="U2123" i="4"/>
  <c r="T2123" i="4"/>
  <c r="S2115" i="4"/>
  <c r="T2115" i="4"/>
  <c r="U2115" i="4"/>
  <c r="S2107" i="4"/>
  <c r="U2107" i="4"/>
  <c r="T2107" i="4"/>
  <c r="S2099" i="4"/>
  <c r="T2099" i="4"/>
  <c r="U2099" i="4"/>
  <c r="S2087" i="4"/>
  <c r="T2087" i="4"/>
  <c r="U2087" i="4"/>
  <c r="S2079" i="4"/>
  <c r="T2079" i="4"/>
  <c r="U2079" i="4"/>
  <c r="S2075" i="4"/>
  <c r="U2075" i="4"/>
  <c r="T2075" i="4"/>
  <c r="S2063" i="4"/>
  <c r="T2063" i="4"/>
  <c r="U2063" i="4"/>
  <c r="S2059" i="4"/>
  <c r="U2059" i="4"/>
  <c r="T2059" i="4"/>
  <c r="S2051" i="4"/>
  <c r="T2051" i="4"/>
  <c r="U2051" i="4"/>
  <c r="S2043" i="4"/>
  <c r="U2043" i="4"/>
  <c r="T2043" i="4"/>
  <c r="S2035" i="4"/>
  <c r="T2035" i="4"/>
  <c r="U2035" i="4"/>
  <c r="S2027" i="4"/>
  <c r="U2027" i="4"/>
  <c r="T2027" i="4"/>
  <c r="S2019" i="4"/>
  <c r="T2019" i="4"/>
  <c r="U2019" i="4"/>
  <c r="S2011" i="4"/>
  <c r="U2011" i="4"/>
  <c r="T2011" i="4"/>
  <c r="S2003" i="4"/>
  <c r="T2003" i="4"/>
  <c r="U2003" i="4"/>
  <c r="S1995" i="4"/>
  <c r="U1995" i="4"/>
  <c r="T1995" i="4"/>
  <c r="S1987" i="4"/>
  <c r="T1987" i="4"/>
  <c r="U1987" i="4"/>
  <c r="S1979" i="4"/>
  <c r="U1979" i="4"/>
  <c r="T1979" i="4"/>
  <c r="S1971" i="4"/>
  <c r="U1971" i="4"/>
  <c r="S1959" i="4"/>
  <c r="U1959" i="4"/>
  <c r="S1947" i="4"/>
  <c r="T1947" i="4"/>
  <c r="S1943" i="4"/>
  <c r="U1943" i="4"/>
  <c r="S1935" i="4"/>
  <c r="T1935" i="4"/>
  <c r="S1931" i="4"/>
  <c r="U1931" i="4"/>
  <c r="U1923" i="4"/>
  <c r="T1923" i="4"/>
  <c r="S1911" i="4"/>
  <c r="U1911" i="4"/>
  <c r="U1903" i="4"/>
  <c r="S1895" i="4"/>
  <c r="S1883" i="4"/>
  <c r="S1867" i="4"/>
  <c r="T1867" i="4"/>
  <c r="S1859" i="4"/>
  <c r="S1851" i="4"/>
  <c r="T1851" i="4"/>
  <c r="S1843" i="4"/>
  <c r="T1843" i="4"/>
  <c r="S1827" i="4"/>
  <c r="S1823" i="4"/>
  <c r="U1823" i="4"/>
  <c r="T1811" i="4"/>
  <c r="S1803" i="4"/>
  <c r="S1791" i="4"/>
  <c r="S1775" i="4"/>
  <c r="U1775" i="4"/>
  <c r="S2202" i="4"/>
  <c r="T2202" i="4"/>
  <c r="U2202" i="4"/>
  <c r="T2198" i="4"/>
  <c r="U2198" i="4"/>
  <c r="S2198" i="4"/>
  <c r="U2194" i="4"/>
  <c r="S2194" i="4"/>
  <c r="T2194" i="4"/>
  <c r="S2190" i="4"/>
  <c r="T2190" i="4"/>
  <c r="U2190" i="4"/>
  <c r="S2186" i="4"/>
  <c r="T2186" i="4"/>
  <c r="U2186" i="4"/>
  <c r="T2182" i="4"/>
  <c r="U2182" i="4"/>
  <c r="S2182" i="4"/>
  <c r="U2178" i="4"/>
  <c r="S2178" i="4"/>
  <c r="T2178" i="4"/>
  <c r="S2174" i="4"/>
  <c r="T2174" i="4"/>
  <c r="U2174" i="4"/>
  <c r="S2170" i="4"/>
  <c r="T2170" i="4"/>
  <c r="U2170" i="4"/>
  <c r="T2166" i="4"/>
  <c r="U2166" i="4"/>
  <c r="S2166" i="4"/>
  <c r="U2162" i="4"/>
  <c r="S2162" i="4"/>
  <c r="T2162" i="4"/>
  <c r="S2158" i="4"/>
  <c r="T2158" i="4"/>
  <c r="U2158" i="4"/>
  <c r="S2154" i="4"/>
  <c r="T2154" i="4"/>
  <c r="U2154" i="4"/>
  <c r="T2150" i="4"/>
  <c r="U2150" i="4"/>
  <c r="S2150" i="4"/>
  <c r="U2146" i="4"/>
  <c r="S2146" i="4"/>
  <c r="T2146" i="4"/>
  <c r="S2142" i="4"/>
  <c r="T2142" i="4"/>
  <c r="U2142" i="4"/>
  <c r="S2138" i="4"/>
  <c r="T2138" i="4"/>
  <c r="U2138" i="4"/>
  <c r="T2134" i="4"/>
  <c r="U2134" i="4"/>
  <c r="S2134" i="4"/>
  <c r="U2130" i="4"/>
  <c r="S2130" i="4"/>
  <c r="T2130" i="4"/>
  <c r="S2126" i="4"/>
  <c r="T2126" i="4"/>
  <c r="U2126" i="4"/>
  <c r="S2122" i="4"/>
  <c r="T2122" i="4"/>
  <c r="U2122" i="4"/>
  <c r="T2118" i="4"/>
  <c r="U2118" i="4"/>
  <c r="S2118" i="4"/>
  <c r="U2114" i="4"/>
  <c r="S2114" i="4"/>
  <c r="T2114" i="4"/>
  <c r="S2110" i="4"/>
  <c r="T2110" i="4"/>
  <c r="U2110" i="4"/>
  <c r="S2106" i="4"/>
  <c r="T2106" i="4"/>
  <c r="U2106" i="4"/>
  <c r="T2102" i="4"/>
  <c r="U2102" i="4"/>
  <c r="S2102" i="4"/>
  <c r="U2098" i="4"/>
  <c r="S2098" i="4"/>
  <c r="T2098" i="4"/>
  <c r="S2094" i="4"/>
  <c r="T2094" i="4"/>
  <c r="U2094" i="4"/>
  <c r="S2090" i="4"/>
  <c r="T2090" i="4"/>
  <c r="U2090" i="4"/>
  <c r="T2086" i="4"/>
  <c r="U2086" i="4"/>
  <c r="S2086" i="4"/>
  <c r="U2082" i="4"/>
  <c r="S2082" i="4"/>
  <c r="T2082" i="4"/>
  <c r="S2078" i="4"/>
  <c r="T2078" i="4"/>
  <c r="U2078" i="4"/>
  <c r="S2074" i="4"/>
  <c r="T2074" i="4"/>
  <c r="U2074" i="4"/>
  <c r="T2070" i="4"/>
  <c r="U2070" i="4"/>
  <c r="S2070" i="4"/>
  <c r="U2066" i="4"/>
  <c r="S2066" i="4"/>
  <c r="T2066" i="4"/>
  <c r="S2062" i="4"/>
  <c r="T2062" i="4"/>
  <c r="U2062" i="4"/>
  <c r="S2058" i="4"/>
  <c r="T2058" i="4"/>
  <c r="U2058" i="4"/>
  <c r="T2054" i="4"/>
  <c r="U2054" i="4"/>
  <c r="S2054" i="4"/>
  <c r="U2050" i="4"/>
  <c r="S2050" i="4"/>
  <c r="T2050" i="4"/>
  <c r="S2046" i="4"/>
  <c r="T2046" i="4"/>
  <c r="U2046" i="4"/>
  <c r="S2042" i="4"/>
  <c r="T2042" i="4"/>
  <c r="U2042" i="4"/>
  <c r="T2038" i="4"/>
  <c r="U2038" i="4"/>
  <c r="S2038" i="4"/>
  <c r="U2034" i="4"/>
  <c r="S2034" i="4"/>
  <c r="T2034" i="4"/>
  <c r="S2030" i="4"/>
  <c r="T2030" i="4"/>
  <c r="U2030" i="4"/>
  <c r="S2026" i="4"/>
  <c r="T2026" i="4"/>
  <c r="U2026" i="4"/>
  <c r="T2022" i="4"/>
  <c r="U2022" i="4"/>
  <c r="S2022" i="4"/>
  <c r="U2018" i="4"/>
  <c r="S2018" i="4"/>
  <c r="T2018" i="4"/>
  <c r="S2014" i="4"/>
  <c r="T2014" i="4"/>
  <c r="U2014" i="4"/>
  <c r="S2010" i="4"/>
  <c r="T2010" i="4"/>
  <c r="U2010" i="4"/>
  <c r="T2006" i="4"/>
  <c r="U2006" i="4"/>
  <c r="S2006" i="4"/>
  <c r="U2002" i="4"/>
  <c r="S2002" i="4"/>
  <c r="T2002" i="4"/>
  <c r="S1998" i="4"/>
  <c r="T1998" i="4"/>
  <c r="U1998" i="4"/>
  <c r="S1994" i="4"/>
  <c r="T1994" i="4"/>
  <c r="U1994" i="4"/>
  <c r="T1990" i="4"/>
  <c r="U1990" i="4"/>
  <c r="S1990" i="4"/>
  <c r="U1986" i="4"/>
  <c r="S1986" i="4"/>
  <c r="T1986" i="4"/>
  <c r="S1982" i="4"/>
  <c r="T1982" i="4"/>
  <c r="U1982" i="4"/>
  <c r="S1978" i="4"/>
  <c r="T1974" i="4"/>
  <c r="U1974" i="4"/>
  <c r="U1970" i="4"/>
  <c r="S1970" i="4"/>
  <c r="S1966" i="4"/>
  <c r="U1966" i="4"/>
  <c r="T1962" i="4"/>
  <c r="U1962" i="4"/>
  <c r="T1958" i="4"/>
  <c r="S1958" i="4"/>
  <c r="U1954" i="4"/>
  <c r="T1954" i="4"/>
  <c r="T1950" i="4"/>
  <c r="U1946" i="4"/>
  <c r="S1946" i="4"/>
  <c r="U1942" i="4"/>
  <c r="T1942" i="4"/>
  <c r="S1938" i="4"/>
  <c r="U1934" i="4"/>
  <c r="S1930" i="4"/>
  <c r="T1930" i="4"/>
  <c r="U1926" i="4"/>
  <c r="S1926" i="4"/>
  <c r="T1922" i="4"/>
  <c r="U1922" i="4"/>
  <c r="S1918" i="4"/>
  <c r="U1918" i="4"/>
  <c r="T1914" i="4"/>
  <c r="S1914" i="4"/>
  <c r="S1910" i="4"/>
  <c r="T1910" i="4"/>
  <c r="S1906" i="4"/>
  <c r="U1906" i="4"/>
  <c r="S1902" i="4"/>
  <c r="U1902" i="4"/>
  <c r="U1898" i="4"/>
  <c r="S1898" i="4"/>
  <c r="S1894" i="4"/>
  <c r="S1890" i="4"/>
  <c r="T1890" i="4"/>
  <c r="S1886" i="4"/>
  <c r="U1886" i="4"/>
  <c r="S1882" i="4"/>
  <c r="U1878" i="4"/>
  <c r="S1878" i="4"/>
  <c r="S1874" i="4"/>
  <c r="T1874" i="4"/>
  <c r="S1870" i="4"/>
  <c r="S1866" i="4"/>
  <c r="S1862" i="4"/>
  <c r="T1862" i="4"/>
  <c r="S1858" i="4"/>
  <c r="U1858" i="4"/>
  <c r="S1854" i="4"/>
  <c r="T1850" i="4"/>
  <c r="S1850" i="4"/>
  <c r="S1846" i="4"/>
  <c r="S1842" i="4"/>
  <c r="T1842" i="4"/>
  <c r="S1838" i="4"/>
  <c r="T1838" i="4"/>
  <c r="T1834" i="4"/>
  <c r="S1834" i="4"/>
  <c r="S1830" i="4"/>
  <c r="T1830" i="4"/>
  <c r="S1826" i="4"/>
  <c r="S1822" i="4"/>
  <c r="T1822" i="4"/>
  <c r="U1818" i="4"/>
  <c r="S1818" i="4"/>
  <c r="U1814" i="4"/>
  <c r="S1814" i="4"/>
  <c r="S1806" i="4"/>
  <c r="U1798" i="4"/>
  <c r="S1798" i="4"/>
  <c r="S1794" i="4"/>
  <c r="U1794" i="4"/>
  <c r="S1790" i="4"/>
  <c r="S1786" i="4"/>
  <c r="U1782" i="4"/>
  <c r="S1782" i="4"/>
  <c r="U1778" i="4"/>
  <c r="S1774" i="4"/>
  <c r="U1774" i="4"/>
  <c r="U1770" i="4"/>
  <c r="U1766" i="4"/>
  <c r="S1766" i="4"/>
  <c r="S1762" i="4"/>
  <c r="T1762" i="4"/>
  <c r="T1758" i="4"/>
  <c r="T1754" i="4"/>
  <c r="S1754" i="4"/>
  <c r="S1750" i="4"/>
  <c r="T1750" i="4"/>
  <c r="S1746" i="4"/>
  <c r="T1746" i="4"/>
  <c r="T1742" i="4"/>
  <c r="U1742" i="4"/>
  <c r="T1738" i="4"/>
  <c r="U1738" i="4"/>
  <c r="S1734" i="4"/>
  <c r="S1730" i="4"/>
  <c r="T1730" i="4"/>
  <c r="U1730" i="4"/>
  <c r="T1726" i="4"/>
  <c r="T1722" i="4"/>
  <c r="S1722" i="4"/>
  <c r="U1718" i="4"/>
  <c r="S1714" i="4"/>
  <c r="U1714" i="4"/>
  <c r="S1710" i="4"/>
  <c r="S1706" i="4"/>
  <c r="U1706" i="4"/>
  <c r="U1702" i="4"/>
  <c r="S1702" i="4"/>
  <c r="S1694" i="4"/>
  <c r="U1694" i="4"/>
  <c r="S1690" i="4"/>
  <c r="U1690" i="4"/>
  <c r="S1678" i="4"/>
  <c r="U1678" i="4"/>
  <c r="S1674" i="4"/>
  <c r="U1674" i="4"/>
  <c r="T1670" i="4"/>
  <c r="S1670" i="4"/>
  <c r="S1666" i="4"/>
  <c r="U1666" i="4"/>
  <c r="S1658" i="4"/>
  <c r="S1654" i="4"/>
  <c r="S1650" i="4"/>
  <c r="U1650" i="4"/>
  <c r="S1646" i="4"/>
  <c r="U1646" i="4"/>
  <c r="S1642" i="4"/>
  <c r="U1642" i="4"/>
  <c r="U1638" i="4"/>
  <c r="S1638" i="4"/>
  <c r="U1634" i="4"/>
  <c r="S1634" i="4"/>
  <c r="S1626" i="4"/>
  <c r="U1622" i="4"/>
  <c r="S1622" i="4"/>
  <c r="S1618" i="4"/>
  <c r="S1614" i="4"/>
  <c r="U1614" i="4"/>
  <c r="S1610" i="4"/>
  <c r="U1610" i="4"/>
  <c r="U1606" i="4"/>
  <c r="T1606" i="4"/>
  <c r="S1606" i="4"/>
  <c r="S1602" i="4"/>
  <c r="U1602" i="4"/>
  <c r="S1598" i="4"/>
  <c r="U1590" i="4"/>
  <c r="S1590" i="4"/>
  <c r="S1586" i="4"/>
  <c r="T1586" i="4"/>
  <c r="S1582" i="4"/>
  <c r="T1582" i="4"/>
  <c r="T1578" i="4"/>
  <c r="S1578" i="4"/>
  <c r="U1574" i="4"/>
  <c r="S1574" i="4"/>
  <c r="U1570" i="4"/>
  <c r="S1570" i="4"/>
  <c r="U1566" i="4"/>
  <c r="S1558" i="4"/>
  <c r="S1554" i="4"/>
  <c r="S1550" i="4"/>
  <c r="T1550" i="4"/>
  <c r="U1546" i="4"/>
  <c r="S1546" i="4"/>
  <c r="T1542" i="4"/>
  <c r="S1538" i="4"/>
  <c r="U1526" i="4"/>
  <c r="S1526" i="4"/>
  <c r="S1518" i="4"/>
  <c r="U1518" i="4"/>
  <c r="T1514" i="4"/>
  <c r="S1514" i="4"/>
  <c r="U1510" i="4"/>
  <c r="S1510" i="4"/>
  <c r="S1502" i="4"/>
  <c r="T1502" i="4"/>
  <c r="S1498" i="4"/>
  <c r="S1494" i="4"/>
  <c r="T1486" i="4"/>
  <c r="U1486" i="4"/>
  <c r="U1482" i="4"/>
  <c r="T1474" i="4"/>
  <c r="U1474" i="4"/>
  <c r="S1470" i="4"/>
  <c r="U1470" i="4"/>
  <c r="T1466" i="4"/>
  <c r="S1466" i="4"/>
  <c r="U1462" i="4"/>
  <c r="S1462" i="4"/>
  <c r="S1458" i="4"/>
  <c r="U1458" i="4"/>
  <c r="S1454" i="4"/>
  <c r="T1454" i="4"/>
  <c r="U1446" i="4"/>
  <c r="S1446" i="4"/>
  <c r="U1442" i="4"/>
  <c r="S1442" i="4"/>
  <c r="S1438" i="4"/>
  <c r="U1438" i="4"/>
  <c r="S1434" i="4"/>
  <c r="U1434" i="4"/>
  <c r="S1430" i="4"/>
  <c r="U1426" i="4"/>
  <c r="S1426" i="4"/>
  <c r="S1422" i="4"/>
  <c r="T1422" i="4"/>
  <c r="U1414" i="4"/>
  <c r="S1414" i="4"/>
  <c r="S1410" i="4"/>
  <c r="U1410" i="4"/>
  <c r="S1406" i="4"/>
  <c r="U1402" i="4"/>
  <c r="S1402" i="4"/>
  <c r="S1398" i="4"/>
  <c r="S1394" i="4"/>
  <c r="U1394" i="4"/>
  <c r="U1390" i="4"/>
  <c r="U1386" i="4"/>
  <c r="S1382" i="4"/>
  <c r="T1382" i="4"/>
  <c r="U1378" i="4"/>
  <c r="S1378" i="4"/>
  <c r="S1374" i="4"/>
  <c r="U1370" i="4"/>
  <c r="U1366" i="4"/>
  <c r="S1366" i="4"/>
  <c r="U1362" i="4"/>
  <c r="U1358" i="4"/>
  <c r="U1354" i="4"/>
  <c r="S1350" i="4"/>
  <c r="U1342" i="4"/>
  <c r="T1338" i="4"/>
  <c r="U1338" i="4"/>
  <c r="U1334" i="4"/>
  <c r="S1334" i="4"/>
  <c r="S1330" i="4"/>
  <c r="U1330" i="4"/>
  <c r="S1326" i="4"/>
  <c r="T1326" i="4"/>
  <c r="S1322" i="4"/>
  <c r="U1322" i="4"/>
  <c r="S1318" i="4"/>
  <c r="U1314" i="4"/>
  <c r="S1314" i="4"/>
  <c r="T1310" i="4"/>
  <c r="U1310" i="4"/>
  <c r="T1306" i="4"/>
  <c r="S1306" i="4"/>
  <c r="T1302" i="4"/>
  <c r="U1298" i="4"/>
  <c r="S1298" i="4"/>
  <c r="S1294" i="4"/>
  <c r="U1294" i="4"/>
  <c r="T1290" i="4"/>
  <c r="S1290" i="4"/>
  <c r="U1286" i="4"/>
  <c r="S1286" i="4"/>
  <c r="S1282" i="4"/>
  <c r="U1282" i="4"/>
  <c r="U1270" i="4"/>
  <c r="S1270" i="4"/>
  <c r="S1262" i="4"/>
  <c r="U1254" i="4"/>
  <c r="S1250" i="4"/>
  <c r="T1250" i="4"/>
  <c r="S1246" i="4"/>
  <c r="U1246" i="4"/>
  <c r="T1242" i="4"/>
  <c r="U1238" i="4"/>
  <c r="S1238" i="4"/>
  <c r="S1226" i="4"/>
  <c r="U1226" i="4"/>
  <c r="U1222" i="4"/>
  <c r="S1222" i="4"/>
  <c r="S1218" i="4"/>
  <c r="U1218" i="4"/>
  <c r="T1214" i="4"/>
  <c r="S1206" i="4"/>
  <c r="T1206" i="4"/>
  <c r="U1190" i="4"/>
  <c r="T1190" i="4"/>
  <c r="S1186" i="4"/>
  <c r="S1178" i="4"/>
  <c r="U1178" i="4"/>
  <c r="U1174" i="4"/>
  <c r="S1174" i="4"/>
  <c r="U1170" i="4"/>
  <c r="S1166" i="4"/>
  <c r="U1166" i="4"/>
  <c r="S1162" i="4"/>
  <c r="U1162" i="4"/>
  <c r="U1158" i="4"/>
  <c r="S1158" i="4"/>
  <c r="S1154" i="4"/>
  <c r="U1154" i="4"/>
  <c r="S1150" i="4"/>
  <c r="U1150" i="4"/>
  <c r="U1126" i="4"/>
  <c r="S1114" i="4"/>
  <c r="U1114" i="4"/>
  <c r="U1110" i="4"/>
  <c r="S1110" i="4"/>
  <c r="U1106" i="4"/>
  <c r="U1102" i="4"/>
  <c r="S1102" i="4"/>
  <c r="S1098" i="4"/>
  <c r="U1098" i="4"/>
  <c r="T1094" i="4"/>
  <c r="S1090" i="4"/>
  <c r="U1086" i="4"/>
  <c r="T1082" i="4"/>
  <c r="U1082" i="4"/>
  <c r="U1078" i="4"/>
  <c r="S1074" i="4"/>
  <c r="U1074" i="4"/>
  <c r="T1070" i="4"/>
  <c r="S1070" i="4"/>
  <c r="S1066" i="4"/>
  <c r="U1062" i="4"/>
  <c r="T1058" i="4"/>
  <c r="S1058" i="4"/>
  <c r="T1054" i="4"/>
  <c r="S1054" i="4"/>
  <c r="U1050" i="4"/>
  <c r="U1046" i="4"/>
  <c r="S1046" i="4"/>
  <c r="S1042" i="4"/>
  <c r="U1042" i="4"/>
  <c r="T1038" i="4"/>
  <c r="S1034" i="4"/>
  <c r="U1034" i="4"/>
  <c r="T1026" i="4"/>
  <c r="T1022" i="4"/>
  <c r="S1018" i="4"/>
  <c r="U1018" i="4"/>
  <c r="T1014" i="4"/>
  <c r="U1014" i="4"/>
  <c r="S1014" i="4"/>
  <c r="T1010" i="4"/>
  <c r="S1010" i="4"/>
  <c r="T1006" i="4"/>
  <c r="S1006" i="4"/>
  <c r="T998" i="4"/>
  <c r="S998" i="4"/>
  <c r="T994" i="4"/>
  <c r="S994" i="4"/>
  <c r="T990" i="4"/>
  <c r="S990" i="4"/>
  <c r="S986" i="4"/>
  <c r="T982" i="4"/>
  <c r="S982" i="4"/>
  <c r="T978" i="4"/>
  <c r="S978" i="4"/>
  <c r="T974" i="4"/>
  <c r="S974" i="4"/>
  <c r="T970" i="4"/>
  <c r="S970" i="4"/>
  <c r="T966" i="4"/>
  <c r="S966" i="4"/>
  <c r="T962" i="4"/>
  <c r="S962" i="4"/>
  <c r="S958" i="4"/>
  <c r="T954" i="4"/>
  <c r="S954" i="4"/>
  <c r="T950" i="4"/>
  <c r="S950" i="4"/>
  <c r="T946" i="4"/>
  <c r="S946" i="4"/>
  <c r="T942" i="4"/>
  <c r="S942" i="4"/>
  <c r="S938" i="4"/>
  <c r="S808" i="4"/>
  <c r="U808" i="4"/>
  <c r="U804" i="4"/>
  <c r="T800" i="4"/>
  <c r="S800" i="4"/>
  <c r="S796" i="4"/>
  <c r="T792" i="4"/>
  <c r="S792" i="4"/>
  <c r="S788" i="4"/>
  <c r="S784" i="4"/>
  <c r="S780" i="4"/>
  <c r="T780" i="4"/>
  <c r="T776" i="4"/>
  <c r="S776" i="4"/>
  <c r="U772" i="4"/>
  <c r="S772" i="4"/>
  <c r="S768" i="4"/>
  <c r="S764" i="4"/>
  <c r="S760" i="4"/>
  <c r="S756" i="4"/>
  <c r="S752" i="4"/>
  <c r="S748" i="4"/>
  <c r="T748" i="4"/>
  <c r="T744" i="4"/>
  <c r="S740" i="4"/>
  <c r="S736" i="4"/>
  <c r="U736" i="4"/>
  <c r="S732" i="4"/>
  <c r="T732" i="4"/>
  <c r="T728" i="4"/>
  <c r="U724" i="4"/>
  <c r="S724" i="4"/>
  <c r="S720" i="4"/>
  <c r="S716" i="4"/>
  <c r="U716" i="4"/>
  <c r="T712" i="4"/>
  <c r="S712" i="4"/>
  <c r="U708" i="4"/>
  <c r="S708" i="4"/>
  <c r="S704" i="4"/>
  <c r="S700" i="4"/>
  <c r="T696" i="4"/>
  <c r="S696" i="4"/>
  <c r="U692" i="4"/>
  <c r="S692" i="4"/>
  <c r="U688" i="4"/>
  <c r="S688" i="4"/>
  <c r="S684" i="4"/>
  <c r="S680" i="4"/>
  <c r="S676" i="4"/>
  <c r="T676" i="4"/>
  <c r="S672" i="4"/>
  <c r="U672" i="4"/>
  <c r="S668" i="4"/>
  <c r="S664" i="4"/>
  <c r="U660" i="4"/>
  <c r="S660" i="4"/>
  <c r="S656" i="4"/>
  <c r="S652" i="4"/>
  <c r="U652" i="4"/>
  <c r="U648" i="4"/>
  <c r="S648" i="4"/>
  <c r="U367" i="4"/>
  <c r="S367" i="4"/>
  <c r="S363" i="4"/>
  <c r="S359" i="4"/>
  <c r="U359" i="4"/>
  <c r="S355" i="4"/>
  <c r="U355" i="4"/>
  <c r="S351" i="4"/>
  <c r="S347" i="4"/>
  <c r="U347" i="4"/>
  <c r="T343" i="4"/>
  <c r="S339" i="4"/>
  <c r="U339" i="4"/>
  <c r="S335" i="4"/>
  <c r="T331" i="4"/>
  <c r="S331" i="4"/>
  <c r="S323" i="4"/>
  <c r="U323" i="4"/>
  <c r="U319" i="4"/>
  <c r="S319" i="4"/>
  <c r="T315" i="4"/>
  <c r="S315" i="4"/>
  <c r="T311" i="4"/>
  <c r="T307" i="4"/>
  <c r="S307" i="4"/>
  <c r="T303" i="4"/>
  <c r="S303" i="4"/>
  <c r="T295" i="4"/>
  <c r="T291" i="4"/>
  <c r="S291" i="4"/>
  <c r="S287" i="4"/>
  <c r="S283" i="4"/>
  <c r="U283" i="4"/>
  <c r="S279" i="4"/>
  <c r="U279" i="4"/>
  <c r="S275" i="4"/>
  <c r="U275" i="4"/>
  <c r="T271" i="4"/>
  <c r="S267" i="4"/>
  <c r="U267" i="4"/>
  <c r="U263" i="4"/>
  <c r="S263" i="4"/>
  <c r="S259" i="4"/>
  <c r="S255" i="4"/>
  <c r="T255" i="4"/>
  <c r="U251" i="4"/>
  <c r="S251" i="4"/>
  <c r="S247" i="4"/>
  <c r="T247" i="4"/>
  <c r="S243" i="4"/>
  <c r="S239" i="4"/>
  <c r="T235" i="4"/>
  <c r="S235" i="4"/>
  <c r="S231" i="4"/>
  <c r="S227" i="4"/>
  <c r="S223" i="4"/>
  <c r="S215" i="4"/>
  <c r="T215" i="4"/>
  <c r="U211" i="4"/>
  <c r="S211" i="4"/>
  <c r="U207" i="4"/>
  <c r="S207" i="4"/>
  <c r="S199" i="4"/>
  <c r="T199" i="4"/>
  <c r="T195" i="4"/>
  <c r="S195" i="4"/>
  <c r="U191" i="4"/>
  <c r="S191" i="4"/>
  <c r="S187" i="4"/>
  <c r="U183" i="4"/>
  <c r="S183" i="4"/>
  <c r="U179" i="4"/>
  <c r="S179" i="4"/>
  <c r="U175" i="4"/>
  <c r="S175" i="4"/>
  <c r="T171" i="4"/>
  <c r="U167" i="4"/>
  <c r="S167" i="4"/>
  <c r="T167" i="4"/>
  <c r="T163" i="4"/>
  <c r="S163" i="4"/>
  <c r="T159" i="4"/>
  <c r="S159" i="4"/>
  <c r="S155" i="4"/>
  <c r="U151" i="4"/>
  <c r="S151" i="4"/>
  <c r="T147" i="4"/>
  <c r="S147" i="4"/>
  <c r="U143" i="4"/>
  <c r="S143" i="4"/>
  <c r="S139" i="4"/>
  <c r="T139" i="4"/>
  <c r="U135" i="4"/>
  <c r="S135" i="4"/>
  <c r="U131" i="4"/>
  <c r="S131" i="4"/>
  <c r="U127" i="4"/>
  <c r="S127" i="4"/>
  <c r="S123" i="4"/>
  <c r="T123" i="4"/>
  <c r="S119" i="4"/>
  <c r="S115" i="4"/>
  <c r="U115" i="4"/>
  <c r="U111" i="4"/>
  <c r="S111" i="4"/>
  <c r="U107" i="4"/>
  <c r="S107" i="4"/>
  <c r="T103" i="4"/>
  <c r="S103" i="4"/>
  <c r="T99" i="4"/>
  <c r="S99" i="4"/>
  <c r="T95" i="4"/>
  <c r="T91" i="4"/>
  <c r="S91" i="4"/>
  <c r="T87" i="4"/>
  <c r="S87" i="4"/>
  <c r="T83" i="4"/>
  <c r="S83" i="4"/>
  <c r="T79" i="4"/>
  <c r="S79" i="4"/>
  <c r="T75" i="4"/>
  <c r="T71" i="4"/>
  <c r="S71" i="4"/>
  <c r="T67" i="4"/>
  <c r="S67" i="4"/>
  <c r="T63" i="4"/>
  <c r="S63" i="4"/>
  <c r="T59" i="4"/>
  <c r="S59" i="4"/>
  <c r="T55" i="4"/>
  <c r="T51" i="4"/>
  <c r="S51" i="4"/>
  <c r="T47" i="4"/>
  <c r="U47" i="4"/>
  <c r="T43" i="4"/>
  <c r="S43" i="4"/>
  <c r="T39" i="4"/>
  <c r="T35" i="4"/>
  <c r="T31" i="4"/>
  <c r="T27" i="4"/>
  <c r="T23" i="4"/>
  <c r="T19" i="4"/>
  <c r="T15" i="4"/>
  <c r="S11" i="4"/>
  <c r="U11" i="4"/>
  <c r="T934" i="4"/>
  <c r="S934" i="4"/>
  <c r="S930" i="4"/>
  <c r="T926" i="4"/>
  <c r="S926" i="4"/>
  <c r="T922" i="4"/>
  <c r="S922" i="4"/>
  <c r="S918" i="4"/>
  <c r="T914" i="4"/>
  <c r="T906" i="4"/>
  <c r="S906" i="4"/>
  <c r="T902" i="4"/>
  <c r="S902" i="4"/>
  <c r="T898" i="4"/>
  <c r="S898" i="4"/>
  <c r="S894" i="4"/>
  <c r="S890" i="4"/>
  <c r="U890" i="4"/>
  <c r="T886" i="4"/>
  <c r="S886" i="4"/>
  <c r="S882" i="4"/>
  <c r="S878" i="4"/>
  <c r="S874" i="4"/>
  <c r="T870" i="4"/>
  <c r="S870" i="4"/>
  <c r="T866" i="4"/>
  <c r="S866" i="4"/>
  <c r="T862" i="4"/>
  <c r="S862" i="4"/>
  <c r="S858" i="4"/>
  <c r="T854" i="4"/>
  <c r="S854" i="4"/>
  <c r="T850" i="4"/>
  <c r="S850" i="4"/>
  <c r="T846" i="4"/>
  <c r="S846" i="4"/>
  <c r="S842" i="4"/>
  <c r="U838" i="4"/>
  <c r="S838" i="4"/>
  <c r="S834" i="4"/>
  <c r="U834" i="4"/>
  <c r="T830" i="4"/>
  <c r="S830" i="4"/>
  <c r="U826" i="4"/>
  <c r="S822" i="4"/>
  <c r="S818" i="4"/>
  <c r="U818" i="4"/>
  <c r="S814" i="4"/>
  <c r="S810" i="4"/>
  <c r="U810" i="4"/>
  <c r="U806" i="4"/>
  <c r="S806" i="4"/>
  <c r="T802" i="4"/>
  <c r="S802" i="4"/>
  <c r="T798" i="4"/>
  <c r="S798" i="4"/>
  <c r="T794" i="4"/>
  <c r="S794" i="4"/>
  <c r="S790" i="4"/>
  <c r="U782" i="4"/>
  <c r="S782" i="4"/>
  <c r="U774" i="4"/>
  <c r="S774" i="4"/>
  <c r="T770" i="4"/>
  <c r="S770" i="4"/>
  <c r="U766" i="4"/>
  <c r="S766" i="4"/>
  <c r="S762" i="4"/>
  <c r="U762" i="4"/>
  <c r="T758" i="4"/>
  <c r="S758" i="4"/>
  <c r="S754" i="4"/>
  <c r="T750" i="4"/>
  <c r="S750" i="4"/>
  <c r="S746" i="4"/>
  <c r="U742" i="4"/>
  <c r="S742" i="4"/>
  <c r="T738" i="4"/>
  <c r="T734" i="4"/>
  <c r="S734" i="4"/>
  <c r="S730" i="4"/>
  <c r="T726" i="4"/>
  <c r="S726" i="4"/>
  <c r="S722" i="4"/>
  <c r="T718" i="4"/>
  <c r="S718" i="4"/>
  <c r="S714" i="4"/>
  <c r="U714" i="4"/>
  <c r="U710" i="4"/>
  <c r="S710" i="4"/>
  <c r="U706" i="4"/>
  <c r="S706" i="4"/>
  <c r="S702" i="4"/>
  <c r="U702" i="4"/>
  <c r="S698" i="4"/>
  <c r="U694" i="4"/>
  <c r="S694" i="4"/>
  <c r="U690" i="4"/>
  <c r="S690" i="4"/>
  <c r="S686" i="4"/>
  <c r="S682" i="4"/>
  <c r="S678" i="4"/>
  <c r="T674" i="4"/>
  <c r="U674" i="4"/>
  <c r="S674" i="4"/>
  <c r="S670" i="4"/>
  <c r="U670" i="4"/>
  <c r="S666" i="4"/>
  <c r="U666" i="4"/>
  <c r="T662" i="4"/>
  <c r="S662" i="4"/>
  <c r="S658" i="4"/>
  <c r="U658" i="4"/>
  <c r="S654" i="4"/>
  <c r="S650" i="4"/>
  <c r="U650" i="4"/>
  <c r="T646" i="4"/>
  <c r="U646" i="4"/>
  <c r="S642" i="4"/>
  <c r="T638" i="4"/>
  <c r="S638" i="4"/>
  <c r="S634" i="4"/>
  <c r="U634" i="4"/>
  <c r="U630" i="4"/>
  <c r="S630" i="4"/>
  <c r="S626" i="4"/>
  <c r="U626" i="4"/>
  <c r="U622" i="4"/>
  <c r="S622" i="4"/>
  <c r="T618" i="4"/>
  <c r="S618" i="4"/>
  <c r="S744" i="4"/>
  <c r="T337" i="4"/>
  <c r="S337" i="4"/>
  <c r="S333" i="4"/>
  <c r="T333" i="4"/>
  <c r="U329" i="4"/>
  <c r="S329" i="4"/>
  <c r="S325" i="4"/>
  <c r="T325" i="4"/>
  <c r="S321" i="4"/>
  <c r="U321" i="4"/>
  <c r="U317" i="4"/>
  <c r="S317" i="4"/>
  <c r="T313" i="4"/>
  <c r="T305" i="4"/>
  <c r="S305" i="4"/>
  <c r="S301" i="4"/>
  <c r="T301" i="4"/>
  <c r="T297" i="4"/>
  <c r="S293" i="4"/>
  <c r="T293" i="4"/>
  <c r="U289" i="4"/>
  <c r="U285" i="4"/>
  <c r="S285" i="4"/>
  <c r="S281" i="4"/>
  <c r="T273" i="4"/>
  <c r="S273" i="4"/>
  <c r="U269" i="4"/>
  <c r="S269" i="4"/>
  <c r="S265" i="4"/>
  <c r="U265" i="4"/>
  <c r="S261" i="4"/>
  <c r="U261" i="4"/>
  <c r="S257" i="4"/>
  <c r="U257" i="4"/>
  <c r="S253" i="4"/>
  <c r="U253" i="4"/>
  <c r="S249" i="4"/>
  <c r="U249" i="4"/>
  <c r="S245" i="4"/>
  <c r="S241" i="4"/>
  <c r="S237" i="4"/>
  <c r="T237" i="4"/>
  <c r="T233" i="4"/>
  <c r="S229" i="4"/>
  <c r="T229" i="4"/>
  <c r="S225" i="4"/>
  <c r="T225" i="4"/>
  <c r="S221" i="4"/>
  <c r="T221" i="4"/>
  <c r="S217" i="4"/>
  <c r="T217" i="4"/>
  <c r="S213" i="4"/>
  <c r="T213" i="4"/>
  <c r="S209" i="4"/>
  <c r="U209" i="4"/>
  <c r="S205" i="4"/>
  <c r="T201" i="4"/>
  <c r="U201" i="4"/>
  <c r="S193" i="4"/>
  <c r="S189" i="4"/>
  <c r="T189" i="4"/>
  <c r="S185" i="4"/>
  <c r="T185" i="4"/>
  <c r="T181" i="4"/>
  <c r="S177" i="4"/>
  <c r="U177" i="4"/>
  <c r="S173" i="4"/>
  <c r="T173" i="4"/>
  <c r="S169" i="4"/>
  <c r="T169" i="4"/>
  <c r="S165" i="4"/>
  <c r="T165" i="4"/>
  <c r="T161" i="4"/>
  <c r="T157" i="4"/>
  <c r="S153" i="4"/>
  <c r="S149" i="4"/>
  <c r="T149" i="4"/>
  <c r="S145" i="4"/>
  <c r="U145" i="4"/>
  <c r="S141" i="4"/>
  <c r="T141" i="4"/>
  <c r="S133" i="4"/>
  <c r="U133" i="4"/>
  <c r="S129" i="4"/>
  <c r="U129" i="4"/>
  <c r="S125" i="4"/>
  <c r="T125" i="4"/>
  <c r="U121" i="4"/>
  <c r="S121" i="4"/>
  <c r="T117" i="4"/>
  <c r="S113" i="4"/>
  <c r="U113" i="4"/>
  <c r="S109" i="4"/>
  <c r="U105" i="4"/>
  <c r="S105" i="4"/>
  <c r="S101" i="4"/>
  <c r="T101" i="4"/>
  <c r="T97" i="4"/>
  <c r="S97" i="4"/>
  <c r="T93" i="4"/>
  <c r="T89" i="4"/>
  <c r="S89" i="4"/>
  <c r="S85" i="4"/>
  <c r="T85" i="4"/>
  <c r="T81" i="4"/>
  <c r="S81" i="4"/>
  <c r="T77" i="4"/>
  <c r="S77" i="4"/>
  <c r="S73" i="4"/>
  <c r="T73" i="4"/>
  <c r="S69" i="4"/>
  <c r="T69" i="4"/>
  <c r="T65" i="4"/>
  <c r="S65" i="4"/>
  <c r="T61" i="4"/>
  <c r="T57" i="4"/>
  <c r="T53" i="4"/>
  <c r="T49" i="4"/>
  <c r="U45" i="4"/>
  <c r="T45" i="4"/>
  <c r="T41" i="4"/>
  <c r="S41" i="4"/>
  <c r="T37" i="4"/>
  <c r="T33" i="4"/>
  <c r="T29" i="4"/>
  <c r="T25" i="4"/>
  <c r="S25" i="4"/>
  <c r="T21" i="4"/>
  <c r="T614" i="4"/>
  <c r="S614" i="4"/>
  <c r="U610" i="4"/>
  <c r="S610" i="4"/>
  <c r="S606" i="4"/>
  <c r="U606" i="4"/>
  <c r="S602" i="4"/>
  <c r="U602" i="4"/>
  <c r="U598" i="4"/>
  <c r="S598" i="4"/>
  <c r="S594" i="4"/>
  <c r="U594" i="4"/>
  <c r="S590" i="4"/>
  <c r="U590" i="4"/>
  <c r="T582" i="4"/>
  <c r="S582" i="4"/>
  <c r="S578" i="4"/>
  <c r="U578" i="4"/>
  <c r="S574" i="4"/>
  <c r="U574" i="4"/>
  <c r="T570" i="4"/>
  <c r="S570" i="4"/>
  <c r="S566" i="4"/>
  <c r="S562" i="4"/>
  <c r="U562" i="4"/>
  <c r="U558" i="4"/>
  <c r="S558" i="4"/>
  <c r="S554" i="4"/>
  <c r="U550" i="4"/>
  <c r="S550" i="4"/>
  <c r="S546" i="4"/>
  <c r="U546" i="4"/>
  <c r="S542" i="4"/>
  <c r="U542" i="4"/>
  <c r="S538" i="4"/>
  <c r="S534" i="4"/>
  <c r="U534" i="4"/>
  <c r="S530" i="4"/>
  <c r="U530" i="4"/>
  <c r="S526" i="4"/>
  <c r="T526" i="4"/>
  <c r="S522" i="4"/>
  <c r="U522" i="4"/>
  <c r="S518" i="4"/>
  <c r="S514" i="4"/>
  <c r="U514" i="4"/>
  <c r="S510" i="4"/>
  <c r="U510" i="4"/>
  <c r="S506" i="4"/>
  <c r="U506" i="4"/>
  <c r="S502" i="4"/>
  <c r="S498" i="4"/>
  <c r="T498" i="4"/>
  <c r="S494" i="4"/>
  <c r="S490" i="4"/>
  <c r="U490" i="4"/>
  <c r="S486" i="4"/>
  <c r="U486" i="4"/>
  <c r="S482" i="4"/>
  <c r="U482" i="4"/>
  <c r="S478" i="4"/>
  <c r="U478" i="4"/>
  <c r="S474" i="4"/>
  <c r="T474" i="4"/>
  <c r="S470" i="4"/>
  <c r="U470" i="4"/>
  <c r="S466" i="4"/>
  <c r="U466" i="4"/>
  <c r="T462" i="4"/>
  <c r="U462" i="4"/>
  <c r="S458" i="4"/>
  <c r="U458" i="4"/>
  <c r="S454" i="4"/>
  <c r="U454" i="4"/>
  <c r="S450" i="4"/>
  <c r="U450" i="4"/>
  <c r="S446" i="4"/>
  <c r="U446" i="4"/>
  <c r="S442" i="4"/>
  <c r="T442" i="4"/>
  <c r="S438" i="4"/>
  <c r="U438" i="4"/>
  <c r="S434" i="4"/>
  <c r="U434" i="4"/>
  <c r="S430" i="4"/>
  <c r="U430" i="4"/>
  <c r="S426" i="4"/>
  <c r="T426" i="4"/>
  <c r="S422" i="4"/>
  <c r="U422" i="4"/>
  <c r="S418" i="4"/>
  <c r="U418" i="4"/>
  <c r="T414" i="4"/>
  <c r="S410" i="4"/>
  <c r="U410" i="4"/>
  <c r="S406" i="4"/>
  <c r="T406" i="4"/>
  <c r="S402" i="4"/>
  <c r="U402" i="4"/>
  <c r="S398" i="4"/>
  <c r="T398" i="4"/>
  <c r="S394" i="4"/>
  <c r="U394" i="4"/>
  <c r="S390" i="4"/>
  <c r="S386" i="4"/>
  <c r="U386" i="4"/>
  <c r="S382" i="4"/>
  <c r="U382" i="4"/>
  <c r="S378" i="4"/>
  <c r="U378" i="4"/>
  <c r="S374" i="4"/>
  <c r="U374" i="4"/>
  <c r="S370" i="4"/>
  <c r="T370" i="4"/>
  <c r="S366" i="4"/>
  <c r="S362" i="4"/>
  <c r="T362" i="4"/>
  <c r="S358" i="4"/>
  <c r="U358" i="4"/>
  <c r="S354" i="4"/>
  <c r="T354" i="4"/>
  <c r="U354" i="4"/>
  <c r="S350" i="4"/>
  <c r="T350" i="4"/>
  <c r="T346" i="4"/>
  <c r="S342" i="4"/>
  <c r="T342" i="4"/>
  <c r="S338" i="4"/>
  <c r="U338" i="4"/>
  <c r="S334" i="4"/>
  <c r="U334" i="4"/>
  <c r="S330" i="4"/>
  <c r="U330" i="4"/>
  <c r="S326" i="4"/>
  <c r="U326" i="4"/>
  <c r="S322" i="4"/>
  <c r="U322" i="4"/>
  <c r="S318" i="4"/>
  <c r="U318" i="4"/>
  <c r="S314" i="4"/>
  <c r="T314" i="4"/>
  <c r="S310" i="4"/>
  <c r="T310" i="4"/>
  <c r="S306" i="4"/>
  <c r="S302" i="4"/>
  <c r="T302" i="4"/>
  <c r="S298" i="4"/>
  <c r="T298" i="4"/>
  <c r="S294" i="4"/>
  <c r="T294" i="4"/>
  <c r="S290" i="4"/>
  <c r="U290" i="4"/>
  <c r="S286" i="4"/>
  <c r="S282" i="4"/>
  <c r="U282" i="4"/>
  <c r="S278" i="4"/>
  <c r="U278" i="4"/>
  <c r="S274" i="4"/>
  <c r="U274" i="4"/>
  <c r="S270" i="4"/>
  <c r="S266" i="4"/>
  <c r="U266" i="4"/>
  <c r="S262" i="4"/>
  <c r="U262" i="4"/>
  <c r="S258" i="4"/>
  <c r="T254" i="4"/>
  <c r="S254" i="4"/>
  <c r="U250" i="4"/>
  <c r="S250" i="4"/>
  <c r="S246" i="4"/>
  <c r="T242" i="4"/>
  <c r="S242" i="4"/>
  <c r="T238" i="4"/>
  <c r="S238" i="4"/>
  <c r="T234" i="4"/>
  <c r="U234" i="4"/>
  <c r="S230" i="4"/>
  <c r="T226" i="4"/>
  <c r="S226" i="4"/>
  <c r="S222" i="4"/>
  <c r="U222" i="4"/>
  <c r="S218" i="4"/>
  <c r="T214" i="4"/>
  <c r="S214" i="4"/>
  <c r="U210" i="4"/>
  <c r="S206" i="4"/>
  <c r="U206" i="4"/>
  <c r="T202" i="4"/>
  <c r="T198" i="4"/>
  <c r="S198" i="4"/>
  <c r="T194" i="4"/>
  <c r="S194" i="4"/>
  <c r="T190" i="4"/>
  <c r="S190" i="4"/>
  <c r="T186" i="4"/>
  <c r="S186" i="4"/>
  <c r="S182" i="4"/>
  <c r="T178" i="4"/>
  <c r="S178" i="4"/>
  <c r="S174" i="4"/>
  <c r="U174" i="4"/>
  <c r="S170" i="4"/>
  <c r="T162" i="4"/>
  <c r="S158" i="4"/>
  <c r="U158" i="4"/>
  <c r="U154" i="4"/>
  <c r="S154" i="4"/>
  <c r="U150" i="4"/>
  <c r="S150" i="4"/>
  <c r="S146" i="4"/>
  <c r="U146" i="4"/>
  <c r="S142" i="4"/>
  <c r="U138" i="4"/>
  <c r="S138" i="4"/>
  <c r="U130" i="4"/>
  <c r="S130" i="4"/>
  <c r="S126" i="4"/>
  <c r="U126" i="4"/>
  <c r="S122" i="4"/>
  <c r="T122" i="4"/>
  <c r="S114" i="4"/>
  <c r="T114" i="4"/>
  <c r="S110" i="4"/>
  <c r="U110" i="4"/>
  <c r="S106" i="4"/>
  <c r="U106" i="4"/>
  <c r="S102" i="4"/>
  <c r="T102" i="4"/>
  <c r="T98" i="4"/>
  <c r="S94" i="4"/>
  <c r="T94" i="4"/>
  <c r="S90" i="4"/>
  <c r="T90" i="4"/>
  <c r="S86" i="4"/>
  <c r="S82" i="4"/>
  <c r="T82" i="4"/>
  <c r="T78" i="4"/>
  <c r="S74" i="4"/>
  <c r="T74" i="4"/>
  <c r="S70" i="4"/>
  <c r="T70" i="4"/>
  <c r="S66" i="4"/>
  <c r="T66" i="4"/>
  <c r="S62" i="4"/>
  <c r="T62" i="4"/>
  <c r="S58" i="4"/>
  <c r="T58" i="4"/>
  <c r="S54" i="4"/>
  <c r="U54" i="4"/>
  <c r="T50" i="4"/>
  <c r="U50" i="4"/>
  <c r="U46" i="4"/>
  <c r="T46" i="4"/>
  <c r="S42" i="4"/>
  <c r="T42" i="4"/>
  <c r="T38" i="4"/>
  <c r="T34" i="4"/>
  <c r="T30" i="4"/>
  <c r="T26" i="4"/>
  <c r="T22" i="4"/>
  <c r="T18" i="4"/>
  <c r="S14" i="4"/>
  <c r="T14" i="4"/>
  <c r="S10" i="4"/>
  <c r="U10" i="4"/>
  <c r="U366" i="4"/>
  <c r="T17" i="4"/>
  <c r="U13" i="4"/>
  <c r="S13" i="4"/>
  <c r="T640" i="4"/>
  <c r="S636" i="4"/>
  <c r="T636" i="4"/>
  <c r="U628" i="4"/>
  <c r="S628" i="4"/>
  <c r="S624" i="4"/>
  <c r="S620" i="4"/>
  <c r="U620" i="4"/>
  <c r="S616" i="4"/>
  <c r="U616" i="4"/>
  <c r="U612" i="4"/>
  <c r="S612" i="4"/>
  <c r="U608" i="4"/>
  <c r="S608" i="4"/>
  <c r="S604" i="4"/>
  <c r="T600" i="4"/>
  <c r="S600" i="4"/>
  <c r="T596" i="4"/>
  <c r="S596" i="4"/>
  <c r="S592" i="4"/>
  <c r="S588" i="4"/>
  <c r="U588" i="4"/>
  <c r="U584" i="4"/>
  <c r="S584" i="4"/>
  <c r="U580" i="4"/>
  <c r="S580" i="4"/>
  <c r="S576" i="4"/>
  <c r="T576" i="4"/>
  <c r="S572" i="4"/>
  <c r="U572" i="4"/>
  <c r="S568" i="4"/>
  <c r="U568" i="4"/>
  <c r="S564" i="4"/>
  <c r="S560" i="4"/>
  <c r="T560" i="4"/>
  <c r="S556" i="4"/>
  <c r="U556" i="4"/>
  <c r="S552" i="4"/>
  <c r="U552" i="4"/>
  <c r="U548" i="4"/>
  <c r="S548" i="4"/>
  <c r="U544" i="4"/>
  <c r="S544" i="4"/>
  <c r="T544" i="4"/>
  <c r="U540" i="4"/>
  <c r="S540" i="4"/>
  <c r="U536" i="4"/>
  <c r="S536" i="4"/>
  <c r="U532" i="4"/>
  <c r="S532" i="4"/>
  <c r="U528" i="4"/>
  <c r="S528" i="4"/>
  <c r="U524" i="4"/>
  <c r="S524" i="4"/>
  <c r="U520" i="4"/>
  <c r="S520" i="4"/>
  <c r="S516" i="4"/>
  <c r="U512" i="4"/>
  <c r="S512" i="4"/>
  <c r="T508" i="4"/>
  <c r="U504" i="4"/>
  <c r="S504" i="4"/>
  <c r="S500" i="4"/>
  <c r="T496" i="4"/>
  <c r="S496" i="4"/>
  <c r="U492" i="4"/>
  <c r="T492" i="4"/>
  <c r="U488" i="4"/>
  <c r="U484" i="4"/>
  <c r="S484" i="4"/>
  <c r="S480" i="4"/>
  <c r="T480" i="4"/>
  <c r="U476" i="4"/>
  <c r="S476" i="4"/>
  <c r="U472" i="4"/>
  <c r="T472" i="4"/>
  <c r="U468" i="4"/>
  <c r="S468" i="4"/>
  <c r="U464" i="4"/>
  <c r="S464" i="4"/>
  <c r="S460" i="4"/>
  <c r="T460" i="4"/>
  <c r="T456" i="4"/>
  <c r="S456" i="4"/>
  <c r="S452" i="4"/>
  <c r="S448" i="4"/>
  <c r="T448" i="4"/>
  <c r="U444" i="4"/>
  <c r="S444" i="4"/>
  <c r="U440" i="4"/>
  <c r="S440" i="4"/>
  <c r="U436" i="4"/>
  <c r="S436" i="4"/>
  <c r="U432" i="4"/>
  <c r="S432" i="4"/>
  <c r="U428" i="4"/>
  <c r="S428" i="4"/>
  <c r="U424" i="4"/>
  <c r="S424" i="4"/>
  <c r="S416" i="4"/>
  <c r="T416" i="4"/>
  <c r="U412" i="4"/>
  <c r="S412" i="4"/>
  <c r="U408" i="4"/>
  <c r="S408" i="4"/>
  <c r="U404" i="4"/>
  <c r="S404" i="4"/>
  <c r="T400" i="4"/>
  <c r="S396" i="4"/>
  <c r="T396" i="4"/>
  <c r="S392" i="4"/>
  <c r="U388" i="4"/>
  <c r="S388" i="4"/>
  <c r="S384" i="4"/>
  <c r="U380" i="4"/>
  <c r="S380" i="4"/>
  <c r="S376" i="4"/>
  <c r="U372" i="4"/>
  <c r="S372" i="4"/>
  <c r="U368" i="4"/>
  <c r="S368" i="4"/>
  <c r="U364" i="4"/>
  <c r="S364" i="4"/>
  <c r="U360" i="4"/>
  <c r="S360" i="4"/>
  <c r="U356" i="4"/>
  <c r="T356" i="4"/>
  <c r="U352" i="4"/>
  <c r="S352" i="4"/>
  <c r="S348" i="4"/>
  <c r="U344" i="4"/>
  <c r="S344" i="4"/>
  <c r="S340" i="4"/>
  <c r="T340" i="4"/>
  <c r="S336" i="4"/>
  <c r="U332" i="4"/>
  <c r="T332" i="4"/>
  <c r="S328" i="4"/>
  <c r="T324" i="4"/>
  <c r="S324" i="4"/>
  <c r="S320" i="4"/>
  <c r="T320" i="4"/>
  <c r="T316" i="4"/>
  <c r="T312" i="4"/>
  <c r="T308" i="4"/>
  <c r="S308" i="4"/>
  <c r="T300" i="4"/>
  <c r="U292" i="4"/>
  <c r="S292" i="4"/>
  <c r="U288" i="4"/>
  <c r="S288" i="4"/>
  <c r="U284" i="4"/>
  <c r="S284" i="4"/>
  <c r="U280" i="4"/>
  <c r="S280" i="4"/>
  <c r="U276" i="4"/>
  <c r="S272" i="4"/>
  <c r="S268" i="4"/>
  <c r="T268" i="4"/>
  <c r="U264" i="4"/>
  <c r="S264" i="4"/>
  <c r="S260" i="4"/>
  <c r="U260" i="4"/>
  <c r="S256" i="4"/>
  <c r="T256" i="4"/>
  <c r="T252" i="4"/>
  <c r="S252" i="4"/>
  <c r="S248" i="4"/>
  <c r="T248" i="4"/>
  <c r="S244" i="4"/>
  <c r="S240" i="4"/>
  <c r="T240" i="4"/>
  <c r="S236" i="4"/>
  <c r="U236" i="4"/>
  <c r="S232" i="4"/>
  <c r="S228" i="4"/>
  <c r="S224" i="4"/>
  <c r="T224" i="4"/>
  <c r="T220" i="4"/>
  <c r="S220" i="4"/>
  <c r="S216" i="4"/>
  <c r="U212" i="4"/>
  <c r="S212" i="4"/>
  <c r="S208" i="4"/>
  <c r="U208" i="4"/>
  <c r="T204" i="4"/>
  <c r="S204" i="4"/>
  <c r="U200" i="4"/>
  <c r="T200" i="4"/>
  <c r="S192" i="4"/>
  <c r="T192" i="4"/>
  <c r="T188" i="4"/>
  <c r="S184" i="4"/>
  <c r="T184" i="4"/>
  <c r="S180" i="4"/>
  <c r="T180" i="4"/>
  <c r="S176" i="4"/>
  <c r="U176" i="4"/>
  <c r="T172" i="4"/>
  <c r="S172" i="4"/>
  <c r="T168" i="4"/>
  <c r="S168" i="4"/>
  <c r="T164" i="4"/>
  <c r="T160" i="4"/>
  <c r="U156" i="4"/>
  <c r="S156" i="4"/>
  <c r="U152" i="4"/>
  <c r="S152" i="4"/>
  <c r="T148" i="4"/>
  <c r="S148" i="4"/>
  <c r="S144" i="4"/>
  <c r="U144" i="4"/>
  <c r="S140" i="4"/>
  <c r="T136" i="4"/>
  <c r="S136" i="4"/>
  <c r="S132" i="4"/>
  <c r="S128" i="4"/>
  <c r="U128" i="4"/>
  <c r="T124" i="4"/>
  <c r="S124" i="4"/>
  <c r="T120" i="4"/>
  <c r="S120" i="4"/>
  <c r="S116" i="4"/>
  <c r="T116" i="4"/>
  <c r="U112" i="4"/>
  <c r="S112" i="4"/>
  <c r="S108" i="4"/>
  <c r="U104" i="4"/>
  <c r="S104" i="4"/>
  <c r="S100" i="4"/>
  <c r="T100" i="4"/>
  <c r="T96" i="4"/>
  <c r="S96" i="4"/>
  <c r="S92" i="4"/>
  <c r="T92" i="4"/>
  <c r="T88" i="4"/>
  <c r="S84" i="4"/>
  <c r="S80" i="4"/>
  <c r="T80" i="4"/>
  <c r="U76" i="4"/>
  <c r="T76" i="4"/>
  <c r="T72" i="4"/>
  <c r="S72" i="4"/>
  <c r="S68" i="4"/>
  <c r="T68" i="4"/>
  <c r="S64" i="4"/>
  <c r="T64" i="4"/>
  <c r="S60" i="4"/>
  <c r="T60" i="4"/>
  <c r="U56" i="4"/>
  <c r="T56" i="4"/>
  <c r="U52" i="4"/>
  <c r="S52" i="4"/>
  <c r="T48" i="4"/>
  <c r="S48" i="4"/>
  <c r="S44" i="4"/>
  <c r="T44" i="4"/>
  <c r="T40" i="4"/>
  <c r="T36" i="4"/>
  <c r="T32" i="4"/>
  <c r="T28" i="4"/>
  <c r="T24" i="4"/>
  <c r="S24" i="4"/>
  <c r="T20" i="4"/>
  <c r="T16" i="4"/>
  <c r="U12" i="4"/>
  <c r="S12" i="4"/>
  <c r="U554" i="4"/>
  <c r="S488" i="4"/>
  <c r="T9" i="4"/>
  <c r="J30" i="6"/>
  <c r="I29" i="6"/>
  <c r="D30" i="6"/>
  <c r="C30" i="6"/>
  <c r="E29" i="6"/>
  <c r="K30" i="6"/>
  <c r="C29" i="6"/>
  <c r="J29" i="6"/>
  <c r="L21" i="5"/>
  <c r="I26" i="5" s="1"/>
  <c r="K25" i="5"/>
  <c r="K26" i="5" l="1"/>
  <c r="J26" i="5"/>
  <c r="J25" i="5"/>
  <c r="I25" i="5"/>
  <c r="D8" i="5"/>
  <c r="E21" i="1" s="1"/>
  <c r="C9" i="5"/>
  <c r="D22" i="1" s="1"/>
  <c r="D9" i="5"/>
  <c r="E22" i="1" s="1"/>
  <c r="E9" i="5"/>
  <c r="F22" i="1" s="1"/>
  <c r="E8" i="5"/>
  <c r="F21" i="1" s="1"/>
  <c r="K9" i="4"/>
  <c r="S9" i="4" s="1"/>
  <c r="L9" i="4"/>
  <c r="M9" i="4"/>
  <c r="K10" i="4"/>
  <c r="L10" i="4"/>
  <c r="T10" i="4" s="1"/>
  <c r="M10" i="4"/>
  <c r="K11" i="4"/>
  <c r="L11" i="4"/>
  <c r="T11" i="4" s="1"/>
  <c r="M11" i="4"/>
  <c r="K12" i="4"/>
  <c r="L12" i="4"/>
  <c r="T12" i="4" s="1"/>
  <c r="M12" i="4"/>
  <c r="K13" i="4"/>
  <c r="L13" i="4"/>
  <c r="T13" i="4" s="1"/>
  <c r="M13" i="4"/>
  <c r="K14" i="4"/>
  <c r="L14" i="4"/>
  <c r="M14" i="4"/>
  <c r="U14" i="4" s="1"/>
  <c r="K15" i="4"/>
  <c r="S15" i="4" s="1"/>
  <c r="L15" i="4"/>
  <c r="M15" i="4"/>
  <c r="U15" i="4" s="1"/>
  <c r="K16" i="4"/>
  <c r="S16" i="4" s="1"/>
  <c r="L16" i="4"/>
  <c r="M16" i="4"/>
  <c r="U16" i="4" s="1"/>
  <c r="K17" i="4"/>
  <c r="S17" i="4" s="1"/>
  <c r="L17" i="4"/>
  <c r="M17" i="4"/>
  <c r="U17" i="4" s="1"/>
  <c r="K18" i="4"/>
  <c r="S18" i="4" s="1"/>
  <c r="L18" i="4"/>
  <c r="M18" i="4"/>
  <c r="U18" i="4" s="1"/>
  <c r="K19" i="4"/>
  <c r="S19" i="4" s="1"/>
  <c r="L19" i="4"/>
  <c r="M19" i="4"/>
  <c r="U19" i="4" s="1"/>
  <c r="K20" i="4"/>
  <c r="S20" i="4" s="1"/>
  <c r="L20" i="4"/>
  <c r="M20" i="4"/>
  <c r="U20" i="4" s="1"/>
  <c r="K21" i="4"/>
  <c r="S21" i="4" s="1"/>
  <c r="L21" i="4"/>
  <c r="M21" i="4"/>
  <c r="U21" i="4" s="1"/>
  <c r="K22" i="4"/>
  <c r="S22" i="4" s="1"/>
  <c r="L22" i="4"/>
  <c r="M22" i="4"/>
  <c r="U22" i="4" s="1"/>
  <c r="K23" i="4"/>
  <c r="S23" i="4" s="1"/>
  <c r="L23" i="4"/>
  <c r="M23" i="4"/>
  <c r="U23" i="4" s="1"/>
  <c r="K24" i="4"/>
  <c r="L24" i="4"/>
  <c r="M24" i="4"/>
  <c r="U24" i="4" s="1"/>
  <c r="K25" i="4"/>
  <c r="L25" i="4"/>
  <c r="M25" i="4"/>
  <c r="U25" i="4" s="1"/>
  <c r="K26" i="4"/>
  <c r="S26" i="4" s="1"/>
  <c r="L26" i="4"/>
  <c r="M26" i="4"/>
  <c r="U26" i="4" s="1"/>
  <c r="K27" i="4"/>
  <c r="S27" i="4" s="1"/>
  <c r="L27" i="4"/>
  <c r="M27" i="4"/>
  <c r="U27" i="4" s="1"/>
  <c r="K28" i="4"/>
  <c r="S28" i="4" s="1"/>
  <c r="L28" i="4"/>
  <c r="M28" i="4"/>
  <c r="U28" i="4" s="1"/>
  <c r="K29" i="4"/>
  <c r="S29" i="4" s="1"/>
  <c r="L29" i="4"/>
  <c r="M29" i="4"/>
  <c r="U29" i="4" s="1"/>
  <c r="K30" i="4"/>
  <c r="S30" i="4" s="1"/>
  <c r="L30" i="4"/>
  <c r="M30" i="4"/>
  <c r="U30" i="4" s="1"/>
  <c r="K31" i="4"/>
  <c r="S31" i="4" s="1"/>
  <c r="L31" i="4"/>
  <c r="M31" i="4"/>
  <c r="U31" i="4" s="1"/>
  <c r="K32" i="4"/>
  <c r="S32" i="4" s="1"/>
  <c r="L32" i="4"/>
  <c r="M32" i="4"/>
  <c r="U32" i="4" s="1"/>
  <c r="K33" i="4"/>
  <c r="S33" i="4" s="1"/>
  <c r="L33" i="4"/>
  <c r="M33" i="4"/>
  <c r="U33" i="4" s="1"/>
  <c r="K34" i="4"/>
  <c r="S34" i="4" s="1"/>
  <c r="L34" i="4"/>
  <c r="M34" i="4"/>
  <c r="U34" i="4" s="1"/>
  <c r="K35" i="4"/>
  <c r="S35" i="4" s="1"/>
  <c r="L35" i="4"/>
  <c r="M35" i="4"/>
  <c r="U35" i="4" s="1"/>
  <c r="K36" i="4"/>
  <c r="S36" i="4" s="1"/>
  <c r="L36" i="4"/>
  <c r="M36" i="4"/>
  <c r="U36" i="4" s="1"/>
  <c r="K37" i="4"/>
  <c r="S37" i="4" s="1"/>
  <c r="L37" i="4"/>
  <c r="M37" i="4"/>
  <c r="U37" i="4" s="1"/>
  <c r="K38" i="4"/>
  <c r="S38" i="4" s="1"/>
  <c r="L38" i="4"/>
  <c r="M38" i="4"/>
  <c r="U38" i="4" s="1"/>
  <c r="K39" i="4"/>
  <c r="S39" i="4" s="1"/>
  <c r="L39" i="4"/>
  <c r="M39" i="4"/>
  <c r="U39" i="4" s="1"/>
  <c r="K40" i="4"/>
  <c r="S40" i="4" s="1"/>
  <c r="L40" i="4"/>
  <c r="M40" i="4"/>
  <c r="U40" i="4" s="1"/>
  <c r="K41" i="4"/>
  <c r="L41" i="4"/>
  <c r="M41" i="4"/>
  <c r="U41" i="4" s="1"/>
  <c r="K42" i="4"/>
  <c r="L42" i="4"/>
  <c r="M42" i="4"/>
  <c r="U42" i="4" s="1"/>
  <c r="K43" i="4"/>
  <c r="L43" i="4"/>
  <c r="M43" i="4"/>
  <c r="U43" i="4" s="1"/>
  <c r="K44" i="4"/>
  <c r="L44" i="4"/>
  <c r="M44" i="4"/>
  <c r="U44" i="4" s="1"/>
  <c r="K45" i="4"/>
  <c r="S45" i="4" s="1"/>
  <c r="L45" i="4"/>
  <c r="M45" i="4"/>
  <c r="K46" i="4"/>
  <c r="S46" i="4" s="1"/>
  <c r="L46" i="4"/>
  <c r="M46" i="4"/>
  <c r="K47" i="4"/>
  <c r="S47" i="4" s="1"/>
  <c r="L47" i="4"/>
  <c r="M47" i="4"/>
  <c r="K48" i="4"/>
  <c r="L48" i="4"/>
  <c r="M48" i="4"/>
  <c r="U48" i="4" s="1"/>
  <c r="K49" i="4"/>
  <c r="S49" i="4" s="1"/>
  <c r="L49" i="4"/>
  <c r="M49" i="4"/>
  <c r="U49" i="4" s="1"/>
  <c r="K50" i="4"/>
  <c r="S50" i="4" s="1"/>
  <c r="L50" i="4"/>
  <c r="M50" i="4"/>
  <c r="K51" i="4"/>
  <c r="L51" i="4"/>
  <c r="M51" i="4"/>
  <c r="U51" i="4" s="1"/>
  <c r="K52" i="4"/>
  <c r="L52" i="4"/>
  <c r="T52" i="4" s="1"/>
  <c r="M52" i="4"/>
  <c r="K53" i="4"/>
  <c r="S53" i="4" s="1"/>
  <c r="L53" i="4"/>
  <c r="M53" i="4"/>
  <c r="U53" i="4" s="1"/>
  <c r="K54" i="4"/>
  <c r="L54" i="4"/>
  <c r="T54" i="4" s="1"/>
  <c r="M54" i="4"/>
  <c r="K55" i="4"/>
  <c r="S55" i="4" s="1"/>
  <c r="L55" i="4"/>
  <c r="M55" i="4"/>
  <c r="U55" i="4" s="1"/>
  <c r="K56" i="4"/>
  <c r="S56" i="4" s="1"/>
  <c r="L56" i="4"/>
  <c r="M56" i="4"/>
  <c r="K57" i="4"/>
  <c r="S57" i="4" s="1"/>
  <c r="L57" i="4"/>
  <c r="M57" i="4"/>
  <c r="U57" i="4" s="1"/>
  <c r="K58" i="4"/>
  <c r="L58" i="4"/>
  <c r="M58" i="4"/>
  <c r="U58" i="4" s="1"/>
  <c r="K59" i="4"/>
  <c r="L59" i="4"/>
  <c r="M59" i="4"/>
  <c r="U59" i="4" s="1"/>
  <c r="K60" i="4"/>
  <c r="L60" i="4"/>
  <c r="M60" i="4"/>
  <c r="U60" i="4" s="1"/>
  <c r="K61" i="4"/>
  <c r="S61" i="4" s="1"/>
  <c r="L61" i="4"/>
  <c r="M61" i="4"/>
  <c r="U61" i="4" s="1"/>
  <c r="K62" i="4"/>
  <c r="L62" i="4"/>
  <c r="M62" i="4"/>
  <c r="U62" i="4" s="1"/>
  <c r="K63" i="4"/>
  <c r="L63" i="4"/>
  <c r="M63" i="4"/>
  <c r="U63" i="4" s="1"/>
  <c r="K64" i="4"/>
  <c r="L64" i="4"/>
  <c r="M64" i="4"/>
  <c r="U64" i="4" s="1"/>
  <c r="K65" i="4"/>
  <c r="L65" i="4"/>
  <c r="M65" i="4"/>
  <c r="U65" i="4" s="1"/>
  <c r="K66" i="4"/>
  <c r="L66" i="4"/>
  <c r="M66" i="4"/>
  <c r="U66" i="4" s="1"/>
  <c r="K67" i="4"/>
  <c r="L67" i="4"/>
  <c r="M67" i="4"/>
  <c r="U67" i="4" s="1"/>
  <c r="K68" i="4"/>
  <c r="L68" i="4"/>
  <c r="M68" i="4"/>
  <c r="U68" i="4" s="1"/>
  <c r="K69" i="4"/>
  <c r="L69" i="4"/>
  <c r="M69" i="4"/>
  <c r="U69" i="4" s="1"/>
  <c r="K70" i="4"/>
  <c r="L70" i="4"/>
  <c r="M70" i="4"/>
  <c r="U70" i="4" s="1"/>
  <c r="K71" i="4"/>
  <c r="L71" i="4"/>
  <c r="M71" i="4"/>
  <c r="U71" i="4" s="1"/>
  <c r="K72" i="4"/>
  <c r="L72" i="4"/>
  <c r="M72" i="4"/>
  <c r="U72" i="4" s="1"/>
  <c r="K73" i="4"/>
  <c r="L73" i="4"/>
  <c r="M73" i="4"/>
  <c r="U73" i="4" s="1"/>
  <c r="K74" i="4"/>
  <c r="L74" i="4"/>
  <c r="M74" i="4"/>
  <c r="U74" i="4" s="1"/>
  <c r="K75" i="4"/>
  <c r="S75" i="4" s="1"/>
  <c r="L75" i="4"/>
  <c r="M75" i="4"/>
  <c r="U75" i="4" s="1"/>
  <c r="K76" i="4"/>
  <c r="S76" i="4" s="1"/>
  <c r="L76" i="4"/>
  <c r="M76" i="4"/>
  <c r="K77" i="4"/>
  <c r="L77" i="4"/>
  <c r="M77" i="4"/>
  <c r="U77" i="4" s="1"/>
  <c r="K78" i="4"/>
  <c r="S78" i="4" s="1"/>
  <c r="L78" i="4"/>
  <c r="M78" i="4"/>
  <c r="U78" i="4" s="1"/>
  <c r="K79" i="4"/>
  <c r="L79" i="4"/>
  <c r="M79" i="4"/>
  <c r="U79" i="4" s="1"/>
  <c r="K80" i="4"/>
  <c r="L80" i="4"/>
  <c r="M80" i="4"/>
  <c r="U80" i="4" s="1"/>
  <c r="K81" i="4"/>
  <c r="L81" i="4"/>
  <c r="M81" i="4"/>
  <c r="U81" i="4" s="1"/>
  <c r="K82" i="4"/>
  <c r="L82" i="4"/>
  <c r="M82" i="4"/>
  <c r="U82" i="4" s="1"/>
  <c r="K83" i="4"/>
  <c r="L83" i="4"/>
  <c r="M83" i="4"/>
  <c r="U83" i="4" s="1"/>
  <c r="K84" i="4"/>
  <c r="L84" i="4"/>
  <c r="T84" i="4" s="1"/>
  <c r="M84" i="4"/>
  <c r="U84" i="4" s="1"/>
  <c r="K85" i="4"/>
  <c r="L85" i="4"/>
  <c r="M85" i="4"/>
  <c r="U85" i="4" s="1"/>
  <c r="K86" i="4"/>
  <c r="L86" i="4"/>
  <c r="T86" i="4" s="1"/>
  <c r="M86" i="4"/>
  <c r="U86" i="4" s="1"/>
  <c r="K87" i="4"/>
  <c r="L87" i="4"/>
  <c r="M87" i="4"/>
  <c r="U87" i="4" s="1"/>
  <c r="K88" i="4"/>
  <c r="S88" i="4" s="1"/>
  <c r="L88" i="4"/>
  <c r="M88" i="4"/>
  <c r="U88" i="4" s="1"/>
  <c r="K89" i="4"/>
  <c r="L89" i="4"/>
  <c r="M89" i="4"/>
  <c r="U89" i="4" s="1"/>
  <c r="K90" i="4"/>
  <c r="L90" i="4"/>
  <c r="M90" i="4"/>
  <c r="U90" i="4" s="1"/>
  <c r="K91" i="4"/>
  <c r="L91" i="4"/>
  <c r="M91" i="4"/>
  <c r="U91" i="4" s="1"/>
  <c r="K92" i="4"/>
  <c r="L92" i="4"/>
  <c r="M92" i="4"/>
  <c r="U92" i="4" s="1"/>
  <c r="K93" i="4"/>
  <c r="S93" i="4" s="1"/>
  <c r="L93" i="4"/>
  <c r="M93" i="4"/>
  <c r="U93" i="4" s="1"/>
  <c r="K94" i="4"/>
  <c r="L94" i="4"/>
  <c r="M94" i="4"/>
  <c r="U94" i="4" s="1"/>
  <c r="K95" i="4"/>
  <c r="S95" i="4" s="1"/>
  <c r="L95" i="4"/>
  <c r="M95" i="4"/>
  <c r="U95" i="4" s="1"/>
  <c r="K96" i="4"/>
  <c r="L96" i="4"/>
  <c r="M96" i="4"/>
  <c r="U96" i="4" s="1"/>
  <c r="K97" i="4"/>
  <c r="L97" i="4"/>
  <c r="M97" i="4"/>
  <c r="U97" i="4" s="1"/>
  <c r="K98" i="4"/>
  <c r="S98" i="4" s="1"/>
  <c r="L98" i="4"/>
  <c r="M98" i="4"/>
  <c r="U98" i="4" s="1"/>
  <c r="K99" i="4"/>
  <c r="L99" i="4"/>
  <c r="M99" i="4"/>
  <c r="U99" i="4" s="1"/>
  <c r="K100" i="4"/>
  <c r="L100" i="4"/>
  <c r="M100" i="4"/>
  <c r="U100" i="4" s="1"/>
  <c r="K101" i="4"/>
  <c r="L101" i="4"/>
  <c r="M101" i="4"/>
  <c r="U101" i="4" s="1"/>
  <c r="K102" i="4"/>
  <c r="L102" i="4"/>
  <c r="M102" i="4"/>
  <c r="U102" i="4" s="1"/>
  <c r="K103" i="4"/>
  <c r="L103" i="4"/>
  <c r="M103" i="4"/>
  <c r="U103" i="4" s="1"/>
  <c r="K104" i="4"/>
  <c r="L104" i="4"/>
  <c r="T104" i="4" s="1"/>
  <c r="M104" i="4"/>
  <c r="K105" i="4"/>
  <c r="L105" i="4"/>
  <c r="T105" i="4" s="1"/>
  <c r="M105" i="4"/>
  <c r="K106" i="4"/>
  <c r="L106" i="4"/>
  <c r="T106" i="4" s="1"/>
  <c r="M106" i="4"/>
  <c r="K107" i="4"/>
  <c r="L107" i="4"/>
  <c r="T107" i="4" s="1"/>
  <c r="M107" i="4"/>
  <c r="K108" i="4"/>
  <c r="L108" i="4"/>
  <c r="T108" i="4" s="1"/>
  <c r="M108" i="4"/>
  <c r="U108" i="4" s="1"/>
  <c r="K109" i="4"/>
  <c r="L109" i="4"/>
  <c r="T109" i="4" s="1"/>
  <c r="M109" i="4"/>
  <c r="U109" i="4" s="1"/>
  <c r="K110" i="4"/>
  <c r="L110" i="4"/>
  <c r="T110" i="4" s="1"/>
  <c r="M110" i="4"/>
  <c r="K111" i="4"/>
  <c r="L111" i="4"/>
  <c r="T111" i="4" s="1"/>
  <c r="M111" i="4"/>
  <c r="K112" i="4"/>
  <c r="L112" i="4"/>
  <c r="T112" i="4" s="1"/>
  <c r="M112" i="4"/>
  <c r="K113" i="4"/>
  <c r="L113" i="4"/>
  <c r="T113" i="4" s="1"/>
  <c r="M113" i="4"/>
  <c r="K114" i="4"/>
  <c r="L114" i="4"/>
  <c r="M114" i="4"/>
  <c r="U114" i="4" s="1"/>
  <c r="K115" i="4"/>
  <c r="L115" i="4"/>
  <c r="T115" i="4" s="1"/>
  <c r="M115" i="4"/>
  <c r="K116" i="4"/>
  <c r="L116" i="4"/>
  <c r="M116" i="4"/>
  <c r="U116" i="4" s="1"/>
  <c r="K117" i="4"/>
  <c r="S117" i="4" s="1"/>
  <c r="L117" i="4"/>
  <c r="M117" i="4"/>
  <c r="U117" i="4" s="1"/>
  <c r="K118" i="4"/>
  <c r="S118" i="4" s="1"/>
  <c r="L118" i="4"/>
  <c r="T118" i="4" s="1"/>
  <c r="M118" i="4"/>
  <c r="U118" i="4" s="1"/>
  <c r="K119" i="4"/>
  <c r="L119" i="4"/>
  <c r="T119" i="4" s="1"/>
  <c r="M119" i="4"/>
  <c r="U119" i="4" s="1"/>
  <c r="K120" i="4"/>
  <c r="L120" i="4"/>
  <c r="M120" i="4"/>
  <c r="U120" i="4" s="1"/>
  <c r="K121" i="4"/>
  <c r="L121" i="4"/>
  <c r="T121" i="4" s="1"/>
  <c r="M121" i="4"/>
  <c r="K122" i="4"/>
  <c r="L122" i="4"/>
  <c r="M122" i="4"/>
  <c r="U122" i="4" s="1"/>
  <c r="K123" i="4"/>
  <c r="L123" i="4"/>
  <c r="M123" i="4"/>
  <c r="U123" i="4" s="1"/>
  <c r="K124" i="4"/>
  <c r="L124" i="4"/>
  <c r="M124" i="4"/>
  <c r="U124" i="4" s="1"/>
  <c r="K125" i="4"/>
  <c r="L125" i="4"/>
  <c r="M125" i="4"/>
  <c r="U125" i="4" s="1"/>
  <c r="K126" i="4"/>
  <c r="L126" i="4"/>
  <c r="T126" i="4" s="1"/>
  <c r="M126" i="4"/>
  <c r="K127" i="4"/>
  <c r="L127" i="4"/>
  <c r="T127" i="4" s="1"/>
  <c r="M127" i="4"/>
  <c r="K128" i="4"/>
  <c r="L128" i="4"/>
  <c r="T128" i="4" s="1"/>
  <c r="M128" i="4"/>
  <c r="K129" i="4"/>
  <c r="L129" i="4"/>
  <c r="T129" i="4" s="1"/>
  <c r="M129" i="4"/>
  <c r="K130" i="4"/>
  <c r="L130" i="4"/>
  <c r="T130" i="4" s="1"/>
  <c r="M130" i="4"/>
  <c r="K131" i="4"/>
  <c r="L131" i="4"/>
  <c r="T131" i="4" s="1"/>
  <c r="M131" i="4"/>
  <c r="K132" i="4"/>
  <c r="L132" i="4"/>
  <c r="T132" i="4" s="1"/>
  <c r="M132" i="4"/>
  <c r="U132" i="4" s="1"/>
  <c r="K133" i="4"/>
  <c r="L133" i="4"/>
  <c r="T133" i="4" s="1"/>
  <c r="M133" i="4"/>
  <c r="K134" i="4"/>
  <c r="S134" i="4" s="1"/>
  <c r="L134" i="4"/>
  <c r="T134" i="4" s="1"/>
  <c r="M134" i="4"/>
  <c r="U134" i="4" s="1"/>
  <c r="K135" i="4"/>
  <c r="L135" i="4"/>
  <c r="T135" i="4" s="1"/>
  <c r="M135" i="4"/>
  <c r="K136" i="4"/>
  <c r="L136" i="4"/>
  <c r="M136" i="4"/>
  <c r="U136" i="4" s="1"/>
  <c r="K137" i="4"/>
  <c r="S137" i="4" s="1"/>
  <c r="L137" i="4"/>
  <c r="T137" i="4" s="1"/>
  <c r="M137" i="4"/>
  <c r="U137" i="4" s="1"/>
  <c r="K138" i="4"/>
  <c r="L138" i="4"/>
  <c r="T138" i="4" s="1"/>
  <c r="M138" i="4"/>
  <c r="K139" i="4"/>
  <c r="L139" i="4"/>
  <c r="M139" i="4"/>
  <c r="U139" i="4" s="1"/>
  <c r="K140" i="4"/>
  <c r="L140" i="4"/>
  <c r="T140" i="4" s="1"/>
  <c r="M140" i="4"/>
  <c r="U140" i="4" s="1"/>
  <c r="K141" i="4"/>
  <c r="L141" i="4"/>
  <c r="M141" i="4"/>
  <c r="U141" i="4" s="1"/>
  <c r="K142" i="4"/>
  <c r="L142" i="4"/>
  <c r="T142" i="4" s="1"/>
  <c r="M142" i="4"/>
  <c r="U142" i="4" s="1"/>
  <c r="K143" i="4"/>
  <c r="L143" i="4"/>
  <c r="T143" i="4" s="1"/>
  <c r="M143" i="4"/>
  <c r="K144" i="4"/>
  <c r="L144" i="4"/>
  <c r="T144" i="4" s="1"/>
  <c r="M144" i="4"/>
  <c r="K145" i="4"/>
  <c r="L145" i="4"/>
  <c r="T145" i="4" s="1"/>
  <c r="M145" i="4"/>
  <c r="K146" i="4"/>
  <c r="L146" i="4"/>
  <c r="T146" i="4" s="1"/>
  <c r="M146" i="4"/>
  <c r="K147" i="4"/>
  <c r="L147" i="4"/>
  <c r="M147" i="4"/>
  <c r="U147" i="4" s="1"/>
  <c r="K148" i="4"/>
  <c r="L148" i="4"/>
  <c r="M148" i="4"/>
  <c r="U148" i="4" s="1"/>
  <c r="K149" i="4"/>
  <c r="L149" i="4"/>
  <c r="M149" i="4"/>
  <c r="U149" i="4" s="1"/>
  <c r="K150" i="4"/>
  <c r="L150" i="4"/>
  <c r="T150" i="4" s="1"/>
  <c r="M150" i="4"/>
  <c r="K151" i="4"/>
  <c r="L151" i="4"/>
  <c r="T151" i="4" s="1"/>
  <c r="M151" i="4"/>
  <c r="K152" i="4"/>
  <c r="L152" i="4"/>
  <c r="T152" i="4" s="1"/>
  <c r="M152" i="4"/>
  <c r="K153" i="4"/>
  <c r="L153" i="4"/>
  <c r="T153" i="4" s="1"/>
  <c r="M153" i="4"/>
  <c r="U153" i="4" s="1"/>
  <c r="K154" i="4"/>
  <c r="L154" i="4"/>
  <c r="T154" i="4" s="1"/>
  <c r="M154" i="4"/>
  <c r="K155" i="4"/>
  <c r="L155" i="4"/>
  <c r="T155" i="4" s="1"/>
  <c r="M155" i="4"/>
  <c r="U155" i="4" s="1"/>
  <c r="K156" i="4"/>
  <c r="L156" i="4"/>
  <c r="T156" i="4" s="1"/>
  <c r="M156" i="4"/>
  <c r="K157" i="4"/>
  <c r="S157" i="4" s="1"/>
  <c r="L157" i="4"/>
  <c r="M157" i="4"/>
  <c r="U157" i="4" s="1"/>
  <c r="K158" i="4"/>
  <c r="L158" i="4"/>
  <c r="T158" i="4" s="1"/>
  <c r="M158" i="4"/>
  <c r="K159" i="4"/>
  <c r="L159" i="4"/>
  <c r="M159" i="4"/>
  <c r="U159" i="4" s="1"/>
  <c r="K160" i="4"/>
  <c r="S160" i="4" s="1"/>
  <c r="L160" i="4"/>
  <c r="M160" i="4"/>
  <c r="U160" i="4" s="1"/>
  <c r="K161" i="4"/>
  <c r="S161" i="4" s="1"/>
  <c r="L161" i="4"/>
  <c r="M161" i="4"/>
  <c r="U161" i="4" s="1"/>
  <c r="K162" i="4"/>
  <c r="S162" i="4" s="1"/>
  <c r="L162" i="4"/>
  <c r="M162" i="4"/>
  <c r="U162" i="4" s="1"/>
  <c r="K163" i="4"/>
  <c r="L163" i="4"/>
  <c r="M163" i="4"/>
  <c r="U163" i="4" s="1"/>
  <c r="K164" i="4"/>
  <c r="S164" i="4" s="1"/>
  <c r="L164" i="4"/>
  <c r="M164" i="4"/>
  <c r="U164" i="4" s="1"/>
  <c r="K165" i="4"/>
  <c r="L165" i="4"/>
  <c r="M165" i="4"/>
  <c r="U165" i="4" s="1"/>
  <c r="K166" i="4"/>
  <c r="S166" i="4" s="1"/>
  <c r="L166" i="4"/>
  <c r="T166" i="4" s="1"/>
  <c r="M166" i="4"/>
  <c r="U166" i="4" s="1"/>
  <c r="K167" i="4"/>
  <c r="L167" i="4"/>
  <c r="M167" i="4"/>
  <c r="K168" i="4"/>
  <c r="L168" i="4"/>
  <c r="M168" i="4"/>
  <c r="U168" i="4" s="1"/>
  <c r="K169" i="4"/>
  <c r="L169" i="4"/>
  <c r="M169" i="4"/>
  <c r="U169" i="4" s="1"/>
  <c r="K170" i="4"/>
  <c r="L170" i="4"/>
  <c r="T170" i="4" s="1"/>
  <c r="M170" i="4"/>
  <c r="U170" i="4" s="1"/>
  <c r="K171" i="4"/>
  <c r="S171" i="4" s="1"/>
  <c r="L171" i="4"/>
  <c r="M171" i="4"/>
  <c r="U171" i="4" s="1"/>
  <c r="K172" i="4"/>
  <c r="L172" i="4"/>
  <c r="M172" i="4"/>
  <c r="U172" i="4" s="1"/>
  <c r="K173" i="4"/>
  <c r="L173" i="4"/>
  <c r="M173" i="4"/>
  <c r="U173" i="4" s="1"/>
  <c r="K174" i="4"/>
  <c r="L174" i="4"/>
  <c r="T174" i="4" s="1"/>
  <c r="M174" i="4"/>
  <c r="K175" i="4"/>
  <c r="L175" i="4"/>
  <c r="T175" i="4" s="1"/>
  <c r="M175" i="4"/>
  <c r="K176" i="4"/>
  <c r="L176" i="4"/>
  <c r="T176" i="4" s="1"/>
  <c r="M176" i="4"/>
  <c r="K177" i="4"/>
  <c r="L177" i="4"/>
  <c r="T177" i="4" s="1"/>
  <c r="M177" i="4"/>
  <c r="K178" i="4"/>
  <c r="L178" i="4"/>
  <c r="M178" i="4"/>
  <c r="U178" i="4" s="1"/>
  <c r="K179" i="4"/>
  <c r="L179" i="4"/>
  <c r="T179" i="4" s="1"/>
  <c r="M179" i="4"/>
  <c r="K180" i="4"/>
  <c r="L180" i="4"/>
  <c r="M180" i="4"/>
  <c r="U180" i="4" s="1"/>
  <c r="K181" i="4"/>
  <c r="S181" i="4" s="1"/>
  <c r="L181" i="4"/>
  <c r="M181" i="4"/>
  <c r="U181" i="4" s="1"/>
  <c r="K182" i="4"/>
  <c r="L182" i="4"/>
  <c r="T182" i="4" s="1"/>
  <c r="M182" i="4"/>
  <c r="U182" i="4" s="1"/>
  <c r="K183" i="4"/>
  <c r="L183" i="4"/>
  <c r="T183" i="4" s="1"/>
  <c r="M183" i="4"/>
  <c r="K184" i="4"/>
  <c r="L184" i="4"/>
  <c r="M184" i="4"/>
  <c r="U184" i="4" s="1"/>
  <c r="K185" i="4"/>
  <c r="L185" i="4"/>
  <c r="M185" i="4"/>
  <c r="U185" i="4" s="1"/>
  <c r="K186" i="4"/>
  <c r="L186" i="4"/>
  <c r="M186" i="4"/>
  <c r="U186" i="4" s="1"/>
  <c r="K187" i="4"/>
  <c r="L187" i="4"/>
  <c r="T187" i="4" s="1"/>
  <c r="M187" i="4"/>
  <c r="U187" i="4" s="1"/>
  <c r="K188" i="4"/>
  <c r="S188" i="4" s="1"/>
  <c r="L188" i="4"/>
  <c r="M188" i="4"/>
  <c r="U188" i="4" s="1"/>
  <c r="K189" i="4"/>
  <c r="L189" i="4"/>
  <c r="M189" i="4"/>
  <c r="U189" i="4" s="1"/>
  <c r="K190" i="4"/>
  <c r="L190" i="4"/>
  <c r="M190" i="4"/>
  <c r="U190" i="4" s="1"/>
  <c r="K191" i="4"/>
  <c r="L191" i="4"/>
  <c r="T191" i="4" s="1"/>
  <c r="M191" i="4"/>
  <c r="K192" i="4"/>
  <c r="L192" i="4"/>
  <c r="M192" i="4"/>
  <c r="U192" i="4" s="1"/>
  <c r="K193" i="4"/>
  <c r="L193" i="4"/>
  <c r="T193" i="4" s="1"/>
  <c r="M193" i="4"/>
  <c r="U193" i="4" s="1"/>
  <c r="K194" i="4"/>
  <c r="L194" i="4"/>
  <c r="M194" i="4"/>
  <c r="U194" i="4" s="1"/>
  <c r="K195" i="4"/>
  <c r="L195" i="4"/>
  <c r="M195" i="4"/>
  <c r="U195" i="4" s="1"/>
  <c r="K196" i="4"/>
  <c r="S196" i="4" s="1"/>
  <c r="L196" i="4"/>
  <c r="M196" i="4"/>
  <c r="U196" i="4" s="1"/>
  <c r="K197" i="4"/>
  <c r="S197" i="4" s="1"/>
  <c r="L197" i="4"/>
  <c r="T197" i="4" s="1"/>
  <c r="M197" i="4"/>
  <c r="U197" i="4" s="1"/>
  <c r="K198" i="4"/>
  <c r="L198" i="4"/>
  <c r="M198" i="4"/>
  <c r="U198" i="4" s="1"/>
  <c r="K199" i="4"/>
  <c r="L199" i="4"/>
  <c r="M199" i="4"/>
  <c r="U199" i="4" s="1"/>
  <c r="K200" i="4"/>
  <c r="S200" i="4" s="1"/>
  <c r="L200" i="4"/>
  <c r="M200" i="4"/>
  <c r="K201" i="4"/>
  <c r="S201" i="4" s="1"/>
  <c r="L201" i="4"/>
  <c r="M201" i="4"/>
  <c r="K202" i="4"/>
  <c r="S202" i="4" s="1"/>
  <c r="L202" i="4"/>
  <c r="M202" i="4"/>
  <c r="U202" i="4" s="1"/>
  <c r="K203" i="4"/>
  <c r="S203" i="4" s="1"/>
  <c r="L203" i="4"/>
  <c r="T203" i="4" s="1"/>
  <c r="M203" i="4"/>
  <c r="U203" i="4" s="1"/>
  <c r="K204" i="4"/>
  <c r="L204" i="4"/>
  <c r="M204" i="4"/>
  <c r="U204" i="4" s="1"/>
  <c r="K205" i="4"/>
  <c r="L205" i="4"/>
  <c r="T205" i="4" s="1"/>
  <c r="M205" i="4"/>
  <c r="U205" i="4" s="1"/>
  <c r="K206" i="4"/>
  <c r="L206" i="4"/>
  <c r="T206" i="4" s="1"/>
  <c r="M206" i="4"/>
  <c r="K207" i="4"/>
  <c r="L207" i="4"/>
  <c r="T207" i="4" s="1"/>
  <c r="M207" i="4"/>
  <c r="K208" i="4"/>
  <c r="L208" i="4"/>
  <c r="T208" i="4" s="1"/>
  <c r="M208" i="4"/>
  <c r="K209" i="4"/>
  <c r="L209" i="4"/>
  <c r="T209" i="4" s="1"/>
  <c r="M209" i="4"/>
  <c r="K210" i="4"/>
  <c r="S210" i="4" s="1"/>
  <c r="L210" i="4"/>
  <c r="T210" i="4" s="1"/>
  <c r="M210" i="4"/>
  <c r="K211" i="4"/>
  <c r="L211" i="4"/>
  <c r="T211" i="4" s="1"/>
  <c r="M211" i="4"/>
  <c r="K212" i="4"/>
  <c r="L212" i="4"/>
  <c r="T212" i="4" s="1"/>
  <c r="M212" i="4"/>
  <c r="K213" i="4"/>
  <c r="L213" i="4"/>
  <c r="M213" i="4"/>
  <c r="U213" i="4" s="1"/>
  <c r="K214" i="4"/>
  <c r="L214" i="4"/>
  <c r="M214" i="4"/>
  <c r="U214" i="4" s="1"/>
  <c r="K215" i="4"/>
  <c r="L215" i="4"/>
  <c r="M215" i="4"/>
  <c r="U215" i="4" s="1"/>
  <c r="K216" i="4"/>
  <c r="L216" i="4"/>
  <c r="T216" i="4" s="1"/>
  <c r="M216" i="4"/>
  <c r="U216" i="4" s="1"/>
  <c r="K217" i="4"/>
  <c r="L217" i="4"/>
  <c r="M217" i="4"/>
  <c r="U217" i="4" s="1"/>
  <c r="K218" i="4"/>
  <c r="L218" i="4"/>
  <c r="T218" i="4" s="1"/>
  <c r="M218" i="4"/>
  <c r="U218" i="4" s="1"/>
  <c r="K219" i="4"/>
  <c r="S219" i="4" s="1"/>
  <c r="L219" i="4"/>
  <c r="T219" i="4" s="1"/>
  <c r="M219" i="4"/>
  <c r="U219" i="4" s="1"/>
  <c r="K220" i="4"/>
  <c r="L220" i="4"/>
  <c r="M220" i="4"/>
  <c r="U220" i="4" s="1"/>
  <c r="K221" i="4"/>
  <c r="L221" i="4"/>
  <c r="M221" i="4"/>
  <c r="U221" i="4" s="1"/>
  <c r="K222" i="4"/>
  <c r="L222" i="4"/>
  <c r="T222" i="4" s="1"/>
  <c r="M222" i="4"/>
  <c r="K223" i="4"/>
  <c r="L223" i="4"/>
  <c r="T223" i="4" s="1"/>
  <c r="M223" i="4"/>
  <c r="U223" i="4" s="1"/>
  <c r="K224" i="4"/>
  <c r="L224" i="4"/>
  <c r="M224" i="4"/>
  <c r="U224" i="4" s="1"/>
  <c r="K225" i="4"/>
  <c r="L225" i="4"/>
  <c r="M225" i="4"/>
  <c r="U225" i="4" s="1"/>
  <c r="K226" i="4"/>
  <c r="L226" i="4"/>
  <c r="M226" i="4"/>
  <c r="U226" i="4" s="1"/>
  <c r="K227" i="4"/>
  <c r="L227" i="4"/>
  <c r="T227" i="4" s="1"/>
  <c r="M227" i="4"/>
  <c r="U227" i="4" s="1"/>
  <c r="K228" i="4"/>
  <c r="L228" i="4"/>
  <c r="T228" i="4" s="1"/>
  <c r="M228" i="4"/>
  <c r="U228" i="4" s="1"/>
  <c r="K229" i="4"/>
  <c r="L229" i="4"/>
  <c r="M229" i="4"/>
  <c r="U229" i="4" s="1"/>
  <c r="K230" i="4"/>
  <c r="L230" i="4"/>
  <c r="T230" i="4" s="1"/>
  <c r="M230" i="4"/>
  <c r="U230" i="4" s="1"/>
  <c r="K231" i="4"/>
  <c r="L231" i="4"/>
  <c r="T231" i="4" s="1"/>
  <c r="M231" i="4"/>
  <c r="U231" i="4" s="1"/>
  <c r="K232" i="4"/>
  <c r="L232" i="4"/>
  <c r="T232" i="4" s="1"/>
  <c r="M232" i="4"/>
  <c r="U232" i="4" s="1"/>
  <c r="K233" i="4"/>
  <c r="S233" i="4" s="1"/>
  <c r="L233" i="4"/>
  <c r="M233" i="4"/>
  <c r="U233" i="4" s="1"/>
  <c r="K234" i="4"/>
  <c r="S234" i="4" s="1"/>
  <c r="L234" i="4"/>
  <c r="M234" i="4"/>
  <c r="K235" i="4"/>
  <c r="L235" i="4"/>
  <c r="M235" i="4"/>
  <c r="U235" i="4" s="1"/>
  <c r="K236" i="4"/>
  <c r="L236" i="4"/>
  <c r="T236" i="4" s="1"/>
  <c r="M236" i="4"/>
  <c r="K237" i="4"/>
  <c r="L237" i="4"/>
  <c r="M237" i="4"/>
  <c r="U237" i="4" s="1"/>
  <c r="K238" i="4"/>
  <c r="L238" i="4"/>
  <c r="M238" i="4"/>
  <c r="U238" i="4" s="1"/>
  <c r="K239" i="4"/>
  <c r="L239" i="4"/>
  <c r="T239" i="4" s="1"/>
  <c r="M239" i="4"/>
  <c r="U239" i="4" s="1"/>
  <c r="K240" i="4"/>
  <c r="L240" i="4"/>
  <c r="M240" i="4"/>
  <c r="U240" i="4" s="1"/>
  <c r="K241" i="4"/>
  <c r="L241" i="4"/>
  <c r="T241" i="4" s="1"/>
  <c r="M241" i="4"/>
  <c r="U241" i="4" s="1"/>
  <c r="K242" i="4"/>
  <c r="L242" i="4"/>
  <c r="M242" i="4"/>
  <c r="U242" i="4" s="1"/>
  <c r="K243" i="4"/>
  <c r="L243" i="4"/>
  <c r="T243" i="4" s="1"/>
  <c r="M243" i="4"/>
  <c r="U243" i="4" s="1"/>
  <c r="K244" i="4"/>
  <c r="L244" i="4"/>
  <c r="T244" i="4" s="1"/>
  <c r="M244" i="4"/>
  <c r="U244" i="4" s="1"/>
  <c r="K245" i="4"/>
  <c r="L245" i="4"/>
  <c r="T245" i="4" s="1"/>
  <c r="M245" i="4"/>
  <c r="U245" i="4" s="1"/>
  <c r="K246" i="4"/>
  <c r="L246" i="4"/>
  <c r="T246" i="4" s="1"/>
  <c r="M246" i="4"/>
  <c r="U246" i="4" s="1"/>
  <c r="K247" i="4"/>
  <c r="L247" i="4"/>
  <c r="M247" i="4"/>
  <c r="U247" i="4" s="1"/>
  <c r="K248" i="4"/>
  <c r="L248" i="4"/>
  <c r="M248" i="4"/>
  <c r="U248" i="4" s="1"/>
  <c r="K249" i="4"/>
  <c r="L249" i="4"/>
  <c r="T249" i="4" s="1"/>
  <c r="M249" i="4"/>
  <c r="K250" i="4"/>
  <c r="L250" i="4"/>
  <c r="T250" i="4" s="1"/>
  <c r="M250" i="4"/>
  <c r="K251" i="4"/>
  <c r="L251" i="4"/>
  <c r="T251" i="4" s="1"/>
  <c r="M251" i="4"/>
  <c r="K252" i="4"/>
  <c r="L252" i="4"/>
  <c r="M252" i="4"/>
  <c r="U252" i="4" s="1"/>
  <c r="K253" i="4"/>
  <c r="L253" i="4"/>
  <c r="T253" i="4" s="1"/>
  <c r="M253" i="4"/>
  <c r="K254" i="4"/>
  <c r="L254" i="4"/>
  <c r="M254" i="4"/>
  <c r="U254" i="4" s="1"/>
  <c r="K255" i="4"/>
  <c r="L255" i="4"/>
  <c r="M255" i="4"/>
  <c r="U255" i="4" s="1"/>
  <c r="K256" i="4"/>
  <c r="L256" i="4"/>
  <c r="M256" i="4"/>
  <c r="U256" i="4" s="1"/>
  <c r="K257" i="4"/>
  <c r="L257" i="4"/>
  <c r="T257" i="4" s="1"/>
  <c r="M257" i="4"/>
  <c r="K258" i="4"/>
  <c r="L258" i="4"/>
  <c r="T258" i="4" s="1"/>
  <c r="M258" i="4"/>
  <c r="U258" i="4" s="1"/>
  <c r="K259" i="4"/>
  <c r="L259" i="4"/>
  <c r="T259" i="4" s="1"/>
  <c r="M259" i="4"/>
  <c r="U259" i="4" s="1"/>
  <c r="K260" i="4"/>
  <c r="L260" i="4"/>
  <c r="T260" i="4" s="1"/>
  <c r="M260" i="4"/>
  <c r="K261" i="4"/>
  <c r="L261" i="4"/>
  <c r="T261" i="4" s="1"/>
  <c r="M261" i="4"/>
  <c r="K262" i="4"/>
  <c r="L262" i="4"/>
  <c r="T262" i="4" s="1"/>
  <c r="M262" i="4"/>
  <c r="K263" i="4"/>
  <c r="L263" i="4"/>
  <c r="T263" i="4" s="1"/>
  <c r="M263" i="4"/>
  <c r="K264" i="4"/>
  <c r="L264" i="4"/>
  <c r="T264" i="4" s="1"/>
  <c r="M264" i="4"/>
  <c r="K265" i="4"/>
  <c r="L265" i="4"/>
  <c r="T265" i="4" s="1"/>
  <c r="M265" i="4"/>
  <c r="K266" i="4"/>
  <c r="L266" i="4"/>
  <c r="T266" i="4" s="1"/>
  <c r="M266" i="4"/>
  <c r="K267" i="4"/>
  <c r="L267" i="4"/>
  <c r="T267" i="4" s="1"/>
  <c r="M267" i="4"/>
  <c r="K268" i="4"/>
  <c r="L268" i="4"/>
  <c r="M268" i="4"/>
  <c r="U268" i="4" s="1"/>
  <c r="K269" i="4"/>
  <c r="L269" i="4"/>
  <c r="T269" i="4" s="1"/>
  <c r="M269" i="4"/>
  <c r="K270" i="4"/>
  <c r="L270" i="4"/>
  <c r="T270" i="4" s="1"/>
  <c r="M270" i="4"/>
  <c r="U270" i="4" s="1"/>
  <c r="K271" i="4"/>
  <c r="S271" i="4" s="1"/>
  <c r="L271" i="4"/>
  <c r="M271" i="4"/>
  <c r="U271" i="4" s="1"/>
  <c r="K272" i="4"/>
  <c r="L272" i="4"/>
  <c r="T272" i="4" s="1"/>
  <c r="M272" i="4"/>
  <c r="U272" i="4" s="1"/>
  <c r="K273" i="4"/>
  <c r="L273" i="4"/>
  <c r="M273" i="4"/>
  <c r="U273" i="4" s="1"/>
  <c r="K274" i="4"/>
  <c r="L274" i="4"/>
  <c r="T274" i="4" s="1"/>
  <c r="M274" i="4"/>
  <c r="K275" i="4"/>
  <c r="L275" i="4"/>
  <c r="T275" i="4" s="1"/>
  <c r="M275" i="4"/>
  <c r="K276" i="4"/>
  <c r="S276" i="4" s="1"/>
  <c r="L276" i="4"/>
  <c r="T276" i="4" s="1"/>
  <c r="M276" i="4"/>
  <c r="K277" i="4"/>
  <c r="S277" i="4" s="1"/>
  <c r="L277" i="4"/>
  <c r="T277" i="4" s="1"/>
  <c r="M277" i="4"/>
  <c r="U277" i="4" s="1"/>
  <c r="K278" i="4"/>
  <c r="L278" i="4"/>
  <c r="T278" i="4" s="1"/>
  <c r="M278" i="4"/>
  <c r="K279" i="4"/>
  <c r="L279" i="4"/>
  <c r="T279" i="4" s="1"/>
  <c r="M279" i="4"/>
  <c r="K280" i="4"/>
  <c r="L280" i="4"/>
  <c r="T280" i="4" s="1"/>
  <c r="M280" i="4"/>
  <c r="K281" i="4"/>
  <c r="L281" i="4"/>
  <c r="T281" i="4" s="1"/>
  <c r="M281" i="4"/>
  <c r="U281" i="4" s="1"/>
  <c r="K282" i="4"/>
  <c r="L282" i="4"/>
  <c r="T282" i="4" s="1"/>
  <c r="M282" i="4"/>
  <c r="K283" i="4"/>
  <c r="L283" i="4"/>
  <c r="T283" i="4" s="1"/>
  <c r="M283" i="4"/>
  <c r="K284" i="4"/>
  <c r="L284" i="4"/>
  <c r="T284" i="4" s="1"/>
  <c r="M284" i="4"/>
  <c r="K285" i="4"/>
  <c r="L285" i="4"/>
  <c r="T285" i="4" s="1"/>
  <c r="M285" i="4"/>
  <c r="K286" i="4"/>
  <c r="L286" i="4"/>
  <c r="T286" i="4" s="1"/>
  <c r="M286" i="4"/>
  <c r="U286" i="4" s="1"/>
  <c r="K287" i="4"/>
  <c r="L287" i="4"/>
  <c r="T287" i="4" s="1"/>
  <c r="M287" i="4"/>
  <c r="U287" i="4" s="1"/>
  <c r="K288" i="4"/>
  <c r="L288" i="4"/>
  <c r="T288" i="4" s="1"/>
  <c r="M288" i="4"/>
  <c r="K289" i="4"/>
  <c r="L289" i="4"/>
  <c r="T289" i="4" s="1"/>
  <c r="M289" i="4"/>
  <c r="K290" i="4"/>
  <c r="L290" i="4"/>
  <c r="T290" i="4" s="1"/>
  <c r="M290" i="4"/>
  <c r="K291" i="4"/>
  <c r="L291" i="4"/>
  <c r="M291" i="4"/>
  <c r="U291" i="4" s="1"/>
  <c r="K292" i="4"/>
  <c r="L292" i="4"/>
  <c r="T292" i="4" s="1"/>
  <c r="M292" i="4"/>
  <c r="K293" i="4"/>
  <c r="L293" i="4"/>
  <c r="M293" i="4"/>
  <c r="U293" i="4" s="1"/>
  <c r="K294" i="4"/>
  <c r="L294" i="4"/>
  <c r="M294" i="4"/>
  <c r="U294" i="4" s="1"/>
  <c r="K295" i="4"/>
  <c r="S295" i="4" s="1"/>
  <c r="L295" i="4"/>
  <c r="M295" i="4"/>
  <c r="U295" i="4" s="1"/>
  <c r="K296" i="4"/>
  <c r="S296" i="4" s="1"/>
  <c r="L296" i="4"/>
  <c r="T296" i="4" s="1"/>
  <c r="M296" i="4"/>
  <c r="U296" i="4" s="1"/>
  <c r="K297" i="4"/>
  <c r="S297" i="4" s="1"/>
  <c r="L297" i="4"/>
  <c r="M297" i="4"/>
  <c r="U297" i="4" s="1"/>
  <c r="K298" i="4"/>
  <c r="L298" i="4"/>
  <c r="M298" i="4"/>
  <c r="U298" i="4" s="1"/>
  <c r="K299" i="4"/>
  <c r="S299" i="4" s="1"/>
  <c r="L299" i="4"/>
  <c r="T299" i="4" s="1"/>
  <c r="M299" i="4"/>
  <c r="U299" i="4" s="1"/>
  <c r="K300" i="4"/>
  <c r="S300" i="4" s="1"/>
  <c r="L300" i="4"/>
  <c r="M300" i="4"/>
  <c r="U300" i="4" s="1"/>
  <c r="K301" i="4"/>
  <c r="L301" i="4"/>
  <c r="M301" i="4"/>
  <c r="U301" i="4" s="1"/>
  <c r="K302" i="4"/>
  <c r="L302" i="4"/>
  <c r="M302" i="4"/>
  <c r="U302" i="4" s="1"/>
  <c r="K303" i="4"/>
  <c r="L303" i="4"/>
  <c r="M303" i="4"/>
  <c r="U303" i="4" s="1"/>
  <c r="K304" i="4"/>
  <c r="S304" i="4" s="1"/>
  <c r="L304" i="4"/>
  <c r="T304" i="4" s="1"/>
  <c r="M304" i="4"/>
  <c r="U304" i="4" s="1"/>
  <c r="K305" i="4"/>
  <c r="L305" i="4"/>
  <c r="M305" i="4"/>
  <c r="U305" i="4" s="1"/>
  <c r="K306" i="4"/>
  <c r="L306" i="4"/>
  <c r="T306" i="4" s="1"/>
  <c r="M306" i="4"/>
  <c r="U306" i="4" s="1"/>
  <c r="K307" i="4"/>
  <c r="L307" i="4"/>
  <c r="M307" i="4"/>
  <c r="U307" i="4" s="1"/>
  <c r="K308" i="4"/>
  <c r="L308" i="4"/>
  <c r="M308" i="4"/>
  <c r="U308" i="4" s="1"/>
  <c r="K309" i="4"/>
  <c r="S309" i="4" s="1"/>
  <c r="L309" i="4"/>
  <c r="T309" i="4" s="1"/>
  <c r="M309" i="4"/>
  <c r="U309" i="4" s="1"/>
  <c r="K310" i="4"/>
  <c r="L310" i="4"/>
  <c r="M310" i="4"/>
  <c r="U310" i="4" s="1"/>
  <c r="K311" i="4"/>
  <c r="S311" i="4" s="1"/>
  <c r="L311" i="4"/>
  <c r="M311" i="4"/>
  <c r="U311" i="4" s="1"/>
  <c r="K312" i="4"/>
  <c r="S312" i="4" s="1"/>
  <c r="L312" i="4"/>
  <c r="M312" i="4"/>
  <c r="U312" i="4" s="1"/>
  <c r="K313" i="4"/>
  <c r="S313" i="4" s="1"/>
  <c r="L313" i="4"/>
  <c r="M313" i="4"/>
  <c r="U313" i="4" s="1"/>
  <c r="K314" i="4"/>
  <c r="L314" i="4"/>
  <c r="M314" i="4"/>
  <c r="U314" i="4" s="1"/>
  <c r="K315" i="4"/>
  <c r="L315" i="4"/>
  <c r="M315" i="4"/>
  <c r="U315" i="4" s="1"/>
  <c r="K316" i="4"/>
  <c r="S316" i="4" s="1"/>
  <c r="L316" i="4"/>
  <c r="M316" i="4"/>
  <c r="U316" i="4" s="1"/>
  <c r="K317" i="4"/>
  <c r="L317" i="4"/>
  <c r="T317" i="4" s="1"/>
  <c r="M317" i="4"/>
  <c r="K318" i="4"/>
  <c r="L318" i="4"/>
  <c r="T318" i="4" s="1"/>
  <c r="M318" i="4"/>
  <c r="K319" i="4"/>
  <c r="L319" i="4"/>
  <c r="T319" i="4" s="1"/>
  <c r="M319" i="4"/>
  <c r="K320" i="4"/>
  <c r="L320" i="4"/>
  <c r="M320" i="4"/>
  <c r="U320" i="4" s="1"/>
  <c r="K321" i="4"/>
  <c r="L321" i="4"/>
  <c r="T321" i="4" s="1"/>
  <c r="M321" i="4"/>
  <c r="K322" i="4"/>
  <c r="L322" i="4"/>
  <c r="T322" i="4" s="1"/>
  <c r="M322" i="4"/>
  <c r="K323" i="4"/>
  <c r="L323" i="4"/>
  <c r="T323" i="4" s="1"/>
  <c r="M323" i="4"/>
  <c r="K324" i="4"/>
  <c r="L324" i="4"/>
  <c r="M324" i="4"/>
  <c r="U324" i="4" s="1"/>
  <c r="K325" i="4"/>
  <c r="L325" i="4"/>
  <c r="M325" i="4"/>
  <c r="U325" i="4" s="1"/>
  <c r="K326" i="4"/>
  <c r="L326" i="4"/>
  <c r="T326" i="4" s="1"/>
  <c r="M326" i="4"/>
  <c r="K327" i="4"/>
  <c r="S327" i="4" s="1"/>
  <c r="L327" i="4"/>
  <c r="T327" i="4" s="1"/>
  <c r="M327" i="4"/>
  <c r="U327" i="4" s="1"/>
  <c r="K328" i="4"/>
  <c r="L328" i="4"/>
  <c r="T328" i="4" s="1"/>
  <c r="M328" i="4"/>
  <c r="U328" i="4" s="1"/>
  <c r="K329" i="4"/>
  <c r="L329" i="4"/>
  <c r="T329" i="4" s="1"/>
  <c r="M329" i="4"/>
  <c r="K330" i="4"/>
  <c r="L330" i="4"/>
  <c r="T330" i="4" s="1"/>
  <c r="M330" i="4"/>
  <c r="K331" i="4"/>
  <c r="L331" i="4"/>
  <c r="M331" i="4"/>
  <c r="U331" i="4" s="1"/>
  <c r="K332" i="4"/>
  <c r="S332" i="4" s="1"/>
  <c r="L332" i="4"/>
  <c r="M332" i="4"/>
  <c r="K333" i="4"/>
  <c r="L333" i="4"/>
  <c r="M333" i="4"/>
  <c r="U333" i="4" s="1"/>
  <c r="K334" i="4"/>
  <c r="L334" i="4"/>
  <c r="T334" i="4" s="1"/>
  <c r="M334" i="4"/>
  <c r="K335" i="4"/>
  <c r="L335" i="4"/>
  <c r="T335" i="4" s="1"/>
  <c r="M335" i="4"/>
  <c r="U335" i="4" s="1"/>
  <c r="K336" i="4"/>
  <c r="L336" i="4"/>
  <c r="T336" i="4" s="1"/>
  <c r="M336" i="4"/>
  <c r="U336" i="4" s="1"/>
  <c r="K337" i="4"/>
  <c r="L337" i="4"/>
  <c r="M337" i="4"/>
  <c r="U337" i="4" s="1"/>
  <c r="K338" i="4"/>
  <c r="L338" i="4"/>
  <c r="T338" i="4" s="1"/>
  <c r="M338" i="4"/>
  <c r="K339" i="4"/>
  <c r="L339" i="4"/>
  <c r="T339" i="4" s="1"/>
  <c r="M339" i="4"/>
  <c r="K340" i="4"/>
  <c r="L340" i="4"/>
  <c r="M340" i="4"/>
  <c r="U340" i="4" s="1"/>
  <c r="K341" i="4"/>
  <c r="L341" i="4"/>
  <c r="T341" i="4" s="1"/>
  <c r="M341" i="4"/>
  <c r="K342" i="4"/>
  <c r="L342" i="4"/>
  <c r="M342" i="4"/>
  <c r="U342" i="4" s="1"/>
  <c r="K343" i="4"/>
  <c r="S343" i="4" s="1"/>
  <c r="L343" i="4"/>
  <c r="M343" i="4"/>
  <c r="U343" i="4" s="1"/>
  <c r="K344" i="4"/>
  <c r="L344" i="4"/>
  <c r="T344" i="4" s="1"/>
  <c r="M344" i="4"/>
  <c r="K345" i="4"/>
  <c r="L345" i="4"/>
  <c r="M345" i="4"/>
  <c r="U345" i="4" s="1"/>
  <c r="K346" i="4"/>
  <c r="S346" i="4" s="1"/>
  <c r="L346" i="4"/>
  <c r="M346" i="4"/>
  <c r="U346" i="4" s="1"/>
  <c r="K347" i="4"/>
  <c r="L347" i="4"/>
  <c r="T347" i="4" s="1"/>
  <c r="M347" i="4"/>
  <c r="K348" i="4"/>
  <c r="L348" i="4"/>
  <c r="T348" i="4" s="1"/>
  <c r="M348" i="4"/>
  <c r="U348" i="4" s="1"/>
  <c r="K349" i="4"/>
  <c r="L349" i="4"/>
  <c r="M349" i="4"/>
  <c r="U349" i="4" s="1"/>
  <c r="K350" i="4"/>
  <c r="L350" i="4"/>
  <c r="M350" i="4"/>
  <c r="U350" i="4" s="1"/>
  <c r="K351" i="4"/>
  <c r="L351" i="4"/>
  <c r="T351" i="4" s="1"/>
  <c r="M351" i="4"/>
  <c r="U351" i="4" s="1"/>
  <c r="K352" i="4"/>
  <c r="L352" i="4"/>
  <c r="T352" i="4" s="1"/>
  <c r="M352" i="4"/>
  <c r="K353" i="4"/>
  <c r="L353" i="4"/>
  <c r="T353" i="4" s="1"/>
  <c r="M353" i="4"/>
  <c r="K354" i="4"/>
  <c r="L354" i="4"/>
  <c r="M354" i="4"/>
  <c r="K355" i="4"/>
  <c r="L355" i="4"/>
  <c r="T355" i="4" s="1"/>
  <c r="M355" i="4"/>
  <c r="K356" i="4"/>
  <c r="S356" i="4" s="1"/>
  <c r="L356" i="4"/>
  <c r="M356" i="4"/>
  <c r="K357" i="4"/>
  <c r="L357" i="4"/>
  <c r="T357" i="4" s="1"/>
  <c r="M357" i="4"/>
  <c r="K358" i="4"/>
  <c r="L358" i="4"/>
  <c r="T358" i="4" s="1"/>
  <c r="M358" i="4"/>
  <c r="K359" i="4"/>
  <c r="L359" i="4"/>
  <c r="T359" i="4" s="1"/>
  <c r="M359" i="4"/>
  <c r="K360" i="4"/>
  <c r="L360" i="4"/>
  <c r="T360" i="4" s="1"/>
  <c r="M360" i="4"/>
  <c r="K361" i="4"/>
  <c r="L361" i="4"/>
  <c r="M361" i="4"/>
  <c r="U361" i="4" s="1"/>
  <c r="K362" i="4"/>
  <c r="L362" i="4"/>
  <c r="M362" i="4"/>
  <c r="U362" i="4" s="1"/>
  <c r="K363" i="4"/>
  <c r="L363" i="4"/>
  <c r="T363" i="4" s="1"/>
  <c r="M363" i="4"/>
  <c r="U363" i="4" s="1"/>
  <c r="K364" i="4"/>
  <c r="L364" i="4"/>
  <c r="T364" i="4" s="1"/>
  <c r="M364" i="4"/>
  <c r="K365" i="4"/>
  <c r="L365" i="4"/>
  <c r="T365" i="4" s="1"/>
  <c r="M365" i="4"/>
  <c r="K366" i="4"/>
  <c r="L366" i="4"/>
  <c r="T366" i="4" s="1"/>
  <c r="M366" i="4"/>
  <c r="K367" i="4"/>
  <c r="L367" i="4"/>
  <c r="T367" i="4" s="1"/>
  <c r="M367" i="4"/>
  <c r="K368" i="4"/>
  <c r="L368" i="4"/>
  <c r="T368" i="4" s="1"/>
  <c r="M368" i="4"/>
  <c r="K369" i="4"/>
  <c r="L369" i="4"/>
  <c r="M369" i="4"/>
  <c r="U369" i="4" s="1"/>
  <c r="K370" i="4"/>
  <c r="L370" i="4"/>
  <c r="M370" i="4"/>
  <c r="U370" i="4" s="1"/>
  <c r="K371" i="4"/>
  <c r="L371" i="4"/>
  <c r="M371" i="4"/>
  <c r="U371" i="4" s="1"/>
  <c r="K372" i="4"/>
  <c r="L372" i="4"/>
  <c r="T372" i="4" s="1"/>
  <c r="M372" i="4"/>
  <c r="K373" i="4"/>
  <c r="L373" i="4"/>
  <c r="T373" i="4" s="1"/>
  <c r="M373" i="4"/>
  <c r="U373" i="4" s="1"/>
  <c r="K374" i="4"/>
  <c r="L374" i="4"/>
  <c r="T374" i="4" s="1"/>
  <c r="M374" i="4"/>
  <c r="K375" i="4"/>
  <c r="L375" i="4"/>
  <c r="T375" i="4" s="1"/>
  <c r="M375" i="4"/>
  <c r="K376" i="4"/>
  <c r="L376" i="4"/>
  <c r="T376" i="4" s="1"/>
  <c r="M376" i="4"/>
  <c r="U376" i="4" s="1"/>
  <c r="K377" i="4"/>
  <c r="L377" i="4"/>
  <c r="T377" i="4" s="1"/>
  <c r="M377" i="4"/>
  <c r="K378" i="4"/>
  <c r="L378" i="4"/>
  <c r="T378" i="4" s="1"/>
  <c r="M378" i="4"/>
  <c r="K379" i="4"/>
  <c r="L379" i="4"/>
  <c r="M379" i="4"/>
  <c r="U379" i="4" s="1"/>
  <c r="K380" i="4"/>
  <c r="L380" i="4"/>
  <c r="T380" i="4" s="1"/>
  <c r="M380" i="4"/>
  <c r="K381" i="4"/>
  <c r="L381" i="4"/>
  <c r="T381" i="4" s="1"/>
  <c r="M381" i="4"/>
  <c r="K382" i="4"/>
  <c r="L382" i="4"/>
  <c r="T382" i="4" s="1"/>
  <c r="M382" i="4"/>
  <c r="K383" i="4"/>
  <c r="L383" i="4"/>
  <c r="M383" i="4"/>
  <c r="U383" i="4" s="1"/>
  <c r="K384" i="4"/>
  <c r="L384" i="4"/>
  <c r="T384" i="4" s="1"/>
  <c r="M384" i="4"/>
  <c r="U384" i="4" s="1"/>
  <c r="K385" i="4"/>
  <c r="L385" i="4"/>
  <c r="M385" i="4"/>
  <c r="U385" i="4" s="1"/>
  <c r="K386" i="4"/>
  <c r="L386" i="4"/>
  <c r="T386" i="4" s="1"/>
  <c r="M386" i="4"/>
  <c r="K387" i="4"/>
  <c r="L387" i="4"/>
  <c r="T387" i="4" s="1"/>
  <c r="M387" i="4"/>
  <c r="K388" i="4"/>
  <c r="L388" i="4"/>
  <c r="T388" i="4" s="1"/>
  <c r="M388" i="4"/>
  <c r="K389" i="4"/>
  <c r="L389" i="4"/>
  <c r="M389" i="4"/>
  <c r="U389" i="4" s="1"/>
  <c r="K390" i="4"/>
  <c r="L390" i="4"/>
  <c r="T390" i="4" s="1"/>
  <c r="M390" i="4"/>
  <c r="U390" i="4" s="1"/>
  <c r="K391" i="4"/>
  <c r="L391" i="4"/>
  <c r="T391" i="4" s="1"/>
  <c r="M391" i="4"/>
  <c r="K392" i="4"/>
  <c r="L392" i="4"/>
  <c r="T392" i="4" s="1"/>
  <c r="M392" i="4"/>
  <c r="U392" i="4" s="1"/>
  <c r="K393" i="4"/>
  <c r="L393" i="4"/>
  <c r="M393" i="4"/>
  <c r="U393" i="4" s="1"/>
  <c r="K394" i="4"/>
  <c r="L394" i="4"/>
  <c r="T394" i="4" s="1"/>
  <c r="M394" i="4"/>
  <c r="K395" i="4"/>
  <c r="L395" i="4"/>
  <c r="T395" i="4" s="1"/>
  <c r="M395" i="4"/>
  <c r="K396" i="4"/>
  <c r="L396" i="4"/>
  <c r="M396" i="4"/>
  <c r="U396" i="4" s="1"/>
  <c r="K397" i="4"/>
  <c r="S397" i="4" s="1"/>
  <c r="L397" i="4"/>
  <c r="M397" i="4"/>
  <c r="U397" i="4" s="1"/>
  <c r="K398" i="4"/>
  <c r="L398" i="4"/>
  <c r="M398" i="4"/>
  <c r="U398" i="4" s="1"/>
  <c r="K399" i="4"/>
  <c r="L399" i="4"/>
  <c r="M399" i="4"/>
  <c r="U399" i="4" s="1"/>
  <c r="K400" i="4"/>
  <c r="S400" i="4" s="1"/>
  <c r="L400" i="4"/>
  <c r="M400" i="4"/>
  <c r="U400" i="4" s="1"/>
  <c r="K401" i="4"/>
  <c r="L401" i="4"/>
  <c r="T401" i="4" s="1"/>
  <c r="M401" i="4"/>
  <c r="K402" i="4"/>
  <c r="L402" i="4"/>
  <c r="T402" i="4" s="1"/>
  <c r="M402" i="4"/>
  <c r="K403" i="4"/>
  <c r="L403" i="4"/>
  <c r="M403" i="4"/>
  <c r="U403" i="4" s="1"/>
  <c r="K404" i="4"/>
  <c r="L404" i="4"/>
  <c r="T404" i="4" s="1"/>
  <c r="M404" i="4"/>
  <c r="K405" i="4"/>
  <c r="L405" i="4"/>
  <c r="M405" i="4"/>
  <c r="U405" i="4" s="1"/>
  <c r="K406" i="4"/>
  <c r="L406" i="4"/>
  <c r="M406" i="4"/>
  <c r="U406" i="4" s="1"/>
  <c r="K407" i="4"/>
  <c r="L407" i="4"/>
  <c r="T407" i="4" s="1"/>
  <c r="M407" i="4"/>
  <c r="U407" i="4" s="1"/>
  <c r="K408" i="4"/>
  <c r="L408" i="4"/>
  <c r="T408" i="4" s="1"/>
  <c r="M408" i="4"/>
  <c r="K409" i="4"/>
  <c r="L409" i="4"/>
  <c r="T409" i="4" s="1"/>
  <c r="M409" i="4"/>
  <c r="K410" i="4"/>
  <c r="L410" i="4"/>
  <c r="T410" i="4" s="1"/>
  <c r="M410" i="4"/>
  <c r="K411" i="4"/>
  <c r="L411" i="4"/>
  <c r="T411" i="4" s="1"/>
  <c r="M411" i="4"/>
  <c r="K412" i="4"/>
  <c r="L412" i="4"/>
  <c r="T412" i="4" s="1"/>
  <c r="M412" i="4"/>
  <c r="K413" i="4"/>
  <c r="L413" i="4"/>
  <c r="T413" i="4" s="1"/>
  <c r="M413" i="4"/>
  <c r="U413" i="4" s="1"/>
  <c r="K414" i="4"/>
  <c r="S414" i="4" s="1"/>
  <c r="L414" i="4"/>
  <c r="M414" i="4"/>
  <c r="U414" i="4" s="1"/>
  <c r="K415" i="4"/>
  <c r="L415" i="4"/>
  <c r="T415" i="4" s="1"/>
  <c r="M415" i="4"/>
  <c r="K416" i="4"/>
  <c r="L416" i="4"/>
  <c r="M416" i="4"/>
  <c r="U416" i="4" s="1"/>
  <c r="K417" i="4"/>
  <c r="L417" i="4"/>
  <c r="T417" i="4" s="1"/>
  <c r="M417" i="4"/>
  <c r="K418" i="4"/>
  <c r="L418" i="4"/>
  <c r="T418" i="4" s="1"/>
  <c r="M418" i="4"/>
  <c r="K419" i="4"/>
  <c r="S419" i="4" s="1"/>
  <c r="L419" i="4"/>
  <c r="M419" i="4"/>
  <c r="U419" i="4" s="1"/>
  <c r="K420" i="4"/>
  <c r="S420" i="4" s="1"/>
  <c r="L420" i="4"/>
  <c r="T420" i="4" s="1"/>
  <c r="M420" i="4"/>
  <c r="U420" i="4" s="1"/>
  <c r="K421" i="4"/>
  <c r="L421" i="4"/>
  <c r="T421" i="4" s="1"/>
  <c r="M421" i="4"/>
  <c r="U421" i="4" s="1"/>
  <c r="K422" i="4"/>
  <c r="L422" i="4"/>
  <c r="T422" i="4" s="1"/>
  <c r="M422" i="4"/>
  <c r="K423" i="4"/>
  <c r="L423" i="4"/>
  <c r="T423" i="4" s="1"/>
  <c r="M423" i="4"/>
  <c r="K424" i="4"/>
  <c r="L424" i="4"/>
  <c r="T424" i="4" s="1"/>
  <c r="M424" i="4"/>
  <c r="K425" i="4"/>
  <c r="L425" i="4"/>
  <c r="M425" i="4"/>
  <c r="U425" i="4" s="1"/>
  <c r="K426" i="4"/>
  <c r="L426" i="4"/>
  <c r="M426" i="4"/>
  <c r="U426" i="4" s="1"/>
  <c r="K427" i="4"/>
  <c r="L427" i="4"/>
  <c r="M427" i="4"/>
  <c r="U427" i="4" s="1"/>
  <c r="K428" i="4"/>
  <c r="L428" i="4"/>
  <c r="T428" i="4" s="1"/>
  <c r="M428" i="4"/>
  <c r="K429" i="4"/>
  <c r="L429" i="4"/>
  <c r="T429" i="4" s="1"/>
  <c r="M429" i="4"/>
  <c r="K430" i="4"/>
  <c r="L430" i="4"/>
  <c r="T430" i="4" s="1"/>
  <c r="M430" i="4"/>
  <c r="K431" i="4"/>
  <c r="L431" i="4"/>
  <c r="T431" i="4" s="1"/>
  <c r="M431" i="4"/>
  <c r="K432" i="4"/>
  <c r="L432" i="4"/>
  <c r="T432" i="4" s="1"/>
  <c r="M432" i="4"/>
  <c r="K433" i="4"/>
  <c r="L433" i="4"/>
  <c r="T433" i="4" s="1"/>
  <c r="M433" i="4"/>
  <c r="K434" i="4"/>
  <c r="L434" i="4"/>
  <c r="T434" i="4" s="1"/>
  <c r="M434" i="4"/>
  <c r="K435" i="4"/>
  <c r="L435" i="4"/>
  <c r="T435" i="4" s="1"/>
  <c r="M435" i="4"/>
  <c r="K436" i="4"/>
  <c r="L436" i="4"/>
  <c r="T436" i="4" s="1"/>
  <c r="M436" i="4"/>
  <c r="K437" i="4"/>
  <c r="L437" i="4"/>
  <c r="T437" i="4" s="1"/>
  <c r="M437" i="4"/>
  <c r="K438" i="4"/>
  <c r="L438" i="4"/>
  <c r="T438" i="4" s="1"/>
  <c r="M438" i="4"/>
  <c r="K439" i="4"/>
  <c r="L439" i="4"/>
  <c r="M439" i="4"/>
  <c r="U439" i="4" s="1"/>
  <c r="K440" i="4"/>
  <c r="L440" i="4"/>
  <c r="T440" i="4" s="1"/>
  <c r="M440" i="4"/>
  <c r="K441" i="4"/>
  <c r="L441" i="4"/>
  <c r="T441" i="4" s="1"/>
  <c r="M441" i="4"/>
  <c r="K442" i="4"/>
  <c r="L442" i="4"/>
  <c r="M442" i="4"/>
  <c r="U442" i="4" s="1"/>
  <c r="K443" i="4"/>
  <c r="L443" i="4"/>
  <c r="T443" i="4" s="1"/>
  <c r="M443" i="4"/>
  <c r="K444" i="4"/>
  <c r="L444" i="4"/>
  <c r="T444" i="4" s="1"/>
  <c r="M444" i="4"/>
  <c r="K445" i="4"/>
  <c r="L445" i="4"/>
  <c r="T445" i="4" s="1"/>
  <c r="M445" i="4"/>
  <c r="U445" i="4" s="1"/>
  <c r="K446" i="4"/>
  <c r="L446" i="4"/>
  <c r="T446" i="4" s="1"/>
  <c r="M446" i="4"/>
  <c r="K447" i="4"/>
  <c r="L447" i="4"/>
  <c r="M447" i="4"/>
  <c r="U447" i="4" s="1"/>
  <c r="K448" i="4"/>
  <c r="L448" i="4"/>
  <c r="M448" i="4"/>
  <c r="U448" i="4" s="1"/>
  <c r="K449" i="4"/>
  <c r="L449" i="4"/>
  <c r="T449" i="4" s="1"/>
  <c r="M449" i="4"/>
  <c r="K450" i="4"/>
  <c r="L450" i="4"/>
  <c r="T450" i="4" s="1"/>
  <c r="M450" i="4"/>
  <c r="K451" i="4"/>
  <c r="L451" i="4"/>
  <c r="T451" i="4" s="1"/>
  <c r="M451" i="4"/>
  <c r="K452" i="4"/>
  <c r="L452" i="4"/>
  <c r="T452" i="4" s="1"/>
  <c r="M452" i="4"/>
  <c r="U452" i="4" s="1"/>
  <c r="K453" i="4"/>
  <c r="L453" i="4"/>
  <c r="T453" i="4" s="1"/>
  <c r="M453" i="4"/>
  <c r="K454" i="4"/>
  <c r="L454" i="4"/>
  <c r="T454" i="4" s="1"/>
  <c r="M454" i="4"/>
  <c r="K455" i="4"/>
  <c r="L455" i="4"/>
  <c r="M455" i="4"/>
  <c r="U455" i="4" s="1"/>
  <c r="K456" i="4"/>
  <c r="L456" i="4"/>
  <c r="M456" i="4"/>
  <c r="U456" i="4" s="1"/>
  <c r="K457" i="4"/>
  <c r="S457" i="4" s="1"/>
  <c r="L457" i="4"/>
  <c r="M457" i="4"/>
  <c r="U457" i="4" s="1"/>
  <c r="K458" i="4"/>
  <c r="L458" i="4"/>
  <c r="T458" i="4" s="1"/>
  <c r="M458" i="4"/>
  <c r="K459" i="4"/>
  <c r="L459" i="4"/>
  <c r="T459" i="4" s="1"/>
  <c r="M459" i="4"/>
  <c r="K460" i="4"/>
  <c r="L460" i="4"/>
  <c r="M460" i="4"/>
  <c r="U460" i="4" s="1"/>
  <c r="K461" i="4"/>
  <c r="L461" i="4"/>
  <c r="T461" i="4" s="1"/>
  <c r="M461" i="4"/>
  <c r="K462" i="4"/>
  <c r="S462" i="4" s="1"/>
  <c r="L462" i="4"/>
  <c r="M462" i="4"/>
  <c r="K463" i="4"/>
  <c r="L463" i="4"/>
  <c r="T463" i="4" s="1"/>
  <c r="M463" i="4"/>
  <c r="K464" i="4"/>
  <c r="L464" i="4"/>
  <c r="T464" i="4" s="1"/>
  <c r="M464" i="4"/>
  <c r="K465" i="4"/>
  <c r="L465" i="4"/>
  <c r="T465" i="4" s="1"/>
  <c r="M465" i="4"/>
  <c r="K466" i="4"/>
  <c r="L466" i="4"/>
  <c r="T466" i="4" s="1"/>
  <c r="M466" i="4"/>
  <c r="K467" i="4"/>
  <c r="L467" i="4"/>
  <c r="T467" i="4" s="1"/>
  <c r="M467" i="4"/>
  <c r="U467" i="4" s="1"/>
  <c r="K468" i="4"/>
  <c r="L468" i="4"/>
  <c r="T468" i="4" s="1"/>
  <c r="M468" i="4"/>
  <c r="K469" i="4"/>
  <c r="S469" i="4" s="1"/>
  <c r="L469" i="4"/>
  <c r="M469" i="4"/>
  <c r="K470" i="4"/>
  <c r="L470" i="4"/>
  <c r="T470" i="4" s="1"/>
  <c r="M470" i="4"/>
  <c r="K471" i="4"/>
  <c r="L471" i="4"/>
  <c r="T471" i="4" s="1"/>
  <c r="M471" i="4"/>
  <c r="K472" i="4"/>
  <c r="S472" i="4" s="1"/>
  <c r="L472" i="4"/>
  <c r="M472" i="4"/>
  <c r="K473" i="4"/>
  <c r="L473" i="4"/>
  <c r="M473" i="4"/>
  <c r="U473" i="4" s="1"/>
  <c r="K474" i="4"/>
  <c r="L474" i="4"/>
  <c r="M474" i="4"/>
  <c r="U474" i="4" s="1"/>
  <c r="K475" i="4"/>
  <c r="L475" i="4"/>
  <c r="T475" i="4" s="1"/>
  <c r="M475" i="4"/>
  <c r="K476" i="4"/>
  <c r="L476" i="4"/>
  <c r="T476" i="4" s="1"/>
  <c r="M476" i="4"/>
  <c r="K477" i="4"/>
  <c r="L477" i="4"/>
  <c r="T477" i="4" s="1"/>
  <c r="M477" i="4"/>
  <c r="K478" i="4"/>
  <c r="L478" i="4"/>
  <c r="T478" i="4" s="1"/>
  <c r="M478" i="4"/>
  <c r="K479" i="4"/>
  <c r="S479" i="4" s="1"/>
  <c r="L479" i="4"/>
  <c r="T479" i="4" s="1"/>
  <c r="M479" i="4"/>
  <c r="U479" i="4" s="1"/>
  <c r="K480" i="4"/>
  <c r="L480" i="4"/>
  <c r="M480" i="4"/>
  <c r="U480" i="4" s="1"/>
  <c r="K481" i="4"/>
  <c r="L481" i="4"/>
  <c r="T481" i="4" s="1"/>
  <c r="M481" i="4"/>
  <c r="K482" i="4"/>
  <c r="L482" i="4"/>
  <c r="T482" i="4" s="1"/>
  <c r="M482" i="4"/>
  <c r="K483" i="4"/>
  <c r="L483" i="4"/>
  <c r="M483" i="4"/>
  <c r="U483" i="4" s="1"/>
  <c r="K484" i="4"/>
  <c r="L484" i="4"/>
  <c r="T484" i="4" s="1"/>
  <c r="M484" i="4"/>
  <c r="K485" i="4"/>
  <c r="L485" i="4"/>
  <c r="M485" i="4"/>
  <c r="U485" i="4" s="1"/>
  <c r="K486" i="4"/>
  <c r="L486" i="4"/>
  <c r="T486" i="4" s="1"/>
  <c r="M486" i="4"/>
  <c r="K487" i="4"/>
  <c r="S487" i="4" s="1"/>
  <c r="L487" i="4"/>
  <c r="M487" i="4"/>
  <c r="U487" i="4" s="1"/>
  <c r="K488" i="4"/>
  <c r="L488" i="4"/>
  <c r="T488" i="4" s="1"/>
  <c r="M488" i="4"/>
  <c r="K489" i="4"/>
  <c r="L489" i="4"/>
  <c r="M489" i="4"/>
  <c r="U489" i="4" s="1"/>
  <c r="K490" i="4"/>
  <c r="L490" i="4"/>
  <c r="T490" i="4" s="1"/>
  <c r="M490" i="4"/>
  <c r="K491" i="4"/>
  <c r="L491" i="4"/>
  <c r="T491" i="4" s="1"/>
  <c r="M491" i="4"/>
  <c r="K492" i="4"/>
  <c r="S492" i="4" s="1"/>
  <c r="L492" i="4"/>
  <c r="M492" i="4"/>
  <c r="K493" i="4"/>
  <c r="L493" i="4"/>
  <c r="T493" i="4" s="1"/>
  <c r="M493" i="4"/>
  <c r="K494" i="4"/>
  <c r="L494" i="4"/>
  <c r="T494" i="4" s="1"/>
  <c r="M494" i="4"/>
  <c r="U494" i="4" s="1"/>
  <c r="K495" i="4"/>
  <c r="L495" i="4"/>
  <c r="M495" i="4"/>
  <c r="U495" i="4" s="1"/>
  <c r="K496" i="4"/>
  <c r="L496" i="4"/>
  <c r="M496" i="4"/>
  <c r="U496" i="4" s="1"/>
  <c r="K497" i="4"/>
  <c r="L497" i="4"/>
  <c r="T497" i="4" s="1"/>
  <c r="M497" i="4"/>
  <c r="K498" i="4"/>
  <c r="L498" i="4"/>
  <c r="M498" i="4"/>
  <c r="U498" i="4" s="1"/>
  <c r="K499" i="4"/>
  <c r="L499" i="4"/>
  <c r="M499" i="4"/>
  <c r="U499" i="4" s="1"/>
  <c r="K500" i="4"/>
  <c r="L500" i="4"/>
  <c r="T500" i="4" s="1"/>
  <c r="M500" i="4"/>
  <c r="U500" i="4" s="1"/>
  <c r="K501" i="4"/>
  <c r="L501" i="4"/>
  <c r="T501" i="4" s="1"/>
  <c r="M501" i="4"/>
  <c r="K502" i="4"/>
  <c r="L502" i="4"/>
  <c r="T502" i="4" s="1"/>
  <c r="M502" i="4"/>
  <c r="U502" i="4" s="1"/>
  <c r="K503" i="4"/>
  <c r="L503" i="4"/>
  <c r="T503" i="4" s="1"/>
  <c r="M503" i="4"/>
  <c r="K504" i="4"/>
  <c r="L504" i="4"/>
  <c r="T504" i="4" s="1"/>
  <c r="M504" i="4"/>
  <c r="K505" i="4"/>
  <c r="L505" i="4"/>
  <c r="M505" i="4"/>
  <c r="U505" i="4" s="1"/>
  <c r="K506" i="4"/>
  <c r="L506" i="4"/>
  <c r="T506" i="4" s="1"/>
  <c r="M506" i="4"/>
  <c r="K507" i="4"/>
  <c r="L507" i="4"/>
  <c r="M507" i="4"/>
  <c r="U507" i="4" s="1"/>
  <c r="K508" i="4"/>
  <c r="S508" i="4" s="1"/>
  <c r="L508" i="4"/>
  <c r="M508" i="4"/>
  <c r="U508" i="4" s="1"/>
  <c r="K509" i="4"/>
  <c r="L509" i="4"/>
  <c r="T509" i="4" s="1"/>
  <c r="M509" i="4"/>
  <c r="K510" i="4"/>
  <c r="L510" i="4"/>
  <c r="T510" i="4" s="1"/>
  <c r="M510" i="4"/>
  <c r="K511" i="4"/>
  <c r="L511" i="4"/>
  <c r="T511" i="4" s="1"/>
  <c r="M511" i="4"/>
  <c r="K512" i="4"/>
  <c r="L512" i="4"/>
  <c r="T512" i="4" s="1"/>
  <c r="M512" i="4"/>
  <c r="K513" i="4"/>
  <c r="L513" i="4"/>
  <c r="M513" i="4"/>
  <c r="U513" i="4" s="1"/>
  <c r="K514" i="4"/>
  <c r="L514" i="4"/>
  <c r="T514" i="4" s="1"/>
  <c r="M514" i="4"/>
  <c r="K515" i="4"/>
  <c r="L515" i="4"/>
  <c r="T515" i="4" s="1"/>
  <c r="M515" i="4"/>
  <c r="K516" i="4"/>
  <c r="L516" i="4"/>
  <c r="T516" i="4" s="1"/>
  <c r="M516" i="4"/>
  <c r="U516" i="4" s="1"/>
  <c r="K517" i="4"/>
  <c r="L517" i="4"/>
  <c r="T517" i="4" s="1"/>
  <c r="M517" i="4"/>
  <c r="U517" i="4" s="1"/>
  <c r="K518" i="4"/>
  <c r="L518" i="4"/>
  <c r="T518" i="4" s="1"/>
  <c r="M518" i="4"/>
  <c r="U518" i="4" s="1"/>
  <c r="K519" i="4"/>
  <c r="S519" i="4" s="1"/>
  <c r="L519" i="4"/>
  <c r="M519" i="4"/>
  <c r="K520" i="4"/>
  <c r="L520" i="4"/>
  <c r="T520" i="4" s="1"/>
  <c r="M520" i="4"/>
  <c r="K521" i="4"/>
  <c r="L521" i="4"/>
  <c r="T521" i="4" s="1"/>
  <c r="M521" i="4"/>
  <c r="K522" i="4"/>
  <c r="L522" i="4"/>
  <c r="T522" i="4" s="1"/>
  <c r="M522" i="4"/>
  <c r="K523" i="4"/>
  <c r="L523" i="4"/>
  <c r="T523" i="4" s="1"/>
  <c r="M523" i="4"/>
  <c r="K524" i="4"/>
  <c r="L524" i="4"/>
  <c r="T524" i="4" s="1"/>
  <c r="M524" i="4"/>
  <c r="K525" i="4"/>
  <c r="S525" i="4" s="1"/>
  <c r="L525" i="4"/>
  <c r="M525" i="4"/>
  <c r="U525" i="4" s="1"/>
  <c r="K526" i="4"/>
  <c r="L526" i="4"/>
  <c r="M526" i="4"/>
  <c r="U526" i="4" s="1"/>
  <c r="K527" i="4"/>
  <c r="L527" i="4"/>
  <c r="T527" i="4" s="1"/>
  <c r="M527" i="4"/>
  <c r="K528" i="4"/>
  <c r="L528" i="4"/>
  <c r="T528" i="4" s="1"/>
  <c r="M528" i="4"/>
  <c r="K529" i="4"/>
  <c r="L529" i="4"/>
  <c r="T529" i="4" s="1"/>
  <c r="M529" i="4"/>
  <c r="K530" i="4"/>
  <c r="L530" i="4"/>
  <c r="T530" i="4" s="1"/>
  <c r="M530" i="4"/>
  <c r="K531" i="4"/>
  <c r="L531" i="4"/>
  <c r="M531" i="4"/>
  <c r="U531" i="4" s="1"/>
  <c r="K532" i="4"/>
  <c r="L532" i="4"/>
  <c r="T532" i="4" s="1"/>
  <c r="M532" i="4"/>
  <c r="K533" i="4"/>
  <c r="L533" i="4"/>
  <c r="T533" i="4" s="1"/>
  <c r="M533" i="4"/>
  <c r="K534" i="4"/>
  <c r="L534" i="4"/>
  <c r="T534" i="4" s="1"/>
  <c r="M534" i="4"/>
  <c r="K535" i="4"/>
  <c r="L535" i="4"/>
  <c r="T535" i="4" s="1"/>
  <c r="M535" i="4"/>
  <c r="K536" i="4"/>
  <c r="L536" i="4"/>
  <c r="T536" i="4" s="1"/>
  <c r="M536" i="4"/>
  <c r="K537" i="4"/>
  <c r="L537" i="4"/>
  <c r="T537" i="4" s="1"/>
  <c r="M537" i="4"/>
  <c r="K538" i="4"/>
  <c r="L538" i="4"/>
  <c r="T538" i="4" s="1"/>
  <c r="M538" i="4"/>
  <c r="K539" i="4"/>
  <c r="L539" i="4"/>
  <c r="T539" i="4" s="1"/>
  <c r="M539" i="4"/>
  <c r="K540" i="4"/>
  <c r="L540" i="4"/>
  <c r="T540" i="4" s="1"/>
  <c r="M540" i="4"/>
  <c r="K541" i="4"/>
  <c r="L541" i="4"/>
  <c r="T541" i="4" s="1"/>
  <c r="M541" i="4"/>
  <c r="K542" i="4"/>
  <c r="L542" i="4"/>
  <c r="T542" i="4" s="1"/>
  <c r="M542" i="4"/>
  <c r="K543" i="4"/>
  <c r="L543" i="4"/>
  <c r="T543" i="4" s="1"/>
  <c r="M543" i="4"/>
  <c r="K544" i="4"/>
  <c r="L544" i="4"/>
  <c r="M544" i="4"/>
  <c r="K545" i="4"/>
  <c r="L545" i="4"/>
  <c r="T545" i="4" s="1"/>
  <c r="M545" i="4"/>
  <c r="K546" i="4"/>
  <c r="L546" i="4"/>
  <c r="T546" i="4" s="1"/>
  <c r="M546" i="4"/>
  <c r="K547" i="4"/>
  <c r="L547" i="4"/>
  <c r="T547" i="4" s="1"/>
  <c r="M547" i="4"/>
  <c r="U547" i="4" s="1"/>
  <c r="K548" i="4"/>
  <c r="L548" i="4"/>
  <c r="T548" i="4" s="1"/>
  <c r="M548" i="4"/>
  <c r="K549" i="4"/>
  <c r="L549" i="4"/>
  <c r="T549" i="4" s="1"/>
  <c r="M549" i="4"/>
  <c r="K550" i="4"/>
  <c r="L550" i="4"/>
  <c r="T550" i="4" s="1"/>
  <c r="M550" i="4"/>
  <c r="K551" i="4"/>
  <c r="L551" i="4"/>
  <c r="T551" i="4" s="1"/>
  <c r="M551" i="4"/>
  <c r="K552" i="4"/>
  <c r="L552" i="4"/>
  <c r="T552" i="4" s="1"/>
  <c r="M552" i="4"/>
  <c r="K553" i="4"/>
  <c r="L553" i="4"/>
  <c r="T553" i="4" s="1"/>
  <c r="M553" i="4"/>
  <c r="U553" i="4" s="1"/>
  <c r="K554" i="4"/>
  <c r="L554" i="4"/>
  <c r="T554" i="4" s="1"/>
  <c r="M554" i="4"/>
  <c r="K555" i="4"/>
  <c r="L555" i="4"/>
  <c r="T555" i="4" s="1"/>
  <c r="M555" i="4"/>
  <c r="K556" i="4"/>
  <c r="L556" i="4"/>
  <c r="T556" i="4" s="1"/>
  <c r="M556" i="4"/>
  <c r="K557" i="4"/>
  <c r="L557" i="4"/>
  <c r="M557" i="4"/>
  <c r="U557" i="4" s="1"/>
  <c r="K558" i="4"/>
  <c r="L558" i="4"/>
  <c r="T558" i="4" s="1"/>
  <c r="M558" i="4"/>
  <c r="K559" i="4"/>
  <c r="L559" i="4"/>
  <c r="M559" i="4"/>
  <c r="U559" i="4" s="1"/>
  <c r="K560" i="4"/>
  <c r="L560" i="4"/>
  <c r="M560" i="4"/>
  <c r="U560" i="4" s="1"/>
  <c r="K561" i="4"/>
  <c r="L561" i="4"/>
  <c r="M561" i="4"/>
  <c r="U561" i="4" s="1"/>
  <c r="K562" i="4"/>
  <c r="L562" i="4"/>
  <c r="T562" i="4" s="1"/>
  <c r="M562" i="4"/>
  <c r="K563" i="4"/>
  <c r="S563" i="4" s="1"/>
  <c r="L563" i="4"/>
  <c r="T563" i="4" s="1"/>
  <c r="M563" i="4"/>
  <c r="K564" i="4"/>
  <c r="L564" i="4"/>
  <c r="T564" i="4" s="1"/>
  <c r="M564" i="4"/>
  <c r="U564" i="4" s="1"/>
  <c r="K565" i="4"/>
  <c r="L565" i="4"/>
  <c r="T565" i="4" s="1"/>
  <c r="M565" i="4"/>
  <c r="U565" i="4" s="1"/>
  <c r="K566" i="4"/>
  <c r="L566" i="4"/>
  <c r="T566" i="4" s="1"/>
  <c r="M566" i="4"/>
  <c r="U566" i="4" s="1"/>
  <c r="K567" i="4"/>
  <c r="L567" i="4"/>
  <c r="T567" i="4" s="1"/>
  <c r="M567" i="4"/>
  <c r="K568" i="4"/>
  <c r="L568" i="4"/>
  <c r="T568" i="4" s="1"/>
  <c r="M568" i="4"/>
  <c r="K569" i="4"/>
  <c r="L569" i="4"/>
  <c r="T569" i="4" s="1"/>
  <c r="M569" i="4"/>
  <c r="K570" i="4"/>
  <c r="L570" i="4"/>
  <c r="M570" i="4"/>
  <c r="U570" i="4" s="1"/>
  <c r="K571" i="4"/>
  <c r="L571" i="4"/>
  <c r="M571" i="4"/>
  <c r="U571" i="4" s="1"/>
  <c r="K572" i="4"/>
  <c r="L572" i="4"/>
  <c r="T572" i="4" s="1"/>
  <c r="M572" i="4"/>
  <c r="K573" i="4"/>
  <c r="L573" i="4"/>
  <c r="M573" i="4"/>
  <c r="U573" i="4" s="1"/>
  <c r="K574" i="4"/>
  <c r="L574" i="4"/>
  <c r="T574" i="4" s="1"/>
  <c r="M574" i="4"/>
  <c r="K575" i="4"/>
  <c r="L575" i="4"/>
  <c r="M575" i="4"/>
  <c r="U575" i="4" s="1"/>
  <c r="K576" i="4"/>
  <c r="L576" i="4"/>
  <c r="M576" i="4"/>
  <c r="U576" i="4" s="1"/>
  <c r="K577" i="4"/>
  <c r="L577" i="4"/>
  <c r="T577" i="4" s="1"/>
  <c r="M577" i="4"/>
  <c r="K578" i="4"/>
  <c r="L578" i="4"/>
  <c r="T578" i="4" s="1"/>
  <c r="M578" i="4"/>
  <c r="K579" i="4"/>
  <c r="L579" i="4"/>
  <c r="T579" i="4" s="1"/>
  <c r="M579" i="4"/>
  <c r="K580" i="4"/>
  <c r="L580" i="4"/>
  <c r="T580" i="4" s="1"/>
  <c r="M580" i="4"/>
  <c r="K581" i="4"/>
  <c r="L581" i="4"/>
  <c r="M581" i="4"/>
  <c r="U581" i="4" s="1"/>
  <c r="K582" i="4"/>
  <c r="L582" i="4"/>
  <c r="M582" i="4"/>
  <c r="U582" i="4" s="1"/>
  <c r="K583" i="4"/>
  <c r="L583" i="4"/>
  <c r="T583" i="4" s="1"/>
  <c r="M583" i="4"/>
  <c r="K584" i="4"/>
  <c r="L584" i="4"/>
  <c r="T584" i="4" s="1"/>
  <c r="M584" i="4"/>
  <c r="K585" i="4"/>
  <c r="L585" i="4"/>
  <c r="T585" i="4" s="1"/>
  <c r="M585" i="4"/>
  <c r="K586" i="4"/>
  <c r="S586" i="4" s="1"/>
  <c r="L586" i="4"/>
  <c r="T586" i="4" s="1"/>
  <c r="M586" i="4"/>
  <c r="U586" i="4" s="1"/>
  <c r="K587" i="4"/>
  <c r="L587" i="4"/>
  <c r="T587" i="4" s="1"/>
  <c r="M587" i="4"/>
  <c r="K588" i="4"/>
  <c r="L588" i="4"/>
  <c r="T588" i="4" s="1"/>
  <c r="M588" i="4"/>
  <c r="K589" i="4"/>
  <c r="L589" i="4"/>
  <c r="T589" i="4" s="1"/>
  <c r="M589" i="4"/>
  <c r="U589" i="4" s="1"/>
  <c r="K590" i="4"/>
  <c r="L590" i="4"/>
  <c r="T590" i="4" s="1"/>
  <c r="M590" i="4"/>
  <c r="K591" i="4"/>
  <c r="L591" i="4"/>
  <c r="M591" i="4"/>
  <c r="U591" i="4" s="1"/>
  <c r="K592" i="4"/>
  <c r="L592" i="4"/>
  <c r="T592" i="4" s="1"/>
  <c r="M592" i="4"/>
  <c r="U592" i="4" s="1"/>
  <c r="K593" i="4"/>
  <c r="L593" i="4"/>
  <c r="M593" i="4"/>
  <c r="U593" i="4" s="1"/>
  <c r="K594" i="4"/>
  <c r="L594" i="4"/>
  <c r="T594" i="4" s="1"/>
  <c r="M594" i="4"/>
  <c r="K595" i="4"/>
  <c r="L595" i="4"/>
  <c r="T595" i="4" s="1"/>
  <c r="M595" i="4"/>
  <c r="K596" i="4"/>
  <c r="L596" i="4"/>
  <c r="M596" i="4"/>
  <c r="U596" i="4" s="1"/>
  <c r="K597" i="4"/>
  <c r="L597" i="4"/>
  <c r="T597" i="4" s="1"/>
  <c r="M597" i="4"/>
  <c r="U597" i="4" s="1"/>
  <c r="K598" i="4"/>
  <c r="L598" i="4"/>
  <c r="T598" i="4" s="1"/>
  <c r="M598" i="4"/>
  <c r="K599" i="4"/>
  <c r="L599" i="4"/>
  <c r="T599" i="4" s="1"/>
  <c r="M599" i="4"/>
  <c r="U599" i="4" s="1"/>
  <c r="K600" i="4"/>
  <c r="L600" i="4"/>
  <c r="M600" i="4"/>
  <c r="U600" i="4" s="1"/>
  <c r="K601" i="4"/>
  <c r="L601" i="4"/>
  <c r="T601" i="4" s="1"/>
  <c r="M601" i="4"/>
  <c r="K602" i="4"/>
  <c r="L602" i="4"/>
  <c r="T602" i="4" s="1"/>
  <c r="M602" i="4"/>
  <c r="K603" i="4"/>
  <c r="L603" i="4"/>
  <c r="T603" i="4" s="1"/>
  <c r="M603" i="4"/>
  <c r="K604" i="4"/>
  <c r="L604" i="4"/>
  <c r="T604" i="4" s="1"/>
  <c r="M604" i="4"/>
  <c r="U604" i="4" s="1"/>
  <c r="K605" i="4"/>
  <c r="L605" i="4"/>
  <c r="T605" i="4" s="1"/>
  <c r="M605" i="4"/>
  <c r="K606" i="4"/>
  <c r="L606" i="4"/>
  <c r="T606" i="4" s="1"/>
  <c r="M606" i="4"/>
  <c r="K607" i="4"/>
  <c r="L607" i="4"/>
  <c r="T607" i="4" s="1"/>
  <c r="M607" i="4"/>
  <c r="K608" i="4"/>
  <c r="L608" i="4"/>
  <c r="T608" i="4" s="1"/>
  <c r="M608" i="4"/>
  <c r="K609" i="4"/>
  <c r="L609" i="4"/>
  <c r="M609" i="4"/>
  <c r="U609" i="4" s="1"/>
  <c r="K610" i="4"/>
  <c r="L610" i="4"/>
  <c r="T610" i="4" s="1"/>
  <c r="M610" i="4"/>
  <c r="K611" i="4"/>
  <c r="L611" i="4"/>
  <c r="T611" i="4" s="1"/>
  <c r="M611" i="4"/>
  <c r="K612" i="4"/>
  <c r="L612" i="4"/>
  <c r="T612" i="4" s="1"/>
  <c r="M612" i="4"/>
  <c r="K613" i="4"/>
  <c r="L613" i="4"/>
  <c r="T613" i="4" s="1"/>
  <c r="M613" i="4"/>
  <c r="U613" i="4" s="1"/>
  <c r="K614" i="4"/>
  <c r="L614" i="4"/>
  <c r="M614" i="4"/>
  <c r="U614" i="4" s="1"/>
  <c r="K615" i="4"/>
  <c r="L615" i="4"/>
  <c r="M615" i="4"/>
  <c r="U615" i="4" s="1"/>
  <c r="K616" i="4"/>
  <c r="L616" i="4"/>
  <c r="T616" i="4" s="1"/>
  <c r="M616" i="4"/>
  <c r="K617" i="4"/>
  <c r="L617" i="4"/>
  <c r="T617" i="4" s="1"/>
  <c r="M617" i="4"/>
  <c r="K618" i="4"/>
  <c r="L618" i="4"/>
  <c r="M618" i="4"/>
  <c r="U618" i="4" s="1"/>
  <c r="K619" i="4"/>
  <c r="L619" i="4"/>
  <c r="T619" i="4" s="1"/>
  <c r="M619" i="4"/>
  <c r="K620" i="4"/>
  <c r="L620" i="4"/>
  <c r="T620" i="4" s="1"/>
  <c r="M620" i="4"/>
  <c r="K621" i="4"/>
  <c r="L621" i="4"/>
  <c r="M621" i="4"/>
  <c r="U621" i="4" s="1"/>
  <c r="K622" i="4"/>
  <c r="L622" i="4"/>
  <c r="T622" i="4" s="1"/>
  <c r="M622" i="4"/>
  <c r="K623" i="4"/>
  <c r="L623" i="4"/>
  <c r="M623" i="4"/>
  <c r="U623" i="4" s="1"/>
  <c r="K624" i="4"/>
  <c r="L624" i="4"/>
  <c r="T624" i="4" s="1"/>
  <c r="M624" i="4"/>
  <c r="U624" i="4" s="1"/>
  <c r="K625" i="4"/>
  <c r="L625" i="4"/>
  <c r="T625" i="4" s="1"/>
  <c r="M625" i="4"/>
  <c r="K626" i="4"/>
  <c r="L626" i="4"/>
  <c r="T626" i="4" s="1"/>
  <c r="M626" i="4"/>
  <c r="K627" i="4"/>
  <c r="S627" i="4" s="1"/>
  <c r="L627" i="4"/>
  <c r="M627" i="4"/>
  <c r="U627" i="4" s="1"/>
  <c r="K628" i="4"/>
  <c r="L628" i="4"/>
  <c r="T628" i="4" s="1"/>
  <c r="M628" i="4"/>
  <c r="K629" i="4"/>
  <c r="L629" i="4"/>
  <c r="T629" i="4" s="1"/>
  <c r="M629" i="4"/>
  <c r="K630" i="4"/>
  <c r="L630" i="4"/>
  <c r="T630" i="4" s="1"/>
  <c r="M630" i="4"/>
  <c r="K631" i="4"/>
  <c r="L631" i="4"/>
  <c r="T631" i="4" s="1"/>
  <c r="M631" i="4"/>
  <c r="K632" i="4"/>
  <c r="S632" i="4" s="1"/>
  <c r="L632" i="4"/>
  <c r="T632" i="4" s="1"/>
  <c r="M632" i="4"/>
  <c r="U632" i="4" s="1"/>
  <c r="K633" i="4"/>
  <c r="S633" i="4" s="1"/>
  <c r="L633" i="4"/>
  <c r="M633" i="4"/>
  <c r="U633" i="4" s="1"/>
  <c r="K634" i="4"/>
  <c r="L634" i="4"/>
  <c r="T634" i="4" s="1"/>
  <c r="M634" i="4"/>
  <c r="K635" i="4"/>
  <c r="L635" i="4"/>
  <c r="M635" i="4"/>
  <c r="K636" i="4"/>
  <c r="L636" i="4"/>
  <c r="M636" i="4"/>
  <c r="U636" i="4" s="1"/>
  <c r="K637" i="4"/>
  <c r="L637" i="4"/>
  <c r="M637" i="4"/>
  <c r="K638" i="4"/>
  <c r="L638" i="4"/>
  <c r="M638" i="4"/>
  <c r="U638" i="4" s="1"/>
  <c r="K639" i="4"/>
  <c r="S639" i="4" s="1"/>
  <c r="L639" i="4"/>
  <c r="T639" i="4" s="1"/>
  <c r="M639" i="4"/>
  <c r="U639" i="4" s="1"/>
  <c r="K640" i="4"/>
  <c r="S640" i="4" s="1"/>
  <c r="L640" i="4"/>
  <c r="M640" i="4"/>
  <c r="U640" i="4" s="1"/>
  <c r="K641" i="4"/>
  <c r="L641" i="4"/>
  <c r="M641" i="4"/>
  <c r="K642" i="4"/>
  <c r="L642" i="4"/>
  <c r="T642" i="4" s="1"/>
  <c r="M642" i="4"/>
  <c r="K643" i="4"/>
  <c r="L643" i="4"/>
  <c r="T643" i="4" s="1"/>
  <c r="M643" i="4"/>
  <c r="K644" i="4"/>
  <c r="S644" i="4" s="1"/>
  <c r="L644" i="4"/>
  <c r="T644" i="4" s="1"/>
  <c r="M644" i="4"/>
  <c r="U644" i="4" s="1"/>
  <c r="K645" i="4"/>
  <c r="L645" i="4"/>
  <c r="T645" i="4" s="1"/>
  <c r="M645" i="4"/>
  <c r="K646" i="4"/>
  <c r="S646" i="4" s="1"/>
  <c r="L646" i="4"/>
  <c r="M646" i="4"/>
  <c r="K647" i="4"/>
  <c r="L647" i="4"/>
  <c r="M647" i="4"/>
  <c r="U647" i="4" s="1"/>
  <c r="K648" i="4"/>
  <c r="L648" i="4"/>
  <c r="T648" i="4" s="1"/>
  <c r="M648" i="4"/>
  <c r="K649" i="4"/>
  <c r="L649" i="4"/>
  <c r="T649" i="4" s="1"/>
  <c r="M649" i="4"/>
  <c r="K650" i="4"/>
  <c r="L650" i="4"/>
  <c r="T650" i="4" s="1"/>
  <c r="M650" i="4"/>
  <c r="K651" i="4"/>
  <c r="L651" i="4"/>
  <c r="M651" i="4"/>
  <c r="U651" i="4" s="1"/>
  <c r="K652" i="4"/>
  <c r="L652" i="4"/>
  <c r="T652" i="4" s="1"/>
  <c r="M652" i="4"/>
  <c r="K653" i="4"/>
  <c r="S653" i="4" s="1"/>
  <c r="L653" i="4"/>
  <c r="T653" i="4" s="1"/>
  <c r="M653" i="4"/>
  <c r="U653" i="4" s="1"/>
  <c r="K654" i="4"/>
  <c r="L654" i="4"/>
  <c r="T654" i="4" s="1"/>
  <c r="M654" i="4"/>
  <c r="U654" i="4" s="1"/>
  <c r="K655" i="4"/>
  <c r="L655" i="4"/>
  <c r="T655" i="4" s="1"/>
  <c r="M655" i="4"/>
  <c r="K656" i="4"/>
  <c r="L656" i="4"/>
  <c r="T656" i="4" s="1"/>
  <c r="M656" i="4"/>
  <c r="U656" i="4" s="1"/>
  <c r="K657" i="4"/>
  <c r="L657" i="4"/>
  <c r="T657" i="4" s="1"/>
  <c r="M657" i="4"/>
  <c r="K658" i="4"/>
  <c r="L658" i="4"/>
  <c r="T658" i="4" s="1"/>
  <c r="M658" i="4"/>
  <c r="K659" i="4"/>
  <c r="L659" i="4"/>
  <c r="T659" i="4" s="1"/>
  <c r="M659" i="4"/>
  <c r="K660" i="4"/>
  <c r="L660" i="4"/>
  <c r="T660" i="4" s="1"/>
  <c r="M660" i="4"/>
  <c r="K661" i="4"/>
  <c r="L661" i="4"/>
  <c r="M661" i="4"/>
  <c r="U661" i="4" s="1"/>
  <c r="K662" i="4"/>
  <c r="L662" i="4"/>
  <c r="M662" i="4"/>
  <c r="U662" i="4" s="1"/>
  <c r="K663" i="4"/>
  <c r="L663" i="4"/>
  <c r="T663" i="4" s="1"/>
  <c r="M663" i="4"/>
  <c r="K664" i="4"/>
  <c r="L664" i="4"/>
  <c r="T664" i="4" s="1"/>
  <c r="M664" i="4"/>
  <c r="U664" i="4" s="1"/>
  <c r="K665" i="4"/>
  <c r="L665" i="4"/>
  <c r="T665" i="4" s="1"/>
  <c r="M665" i="4"/>
  <c r="K666" i="4"/>
  <c r="L666" i="4"/>
  <c r="T666" i="4" s="1"/>
  <c r="M666" i="4"/>
  <c r="K667" i="4"/>
  <c r="L667" i="4"/>
  <c r="M667" i="4"/>
  <c r="U667" i="4" s="1"/>
  <c r="K668" i="4"/>
  <c r="L668" i="4"/>
  <c r="T668" i="4" s="1"/>
  <c r="M668" i="4"/>
  <c r="U668" i="4" s="1"/>
  <c r="K669" i="4"/>
  <c r="L669" i="4"/>
  <c r="M669" i="4"/>
  <c r="U669" i="4" s="1"/>
  <c r="K670" i="4"/>
  <c r="L670" i="4"/>
  <c r="T670" i="4" s="1"/>
  <c r="M670" i="4"/>
  <c r="K671" i="4"/>
  <c r="L671" i="4"/>
  <c r="T671" i="4" s="1"/>
  <c r="M671" i="4"/>
  <c r="K672" i="4"/>
  <c r="L672" i="4"/>
  <c r="T672" i="4" s="1"/>
  <c r="M672" i="4"/>
  <c r="K673" i="4"/>
  <c r="L673" i="4"/>
  <c r="T673" i="4" s="1"/>
  <c r="M673" i="4"/>
  <c r="K674" i="4"/>
  <c r="L674" i="4"/>
  <c r="M674" i="4"/>
  <c r="K675" i="4"/>
  <c r="L675" i="4"/>
  <c r="T675" i="4" s="1"/>
  <c r="M675" i="4"/>
  <c r="U675" i="4" s="1"/>
  <c r="K676" i="4"/>
  <c r="L676" i="4"/>
  <c r="M676" i="4"/>
  <c r="U676" i="4" s="1"/>
  <c r="K677" i="4"/>
  <c r="L677" i="4"/>
  <c r="T677" i="4" s="1"/>
  <c r="M677" i="4"/>
  <c r="U677" i="4" s="1"/>
  <c r="K678" i="4"/>
  <c r="L678" i="4"/>
  <c r="T678" i="4" s="1"/>
  <c r="M678" i="4"/>
  <c r="U678" i="4" s="1"/>
  <c r="K679" i="4"/>
  <c r="L679" i="4"/>
  <c r="T679" i="4" s="1"/>
  <c r="M679" i="4"/>
  <c r="U679" i="4" s="1"/>
  <c r="K680" i="4"/>
  <c r="L680" i="4"/>
  <c r="T680" i="4" s="1"/>
  <c r="M680" i="4"/>
  <c r="U680" i="4" s="1"/>
  <c r="K681" i="4"/>
  <c r="L681" i="4"/>
  <c r="M681" i="4"/>
  <c r="U681" i="4" s="1"/>
  <c r="K682" i="4"/>
  <c r="L682" i="4"/>
  <c r="T682" i="4" s="1"/>
  <c r="M682" i="4"/>
  <c r="U682" i="4" s="1"/>
  <c r="K683" i="4"/>
  <c r="L683" i="4"/>
  <c r="T683" i="4" s="1"/>
  <c r="M683" i="4"/>
  <c r="U683" i="4" s="1"/>
  <c r="K684" i="4"/>
  <c r="L684" i="4"/>
  <c r="T684" i="4" s="1"/>
  <c r="M684" i="4"/>
  <c r="U684" i="4" s="1"/>
  <c r="K685" i="4"/>
  <c r="L685" i="4"/>
  <c r="T685" i="4" s="1"/>
  <c r="M685" i="4"/>
  <c r="U685" i="4" s="1"/>
  <c r="K686" i="4"/>
  <c r="L686" i="4"/>
  <c r="T686" i="4" s="1"/>
  <c r="M686" i="4"/>
  <c r="U686" i="4" s="1"/>
  <c r="K687" i="4"/>
  <c r="L687" i="4"/>
  <c r="T687" i="4" s="1"/>
  <c r="M687" i="4"/>
  <c r="U687" i="4" s="1"/>
  <c r="K688" i="4"/>
  <c r="L688" i="4"/>
  <c r="T688" i="4" s="1"/>
  <c r="M688" i="4"/>
  <c r="K689" i="4"/>
  <c r="L689" i="4"/>
  <c r="T689" i="4" s="1"/>
  <c r="M689" i="4"/>
  <c r="K690" i="4"/>
  <c r="L690" i="4"/>
  <c r="T690" i="4" s="1"/>
  <c r="M690" i="4"/>
  <c r="K691" i="4"/>
  <c r="L691" i="4"/>
  <c r="T691" i="4" s="1"/>
  <c r="M691" i="4"/>
  <c r="K692" i="4"/>
  <c r="L692" i="4"/>
  <c r="T692" i="4" s="1"/>
  <c r="M692" i="4"/>
  <c r="K693" i="4"/>
  <c r="L693" i="4"/>
  <c r="T693" i="4" s="1"/>
  <c r="M693" i="4"/>
  <c r="K694" i="4"/>
  <c r="L694" i="4"/>
  <c r="T694" i="4" s="1"/>
  <c r="M694" i="4"/>
  <c r="K695" i="4"/>
  <c r="L695" i="4"/>
  <c r="T695" i="4" s="1"/>
  <c r="M695" i="4"/>
  <c r="U695" i="4" s="1"/>
  <c r="K696" i="4"/>
  <c r="L696" i="4"/>
  <c r="M696" i="4"/>
  <c r="U696" i="4" s="1"/>
  <c r="K697" i="4"/>
  <c r="L697" i="4"/>
  <c r="T697" i="4" s="1"/>
  <c r="M697" i="4"/>
  <c r="U697" i="4" s="1"/>
  <c r="K698" i="4"/>
  <c r="L698" i="4"/>
  <c r="T698" i="4" s="1"/>
  <c r="M698" i="4"/>
  <c r="U698" i="4" s="1"/>
  <c r="K699" i="4"/>
  <c r="S699" i="4" s="1"/>
  <c r="L699" i="4"/>
  <c r="T699" i="4" s="1"/>
  <c r="M699" i="4"/>
  <c r="U699" i="4" s="1"/>
  <c r="K700" i="4"/>
  <c r="L700" i="4"/>
  <c r="T700" i="4" s="1"/>
  <c r="M700" i="4"/>
  <c r="U700" i="4" s="1"/>
  <c r="K701" i="4"/>
  <c r="L701" i="4"/>
  <c r="T701" i="4" s="1"/>
  <c r="M701" i="4"/>
  <c r="K702" i="4"/>
  <c r="L702" i="4"/>
  <c r="T702" i="4" s="1"/>
  <c r="M702" i="4"/>
  <c r="K703" i="4"/>
  <c r="L703" i="4"/>
  <c r="T703" i="4" s="1"/>
  <c r="M703" i="4"/>
  <c r="U703" i="4" s="1"/>
  <c r="K704" i="4"/>
  <c r="L704" i="4"/>
  <c r="T704" i="4" s="1"/>
  <c r="M704" i="4"/>
  <c r="U704" i="4" s="1"/>
  <c r="K705" i="4"/>
  <c r="L705" i="4"/>
  <c r="T705" i="4" s="1"/>
  <c r="M705" i="4"/>
  <c r="U705" i="4" s="1"/>
  <c r="K706" i="4"/>
  <c r="L706" i="4"/>
  <c r="T706" i="4" s="1"/>
  <c r="M706" i="4"/>
  <c r="K707" i="4"/>
  <c r="L707" i="4"/>
  <c r="T707" i="4" s="1"/>
  <c r="M707" i="4"/>
  <c r="K708" i="4"/>
  <c r="L708" i="4"/>
  <c r="T708" i="4" s="1"/>
  <c r="M708" i="4"/>
  <c r="K709" i="4"/>
  <c r="L709" i="4"/>
  <c r="M709" i="4"/>
  <c r="U709" i="4" s="1"/>
  <c r="K710" i="4"/>
  <c r="L710" i="4"/>
  <c r="T710" i="4" s="1"/>
  <c r="M710" i="4"/>
  <c r="K711" i="4"/>
  <c r="L711" i="4"/>
  <c r="T711" i="4" s="1"/>
  <c r="M711" i="4"/>
  <c r="K712" i="4"/>
  <c r="L712" i="4"/>
  <c r="M712" i="4"/>
  <c r="U712" i="4" s="1"/>
  <c r="K713" i="4"/>
  <c r="L713" i="4"/>
  <c r="T713" i="4" s="1"/>
  <c r="M713" i="4"/>
  <c r="K714" i="4"/>
  <c r="L714" i="4"/>
  <c r="T714" i="4" s="1"/>
  <c r="M714" i="4"/>
  <c r="K715" i="4"/>
  <c r="L715" i="4"/>
  <c r="T715" i="4" s="1"/>
  <c r="M715" i="4"/>
  <c r="K716" i="4"/>
  <c r="L716" i="4"/>
  <c r="T716" i="4" s="1"/>
  <c r="M716" i="4"/>
  <c r="K717" i="4"/>
  <c r="L717" i="4"/>
  <c r="T717" i="4" s="1"/>
  <c r="M717" i="4"/>
  <c r="K718" i="4"/>
  <c r="L718" i="4"/>
  <c r="M718" i="4"/>
  <c r="U718" i="4" s="1"/>
  <c r="K719" i="4"/>
  <c r="L719" i="4"/>
  <c r="M719" i="4"/>
  <c r="U719" i="4" s="1"/>
  <c r="K720" i="4"/>
  <c r="L720" i="4"/>
  <c r="T720" i="4" s="1"/>
  <c r="M720" i="4"/>
  <c r="U720" i="4" s="1"/>
  <c r="K721" i="4"/>
  <c r="L721" i="4"/>
  <c r="T721" i="4" s="1"/>
  <c r="M721" i="4"/>
  <c r="U721" i="4" s="1"/>
  <c r="K722" i="4"/>
  <c r="L722" i="4"/>
  <c r="T722" i="4" s="1"/>
  <c r="M722" i="4"/>
  <c r="U722" i="4" s="1"/>
  <c r="K723" i="4"/>
  <c r="L723" i="4"/>
  <c r="M723" i="4"/>
  <c r="U723" i="4" s="1"/>
  <c r="K724" i="4"/>
  <c r="L724" i="4"/>
  <c r="T724" i="4" s="1"/>
  <c r="M724" i="4"/>
  <c r="K725" i="4"/>
  <c r="L725" i="4"/>
  <c r="M725" i="4"/>
  <c r="U725" i="4" s="1"/>
  <c r="K726" i="4"/>
  <c r="L726" i="4"/>
  <c r="M726" i="4"/>
  <c r="U726" i="4" s="1"/>
  <c r="K727" i="4"/>
  <c r="L727" i="4"/>
  <c r="T727" i="4" s="1"/>
  <c r="M727" i="4"/>
  <c r="U727" i="4" s="1"/>
  <c r="K728" i="4"/>
  <c r="S728" i="4" s="1"/>
  <c r="L728" i="4"/>
  <c r="M728" i="4"/>
  <c r="U728" i="4" s="1"/>
  <c r="K729" i="4"/>
  <c r="L729" i="4"/>
  <c r="T729" i="4" s="1"/>
  <c r="M729" i="4"/>
  <c r="K730" i="4"/>
  <c r="L730" i="4"/>
  <c r="T730" i="4" s="1"/>
  <c r="M730" i="4"/>
  <c r="U730" i="4" s="1"/>
  <c r="K731" i="4"/>
  <c r="L731" i="4"/>
  <c r="M731" i="4"/>
  <c r="U731" i="4" s="1"/>
  <c r="K732" i="4"/>
  <c r="L732" i="4"/>
  <c r="M732" i="4"/>
  <c r="U732" i="4" s="1"/>
  <c r="K733" i="4"/>
  <c r="L733" i="4"/>
  <c r="M733" i="4"/>
  <c r="U733" i="4" s="1"/>
  <c r="K734" i="4"/>
  <c r="L734" i="4"/>
  <c r="M734" i="4"/>
  <c r="U734" i="4" s="1"/>
  <c r="K735" i="4"/>
  <c r="L735" i="4"/>
  <c r="T735" i="4" s="1"/>
  <c r="M735" i="4"/>
  <c r="K736" i="4"/>
  <c r="L736" i="4"/>
  <c r="T736" i="4" s="1"/>
  <c r="M736" i="4"/>
  <c r="K737" i="4"/>
  <c r="L737" i="4"/>
  <c r="T737" i="4" s="1"/>
  <c r="M737" i="4"/>
  <c r="K738" i="4"/>
  <c r="S738" i="4" s="1"/>
  <c r="L738" i="4"/>
  <c r="M738" i="4"/>
  <c r="U738" i="4" s="1"/>
  <c r="K739" i="4"/>
  <c r="S739" i="4" s="1"/>
  <c r="L739" i="4"/>
  <c r="M739" i="4"/>
  <c r="U739" i="4" s="1"/>
  <c r="K740" i="4"/>
  <c r="L740" i="4"/>
  <c r="T740" i="4" s="1"/>
  <c r="M740" i="4"/>
  <c r="U740" i="4" s="1"/>
  <c r="K741" i="4"/>
  <c r="L741" i="4"/>
  <c r="T741" i="4" s="1"/>
  <c r="M741" i="4"/>
  <c r="K742" i="4"/>
  <c r="L742" i="4"/>
  <c r="T742" i="4" s="1"/>
  <c r="M742" i="4"/>
  <c r="K743" i="4"/>
  <c r="L743" i="4"/>
  <c r="M743" i="4"/>
  <c r="U743" i="4" s="1"/>
  <c r="K744" i="4"/>
  <c r="L744" i="4"/>
  <c r="M744" i="4"/>
  <c r="U744" i="4" s="1"/>
  <c r="K745" i="4"/>
  <c r="L745" i="4"/>
  <c r="T745" i="4" s="1"/>
  <c r="M745" i="4"/>
  <c r="U745" i="4" s="1"/>
  <c r="K746" i="4"/>
  <c r="L746" i="4"/>
  <c r="T746" i="4" s="1"/>
  <c r="M746" i="4"/>
  <c r="U746" i="4" s="1"/>
  <c r="K747" i="4"/>
  <c r="L747" i="4"/>
  <c r="M747" i="4"/>
  <c r="U747" i="4" s="1"/>
  <c r="K748" i="4"/>
  <c r="L748" i="4"/>
  <c r="M748" i="4"/>
  <c r="U748" i="4" s="1"/>
  <c r="K749" i="4"/>
  <c r="L749" i="4"/>
  <c r="T749" i="4" s="1"/>
  <c r="M749" i="4"/>
  <c r="K750" i="4"/>
  <c r="L750" i="4"/>
  <c r="M750" i="4"/>
  <c r="U750" i="4" s="1"/>
  <c r="K751" i="4"/>
  <c r="L751" i="4"/>
  <c r="T751" i="4" s="1"/>
  <c r="M751" i="4"/>
  <c r="U751" i="4" s="1"/>
  <c r="K752" i="4"/>
  <c r="L752" i="4"/>
  <c r="T752" i="4" s="1"/>
  <c r="M752" i="4"/>
  <c r="U752" i="4" s="1"/>
  <c r="K753" i="4"/>
  <c r="L753" i="4"/>
  <c r="M753" i="4"/>
  <c r="U753" i="4" s="1"/>
  <c r="K754" i="4"/>
  <c r="L754" i="4"/>
  <c r="T754" i="4" s="1"/>
  <c r="M754" i="4"/>
  <c r="U754" i="4" s="1"/>
  <c r="K755" i="4"/>
  <c r="L755" i="4"/>
  <c r="T755" i="4" s="1"/>
  <c r="M755" i="4"/>
  <c r="K756" i="4"/>
  <c r="L756" i="4"/>
  <c r="T756" i="4" s="1"/>
  <c r="M756" i="4"/>
  <c r="U756" i="4" s="1"/>
  <c r="K757" i="4"/>
  <c r="L757" i="4"/>
  <c r="M757" i="4"/>
  <c r="U757" i="4" s="1"/>
  <c r="K758" i="4"/>
  <c r="L758" i="4"/>
  <c r="M758" i="4"/>
  <c r="U758" i="4" s="1"/>
  <c r="K759" i="4"/>
  <c r="L759" i="4"/>
  <c r="T759" i="4" s="1"/>
  <c r="M759" i="4"/>
  <c r="U759" i="4" s="1"/>
  <c r="K760" i="4"/>
  <c r="L760" i="4"/>
  <c r="T760" i="4" s="1"/>
  <c r="M760" i="4"/>
  <c r="U760" i="4" s="1"/>
  <c r="K761" i="4"/>
  <c r="L761" i="4"/>
  <c r="T761" i="4" s="1"/>
  <c r="M761" i="4"/>
  <c r="U761" i="4" s="1"/>
  <c r="K762" i="4"/>
  <c r="L762" i="4"/>
  <c r="T762" i="4" s="1"/>
  <c r="M762" i="4"/>
  <c r="K763" i="4"/>
  <c r="L763" i="4"/>
  <c r="T763" i="4" s="1"/>
  <c r="M763" i="4"/>
  <c r="K764" i="4"/>
  <c r="L764" i="4"/>
  <c r="T764" i="4" s="1"/>
  <c r="M764" i="4"/>
  <c r="U764" i="4" s="1"/>
  <c r="K765" i="4"/>
  <c r="L765" i="4"/>
  <c r="T765" i="4" s="1"/>
  <c r="M765" i="4"/>
  <c r="U765" i="4" s="1"/>
  <c r="K766" i="4"/>
  <c r="L766" i="4"/>
  <c r="T766" i="4" s="1"/>
  <c r="M766" i="4"/>
  <c r="K767" i="4"/>
  <c r="L767" i="4"/>
  <c r="T767" i="4" s="1"/>
  <c r="M767" i="4"/>
  <c r="K768" i="4"/>
  <c r="L768" i="4"/>
  <c r="T768" i="4" s="1"/>
  <c r="M768" i="4"/>
  <c r="U768" i="4" s="1"/>
  <c r="K769" i="4"/>
  <c r="L769" i="4"/>
  <c r="M769" i="4"/>
  <c r="U769" i="4" s="1"/>
  <c r="K770" i="4"/>
  <c r="L770" i="4"/>
  <c r="M770" i="4"/>
  <c r="U770" i="4" s="1"/>
  <c r="K771" i="4"/>
  <c r="L771" i="4"/>
  <c r="T771" i="4" s="1"/>
  <c r="M771" i="4"/>
  <c r="U771" i="4" s="1"/>
  <c r="K772" i="4"/>
  <c r="L772" i="4"/>
  <c r="T772" i="4" s="1"/>
  <c r="M772" i="4"/>
  <c r="K773" i="4"/>
  <c r="L773" i="4"/>
  <c r="T773" i="4" s="1"/>
  <c r="M773" i="4"/>
  <c r="U773" i="4" s="1"/>
  <c r="K774" i="4"/>
  <c r="L774" i="4"/>
  <c r="T774" i="4" s="1"/>
  <c r="M774" i="4"/>
  <c r="K775" i="4"/>
  <c r="L775" i="4"/>
  <c r="M775" i="4"/>
  <c r="U775" i="4" s="1"/>
  <c r="K776" i="4"/>
  <c r="L776" i="4"/>
  <c r="M776" i="4"/>
  <c r="U776" i="4" s="1"/>
  <c r="K777" i="4"/>
  <c r="S777" i="4" s="1"/>
  <c r="L777" i="4"/>
  <c r="T777" i="4" s="1"/>
  <c r="M777" i="4"/>
  <c r="U777" i="4" s="1"/>
  <c r="K778" i="4"/>
  <c r="S778" i="4" s="1"/>
  <c r="L778" i="4"/>
  <c r="T778" i="4" s="1"/>
  <c r="M778" i="4"/>
  <c r="U778" i="4" s="1"/>
  <c r="K779" i="4"/>
  <c r="S779" i="4" s="1"/>
  <c r="L779" i="4"/>
  <c r="M779" i="4"/>
  <c r="K780" i="4"/>
  <c r="L780" i="4"/>
  <c r="M780" i="4"/>
  <c r="U780" i="4" s="1"/>
  <c r="K781" i="4"/>
  <c r="L781" i="4"/>
  <c r="M781" i="4"/>
  <c r="U781" i="4" s="1"/>
  <c r="K782" i="4"/>
  <c r="L782" i="4"/>
  <c r="T782" i="4" s="1"/>
  <c r="M782" i="4"/>
  <c r="K783" i="4"/>
  <c r="L783" i="4"/>
  <c r="T783" i="4" s="1"/>
  <c r="M783" i="4"/>
  <c r="K784" i="4"/>
  <c r="L784" i="4"/>
  <c r="T784" i="4" s="1"/>
  <c r="M784" i="4"/>
  <c r="U784" i="4" s="1"/>
  <c r="K785" i="4"/>
  <c r="L785" i="4"/>
  <c r="T785" i="4" s="1"/>
  <c r="M785" i="4"/>
  <c r="K786" i="4"/>
  <c r="S786" i="4" s="1"/>
  <c r="L786" i="4"/>
  <c r="T786" i="4" s="1"/>
  <c r="M786" i="4"/>
  <c r="U786" i="4" s="1"/>
  <c r="K787" i="4"/>
  <c r="L787" i="4"/>
  <c r="T787" i="4" s="1"/>
  <c r="M787" i="4"/>
  <c r="K788" i="4"/>
  <c r="L788" i="4"/>
  <c r="T788" i="4" s="1"/>
  <c r="M788" i="4"/>
  <c r="U788" i="4" s="1"/>
  <c r="K789" i="4"/>
  <c r="L789" i="4"/>
  <c r="M789" i="4"/>
  <c r="U789" i="4" s="1"/>
  <c r="K790" i="4"/>
  <c r="L790" i="4"/>
  <c r="T790" i="4" s="1"/>
  <c r="M790" i="4"/>
  <c r="U790" i="4" s="1"/>
  <c r="K791" i="4"/>
  <c r="S791" i="4" s="1"/>
  <c r="L791" i="4"/>
  <c r="T791" i="4" s="1"/>
  <c r="M791" i="4"/>
  <c r="K792" i="4"/>
  <c r="L792" i="4"/>
  <c r="M792" i="4"/>
  <c r="U792" i="4" s="1"/>
  <c r="K793" i="4"/>
  <c r="L793" i="4"/>
  <c r="T793" i="4" s="1"/>
  <c r="M793" i="4"/>
  <c r="U793" i="4" s="1"/>
  <c r="K794" i="4"/>
  <c r="L794" i="4"/>
  <c r="M794" i="4"/>
  <c r="U794" i="4" s="1"/>
  <c r="K795" i="4"/>
  <c r="L795" i="4"/>
  <c r="T795" i="4" s="1"/>
  <c r="M795" i="4"/>
  <c r="U795" i="4" s="1"/>
  <c r="K796" i="4"/>
  <c r="L796" i="4"/>
  <c r="T796" i="4" s="1"/>
  <c r="M796" i="4"/>
  <c r="U796" i="4" s="1"/>
  <c r="K797" i="4"/>
  <c r="L797" i="4"/>
  <c r="T797" i="4" s="1"/>
  <c r="M797" i="4"/>
  <c r="K798" i="4"/>
  <c r="L798" i="4"/>
  <c r="M798" i="4"/>
  <c r="U798" i="4" s="1"/>
  <c r="K799" i="4"/>
  <c r="L799" i="4"/>
  <c r="M799" i="4"/>
  <c r="U799" i="4" s="1"/>
  <c r="K800" i="4"/>
  <c r="L800" i="4"/>
  <c r="M800" i="4"/>
  <c r="U800" i="4" s="1"/>
  <c r="K801" i="4"/>
  <c r="L801" i="4"/>
  <c r="T801" i="4" s="1"/>
  <c r="M801" i="4"/>
  <c r="U801" i="4" s="1"/>
  <c r="K802" i="4"/>
  <c r="L802" i="4"/>
  <c r="M802" i="4"/>
  <c r="U802" i="4" s="1"/>
  <c r="K803" i="4"/>
  <c r="L803" i="4"/>
  <c r="M803" i="4"/>
  <c r="U803" i="4" s="1"/>
  <c r="K804" i="4"/>
  <c r="S804" i="4" s="1"/>
  <c r="L804" i="4"/>
  <c r="T804" i="4" s="1"/>
  <c r="M804" i="4"/>
  <c r="K805" i="4"/>
  <c r="L805" i="4"/>
  <c r="M805" i="4"/>
  <c r="U805" i="4" s="1"/>
  <c r="K806" i="4"/>
  <c r="L806" i="4"/>
  <c r="T806" i="4" s="1"/>
  <c r="M806" i="4"/>
  <c r="K807" i="4"/>
  <c r="L807" i="4"/>
  <c r="T807" i="4" s="1"/>
  <c r="M807" i="4"/>
  <c r="K808" i="4"/>
  <c r="L808" i="4"/>
  <c r="T808" i="4" s="1"/>
  <c r="M808" i="4"/>
  <c r="K809" i="4"/>
  <c r="L809" i="4"/>
  <c r="T809" i="4" s="1"/>
  <c r="M809" i="4"/>
  <c r="U809" i="4" s="1"/>
  <c r="K810" i="4"/>
  <c r="L810" i="4"/>
  <c r="T810" i="4" s="1"/>
  <c r="M810" i="4"/>
  <c r="K811" i="4"/>
  <c r="L811" i="4"/>
  <c r="T811" i="4" s="1"/>
  <c r="M811" i="4"/>
  <c r="K812" i="4"/>
  <c r="L812" i="4"/>
  <c r="T812" i="4" s="1"/>
  <c r="M812" i="4"/>
  <c r="K813" i="4"/>
  <c r="S813" i="4" s="1"/>
  <c r="L813" i="4"/>
  <c r="T813" i="4" s="1"/>
  <c r="M813" i="4"/>
  <c r="K814" i="4"/>
  <c r="L814" i="4"/>
  <c r="T814" i="4" s="1"/>
  <c r="M814" i="4"/>
  <c r="U814" i="4" s="1"/>
  <c r="K815" i="4"/>
  <c r="L815" i="4"/>
  <c r="M815" i="4"/>
  <c r="K816" i="4"/>
  <c r="L816" i="4"/>
  <c r="T816" i="4" s="1"/>
  <c r="M816" i="4"/>
  <c r="K817" i="4"/>
  <c r="L817" i="4"/>
  <c r="M817" i="4"/>
  <c r="U817" i="4" s="1"/>
  <c r="K818" i="4"/>
  <c r="L818" i="4"/>
  <c r="T818" i="4" s="1"/>
  <c r="M818" i="4"/>
  <c r="K819" i="4"/>
  <c r="L819" i="4"/>
  <c r="M819" i="4"/>
  <c r="K820" i="4"/>
  <c r="L820" i="4"/>
  <c r="T820" i="4" s="1"/>
  <c r="M820" i="4"/>
  <c r="U820" i="4" s="1"/>
  <c r="K821" i="4"/>
  <c r="L821" i="4"/>
  <c r="M821" i="4"/>
  <c r="U821" i="4" s="1"/>
  <c r="K822" i="4"/>
  <c r="L822" i="4"/>
  <c r="T822" i="4" s="1"/>
  <c r="M822" i="4"/>
  <c r="U822" i="4" s="1"/>
  <c r="K823" i="4"/>
  <c r="L823" i="4"/>
  <c r="M823" i="4"/>
  <c r="U823" i="4" s="1"/>
  <c r="K824" i="4"/>
  <c r="L824" i="4"/>
  <c r="M824" i="4"/>
  <c r="U824" i="4" s="1"/>
  <c r="K825" i="4"/>
  <c r="L825" i="4"/>
  <c r="T825" i="4" s="1"/>
  <c r="M825" i="4"/>
  <c r="U825" i="4" s="1"/>
  <c r="K826" i="4"/>
  <c r="S826" i="4" s="1"/>
  <c r="L826" i="4"/>
  <c r="T826" i="4" s="1"/>
  <c r="M826" i="4"/>
  <c r="K827" i="4"/>
  <c r="L827" i="4"/>
  <c r="T827" i="4" s="1"/>
  <c r="M827" i="4"/>
  <c r="K828" i="4"/>
  <c r="L828" i="4"/>
  <c r="T828" i="4" s="1"/>
  <c r="M828" i="4"/>
  <c r="U828" i="4" s="1"/>
  <c r="K829" i="4"/>
  <c r="L829" i="4"/>
  <c r="M829" i="4"/>
  <c r="U829" i="4" s="1"/>
  <c r="K830" i="4"/>
  <c r="L830" i="4"/>
  <c r="M830" i="4"/>
  <c r="U830" i="4" s="1"/>
  <c r="K831" i="4"/>
  <c r="L831" i="4"/>
  <c r="T831" i="4" s="1"/>
  <c r="M831" i="4"/>
  <c r="K832" i="4"/>
  <c r="L832" i="4"/>
  <c r="T832" i="4" s="1"/>
  <c r="M832" i="4"/>
  <c r="U832" i="4" s="1"/>
  <c r="K833" i="4"/>
  <c r="L833" i="4"/>
  <c r="M833" i="4"/>
  <c r="U833" i="4" s="1"/>
  <c r="K834" i="4"/>
  <c r="L834" i="4"/>
  <c r="T834" i="4" s="1"/>
  <c r="M834" i="4"/>
  <c r="K835" i="4"/>
  <c r="L835" i="4"/>
  <c r="T835" i="4" s="1"/>
  <c r="M835" i="4"/>
  <c r="U835" i="4" s="1"/>
  <c r="K836" i="4"/>
  <c r="S836" i="4" s="1"/>
  <c r="L836" i="4"/>
  <c r="M836" i="4"/>
  <c r="K837" i="4"/>
  <c r="L837" i="4"/>
  <c r="T837" i="4" s="1"/>
  <c r="M837" i="4"/>
  <c r="U837" i="4" s="1"/>
  <c r="K838" i="4"/>
  <c r="L838" i="4"/>
  <c r="T838" i="4" s="1"/>
  <c r="M838" i="4"/>
  <c r="K839" i="4"/>
  <c r="L839" i="4"/>
  <c r="M839" i="4"/>
  <c r="U839" i="4" s="1"/>
  <c r="K840" i="4"/>
  <c r="L840" i="4"/>
  <c r="T840" i="4" s="1"/>
  <c r="M840" i="4"/>
  <c r="U840" i="4" s="1"/>
  <c r="K841" i="4"/>
  <c r="L841" i="4"/>
  <c r="M841" i="4"/>
  <c r="U841" i="4" s="1"/>
  <c r="K842" i="4"/>
  <c r="L842" i="4"/>
  <c r="T842" i="4" s="1"/>
  <c r="M842" i="4"/>
  <c r="U842" i="4" s="1"/>
  <c r="K843" i="4"/>
  <c r="L843" i="4"/>
  <c r="M843" i="4"/>
  <c r="U843" i="4" s="1"/>
  <c r="K844" i="4"/>
  <c r="L844" i="4"/>
  <c r="M844" i="4"/>
  <c r="U844" i="4" s="1"/>
  <c r="K845" i="4"/>
  <c r="L845" i="4"/>
  <c r="T845" i="4" s="1"/>
  <c r="M845" i="4"/>
  <c r="U845" i="4" s="1"/>
  <c r="K846" i="4"/>
  <c r="L846" i="4"/>
  <c r="M846" i="4"/>
  <c r="U846" i="4" s="1"/>
  <c r="K847" i="4"/>
  <c r="L847" i="4"/>
  <c r="M847" i="4"/>
  <c r="U847" i="4" s="1"/>
  <c r="K848" i="4"/>
  <c r="L848" i="4"/>
  <c r="M848" i="4"/>
  <c r="U848" i="4" s="1"/>
  <c r="K849" i="4"/>
  <c r="L849" i="4"/>
  <c r="M849" i="4"/>
  <c r="U849" i="4" s="1"/>
  <c r="K850" i="4"/>
  <c r="L850" i="4"/>
  <c r="M850" i="4"/>
  <c r="U850" i="4" s="1"/>
  <c r="K851" i="4"/>
  <c r="L851" i="4"/>
  <c r="T851" i="4" s="1"/>
  <c r="M851" i="4"/>
  <c r="U851" i="4" s="1"/>
  <c r="K852" i="4"/>
  <c r="L852" i="4"/>
  <c r="T852" i="4" s="1"/>
  <c r="M852" i="4"/>
  <c r="U852" i="4" s="1"/>
  <c r="K853" i="4"/>
  <c r="L853" i="4"/>
  <c r="M853" i="4"/>
  <c r="U853" i="4" s="1"/>
  <c r="K854" i="4"/>
  <c r="L854" i="4"/>
  <c r="M854" i="4"/>
  <c r="U854" i="4" s="1"/>
  <c r="K855" i="4"/>
  <c r="L855" i="4"/>
  <c r="M855" i="4"/>
  <c r="U855" i="4" s="1"/>
  <c r="K856" i="4"/>
  <c r="L856" i="4"/>
  <c r="M856" i="4"/>
  <c r="U856" i="4" s="1"/>
  <c r="K857" i="4"/>
  <c r="L857" i="4"/>
  <c r="M857" i="4"/>
  <c r="U857" i="4" s="1"/>
  <c r="K858" i="4"/>
  <c r="L858" i="4"/>
  <c r="T858" i="4" s="1"/>
  <c r="M858" i="4"/>
  <c r="U858" i="4" s="1"/>
  <c r="K859" i="4"/>
  <c r="L859" i="4"/>
  <c r="M859" i="4"/>
  <c r="U859" i="4" s="1"/>
  <c r="K860" i="4"/>
  <c r="L860" i="4"/>
  <c r="T860" i="4" s="1"/>
  <c r="M860" i="4"/>
  <c r="U860" i="4" s="1"/>
  <c r="K861" i="4"/>
  <c r="L861" i="4"/>
  <c r="M861" i="4"/>
  <c r="U861" i="4" s="1"/>
  <c r="K862" i="4"/>
  <c r="L862" i="4"/>
  <c r="M862" i="4"/>
  <c r="U862" i="4" s="1"/>
  <c r="K863" i="4"/>
  <c r="L863" i="4"/>
  <c r="M863" i="4"/>
  <c r="U863" i="4" s="1"/>
  <c r="K864" i="4"/>
  <c r="S864" i="4" s="1"/>
  <c r="L864" i="4"/>
  <c r="M864" i="4"/>
  <c r="U864" i="4" s="1"/>
  <c r="K865" i="4"/>
  <c r="L865" i="4"/>
  <c r="M865" i="4"/>
  <c r="U865" i="4" s="1"/>
  <c r="K866" i="4"/>
  <c r="L866" i="4"/>
  <c r="M866" i="4"/>
  <c r="U866" i="4" s="1"/>
  <c r="K867" i="4"/>
  <c r="L867" i="4"/>
  <c r="M867" i="4"/>
  <c r="U867" i="4" s="1"/>
  <c r="K868" i="4"/>
  <c r="S868" i="4" s="1"/>
  <c r="L868" i="4"/>
  <c r="T868" i="4" s="1"/>
  <c r="M868" i="4"/>
  <c r="U868" i="4" s="1"/>
  <c r="K869" i="4"/>
  <c r="L869" i="4"/>
  <c r="M869" i="4"/>
  <c r="U869" i="4" s="1"/>
  <c r="K870" i="4"/>
  <c r="L870" i="4"/>
  <c r="M870" i="4"/>
  <c r="U870" i="4" s="1"/>
  <c r="K871" i="4"/>
  <c r="L871" i="4"/>
  <c r="T871" i="4" s="1"/>
  <c r="M871" i="4"/>
  <c r="U871" i="4" s="1"/>
  <c r="K872" i="4"/>
  <c r="L872" i="4"/>
  <c r="M872" i="4"/>
  <c r="U872" i="4" s="1"/>
  <c r="K873" i="4"/>
  <c r="L873" i="4"/>
  <c r="M873" i="4"/>
  <c r="U873" i="4" s="1"/>
  <c r="K874" i="4"/>
  <c r="L874" i="4"/>
  <c r="T874" i="4" s="1"/>
  <c r="M874" i="4"/>
  <c r="U874" i="4" s="1"/>
  <c r="K875" i="4"/>
  <c r="L875" i="4"/>
  <c r="T875" i="4" s="1"/>
  <c r="M875" i="4"/>
  <c r="U875" i="4" s="1"/>
  <c r="K876" i="4"/>
  <c r="L876" i="4"/>
  <c r="M876" i="4"/>
  <c r="U876" i="4" s="1"/>
  <c r="K877" i="4"/>
  <c r="L877" i="4"/>
  <c r="T877" i="4" s="1"/>
  <c r="M877" i="4"/>
  <c r="U877" i="4" s="1"/>
  <c r="K878" i="4"/>
  <c r="L878" i="4"/>
  <c r="T878" i="4" s="1"/>
  <c r="M878" i="4"/>
  <c r="U878" i="4" s="1"/>
  <c r="K879" i="4"/>
  <c r="L879" i="4"/>
  <c r="M879" i="4"/>
  <c r="U879" i="4" s="1"/>
  <c r="K880" i="4"/>
  <c r="L880" i="4"/>
  <c r="M880" i="4"/>
  <c r="U880" i="4" s="1"/>
  <c r="K881" i="4"/>
  <c r="L881" i="4"/>
  <c r="M881" i="4"/>
  <c r="U881" i="4" s="1"/>
  <c r="K882" i="4"/>
  <c r="L882" i="4"/>
  <c r="T882" i="4" s="1"/>
  <c r="M882" i="4"/>
  <c r="U882" i="4" s="1"/>
  <c r="K883" i="4"/>
  <c r="L883" i="4"/>
  <c r="M883" i="4"/>
  <c r="U883" i="4" s="1"/>
  <c r="K884" i="4"/>
  <c r="L884" i="4"/>
  <c r="M884" i="4"/>
  <c r="U884" i="4" s="1"/>
  <c r="K885" i="4"/>
  <c r="L885" i="4"/>
  <c r="M885" i="4"/>
  <c r="U885" i="4" s="1"/>
  <c r="K886" i="4"/>
  <c r="L886" i="4"/>
  <c r="M886" i="4"/>
  <c r="U886" i="4" s="1"/>
  <c r="K887" i="4"/>
  <c r="L887" i="4"/>
  <c r="T887" i="4" s="1"/>
  <c r="M887" i="4"/>
  <c r="U887" i="4" s="1"/>
  <c r="K888" i="4"/>
  <c r="L888" i="4"/>
  <c r="T888" i="4" s="1"/>
  <c r="M888" i="4"/>
  <c r="U888" i="4" s="1"/>
  <c r="K889" i="4"/>
  <c r="L889" i="4"/>
  <c r="T889" i="4" s="1"/>
  <c r="M889" i="4"/>
  <c r="K890" i="4"/>
  <c r="L890" i="4"/>
  <c r="T890" i="4" s="1"/>
  <c r="M890" i="4"/>
  <c r="K891" i="4"/>
  <c r="L891" i="4"/>
  <c r="T891" i="4" s="1"/>
  <c r="M891" i="4"/>
  <c r="K892" i="4"/>
  <c r="L892" i="4"/>
  <c r="M892" i="4"/>
  <c r="U892" i="4" s="1"/>
  <c r="K893" i="4"/>
  <c r="L893" i="4"/>
  <c r="T893" i="4" s="1"/>
  <c r="M893" i="4"/>
  <c r="K894" i="4"/>
  <c r="L894" i="4"/>
  <c r="T894" i="4" s="1"/>
  <c r="M894" i="4"/>
  <c r="U894" i="4" s="1"/>
  <c r="K895" i="4"/>
  <c r="L895" i="4"/>
  <c r="M895" i="4"/>
  <c r="U895" i="4" s="1"/>
  <c r="K896" i="4"/>
  <c r="L896" i="4"/>
  <c r="T896" i="4" s="1"/>
  <c r="M896" i="4"/>
  <c r="K897" i="4"/>
  <c r="S897" i="4" s="1"/>
  <c r="L897" i="4"/>
  <c r="M897" i="4"/>
  <c r="U897" i="4" s="1"/>
  <c r="K898" i="4"/>
  <c r="L898" i="4"/>
  <c r="M898" i="4"/>
  <c r="U898" i="4" s="1"/>
  <c r="K899" i="4"/>
  <c r="L899" i="4"/>
  <c r="T899" i="4" s="1"/>
  <c r="M899" i="4"/>
  <c r="U899" i="4" s="1"/>
  <c r="K900" i="4"/>
  <c r="L900" i="4"/>
  <c r="M900" i="4"/>
  <c r="U900" i="4" s="1"/>
  <c r="K901" i="4"/>
  <c r="S901" i="4" s="1"/>
  <c r="L901" i="4"/>
  <c r="T901" i="4" s="1"/>
  <c r="M901" i="4"/>
  <c r="U901" i="4" s="1"/>
  <c r="K902" i="4"/>
  <c r="L902" i="4"/>
  <c r="M902" i="4"/>
  <c r="U902" i="4" s="1"/>
  <c r="K903" i="4"/>
  <c r="L903" i="4"/>
  <c r="M903" i="4"/>
  <c r="U903" i="4" s="1"/>
  <c r="K904" i="4"/>
  <c r="L904" i="4"/>
  <c r="M904" i="4"/>
  <c r="U904" i="4" s="1"/>
  <c r="K905" i="4"/>
  <c r="L905" i="4"/>
  <c r="T905" i="4" s="1"/>
  <c r="M905" i="4"/>
  <c r="K906" i="4"/>
  <c r="L906" i="4"/>
  <c r="M906" i="4"/>
  <c r="U906" i="4" s="1"/>
  <c r="K907" i="4"/>
  <c r="L907" i="4"/>
  <c r="M907" i="4"/>
  <c r="U907" i="4" s="1"/>
  <c r="K908" i="4"/>
  <c r="L908" i="4"/>
  <c r="M908" i="4"/>
  <c r="U908" i="4" s="1"/>
  <c r="K909" i="4"/>
  <c r="S909" i="4" s="1"/>
  <c r="L909" i="4"/>
  <c r="T909" i="4" s="1"/>
  <c r="M909" i="4"/>
  <c r="U909" i="4" s="1"/>
  <c r="K910" i="4"/>
  <c r="S910" i="4" s="1"/>
  <c r="L910" i="4"/>
  <c r="T910" i="4" s="1"/>
  <c r="M910" i="4"/>
  <c r="U910" i="4" s="1"/>
  <c r="K911" i="4"/>
  <c r="L911" i="4"/>
  <c r="M911" i="4"/>
  <c r="U911" i="4" s="1"/>
  <c r="K912" i="4"/>
  <c r="L912" i="4"/>
  <c r="T912" i="4" s="1"/>
  <c r="M912" i="4"/>
  <c r="U912" i="4" s="1"/>
  <c r="K913" i="4"/>
  <c r="S913" i="4" s="1"/>
  <c r="L913" i="4"/>
  <c r="T913" i="4" s="1"/>
  <c r="M913" i="4"/>
  <c r="U913" i="4" s="1"/>
  <c r="K914" i="4"/>
  <c r="S914" i="4" s="1"/>
  <c r="L914" i="4"/>
  <c r="M914" i="4"/>
  <c r="U914" i="4" s="1"/>
  <c r="K915" i="4"/>
  <c r="L915" i="4"/>
  <c r="M915" i="4"/>
  <c r="U915" i="4" s="1"/>
  <c r="K916" i="4"/>
  <c r="S916" i="4" s="1"/>
  <c r="L916" i="4"/>
  <c r="T916" i="4" s="1"/>
  <c r="M916" i="4"/>
  <c r="U916" i="4" s="1"/>
  <c r="K917" i="4"/>
  <c r="S917" i="4" s="1"/>
  <c r="L917" i="4"/>
  <c r="T917" i="4" s="1"/>
  <c r="M917" i="4"/>
  <c r="U917" i="4" s="1"/>
  <c r="K918" i="4"/>
  <c r="L918" i="4"/>
  <c r="T918" i="4" s="1"/>
  <c r="M918" i="4"/>
  <c r="U918" i="4" s="1"/>
  <c r="K919" i="4"/>
  <c r="L919" i="4"/>
  <c r="T919" i="4" s="1"/>
  <c r="M919" i="4"/>
  <c r="U919" i="4" s="1"/>
  <c r="K920" i="4"/>
  <c r="L920" i="4"/>
  <c r="T920" i="4" s="1"/>
  <c r="M920" i="4"/>
  <c r="U920" i="4" s="1"/>
  <c r="K921" i="4"/>
  <c r="L921" i="4"/>
  <c r="M921" i="4"/>
  <c r="U921" i="4" s="1"/>
  <c r="K922" i="4"/>
  <c r="L922" i="4"/>
  <c r="M922" i="4"/>
  <c r="U922" i="4" s="1"/>
  <c r="K923" i="4"/>
  <c r="L923" i="4"/>
  <c r="M923" i="4"/>
  <c r="U923" i="4" s="1"/>
  <c r="K924" i="4"/>
  <c r="L924" i="4"/>
  <c r="M924" i="4"/>
  <c r="U924" i="4" s="1"/>
  <c r="K925" i="4"/>
  <c r="L925" i="4"/>
  <c r="M925" i="4"/>
  <c r="U925" i="4" s="1"/>
  <c r="K926" i="4"/>
  <c r="L926" i="4"/>
  <c r="M926" i="4"/>
  <c r="U926" i="4" s="1"/>
  <c r="K927" i="4"/>
  <c r="L927" i="4"/>
  <c r="M927" i="4"/>
  <c r="U927" i="4" s="1"/>
  <c r="K928" i="4"/>
  <c r="S928" i="4" s="1"/>
  <c r="L928" i="4"/>
  <c r="M928" i="4"/>
  <c r="U928" i="4" s="1"/>
  <c r="K929" i="4"/>
  <c r="L929" i="4"/>
  <c r="M929" i="4"/>
  <c r="U929" i="4" s="1"/>
  <c r="K930" i="4"/>
  <c r="L930" i="4"/>
  <c r="T930" i="4" s="1"/>
  <c r="M930" i="4"/>
  <c r="U930" i="4" s="1"/>
  <c r="K931" i="4"/>
  <c r="S931" i="4" s="1"/>
  <c r="L931" i="4"/>
  <c r="T931" i="4" s="1"/>
  <c r="M931" i="4"/>
  <c r="U931" i="4" s="1"/>
  <c r="K932" i="4"/>
  <c r="L932" i="4"/>
  <c r="M932" i="4"/>
  <c r="U932" i="4" s="1"/>
  <c r="K933" i="4"/>
  <c r="L933" i="4"/>
  <c r="M933" i="4"/>
  <c r="U933" i="4" s="1"/>
  <c r="K934" i="4"/>
  <c r="L934" i="4"/>
  <c r="M934" i="4"/>
  <c r="U934" i="4" s="1"/>
  <c r="K935" i="4"/>
  <c r="S935" i="4" s="1"/>
  <c r="L935" i="4"/>
  <c r="M935" i="4"/>
  <c r="U935" i="4" s="1"/>
  <c r="K936" i="4"/>
  <c r="S936" i="4" s="1"/>
  <c r="L936" i="4"/>
  <c r="T936" i="4" s="1"/>
  <c r="M936" i="4"/>
  <c r="U936" i="4" s="1"/>
  <c r="K937" i="4"/>
  <c r="L937" i="4"/>
  <c r="M937" i="4"/>
  <c r="U937" i="4" s="1"/>
  <c r="K938" i="4"/>
  <c r="L938" i="4"/>
  <c r="T938" i="4" s="1"/>
  <c r="M938" i="4"/>
  <c r="U938" i="4" s="1"/>
  <c r="K939" i="4"/>
  <c r="L939" i="4"/>
  <c r="T939" i="4" s="1"/>
  <c r="M939" i="4"/>
  <c r="U939" i="4" s="1"/>
  <c r="K940" i="4"/>
  <c r="S940" i="4" s="1"/>
  <c r="L940" i="4"/>
  <c r="T940" i="4" s="1"/>
  <c r="M940" i="4"/>
  <c r="U940" i="4" s="1"/>
  <c r="K941" i="4"/>
  <c r="L941" i="4"/>
  <c r="M941" i="4"/>
  <c r="U941" i="4" s="1"/>
  <c r="K942" i="4"/>
  <c r="L942" i="4"/>
  <c r="M942" i="4"/>
  <c r="U942" i="4" s="1"/>
  <c r="K943" i="4"/>
  <c r="L943" i="4"/>
  <c r="M943" i="4"/>
  <c r="U943" i="4" s="1"/>
  <c r="K944" i="4"/>
  <c r="L944" i="4"/>
  <c r="M944" i="4"/>
  <c r="U944" i="4" s="1"/>
  <c r="K945" i="4"/>
  <c r="L945" i="4"/>
  <c r="T945" i="4" s="1"/>
  <c r="M945" i="4"/>
  <c r="U945" i="4" s="1"/>
  <c r="K946" i="4"/>
  <c r="L946" i="4"/>
  <c r="M946" i="4"/>
  <c r="U946" i="4" s="1"/>
  <c r="K947" i="4"/>
  <c r="L947" i="4"/>
  <c r="M947" i="4"/>
  <c r="U947" i="4" s="1"/>
  <c r="K948" i="4"/>
  <c r="L948" i="4"/>
  <c r="M948" i="4"/>
  <c r="U948" i="4" s="1"/>
  <c r="K949" i="4"/>
  <c r="L949" i="4"/>
  <c r="M949" i="4"/>
  <c r="U949" i="4" s="1"/>
  <c r="K950" i="4"/>
  <c r="L950" i="4"/>
  <c r="M950" i="4"/>
  <c r="U950" i="4" s="1"/>
  <c r="K951" i="4"/>
  <c r="L951" i="4"/>
  <c r="M951" i="4"/>
  <c r="U951" i="4" s="1"/>
  <c r="K952" i="4"/>
  <c r="L952" i="4"/>
  <c r="M952" i="4"/>
  <c r="U952" i="4" s="1"/>
  <c r="K953" i="4"/>
  <c r="L953" i="4"/>
  <c r="T953" i="4" s="1"/>
  <c r="M953" i="4"/>
  <c r="U953" i="4" s="1"/>
  <c r="K954" i="4"/>
  <c r="L954" i="4"/>
  <c r="M954" i="4"/>
  <c r="U954" i="4" s="1"/>
  <c r="K955" i="4"/>
  <c r="L955" i="4"/>
  <c r="M955" i="4"/>
  <c r="U955" i="4" s="1"/>
  <c r="K956" i="4"/>
  <c r="L956" i="4"/>
  <c r="M956" i="4"/>
  <c r="U956" i="4" s="1"/>
  <c r="K957" i="4"/>
  <c r="L957" i="4"/>
  <c r="T957" i="4" s="1"/>
  <c r="M957" i="4"/>
  <c r="U957" i="4" s="1"/>
  <c r="K958" i="4"/>
  <c r="L958" i="4"/>
  <c r="T958" i="4" s="1"/>
  <c r="M958" i="4"/>
  <c r="U958" i="4" s="1"/>
  <c r="K959" i="4"/>
  <c r="L959" i="4"/>
  <c r="T959" i="4" s="1"/>
  <c r="M959" i="4"/>
  <c r="U959" i="4" s="1"/>
  <c r="K960" i="4"/>
  <c r="L960" i="4"/>
  <c r="M960" i="4"/>
  <c r="U960" i="4" s="1"/>
  <c r="K961" i="4"/>
  <c r="L961" i="4"/>
  <c r="M961" i="4"/>
  <c r="U961" i="4" s="1"/>
  <c r="K962" i="4"/>
  <c r="L962" i="4"/>
  <c r="M962" i="4"/>
  <c r="U962" i="4" s="1"/>
  <c r="K963" i="4"/>
  <c r="L963" i="4"/>
  <c r="M963" i="4"/>
  <c r="U963" i="4" s="1"/>
  <c r="K964" i="4"/>
  <c r="L964" i="4"/>
  <c r="M964" i="4"/>
  <c r="U964" i="4" s="1"/>
  <c r="K965" i="4"/>
  <c r="L965" i="4"/>
  <c r="T965" i="4" s="1"/>
  <c r="M965" i="4"/>
  <c r="K966" i="4"/>
  <c r="L966" i="4"/>
  <c r="M966" i="4"/>
  <c r="U966" i="4" s="1"/>
  <c r="K967" i="4"/>
  <c r="L967" i="4"/>
  <c r="M967" i="4"/>
  <c r="U967" i="4" s="1"/>
  <c r="K968" i="4"/>
  <c r="L968" i="4"/>
  <c r="M968" i="4"/>
  <c r="U968" i="4" s="1"/>
  <c r="K969" i="4"/>
  <c r="L969" i="4"/>
  <c r="T969" i="4" s="1"/>
  <c r="M969" i="4"/>
  <c r="U969" i="4" s="1"/>
  <c r="K970" i="4"/>
  <c r="L970" i="4"/>
  <c r="M970" i="4"/>
  <c r="U970" i="4" s="1"/>
  <c r="K971" i="4"/>
  <c r="L971" i="4"/>
  <c r="T971" i="4" s="1"/>
  <c r="M971" i="4"/>
  <c r="U971" i="4" s="1"/>
  <c r="K972" i="4"/>
  <c r="S972" i="4" s="1"/>
  <c r="L972" i="4"/>
  <c r="T972" i="4" s="1"/>
  <c r="M972" i="4"/>
  <c r="U972" i="4" s="1"/>
  <c r="K973" i="4"/>
  <c r="L973" i="4"/>
  <c r="M973" i="4"/>
  <c r="U973" i="4" s="1"/>
  <c r="K974" i="4"/>
  <c r="L974" i="4"/>
  <c r="M974" i="4"/>
  <c r="U974" i="4" s="1"/>
  <c r="K975" i="4"/>
  <c r="L975" i="4"/>
  <c r="M975" i="4"/>
  <c r="U975" i="4" s="1"/>
  <c r="K976" i="4"/>
  <c r="L976" i="4"/>
  <c r="M976" i="4"/>
  <c r="U976" i="4" s="1"/>
  <c r="K977" i="4"/>
  <c r="L977" i="4"/>
  <c r="M977" i="4"/>
  <c r="U977" i="4" s="1"/>
  <c r="K978" i="4"/>
  <c r="L978" i="4"/>
  <c r="M978" i="4"/>
  <c r="U978" i="4" s="1"/>
  <c r="K979" i="4"/>
  <c r="L979" i="4"/>
  <c r="M979" i="4"/>
  <c r="U979" i="4" s="1"/>
  <c r="K980" i="4"/>
  <c r="L980" i="4"/>
  <c r="T980" i="4" s="1"/>
  <c r="M980" i="4"/>
  <c r="K981" i="4"/>
  <c r="L981" i="4"/>
  <c r="M981" i="4"/>
  <c r="U981" i="4" s="1"/>
  <c r="K982" i="4"/>
  <c r="L982" i="4"/>
  <c r="M982" i="4"/>
  <c r="U982" i="4" s="1"/>
  <c r="K983" i="4"/>
  <c r="S983" i="4" s="1"/>
  <c r="L983" i="4"/>
  <c r="M983" i="4"/>
  <c r="K984" i="4"/>
  <c r="L984" i="4"/>
  <c r="M984" i="4"/>
  <c r="U984" i="4" s="1"/>
  <c r="K985" i="4"/>
  <c r="L985" i="4"/>
  <c r="M985" i="4"/>
  <c r="U985" i="4" s="1"/>
  <c r="K986" i="4"/>
  <c r="L986" i="4"/>
  <c r="T986" i="4" s="1"/>
  <c r="M986" i="4"/>
  <c r="U986" i="4" s="1"/>
  <c r="K987" i="4"/>
  <c r="L987" i="4"/>
  <c r="M987" i="4"/>
  <c r="U987" i="4" s="1"/>
  <c r="K988" i="4"/>
  <c r="L988" i="4"/>
  <c r="M988" i="4"/>
  <c r="U988" i="4" s="1"/>
  <c r="K989" i="4"/>
  <c r="L989" i="4"/>
  <c r="T989" i="4" s="1"/>
  <c r="M989" i="4"/>
  <c r="U989" i="4" s="1"/>
  <c r="K990" i="4"/>
  <c r="L990" i="4"/>
  <c r="M990" i="4"/>
  <c r="U990" i="4" s="1"/>
  <c r="K991" i="4"/>
  <c r="L991" i="4"/>
  <c r="M991" i="4"/>
  <c r="U991" i="4" s="1"/>
  <c r="K992" i="4"/>
  <c r="L992" i="4"/>
  <c r="M992" i="4"/>
  <c r="U992" i="4" s="1"/>
  <c r="K993" i="4"/>
  <c r="L993" i="4"/>
  <c r="T993" i="4" s="1"/>
  <c r="M993" i="4"/>
  <c r="K994" i="4"/>
  <c r="L994" i="4"/>
  <c r="M994" i="4"/>
  <c r="U994" i="4" s="1"/>
  <c r="K995" i="4"/>
  <c r="S995" i="4" s="1"/>
  <c r="L995" i="4"/>
  <c r="M995" i="4"/>
  <c r="U995" i="4" s="1"/>
  <c r="K996" i="4"/>
  <c r="L996" i="4"/>
  <c r="T996" i="4" s="1"/>
  <c r="M996" i="4"/>
  <c r="U996" i="4" s="1"/>
  <c r="K997" i="4"/>
  <c r="S997" i="4" s="1"/>
  <c r="L997" i="4"/>
  <c r="T997" i="4" s="1"/>
  <c r="M997" i="4"/>
  <c r="U997" i="4" s="1"/>
  <c r="K998" i="4"/>
  <c r="L998" i="4"/>
  <c r="M998" i="4"/>
  <c r="U998" i="4" s="1"/>
  <c r="K999" i="4"/>
  <c r="L999" i="4"/>
  <c r="T999" i="4" s="1"/>
  <c r="M999" i="4"/>
  <c r="U999" i="4" s="1"/>
  <c r="K1000" i="4"/>
  <c r="L1000" i="4"/>
  <c r="M1000" i="4"/>
  <c r="U1000" i="4" s="1"/>
  <c r="K1001" i="4"/>
  <c r="L1001" i="4"/>
  <c r="M1001" i="4"/>
  <c r="U1001" i="4" s="1"/>
  <c r="K1002" i="4"/>
  <c r="S1002" i="4" s="1"/>
  <c r="L1002" i="4"/>
  <c r="T1002" i="4" s="1"/>
  <c r="M1002" i="4"/>
  <c r="U1002" i="4" s="1"/>
  <c r="K1003" i="4"/>
  <c r="S1003" i="4" s="1"/>
  <c r="L1003" i="4"/>
  <c r="T1003" i="4" s="1"/>
  <c r="M1003" i="4"/>
  <c r="U1003" i="4" s="1"/>
  <c r="K1004" i="4"/>
  <c r="L1004" i="4"/>
  <c r="M1004" i="4"/>
  <c r="U1004" i="4" s="1"/>
  <c r="K1005" i="4"/>
  <c r="L1005" i="4"/>
  <c r="M1005" i="4"/>
  <c r="U1005" i="4" s="1"/>
  <c r="K1006" i="4"/>
  <c r="L1006" i="4"/>
  <c r="M1006" i="4"/>
  <c r="U1006" i="4" s="1"/>
  <c r="K1007" i="4"/>
  <c r="L1007" i="4"/>
  <c r="M1007" i="4"/>
  <c r="U1007" i="4" s="1"/>
  <c r="K1008" i="4"/>
  <c r="L1008" i="4"/>
  <c r="M1008" i="4"/>
  <c r="U1008" i="4" s="1"/>
  <c r="K1009" i="4"/>
  <c r="L1009" i="4"/>
  <c r="T1009" i="4" s="1"/>
  <c r="M1009" i="4"/>
  <c r="U1009" i="4" s="1"/>
  <c r="K1010" i="4"/>
  <c r="L1010" i="4"/>
  <c r="M1010" i="4"/>
  <c r="U1010" i="4" s="1"/>
  <c r="K1011" i="4"/>
  <c r="L1011" i="4"/>
  <c r="T1011" i="4" s="1"/>
  <c r="M1011" i="4"/>
  <c r="U1011" i="4" s="1"/>
  <c r="K1012" i="4"/>
  <c r="S1012" i="4" s="1"/>
  <c r="L1012" i="4"/>
  <c r="T1012" i="4" s="1"/>
  <c r="M1012" i="4"/>
  <c r="U1012" i="4" s="1"/>
  <c r="K1013" i="4"/>
  <c r="L1013" i="4"/>
  <c r="M1013" i="4"/>
  <c r="U1013" i="4" s="1"/>
  <c r="K1014" i="4"/>
  <c r="L1014" i="4"/>
  <c r="M1014" i="4"/>
  <c r="K1015" i="4"/>
  <c r="L1015" i="4"/>
  <c r="M1015" i="4"/>
  <c r="U1015" i="4" s="1"/>
  <c r="K1016" i="4"/>
  <c r="L1016" i="4"/>
  <c r="T1016" i="4" s="1"/>
  <c r="M1016" i="4"/>
  <c r="K1017" i="4"/>
  <c r="S1017" i="4" s="1"/>
  <c r="L1017" i="4"/>
  <c r="M1017" i="4"/>
  <c r="U1017" i="4" s="1"/>
  <c r="K1018" i="4"/>
  <c r="L1018" i="4"/>
  <c r="T1018" i="4" s="1"/>
  <c r="M1018" i="4"/>
  <c r="K1019" i="4"/>
  <c r="L1019" i="4"/>
  <c r="T1019" i="4" s="1"/>
  <c r="M1019" i="4"/>
  <c r="K1020" i="4"/>
  <c r="L1020" i="4"/>
  <c r="M1020" i="4"/>
  <c r="K1021" i="4"/>
  <c r="L1021" i="4"/>
  <c r="M1021" i="4"/>
  <c r="U1021" i="4" s="1"/>
  <c r="K1022" i="4"/>
  <c r="S1022" i="4" s="1"/>
  <c r="L1022" i="4"/>
  <c r="M1022" i="4"/>
  <c r="U1022" i="4" s="1"/>
  <c r="K1023" i="4"/>
  <c r="S1023" i="4" s="1"/>
  <c r="L1023" i="4"/>
  <c r="M1023" i="4"/>
  <c r="U1023" i="4" s="1"/>
  <c r="K1024" i="4"/>
  <c r="S1024" i="4" s="1"/>
  <c r="L1024" i="4"/>
  <c r="M1024" i="4"/>
  <c r="U1024" i="4" s="1"/>
  <c r="K1025" i="4"/>
  <c r="L1025" i="4"/>
  <c r="T1025" i="4" s="1"/>
  <c r="M1025" i="4"/>
  <c r="K1026" i="4"/>
  <c r="S1026" i="4" s="1"/>
  <c r="L1026" i="4"/>
  <c r="M1026" i="4"/>
  <c r="U1026" i="4" s="1"/>
  <c r="K1027" i="4"/>
  <c r="S1027" i="4" s="1"/>
  <c r="L1027" i="4"/>
  <c r="M1027" i="4"/>
  <c r="K1028" i="4"/>
  <c r="L1028" i="4"/>
  <c r="T1028" i="4" s="1"/>
  <c r="M1028" i="4"/>
  <c r="K1029" i="4"/>
  <c r="L1029" i="4"/>
  <c r="T1029" i="4" s="1"/>
  <c r="M1029" i="4"/>
  <c r="U1029" i="4" s="1"/>
  <c r="K1030" i="4"/>
  <c r="S1030" i="4" s="1"/>
  <c r="L1030" i="4"/>
  <c r="T1030" i="4" s="1"/>
  <c r="M1030" i="4"/>
  <c r="U1030" i="4" s="1"/>
  <c r="K1031" i="4"/>
  <c r="S1031" i="4" s="1"/>
  <c r="L1031" i="4"/>
  <c r="M1031" i="4"/>
  <c r="K1032" i="4"/>
  <c r="S1032" i="4" s="1"/>
  <c r="L1032" i="4"/>
  <c r="T1032" i="4" s="1"/>
  <c r="M1032" i="4"/>
  <c r="U1032" i="4" s="1"/>
  <c r="K1033" i="4"/>
  <c r="L1033" i="4"/>
  <c r="T1033" i="4" s="1"/>
  <c r="M1033" i="4"/>
  <c r="K1034" i="4"/>
  <c r="L1034" i="4"/>
  <c r="T1034" i="4" s="1"/>
  <c r="M1034" i="4"/>
  <c r="K1035" i="4"/>
  <c r="S1035" i="4" s="1"/>
  <c r="L1035" i="4"/>
  <c r="M1035" i="4"/>
  <c r="U1035" i="4" s="1"/>
  <c r="K1036" i="4"/>
  <c r="S1036" i="4" s="1"/>
  <c r="L1036" i="4"/>
  <c r="T1036" i="4" s="1"/>
  <c r="M1036" i="4"/>
  <c r="U1036" i="4" s="1"/>
  <c r="K1037" i="4"/>
  <c r="L1037" i="4"/>
  <c r="T1037" i="4" s="1"/>
  <c r="M1037" i="4"/>
  <c r="K1038" i="4"/>
  <c r="S1038" i="4" s="1"/>
  <c r="L1038" i="4"/>
  <c r="M1038" i="4"/>
  <c r="U1038" i="4" s="1"/>
  <c r="K1039" i="4"/>
  <c r="S1039" i="4" s="1"/>
  <c r="L1039" i="4"/>
  <c r="M1039" i="4"/>
  <c r="K1040" i="4"/>
  <c r="S1040" i="4" s="1"/>
  <c r="L1040" i="4"/>
  <c r="M1040" i="4"/>
  <c r="K1041" i="4"/>
  <c r="L1041" i="4"/>
  <c r="T1041" i="4" s="1"/>
  <c r="M1041" i="4"/>
  <c r="K1042" i="4"/>
  <c r="L1042" i="4"/>
  <c r="T1042" i="4" s="1"/>
  <c r="M1042" i="4"/>
  <c r="K1043" i="4"/>
  <c r="L1043" i="4"/>
  <c r="M1043" i="4"/>
  <c r="U1043" i="4" s="1"/>
  <c r="K1044" i="4"/>
  <c r="L1044" i="4"/>
  <c r="T1044" i="4" s="1"/>
  <c r="M1044" i="4"/>
  <c r="K1045" i="4"/>
  <c r="L1045" i="4"/>
  <c r="T1045" i="4" s="1"/>
  <c r="M1045" i="4"/>
  <c r="K1046" i="4"/>
  <c r="L1046" i="4"/>
  <c r="T1046" i="4" s="1"/>
  <c r="M1046" i="4"/>
  <c r="K1047" i="4"/>
  <c r="L1047" i="4"/>
  <c r="M1047" i="4"/>
  <c r="U1047" i="4" s="1"/>
  <c r="K1048" i="4"/>
  <c r="S1048" i="4" s="1"/>
  <c r="L1048" i="4"/>
  <c r="T1048" i="4" s="1"/>
  <c r="M1048" i="4"/>
  <c r="U1048" i="4" s="1"/>
  <c r="K1049" i="4"/>
  <c r="L1049" i="4"/>
  <c r="T1049" i="4" s="1"/>
  <c r="M1049" i="4"/>
  <c r="K1050" i="4"/>
  <c r="S1050" i="4" s="1"/>
  <c r="L1050" i="4"/>
  <c r="T1050" i="4" s="1"/>
  <c r="M1050" i="4"/>
  <c r="K1051" i="4"/>
  <c r="L1051" i="4"/>
  <c r="T1051" i="4" s="1"/>
  <c r="M1051" i="4"/>
  <c r="K1052" i="4"/>
  <c r="L1052" i="4"/>
  <c r="T1052" i="4" s="1"/>
  <c r="M1052" i="4"/>
  <c r="K1053" i="4"/>
  <c r="L1053" i="4"/>
  <c r="T1053" i="4" s="1"/>
  <c r="M1053" i="4"/>
  <c r="K1054" i="4"/>
  <c r="L1054" i="4"/>
  <c r="M1054" i="4"/>
  <c r="U1054" i="4" s="1"/>
  <c r="K1055" i="4"/>
  <c r="L1055" i="4"/>
  <c r="T1055" i="4" s="1"/>
  <c r="M1055" i="4"/>
  <c r="K1056" i="4"/>
  <c r="L1056" i="4"/>
  <c r="T1056" i="4" s="1"/>
  <c r="M1056" i="4"/>
  <c r="K1057" i="4"/>
  <c r="S1057" i="4" s="1"/>
  <c r="L1057" i="4"/>
  <c r="T1057" i="4" s="1"/>
  <c r="M1057" i="4"/>
  <c r="U1057" i="4" s="1"/>
  <c r="K1058" i="4"/>
  <c r="L1058" i="4"/>
  <c r="M1058" i="4"/>
  <c r="U1058" i="4" s="1"/>
  <c r="K1059" i="4"/>
  <c r="L1059" i="4"/>
  <c r="T1059" i="4" s="1"/>
  <c r="M1059" i="4"/>
  <c r="K1060" i="4"/>
  <c r="L1060" i="4"/>
  <c r="T1060" i="4" s="1"/>
  <c r="M1060" i="4"/>
  <c r="K1061" i="4"/>
  <c r="L1061" i="4"/>
  <c r="T1061" i="4" s="1"/>
  <c r="M1061" i="4"/>
  <c r="K1062" i="4"/>
  <c r="S1062" i="4" s="1"/>
  <c r="L1062" i="4"/>
  <c r="T1062" i="4" s="1"/>
  <c r="M1062" i="4"/>
  <c r="K1063" i="4"/>
  <c r="L1063" i="4"/>
  <c r="M1063" i="4"/>
  <c r="U1063" i="4" s="1"/>
  <c r="K1064" i="4"/>
  <c r="L1064" i="4"/>
  <c r="T1064" i="4" s="1"/>
  <c r="M1064" i="4"/>
  <c r="U1064" i="4" s="1"/>
  <c r="K1065" i="4"/>
  <c r="L1065" i="4"/>
  <c r="T1065" i="4" s="1"/>
  <c r="M1065" i="4"/>
  <c r="U1065" i="4" s="1"/>
  <c r="K1066" i="4"/>
  <c r="L1066" i="4"/>
  <c r="T1066" i="4" s="1"/>
  <c r="M1066" i="4"/>
  <c r="U1066" i="4" s="1"/>
  <c r="K1067" i="4"/>
  <c r="S1067" i="4" s="1"/>
  <c r="L1067" i="4"/>
  <c r="T1067" i="4" s="1"/>
  <c r="M1067" i="4"/>
  <c r="U1067" i="4" s="1"/>
  <c r="K1068" i="4"/>
  <c r="L1068" i="4"/>
  <c r="M1068" i="4"/>
  <c r="U1068" i="4" s="1"/>
  <c r="K1069" i="4"/>
  <c r="S1069" i="4" s="1"/>
  <c r="L1069" i="4"/>
  <c r="T1069" i="4" s="1"/>
  <c r="M1069" i="4"/>
  <c r="U1069" i="4" s="1"/>
  <c r="K1070" i="4"/>
  <c r="L1070" i="4"/>
  <c r="M1070" i="4"/>
  <c r="U1070" i="4" s="1"/>
  <c r="K1071" i="4"/>
  <c r="L1071" i="4"/>
  <c r="M1071" i="4"/>
  <c r="U1071" i="4" s="1"/>
  <c r="K1072" i="4"/>
  <c r="L1072" i="4"/>
  <c r="T1072" i="4" s="1"/>
  <c r="M1072" i="4"/>
  <c r="K1073" i="4"/>
  <c r="L1073" i="4"/>
  <c r="T1073" i="4" s="1"/>
  <c r="M1073" i="4"/>
  <c r="K1074" i="4"/>
  <c r="L1074" i="4"/>
  <c r="T1074" i="4" s="1"/>
  <c r="M1074" i="4"/>
  <c r="K1075" i="4"/>
  <c r="L1075" i="4"/>
  <c r="T1075" i="4" s="1"/>
  <c r="M1075" i="4"/>
  <c r="K1076" i="4"/>
  <c r="L1076" i="4"/>
  <c r="T1076" i="4" s="1"/>
  <c r="M1076" i="4"/>
  <c r="K1077" i="4"/>
  <c r="L1077" i="4"/>
  <c r="T1077" i="4" s="1"/>
  <c r="M1077" i="4"/>
  <c r="K1078" i="4"/>
  <c r="S1078" i="4" s="1"/>
  <c r="L1078" i="4"/>
  <c r="T1078" i="4" s="1"/>
  <c r="M1078" i="4"/>
  <c r="K1079" i="4"/>
  <c r="L1079" i="4"/>
  <c r="T1079" i="4" s="1"/>
  <c r="M1079" i="4"/>
  <c r="K1080" i="4"/>
  <c r="S1080" i="4" s="1"/>
  <c r="L1080" i="4"/>
  <c r="T1080" i="4" s="1"/>
  <c r="M1080" i="4"/>
  <c r="U1080" i="4" s="1"/>
  <c r="K1081" i="4"/>
  <c r="S1081" i="4" s="1"/>
  <c r="L1081" i="4"/>
  <c r="M1081" i="4"/>
  <c r="U1081" i="4" s="1"/>
  <c r="K1082" i="4"/>
  <c r="S1082" i="4" s="1"/>
  <c r="L1082" i="4"/>
  <c r="M1082" i="4"/>
  <c r="K1083" i="4"/>
  <c r="L1083" i="4"/>
  <c r="M1083" i="4"/>
  <c r="U1083" i="4" s="1"/>
  <c r="K1084" i="4"/>
  <c r="L1084" i="4"/>
  <c r="T1084" i="4" s="1"/>
  <c r="M1084" i="4"/>
  <c r="K1085" i="4"/>
  <c r="L1085" i="4"/>
  <c r="T1085" i="4" s="1"/>
  <c r="M1085" i="4"/>
  <c r="K1086" i="4"/>
  <c r="S1086" i="4" s="1"/>
  <c r="L1086" i="4"/>
  <c r="T1086" i="4" s="1"/>
  <c r="M1086" i="4"/>
  <c r="K1087" i="4"/>
  <c r="S1087" i="4" s="1"/>
  <c r="L1087" i="4"/>
  <c r="T1087" i="4" s="1"/>
  <c r="M1087" i="4"/>
  <c r="U1087" i="4" s="1"/>
  <c r="K1088" i="4"/>
  <c r="S1088" i="4" s="1"/>
  <c r="L1088" i="4"/>
  <c r="T1088" i="4" s="1"/>
  <c r="M1088" i="4"/>
  <c r="U1088" i="4" s="1"/>
  <c r="K1089" i="4"/>
  <c r="L1089" i="4"/>
  <c r="T1089" i="4" s="1"/>
  <c r="M1089" i="4"/>
  <c r="U1089" i="4" s="1"/>
  <c r="K1090" i="4"/>
  <c r="L1090" i="4"/>
  <c r="T1090" i="4" s="1"/>
  <c r="M1090" i="4"/>
  <c r="U1090" i="4" s="1"/>
  <c r="K1091" i="4"/>
  <c r="S1091" i="4" s="1"/>
  <c r="L1091" i="4"/>
  <c r="T1091" i="4" s="1"/>
  <c r="M1091" i="4"/>
  <c r="U1091" i="4" s="1"/>
  <c r="K1092" i="4"/>
  <c r="S1092" i="4" s="1"/>
  <c r="L1092" i="4"/>
  <c r="T1092" i="4" s="1"/>
  <c r="M1092" i="4"/>
  <c r="U1092" i="4" s="1"/>
  <c r="K1093" i="4"/>
  <c r="L1093" i="4"/>
  <c r="T1093" i="4" s="1"/>
  <c r="M1093" i="4"/>
  <c r="U1093" i="4" s="1"/>
  <c r="K1094" i="4"/>
  <c r="S1094" i="4" s="1"/>
  <c r="L1094" i="4"/>
  <c r="M1094" i="4"/>
  <c r="U1094" i="4" s="1"/>
  <c r="K1095" i="4"/>
  <c r="S1095" i="4" s="1"/>
  <c r="L1095" i="4"/>
  <c r="M1095" i="4"/>
  <c r="K1096" i="4"/>
  <c r="L1096" i="4"/>
  <c r="T1096" i="4" s="1"/>
  <c r="M1096" i="4"/>
  <c r="K1097" i="4"/>
  <c r="L1097" i="4"/>
  <c r="T1097" i="4" s="1"/>
  <c r="M1097" i="4"/>
  <c r="K1098" i="4"/>
  <c r="L1098" i="4"/>
  <c r="T1098" i="4" s="1"/>
  <c r="M1098" i="4"/>
  <c r="K1099" i="4"/>
  <c r="L1099" i="4"/>
  <c r="T1099" i="4" s="1"/>
  <c r="M1099" i="4"/>
  <c r="K1100" i="4"/>
  <c r="L1100" i="4"/>
  <c r="T1100" i="4" s="1"/>
  <c r="M1100" i="4"/>
  <c r="K1101" i="4"/>
  <c r="S1101" i="4" s="1"/>
  <c r="L1101" i="4"/>
  <c r="T1101" i="4" s="1"/>
  <c r="M1101" i="4"/>
  <c r="U1101" i="4" s="1"/>
  <c r="K1102" i="4"/>
  <c r="L1102" i="4"/>
  <c r="T1102" i="4" s="1"/>
  <c r="M1102" i="4"/>
  <c r="K1103" i="4"/>
  <c r="L1103" i="4"/>
  <c r="M1103" i="4"/>
  <c r="U1103" i="4" s="1"/>
  <c r="K1104" i="4"/>
  <c r="L1104" i="4"/>
  <c r="M1104" i="4"/>
  <c r="U1104" i="4" s="1"/>
  <c r="K1105" i="4"/>
  <c r="L1105" i="4"/>
  <c r="T1105" i="4" s="1"/>
  <c r="M1105" i="4"/>
  <c r="U1105" i="4" s="1"/>
  <c r="K1106" i="4"/>
  <c r="S1106" i="4" s="1"/>
  <c r="L1106" i="4"/>
  <c r="T1106" i="4" s="1"/>
  <c r="M1106" i="4"/>
  <c r="K1107" i="4"/>
  <c r="L1107" i="4"/>
  <c r="T1107" i="4" s="1"/>
  <c r="M1107" i="4"/>
  <c r="U1107" i="4" s="1"/>
  <c r="K1108" i="4"/>
  <c r="S1108" i="4" s="1"/>
  <c r="L1108" i="4"/>
  <c r="M1108" i="4"/>
  <c r="U1108" i="4" s="1"/>
  <c r="K1109" i="4"/>
  <c r="L1109" i="4"/>
  <c r="T1109" i="4" s="1"/>
  <c r="M1109" i="4"/>
  <c r="K1110" i="4"/>
  <c r="L1110" i="4"/>
  <c r="T1110" i="4" s="1"/>
  <c r="M1110" i="4"/>
  <c r="K1111" i="4"/>
  <c r="L1111" i="4"/>
  <c r="M1111" i="4"/>
  <c r="U1111" i="4" s="1"/>
  <c r="K1112" i="4"/>
  <c r="L1112" i="4"/>
  <c r="T1112" i="4" s="1"/>
  <c r="M1112" i="4"/>
  <c r="U1112" i="4" s="1"/>
  <c r="K1113" i="4"/>
  <c r="L1113" i="4"/>
  <c r="T1113" i="4" s="1"/>
  <c r="M1113" i="4"/>
  <c r="K1114" i="4"/>
  <c r="L1114" i="4"/>
  <c r="T1114" i="4" s="1"/>
  <c r="M1114" i="4"/>
  <c r="K1115" i="4"/>
  <c r="S1115" i="4" s="1"/>
  <c r="L1115" i="4"/>
  <c r="T1115" i="4" s="1"/>
  <c r="M1115" i="4"/>
  <c r="K1116" i="4"/>
  <c r="L1116" i="4"/>
  <c r="T1116" i="4" s="1"/>
  <c r="M1116" i="4"/>
  <c r="K1117" i="4"/>
  <c r="L1117" i="4"/>
  <c r="T1117" i="4" s="1"/>
  <c r="M1117" i="4"/>
  <c r="K1118" i="4"/>
  <c r="S1118" i="4" s="1"/>
  <c r="L1118" i="4"/>
  <c r="T1118" i="4" s="1"/>
  <c r="M1118" i="4"/>
  <c r="U1118" i="4" s="1"/>
  <c r="K1119" i="4"/>
  <c r="S1119" i="4" s="1"/>
  <c r="L1119" i="4"/>
  <c r="M1119" i="4"/>
  <c r="U1119" i="4" s="1"/>
  <c r="K1120" i="4"/>
  <c r="L1120" i="4"/>
  <c r="T1120" i="4" s="1"/>
  <c r="M1120" i="4"/>
  <c r="K1121" i="4"/>
  <c r="L1121" i="4"/>
  <c r="T1121" i="4" s="1"/>
  <c r="M1121" i="4"/>
  <c r="K1122" i="4"/>
  <c r="S1122" i="4" s="1"/>
  <c r="L1122" i="4"/>
  <c r="T1122" i="4" s="1"/>
  <c r="M1122" i="4"/>
  <c r="U1122" i="4" s="1"/>
  <c r="K1123" i="4"/>
  <c r="L1123" i="4"/>
  <c r="T1123" i="4" s="1"/>
  <c r="M1123" i="4"/>
  <c r="U1123" i="4" s="1"/>
  <c r="K1124" i="4"/>
  <c r="L1124" i="4"/>
  <c r="T1124" i="4" s="1"/>
  <c r="M1124" i="4"/>
  <c r="U1124" i="4" s="1"/>
  <c r="K1125" i="4"/>
  <c r="L1125" i="4"/>
  <c r="M1125" i="4"/>
  <c r="U1125" i="4" s="1"/>
  <c r="K1126" i="4"/>
  <c r="S1126" i="4" s="1"/>
  <c r="L1126" i="4"/>
  <c r="T1126" i="4" s="1"/>
  <c r="M1126" i="4"/>
  <c r="K1127" i="4"/>
  <c r="L1127" i="4"/>
  <c r="T1127" i="4" s="1"/>
  <c r="M1127" i="4"/>
  <c r="K1128" i="4"/>
  <c r="S1128" i="4" s="1"/>
  <c r="L1128" i="4"/>
  <c r="T1128" i="4" s="1"/>
  <c r="M1128" i="4"/>
  <c r="K1129" i="4"/>
  <c r="L1129" i="4"/>
  <c r="M1129" i="4"/>
  <c r="U1129" i="4" s="1"/>
  <c r="K1130" i="4"/>
  <c r="S1130" i="4" s="1"/>
  <c r="L1130" i="4"/>
  <c r="T1130" i="4" s="1"/>
  <c r="M1130" i="4"/>
  <c r="U1130" i="4" s="1"/>
  <c r="K1131" i="4"/>
  <c r="L1131" i="4"/>
  <c r="T1131" i="4" s="1"/>
  <c r="M1131" i="4"/>
  <c r="U1131" i="4" s="1"/>
  <c r="K1132" i="4"/>
  <c r="L1132" i="4"/>
  <c r="T1132" i="4" s="1"/>
  <c r="M1132" i="4"/>
  <c r="K1133" i="4"/>
  <c r="L1133" i="4"/>
  <c r="M1133" i="4"/>
  <c r="U1133" i="4" s="1"/>
  <c r="K1134" i="4"/>
  <c r="S1134" i="4" s="1"/>
  <c r="L1134" i="4"/>
  <c r="T1134" i="4" s="1"/>
  <c r="M1134" i="4"/>
  <c r="U1134" i="4" s="1"/>
  <c r="K1135" i="4"/>
  <c r="L1135" i="4"/>
  <c r="T1135" i="4" s="1"/>
  <c r="M1135" i="4"/>
  <c r="K1136" i="4"/>
  <c r="S1136" i="4" s="1"/>
  <c r="L1136" i="4"/>
  <c r="T1136" i="4" s="1"/>
  <c r="M1136" i="4"/>
  <c r="U1136" i="4" s="1"/>
  <c r="K1137" i="4"/>
  <c r="L1137" i="4"/>
  <c r="T1137" i="4" s="1"/>
  <c r="M1137" i="4"/>
  <c r="K1138" i="4"/>
  <c r="S1138" i="4" s="1"/>
  <c r="L1138" i="4"/>
  <c r="T1138" i="4" s="1"/>
  <c r="M1138" i="4"/>
  <c r="U1138" i="4" s="1"/>
  <c r="K1139" i="4"/>
  <c r="S1139" i="4" s="1"/>
  <c r="L1139" i="4"/>
  <c r="M1139" i="4"/>
  <c r="K1140" i="4"/>
  <c r="S1140" i="4" s="1"/>
  <c r="L1140" i="4"/>
  <c r="T1140" i="4" s="1"/>
  <c r="M1140" i="4"/>
  <c r="K1141" i="4"/>
  <c r="L1141" i="4"/>
  <c r="T1141" i="4" s="1"/>
  <c r="M1141" i="4"/>
  <c r="U1141" i="4" s="1"/>
  <c r="K1142" i="4"/>
  <c r="S1142" i="4" s="1"/>
  <c r="L1142" i="4"/>
  <c r="T1142" i="4" s="1"/>
  <c r="M1142" i="4"/>
  <c r="U1142" i="4" s="1"/>
  <c r="K1143" i="4"/>
  <c r="S1143" i="4" s="1"/>
  <c r="L1143" i="4"/>
  <c r="T1143" i="4" s="1"/>
  <c r="M1143" i="4"/>
  <c r="U1143" i="4" s="1"/>
  <c r="K1144" i="4"/>
  <c r="L1144" i="4"/>
  <c r="M1144" i="4"/>
  <c r="U1144" i="4" s="1"/>
  <c r="K1145" i="4"/>
  <c r="L1145" i="4"/>
  <c r="T1145" i="4" s="1"/>
  <c r="M1145" i="4"/>
  <c r="U1145" i="4" s="1"/>
  <c r="K1146" i="4"/>
  <c r="S1146" i="4" s="1"/>
  <c r="L1146" i="4"/>
  <c r="T1146" i="4" s="1"/>
  <c r="M1146" i="4"/>
  <c r="U1146" i="4" s="1"/>
  <c r="K1147" i="4"/>
  <c r="S1147" i="4" s="1"/>
  <c r="L1147" i="4"/>
  <c r="T1147" i="4" s="1"/>
  <c r="M1147" i="4"/>
  <c r="U1147" i="4" s="1"/>
  <c r="K1148" i="4"/>
  <c r="S1148" i="4" s="1"/>
  <c r="L1148" i="4"/>
  <c r="T1148" i="4" s="1"/>
  <c r="M1148" i="4"/>
  <c r="U1148" i="4" s="1"/>
  <c r="K1149" i="4"/>
  <c r="L1149" i="4"/>
  <c r="T1149" i="4" s="1"/>
  <c r="M1149" i="4"/>
  <c r="K1150" i="4"/>
  <c r="L1150" i="4"/>
  <c r="T1150" i="4" s="1"/>
  <c r="M1150" i="4"/>
  <c r="K1151" i="4"/>
  <c r="L1151" i="4"/>
  <c r="T1151" i="4" s="1"/>
  <c r="M1151" i="4"/>
  <c r="K1152" i="4"/>
  <c r="S1152" i="4" s="1"/>
  <c r="L1152" i="4"/>
  <c r="M1152" i="4"/>
  <c r="K1153" i="4"/>
  <c r="L1153" i="4"/>
  <c r="T1153" i="4" s="1"/>
  <c r="M1153" i="4"/>
  <c r="K1154" i="4"/>
  <c r="L1154" i="4"/>
  <c r="T1154" i="4" s="1"/>
  <c r="M1154" i="4"/>
  <c r="K1155" i="4"/>
  <c r="L1155" i="4"/>
  <c r="T1155" i="4" s="1"/>
  <c r="M1155" i="4"/>
  <c r="K1156" i="4"/>
  <c r="L1156" i="4"/>
  <c r="T1156" i="4" s="1"/>
  <c r="M1156" i="4"/>
  <c r="K1157" i="4"/>
  <c r="S1157" i="4" s="1"/>
  <c r="L1157" i="4"/>
  <c r="T1157" i="4" s="1"/>
  <c r="M1157" i="4"/>
  <c r="K1158" i="4"/>
  <c r="L1158" i="4"/>
  <c r="T1158" i="4" s="1"/>
  <c r="M1158" i="4"/>
  <c r="K1159" i="4"/>
  <c r="L1159" i="4"/>
  <c r="T1159" i="4" s="1"/>
  <c r="M1159" i="4"/>
  <c r="K1160" i="4"/>
  <c r="L1160" i="4"/>
  <c r="T1160" i="4" s="1"/>
  <c r="M1160" i="4"/>
  <c r="K1161" i="4"/>
  <c r="L1161" i="4"/>
  <c r="T1161" i="4" s="1"/>
  <c r="M1161" i="4"/>
  <c r="K1162" i="4"/>
  <c r="L1162" i="4"/>
  <c r="T1162" i="4" s="1"/>
  <c r="M1162" i="4"/>
  <c r="K1163" i="4"/>
  <c r="L1163" i="4"/>
  <c r="M1163" i="4"/>
  <c r="U1163" i="4" s="1"/>
  <c r="K1164" i="4"/>
  <c r="L1164" i="4"/>
  <c r="T1164" i="4" s="1"/>
  <c r="M1164" i="4"/>
  <c r="U1164" i="4" s="1"/>
  <c r="K1165" i="4"/>
  <c r="L1165" i="4"/>
  <c r="T1165" i="4" s="1"/>
  <c r="M1165" i="4"/>
  <c r="K1166" i="4"/>
  <c r="L1166" i="4"/>
  <c r="T1166" i="4" s="1"/>
  <c r="M1166" i="4"/>
  <c r="K1167" i="4"/>
  <c r="L1167" i="4"/>
  <c r="T1167" i="4" s="1"/>
  <c r="M1167" i="4"/>
  <c r="K1168" i="4"/>
  <c r="L1168" i="4"/>
  <c r="T1168" i="4" s="1"/>
  <c r="M1168" i="4"/>
  <c r="K1169" i="4"/>
  <c r="L1169" i="4"/>
  <c r="T1169" i="4" s="1"/>
  <c r="M1169" i="4"/>
  <c r="K1170" i="4"/>
  <c r="S1170" i="4" s="1"/>
  <c r="L1170" i="4"/>
  <c r="T1170" i="4" s="1"/>
  <c r="M1170" i="4"/>
  <c r="K1171" i="4"/>
  <c r="L1171" i="4"/>
  <c r="T1171" i="4" s="1"/>
  <c r="M1171" i="4"/>
  <c r="K1172" i="4"/>
  <c r="L1172" i="4"/>
  <c r="M1172" i="4"/>
  <c r="U1172" i="4" s="1"/>
  <c r="K1173" i="4"/>
  <c r="S1173" i="4" s="1"/>
  <c r="L1173" i="4"/>
  <c r="M1173" i="4"/>
  <c r="K1174" i="4"/>
  <c r="L1174" i="4"/>
  <c r="T1174" i="4" s="1"/>
  <c r="M1174" i="4"/>
  <c r="K1175" i="4"/>
  <c r="L1175" i="4"/>
  <c r="T1175" i="4" s="1"/>
  <c r="M1175" i="4"/>
  <c r="K1176" i="4"/>
  <c r="S1176" i="4" s="1"/>
  <c r="L1176" i="4"/>
  <c r="M1176" i="4"/>
  <c r="K1177" i="4"/>
  <c r="L1177" i="4"/>
  <c r="T1177" i="4" s="1"/>
  <c r="M1177" i="4"/>
  <c r="K1178" i="4"/>
  <c r="L1178" i="4"/>
  <c r="T1178" i="4" s="1"/>
  <c r="M1178" i="4"/>
  <c r="K1179" i="4"/>
  <c r="S1179" i="4" s="1"/>
  <c r="L1179" i="4"/>
  <c r="T1179" i="4" s="1"/>
  <c r="M1179" i="4"/>
  <c r="U1179" i="4" s="1"/>
  <c r="K1180" i="4"/>
  <c r="L1180" i="4"/>
  <c r="T1180" i="4" s="1"/>
  <c r="M1180" i="4"/>
  <c r="K1181" i="4"/>
  <c r="L1181" i="4"/>
  <c r="T1181" i="4" s="1"/>
  <c r="M1181" i="4"/>
  <c r="K1182" i="4"/>
  <c r="S1182" i="4" s="1"/>
  <c r="L1182" i="4"/>
  <c r="T1182" i="4" s="1"/>
  <c r="M1182" i="4"/>
  <c r="U1182" i="4" s="1"/>
  <c r="K1183" i="4"/>
  <c r="L1183" i="4"/>
  <c r="T1183" i="4" s="1"/>
  <c r="M1183" i="4"/>
  <c r="K1184" i="4"/>
  <c r="S1184" i="4" s="1"/>
  <c r="L1184" i="4"/>
  <c r="T1184" i="4" s="1"/>
  <c r="M1184" i="4"/>
  <c r="U1184" i="4" s="1"/>
  <c r="K1185" i="4"/>
  <c r="S1185" i="4" s="1"/>
  <c r="L1185" i="4"/>
  <c r="M1185" i="4"/>
  <c r="U1185" i="4" s="1"/>
  <c r="K1186" i="4"/>
  <c r="L1186" i="4"/>
  <c r="T1186" i="4" s="1"/>
  <c r="M1186" i="4"/>
  <c r="U1186" i="4" s="1"/>
  <c r="K1187" i="4"/>
  <c r="L1187" i="4"/>
  <c r="T1187" i="4" s="1"/>
  <c r="M1187" i="4"/>
  <c r="K1188" i="4"/>
  <c r="L1188" i="4"/>
  <c r="M1188" i="4"/>
  <c r="U1188" i="4" s="1"/>
  <c r="K1189" i="4"/>
  <c r="S1189" i="4" s="1"/>
  <c r="L1189" i="4"/>
  <c r="T1189" i="4" s="1"/>
  <c r="M1189" i="4"/>
  <c r="K1190" i="4"/>
  <c r="S1190" i="4" s="1"/>
  <c r="L1190" i="4"/>
  <c r="M1190" i="4"/>
  <c r="K1191" i="4"/>
  <c r="L1191" i="4"/>
  <c r="T1191" i="4" s="1"/>
  <c r="M1191" i="4"/>
  <c r="K1192" i="4"/>
  <c r="S1192" i="4" s="1"/>
  <c r="L1192" i="4"/>
  <c r="T1192" i="4" s="1"/>
  <c r="M1192" i="4"/>
  <c r="U1192" i="4" s="1"/>
  <c r="K1193" i="4"/>
  <c r="L1193" i="4"/>
  <c r="T1193" i="4" s="1"/>
  <c r="M1193" i="4"/>
  <c r="U1193" i="4" s="1"/>
  <c r="K1194" i="4"/>
  <c r="S1194" i="4" s="1"/>
  <c r="L1194" i="4"/>
  <c r="T1194" i="4" s="1"/>
  <c r="M1194" i="4"/>
  <c r="U1194" i="4" s="1"/>
  <c r="K1195" i="4"/>
  <c r="S1195" i="4" s="1"/>
  <c r="L1195" i="4"/>
  <c r="M1195" i="4"/>
  <c r="U1195" i="4" s="1"/>
  <c r="K1196" i="4"/>
  <c r="L1196" i="4"/>
  <c r="T1196" i="4" s="1"/>
  <c r="M1196" i="4"/>
  <c r="K1197" i="4"/>
  <c r="S1197" i="4" s="1"/>
  <c r="L1197" i="4"/>
  <c r="T1197" i="4" s="1"/>
  <c r="M1197" i="4"/>
  <c r="U1197" i="4" s="1"/>
  <c r="K1198" i="4"/>
  <c r="S1198" i="4" s="1"/>
  <c r="L1198" i="4"/>
  <c r="T1198" i="4" s="1"/>
  <c r="M1198" i="4"/>
  <c r="U1198" i="4" s="1"/>
  <c r="K1199" i="4"/>
  <c r="L1199" i="4"/>
  <c r="T1199" i="4" s="1"/>
  <c r="M1199" i="4"/>
  <c r="K1200" i="4"/>
  <c r="L1200" i="4"/>
  <c r="T1200" i="4" s="1"/>
  <c r="M1200" i="4"/>
  <c r="K1201" i="4"/>
  <c r="L1201" i="4"/>
  <c r="T1201" i="4" s="1"/>
  <c r="M1201" i="4"/>
  <c r="K1202" i="4"/>
  <c r="S1202" i="4" s="1"/>
  <c r="L1202" i="4"/>
  <c r="T1202" i="4" s="1"/>
  <c r="M1202" i="4"/>
  <c r="U1202" i="4" s="1"/>
  <c r="K1203" i="4"/>
  <c r="L1203" i="4"/>
  <c r="T1203" i="4" s="1"/>
  <c r="M1203" i="4"/>
  <c r="K1204" i="4"/>
  <c r="S1204" i="4" s="1"/>
  <c r="L1204" i="4"/>
  <c r="T1204" i="4" s="1"/>
  <c r="M1204" i="4"/>
  <c r="K1205" i="4"/>
  <c r="L1205" i="4"/>
  <c r="T1205" i="4" s="1"/>
  <c r="M1205" i="4"/>
  <c r="U1205" i="4" s="1"/>
  <c r="K1206" i="4"/>
  <c r="L1206" i="4"/>
  <c r="M1206" i="4"/>
  <c r="U1206" i="4" s="1"/>
  <c r="K1207" i="4"/>
  <c r="L1207" i="4"/>
  <c r="T1207" i="4" s="1"/>
  <c r="M1207" i="4"/>
  <c r="K1208" i="4"/>
  <c r="L1208" i="4"/>
  <c r="T1208" i="4" s="1"/>
  <c r="M1208" i="4"/>
  <c r="K1209" i="4"/>
  <c r="S1209" i="4" s="1"/>
  <c r="L1209" i="4"/>
  <c r="T1209" i="4" s="1"/>
  <c r="M1209" i="4"/>
  <c r="U1209" i="4" s="1"/>
  <c r="K1210" i="4"/>
  <c r="S1210" i="4" s="1"/>
  <c r="L1210" i="4"/>
  <c r="T1210" i="4" s="1"/>
  <c r="M1210" i="4"/>
  <c r="U1210" i="4" s="1"/>
  <c r="K1211" i="4"/>
  <c r="L1211" i="4"/>
  <c r="T1211" i="4" s="1"/>
  <c r="M1211" i="4"/>
  <c r="K1212" i="4"/>
  <c r="L1212" i="4"/>
  <c r="T1212" i="4" s="1"/>
  <c r="M1212" i="4"/>
  <c r="K1213" i="4"/>
  <c r="L1213" i="4"/>
  <c r="T1213" i="4" s="1"/>
  <c r="M1213" i="4"/>
  <c r="K1214" i="4"/>
  <c r="S1214" i="4" s="1"/>
  <c r="L1214" i="4"/>
  <c r="M1214" i="4"/>
  <c r="U1214" i="4" s="1"/>
  <c r="K1215" i="4"/>
  <c r="L1215" i="4"/>
  <c r="M1215" i="4"/>
  <c r="K1216" i="4"/>
  <c r="L1216" i="4"/>
  <c r="T1216" i="4" s="1"/>
  <c r="M1216" i="4"/>
  <c r="U1216" i="4" s="1"/>
  <c r="K1217" i="4"/>
  <c r="L1217" i="4"/>
  <c r="T1217" i="4" s="1"/>
  <c r="M1217" i="4"/>
  <c r="K1218" i="4"/>
  <c r="L1218" i="4"/>
  <c r="T1218" i="4" s="1"/>
  <c r="M1218" i="4"/>
  <c r="K1219" i="4"/>
  <c r="L1219" i="4"/>
  <c r="T1219" i="4" s="1"/>
  <c r="M1219" i="4"/>
  <c r="K1220" i="4"/>
  <c r="L1220" i="4"/>
  <c r="T1220" i="4" s="1"/>
  <c r="M1220" i="4"/>
  <c r="K1221" i="4"/>
  <c r="L1221" i="4"/>
  <c r="T1221" i="4" s="1"/>
  <c r="M1221" i="4"/>
  <c r="K1222" i="4"/>
  <c r="L1222" i="4"/>
  <c r="T1222" i="4" s="1"/>
  <c r="M1222" i="4"/>
  <c r="K1223" i="4"/>
  <c r="L1223" i="4"/>
  <c r="T1223" i="4" s="1"/>
  <c r="M1223" i="4"/>
  <c r="K1224" i="4"/>
  <c r="L1224" i="4"/>
  <c r="M1224" i="4"/>
  <c r="U1224" i="4" s="1"/>
  <c r="K1225" i="4"/>
  <c r="L1225" i="4"/>
  <c r="T1225" i="4" s="1"/>
  <c r="M1225" i="4"/>
  <c r="K1226" i="4"/>
  <c r="L1226" i="4"/>
  <c r="T1226" i="4" s="1"/>
  <c r="M1226" i="4"/>
  <c r="K1227" i="4"/>
  <c r="S1227" i="4" s="1"/>
  <c r="L1227" i="4"/>
  <c r="T1227" i="4" s="1"/>
  <c r="M1227" i="4"/>
  <c r="U1227" i="4" s="1"/>
  <c r="K1228" i="4"/>
  <c r="L1228" i="4"/>
  <c r="T1228" i="4" s="1"/>
  <c r="M1228" i="4"/>
  <c r="K1229" i="4"/>
  <c r="L1229" i="4"/>
  <c r="T1229" i="4" s="1"/>
  <c r="M1229" i="4"/>
  <c r="K1230" i="4"/>
  <c r="S1230" i="4" s="1"/>
  <c r="L1230" i="4"/>
  <c r="T1230" i="4" s="1"/>
  <c r="M1230" i="4"/>
  <c r="U1230" i="4" s="1"/>
  <c r="K1231" i="4"/>
  <c r="S1231" i="4" s="1"/>
  <c r="L1231" i="4"/>
  <c r="T1231" i="4" s="1"/>
  <c r="M1231" i="4"/>
  <c r="U1231" i="4" s="1"/>
  <c r="K1232" i="4"/>
  <c r="L1232" i="4"/>
  <c r="T1232" i="4" s="1"/>
  <c r="M1232" i="4"/>
  <c r="K1233" i="4"/>
  <c r="L1233" i="4"/>
  <c r="T1233" i="4" s="1"/>
  <c r="M1233" i="4"/>
  <c r="K1234" i="4"/>
  <c r="S1234" i="4" s="1"/>
  <c r="L1234" i="4"/>
  <c r="T1234" i="4" s="1"/>
  <c r="M1234" i="4"/>
  <c r="U1234" i="4" s="1"/>
  <c r="K1235" i="4"/>
  <c r="L1235" i="4"/>
  <c r="T1235" i="4" s="1"/>
  <c r="M1235" i="4"/>
  <c r="K1236" i="4"/>
  <c r="L1236" i="4"/>
  <c r="T1236" i="4" s="1"/>
  <c r="M1236" i="4"/>
  <c r="K1237" i="4"/>
  <c r="L1237" i="4"/>
  <c r="T1237" i="4" s="1"/>
  <c r="M1237" i="4"/>
  <c r="K1238" i="4"/>
  <c r="L1238" i="4"/>
  <c r="T1238" i="4" s="1"/>
  <c r="M1238" i="4"/>
  <c r="K1239" i="4"/>
  <c r="S1239" i="4" s="1"/>
  <c r="L1239" i="4"/>
  <c r="M1239" i="4"/>
  <c r="U1239" i="4" s="1"/>
  <c r="K1240" i="4"/>
  <c r="L1240" i="4"/>
  <c r="T1240" i="4" s="1"/>
  <c r="M1240" i="4"/>
  <c r="K1241" i="4"/>
  <c r="S1241" i="4" s="1"/>
  <c r="L1241" i="4"/>
  <c r="T1241" i="4" s="1"/>
  <c r="M1241" i="4"/>
  <c r="U1241" i="4" s="1"/>
  <c r="K1242" i="4"/>
  <c r="S1242" i="4" s="1"/>
  <c r="L1242" i="4"/>
  <c r="M1242" i="4"/>
  <c r="U1242" i="4" s="1"/>
  <c r="K1243" i="4"/>
  <c r="S1243" i="4" s="1"/>
  <c r="L1243" i="4"/>
  <c r="T1243" i="4" s="1"/>
  <c r="M1243" i="4"/>
  <c r="K1244" i="4"/>
  <c r="L1244" i="4"/>
  <c r="T1244" i="4" s="1"/>
  <c r="M1244" i="4"/>
  <c r="K1245" i="4"/>
  <c r="L1245" i="4"/>
  <c r="T1245" i="4" s="1"/>
  <c r="M1245" i="4"/>
  <c r="K1246" i="4"/>
  <c r="L1246" i="4"/>
  <c r="T1246" i="4" s="1"/>
  <c r="M1246" i="4"/>
  <c r="K1247" i="4"/>
  <c r="S1247" i="4" s="1"/>
  <c r="L1247" i="4"/>
  <c r="T1247" i="4" s="1"/>
  <c r="M1247" i="4"/>
  <c r="K1248" i="4"/>
  <c r="S1248" i="4" s="1"/>
  <c r="L1248" i="4"/>
  <c r="T1248" i="4" s="1"/>
  <c r="M1248" i="4"/>
  <c r="U1248" i="4" s="1"/>
  <c r="K1249" i="4"/>
  <c r="L1249" i="4"/>
  <c r="M1249" i="4"/>
  <c r="U1249" i="4" s="1"/>
  <c r="K1250" i="4"/>
  <c r="L1250" i="4"/>
  <c r="M1250" i="4"/>
  <c r="U1250" i="4" s="1"/>
  <c r="K1251" i="4"/>
  <c r="S1251" i="4" s="1"/>
  <c r="L1251" i="4"/>
  <c r="M1251" i="4"/>
  <c r="K1252" i="4"/>
  <c r="L1252" i="4"/>
  <c r="T1252" i="4" s="1"/>
  <c r="M1252" i="4"/>
  <c r="K1253" i="4"/>
  <c r="L1253" i="4"/>
  <c r="T1253" i="4" s="1"/>
  <c r="M1253" i="4"/>
  <c r="K1254" i="4"/>
  <c r="S1254" i="4" s="1"/>
  <c r="L1254" i="4"/>
  <c r="T1254" i="4" s="1"/>
  <c r="M1254" i="4"/>
  <c r="K1255" i="4"/>
  <c r="L1255" i="4"/>
  <c r="T1255" i="4" s="1"/>
  <c r="M1255" i="4"/>
  <c r="K1256" i="4"/>
  <c r="S1256" i="4" s="1"/>
  <c r="L1256" i="4"/>
  <c r="M1256" i="4"/>
  <c r="U1256" i="4" s="1"/>
  <c r="K1257" i="4"/>
  <c r="L1257" i="4"/>
  <c r="T1257" i="4" s="1"/>
  <c r="M1257" i="4"/>
  <c r="K1258" i="4"/>
  <c r="S1258" i="4" s="1"/>
  <c r="L1258" i="4"/>
  <c r="T1258" i="4" s="1"/>
  <c r="M1258" i="4"/>
  <c r="U1258" i="4" s="1"/>
  <c r="K1259" i="4"/>
  <c r="L1259" i="4"/>
  <c r="T1259" i="4" s="1"/>
  <c r="M1259" i="4"/>
  <c r="U1259" i="4" s="1"/>
  <c r="K1260" i="4"/>
  <c r="L1260" i="4"/>
  <c r="M1260" i="4"/>
  <c r="U1260" i="4" s="1"/>
  <c r="K1261" i="4"/>
  <c r="S1261" i="4" s="1"/>
  <c r="L1261" i="4"/>
  <c r="T1261" i="4" s="1"/>
  <c r="M1261" i="4"/>
  <c r="U1261" i="4" s="1"/>
  <c r="K1262" i="4"/>
  <c r="L1262" i="4"/>
  <c r="T1262" i="4" s="1"/>
  <c r="M1262" i="4"/>
  <c r="U1262" i="4" s="1"/>
  <c r="K1263" i="4"/>
  <c r="L1263" i="4"/>
  <c r="M1263" i="4"/>
  <c r="U1263" i="4" s="1"/>
  <c r="K1264" i="4"/>
  <c r="L1264" i="4"/>
  <c r="T1264" i="4" s="1"/>
  <c r="M1264" i="4"/>
  <c r="K1265" i="4"/>
  <c r="S1265" i="4" s="1"/>
  <c r="L1265" i="4"/>
  <c r="M1265" i="4"/>
  <c r="U1265" i="4" s="1"/>
  <c r="K1266" i="4"/>
  <c r="S1266" i="4" s="1"/>
  <c r="L1266" i="4"/>
  <c r="T1266" i="4" s="1"/>
  <c r="M1266" i="4"/>
  <c r="U1266" i="4" s="1"/>
  <c r="K1267" i="4"/>
  <c r="L1267" i="4"/>
  <c r="T1267" i="4" s="1"/>
  <c r="M1267" i="4"/>
  <c r="K1268" i="4"/>
  <c r="L1268" i="4"/>
  <c r="T1268" i="4" s="1"/>
  <c r="M1268" i="4"/>
  <c r="K1269" i="4"/>
  <c r="L1269" i="4"/>
  <c r="T1269" i="4" s="1"/>
  <c r="M1269" i="4"/>
  <c r="K1270" i="4"/>
  <c r="L1270" i="4"/>
  <c r="T1270" i="4" s="1"/>
  <c r="M1270" i="4"/>
  <c r="K1271" i="4"/>
  <c r="S1271" i="4" s="1"/>
  <c r="L1271" i="4"/>
  <c r="T1271" i="4" s="1"/>
  <c r="M1271" i="4"/>
  <c r="K1272" i="4"/>
  <c r="L1272" i="4"/>
  <c r="T1272" i="4" s="1"/>
  <c r="M1272" i="4"/>
  <c r="K1273" i="4"/>
  <c r="L1273" i="4"/>
  <c r="T1273" i="4" s="1"/>
  <c r="M1273" i="4"/>
  <c r="K1274" i="4"/>
  <c r="S1274" i="4" s="1"/>
  <c r="L1274" i="4"/>
  <c r="T1274" i="4" s="1"/>
  <c r="M1274" i="4"/>
  <c r="U1274" i="4" s="1"/>
  <c r="K1275" i="4"/>
  <c r="L1275" i="4"/>
  <c r="T1275" i="4" s="1"/>
  <c r="M1275" i="4"/>
  <c r="K1276" i="4"/>
  <c r="S1276" i="4" s="1"/>
  <c r="L1276" i="4"/>
  <c r="T1276" i="4" s="1"/>
  <c r="M1276" i="4"/>
  <c r="K1277" i="4"/>
  <c r="L1277" i="4"/>
  <c r="T1277" i="4" s="1"/>
  <c r="M1277" i="4"/>
  <c r="K1278" i="4"/>
  <c r="S1278" i="4" s="1"/>
  <c r="L1278" i="4"/>
  <c r="T1278" i="4" s="1"/>
  <c r="M1278" i="4"/>
  <c r="U1278" i="4" s="1"/>
  <c r="K1279" i="4"/>
  <c r="L1279" i="4"/>
  <c r="T1279" i="4" s="1"/>
  <c r="M1279" i="4"/>
  <c r="K1280" i="4"/>
  <c r="S1280" i="4" s="1"/>
  <c r="L1280" i="4"/>
  <c r="T1280" i="4" s="1"/>
  <c r="M1280" i="4"/>
  <c r="K1281" i="4"/>
  <c r="L1281" i="4"/>
  <c r="T1281" i="4" s="1"/>
  <c r="M1281" i="4"/>
  <c r="K1282" i="4"/>
  <c r="L1282" i="4"/>
  <c r="T1282" i="4" s="1"/>
  <c r="M1282" i="4"/>
  <c r="K1283" i="4"/>
  <c r="L1283" i="4"/>
  <c r="T1283" i="4" s="1"/>
  <c r="M1283" i="4"/>
  <c r="K1284" i="4"/>
  <c r="L1284" i="4"/>
  <c r="M1284" i="4"/>
  <c r="U1284" i="4" s="1"/>
  <c r="K1285" i="4"/>
  <c r="L1285" i="4"/>
  <c r="T1285" i="4" s="1"/>
  <c r="M1285" i="4"/>
  <c r="K1286" i="4"/>
  <c r="L1286" i="4"/>
  <c r="T1286" i="4" s="1"/>
  <c r="M1286" i="4"/>
  <c r="K1287" i="4"/>
  <c r="L1287" i="4"/>
  <c r="T1287" i="4" s="1"/>
  <c r="M1287" i="4"/>
  <c r="K1288" i="4"/>
  <c r="S1288" i="4" s="1"/>
  <c r="L1288" i="4"/>
  <c r="M1288" i="4"/>
  <c r="U1288" i="4" s="1"/>
  <c r="K1289" i="4"/>
  <c r="S1289" i="4" s="1"/>
  <c r="L1289" i="4"/>
  <c r="T1289" i="4" s="1"/>
  <c r="M1289" i="4"/>
  <c r="K1290" i="4"/>
  <c r="L1290" i="4"/>
  <c r="M1290" i="4"/>
  <c r="U1290" i="4" s="1"/>
  <c r="K1291" i="4"/>
  <c r="S1291" i="4" s="1"/>
  <c r="L1291" i="4"/>
  <c r="M1291" i="4"/>
  <c r="K1292" i="4"/>
  <c r="S1292" i="4" s="1"/>
  <c r="L1292" i="4"/>
  <c r="T1292" i="4" s="1"/>
  <c r="M1292" i="4"/>
  <c r="U1292" i="4" s="1"/>
  <c r="K1293" i="4"/>
  <c r="L1293" i="4"/>
  <c r="T1293" i="4" s="1"/>
  <c r="M1293" i="4"/>
  <c r="K1294" i="4"/>
  <c r="L1294" i="4"/>
  <c r="T1294" i="4" s="1"/>
  <c r="M1294" i="4"/>
  <c r="K1295" i="4"/>
  <c r="L1295" i="4"/>
  <c r="T1295" i="4" s="1"/>
  <c r="M1295" i="4"/>
  <c r="K1296" i="4"/>
  <c r="L1296" i="4"/>
  <c r="T1296" i="4" s="1"/>
  <c r="M1296" i="4"/>
  <c r="K1297" i="4"/>
  <c r="L1297" i="4"/>
  <c r="T1297" i="4" s="1"/>
  <c r="M1297" i="4"/>
  <c r="K1298" i="4"/>
  <c r="L1298" i="4"/>
  <c r="T1298" i="4" s="1"/>
  <c r="M1298" i="4"/>
  <c r="K1299" i="4"/>
  <c r="L1299" i="4"/>
  <c r="T1299" i="4" s="1"/>
  <c r="M1299" i="4"/>
  <c r="K1300" i="4"/>
  <c r="L1300" i="4"/>
  <c r="T1300" i="4" s="1"/>
  <c r="M1300" i="4"/>
  <c r="K1301" i="4"/>
  <c r="S1301" i="4" s="1"/>
  <c r="L1301" i="4"/>
  <c r="T1301" i="4" s="1"/>
  <c r="M1301" i="4"/>
  <c r="U1301" i="4" s="1"/>
  <c r="K1302" i="4"/>
  <c r="S1302" i="4" s="1"/>
  <c r="L1302" i="4"/>
  <c r="M1302" i="4"/>
  <c r="U1302" i="4" s="1"/>
  <c r="K1303" i="4"/>
  <c r="L1303" i="4"/>
  <c r="T1303" i="4" s="1"/>
  <c r="M1303" i="4"/>
  <c r="K1304" i="4"/>
  <c r="L1304" i="4"/>
  <c r="T1304" i="4" s="1"/>
  <c r="M1304" i="4"/>
  <c r="K1305" i="4"/>
  <c r="L1305" i="4"/>
  <c r="T1305" i="4" s="1"/>
  <c r="M1305" i="4"/>
  <c r="K1306" i="4"/>
  <c r="L1306" i="4"/>
  <c r="M1306" i="4"/>
  <c r="U1306" i="4" s="1"/>
  <c r="K1307" i="4"/>
  <c r="L1307" i="4"/>
  <c r="M1307" i="4"/>
  <c r="U1307" i="4" s="1"/>
  <c r="K1308" i="4"/>
  <c r="L1308" i="4"/>
  <c r="T1308" i="4" s="1"/>
  <c r="M1308" i="4"/>
  <c r="K1309" i="4"/>
  <c r="S1309" i="4" s="1"/>
  <c r="L1309" i="4"/>
  <c r="T1309" i="4" s="1"/>
  <c r="M1309" i="4"/>
  <c r="U1309" i="4" s="1"/>
  <c r="K1310" i="4"/>
  <c r="S1310" i="4" s="1"/>
  <c r="L1310" i="4"/>
  <c r="M1310" i="4"/>
  <c r="K1311" i="4"/>
  <c r="L1311" i="4"/>
  <c r="T1311" i="4" s="1"/>
  <c r="M1311" i="4"/>
  <c r="K1312" i="4"/>
  <c r="L1312" i="4"/>
  <c r="T1312" i="4" s="1"/>
  <c r="M1312" i="4"/>
  <c r="K1313" i="4"/>
  <c r="L1313" i="4"/>
  <c r="T1313" i="4" s="1"/>
  <c r="M1313" i="4"/>
  <c r="U1313" i="4" s="1"/>
  <c r="K1314" i="4"/>
  <c r="L1314" i="4"/>
  <c r="T1314" i="4" s="1"/>
  <c r="M1314" i="4"/>
  <c r="K1315" i="4"/>
  <c r="L1315" i="4"/>
  <c r="M1315" i="4"/>
  <c r="U1315" i="4" s="1"/>
  <c r="K1316" i="4"/>
  <c r="S1316" i="4" s="1"/>
  <c r="L1316" i="4"/>
  <c r="M1316" i="4"/>
  <c r="U1316" i="4" s="1"/>
  <c r="K1317" i="4"/>
  <c r="S1317" i="4" s="1"/>
  <c r="L1317" i="4"/>
  <c r="M1317" i="4"/>
  <c r="K1318" i="4"/>
  <c r="L1318" i="4"/>
  <c r="T1318" i="4" s="1"/>
  <c r="M1318" i="4"/>
  <c r="U1318" i="4" s="1"/>
  <c r="K1319" i="4"/>
  <c r="L1319" i="4"/>
  <c r="T1319" i="4" s="1"/>
  <c r="M1319" i="4"/>
  <c r="K1320" i="4"/>
  <c r="L1320" i="4"/>
  <c r="M1320" i="4"/>
  <c r="U1320" i="4" s="1"/>
  <c r="K1321" i="4"/>
  <c r="S1321" i="4" s="1"/>
  <c r="L1321" i="4"/>
  <c r="M1321" i="4"/>
  <c r="K1322" i="4"/>
  <c r="L1322" i="4"/>
  <c r="T1322" i="4" s="1"/>
  <c r="M1322" i="4"/>
  <c r="K1323" i="4"/>
  <c r="L1323" i="4"/>
  <c r="T1323" i="4" s="1"/>
  <c r="M1323" i="4"/>
  <c r="U1323" i="4" s="1"/>
  <c r="K1324" i="4"/>
  <c r="L1324" i="4"/>
  <c r="T1324" i="4" s="1"/>
  <c r="M1324" i="4"/>
  <c r="K1325" i="4"/>
  <c r="L1325" i="4"/>
  <c r="T1325" i="4" s="1"/>
  <c r="M1325" i="4"/>
  <c r="K1326" i="4"/>
  <c r="L1326" i="4"/>
  <c r="M1326" i="4"/>
  <c r="U1326" i="4" s="1"/>
  <c r="K1327" i="4"/>
  <c r="S1327" i="4" s="1"/>
  <c r="L1327" i="4"/>
  <c r="T1327" i="4" s="1"/>
  <c r="M1327" i="4"/>
  <c r="U1327" i="4" s="1"/>
  <c r="K1328" i="4"/>
  <c r="L1328" i="4"/>
  <c r="T1328" i="4" s="1"/>
  <c r="M1328" i="4"/>
  <c r="U1328" i="4" s="1"/>
  <c r="K1329" i="4"/>
  <c r="L1329" i="4"/>
  <c r="M1329" i="4"/>
  <c r="U1329" i="4" s="1"/>
  <c r="K1330" i="4"/>
  <c r="L1330" i="4"/>
  <c r="T1330" i="4" s="1"/>
  <c r="M1330" i="4"/>
  <c r="K1331" i="4"/>
  <c r="L1331" i="4"/>
  <c r="T1331" i="4" s="1"/>
  <c r="M1331" i="4"/>
  <c r="U1331" i="4" s="1"/>
  <c r="K1332" i="4"/>
  <c r="L1332" i="4"/>
  <c r="M1332" i="4"/>
  <c r="U1332" i="4" s="1"/>
  <c r="K1333" i="4"/>
  <c r="L1333" i="4"/>
  <c r="M1333" i="4"/>
  <c r="U1333" i="4" s="1"/>
  <c r="K1334" i="4"/>
  <c r="L1334" i="4"/>
  <c r="T1334" i="4" s="1"/>
  <c r="M1334" i="4"/>
  <c r="K1335" i="4"/>
  <c r="L1335" i="4"/>
  <c r="T1335" i="4" s="1"/>
  <c r="M1335" i="4"/>
  <c r="K1336" i="4"/>
  <c r="L1336" i="4"/>
  <c r="T1336" i="4" s="1"/>
  <c r="M1336" i="4"/>
  <c r="K1337" i="4"/>
  <c r="S1337" i="4" s="1"/>
  <c r="L1337" i="4"/>
  <c r="M1337" i="4"/>
  <c r="U1337" i="4" s="1"/>
  <c r="K1338" i="4"/>
  <c r="S1338" i="4" s="1"/>
  <c r="L1338" i="4"/>
  <c r="M1338" i="4"/>
  <c r="K1339" i="4"/>
  <c r="S1339" i="4" s="1"/>
  <c r="L1339" i="4"/>
  <c r="M1339" i="4"/>
  <c r="U1339" i="4" s="1"/>
  <c r="K1340" i="4"/>
  <c r="L1340" i="4"/>
  <c r="T1340" i="4" s="1"/>
  <c r="M1340" i="4"/>
  <c r="K1341" i="4"/>
  <c r="L1341" i="4"/>
  <c r="T1341" i="4" s="1"/>
  <c r="M1341" i="4"/>
  <c r="K1342" i="4"/>
  <c r="S1342" i="4" s="1"/>
  <c r="L1342" i="4"/>
  <c r="T1342" i="4" s="1"/>
  <c r="M1342" i="4"/>
  <c r="K1343" i="4"/>
  <c r="L1343" i="4"/>
  <c r="T1343" i="4" s="1"/>
  <c r="M1343" i="4"/>
  <c r="K1344" i="4"/>
  <c r="S1344" i="4" s="1"/>
  <c r="L1344" i="4"/>
  <c r="M1344" i="4"/>
  <c r="U1344" i="4" s="1"/>
  <c r="K1345" i="4"/>
  <c r="L1345" i="4"/>
  <c r="T1345" i="4" s="1"/>
  <c r="M1345" i="4"/>
  <c r="U1345" i="4" s="1"/>
  <c r="K1346" i="4"/>
  <c r="S1346" i="4" s="1"/>
  <c r="L1346" i="4"/>
  <c r="T1346" i="4" s="1"/>
  <c r="M1346" i="4"/>
  <c r="U1346" i="4" s="1"/>
  <c r="K1347" i="4"/>
  <c r="S1347" i="4" s="1"/>
  <c r="L1347" i="4"/>
  <c r="T1347" i="4" s="1"/>
  <c r="M1347" i="4"/>
  <c r="U1347" i="4" s="1"/>
  <c r="K1348" i="4"/>
  <c r="S1348" i="4" s="1"/>
  <c r="L1348" i="4"/>
  <c r="T1348" i="4" s="1"/>
  <c r="M1348" i="4"/>
  <c r="U1348" i="4" s="1"/>
  <c r="K1349" i="4"/>
  <c r="L1349" i="4"/>
  <c r="M1349" i="4"/>
  <c r="U1349" i="4" s="1"/>
  <c r="K1350" i="4"/>
  <c r="L1350" i="4"/>
  <c r="T1350" i="4" s="1"/>
  <c r="M1350" i="4"/>
  <c r="U1350" i="4" s="1"/>
  <c r="K1351" i="4"/>
  <c r="L1351" i="4"/>
  <c r="T1351" i="4" s="1"/>
  <c r="M1351" i="4"/>
  <c r="K1352" i="4"/>
  <c r="L1352" i="4"/>
  <c r="M1352" i="4"/>
  <c r="U1352" i="4" s="1"/>
  <c r="K1353" i="4"/>
  <c r="S1353" i="4" s="1"/>
  <c r="L1353" i="4"/>
  <c r="M1353" i="4"/>
  <c r="U1353" i="4" s="1"/>
  <c r="K1354" i="4"/>
  <c r="S1354" i="4" s="1"/>
  <c r="L1354" i="4"/>
  <c r="T1354" i="4" s="1"/>
  <c r="M1354" i="4"/>
  <c r="K1355" i="4"/>
  <c r="S1355" i="4" s="1"/>
  <c r="L1355" i="4"/>
  <c r="T1355" i="4" s="1"/>
  <c r="M1355" i="4"/>
  <c r="K1356" i="4"/>
  <c r="S1356" i="4" s="1"/>
  <c r="L1356" i="4"/>
  <c r="T1356" i="4" s="1"/>
  <c r="M1356" i="4"/>
  <c r="K1357" i="4"/>
  <c r="S1357" i="4" s="1"/>
  <c r="L1357" i="4"/>
  <c r="T1357" i="4" s="1"/>
  <c r="M1357" i="4"/>
  <c r="U1357" i="4" s="1"/>
  <c r="K1358" i="4"/>
  <c r="S1358" i="4" s="1"/>
  <c r="L1358" i="4"/>
  <c r="T1358" i="4" s="1"/>
  <c r="M1358" i="4"/>
  <c r="K1359" i="4"/>
  <c r="L1359" i="4"/>
  <c r="T1359" i="4" s="1"/>
  <c r="M1359" i="4"/>
  <c r="K1360" i="4"/>
  <c r="S1360" i="4" s="1"/>
  <c r="L1360" i="4"/>
  <c r="T1360" i="4" s="1"/>
  <c r="M1360" i="4"/>
  <c r="U1360" i="4" s="1"/>
  <c r="K1361" i="4"/>
  <c r="S1361" i="4" s="1"/>
  <c r="L1361" i="4"/>
  <c r="T1361" i="4" s="1"/>
  <c r="M1361" i="4"/>
  <c r="U1361" i="4" s="1"/>
  <c r="K1362" i="4"/>
  <c r="S1362" i="4" s="1"/>
  <c r="L1362" i="4"/>
  <c r="T1362" i="4" s="1"/>
  <c r="M1362" i="4"/>
  <c r="K1363" i="4"/>
  <c r="L1363" i="4"/>
  <c r="M1363" i="4"/>
  <c r="U1363" i="4" s="1"/>
  <c r="K1364" i="4"/>
  <c r="S1364" i="4" s="1"/>
  <c r="L1364" i="4"/>
  <c r="T1364" i="4" s="1"/>
  <c r="M1364" i="4"/>
  <c r="K1365" i="4"/>
  <c r="L1365" i="4"/>
  <c r="T1365" i="4" s="1"/>
  <c r="M1365" i="4"/>
  <c r="K1366" i="4"/>
  <c r="L1366" i="4"/>
  <c r="T1366" i="4" s="1"/>
  <c r="M1366" i="4"/>
  <c r="K1367" i="4"/>
  <c r="L1367" i="4"/>
  <c r="T1367" i="4" s="1"/>
  <c r="M1367" i="4"/>
  <c r="K1368" i="4"/>
  <c r="S1368" i="4" s="1"/>
  <c r="L1368" i="4"/>
  <c r="T1368" i="4" s="1"/>
  <c r="M1368" i="4"/>
  <c r="U1368" i="4" s="1"/>
  <c r="K1369" i="4"/>
  <c r="L1369" i="4"/>
  <c r="M1369" i="4"/>
  <c r="U1369" i="4" s="1"/>
  <c r="K1370" i="4"/>
  <c r="S1370" i="4" s="1"/>
  <c r="L1370" i="4"/>
  <c r="T1370" i="4" s="1"/>
  <c r="M1370" i="4"/>
  <c r="K1371" i="4"/>
  <c r="L1371" i="4"/>
  <c r="T1371" i="4" s="1"/>
  <c r="M1371" i="4"/>
  <c r="K1372" i="4"/>
  <c r="S1372" i="4" s="1"/>
  <c r="L1372" i="4"/>
  <c r="T1372" i="4" s="1"/>
  <c r="M1372" i="4"/>
  <c r="U1372" i="4" s="1"/>
  <c r="K1373" i="4"/>
  <c r="L1373" i="4"/>
  <c r="T1373" i="4" s="1"/>
  <c r="M1373" i="4"/>
  <c r="K1374" i="4"/>
  <c r="L1374" i="4"/>
  <c r="T1374" i="4" s="1"/>
  <c r="M1374" i="4"/>
  <c r="U1374" i="4" s="1"/>
  <c r="K1375" i="4"/>
  <c r="L1375" i="4"/>
  <c r="T1375" i="4" s="1"/>
  <c r="M1375" i="4"/>
  <c r="K1376" i="4"/>
  <c r="S1376" i="4" s="1"/>
  <c r="L1376" i="4"/>
  <c r="T1376" i="4" s="1"/>
  <c r="M1376" i="4"/>
  <c r="U1376" i="4" s="1"/>
  <c r="K1377" i="4"/>
  <c r="S1377" i="4" s="1"/>
  <c r="L1377" i="4"/>
  <c r="T1377" i="4" s="1"/>
  <c r="M1377" i="4"/>
  <c r="K1378" i="4"/>
  <c r="L1378" i="4"/>
  <c r="T1378" i="4" s="1"/>
  <c r="M1378" i="4"/>
  <c r="K1379" i="4"/>
  <c r="S1379" i="4" s="1"/>
  <c r="L1379" i="4"/>
  <c r="T1379" i="4" s="1"/>
  <c r="M1379" i="4"/>
  <c r="U1379" i="4" s="1"/>
  <c r="K1380" i="4"/>
  <c r="S1380" i="4" s="1"/>
  <c r="L1380" i="4"/>
  <c r="T1380" i="4" s="1"/>
  <c r="M1380" i="4"/>
  <c r="K1381" i="4"/>
  <c r="L1381" i="4"/>
  <c r="T1381" i="4" s="1"/>
  <c r="M1381" i="4"/>
  <c r="U1381" i="4" s="1"/>
  <c r="K1382" i="4"/>
  <c r="L1382" i="4"/>
  <c r="M1382" i="4"/>
  <c r="U1382" i="4" s="1"/>
  <c r="K1383" i="4"/>
  <c r="S1383" i="4" s="1"/>
  <c r="L1383" i="4"/>
  <c r="T1383" i="4" s="1"/>
  <c r="M1383" i="4"/>
  <c r="K1384" i="4"/>
  <c r="S1384" i="4" s="1"/>
  <c r="L1384" i="4"/>
  <c r="T1384" i="4" s="1"/>
  <c r="M1384" i="4"/>
  <c r="U1384" i="4" s="1"/>
  <c r="K1385" i="4"/>
  <c r="L1385" i="4"/>
  <c r="T1385" i="4" s="1"/>
  <c r="M1385" i="4"/>
  <c r="K1386" i="4"/>
  <c r="S1386" i="4" s="1"/>
  <c r="L1386" i="4"/>
  <c r="T1386" i="4" s="1"/>
  <c r="M1386" i="4"/>
  <c r="K1387" i="4"/>
  <c r="L1387" i="4"/>
  <c r="T1387" i="4" s="1"/>
  <c r="M1387" i="4"/>
  <c r="K1388" i="4"/>
  <c r="L1388" i="4"/>
  <c r="T1388" i="4" s="1"/>
  <c r="M1388" i="4"/>
  <c r="K1389" i="4"/>
  <c r="S1389" i="4" s="1"/>
  <c r="L1389" i="4"/>
  <c r="T1389" i="4" s="1"/>
  <c r="M1389" i="4"/>
  <c r="U1389" i="4" s="1"/>
  <c r="K1390" i="4"/>
  <c r="S1390" i="4" s="1"/>
  <c r="L1390" i="4"/>
  <c r="T1390" i="4" s="1"/>
  <c r="M1390" i="4"/>
  <c r="K1391" i="4"/>
  <c r="S1391" i="4" s="1"/>
  <c r="L1391" i="4"/>
  <c r="T1391" i="4" s="1"/>
  <c r="M1391" i="4"/>
  <c r="K1392" i="4"/>
  <c r="L1392" i="4"/>
  <c r="T1392" i="4" s="1"/>
  <c r="M1392" i="4"/>
  <c r="U1392" i="4" s="1"/>
  <c r="K1393" i="4"/>
  <c r="S1393" i="4" s="1"/>
  <c r="L1393" i="4"/>
  <c r="T1393" i="4" s="1"/>
  <c r="M1393" i="4"/>
  <c r="K1394" i="4"/>
  <c r="L1394" i="4"/>
  <c r="T1394" i="4" s="1"/>
  <c r="M1394" i="4"/>
  <c r="K1395" i="4"/>
  <c r="L1395" i="4"/>
  <c r="T1395" i="4" s="1"/>
  <c r="M1395" i="4"/>
  <c r="K1396" i="4"/>
  <c r="L1396" i="4"/>
  <c r="T1396" i="4" s="1"/>
  <c r="M1396" i="4"/>
  <c r="K1397" i="4"/>
  <c r="S1397" i="4" s="1"/>
  <c r="L1397" i="4"/>
  <c r="T1397" i="4" s="1"/>
  <c r="M1397" i="4"/>
  <c r="K1398" i="4"/>
  <c r="L1398" i="4"/>
  <c r="T1398" i="4" s="1"/>
  <c r="M1398" i="4"/>
  <c r="U1398" i="4" s="1"/>
  <c r="K1399" i="4"/>
  <c r="S1399" i="4" s="1"/>
  <c r="L1399" i="4"/>
  <c r="T1399" i="4" s="1"/>
  <c r="M1399" i="4"/>
  <c r="U1399" i="4" s="1"/>
  <c r="K1400" i="4"/>
  <c r="L1400" i="4"/>
  <c r="T1400" i="4" s="1"/>
  <c r="M1400" i="4"/>
  <c r="K1401" i="4"/>
  <c r="S1401" i="4" s="1"/>
  <c r="L1401" i="4"/>
  <c r="T1401" i="4" s="1"/>
  <c r="M1401" i="4"/>
  <c r="U1401" i="4" s="1"/>
  <c r="K1402" i="4"/>
  <c r="L1402" i="4"/>
  <c r="T1402" i="4" s="1"/>
  <c r="M1402" i="4"/>
  <c r="K1403" i="4"/>
  <c r="S1403" i="4" s="1"/>
  <c r="L1403" i="4"/>
  <c r="T1403" i="4" s="1"/>
  <c r="M1403" i="4"/>
  <c r="U1403" i="4" s="1"/>
  <c r="K1404" i="4"/>
  <c r="L1404" i="4"/>
  <c r="T1404" i="4" s="1"/>
  <c r="M1404" i="4"/>
  <c r="U1404" i="4" s="1"/>
  <c r="K1405" i="4"/>
  <c r="L1405" i="4"/>
  <c r="M1405" i="4"/>
  <c r="U1405" i="4" s="1"/>
  <c r="K1406" i="4"/>
  <c r="L1406" i="4"/>
  <c r="T1406" i="4" s="1"/>
  <c r="M1406" i="4"/>
  <c r="U1406" i="4" s="1"/>
  <c r="K1407" i="4"/>
  <c r="S1407" i="4" s="1"/>
  <c r="L1407" i="4"/>
  <c r="T1407" i="4" s="1"/>
  <c r="M1407" i="4"/>
  <c r="U1407" i="4" s="1"/>
  <c r="K1408" i="4"/>
  <c r="L1408" i="4"/>
  <c r="T1408" i="4" s="1"/>
  <c r="M1408" i="4"/>
  <c r="U1408" i="4" s="1"/>
  <c r="K1409" i="4"/>
  <c r="L1409" i="4"/>
  <c r="T1409" i="4" s="1"/>
  <c r="M1409" i="4"/>
  <c r="U1409" i="4" s="1"/>
  <c r="K1410" i="4"/>
  <c r="L1410" i="4"/>
  <c r="T1410" i="4" s="1"/>
  <c r="M1410" i="4"/>
  <c r="K1411" i="4"/>
  <c r="L1411" i="4"/>
  <c r="T1411" i="4" s="1"/>
  <c r="M1411" i="4"/>
  <c r="K1412" i="4"/>
  <c r="S1412" i="4" s="1"/>
  <c r="L1412" i="4"/>
  <c r="T1412" i="4" s="1"/>
  <c r="M1412" i="4"/>
  <c r="U1412" i="4" s="1"/>
  <c r="K1413" i="4"/>
  <c r="L1413" i="4"/>
  <c r="T1413" i="4" s="1"/>
  <c r="M1413" i="4"/>
  <c r="K1414" i="4"/>
  <c r="L1414" i="4"/>
  <c r="T1414" i="4" s="1"/>
  <c r="M1414" i="4"/>
  <c r="K1415" i="4"/>
  <c r="S1415" i="4" s="1"/>
  <c r="L1415" i="4"/>
  <c r="T1415" i="4" s="1"/>
  <c r="M1415" i="4"/>
  <c r="U1415" i="4" s="1"/>
  <c r="K1416" i="4"/>
  <c r="L1416" i="4"/>
  <c r="M1416" i="4"/>
  <c r="U1416" i="4" s="1"/>
  <c r="K1417" i="4"/>
  <c r="S1417" i="4" s="1"/>
  <c r="L1417" i="4"/>
  <c r="M1417" i="4"/>
  <c r="K1418" i="4"/>
  <c r="S1418" i="4" s="1"/>
  <c r="L1418" i="4"/>
  <c r="T1418" i="4" s="1"/>
  <c r="M1418" i="4"/>
  <c r="U1418" i="4" s="1"/>
  <c r="K1419" i="4"/>
  <c r="L1419" i="4"/>
  <c r="T1419" i="4" s="1"/>
  <c r="M1419" i="4"/>
  <c r="K1420" i="4"/>
  <c r="L1420" i="4"/>
  <c r="T1420" i="4" s="1"/>
  <c r="M1420" i="4"/>
  <c r="K1421" i="4"/>
  <c r="L1421" i="4"/>
  <c r="M1421" i="4"/>
  <c r="U1421" i="4" s="1"/>
  <c r="K1422" i="4"/>
  <c r="L1422" i="4"/>
  <c r="M1422" i="4"/>
  <c r="U1422" i="4" s="1"/>
  <c r="K1423" i="4"/>
  <c r="S1423" i="4" s="1"/>
  <c r="L1423" i="4"/>
  <c r="T1423" i="4" s="1"/>
  <c r="M1423" i="4"/>
  <c r="K1424" i="4"/>
  <c r="L1424" i="4"/>
  <c r="T1424" i="4" s="1"/>
  <c r="M1424" i="4"/>
  <c r="K1425" i="4"/>
  <c r="L1425" i="4"/>
  <c r="T1425" i="4" s="1"/>
  <c r="M1425" i="4"/>
  <c r="K1426" i="4"/>
  <c r="L1426" i="4"/>
  <c r="T1426" i="4" s="1"/>
  <c r="M1426" i="4"/>
  <c r="K1427" i="4"/>
  <c r="L1427" i="4"/>
  <c r="T1427" i="4" s="1"/>
  <c r="M1427" i="4"/>
  <c r="U1427" i="4" s="1"/>
  <c r="K1428" i="4"/>
  <c r="L1428" i="4"/>
  <c r="T1428" i="4" s="1"/>
  <c r="M1428" i="4"/>
  <c r="K1429" i="4"/>
  <c r="S1429" i="4" s="1"/>
  <c r="L1429" i="4"/>
  <c r="T1429" i="4" s="1"/>
  <c r="M1429" i="4"/>
  <c r="U1429" i="4" s="1"/>
  <c r="K1430" i="4"/>
  <c r="L1430" i="4"/>
  <c r="T1430" i="4" s="1"/>
  <c r="M1430" i="4"/>
  <c r="U1430" i="4" s="1"/>
  <c r="K1431" i="4"/>
  <c r="L1431" i="4"/>
  <c r="T1431" i="4" s="1"/>
  <c r="M1431" i="4"/>
  <c r="K1432" i="4"/>
  <c r="L1432" i="4"/>
  <c r="T1432" i="4" s="1"/>
  <c r="M1432" i="4"/>
  <c r="U1432" i="4" s="1"/>
  <c r="K1433" i="4"/>
  <c r="L1433" i="4"/>
  <c r="T1433" i="4" s="1"/>
  <c r="M1433" i="4"/>
  <c r="U1433" i="4" s="1"/>
  <c r="K1434" i="4"/>
  <c r="L1434" i="4"/>
  <c r="T1434" i="4" s="1"/>
  <c r="M1434" i="4"/>
  <c r="K1435" i="4"/>
  <c r="S1435" i="4" s="1"/>
  <c r="L1435" i="4"/>
  <c r="T1435" i="4" s="1"/>
  <c r="M1435" i="4"/>
  <c r="U1435" i="4" s="1"/>
  <c r="K1436" i="4"/>
  <c r="L1436" i="4"/>
  <c r="T1436" i="4" s="1"/>
  <c r="M1436" i="4"/>
  <c r="U1436" i="4" s="1"/>
  <c r="K1437" i="4"/>
  <c r="L1437" i="4"/>
  <c r="T1437" i="4" s="1"/>
  <c r="M1437" i="4"/>
  <c r="K1438" i="4"/>
  <c r="L1438" i="4"/>
  <c r="T1438" i="4" s="1"/>
  <c r="M1438" i="4"/>
  <c r="K1439" i="4"/>
  <c r="L1439" i="4"/>
  <c r="T1439" i="4" s="1"/>
  <c r="M1439" i="4"/>
  <c r="U1439" i="4" s="1"/>
  <c r="K1440" i="4"/>
  <c r="S1440" i="4" s="1"/>
  <c r="L1440" i="4"/>
  <c r="T1440" i="4" s="1"/>
  <c r="M1440" i="4"/>
  <c r="U1440" i="4" s="1"/>
  <c r="K1441" i="4"/>
  <c r="S1441" i="4" s="1"/>
  <c r="L1441" i="4"/>
  <c r="T1441" i="4" s="1"/>
  <c r="M1441" i="4"/>
  <c r="K1442" i="4"/>
  <c r="L1442" i="4"/>
  <c r="T1442" i="4" s="1"/>
  <c r="M1442" i="4"/>
  <c r="K1443" i="4"/>
  <c r="S1443" i="4" s="1"/>
  <c r="L1443" i="4"/>
  <c r="M1443" i="4"/>
  <c r="U1443" i="4" s="1"/>
  <c r="K1444" i="4"/>
  <c r="S1444" i="4" s="1"/>
  <c r="L1444" i="4"/>
  <c r="M1444" i="4"/>
  <c r="U1444" i="4" s="1"/>
  <c r="K1445" i="4"/>
  <c r="L1445" i="4"/>
  <c r="T1445" i="4" s="1"/>
  <c r="M1445" i="4"/>
  <c r="K1446" i="4"/>
  <c r="L1446" i="4"/>
  <c r="T1446" i="4" s="1"/>
  <c r="M1446" i="4"/>
  <c r="K1447" i="4"/>
  <c r="L1447" i="4"/>
  <c r="T1447" i="4" s="1"/>
  <c r="M1447" i="4"/>
  <c r="U1447" i="4" s="1"/>
  <c r="K1448" i="4"/>
  <c r="L1448" i="4"/>
  <c r="M1448" i="4"/>
  <c r="U1448" i="4" s="1"/>
  <c r="K1449" i="4"/>
  <c r="L1449" i="4"/>
  <c r="M1449" i="4"/>
  <c r="U1449" i="4" s="1"/>
  <c r="K1450" i="4"/>
  <c r="S1450" i="4" s="1"/>
  <c r="L1450" i="4"/>
  <c r="T1450" i="4" s="1"/>
  <c r="M1450" i="4"/>
  <c r="U1450" i="4" s="1"/>
  <c r="K1451" i="4"/>
  <c r="L1451" i="4"/>
  <c r="T1451" i="4" s="1"/>
  <c r="M1451" i="4"/>
  <c r="K1452" i="4"/>
  <c r="L1452" i="4"/>
  <c r="T1452" i="4" s="1"/>
  <c r="M1452" i="4"/>
  <c r="U1452" i="4" s="1"/>
  <c r="K1453" i="4"/>
  <c r="L1453" i="4"/>
  <c r="T1453" i="4" s="1"/>
  <c r="M1453" i="4"/>
  <c r="U1453" i="4" s="1"/>
  <c r="K1454" i="4"/>
  <c r="L1454" i="4"/>
  <c r="M1454" i="4"/>
  <c r="U1454" i="4" s="1"/>
  <c r="K1455" i="4"/>
  <c r="L1455" i="4"/>
  <c r="T1455" i="4" s="1"/>
  <c r="M1455" i="4"/>
  <c r="K1456" i="4"/>
  <c r="L1456" i="4"/>
  <c r="T1456" i="4" s="1"/>
  <c r="M1456" i="4"/>
  <c r="K1457" i="4"/>
  <c r="L1457" i="4"/>
  <c r="T1457" i="4" s="1"/>
  <c r="M1457" i="4"/>
  <c r="K1458" i="4"/>
  <c r="L1458" i="4"/>
  <c r="T1458" i="4" s="1"/>
  <c r="M1458" i="4"/>
  <c r="K1459" i="4"/>
  <c r="L1459" i="4"/>
  <c r="T1459" i="4" s="1"/>
  <c r="M1459" i="4"/>
  <c r="K1460" i="4"/>
  <c r="S1460" i="4" s="1"/>
  <c r="L1460" i="4"/>
  <c r="T1460" i="4" s="1"/>
  <c r="M1460" i="4"/>
  <c r="K1461" i="4"/>
  <c r="S1461" i="4" s="1"/>
  <c r="L1461" i="4"/>
  <c r="T1461" i="4" s="1"/>
  <c r="M1461" i="4"/>
  <c r="K1462" i="4"/>
  <c r="L1462" i="4"/>
  <c r="T1462" i="4" s="1"/>
  <c r="M1462" i="4"/>
  <c r="K1463" i="4"/>
  <c r="L1463" i="4"/>
  <c r="T1463" i="4" s="1"/>
  <c r="M1463" i="4"/>
  <c r="U1463" i="4" s="1"/>
  <c r="K1464" i="4"/>
  <c r="L1464" i="4"/>
  <c r="T1464" i="4" s="1"/>
  <c r="M1464" i="4"/>
  <c r="K1465" i="4"/>
  <c r="L1465" i="4"/>
  <c r="M1465" i="4"/>
  <c r="U1465" i="4" s="1"/>
  <c r="K1466" i="4"/>
  <c r="L1466" i="4"/>
  <c r="M1466" i="4"/>
  <c r="U1466" i="4" s="1"/>
  <c r="K1467" i="4"/>
  <c r="L1467" i="4"/>
  <c r="T1467" i="4" s="1"/>
  <c r="M1467" i="4"/>
  <c r="U1467" i="4" s="1"/>
  <c r="K1468" i="4"/>
  <c r="L1468" i="4"/>
  <c r="M1468" i="4"/>
  <c r="U1468" i="4" s="1"/>
  <c r="K1469" i="4"/>
  <c r="L1469" i="4"/>
  <c r="M1469" i="4"/>
  <c r="U1469" i="4" s="1"/>
  <c r="K1470" i="4"/>
  <c r="L1470" i="4"/>
  <c r="T1470" i="4" s="1"/>
  <c r="M1470" i="4"/>
  <c r="K1471" i="4"/>
  <c r="L1471" i="4"/>
  <c r="T1471" i="4" s="1"/>
  <c r="M1471" i="4"/>
  <c r="K1472" i="4"/>
  <c r="L1472" i="4"/>
  <c r="T1472" i="4" s="1"/>
  <c r="M1472" i="4"/>
  <c r="K1473" i="4"/>
  <c r="L1473" i="4"/>
  <c r="T1473" i="4" s="1"/>
  <c r="M1473" i="4"/>
  <c r="K1474" i="4"/>
  <c r="S1474" i="4" s="1"/>
  <c r="L1474" i="4"/>
  <c r="M1474" i="4"/>
  <c r="K1475" i="4"/>
  <c r="S1475" i="4" s="1"/>
  <c r="L1475" i="4"/>
  <c r="T1475" i="4" s="1"/>
  <c r="M1475" i="4"/>
  <c r="U1475" i="4" s="1"/>
  <c r="K1476" i="4"/>
  <c r="S1476" i="4" s="1"/>
  <c r="L1476" i="4"/>
  <c r="T1476" i="4" s="1"/>
  <c r="M1476" i="4"/>
  <c r="U1476" i="4" s="1"/>
  <c r="K1477" i="4"/>
  <c r="L1477" i="4"/>
  <c r="T1477" i="4" s="1"/>
  <c r="M1477" i="4"/>
  <c r="K1478" i="4"/>
  <c r="S1478" i="4" s="1"/>
  <c r="L1478" i="4"/>
  <c r="T1478" i="4" s="1"/>
  <c r="M1478" i="4"/>
  <c r="U1478" i="4" s="1"/>
  <c r="K1479" i="4"/>
  <c r="S1479" i="4" s="1"/>
  <c r="L1479" i="4"/>
  <c r="T1479" i="4" s="1"/>
  <c r="M1479" i="4"/>
  <c r="K1480" i="4"/>
  <c r="S1480" i="4" s="1"/>
  <c r="L1480" i="4"/>
  <c r="T1480" i="4" s="1"/>
  <c r="M1480" i="4"/>
  <c r="K1481" i="4"/>
  <c r="L1481" i="4"/>
  <c r="T1481" i="4" s="1"/>
  <c r="M1481" i="4"/>
  <c r="K1482" i="4"/>
  <c r="S1482" i="4" s="1"/>
  <c r="L1482" i="4"/>
  <c r="T1482" i="4" s="1"/>
  <c r="M1482" i="4"/>
  <c r="K1483" i="4"/>
  <c r="L1483" i="4"/>
  <c r="T1483" i="4" s="1"/>
  <c r="M1483" i="4"/>
  <c r="K1484" i="4"/>
  <c r="L1484" i="4"/>
  <c r="T1484" i="4" s="1"/>
  <c r="M1484" i="4"/>
  <c r="K1485" i="4"/>
  <c r="S1485" i="4" s="1"/>
  <c r="L1485" i="4"/>
  <c r="T1485" i="4" s="1"/>
  <c r="M1485" i="4"/>
  <c r="U1485" i="4" s="1"/>
  <c r="K1486" i="4"/>
  <c r="S1486" i="4" s="1"/>
  <c r="L1486" i="4"/>
  <c r="M1486" i="4"/>
  <c r="K1487" i="4"/>
  <c r="L1487" i="4"/>
  <c r="T1487" i="4" s="1"/>
  <c r="M1487" i="4"/>
  <c r="K1488" i="4"/>
  <c r="S1488" i="4" s="1"/>
  <c r="L1488" i="4"/>
  <c r="T1488" i="4" s="1"/>
  <c r="M1488" i="4"/>
  <c r="K1489" i="4"/>
  <c r="L1489" i="4"/>
  <c r="T1489" i="4" s="1"/>
  <c r="M1489" i="4"/>
  <c r="K1490" i="4"/>
  <c r="S1490" i="4" s="1"/>
  <c r="L1490" i="4"/>
  <c r="T1490" i="4" s="1"/>
  <c r="M1490" i="4"/>
  <c r="U1490" i="4" s="1"/>
  <c r="K1491" i="4"/>
  <c r="S1491" i="4" s="1"/>
  <c r="L1491" i="4"/>
  <c r="T1491" i="4" s="1"/>
  <c r="M1491" i="4"/>
  <c r="K1492" i="4"/>
  <c r="S1492" i="4" s="1"/>
  <c r="L1492" i="4"/>
  <c r="T1492" i="4" s="1"/>
  <c r="M1492" i="4"/>
  <c r="U1492" i="4" s="1"/>
  <c r="K1493" i="4"/>
  <c r="L1493" i="4"/>
  <c r="T1493" i="4" s="1"/>
  <c r="M1493" i="4"/>
  <c r="K1494" i="4"/>
  <c r="L1494" i="4"/>
  <c r="T1494" i="4" s="1"/>
  <c r="M1494" i="4"/>
  <c r="U1494" i="4" s="1"/>
  <c r="K1495" i="4"/>
  <c r="L1495" i="4"/>
  <c r="T1495" i="4" s="1"/>
  <c r="M1495" i="4"/>
  <c r="K1496" i="4"/>
  <c r="S1496" i="4" s="1"/>
  <c r="L1496" i="4"/>
  <c r="T1496" i="4" s="1"/>
  <c r="M1496" i="4"/>
  <c r="K1497" i="4"/>
  <c r="L1497" i="4"/>
  <c r="T1497" i="4" s="1"/>
  <c r="M1497" i="4"/>
  <c r="K1498" i="4"/>
  <c r="L1498" i="4"/>
  <c r="T1498" i="4" s="1"/>
  <c r="M1498" i="4"/>
  <c r="U1498" i="4" s="1"/>
  <c r="K1499" i="4"/>
  <c r="S1499" i="4" s="1"/>
  <c r="L1499" i="4"/>
  <c r="T1499" i="4" s="1"/>
  <c r="M1499" i="4"/>
  <c r="U1499" i="4" s="1"/>
  <c r="K1500" i="4"/>
  <c r="S1500" i="4" s="1"/>
  <c r="L1500" i="4"/>
  <c r="T1500" i="4" s="1"/>
  <c r="M1500" i="4"/>
  <c r="K1501" i="4"/>
  <c r="S1501" i="4" s="1"/>
  <c r="L1501" i="4"/>
  <c r="T1501" i="4" s="1"/>
  <c r="M1501" i="4"/>
  <c r="K1502" i="4"/>
  <c r="L1502" i="4"/>
  <c r="M1502" i="4"/>
  <c r="U1502" i="4" s="1"/>
  <c r="K1503" i="4"/>
  <c r="L1503" i="4"/>
  <c r="T1503" i="4" s="1"/>
  <c r="M1503" i="4"/>
  <c r="K1504" i="4"/>
  <c r="S1504" i="4" s="1"/>
  <c r="L1504" i="4"/>
  <c r="M1504" i="4"/>
  <c r="U1504" i="4" s="1"/>
  <c r="K1505" i="4"/>
  <c r="S1505" i="4" s="1"/>
  <c r="L1505" i="4"/>
  <c r="M1505" i="4"/>
  <c r="K1506" i="4"/>
  <c r="S1506" i="4" s="1"/>
  <c r="L1506" i="4"/>
  <c r="T1506" i="4" s="1"/>
  <c r="M1506" i="4"/>
  <c r="U1506" i="4" s="1"/>
  <c r="K1507" i="4"/>
  <c r="L1507" i="4"/>
  <c r="T1507" i="4" s="1"/>
  <c r="M1507" i="4"/>
  <c r="K1508" i="4"/>
  <c r="L1508" i="4"/>
  <c r="T1508" i="4" s="1"/>
  <c r="M1508" i="4"/>
  <c r="K1509" i="4"/>
  <c r="S1509" i="4" s="1"/>
  <c r="L1509" i="4"/>
  <c r="T1509" i="4" s="1"/>
  <c r="M1509" i="4"/>
  <c r="K1510" i="4"/>
  <c r="L1510" i="4"/>
  <c r="T1510" i="4" s="1"/>
  <c r="M1510" i="4"/>
  <c r="K1511" i="4"/>
  <c r="S1511" i="4" s="1"/>
  <c r="L1511" i="4"/>
  <c r="T1511" i="4" s="1"/>
  <c r="M1511" i="4"/>
  <c r="K1512" i="4"/>
  <c r="S1512" i="4" s="1"/>
  <c r="L1512" i="4"/>
  <c r="T1512" i="4" s="1"/>
  <c r="M1512" i="4"/>
  <c r="U1512" i="4" s="1"/>
  <c r="K1513" i="4"/>
  <c r="L1513" i="4"/>
  <c r="M1513" i="4"/>
  <c r="U1513" i="4" s="1"/>
  <c r="K1514" i="4"/>
  <c r="L1514" i="4"/>
  <c r="M1514" i="4"/>
  <c r="U1514" i="4" s="1"/>
  <c r="K1515" i="4"/>
  <c r="L1515" i="4"/>
  <c r="T1515" i="4" s="1"/>
  <c r="M1515" i="4"/>
  <c r="U1515" i="4" s="1"/>
  <c r="K1516" i="4"/>
  <c r="S1516" i="4" s="1"/>
  <c r="L1516" i="4"/>
  <c r="T1516" i="4" s="1"/>
  <c r="M1516" i="4"/>
  <c r="U1516" i="4" s="1"/>
  <c r="K1517" i="4"/>
  <c r="L1517" i="4"/>
  <c r="T1517" i="4" s="1"/>
  <c r="M1517" i="4"/>
  <c r="K1518" i="4"/>
  <c r="L1518" i="4"/>
  <c r="T1518" i="4" s="1"/>
  <c r="M1518" i="4"/>
  <c r="K1519" i="4"/>
  <c r="S1519" i="4" s="1"/>
  <c r="L1519" i="4"/>
  <c r="T1519" i="4" s="1"/>
  <c r="M1519" i="4"/>
  <c r="U1519" i="4" s="1"/>
  <c r="K1520" i="4"/>
  <c r="S1520" i="4" s="1"/>
  <c r="L1520" i="4"/>
  <c r="T1520" i="4" s="1"/>
  <c r="M1520" i="4"/>
  <c r="K1521" i="4"/>
  <c r="L1521" i="4"/>
  <c r="T1521" i="4" s="1"/>
  <c r="M1521" i="4"/>
  <c r="K1522" i="4"/>
  <c r="S1522" i="4" s="1"/>
  <c r="L1522" i="4"/>
  <c r="T1522" i="4" s="1"/>
  <c r="M1522" i="4"/>
  <c r="U1522" i="4" s="1"/>
  <c r="K1523" i="4"/>
  <c r="L1523" i="4"/>
  <c r="T1523" i="4" s="1"/>
  <c r="M1523" i="4"/>
  <c r="K1524" i="4"/>
  <c r="L1524" i="4"/>
  <c r="T1524" i="4" s="1"/>
  <c r="M1524" i="4"/>
  <c r="U1524" i="4" s="1"/>
  <c r="K1525" i="4"/>
  <c r="S1525" i="4" s="1"/>
  <c r="L1525" i="4"/>
  <c r="T1525" i="4" s="1"/>
  <c r="M1525" i="4"/>
  <c r="K1526" i="4"/>
  <c r="L1526" i="4"/>
  <c r="T1526" i="4" s="1"/>
  <c r="M1526" i="4"/>
  <c r="K1527" i="4"/>
  <c r="S1527" i="4" s="1"/>
  <c r="L1527" i="4"/>
  <c r="T1527" i="4" s="1"/>
  <c r="M1527" i="4"/>
  <c r="U1527" i="4" s="1"/>
  <c r="K1528" i="4"/>
  <c r="S1528" i="4" s="1"/>
  <c r="L1528" i="4"/>
  <c r="T1528" i="4" s="1"/>
  <c r="M1528" i="4"/>
  <c r="U1528" i="4" s="1"/>
  <c r="K1529" i="4"/>
  <c r="L1529" i="4"/>
  <c r="T1529" i="4" s="1"/>
  <c r="M1529" i="4"/>
  <c r="K1530" i="4"/>
  <c r="S1530" i="4" s="1"/>
  <c r="L1530" i="4"/>
  <c r="T1530" i="4" s="1"/>
  <c r="M1530" i="4"/>
  <c r="U1530" i="4" s="1"/>
  <c r="K1531" i="4"/>
  <c r="S1531" i="4" s="1"/>
  <c r="L1531" i="4"/>
  <c r="M1531" i="4"/>
  <c r="U1531" i="4" s="1"/>
  <c r="K1532" i="4"/>
  <c r="L1532" i="4"/>
  <c r="T1532" i="4" s="1"/>
  <c r="M1532" i="4"/>
  <c r="K1533" i="4"/>
  <c r="L1533" i="4"/>
  <c r="T1533" i="4" s="1"/>
  <c r="M1533" i="4"/>
  <c r="U1533" i="4" s="1"/>
  <c r="K1534" i="4"/>
  <c r="S1534" i="4" s="1"/>
  <c r="L1534" i="4"/>
  <c r="T1534" i="4" s="1"/>
  <c r="M1534" i="4"/>
  <c r="U1534" i="4" s="1"/>
  <c r="K1535" i="4"/>
  <c r="S1535" i="4" s="1"/>
  <c r="L1535" i="4"/>
  <c r="T1535" i="4" s="1"/>
  <c r="M1535" i="4"/>
  <c r="U1535" i="4" s="1"/>
  <c r="K1536" i="4"/>
  <c r="S1536" i="4" s="1"/>
  <c r="L1536" i="4"/>
  <c r="T1536" i="4" s="1"/>
  <c r="M1536" i="4"/>
  <c r="U1536" i="4" s="1"/>
  <c r="K1537" i="4"/>
  <c r="L1537" i="4"/>
  <c r="T1537" i="4" s="1"/>
  <c r="M1537" i="4"/>
  <c r="K1538" i="4"/>
  <c r="L1538" i="4"/>
  <c r="T1538" i="4" s="1"/>
  <c r="M1538" i="4"/>
  <c r="U1538" i="4" s="1"/>
  <c r="K1539" i="4"/>
  <c r="S1539" i="4" s="1"/>
  <c r="L1539" i="4"/>
  <c r="T1539" i="4" s="1"/>
  <c r="M1539" i="4"/>
  <c r="U1539" i="4" s="1"/>
  <c r="K1540" i="4"/>
  <c r="L1540" i="4"/>
  <c r="T1540" i="4" s="1"/>
  <c r="M1540" i="4"/>
  <c r="U1540" i="4" s="1"/>
  <c r="K1541" i="4"/>
  <c r="L1541" i="4"/>
  <c r="M1541" i="4"/>
  <c r="U1541" i="4" s="1"/>
  <c r="K1542" i="4"/>
  <c r="S1542" i="4" s="1"/>
  <c r="L1542" i="4"/>
  <c r="M1542" i="4"/>
  <c r="U1542" i="4" s="1"/>
  <c r="K1543" i="4"/>
  <c r="L1543" i="4"/>
  <c r="T1543" i="4" s="1"/>
  <c r="M1543" i="4"/>
  <c r="U1543" i="4" s="1"/>
  <c r="K1544" i="4"/>
  <c r="L1544" i="4"/>
  <c r="T1544" i="4" s="1"/>
  <c r="M1544" i="4"/>
  <c r="U1544" i="4" s="1"/>
  <c r="K1545" i="4"/>
  <c r="L1545" i="4"/>
  <c r="M1545" i="4"/>
  <c r="U1545" i="4" s="1"/>
  <c r="K1546" i="4"/>
  <c r="L1546" i="4"/>
  <c r="T1546" i="4" s="1"/>
  <c r="M1546" i="4"/>
  <c r="K1547" i="4"/>
  <c r="S1547" i="4" s="1"/>
  <c r="L1547" i="4"/>
  <c r="T1547" i="4" s="1"/>
  <c r="M1547" i="4"/>
  <c r="U1547" i="4" s="1"/>
  <c r="K1548" i="4"/>
  <c r="L1548" i="4"/>
  <c r="M1548" i="4"/>
  <c r="K1549" i="4"/>
  <c r="L1549" i="4"/>
  <c r="T1549" i="4" s="1"/>
  <c r="M1549" i="4"/>
  <c r="U1549" i="4" s="1"/>
  <c r="K1550" i="4"/>
  <c r="L1550" i="4"/>
  <c r="M1550" i="4"/>
  <c r="U1550" i="4" s="1"/>
  <c r="K1551" i="4"/>
  <c r="L1551" i="4"/>
  <c r="T1551" i="4" s="1"/>
  <c r="M1551" i="4"/>
  <c r="U1551" i="4" s="1"/>
  <c r="K1552" i="4"/>
  <c r="L1552" i="4"/>
  <c r="M1552" i="4"/>
  <c r="U1552" i="4" s="1"/>
  <c r="K1553" i="4"/>
  <c r="L1553" i="4"/>
  <c r="T1553" i="4" s="1"/>
  <c r="M1553" i="4"/>
  <c r="U1553" i="4" s="1"/>
  <c r="K1554" i="4"/>
  <c r="L1554" i="4"/>
  <c r="T1554" i="4" s="1"/>
  <c r="M1554" i="4"/>
  <c r="U1554" i="4" s="1"/>
  <c r="K1555" i="4"/>
  <c r="L1555" i="4"/>
  <c r="T1555" i="4" s="1"/>
  <c r="M1555" i="4"/>
  <c r="U1555" i="4" s="1"/>
  <c r="K1556" i="4"/>
  <c r="L1556" i="4"/>
  <c r="T1556" i="4" s="1"/>
  <c r="M1556" i="4"/>
  <c r="U1556" i="4" s="1"/>
  <c r="K1557" i="4"/>
  <c r="L1557" i="4"/>
  <c r="M1557" i="4"/>
  <c r="U1557" i="4" s="1"/>
  <c r="K1558" i="4"/>
  <c r="L1558" i="4"/>
  <c r="T1558" i="4" s="1"/>
  <c r="M1558" i="4"/>
  <c r="U1558" i="4" s="1"/>
  <c r="K1559" i="4"/>
  <c r="L1559" i="4"/>
  <c r="M1559" i="4"/>
  <c r="U1559" i="4" s="1"/>
  <c r="K1560" i="4"/>
  <c r="L1560" i="4"/>
  <c r="T1560" i="4" s="1"/>
  <c r="M1560" i="4"/>
  <c r="K1561" i="4"/>
  <c r="L1561" i="4"/>
  <c r="M1561" i="4"/>
  <c r="U1561" i="4" s="1"/>
  <c r="K1562" i="4"/>
  <c r="S1562" i="4" s="1"/>
  <c r="L1562" i="4"/>
  <c r="T1562" i="4" s="1"/>
  <c r="M1562" i="4"/>
  <c r="U1562" i="4" s="1"/>
  <c r="K1563" i="4"/>
  <c r="L1563" i="4"/>
  <c r="T1563" i="4" s="1"/>
  <c r="M1563" i="4"/>
  <c r="K1564" i="4"/>
  <c r="L1564" i="4"/>
  <c r="M1564" i="4"/>
  <c r="U1564" i="4" s="1"/>
  <c r="K1565" i="4"/>
  <c r="L1565" i="4"/>
  <c r="M1565" i="4"/>
  <c r="U1565" i="4" s="1"/>
  <c r="K1566" i="4"/>
  <c r="S1566" i="4" s="1"/>
  <c r="L1566" i="4"/>
  <c r="T1566" i="4" s="1"/>
  <c r="M1566" i="4"/>
  <c r="K1567" i="4"/>
  <c r="L1567" i="4"/>
  <c r="T1567" i="4" s="1"/>
  <c r="M1567" i="4"/>
  <c r="K1568" i="4"/>
  <c r="L1568" i="4"/>
  <c r="T1568" i="4" s="1"/>
  <c r="M1568" i="4"/>
  <c r="K1569" i="4"/>
  <c r="L1569" i="4"/>
  <c r="T1569" i="4" s="1"/>
  <c r="M1569" i="4"/>
  <c r="K1570" i="4"/>
  <c r="L1570" i="4"/>
  <c r="T1570" i="4" s="1"/>
  <c r="M1570" i="4"/>
  <c r="K1571" i="4"/>
  <c r="S1571" i="4" s="1"/>
  <c r="L1571" i="4"/>
  <c r="T1571" i="4" s="1"/>
  <c r="M1571" i="4"/>
  <c r="U1571" i="4" s="1"/>
  <c r="K1572" i="4"/>
  <c r="L1572" i="4"/>
  <c r="T1572" i="4" s="1"/>
  <c r="M1572" i="4"/>
  <c r="U1572" i="4" s="1"/>
  <c r="K1573" i="4"/>
  <c r="L1573" i="4"/>
  <c r="T1573" i="4" s="1"/>
  <c r="M1573" i="4"/>
  <c r="K1574" i="4"/>
  <c r="L1574" i="4"/>
  <c r="T1574" i="4" s="1"/>
  <c r="M1574" i="4"/>
  <c r="K1575" i="4"/>
  <c r="L1575" i="4"/>
  <c r="T1575" i="4" s="1"/>
  <c r="M1575" i="4"/>
  <c r="K1576" i="4"/>
  <c r="L1576" i="4"/>
  <c r="T1576" i="4" s="1"/>
  <c r="M1576" i="4"/>
  <c r="K1577" i="4"/>
  <c r="L1577" i="4"/>
  <c r="T1577" i="4" s="1"/>
  <c r="M1577" i="4"/>
  <c r="K1578" i="4"/>
  <c r="L1578" i="4"/>
  <c r="M1578" i="4"/>
  <c r="U1578" i="4" s="1"/>
  <c r="K1579" i="4"/>
  <c r="L1579" i="4"/>
  <c r="T1579" i="4" s="1"/>
  <c r="M1579" i="4"/>
  <c r="K1580" i="4"/>
  <c r="L1580" i="4"/>
  <c r="T1580" i="4" s="1"/>
  <c r="M1580" i="4"/>
  <c r="U1580" i="4" s="1"/>
  <c r="K1581" i="4"/>
  <c r="L1581" i="4"/>
  <c r="M1581" i="4"/>
  <c r="U1581" i="4" s="1"/>
  <c r="K1582" i="4"/>
  <c r="L1582" i="4"/>
  <c r="M1582" i="4"/>
  <c r="U1582" i="4" s="1"/>
  <c r="K1583" i="4"/>
  <c r="L1583" i="4"/>
  <c r="T1583" i="4" s="1"/>
  <c r="M1583" i="4"/>
  <c r="K1584" i="4"/>
  <c r="L1584" i="4"/>
  <c r="M1584" i="4"/>
  <c r="U1584" i="4" s="1"/>
  <c r="K1585" i="4"/>
  <c r="L1585" i="4"/>
  <c r="T1585" i="4" s="1"/>
  <c r="M1585" i="4"/>
  <c r="K1586" i="4"/>
  <c r="L1586" i="4"/>
  <c r="M1586" i="4"/>
  <c r="U1586" i="4" s="1"/>
  <c r="K1587" i="4"/>
  <c r="L1587" i="4"/>
  <c r="T1587" i="4" s="1"/>
  <c r="M1587" i="4"/>
  <c r="K1588" i="4"/>
  <c r="L1588" i="4"/>
  <c r="T1588" i="4" s="1"/>
  <c r="M1588" i="4"/>
  <c r="K1589" i="4"/>
  <c r="L1589" i="4"/>
  <c r="M1589" i="4"/>
  <c r="U1589" i="4" s="1"/>
  <c r="K1590" i="4"/>
  <c r="L1590" i="4"/>
  <c r="T1590" i="4" s="1"/>
  <c r="M1590" i="4"/>
  <c r="K1591" i="4"/>
  <c r="L1591" i="4"/>
  <c r="T1591" i="4" s="1"/>
  <c r="M1591" i="4"/>
  <c r="U1591" i="4" s="1"/>
  <c r="K1592" i="4"/>
  <c r="L1592" i="4"/>
  <c r="M1592" i="4"/>
  <c r="U1592" i="4" s="1"/>
  <c r="K1593" i="4"/>
  <c r="L1593" i="4"/>
  <c r="T1593" i="4" s="1"/>
  <c r="M1593" i="4"/>
  <c r="K1594" i="4"/>
  <c r="S1594" i="4" s="1"/>
  <c r="L1594" i="4"/>
  <c r="T1594" i="4" s="1"/>
  <c r="M1594" i="4"/>
  <c r="U1594" i="4" s="1"/>
  <c r="K1595" i="4"/>
  <c r="L1595" i="4"/>
  <c r="M1595" i="4"/>
  <c r="U1595" i="4" s="1"/>
  <c r="K1596" i="4"/>
  <c r="L1596" i="4"/>
  <c r="T1596" i="4" s="1"/>
  <c r="M1596" i="4"/>
  <c r="U1596" i="4" s="1"/>
  <c r="K1597" i="4"/>
  <c r="L1597" i="4"/>
  <c r="M1597" i="4"/>
  <c r="U1597" i="4" s="1"/>
  <c r="K1598" i="4"/>
  <c r="L1598" i="4"/>
  <c r="T1598" i="4" s="1"/>
  <c r="M1598" i="4"/>
  <c r="U1598" i="4" s="1"/>
  <c r="K1599" i="4"/>
  <c r="L1599" i="4"/>
  <c r="T1599" i="4" s="1"/>
  <c r="M1599" i="4"/>
  <c r="K1600" i="4"/>
  <c r="L1600" i="4"/>
  <c r="M1600" i="4"/>
  <c r="U1600" i="4" s="1"/>
  <c r="K1601" i="4"/>
  <c r="L1601" i="4"/>
  <c r="T1601" i="4" s="1"/>
  <c r="M1601" i="4"/>
  <c r="K1602" i="4"/>
  <c r="L1602" i="4"/>
  <c r="T1602" i="4" s="1"/>
  <c r="M1602" i="4"/>
  <c r="K1603" i="4"/>
  <c r="L1603" i="4"/>
  <c r="M1603" i="4"/>
  <c r="U1603" i="4" s="1"/>
  <c r="K1604" i="4"/>
  <c r="L1604" i="4"/>
  <c r="T1604" i="4" s="1"/>
  <c r="M1604" i="4"/>
  <c r="K1605" i="4"/>
  <c r="L1605" i="4"/>
  <c r="T1605" i="4" s="1"/>
  <c r="M1605" i="4"/>
  <c r="U1605" i="4" s="1"/>
  <c r="K1606" i="4"/>
  <c r="L1606" i="4"/>
  <c r="M1606" i="4"/>
  <c r="K1607" i="4"/>
  <c r="L1607" i="4"/>
  <c r="T1607" i="4" s="1"/>
  <c r="M1607" i="4"/>
  <c r="K1608" i="4"/>
  <c r="L1608" i="4"/>
  <c r="T1608" i="4" s="1"/>
  <c r="M1608" i="4"/>
  <c r="U1608" i="4" s="1"/>
  <c r="K1609" i="4"/>
  <c r="L1609" i="4"/>
  <c r="M1609" i="4"/>
  <c r="U1609" i="4" s="1"/>
  <c r="K1610" i="4"/>
  <c r="L1610" i="4"/>
  <c r="T1610" i="4" s="1"/>
  <c r="M1610" i="4"/>
  <c r="K1611" i="4"/>
  <c r="L1611" i="4"/>
  <c r="T1611" i="4" s="1"/>
  <c r="M1611" i="4"/>
  <c r="U1611" i="4" s="1"/>
  <c r="K1612" i="4"/>
  <c r="L1612" i="4"/>
  <c r="M1612" i="4"/>
  <c r="U1612" i="4" s="1"/>
  <c r="K1613" i="4"/>
  <c r="L1613" i="4"/>
  <c r="T1613" i="4" s="1"/>
  <c r="M1613" i="4"/>
  <c r="U1613" i="4" s="1"/>
  <c r="K1614" i="4"/>
  <c r="L1614" i="4"/>
  <c r="T1614" i="4" s="1"/>
  <c r="M1614" i="4"/>
  <c r="K1615" i="4"/>
  <c r="L1615" i="4"/>
  <c r="T1615" i="4" s="1"/>
  <c r="M1615" i="4"/>
  <c r="U1615" i="4" s="1"/>
  <c r="K1616" i="4"/>
  <c r="L1616" i="4"/>
  <c r="T1616" i="4" s="1"/>
  <c r="M1616" i="4"/>
  <c r="K1617" i="4"/>
  <c r="L1617" i="4"/>
  <c r="T1617" i="4" s="1"/>
  <c r="M1617" i="4"/>
  <c r="K1618" i="4"/>
  <c r="L1618" i="4"/>
  <c r="T1618" i="4" s="1"/>
  <c r="M1618" i="4"/>
  <c r="U1618" i="4" s="1"/>
  <c r="K1619" i="4"/>
  <c r="L1619" i="4"/>
  <c r="M1619" i="4"/>
  <c r="U1619" i="4" s="1"/>
  <c r="K1620" i="4"/>
  <c r="L1620" i="4"/>
  <c r="T1620" i="4" s="1"/>
  <c r="M1620" i="4"/>
  <c r="K1621" i="4"/>
  <c r="L1621" i="4"/>
  <c r="T1621" i="4" s="1"/>
  <c r="M1621" i="4"/>
  <c r="K1622" i="4"/>
  <c r="L1622" i="4"/>
  <c r="T1622" i="4" s="1"/>
  <c r="M1622" i="4"/>
  <c r="K1623" i="4"/>
  <c r="L1623" i="4"/>
  <c r="T1623" i="4" s="1"/>
  <c r="M1623" i="4"/>
  <c r="K1624" i="4"/>
  <c r="L1624" i="4"/>
  <c r="T1624" i="4" s="1"/>
  <c r="M1624" i="4"/>
  <c r="K1625" i="4"/>
  <c r="L1625" i="4"/>
  <c r="T1625" i="4" s="1"/>
  <c r="M1625" i="4"/>
  <c r="K1626" i="4"/>
  <c r="L1626" i="4"/>
  <c r="T1626" i="4" s="1"/>
  <c r="M1626" i="4"/>
  <c r="U1626" i="4" s="1"/>
  <c r="K1627" i="4"/>
  <c r="L1627" i="4"/>
  <c r="T1627" i="4" s="1"/>
  <c r="M1627" i="4"/>
  <c r="K1628" i="4"/>
  <c r="S1628" i="4" s="1"/>
  <c r="L1628" i="4"/>
  <c r="T1628" i="4" s="1"/>
  <c r="M1628" i="4"/>
  <c r="U1628" i="4" s="1"/>
  <c r="K1629" i="4"/>
  <c r="L1629" i="4"/>
  <c r="T1629" i="4" s="1"/>
  <c r="M1629" i="4"/>
  <c r="U1629" i="4" s="1"/>
  <c r="K1630" i="4"/>
  <c r="S1630" i="4" s="1"/>
  <c r="L1630" i="4"/>
  <c r="T1630" i="4" s="1"/>
  <c r="M1630" i="4"/>
  <c r="U1630" i="4" s="1"/>
  <c r="K1631" i="4"/>
  <c r="L1631" i="4"/>
  <c r="M1631" i="4"/>
  <c r="U1631" i="4" s="1"/>
  <c r="K1632" i="4"/>
  <c r="L1632" i="4"/>
  <c r="T1632" i="4" s="1"/>
  <c r="M1632" i="4"/>
  <c r="K1633" i="4"/>
  <c r="L1633" i="4"/>
  <c r="T1633" i="4" s="1"/>
  <c r="M1633" i="4"/>
  <c r="K1634" i="4"/>
  <c r="L1634" i="4"/>
  <c r="T1634" i="4" s="1"/>
  <c r="M1634" i="4"/>
  <c r="K1635" i="4"/>
  <c r="L1635" i="4"/>
  <c r="T1635" i="4" s="1"/>
  <c r="M1635" i="4"/>
  <c r="K1636" i="4"/>
  <c r="L1636" i="4"/>
  <c r="T1636" i="4" s="1"/>
  <c r="M1636" i="4"/>
  <c r="K1637" i="4"/>
  <c r="L1637" i="4"/>
  <c r="T1637" i="4" s="1"/>
  <c r="M1637" i="4"/>
  <c r="K1638" i="4"/>
  <c r="L1638" i="4"/>
  <c r="T1638" i="4" s="1"/>
  <c r="M1638" i="4"/>
  <c r="K1639" i="4"/>
  <c r="L1639" i="4"/>
  <c r="T1639" i="4" s="1"/>
  <c r="M1639" i="4"/>
  <c r="K1640" i="4"/>
  <c r="L1640" i="4"/>
  <c r="T1640" i="4" s="1"/>
  <c r="M1640" i="4"/>
  <c r="U1640" i="4" s="1"/>
  <c r="K1641" i="4"/>
  <c r="L1641" i="4"/>
  <c r="T1641" i="4" s="1"/>
  <c r="M1641" i="4"/>
  <c r="K1642" i="4"/>
  <c r="L1642" i="4"/>
  <c r="T1642" i="4" s="1"/>
  <c r="M1642" i="4"/>
  <c r="K1643" i="4"/>
  <c r="S1643" i="4" s="1"/>
  <c r="L1643" i="4"/>
  <c r="M1643" i="4"/>
  <c r="U1643" i="4" s="1"/>
  <c r="K1644" i="4"/>
  <c r="L1644" i="4"/>
  <c r="M1644" i="4"/>
  <c r="U1644" i="4" s="1"/>
  <c r="K1645" i="4"/>
  <c r="L1645" i="4"/>
  <c r="T1645" i="4" s="1"/>
  <c r="M1645" i="4"/>
  <c r="K1646" i="4"/>
  <c r="L1646" i="4"/>
  <c r="T1646" i="4" s="1"/>
  <c r="M1646" i="4"/>
  <c r="K1647" i="4"/>
  <c r="L1647" i="4"/>
  <c r="T1647" i="4" s="1"/>
  <c r="M1647" i="4"/>
  <c r="K1648" i="4"/>
  <c r="L1648" i="4"/>
  <c r="T1648" i="4" s="1"/>
  <c r="M1648" i="4"/>
  <c r="U1648" i="4" s="1"/>
  <c r="K1649" i="4"/>
  <c r="L1649" i="4"/>
  <c r="T1649" i="4" s="1"/>
  <c r="M1649" i="4"/>
  <c r="K1650" i="4"/>
  <c r="L1650" i="4"/>
  <c r="T1650" i="4" s="1"/>
  <c r="M1650" i="4"/>
  <c r="K1651" i="4"/>
  <c r="L1651" i="4"/>
  <c r="T1651" i="4" s="1"/>
  <c r="M1651" i="4"/>
  <c r="K1652" i="4"/>
  <c r="L1652" i="4"/>
  <c r="T1652" i="4" s="1"/>
  <c r="M1652" i="4"/>
  <c r="U1652" i="4" s="1"/>
  <c r="K1653" i="4"/>
  <c r="L1653" i="4"/>
  <c r="T1653" i="4" s="1"/>
  <c r="M1653" i="4"/>
  <c r="K1654" i="4"/>
  <c r="L1654" i="4"/>
  <c r="T1654" i="4" s="1"/>
  <c r="M1654" i="4"/>
  <c r="U1654" i="4" s="1"/>
  <c r="K1655" i="4"/>
  <c r="L1655" i="4"/>
  <c r="M1655" i="4"/>
  <c r="U1655" i="4" s="1"/>
  <c r="K1656" i="4"/>
  <c r="L1656" i="4"/>
  <c r="T1656" i="4" s="1"/>
  <c r="M1656" i="4"/>
  <c r="U1656" i="4" s="1"/>
  <c r="K1657" i="4"/>
  <c r="L1657" i="4"/>
  <c r="M1657" i="4"/>
  <c r="U1657" i="4" s="1"/>
  <c r="K1658" i="4"/>
  <c r="L1658" i="4"/>
  <c r="T1658" i="4" s="1"/>
  <c r="M1658" i="4"/>
  <c r="U1658" i="4" s="1"/>
  <c r="K1659" i="4"/>
  <c r="L1659" i="4"/>
  <c r="T1659" i="4" s="1"/>
  <c r="M1659" i="4"/>
  <c r="K1660" i="4"/>
  <c r="L1660" i="4"/>
  <c r="T1660" i="4" s="1"/>
  <c r="M1660" i="4"/>
  <c r="K1661" i="4"/>
  <c r="L1661" i="4"/>
  <c r="T1661" i="4" s="1"/>
  <c r="M1661" i="4"/>
  <c r="K1662" i="4"/>
  <c r="S1662" i="4" s="1"/>
  <c r="L1662" i="4"/>
  <c r="T1662" i="4" s="1"/>
  <c r="M1662" i="4"/>
  <c r="U1662" i="4" s="1"/>
  <c r="K1663" i="4"/>
  <c r="L1663" i="4"/>
  <c r="T1663" i="4" s="1"/>
  <c r="M1663" i="4"/>
  <c r="K1664" i="4"/>
  <c r="L1664" i="4"/>
  <c r="T1664" i="4" s="1"/>
  <c r="M1664" i="4"/>
  <c r="K1665" i="4"/>
  <c r="L1665" i="4"/>
  <c r="T1665" i="4" s="1"/>
  <c r="M1665" i="4"/>
  <c r="K1666" i="4"/>
  <c r="L1666" i="4"/>
  <c r="T1666" i="4" s="1"/>
  <c r="M1666" i="4"/>
  <c r="K1667" i="4"/>
  <c r="L1667" i="4"/>
  <c r="T1667" i="4" s="1"/>
  <c r="M1667" i="4"/>
  <c r="U1667" i="4" s="1"/>
  <c r="K1668" i="4"/>
  <c r="L1668" i="4"/>
  <c r="T1668" i="4" s="1"/>
  <c r="M1668" i="4"/>
  <c r="U1668" i="4" s="1"/>
  <c r="K1669" i="4"/>
  <c r="L1669" i="4"/>
  <c r="T1669" i="4" s="1"/>
  <c r="M1669" i="4"/>
  <c r="K1670" i="4"/>
  <c r="L1670" i="4"/>
  <c r="M1670" i="4"/>
  <c r="U1670" i="4" s="1"/>
  <c r="K1671" i="4"/>
  <c r="L1671" i="4"/>
  <c r="T1671" i="4" s="1"/>
  <c r="M1671" i="4"/>
  <c r="K1672" i="4"/>
  <c r="L1672" i="4"/>
  <c r="T1672" i="4" s="1"/>
  <c r="M1672" i="4"/>
  <c r="K1673" i="4"/>
  <c r="L1673" i="4"/>
  <c r="T1673" i="4" s="1"/>
  <c r="M1673" i="4"/>
  <c r="U1673" i="4" s="1"/>
  <c r="K1674" i="4"/>
  <c r="L1674" i="4"/>
  <c r="T1674" i="4" s="1"/>
  <c r="M1674" i="4"/>
  <c r="K1675" i="4"/>
  <c r="L1675" i="4"/>
  <c r="T1675" i="4" s="1"/>
  <c r="M1675" i="4"/>
  <c r="K1676" i="4"/>
  <c r="L1676" i="4"/>
  <c r="T1676" i="4" s="1"/>
  <c r="M1676" i="4"/>
  <c r="K1677" i="4"/>
  <c r="L1677" i="4"/>
  <c r="T1677" i="4" s="1"/>
  <c r="M1677" i="4"/>
  <c r="U1677" i="4" s="1"/>
  <c r="K1678" i="4"/>
  <c r="L1678" i="4"/>
  <c r="T1678" i="4" s="1"/>
  <c r="M1678" i="4"/>
  <c r="K1679" i="4"/>
  <c r="L1679" i="4"/>
  <c r="T1679" i="4" s="1"/>
  <c r="M1679" i="4"/>
  <c r="K1680" i="4"/>
  <c r="L1680" i="4"/>
  <c r="T1680" i="4" s="1"/>
  <c r="M1680" i="4"/>
  <c r="K1681" i="4"/>
  <c r="L1681" i="4"/>
  <c r="T1681" i="4" s="1"/>
  <c r="M1681" i="4"/>
  <c r="K1682" i="4"/>
  <c r="S1682" i="4" s="1"/>
  <c r="L1682" i="4"/>
  <c r="T1682" i="4" s="1"/>
  <c r="M1682" i="4"/>
  <c r="U1682" i="4" s="1"/>
  <c r="K1683" i="4"/>
  <c r="L1683" i="4"/>
  <c r="M1683" i="4"/>
  <c r="U1683" i="4" s="1"/>
  <c r="K1684" i="4"/>
  <c r="L1684" i="4"/>
  <c r="T1684" i="4" s="1"/>
  <c r="M1684" i="4"/>
  <c r="K1685" i="4"/>
  <c r="L1685" i="4"/>
  <c r="T1685" i="4" s="1"/>
  <c r="M1685" i="4"/>
  <c r="K1686" i="4"/>
  <c r="S1686" i="4" s="1"/>
  <c r="L1686" i="4"/>
  <c r="T1686" i="4" s="1"/>
  <c r="M1686" i="4"/>
  <c r="U1686" i="4" s="1"/>
  <c r="K1687" i="4"/>
  <c r="L1687" i="4"/>
  <c r="T1687" i="4" s="1"/>
  <c r="M1687" i="4"/>
  <c r="K1688" i="4"/>
  <c r="L1688" i="4"/>
  <c r="T1688" i="4" s="1"/>
  <c r="M1688" i="4"/>
  <c r="K1689" i="4"/>
  <c r="L1689" i="4"/>
  <c r="M1689" i="4"/>
  <c r="U1689" i="4" s="1"/>
  <c r="K1690" i="4"/>
  <c r="L1690" i="4"/>
  <c r="T1690" i="4" s="1"/>
  <c r="M1690" i="4"/>
  <c r="K1691" i="4"/>
  <c r="L1691" i="4"/>
  <c r="T1691" i="4" s="1"/>
  <c r="M1691" i="4"/>
  <c r="K1692" i="4"/>
  <c r="L1692" i="4"/>
  <c r="M1692" i="4"/>
  <c r="U1692" i="4" s="1"/>
  <c r="K1693" i="4"/>
  <c r="L1693" i="4"/>
  <c r="T1693" i="4" s="1"/>
  <c r="M1693" i="4"/>
  <c r="K1694" i="4"/>
  <c r="L1694" i="4"/>
  <c r="T1694" i="4" s="1"/>
  <c r="M1694" i="4"/>
  <c r="K1695" i="4"/>
  <c r="L1695" i="4"/>
  <c r="T1695" i="4" s="1"/>
  <c r="M1695" i="4"/>
  <c r="K1696" i="4"/>
  <c r="S1696" i="4" s="1"/>
  <c r="L1696" i="4"/>
  <c r="T1696" i="4" s="1"/>
  <c r="M1696" i="4"/>
  <c r="U1696" i="4" s="1"/>
  <c r="K1697" i="4"/>
  <c r="S1697" i="4" s="1"/>
  <c r="L1697" i="4"/>
  <c r="T1697" i="4" s="1"/>
  <c r="M1697" i="4"/>
  <c r="U1697" i="4" s="1"/>
  <c r="K1698" i="4"/>
  <c r="S1698" i="4" s="1"/>
  <c r="L1698" i="4"/>
  <c r="T1698" i="4" s="1"/>
  <c r="M1698" i="4"/>
  <c r="U1698" i="4" s="1"/>
  <c r="K1699" i="4"/>
  <c r="L1699" i="4"/>
  <c r="M1699" i="4"/>
  <c r="U1699" i="4" s="1"/>
  <c r="K1700" i="4"/>
  <c r="S1700" i="4" s="1"/>
  <c r="L1700" i="4"/>
  <c r="T1700" i="4" s="1"/>
  <c r="M1700" i="4"/>
  <c r="K1701" i="4"/>
  <c r="L1701" i="4"/>
  <c r="T1701" i="4" s="1"/>
  <c r="M1701" i="4"/>
  <c r="U1701" i="4" s="1"/>
  <c r="K1702" i="4"/>
  <c r="L1702" i="4"/>
  <c r="T1702" i="4" s="1"/>
  <c r="M1702" i="4"/>
  <c r="K1703" i="4"/>
  <c r="L1703" i="4"/>
  <c r="T1703" i="4" s="1"/>
  <c r="M1703" i="4"/>
  <c r="K1704" i="4"/>
  <c r="L1704" i="4"/>
  <c r="T1704" i="4" s="1"/>
  <c r="M1704" i="4"/>
  <c r="K1705" i="4"/>
  <c r="L1705" i="4"/>
  <c r="T1705" i="4" s="1"/>
  <c r="M1705" i="4"/>
  <c r="U1705" i="4" s="1"/>
  <c r="K1706" i="4"/>
  <c r="L1706" i="4"/>
  <c r="T1706" i="4" s="1"/>
  <c r="M1706" i="4"/>
  <c r="K1707" i="4"/>
  <c r="L1707" i="4"/>
  <c r="T1707" i="4" s="1"/>
  <c r="M1707" i="4"/>
  <c r="U1707" i="4" s="1"/>
  <c r="K1708" i="4"/>
  <c r="S1708" i="4" s="1"/>
  <c r="L1708" i="4"/>
  <c r="T1708" i="4" s="1"/>
  <c r="M1708" i="4"/>
  <c r="U1708" i="4" s="1"/>
  <c r="K1709" i="4"/>
  <c r="L1709" i="4"/>
  <c r="T1709" i="4" s="1"/>
  <c r="M1709" i="4"/>
  <c r="U1709" i="4" s="1"/>
  <c r="K1710" i="4"/>
  <c r="L1710" i="4"/>
  <c r="T1710" i="4" s="1"/>
  <c r="M1710" i="4"/>
  <c r="U1710" i="4" s="1"/>
  <c r="K1711" i="4"/>
  <c r="L1711" i="4"/>
  <c r="T1711" i="4" s="1"/>
  <c r="M1711" i="4"/>
  <c r="U1711" i="4" s="1"/>
  <c r="K1712" i="4"/>
  <c r="L1712" i="4"/>
  <c r="M1712" i="4"/>
  <c r="U1712" i="4" s="1"/>
  <c r="K1713" i="4"/>
  <c r="L1713" i="4"/>
  <c r="M1713" i="4"/>
  <c r="U1713" i="4" s="1"/>
  <c r="K1714" i="4"/>
  <c r="L1714" i="4"/>
  <c r="T1714" i="4" s="1"/>
  <c r="M1714" i="4"/>
  <c r="K1715" i="4"/>
  <c r="L1715" i="4"/>
  <c r="T1715" i="4" s="1"/>
  <c r="M1715" i="4"/>
  <c r="K1716" i="4"/>
  <c r="L1716" i="4"/>
  <c r="T1716" i="4" s="1"/>
  <c r="M1716" i="4"/>
  <c r="U1716" i="4" s="1"/>
  <c r="K1717" i="4"/>
  <c r="S1717" i="4" s="1"/>
  <c r="L1717" i="4"/>
  <c r="M1717" i="4"/>
  <c r="K1718" i="4"/>
  <c r="S1718" i="4" s="1"/>
  <c r="L1718" i="4"/>
  <c r="T1718" i="4" s="1"/>
  <c r="M1718" i="4"/>
  <c r="K1719" i="4"/>
  <c r="S1719" i="4" s="1"/>
  <c r="L1719" i="4"/>
  <c r="M1719" i="4"/>
  <c r="U1719" i="4" s="1"/>
  <c r="K1720" i="4"/>
  <c r="L1720" i="4"/>
  <c r="T1720" i="4" s="1"/>
  <c r="M1720" i="4"/>
  <c r="K1721" i="4"/>
  <c r="S1721" i="4" s="1"/>
  <c r="L1721" i="4"/>
  <c r="M1721" i="4"/>
  <c r="U1721" i="4" s="1"/>
  <c r="K1722" i="4"/>
  <c r="L1722" i="4"/>
  <c r="M1722" i="4"/>
  <c r="U1722" i="4" s="1"/>
  <c r="K1723" i="4"/>
  <c r="L1723" i="4"/>
  <c r="T1723" i="4" s="1"/>
  <c r="M1723" i="4"/>
  <c r="K1724" i="4"/>
  <c r="L1724" i="4"/>
  <c r="T1724" i="4" s="1"/>
  <c r="M1724" i="4"/>
  <c r="K1725" i="4"/>
  <c r="L1725" i="4"/>
  <c r="M1725" i="4"/>
  <c r="U1725" i="4" s="1"/>
  <c r="K1726" i="4"/>
  <c r="S1726" i="4" s="1"/>
  <c r="L1726" i="4"/>
  <c r="M1726" i="4"/>
  <c r="U1726" i="4" s="1"/>
  <c r="K1727" i="4"/>
  <c r="L1727" i="4"/>
  <c r="T1727" i="4" s="1"/>
  <c r="M1727" i="4"/>
  <c r="K1728" i="4"/>
  <c r="L1728" i="4"/>
  <c r="T1728" i="4" s="1"/>
  <c r="M1728" i="4"/>
  <c r="U1728" i="4" s="1"/>
  <c r="K1729" i="4"/>
  <c r="L1729" i="4"/>
  <c r="T1729" i="4" s="1"/>
  <c r="M1729" i="4"/>
  <c r="K1730" i="4"/>
  <c r="L1730" i="4"/>
  <c r="M1730" i="4"/>
  <c r="K1731" i="4"/>
  <c r="L1731" i="4"/>
  <c r="T1731" i="4" s="1"/>
  <c r="M1731" i="4"/>
  <c r="K1732" i="4"/>
  <c r="L1732" i="4"/>
  <c r="T1732" i="4" s="1"/>
  <c r="M1732" i="4"/>
  <c r="K1733" i="4"/>
  <c r="L1733" i="4"/>
  <c r="T1733" i="4" s="1"/>
  <c r="M1733" i="4"/>
  <c r="U1733" i="4" s="1"/>
  <c r="K1734" i="4"/>
  <c r="L1734" i="4"/>
  <c r="T1734" i="4" s="1"/>
  <c r="M1734" i="4"/>
  <c r="U1734" i="4" s="1"/>
  <c r="K1735" i="4"/>
  <c r="L1735" i="4"/>
  <c r="T1735" i="4" s="1"/>
  <c r="M1735" i="4"/>
  <c r="K1736" i="4"/>
  <c r="L1736" i="4"/>
  <c r="T1736" i="4" s="1"/>
  <c r="M1736" i="4"/>
  <c r="K1737" i="4"/>
  <c r="L1737" i="4"/>
  <c r="T1737" i="4" s="1"/>
  <c r="M1737" i="4"/>
  <c r="K1738" i="4"/>
  <c r="S1738" i="4" s="1"/>
  <c r="L1738" i="4"/>
  <c r="M1738" i="4"/>
  <c r="K1739" i="4"/>
  <c r="L1739" i="4"/>
  <c r="T1739" i="4" s="1"/>
  <c r="M1739" i="4"/>
  <c r="K1740" i="4"/>
  <c r="L1740" i="4"/>
  <c r="T1740" i="4" s="1"/>
  <c r="M1740" i="4"/>
  <c r="K1741" i="4"/>
  <c r="L1741" i="4"/>
  <c r="T1741" i="4" s="1"/>
  <c r="M1741" i="4"/>
  <c r="K1742" i="4"/>
  <c r="S1742" i="4" s="1"/>
  <c r="L1742" i="4"/>
  <c r="M1742" i="4"/>
  <c r="K1743" i="4"/>
  <c r="S1743" i="4" s="1"/>
  <c r="L1743" i="4"/>
  <c r="M1743" i="4"/>
  <c r="K1744" i="4"/>
  <c r="S1744" i="4" s="1"/>
  <c r="L1744" i="4"/>
  <c r="M1744" i="4"/>
  <c r="U1744" i="4" s="1"/>
  <c r="K1745" i="4"/>
  <c r="L1745" i="4"/>
  <c r="T1745" i="4" s="1"/>
  <c r="M1745" i="4"/>
  <c r="K1746" i="4"/>
  <c r="L1746" i="4"/>
  <c r="M1746" i="4"/>
  <c r="U1746" i="4" s="1"/>
  <c r="K1747" i="4"/>
  <c r="S1747" i="4" s="1"/>
  <c r="L1747" i="4"/>
  <c r="M1747" i="4"/>
  <c r="K1748" i="4"/>
  <c r="L1748" i="4"/>
  <c r="M1748" i="4"/>
  <c r="U1748" i="4" s="1"/>
  <c r="K1749" i="4"/>
  <c r="L1749" i="4"/>
  <c r="M1749" i="4"/>
  <c r="K1750" i="4"/>
  <c r="L1750" i="4"/>
  <c r="M1750" i="4"/>
  <c r="U1750" i="4" s="1"/>
  <c r="K1751" i="4"/>
  <c r="L1751" i="4"/>
  <c r="M1751" i="4"/>
  <c r="U1751" i="4" s="1"/>
  <c r="K1752" i="4"/>
  <c r="L1752" i="4"/>
  <c r="M1752" i="4"/>
  <c r="U1752" i="4" s="1"/>
  <c r="K1753" i="4"/>
  <c r="L1753" i="4"/>
  <c r="M1753" i="4"/>
  <c r="U1753" i="4" s="1"/>
  <c r="K1754" i="4"/>
  <c r="L1754" i="4"/>
  <c r="M1754" i="4"/>
  <c r="U1754" i="4" s="1"/>
  <c r="K1755" i="4"/>
  <c r="L1755" i="4"/>
  <c r="T1755" i="4" s="1"/>
  <c r="M1755" i="4"/>
  <c r="U1755" i="4" s="1"/>
  <c r="K1756" i="4"/>
  <c r="S1756" i="4" s="1"/>
  <c r="L1756" i="4"/>
  <c r="M1756" i="4"/>
  <c r="U1756" i="4" s="1"/>
  <c r="K1757" i="4"/>
  <c r="L1757" i="4"/>
  <c r="M1757" i="4"/>
  <c r="U1757" i="4" s="1"/>
  <c r="K1758" i="4"/>
  <c r="S1758" i="4" s="1"/>
  <c r="L1758" i="4"/>
  <c r="M1758" i="4"/>
  <c r="U1758" i="4" s="1"/>
  <c r="K1759" i="4"/>
  <c r="S1759" i="4" s="1"/>
  <c r="L1759" i="4"/>
  <c r="M1759" i="4"/>
  <c r="U1759" i="4" s="1"/>
  <c r="K1760" i="4"/>
  <c r="L1760" i="4"/>
  <c r="M1760" i="4"/>
  <c r="U1760" i="4" s="1"/>
  <c r="K1761" i="4"/>
  <c r="L1761" i="4"/>
  <c r="M1761" i="4"/>
  <c r="U1761" i="4" s="1"/>
  <c r="K1762" i="4"/>
  <c r="L1762" i="4"/>
  <c r="M1762" i="4"/>
  <c r="U1762" i="4" s="1"/>
  <c r="K1763" i="4"/>
  <c r="L1763" i="4"/>
  <c r="M1763" i="4"/>
  <c r="U1763" i="4" s="1"/>
  <c r="K1764" i="4"/>
  <c r="L1764" i="4"/>
  <c r="T1764" i="4" s="1"/>
  <c r="M1764" i="4"/>
  <c r="K1765" i="4"/>
  <c r="L1765" i="4"/>
  <c r="M1765" i="4"/>
  <c r="U1765" i="4" s="1"/>
  <c r="K1766" i="4"/>
  <c r="L1766" i="4"/>
  <c r="T1766" i="4" s="1"/>
  <c r="M1766" i="4"/>
  <c r="K1767" i="4"/>
  <c r="L1767" i="4"/>
  <c r="T1767" i="4" s="1"/>
  <c r="M1767" i="4"/>
  <c r="K1768" i="4"/>
  <c r="S1768" i="4" s="1"/>
  <c r="L1768" i="4"/>
  <c r="M1768" i="4"/>
  <c r="K1769" i="4"/>
  <c r="S1769" i="4" s="1"/>
  <c r="L1769" i="4"/>
  <c r="M1769" i="4"/>
  <c r="K1770" i="4"/>
  <c r="S1770" i="4" s="1"/>
  <c r="L1770" i="4"/>
  <c r="T1770" i="4" s="1"/>
  <c r="M1770" i="4"/>
  <c r="K1771" i="4"/>
  <c r="L1771" i="4"/>
  <c r="M1771" i="4"/>
  <c r="U1771" i="4" s="1"/>
  <c r="K1772" i="4"/>
  <c r="L1772" i="4"/>
  <c r="T1772" i="4" s="1"/>
  <c r="M1772" i="4"/>
  <c r="K1773" i="4"/>
  <c r="L1773" i="4"/>
  <c r="T1773" i="4" s="1"/>
  <c r="M1773" i="4"/>
  <c r="K1774" i="4"/>
  <c r="L1774" i="4"/>
  <c r="T1774" i="4" s="1"/>
  <c r="M1774" i="4"/>
  <c r="K1775" i="4"/>
  <c r="L1775" i="4"/>
  <c r="T1775" i="4" s="1"/>
  <c r="M1775" i="4"/>
  <c r="K1776" i="4"/>
  <c r="L1776" i="4"/>
  <c r="T1776" i="4" s="1"/>
  <c r="M1776" i="4"/>
  <c r="K1777" i="4"/>
  <c r="S1777" i="4" s="1"/>
  <c r="L1777" i="4"/>
  <c r="M1777" i="4"/>
  <c r="K1778" i="4"/>
  <c r="S1778" i="4" s="1"/>
  <c r="L1778" i="4"/>
  <c r="T1778" i="4" s="1"/>
  <c r="M1778" i="4"/>
  <c r="K1779" i="4"/>
  <c r="L1779" i="4"/>
  <c r="T1779" i="4" s="1"/>
  <c r="M1779" i="4"/>
  <c r="K1780" i="4"/>
  <c r="L1780" i="4"/>
  <c r="T1780" i="4" s="1"/>
  <c r="M1780" i="4"/>
  <c r="U1780" i="4" s="1"/>
  <c r="K1781" i="4"/>
  <c r="L1781" i="4"/>
  <c r="T1781" i="4" s="1"/>
  <c r="M1781" i="4"/>
  <c r="K1782" i="4"/>
  <c r="L1782" i="4"/>
  <c r="T1782" i="4" s="1"/>
  <c r="M1782" i="4"/>
  <c r="K1783" i="4"/>
  <c r="L1783" i="4"/>
  <c r="T1783" i="4" s="1"/>
  <c r="M1783" i="4"/>
  <c r="K1784" i="4"/>
  <c r="L1784" i="4"/>
  <c r="M1784" i="4"/>
  <c r="U1784" i="4" s="1"/>
  <c r="K1785" i="4"/>
  <c r="L1785" i="4"/>
  <c r="T1785" i="4" s="1"/>
  <c r="M1785" i="4"/>
  <c r="K1786" i="4"/>
  <c r="L1786" i="4"/>
  <c r="T1786" i="4" s="1"/>
  <c r="M1786" i="4"/>
  <c r="U1786" i="4" s="1"/>
  <c r="K1787" i="4"/>
  <c r="L1787" i="4"/>
  <c r="T1787" i="4" s="1"/>
  <c r="M1787" i="4"/>
  <c r="K1788" i="4"/>
  <c r="L1788" i="4"/>
  <c r="T1788" i="4" s="1"/>
  <c r="M1788" i="4"/>
  <c r="K1789" i="4"/>
  <c r="L1789" i="4"/>
  <c r="T1789" i="4" s="1"/>
  <c r="M1789" i="4"/>
  <c r="U1789" i="4" s="1"/>
  <c r="K1790" i="4"/>
  <c r="L1790" i="4"/>
  <c r="T1790" i="4" s="1"/>
  <c r="M1790" i="4"/>
  <c r="U1790" i="4" s="1"/>
  <c r="K1791" i="4"/>
  <c r="L1791" i="4"/>
  <c r="T1791" i="4" s="1"/>
  <c r="M1791" i="4"/>
  <c r="U1791" i="4" s="1"/>
  <c r="K1792" i="4"/>
  <c r="S1792" i="4" s="1"/>
  <c r="L1792" i="4"/>
  <c r="T1792" i="4" s="1"/>
  <c r="M1792" i="4"/>
  <c r="U1792" i="4" s="1"/>
  <c r="K1793" i="4"/>
  <c r="L1793" i="4"/>
  <c r="T1793" i="4" s="1"/>
  <c r="M1793" i="4"/>
  <c r="K1794" i="4"/>
  <c r="L1794" i="4"/>
  <c r="T1794" i="4" s="1"/>
  <c r="M1794" i="4"/>
  <c r="K1795" i="4"/>
  <c r="L1795" i="4"/>
  <c r="T1795" i="4" s="1"/>
  <c r="M1795" i="4"/>
  <c r="K1796" i="4"/>
  <c r="L1796" i="4"/>
  <c r="T1796" i="4" s="1"/>
  <c r="M1796" i="4"/>
  <c r="K1797" i="4"/>
  <c r="L1797" i="4"/>
  <c r="M1797" i="4"/>
  <c r="U1797" i="4" s="1"/>
  <c r="K1798" i="4"/>
  <c r="L1798" i="4"/>
  <c r="T1798" i="4" s="1"/>
  <c r="M1798" i="4"/>
  <c r="K1799" i="4"/>
  <c r="L1799" i="4"/>
  <c r="T1799" i="4" s="1"/>
  <c r="M1799" i="4"/>
  <c r="U1799" i="4" s="1"/>
  <c r="K1800" i="4"/>
  <c r="L1800" i="4"/>
  <c r="T1800" i="4" s="1"/>
  <c r="M1800" i="4"/>
  <c r="K1801" i="4"/>
  <c r="L1801" i="4"/>
  <c r="T1801" i="4" s="1"/>
  <c r="M1801" i="4"/>
  <c r="U1801" i="4" s="1"/>
  <c r="K1802" i="4"/>
  <c r="S1802" i="4" s="1"/>
  <c r="L1802" i="4"/>
  <c r="T1802" i="4" s="1"/>
  <c r="M1802" i="4"/>
  <c r="U1802" i="4" s="1"/>
  <c r="K1803" i="4"/>
  <c r="L1803" i="4"/>
  <c r="T1803" i="4" s="1"/>
  <c r="M1803" i="4"/>
  <c r="U1803" i="4" s="1"/>
  <c r="K1804" i="4"/>
  <c r="S1804" i="4" s="1"/>
  <c r="L1804" i="4"/>
  <c r="T1804" i="4" s="1"/>
  <c r="M1804" i="4"/>
  <c r="U1804" i="4" s="1"/>
  <c r="K1805" i="4"/>
  <c r="S1805" i="4" s="1"/>
  <c r="L1805" i="4"/>
  <c r="M1805" i="4"/>
  <c r="U1805" i="4" s="1"/>
  <c r="K1806" i="4"/>
  <c r="L1806" i="4"/>
  <c r="T1806" i="4" s="1"/>
  <c r="M1806" i="4"/>
  <c r="U1806" i="4" s="1"/>
  <c r="K1807" i="4"/>
  <c r="S1807" i="4" s="1"/>
  <c r="L1807" i="4"/>
  <c r="T1807" i="4" s="1"/>
  <c r="M1807" i="4"/>
  <c r="K1808" i="4"/>
  <c r="L1808" i="4"/>
  <c r="T1808" i="4" s="1"/>
  <c r="M1808" i="4"/>
  <c r="U1808" i="4" s="1"/>
  <c r="K1809" i="4"/>
  <c r="L1809" i="4"/>
  <c r="T1809" i="4" s="1"/>
  <c r="M1809" i="4"/>
  <c r="U1809" i="4" s="1"/>
  <c r="K1810" i="4"/>
  <c r="S1810" i="4" s="1"/>
  <c r="L1810" i="4"/>
  <c r="T1810" i="4" s="1"/>
  <c r="M1810" i="4"/>
  <c r="U1810" i="4" s="1"/>
  <c r="K1811" i="4"/>
  <c r="S1811" i="4" s="1"/>
  <c r="L1811" i="4"/>
  <c r="M1811" i="4"/>
  <c r="U1811" i="4" s="1"/>
  <c r="K1812" i="4"/>
  <c r="L1812" i="4"/>
  <c r="M1812" i="4"/>
  <c r="U1812" i="4" s="1"/>
  <c r="K1813" i="4"/>
  <c r="L1813" i="4"/>
  <c r="T1813" i="4" s="1"/>
  <c r="M1813" i="4"/>
  <c r="U1813" i="4" s="1"/>
  <c r="K1814" i="4"/>
  <c r="L1814" i="4"/>
  <c r="T1814" i="4" s="1"/>
  <c r="M1814" i="4"/>
  <c r="K1815" i="4"/>
  <c r="L1815" i="4"/>
  <c r="T1815" i="4" s="1"/>
  <c r="M1815" i="4"/>
  <c r="K1816" i="4"/>
  <c r="L1816" i="4"/>
  <c r="T1816" i="4" s="1"/>
  <c r="M1816" i="4"/>
  <c r="U1816" i="4" s="1"/>
  <c r="K1817" i="4"/>
  <c r="L1817" i="4"/>
  <c r="T1817" i="4" s="1"/>
  <c r="M1817" i="4"/>
  <c r="K1818" i="4"/>
  <c r="L1818" i="4"/>
  <c r="T1818" i="4" s="1"/>
  <c r="M1818" i="4"/>
  <c r="K1819" i="4"/>
  <c r="L1819" i="4"/>
  <c r="M1819" i="4"/>
  <c r="U1819" i="4" s="1"/>
  <c r="K1820" i="4"/>
  <c r="L1820" i="4"/>
  <c r="M1820" i="4"/>
  <c r="U1820" i="4" s="1"/>
  <c r="K1821" i="4"/>
  <c r="L1821" i="4"/>
  <c r="T1821" i="4" s="1"/>
  <c r="M1821" i="4"/>
  <c r="U1821" i="4" s="1"/>
  <c r="K1822" i="4"/>
  <c r="L1822" i="4"/>
  <c r="M1822" i="4"/>
  <c r="U1822" i="4" s="1"/>
  <c r="K1823" i="4"/>
  <c r="L1823" i="4"/>
  <c r="T1823" i="4" s="1"/>
  <c r="M1823" i="4"/>
  <c r="K1824" i="4"/>
  <c r="L1824" i="4"/>
  <c r="T1824" i="4" s="1"/>
  <c r="M1824" i="4"/>
  <c r="U1824" i="4" s="1"/>
  <c r="K1825" i="4"/>
  <c r="L1825" i="4"/>
  <c r="T1825" i="4" s="1"/>
  <c r="M1825" i="4"/>
  <c r="K1826" i="4"/>
  <c r="L1826" i="4"/>
  <c r="T1826" i="4" s="1"/>
  <c r="M1826" i="4"/>
  <c r="U1826" i="4" s="1"/>
  <c r="K1827" i="4"/>
  <c r="L1827" i="4"/>
  <c r="T1827" i="4" s="1"/>
  <c r="M1827" i="4"/>
  <c r="U1827" i="4" s="1"/>
  <c r="K1828" i="4"/>
  <c r="L1828" i="4"/>
  <c r="T1828" i="4" s="1"/>
  <c r="M1828" i="4"/>
  <c r="U1828" i="4" s="1"/>
  <c r="K1829" i="4"/>
  <c r="L1829" i="4"/>
  <c r="T1829" i="4" s="1"/>
  <c r="M1829" i="4"/>
  <c r="K1830" i="4"/>
  <c r="L1830" i="4"/>
  <c r="M1830" i="4"/>
  <c r="U1830" i="4" s="1"/>
  <c r="K1831" i="4"/>
  <c r="L1831" i="4"/>
  <c r="T1831" i="4" s="1"/>
  <c r="M1831" i="4"/>
  <c r="U1831" i="4" s="1"/>
  <c r="K1832" i="4"/>
  <c r="S1832" i="4" s="1"/>
  <c r="L1832" i="4"/>
  <c r="T1832" i="4" s="1"/>
  <c r="M1832" i="4"/>
  <c r="U1832" i="4" s="1"/>
  <c r="K1833" i="4"/>
  <c r="L1833" i="4"/>
  <c r="M1833" i="4"/>
  <c r="U1833" i="4" s="1"/>
  <c r="K1834" i="4"/>
  <c r="L1834" i="4"/>
  <c r="M1834" i="4"/>
  <c r="U1834" i="4" s="1"/>
  <c r="K1835" i="4"/>
  <c r="S1835" i="4" s="1"/>
  <c r="L1835" i="4"/>
  <c r="T1835" i="4" s="1"/>
  <c r="M1835" i="4"/>
  <c r="U1835" i="4" s="1"/>
  <c r="K1836" i="4"/>
  <c r="L1836" i="4"/>
  <c r="M1836" i="4"/>
  <c r="U1836" i="4" s="1"/>
  <c r="K1837" i="4"/>
  <c r="L1837" i="4"/>
  <c r="T1837" i="4" s="1"/>
  <c r="M1837" i="4"/>
  <c r="K1838" i="4"/>
  <c r="L1838" i="4"/>
  <c r="M1838" i="4"/>
  <c r="U1838" i="4" s="1"/>
  <c r="K1839" i="4"/>
  <c r="L1839" i="4"/>
  <c r="T1839" i="4" s="1"/>
  <c r="M1839" i="4"/>
  <c r="U1839" i="4" s="1"/>
  <c r="K1840" i="4"/>
  <c r="L1840" i="4"/>
  <c r="T1840" i="4" s="1"/>
  <c r="M1840" i="4"/>
  <c r="U1840" i="4" s="1"/>
  <c r="K1841" i="4"/>
  <c r="L1841" i="4"/>
  <c r="T1841" i="4" s="1"/>
  <c r="M1841" i="4"/>
  <c r="U1841" i="4" s="1"/>
  <c r="K1842" i="4"/>
  <c r="L1842" i="4"/>
  <c r="M1842" i="4"/>
  <c r="U1842" i="4" s="1"/>
  <c r="K1843" i="4"/>
  <c r="L1843" i="4"/>
  <c r="M1843" i="4"/>
  <c r="U1843" i="4" s="1"/>
  <c r="K1844" i="4"/>
  <c r="L1844" i="4"/>
  <c r="T1844" i="4" s="1"/>
  <c r="M1844" i="4"/>
  <c r="U1844" i="4" s="1"/>
  <c r="K1845" i="4"/>
  <c r="L1845" i="4"/>
  <c r="T1845" i="4" s="1"/>
  <c r="M1845" i="4"/>
  <c r="U1845" i="4" s="1"/>
  <c r="K1846" i="4"/>
  <c r="L1846" i="4"/>
  <c r="T1846" i="4" s="1"/>
  <c r="M1846" i="4"/>
  <c r="U1846" i="4" s="1"/>
  <c r="K1847" i="4"/>
  <c r="L1847" i="4"/>
  <c r="M1847" i="4"/>
  <c r="U1847" i="4" s="1"/>
  <c r="K1848" i="4"/>
  <c r="L1848" i="4"/>
  <c r="T1848" i="4" s="1"/>
  <c r="M1848" i="4"/>
  <c r="U1848" i="4" s="1"/>
  <c r="K1849" i="4"/>
  <c r="L1849" i="4"/>
  <c r="T1849" i="4" s="1"/>
  <c r="M1849" i="4"/>
  <c r="U1849" i="4" s="1"/>
  <c r="K1850" i="4"/>
  <c r="L1850" i="4"/>
  <c r="M1850" i="4"/>
  <c r="U1850" i="4" s="1"/>
  <c r="K1851" i="4"/>
  <c r="L1851" i="4"/>
  <c r="M1851" i="4"/>
  <c r="U1851" i="4" s="1"/>
  <c r="K1852" i="4"/>
  <c r="L1852" i="4"/>
  <c r="T1852" i="4" s="1"/>
  <c r="M1852" i="4"/>
  <c r="U1852" i="4" s="1"/>
  <c r="K1853" i="4"/>
  <c r="L1853" i="4"/>
  <c r="T1853" i="4" s="1"/>
  <c r="M1853" i="4"/>
  <c r="U1853" i="4" s="1"/>
  <c r="K1854" i="4"/>
  <c r="L1854" i="4"/>
  <c r="T1854" i="4" s="1"/>
  <c r="M1854" i="4"/>
  <c r="U1854" i="4" s="1"/>
  <c r="K1855" i="4"/>
  <c r="L1855" i="4"/>
  <c r="T1855" i="4" s="1"/>
  <c r="M1855" i="4"/>
  <c r="U1855" i="4" s="1"/>
  <c r="K1856" i="4"/>
  <c r="L1856" i="4"/>
  <c r="T1856" i="4" s="1"/>
  <c r="M1856" i="4"/>
  <c r="U1856" i="4" s="1"/>
  <c r="K1857" i="4"/>
  <c r="L1857" i="4"/>
  <c r="T1857" i="4" s="1"/>
  <c r="M1857" i="4"/>
  <c r="K1858" i="4"/>
  <c r="L1858" i="4"/>
  <c r="T1858" i="4" s="1"/>
  <c r="M1858" i="4"/>
  <c r="K1859" i="4"/>
  <c r="L1859" i="4"/>
  <c r="T1859" i="4" s="1"/>
  <c r="M1859" i="4"/>
  <c r="U1859" i="4" s="1"/>
  <c r="K1860" i="4"/>
  <c r="L1860" i="4"/>
  <c r="T1860" i="4" s="1"/>
  <c r="M1860" i="4"/>
  <c r="K1861" i="4"/>
  <c r="L1861" i="4"/>
  <c r="T1861" i="4" s="1"/>
  <c r="M1861" i="4"/>
  <c r="U1861" i="4" s="1"/>
  <c r="K1862" i="4"/>
  <c r="L1862" i="4"/>
  <c r="M1862" i="4"/>
  <c r="U1862" i="4" s="1"/>
  <c r="K1863" i="4"/>
  <c r="L1863" i="4"/>
  <c r="M1863" i="4"/>
  <c r="U1863" i="4" s="1"/>
  <c r="K1864" i="4"/>
  <c r="L1864" i="4"/>
  <c r="T1864" i="4" s="1"/>
  <c r="M1864" i="4"/>
  <c r="U1864" i="4" s="1"/>
  <c r="K1865" i="4"/>
  <c r="L1865" i="4"/>
  <c r="T1865" i="4" s="1"/>
  <c r="M1865" i="4"/>
  <c r="U1865" i="4" s="1"/>
  <c r="K1866" i="4"/>
  <c r="L1866" i="4"/>
  <c r="T1866" i="4" s="1"/>
  <c r="M1866" i="4"/>
  <c r="U1866" i="4" s="1"/>
  <c r="K1867" i="4"/>
  <c r="L1867" i="4"/>
  <c r="M1867" i="4"/>
  <c r="U1867" i="4" s="1"/>
  <c r="K1868" i="4"/>
  <c r="L1868" i="4"/>
  <c r="M1868" i="4"/>
  <c r="U1868" i="4" s="1"/>
  <c r="K1869" i="4"/>
  <c r="L1869" i="4"/>
  <c r="M1869" i="4"/>
  <c r="U1869" i="4" s="1"/>
  <c r="K1870" i="4"/>
  <c r="L1870" i="4"/>
  <c r="T1870" i="4" s="1"/>
  <c r="M1870" i="4"/>
  <c r="U1870" i="4" s="1"/>
  <c r="K1871" i="4"/>
  <c r="L1871" i="4"/>
  <c r="T1871" i="4" s="1"/>
  <c r="M1871" i="4"/>
  <c r="U1871" i="4" s="1"/>
  <c r="K1872" i="4"/>
  <c r="L1872" i="4"/>
  <c r="T1872" i="4" s="1"/>
  <c r="M1872" i="4"/>
  <c r="U1872" i="4" s="1"/>
  <c r="K1873" i="4"/>
  <c r="S1873" i="4" s="1"/>
  <c r="L1873" i="4"/>
  <c r="T1873" i="4" s="1"/>
  <c r="M1873" i="4"/>
  <c r="U1873" i="4" s="1"/>
  <c r="K1874" i="4"/>
  <c r="L1874" i="4"/>
  <c r="M1874" i="4"/>
  <c r="U1874" i="4" s="1"/>
  <c r="K1875" i="4"/>
  <c r="S1875" i="4" s="1"/>
  <c r="L1875" i="4"/>
  <c r="T1875" i="4" s="1"/>
  <c r="M1875" i="4"/>
  <c r="U1875" i="4" s="1"/>
  <c r="K1876" i="4"/>
  <c r="L1876" i="4"/>
  <c r="T1876" i="4" s="1"/>
  <c r="M1876" i="4"/>
  <c r="U1876" i="4" s="1"/>
  <c r="K1877" i="4"/>
  <c r="L1877" i="4"/>
  <c r="T1877" i="4" s="1"/>
  <c r="M1877" i="4"/>
  <c r="K1878" i="4"/>
  <c r="L1878" i="4"/>
  <c r="T1878" i="4" s="1"/>
  <c r="M1878" i="4"/>
  <c r="K1879" i="4"/>
  <c r="L1879" i="4"/>
  <c r="T1879" i="4" s="1"/>
  <c r="M1879" i="4"/>
  <c r="U1879" i="4" s="1"/>
  <c r="K1880" i="4"/>
  <c r="L1880" i="4"/>
  <c r="T1880" i="4" s="1"/>
  <c r="M1880" i="4"/>
  <c r="U1880" i="4" s="1"/>
  <c r="K1881" i="4"/>
  <c r="L1881" i="4"/>
  <c r="M1881" i="4"/>
  <c r="U1881" i="4" s="1"/>
  <c r="K1882" i="4"/>
  <c r="L1882" i="4"/>
  <c r="T1882" i="4" s="1"/>
  <c r="M1882" i="4"/>
  <c r="U1882" i="4" s="1"/>
  <c r="K1883" i="4"/>
  <c r="L1883" i="4"/>
  <c r="T1883" i="4" s="1"/>
  <c r="M1883" i="4"/>
  <c r="U1883" i="4" s="1"/>
  <c r="K1884" i="4"/>
  <c r="L1884" i="4"/>
  <c r="M1884" i="4"/>
  <c r="U1884" i="4" s="1"/>
  <c r="K1885" i="4"/>
  <c r="S1885" i="4" s="1"/>
  <c r="L1885" i="4"/>
  <c r="T1885" i="4" s="1"/>
  <c r="M1885" i="4"/>
  <c r="U1885" i="4" s="1"/>
  <c r="K1886" i="4"/>
  <c r="L1886" i="4"/>
  <c r="T1886" i="4" s="1"/>
  <c r="M1886" i="4"/>
  <c r="K1887" i="4"/>
  <c r="L1887" i="4"/>
  <c r="T1887" i="4" s="1"/>
  <c r="M1887" i="4"/>
  <c r="K1888" i="4"/>
  <c r="L1888" i="4"/>
  <c r="T1888" i="4" s="1"/>
  <c r="M1888" i="4"/>
  <c r="U1888" i="4" s="1"/>
  <c r="K1889" i="4"/>
  <c r="L1889" i="4"/>
  <c r="M1889" i="4"/>
  <c r="U1889" i="4" s="1"/>
  <c r="K1890" i="4"/>
  <c r="L1890" i="4"/>
  <c r="M1890" i="4"/>
  <c r="U1890" i="4" s="1"/>
  <c r="K1891" i="4"/>
  <c r="S1891" i="4" s="1"/>
  <c r="L1891" i="4"/>
  <c r="M1891" i="4"/>
  <c r="K1892" i="4"/>
  <c r="L1892" i="4"/>
  <c r="T1892" i="4" s="1"/>
  <c r="M1892" i="4"/>
  <c r="U1892" i="4" s="1"/>
  <c r="K1893" i="4"/>
  <c r="L1893" i="4"/>
  <c r="M1893" i="4"/>
  <c r="U1893" i="4" s="1"/>
  <c r="K1894" i="4"/>
  <c r="L1894" i="4"/>
  <c r="T1894" i="4" s="1"/>
  <c r="M1894" i="4"/>
  <c r="U1894" i="4" s="1"/>
  <c r="K1895" i="4"/>
  <c r="L1895" i="4"/>
  <c r="T1895" i="4" s="1"/>
  <c r="M1895" i="4"/>
  <c r="U1895" i="4" s="1"/>
  <c r="K1896" i="4"/>
  <c r="S1896" i="4" s="1"/>
  <c r="L1896" i="4"/>
  <c r="M1896" i="4"/>
  <c r="K1897" i="4"/>
  <c r="L1897" i="4"/>
  <c r="T1897" i="4" s="1"/>
  <c r="M1897" i="4"/>
  <c r="U1897" i="4" s="1"/>
  <c r="K1898" i="4"/>
  <c r="L1898" i="4"/>
  <c r="T1898" i="4" s="1"/>
  <c r="M1898" i="4"/>
  <c r="K1899" i="4"/>
  <c r="S1899" i="4" s="1"/>
  <c r="L1899" i="4"/>
  <c r="T1899" i="4" s="1"/>
  <c r="M1899" i="4"/>
  <c r="K1900" i="4"/>
  <c r="S1900" i="4" s="1"/>
  <c r="L1900" i="4"/>
  <c r="M1900" i="4"/>
  <c r="K1901" i="4"/>
  <c r="L1901" i="4"/>
  <c r="T1901" i="4" s="1"/>
  <c r="M1901" i="4"/>
  <c r="U1901" i="4" s="1"/>
  <c r="K1902" i="4"/>
  <c r="L1902" i="4"/>
  <c r="T1902" i="4" s="1"/>
  <c r="M1902" i="4"/>
  <c r="K1903" i="4"/>
  <c r="S1903" i="4" s="1"/>
  <c r="L1903" i="4"/>
  <c r="T1903" i="4" s="1"/>
  <c r="M1903" i="4"/>
  <c r="K1904" i="4"/>
  <c r="S1904" i="4" s="1"/>
  <c r="L1904" i="4"/>
  <c r="M1904" i="4"/>
  <c r="K1905" i="4"/>
  <c r="L1905" i="4"/>
  <c r="T1905" i="4" s="1"/>
  <c r="M1905" i="4"/>
  <c r="U1905" i="4" s="1"/>
  <c r="K1906" i="4"/>
  <c r="L1906" i="4"/>
  <c r="T1906" i="4" s="1"/>
  <c r="M1906" i="4"/>
  <c r="K1907" i="4"/>
  <c r="S1907" i="4" s="1"/>
  <c r="L1907" i="4"/>
  <c r="T1907" i="4" s="1"/>
  <c r="M1907" i="4"/>
  <c r="K1908" i="4"/>
  <c r="L1908" i="4"/>
  <c r="T1908" i="4" s="1"/>
  <c r="M1908" i="4"/>
  <c r="K1909" i="4"/>
  <c r="L1909" i="4"/>
  <c r="T1909" i="4" s="1"/>
  <c r="M1909" i="4"/>
  <c r="K1910" i="4"/>
  <c r="L1910" i="4"/>
  <c r="M1910" i="4"/>
  <c r="U1910" i="4" s="1"/>
  <c r="K1911" i="4"/>
  <c r="L1911" i="4"/>
  <c r="T1911" i="4" s="1"/>
  <c r="M1911" i="4"/>
  <c r="K1912" i="4"/>
  <c r="S1912" i="4" s="1"/>
  <c r="L1912" i="4"/>
  <c r="M1912" i="4"/>
  <c r="U1912" i="4" s="1"/>
  <c r="K1913" i="4"/>
  <c r="L1913" i="4"/>
  <c r="T1913" i="4" s="1"/>
  <c r="M1913" i="4"/>
  <c r="K1914" i="4"/>
  <c r="L1914" i="4"/>
  <c r="M1914" i="4"/>
  <c r="U1914" i="4" s="1"/>
  <c r="K1915" i="4"/>
  <c r="S1915" i="4" s="1"/>
  <c r="L1915" i="4"/>
  <c r="M1915" i="4"/>
  <c r="K1916" i="4"/>
  <c r="S1916" i="4" s="1"/>
  <c r="L1916" i="4"/>
  <c r="M1916" i="4"/>
  <c r="U1916" i="4" s="1"/>
  <c r="K1917" i="4"/>
  <c r="L1917" i="4"/>
  <c r="T1917" i="4" s="1"/>
  <c r="M1917" i="4"/>
  <c r="K1918" i="4"/>
  <c r="L1918" i="4"/>
  <c r="T1918" i="4" s="1"/>
  <c r="M1918" i="4"/>
  <c r="K1919" i="4"/>
  <c r="L1919" i="4"/>
  <c r="T1919" i="4" s="1"/>
  <c r="M1919" i="4"/>
  <c r="K1920" i="4"/>
  <c r="S1920" i="4" s="1"/>
  <c r="L1920" i="4"/>
  <c r="T1920" i="4" s="1"/>
  <c r="M1920" i="4"/>
  <c r="K1921" i="4"/>
  <c r="L1921" i="4"/>
  <c r="T1921" i="4" s="1"/>
  <c r="M1921" i="4"/>
  <c r="K1922" i="4"/>
  <c r="S1922" i="4" s="1"/>
  <c r="L1922" i="4"/>
  <c r="M1922" i="4"/>
  <c r="K1923" i="4"/>
  <c r="S1923" i="4" s="1"/>
  <c r="L1923" i="4"/>
  <c r="M1923" i="4"/>
  <c r="K1924" i="4"/>
  <c r="L1924" i="4"/>
  <c r="M1924" i="4"/>
  <c r="U1924" i="4" s="1"/>
  <c r="K1925" i="4"/>
  <c r="L1925" i="4"/>
  <c r="M1925" i="4"/>
  <c r="U1925" i="4" s="1"/>
  <c r="K1926" i="4"/>
  <c r="L1926" i="4"/>
  <c r="T1926" i="4" s="1"/>
  <c r="M1926" i="4"/>
  <c r="K1927" i="4"/>
  <c r="L1927" i="4"/>
  <c r="M1927" i="4"/>
  <c r="U1927" i="4" s="1"/>
  <c r="K1928" i="4"/>
  <c r="L1928" i="4"/>
  <c r="M1928" i="4"/>
  <c r="U1928" i="4" s="1"/>
  <c r="K1929" i="4"/>
  <c r="L1929" i="4"/>
  <c r="T1929" i="4" s="1"/>
  <c r="M1929" i="4"/>
  <c r="K1930" i="4"/>
  <c r="L1930" i="4"/>
  <c r="M1930" i="4"/>
  <c r="U1930" i="4" s="1"/>
  <c r="K1931" i="4"/>
  <c r="L1931" i="4"/>
  <c r="T1931" i="4" s="1"/>
  <c r="M1931" i="4"/>
  <c r="K1932" i="4"/>
  <c r="S1932" i="4" s="1"/>
  <c r="L1932" i="4"/>
  <c r="M1932" i="4"/>
  <c r="K1933" i="4"/>
  <c r="L1933" i="4"/>
  <c r="M1933" i="4"/>
  <c r="U1933" i="4" s="1"/>
  <c r="K1934" i="4"/>
  <c r="S1934" i="4" s="1"/>
  <c r="L1934" i="4"/>
  <c r="T1934" i="4" s="1"/>
  <c r="M1934" i="4"/>
  <c r="K1935" i="4"/>
  <c r="L1935" i="4"/>
  <c r="M1935" i="4"/>
  <c r="U1935" i="4" s="1"/>
  <c r="K1936" i="4"/>
  <c r="L1936" i="4"/>
  <c r="M1936" i="4"/>
  <c r="U1936" i="4" s="1"/>
  <c r="K1937" i="4"/>
  <c r="L1937" i="4"/>
  <c r="M1937" i="4"/>
  <c r="U1937" i="4" s="1"/>
  <c r="K1938" i="4"/>
  <c r="L1938" i="4"/>
  <c r="T1938" i="4" s="1"/>
  <c r="M1938" i="4"/>
  <c r="U1938" i="4" s="1"/>
  <c r="K1939" i="4"/>
  <c r="S1939" i="4" s="1"/>
  <c r="L1939" i="4"/>
  <c r="M1939" i="4"/>
  <c r="U1939" i="4" s="1"/>
  <c r="K1940" i="4"/>
  <c r="S1940" i="4" s="1"/>
  <c r="L1940" i="4"/>
  <c r="M1940" i="4"/>
  <c r="K1941" i="4"/>
  <c r="S1941" i="4" s="1"/>
  <c r="L1941" i="4"/>
  <c r="M1941" i="4"/>
  <c r="K1942" i="4"/>
  <c r="S1942" i="4" s="1"/>
  <c r="L1942" i="4"/>
  <c r="M1942" i="4"/>
  <c r="K1943" i="4"/>
  <c r="L1943" i="4"/>
  <c r="T1943" i="4" s="1"/>
  <c r="M1943" i="4"/>
  <c r="K1944" i="4"/>
  <c r="L1944" i="4"/>
  <c r="T1944" i="4" s="1"/>
  <c r="M1944" i="4"/>
  <c r="K1945" i="4"/>
  <c r="L1945" i="4"/>
  <c r="M1945" i="4"/>
  <c r="U1945" i="4" s="1"/>
  <c r="K1946" i="4"/>
  <c r="L1946" i="4"/>
  <c r="T1946" i="4" s="1"/>
  <c r="M1946" i="4"/>
  <c r="K1947" i="4"/>
  <c r="L1947" i="4"/>
  <c r="M1947" i="4"/>
  <c r="U1947" i="4" s="1"/>
  <c r="K1948" i="4"/>
  <c r="S1948" i="4" s="1"/>
  <c r="L1948" i="4"/>
  <c r="M1948" i="4"/>
  <c r="U1948" i="4" s="1"/>
  <c r="K1949" i="4"/>
  <c r="S1949" i="4" s="1"/>
  <c r="L1949" i="4"/>
  <c r="T1949" i="4" s="1"/>
  <c r="M1949" i="4"/>
  <c r="K1950" i="4"/>
  <c r="S1950" i="4" s="1"/>
  <c r="L1950" i="4"/>
  <c r="M1950" i="4"/>
  <c r="U1950" i="4" s="1"/>
  <c r="K1951" i="4"/>
  <c r="S1951" i="4" s="1"/>
  <c r="L1951" i="4"/>
  <c r="M1951" i="4"/>
  <c r="K1952" i="4"/>
  <c r="S1952" i="4" s="1"/>
  <c r="L1952" i="4"/>
  <c r="M1952" i="4"/>
  <c r="K1953" i="4"/>
  <c r="S1953" i="4" s="1"/>
  <c r="L1953" i="4"/>
  <c r="M1953" i="4"/>
  <c r="K1954" i="4"/>
  <c r="S1954" i="4" s="1"/>
  <c r="L1954" i="4"/>
  <c r="M1954" i="4"/>
  <c r="K1955" i="4"/>
  <c r="S1955" i="4" s="1"/>
  <c r="L1955" i="4"/>
  <c r="M1955" i="4"/>
  <c r="K1956" i="4"/>
  <c r="S1956" i="4" s="1"/>
  <c r="L1956" i="4"/>
  <c r="T1956" i="4" s="1"/>
  <c r="M1956" i="4"/>
  <c r="K1957" i="4"/>
  <c r="S1957" i="4" s="1"/>
  <c r="L1957" i="4"/>
  <c r="T1957" i="4" s="1"/>
  <c r="M1957" i="4"/>
  <c r="K1958" i="4"/>
  <c r="L1958" i="4"/>
  <c r="M1958" i="4"/>
  <c r="U1958" i="4" s="1"/>
  <c r="K1959" i="4"/>
  <c r="L1959" i="4"/>
  <c r="T1959" i="4" s="1"/>
  <c r="M1959" i="4"/>
  <c r="K1960" i="4"/>
  <c r="L1960" i="4"/>
  <c r="M1960" i="4"/>
  <c r="U1960" i="4" s="1"/>
  <c r="K1961" i="4"/>
  <c r="L1961" i="4"/>
  <c r="M1961" i="4"/>
  <c r="U1961" i="4" s="1"/>
  <c r="K1962" i="4"/>
  <c r="S1962" i="4" s="1"/>
  <c r="L1962" i="4"/>
  <c r="M1962" i="4"/>
  <c r="K1963" i="4"/>
  <c r="S1963" i="4" s="1"/>
  <c r="L1963" i="4"/>
  <c r="M1963" i="4"/>
  <c r="K1964" i="4"/>
  <c r="L1964" i="4"/>
  <c r="M1964" i="4"/>
  <c r="U1964" i="4" s="1"/>
  <c r="K1965" i="4"/>
  <c r="S1965" i="4" s="1"/>
  <c r="L1965" i="4"/>
  <c r="M1965" i="4"/>
  <c r="K1966" i="4"/>
  <c r="L1966" i="4"/>
  <c r="T1966" i="4" s="1"/>
  <c r="M1966" i="4"/>
  <c r="K1967" i="4"/>
  <c r="L1967" i="4"/>
  <c r="T1967" i="4" s="1"/>
  <c r="M1967" i="4"/>
  <c r="K1968" i="4"/>
  <c r="L1968" i="4"/>
  <c r="T1968" i="4" s="1"/>
  <c r="M1968" i="4"/>
  <c r="K1969" i="4"/>
  <c r="L1969" i="4"/>
  <c r="T1969" i="4" s="1"/>
  <c r="M1969" i="4"/>
  <c r="K1970" i="4"/>
  <c r="L1970" i="4"/>
  <c r="T1970" i="4" s="1"/>
  <c r="M1970" i="4"/>
  <c r="K1971" i="4"/>
  <c r="L1971" i="4"/>
  <c r="T1971" i="4" s="1"/>
  <c r="M1971" i="4"/>
  <c r="K1972" i="4"/>
  <c r="L1972" i="4"/>
  <c r="T1972" i="4" s="1"/>
  <c r="M1972" i="4"/>
  <c r="K1973" i="4"/>
  <c r="L1973" i="4"/>
  <c r="T1973" i="4" s="1"/>
  <c r="M1973" i="4"/>
  <c r="U1973" i="4" s="1"/>
  <c r="K1974" i="4"/>
  <c r="S1974" i="4" s="1"/>
  <c r="L1974" i="4"/>
  <c r="M1974" i="4"/>
  <c r="K1975" i="4"/>
  <c r="L1975" i="4"/>
  <c r="T1975" i="4" s="1"/>
  <c r="M1975" i="4"/>
  <c r="K1976" i="4"/>
  <c r="L1976" i="4"/>
  <c r="T1976" i="4" s="1"/>
  <c r="M1976" i="4"/>
  <c r="K1977" i="4"/>
  <c r="L1977" i="4"/>
  <c r="T1977" i="4" s="1"/>
  <c r="M1977" i="4"/>
  <c r="K1978" i="4"/>
  <c r="L1978" i="4"/>
  <c r="T1978" i="4" s="1"/>
  <c r="M1978" i="4"/>
  <c r="U1978" i="4" s="1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M8" i="4"/>
  <c r="L8" i="4"/>
  <c r="O8" i="4" s="1"/>
  <c r="S8" i="4"/>
  <c r="O2200" i="4" l="1"/>
  <c r="O2196" i="4"/>
  <c r="O2192" i="4"/>
  <c r="O2188" i="4"/>
  <c r="O2184" i="4"/>
  <c r="O2180" i="4"/>
  <c r="O2176" i="4"/>
  <c r="O2172" i="4"/>
  <c r="O2168" i="4"/>
  <c r="O2164" i="4"/>
  <c r="O2160" i="4"/>
  <c r="O2156" i="4"/>
  <c r="O2152" i="4"/>
  <c r="O2148" i="4"/>
  <c r="O2144" i="4"/>
  <c r="O2140" i="4"/>
  <c r="O2136" i="4"/>
  <c r="O2132" i="4"/>
  <c r="O2128" i="4"/>
  <c r="O2124" i="4"/>
  <c r="O2120" i="4"/>
  <c r="O2116" i="4"/>
  <c r="O2112" i="4"/>
  <c r="O2108" i="4"/>
  <c r="O2104" i="4"/>
  <c r="O2100" i="4"/>
  <c r="O2096" i="4"/>
  <c r="O2092" i="4"/>
  <c r="O2088" i="4"/>
  <c r="O2084" i="4"/>
  <c r="O2080" i="4"/>
  <c r="O2076" i="4"/>
  <c r="O2072" i="4"/>
  <c r="O2068" i="4"/>
  <c r="O2064" i="4"/>
  <c r="O2060" i="4"/>
  <c r="O2056" i="4"/>
  <c r="O2052" i="4"/>
  <c r="O2048" i="4"/>
  <c r="O2044" i="4"/>
  <c r="O2040" i="4"/>
  <c r="O2036" i="4"/>
  <c r="O2032" i="4"/>
  <c r="O2028" i="4"/>
  <c r="O2024" i="4"/>
  <c r="O2020" i="4"/>
  <c r="O2016" i="4"/>
  <c r="O2012" i="4"/>
  <c r="O2008" i="4"/>
  <c r="O2004" i="4"/>
  <c r="O2000" i="4"/>
  <c r="O1996" i="4"/>
  <c r="O1992" i="4"/>
  <c r="O1988" i="4"/>
  <c r="O1984" i="4"/>
  <c r="O1980" i="4"/>
  <c r="O1976" i="4"/>
  <c r="O1972" i="4"/>
  <c r="O1968" i="4"/>
  <c r="O1964" i="4"/>
  <c r="O1960" i="4"/>
  <c r="O1956" i="4"/>
  <c r="O1952" i="4"/>
  <c r="O1948" i="4"/>
  <c r="O1944" i="4"/>
  <c r="O1940" i="4"/>
  <c r="O1936" i="4"/>
  <c r="O1932" i="4"/>
  <c r="O1928" i="4"/>
  <c r="O1924" i="4"/>
  <c r="O1920" i="4"/>
  <c r="O1916" i="4"/>
  <c r="O1912" i="4"/>
  <c r="O1908" i="4"/>
  <c r="O1904" i="4"/>
  <c r="O1900" i="4"/>
  <c r="O1896" i="4"/>
  <c r="O1892" i="4"/>
  <c r="O1888" i="4"/>
  <c r="O1884" i="4"/>
  <c r="O1880" i="4"/>
  <c r="O1876" i="4"/>
  <c r="O1872" i="4"/>
  <c r="O1868" i="4"/>
  <c r="O1864" i="4"/>
  <c r="O1860" i="4"/>
  <c r="O1856" i="4"/>
  <c r="O1852" i="4"/>
  <c r="O1848" i="4"/>
  <c r="O1844" i="4"/>
  <c r="O1840" i="4"/>
  <c r="O1836" i="4"/>
  <c r="O1832" i="4"/>
  <c r="O1828" i="4"/>
  <c r="O1824" i="4"/>
  <c r="O1820" i="4"/>
  <c r="O1816" i="4"/>
  <c r="O1812" i="4"/>
  <c r="O1808" i="4"/>
  <c r="O1804" i="4"/>
  <c r="O1800" i="4"/>
  <c r="O1796" i="4"/>
  <c r="O1792" i="4"/>
  <c r="O1788" i="4"/>
  <c r="O1784" i="4"/>
  <c r="O1780" i="4"/>
  <c r="O1776" i="4"/>
  <c r="O1772" i="4"/>
  <c r="O1768" i="4"/>
  <c r="O1764" i="4"/>
  <c r="O1760" i="4"/>
  <c r="O1756" i="4"/>
  <c r="O1752" i="4"/>
  <c r="O1748" i="4"/>
  <c r="O1744" i="4"/>
  <c r="O1740" i="4"/>
  <c r="O1736" i="4"/>
  <c r="O1732" i="4"/>
  <c r="O1728" i="4"/>
  <c r="O1724" i="4"/>
  <c r="O1720" i="4"/>
  <c r="O1716" i="4"/>
  <c r="O1712" i="4"/>
  <c r="O1708" i="4"/>
  <c r="O1704" i="4"/>
  <c r="O1700" i="4"/>
  <c r="O1696" i="4"/>
  <c r="O1692" i="4"/>
  <c r="O1688" i="4"/>
  <c r="O1684" i="4"/>
  <c r="O1680" i="4"/>
  <c r="O1676" i="4"/>
  <c r="O1672" i="4"/>
  <c r="O1668" i="4"/>
  <c r="O1664" i="4"/>
  <c r="O1660" i="4"/>
  <c r="O1656" i="4"/>
  <c r="O1652" i="4"/>
  <c r="O1648" i="4"/>
  <c r="O1644" i="4"/>
  <c r="O1640" i="4"/>
  <c r="O1636" i="4"/>
  <c r="O1632" i="4"/>
  <c r="O1628" i="4"/>
  <c r="O1624" i="4"/>
  <c r="O1620" i="4"/>
  <c r="O1616" i="4"/>
  <c r="O1612" i="4"/>
  <c r="O1608" i="4"/>
  <c r="O1604" i="4"/>
  <c r="O1600" i="4"/>
  <c r="O1596" i="4"/>
  <c r="O1592" i="4"/>
  <c r="O1588" i="4"/>
  <c r="O1584" i="4"/>
  <c r="O1580" i="4"/>
  <c r="O1576" i="4"/>
  <c r="O1572" i="4"/>
  <c r="O1568" i="4"/>
  <c r="O1564" i="4"/>
  <c r="O1560" i="4"/>
  <c r="O1556" i="4"/>
  <c r="O1552" i="4"/>
  <c r="O1548" i="4"/>
  <c r="O1544" i="4"/>
  <c r="O1540" i="4"/>
  <c r="O1536" i="4"/>
  <c r="O1532" i="4"/>
  <c r="O1528" i="4"/>
  <c r="O1524" i="4"/>
  <c r="O1520" i="4"/>
  <c r="O1516" i="4"/>
  <c r="O1512" i="4"/>
  <c r="O1508" i="4"/>
  <c r="O1504" i="4"/>
  <c r="O1500" i="4"/>
  <c r="O1496" i="4"/>
  <c r="O1492" i="4"/>
  <c r="O1488" i="4"/>
  <c r="O1484" i="4"/>
  <c r="O1480" i="4"/>
  <c r="O1476" i="4"/>
  <c r="O1472" i="4"/>
  <c r="O1468" i="4"/>
  <c r="O1464" i="4"/>
  <c r="O1460" i="4"/>
  <c r="O1456" i="4"/>
  <c r="O1452" i="4"/>
  <c r="O1448" i="4"/>
  <c r="O1444" i="4"/>
  <c r="O1440" i="4"/>
  <c r="O1436" i="4"/>
  <c r="O1432" i="4"/>
  <c r="O1428" i="4"/>
  <c r="O1424" i="4"/>
  <c r="O1420" i="4"/>
  <c r="O1416" i="4"/>
  <c r="O1412" i="4"/>
  <c r="O1408" i="4"/>
  <c r="O1404" i="4"/>
  <c r="O1400" i="4"/>
  <c r="O1396" i="4"/>
  <c r="O1392" i="4"/>
  <c r="O1388" i="4"/>
  <c r="O1384" i="4"/>
  <c r="O1380" i="4"/>
  <c r="O1376" i="4"/>
  <c r="O1372" i="4"/>
  <c r="O1368" i="4"/>
  <c r="O1364" i="4"/>
  <c r="O1360" i="4"/>
  <c r="O1356" i="4"/>
  <c r="O1352" i="4"/>
  <c r="O1348" i="4"/>
  <c r="O1344" i="4"/>
  <c r="O1340" i="4"/>
  <c r="O1336" i="4"/>
  <c r="O1332" i="4"/>
  <c r="O1328" i="4"/>
  <c r="O1324" i="4"/>
  <c r="O1320" i="4"/>
  <c r="O1316" i="4"/>
  <c r="O1312" i="4"/>
  <c r="O1308" i="4"/>
  <c r="O1304" i="4"/>
  <c r="O1300" i="4"/>
  <c r="O1296" i="4"/>
  <c r="O1292" i="4"/>
  <c r="O1288" i="4"/>
  <c r="O1284" i="4"/>
  <c r="O1280" i="4"/>
  <c r="O1276" i="4"/>
  <c r="O1272" i="4"/>
  <c r="O1268" i="4"/>
  <c r="O1264" i="4"/>
  <c r="O1260" i="4"/>
  <c r="O1256" i="4"/>
  <c r="O1252" i="4"/>
  <c r="O1248" i="4"/>
  <c r="O1244" i="4"/>
  <c r="O1240" i="4"/>
  <c r="O1236" i="4"/>
  <c r="O1232" i="4"/>
  <c r="O1228" i="4"/>
  <c r="O1224" i="4"/>
  <c r="O1220" i="4"/>
  <c r="O1216" i="4"/>
  <c r="O1212" i="4"/>
  <c r="O1208" i="4"/>
  <c r="O1204" i="4"/>
  <c r="O1200" i="4"/>
  <c r="O1196" i="4"/>
  <c r="O1192" i="4"/>
  <c r="O1188" i="4"/>
  <c r="O1184" i="4"/>
  <c r="O1180" i="4"/>
  <c r="O1176" i="4"/>
  <c r="O1172" i="4"/>
  <c r="O1168" i="4"/>
  <c r="O1164" i="4"/>
  <c r="O1160" i="4"/>
  <c r="O1156" i="4"/>
  <c r="O1152" i="4"/>
  <c r="O1148" i="4"/>
  <c r="O1144" i="4"/>
  <c r="O1140" i="4"/>
  <c r="O1136" i="4"/>
  <c r="O1132" i="4"/>
  <c r="O1128" i="4"/>
  <c r="O1124" i="4"/>
  <c r="O1120" i="4"/>
  <c r="O1116" i="4"/>
  <c r="O1112" i="4"/>
  <c r="O1108" i="4"/>
  <c r="O1104" i="4"/>
  <c r="O1100" i="4"/>
  <c r="O1096" i="4"/>
  <c r="O1092" i="4"/>
  <c r="O1088" i="4"/>
  <c r="O1084" i="4"/>
  <c r="O1080" i="4"/>
  <c r="O1076" i="4"/>
  <c r="O1072" i="4"/>
  <c r="O1068" i="4"/>
  <c r="O1064" i="4"/>
  <c r="O1060" i="4"/>
  <c r="O1056" i="4"/>
  <c r="O1052" i="4"/>
  <c r="O1048" i="4"/>
  <c r="O1044" i="4"/>
  <c r="O1040" i="4"/>
  <c r="O1036" i="4"/>
  <c r="O1032" i="4"/>
  <c r="O1028" i="4"/>
  <c r="O1024" i="4"/>
  <c r="O1020" i="4"/>
  <c r="O1016" i="4"/>
  <c r="O1012" i="4"/>
  <c r="O1008" i="4"/>
  <c r="O1004" i="4"/>
  <c r="O1000" i="4"/>
  <c r="O996" i="4"/>
  <c r="O992" i="4"/>
  <c r="O988" i="4"/>
  <c r="O984" i="4"/>
  <c r="O980" i="4"/>
  <c r="O976" i="4"/>
  <c r="O972" i="4"/>
  <c r="O968" i="4"/>
  <c r="O964" i="4"/>
  <c r="O960" i="4"/>
  <c r="O956" i="4"/>
  <c r="O952" i="4"/>
  <c r="O948" i="4"/>
  <c r="O944" i="4"/>
  <c r="O940" i="4"/>
  <c r="O936" i="4"/>
  <c r="O932" i="4"/>
  <c r="O928" i="4"/>
  <c r="O924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6" i="4"/>
  <c r="O852" i="4"/>
  <c r="O848" i="4"/>
  <c r="O844" i="4"/>
  <c r="O840" i="4"/>
  <c r="O836" i="4"/>
  <c r="O832" i="4"/>
  <c r="O828" i="4"/>
  <c r="O824" i="4"/>
  <c r="O820" i="4"/>
  <c r="O816" i="4"/>
  <c r="O812" i="4"/>
  <c r="O808" i="4"/>
  <c r="O804" i="4"/>
  <c r="O800" i="4"/>
  <c r="O796" i="4"/>
  <c r="O792" i="4"/>
  <c r="O788" i="4"/>
  <c r="O784" i="4"/>
  <c r="O780" i="4"/>
  <c r="O776" i="4"/>
  <c r="O772" i="4"/>
  <c r="O768" i="4"/>
  <c r="O764" i="4"/>
  <c r="O760" i="4"/>
  <c r="O756" i="4"/>
  <c r="O752" i="4"/>
  <c r="O748" i="4"/>
  <c r="O744" i="4"/>
  <c r="O740" i="4"/>
  <c r="O736" i="4"/>
  <c r="O732" i="4"/>
  <c r="O728" i="4"/>
  <c r="O724" i="4"/>
  <c r="O720" i="4"/>
  <c r="O716" i="4"/>
  <c r="O712" i="4"/>
  <c r="O708" i="4"/>
  <c r="O704" i="4"/>
  <c r="O700" i="4"/>
  <c r="O696" i="4"/>
  <c r="O692" i="4"/>
  <c r="O688" i="4"/>
  <c r="O684" i="4"/>
  <c r="O680" i="4"/>
  <c r="O676" i="4"/>
  <c r="O672" i="4"/>
  <c r="O668" i="4"/>
  <c r="O664" i="4"/>
  <c r="O660" i="4"/>
  <c r="O656" i="4"/>
  <c r="O652" i="4"/>
  <c r="O648" i="4"/>
  <c r="O644" i="4"/>
  <c r="O640" i="4"/>
  <c r="O636" i="4"/>
  <c r="O632" i="4"/>
  <c r="O628" i="4"/>
  <c r="O624" i="4"/>
  <c r="O620" i="4"/>
  <c r="O616" i="4"/>
  <c r="O612" i="4"/>
  <c r="O608" i="4"/>
  <c r="O604" i="4"/>
  <c r="O600" i="4"/>
  <c r="O596" i="4"/>
  <c r="O592" i="4"/>
  <c r="O588" i="4"/>
  <c r="O584" i="4"/>
  <c r="O580" i="4"/>
  <c r="O576" i="4"/>
  <c r="O572" i="4"/>
  <c r="O568" i="4"/>
  <c r="O564" i="4"/>
  <c r="O560" i="4"/>
  <c r="O556" i="4"/>
  <c r="O552" i="4"/>
  <c r="O548" i="4"/>
  <c r="O544" i="4"/>
  <c r="O540" i="4"/>
  <c r="O536" i="4"/>
  <c r="O532" i="4"/>
  <c r="O528" i="4"/>
  <c r="O524" i="4"/>
  <c r="O520" i="4"/>
  <c r="O516" i="4"/>
  <c r="O512" i="4"/>
  <c r="O508" i="4"/>
  <c r="O504" i="4"/>
  <c r="O500" i="4"/>
  <c r="O496" i="4"/>
  <c r="O492" i="4"/>
  <c r="O488" i="4"/>
  <c r="O484" i="4"/>
  <c r="O480" i="4"/>
  <c r="O476" i="4"/>
  <c r="O472" i="4"/>
  <c r="O468" i="4"/>
  <c r="O464" i="4"/>
  <c r="O460" i="4"/>
  <c r="O456" i="4"/>
  <c r="O452" i="4"/>
  <c r="O448" i="4"/>
  <c r="O444" i="4"/>
  <c r="O440" i="4"/>
  <c r="O436" i="4"/>
  <c r="O432" i="4"/>
  <c r="O428" i="4"/>
  <c r="O424" i="4"/>
  <c r="O420" i="4"/>
  <c r="O416" i="4"/>
  <c r="O412" i="4"/>
  <c r="O408" i="4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292" i="4"/>
  <c r="O288" i="4"/>
  <c r="O284" i="4"/>
  <c r="O280" i="4"/>
  <c r="O276" i="4"/>
  <c r="O272" i="4"/>
  <c r="O268" i="4"/>
  <c r="O264" i="4"/>
  <c r="O260" i="4"/>
  <c r="O256" i="4"/>
  <c r="O252" i="4"/>
  <c r="O248" i="4"/>
  <c r="O244" i="4"/>
  <c r="O240" i="4"/>
  <c r="O236" i="4"/>
  <c r="O232" i="4"/>
  <c r="O228" i="4"/>
  <c r="O224" i="4"/>
  <c r="O220" i="4"/>
  <c r="O216" i="4"/>
  <c r="O212" i="4"/>
  <c r="O208" i="4"/>
  <c r="O204" i="4"/>
  <c r="O200" i="4"/>
  <c r="O196" i="4"/>
  <c r="O192" i="4"/>
  <c r="O188" i="4"/>
  <c r="O184" i="4"/>
  <c r="O180" i="4"/>
  <c r="O176" i="4"/>
  <c r="O172" i="4"/>
  <c r="O168" i="4"/>
  <c r="O164" i="4"/>
  <c r="O160" i="4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O24" i="4"/>
  <c r="O20" i="4"/>
  <c r="O16" i="4"/>
  <c r="O12" i="4"/>
  <c r="O95" i="4"/>
  <c r="O2201" i="4"/>
  <c r="O2197" i="4"/>
  <c r="O2193" i="4"/>
  <c r="O2189" i="4"/>
  <c r="O2185" i="4"/>
  <c r="O2181" i="4"/>
  <c r="O2161" i="4"/>
  <c r="O2157" i="4"/>
  <c r="O2141" i="4"/>
  <c r="O2129" i="4"/>
  <c r="O2121" i="4"/>
  <c r="O2117" i="4"/>
  <c r="O2109" i="4"/>
  <c r="O2105" i="4"/>
  <c r="O2093" i="4"/>
  <c r="O2085" i="4"/>
  <c r="O2081" i="4"/>
  <c r="O2069" i="4"/>
  <c r="O2061" i="4"/>
  <c r="O2057" i="4"/>
  <c r="O2049" i="4"/>
  <c r="O2045" i="4"/>
  <c r="O2041" i="4"/>
  <c r="O2021" i="4"/>
  <c r="O2005" i="4"/>
  <c r="O1973" i="4"/>
  <c r="O1969" i="4"/>
  <c r="O1957" i="4"/>
  <c r="O1941" i="4"/>
  <c r="O1937" i="4"/>
  <c r="O1933" i="4"/>
  <c r="O1925" i="4"/>
  <c r="O1913" i="4"/>
  <c r="O1905" i="4"/>
  <c r="O1897" i="4"/>
  <c r="O1885" i="4"/>
  <c r="O1877" i="4"/>
  <c r="O1861" i="4"/>
  <c r="O1857" i="4"/>
  <c r="O1841" i="4"/>
  <c r="O1833" i="4"/>
  <c r="O1821" i="4"/>
  <c r="O1817" i="4"/>
  <c r="O1813" i="4"/>
  <c r="O1805" i="4"/>
  <c r="O1793" i="4"/>
  <c r="O1781" i="4"/>
  <c r="O1765" i="4"/>
  <c r="O1753" i="4"/>
  <c r="O1745" i="4"/>
  <c r="O1737" i="4"/>
  <c r="O1733" i="4"/>
  <c r="O1729" i="4"/>
  <c r="O1721" i="4"/>
  <c r="O1709" i="4"/>
  <c r="O1701" i="4"/>
  <c r="O1689" i="4"/>
  <c r="O1677" i="4"/>
  <c r="O1673" i="4"/>
  <c r="O1661" i="4"/>
  <c r="O1653" i="4"/>
  <c r="O1645" i="4"/>
  <c r="O1633" i="4"/>
  <c r="O1629" i="4"/>
  <c r="O1625" i="4"/>
  <c r="O1609" i="4"/>
  <c r="O1593" i="4"/>
  <c r="O1581" i="4"/>
  <c r="O1573" i="4"/>
  <c r="O1569" i="4"/>
  <c r="O1549" i="4"/>
  <c r="O1537" i="4"/>
  <c r="O1533" i="4"/>
  <c r="O1525" i="4"/>
  <c r="O1501" i="4"/>
  <c r="O1497" i="4"/>
  <c r="O1489" i="4"/>
  <c r="O1485" i="4"/>
  <c r="O1477" i="4"/>
  <c r="O1461" i="4"/>
  <c r="O1449" i="4"/>
  <c r="O1437" i="4"/>
  <c r="O1421" i="4"/>
  <c r="O1401" i="4"/>
  <c r="O1397" i="4"/>
  <c r="O1357" i="4"/>
  <c r="O1353" i="4"/>
  <c r="O1345" i="4"/>
  <c r="O1341" i="4"/>
  <c r="O1333" i="4"/>
  <c r="O1325" i="4"/>
  <c r="O1321" i="4"/>
  <c r="O1309" i="4"/>
  <c r="O1297" i="4"/>
  <c r="O1289" i="4"/>
  <c r="O1281" i="4"/>
  <c r="O1273" i="4"/>
  <c r="O1253" i="4"/>
  <c r="O1237" i="4"/>
  <c r="O1225" i="4"/>
  <c r="O1217" i="4"/>
  <c r="O1197" i="4"/>
  <c r="O1193" i="4"/>
  <c r="O1181" i="4"/>
  <c r="O1177" i="4"/>
  <c r="O1169" i="4"/>
  <c r="O1165" i="4"/>
  <c r="O1153" i="4"/>
  <c r="O1149" i="4"/>
  <c r="O1145" i="4"/>
  <c r="O1141" i="4"/>
  <c r="O1121" i="4"/>
  <c r="O1101" i="4"/>
  <c r="O1081" i="4"/>
  <c r="O1077" i="4"/>
  <c r="O1065" i="4"/>
  <c r="O1053" i="4"/>
  <c r="O1029" i="4"/>
  <c r="O1025" i="4"/>
  <c r="O1017" i="4"/>
  <c r="O1005" i="4"/>
  <c r="O997" i="4"/>
  <c r="O989" i="4"/>
  <c r="O981" i="4"/>
  <c r="O949" i="4"/>
  <c r="O941" i="4"/>
  <c r="O937" i="4"/>
  <c r="O929" i="4"/>
  <c r="O925" i="4"/>
  <c r="O917" i="4"/>
  <c r="O909" i="4"/>
  <c r="O905" i="4"/>
  <c r="O901" i="4"/>
  <c r="O873" i="4"/>
  <c r="O853" i="4"/>
  <c r="O845" i="4"/>
  <c r="O837" i="4"/>
  <c r="O833" i="4"/>
  <c r="O813" i="4"/>
  <c r="O805" i="4"/>
  <c r="O801" i="4"/>
  <c r="O789" i="4"/>
  <c r="O785" i="4"/>
  <c r="O773" i="4"/>
  <c r="O765" i="4"/>
  <c r="O749" i="4"/>
  <c r="O741" i="4"/>
  <c r="O733" i="4"/>
  <c r="O725" i="4"/>
  <c r="O717" i="4"/>
  <c r="O713" i="4"/>
  <c r="O709" i="4"/>
  <c r="O705" i="4"/>
  <c r="O681" i="4"/>
  <c r="O677" i="4"/>
  <c r="O673" i="4"/>
  <c r="O665" i="4"/>
  <c r="O661" i="4"/>
  <c r="O653" i="4"/>
  <c r="O645" i="4"/>
  <c r="O637" i="4"/>
  <c r="O633" i="4"/>
  <c r="O621" i="4"/>
  <c r="O609" i="4"/>
  <c r="O605" i="4"/>
  <c r="O593" i="4"/>
  <c r="O589" i="4"/>
  <c r="O581" i="4"/>
  <c r="O569" i="4"/>
  <c r="O557" i="4"/>
  <c r="O537" i="4"/>
  <c r="O533" i="4"/>
  <c r="O517" i="4"/>
  <c r="O509" i="4"/>
  <c r="O505" i="4"/>
  <c r="O2177" i="4"/>
  <c r="O2145" i="4"/>
  <c r="O2065" i="4"/>
  <c r="O2053" i="4"/>
  <c r="O2025" i="4"/>
  <c r="O1993" i="4"/>
  <c r="O1981" i="4"/>
  <c r="O1961" i="4"/>
  <c r="O1889" i="4"/>
  <c r="O1849" i="4"/>
  <c r="O1825" i="4"/>
  <c r="O1769" i="4"/>
  <c r="O1757" i="4"/>
  <c r="O1685" i="4"/>
  <c r="O1613" i="4"/>
  <c r="O1597" i="4"/>
  <c r="O1577" i="4"/>
  <c r="O1557" i="4"/>
  <c r="O1517" i="4"/>
  <c r="O1505" i="4"/>
  <c r="O1473" i="4"/>
  <c r="O1465" i="4"/>
  <c r="O1453" i="4"/>
  <c r="O1441" i="4"/>
  <c r="O1433" i="4"/>
  <c r="O1417" i="4"/>
  <c r="O1405" i="4"/>
  <c r="O1377" i="4"/>
  <c r="O1337" i="4"/>
  <c r="O1317" i="4"/>
  <c r="O1269" i="4"/>
  <c r="O1257" i="4"/>
  <c r="O1249" i="4"/>
  <c r="O1241" i="4"/>
  <c r="O1205" i="4"/>
  <c r="O1185" i="4"/>
  <c r="O1173" i="4"/>
  <c r="O1137" i="4"/>
  <c r="O1109" i="4"/>
  <c r="O1089" i="4"/>
  <c r="O1041" i="4"/>
  <c r="O1033" i="4"/>
  <c r="O985" i="4"/>
  <c r="O977" i="4"/>
  <c r="O965" i="4"/>
  <c r="O957" i="4"/>
  <c r="O933" i="4"/>
  <c r="O889" i="4"/>
  <c r="O877" i="4"/>
  <c r="O857" i="4"/>
  <c r="O841" i="4"/>
  <c r="O829" i="4"/>
  <c r="O817" i="4"/>
  <c r="O777" i="4"/>
  <c r="O689" i="4"/>
  <c r="O669" i="4"/>
  <c r="O641" i="4"/>
  <c r="O629" i="4"/>
  <c r="O585" i="4"/>
  <c r="O2173" i="4"/>
  <c r="O2169" i="4"/>
  <c r="O2165" i="4"/>
  <c r="O2153" i="4"/>
  <c r="O2149" i="4"/>
  <c r="O2137" i="4"/>
  <c r="O2133" i="4"/>
  <c r="O2125" i="4"/>
  <c r="O2113" i="4"/>
  <c r="O2101" i="4"/>
  <c r="O2097" i="4"/>
  <c r="O2089" i="4"/>
  <c r="O2077" i="4"/>
  <c r="O2073" i="4"/>
  <c r="O2037" i="4"/>
  <c r="O2033" i="4"/>
  <c r="O2029" i="4"/>
  <c r="O2017" i="4"/>
  <c r="O2013" i="4"/>
  <c r="O2009" i="4"/>
  <c r="O2001" i="4"/>
  <c r="O1997" i="4"/>
  <c r="O1989" i="4"/>
  <c r="O1985" i="4"/>
  <c r="O1977" i="4"/>
  <c r="O1965" i="4"/>
  <c r="O1953" i="4"/>
  <c r="O1949" i="4"/>
  <c r="O1945" i="4"/>
  <c r="O1929" i="4"/>
  <c r="O1921" i="4"/>
  <c r="O1917" i="4"/>
  <c r="O1909" i="4"/>
  <c r="O1901" i="4"/>
  <c r="O1893" i="4"/>
  <c r="O1881" i="4"/>
  <c r="O1873" i="4"/>
  <c r="O1869" i="4"/>
  <c r="O1865" i="4"/>
  <c r="O1853" i="4"/>
  <c r="O1845" i="4"/>
  <c r="O1837" i="4"/>
  <c r="O1829" i="4"/>
  <c r="O1809" i="4"/>
  <c r="O1801" i="4"/>
  <c r="O1797" i="4"/>
  <c r="O1789" i="4"/>
  <c r="O1785" i="4"/>
  <c r="O1777" i="4"/>
  <c r="O1773" i="4"/>
  <c r="O1761" i="4"/>
  <c r="O1749" i="4"/>
  <c r="O1741" i="4"/>
  <c r="O1725" i="4"/>
  <c r="O1717" i="4"/>
  <c r="O1713" i="4"/>
  <c r="O1705" i="4"/>
  <c r="O1697" i="4"/>
  <c r="O1693" i="4"/>
  <c r="O1681" i="4"/>
  <c r="O1669" i="4"/>
  <c r="O1665" i="4"/>
  <c r="O1657" i="4"/>
  <c r="O1649" i="4"/>
  <c r="O1641" i="4"/>
  <c r="O1637" i="4"/>
  <c r="O1621" i="4"/>
  <c r="O1617" i="4"/>
  <c r="O1605" i="4"/>
  <c r="O1601" i="4"/>
  <c r="O1589" i="4"/>
  <c r="O1585" i="4"/>
  <c r="O1565" i="4"/>
  <c r="O1561" i="4"/>
  <c r="O1553" i="4"/>
  <c r="O1545" i="4"/>
  <c r="O1541" i="4"/>
  <c r="O1529" i="4"/>
  <c r="O1521" i="4"/>
  <c r="O1513" i="4"/>
  <c r="O1509" i="4"/>
  <c r="O1493" i="4"/>
  <c r="O1481" i="4"/>
  <c r="O1469" i="4"/>
  <c r="O1457" i="4"/>
  <c r="O1445" i="4"/>
  <c r="O1429" i="4"/>
  <c r="O1425" i="4"/>
  <c r="O1413" i="4"/>
  <c r="O1409" i="4"/>
  <c r="O1393" i="4"/>
  <c r="O1389" i="4"/>
  <c r="O1385" i="4"/>
  <c r="O1381" i="4"/>
  <c r="O1373" i="4"/>
  <c r="O1369" i="4"/>
  <c r="O1365" i="4"/>
  <c r="O1361" i="4"/>
  <c r="O1349" i="4"/>
  <c r="O1329" i="4"/>
  <c r="O1313" i="4"/>
  <c r="O1305" i="4"/>
  <c r="O1301" i="4"/>
  <c r="O1293" i="4"/>
  <c r="O1285" i="4"/>
  <c r="O1277" i="4"/>
  <c r="O1265" i="4"/>
  <c r="O1261" i="4"/>
  <c r="O1245" i="4"/>
  <c r="O1233" i="4"/>
  <c r="O1229" i="4"/>
  <c r="O1221" i="4"/>
  <c r="O1213" i="4"/>
  <c r="O1209" i="4"/>
  <c r="O1201" i="4"/>
  <c r="O1189" i="4"/>
  <c r="O1161" i="4"/>
  <c r="O1157" i="4"/>
  <c r="O1133" i="4"/>
  <c r="O1129" i="4"/>
  <c r="O1125" i="4"/>
  <c r="O1117" i="4"/>
  <c r="O1113" i="4"/>
  <c r="O1105" i="4"/>
  <c r="O1097" i="4"/>
  <c r="O1093" i="4"/>
  <c r="O1085" i="4"/>
  <c r="O1073" i="4"/>
  <c r="O1069" i="4"/>
  <c r="O1061" i="4"/>
  <c r="O1057" i="4"/>
  <c r="O1049" i="4"/>
  <c r="O1045" i="4"/>
  <c r="O1037" i="4"/>
  <c r="O1021" i="4"/>
  <c r="O1013" i="4"/>
  <c r="O1009" i="4"/>
  <c r="O1001" i="4"/>
  <c r="O993" i="4"/>
  <c r="O973" i="4"/>
  <c r="O969" i="4"/>
  <c r="O961" i="4"/>
  <c r="O953" i="4"/>
  <c r="O945" i="4"/>
  <c r="O921" i="4"/>
  <c r="O913" i="4"/>
  <c r="O897" i="4"/>
  <c r="O893" i="4"/>
  <c r="O885" i="4"/>
  <c r="O881" i="4"/>
  <c r="O869" i="4"/>
  <c r="O865" i="4"/>
  <c r="O861" i="4"/>
  <c r="O849" i="4"/>
  <c r="O825" i="4"/>
  <c r="O821" i="4"/>
  <c r="O809" i="4"/>
  <c r="O797" i="4"/>
  <c r="O793" i="4"/>
  <c r="O781" i="4"/>
  <c r="O769" i="4"/>
  <c r="O761" i="4"/>
  <c r="O757" i="4"/>
  <c r="O753" i="4"/>
  <c r="O745" i="4"/>
  <c r="O737" i="4"/>
  <c r="O729" i="4"/>
  <c r="O721" i="4"/>
  <c r="O701" i="4"/>
  <c r="O697" i="4"/>
  <c r="O693" i="4"/>
  <c r="O685" i="4"/>
  <c r="O657" i="4"/>
  <c r="O649" i="4"/>
  <c r="O625" i="4"/>
  <c r="O617" i="4"/>
  <c r="O613" i="4"/>
  <c r="O601" i="4"/>
  <c r="O597" i="4"/>
  <c r="O577" i="4"/>
  <c r="O573" i="4"/>
  <c r="O565" i="4"/>
  <c r="O561" i="4"/>
  <c r="O553" i="4"/>
  <c r="O549" i="4"/>
  <c r="O545" i="4"/>
  <c r="O541" i="4"/>
  <c r="O529" i="4"/>
  <c r="O525" i="4"/>
  <c r="O521" i="4"/>
  <c r="O513" i="4"/>
  <c r="O501" i="4"/>
  <c r="O497" i="4"/>
  <c r="O493" i="4"/>
  <c r="O489" i="4"/>
  <c r="O485" i="4"/>
  <c r="O481" i="4"/>
  <c r="O477" i="4"/>
  <c r="O473" i="4"/>
  <c r="O469" i="4"/>
  <c r="O465" i="4"/>
  <c r="O461" i="4"/>
  <c r="O457" i="4"/>
  <c r="O453" i="4"/>
  <c r="O449" i="4"/>
  <c r="O445" i="4"/>
  <c r="O441" i="4"/>
  <c r="O437" i="4"/>
  <c r="O433" i="4"/>
  <c r="O429" i="4"/>
  <c r="O425" i="4"/>
  <c r="O421" i="4"/>
  <c r="O417" i="4"/>
  <c r="O413" i="4"/>
  <c r="O409" i="4"/>
  <c r="O405" i="4"/>
  <c r="O401" i="4"/>
  <c r="O397" i="4"/>
  <c r="O393" i="4"/>
  <c r="O389" i="4"/>
  <c r="O385" i="4"/>
  <c r="O381" i="4"/>
  <c r="O377" i="4"/>
  <c r="O373" i="4"/>
  <c r="O369" i="4"/>
  <c r="O365" i="4"/>
  <c r="O361" i="4"/>
  <c r="O357" i="4"/>
  <c r="O353" i="4"/>
  <c r="O349" i="4"/>
  <c r="O345" i="4"/>
  <c r="O341" i="4"/>
  <c r="O337" i="4"/>
  <c r="O333" i="4"/>
  <c r="O329" i="4"/>
  <c r="O325" i="4"/>
  <c r="O321" i="4"/>
  <c r="O317" i="4"/>
  <c r="O313" i="4"/>
  <c r="O309" i="4"/>
  <c r="O305" i="4"/>
  <c r="O301" i="4"/>
  <c r="O297" i="4"/>
  <c r="O293" i="4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33" i="4"/>
  <c r="O229" i="4"/>
  <c r="O225" i="4"/>
  <c r="O221" i="4"/>
  <c r="O217" i="4"/>
  <c r="O213" i="4"/>
  <c r="O209" i="4"/>
  <c r="O205" i="4"/>
  <c r="O201" i="4"/>
  <c r="O197" i="4"/>
  <c r="O193" i="4"/>
  <c r="O189" i="4"/>
  <c r="O185" i="4"/>
  <c r="O181" i="4"/>
  <c r="O177" i="4"/>
  <c r="O173" i="4"/>
  <c r="O169" i="4"/>
  <c r="O165" i="4"/>
  <c r="O161" i="4"/>
  <c r="O2198" i="4"/>
  <c r="O2190" i="4"/>
  <c r="O2182" i="4"/>
  <c r="O2178" i="4"/>
  <c r="O2174" i="4"/>
  <c r="O2170" i="4"/>
  <c r="O2162" i="4"/>
  <c r="O2158" i="4"/>
  <c r="O2142" i="4"/>
  <c r="O2138" i="4"/>
  <c r="O2134" i="4"/>
  <c r="O2130" i="4"/>
  <c r="O2126" i="4"/>
  <c r="O2122" i="4"/>
  <c r="O2118" i="4"/>
  <c r="O2114" i="4"/>
  <c r="O2110" i="4"/>
  <c r="O2098" i="4"/>
  <c r="O2094" i="4"/>
  <c r="O2090" i="4"/>
  <c r="O2078" i="4"/>
  <c r="O2066" i="4"/>
  <c r="O2054" i="4"/>
  <c r="O2050" i="4"/>
  <c r="O2046" i="4"/>
  <c r="O2030" i="4"/>
  <c r="O2018" i="4"/>
  <c r="O2006" i="4"/>
  <c r="O1998" i="4"/>
  <c r="O1994" i="4"/>
  <c r="O1990" i="4"/>
  <c r="O1982" i="4"/>
  <c r="O1978" i="4"/>
  <c r="O1974" i="4"/>
  <c r="O1966" i="4"/>
  <c r="O1962" i="4"/>
  <c r="O1958" i="4"/>
  <c r="O1954" i="4"/>
  <c r="O1946" i="4"/>
  <c r="O1938" i="4"/>
  <c r="O1934" i="4"/>
  <c r="O1930" i="4"/>
  <c r="O1922" i="4"/>
  <c r="O1914" i="4"/>
  <c r="O1910" i="4"/>
  <c r="O1906" i="4"/>
  <c r="O1902" i="4"/>
  <c r="O1898" i="4"/>
  <c r="O1894" i="4"/>
  <c r="O1890" i="4"/>
  <c r="O1886" i="4"/>
  <c r="O1882" i="4"/>
  <c r="O1878" i="4"/>
  <c r="O1874" i="4"/>
  <c r="O1870" i="4"/>
  <c r="O1866" i="4"/>
  <c r="O1862" i="4"/>
  <c r="O1858" i="4"/>
  <c r="O1854" i="4"/>
  <c r="O1850" i="4"/>
  <c r="O1846" i="4"/>
  <c r="O1842" i="4"/>
  <c r="O1838" i="4"/>
  <c r="O1834" i="4"/>
  <c r="O1830" i="4"/>
  <c r="O1826" i="4"/>
  <c r="O1822" i="4"/>
  <c r="O1818" i="4"/>
  <c r="O1814" i="4"/>
  <c r="O1810" i="4"/>
  <c r="O1806" i="4"/>
  <c r="O1802" i="4"/>
  <c r="O1798" i="4"/>
  <c r="O1794" i="4"/>
  <c r="O1790" i="4"/>
  <c r="O1786" i="4"/>
  <c r="O1782" i="4"/>
  <c r="O1778" i="4"/>
  <c r="O1774" i="4"/>
  <c r="O1770" i="4"/>
  <c r="O1766" i="4"/>
  <c r="O1762" i="4"/>
  <c r="O1758" i="4"/>
  <c r="O1754" i="4"/>
  <c r="O1750" i="4"/>
  <c r="O1746" i="4"/>
  <c r="O1742" i="4"/>
  <c r="O1738" i="4"/>
  <c r="O1734" i="4"/>
  <c r="O1730" i="4"/>
  <c r="O1726" i="4"/>
  <c r="O1722" i="4"/>
  <c r="O1718" i="4"/>
  <c r="O1714" i="4"/>
  <c r="O1710" i="4"/>
  <c r="O1706" i="4"/>
  <c r="O1702" i="4"/>
  <c r="O1698" i="4"/>
  <c r="O1694" i="4"/>
  <c r="O1690" i="4"/>
  <c r="O1686" i="4"/>
  <c r="O1682" i="4"/>
  <c r="O1678" i="4"/>
  <c r="O1674" i="4"/>
  <c r="O1670" i="4"/>
  <c r="O1666" i="4"/>
  <c r="O1662" i="4"/>
  <c r="O1658" i="4"/>
  <c r="O1654" i="4"/>
  <c r="O1650" i="4"/>
  <c r="O1646" i="4"/>
  <c r="O1642" i="4"/>
  <c r="O1638" i="4"/>
  <c r="O1634" i="4"/>
  <c r="O1630" i="4"/>
  <c r="O1626" i="4"/>
  <c r="O1622" i="4"/>
  <c r="O1618" i="4"/>
  <c r="O1614" i="4"/>
  <c r="O1610" i="4"/>
  <c r="O1606" i="4"/>
  <c r="O1602" i="4"/>
  <c r="O1598" i="4"/>
  <c r="O1594" i="4"/>
  <c r="O1590" i="4"/>
  <c r="O1586" i="4"/>
  <c r="O1582" i="4"/>
  <c r="O1578" i="4"/>
  <c r="O1574" i="4"/>
  <c r="O1570" i="4"/>
  <c r="O1566" i="4"/>
  <c r="O1562" i="4"/>
  <c r="O1558" i="4"/>
  <c r="O1554" i="4"/>
  <c r="O1550" i="4"/>
  <c r="O1546" i="4"/>
  <c r="O1542" i="4"/>
  <c r="O1538" i="4"/>
  <c r="O1534" i="4"/>
  <c r="O1530" i="4"/>
  <c r="O1526" i="4"/>
  <c r="O1522" i="4"/>
  <c r="O1518" i="4"/>
  <c r="O1514" i="4"/>
  <c r="O1510" i="4"/>
  <c r="O1506" i="4"/>
  <c r="O1502" i="4"/>
  <c r="O1498" i="4"/>
  <c r="O1494" i="4"/>
  <c r="O1490" i="4"/>
  <c r="O1486" i="4"/>
  <c r="O1482" i="4"/>
  <c r="O1478" i="4"/>
  <c r="O1474" i="4"/>
  <c r="O1470" i="4"/>
  <c r="O1466" i="4"/>
  <c r="O1462" i="4"/>
  <c r="O1458" i="4"/>
  <c r="O1454" i="4"/>
  <c r="O1450" i="4"/>
  <c r="O1446" i="4"/>
  <c r="O1442" i="4"/>
  <c r="O1438" i="4"/>
  <c r="O1434" i="4"/>
  <c r="O1430" i="4"/>
  <c r="O1426" i="4"/>
  <c r="O1422" i="4"/>
  <c r="O1418" i="4"/>
  <c r="O1414" i="4"/>
  <c r="O1410" i="4"/>
  <c r="O1406" i="4"/>
  <c r="O1402" i="4"/>
  <c r="O1398" i="4"/>
  <c r="O1394" i="4"/>
  <c r="O1390" i="4"/>
  <c r="O1386" i="4"/>
  <c r="O1382" i="4"/>
  <c r="O1378" i="4"/>
  <c r="O1374" i="4"/>
  <c r="O1370" i="4"/>
  <c r="O1366" i="4"/>
  <c r="O1362" i="4"/>
  <c r="O1358" i="4"/>
  <c r="O1354" i="4"/>
  <c r="O1350" i="4"/>
  <c r="O2202" i="4"/>
  <c r="O2194" i="4"/>
  <c r="O2186" i="4"/>
  <c r="O2166" i="4"/>
  <c r="O2154" i="4"/>
  <c r="O2150" i="4"/>
  <c r="O2146" i="4"/>
  <c r="O2106" i="4"/>
  <c r="O2102" i="4"/>
  <c r="O2086" i="4"/>
  <c r="O2082" i="4"/>
  <c r="O2074" i="4"/>
  <c r="O2070" i="4"/>
  <c r="O2062" i="4"/>
  <c r="O2058" i="4"/>
  <c r="O2042" i="4"/>
  <c r="O2038" i="4"/>
  <c r="O2034" i="4"/>
  <c r="O2026" i="4"/>
  <c r="O2022" i="4"/>
  <c r="O2014" i="4"/>
  <c r="O2010" i="4"/>
  <c r="O2002" i="4"/>
  <c r="O1986" i="4"/>
  <c r="O1970" i="4"/>
  <c r="O1950" i="4"/>
  <c r="O1942" i="4"/>
  <c r="O1926" i="4"/>
  <c r="O1918" i="4"/>
  <c r="O2199" i="4"/>
  <c r="O2195" i="4"/>
  <c r="O2191" i="4"/>
  <c r="O2187" i="4"/>
  <c r="O2183" i="4"/>
  <c r="O2179" i="4"/>
  <c r="O2175" i="4"/>
  <c r="O2171" i="4"/>
  <c r="O2167" i="4"/>
  <c r="O2163" i="4"/>
  <c r="O2159" i="4"/>
  <c r="O2155" i="4"/>
  <c r="O2151" i="4"/>
  <c r="O2147" i="4"/>
  <c r="O2143" i="4"/>
  <c r="O2139" i="4"/>
  <c r="O2135" i="4"/>
  <c r="O2131" i="4"/>
  <c r="O2127" i="4"/>
  <c r="O2123" i="4"/>
  <c r="O2119" i="4"/>
  <c r="O2115" i="4"/>
  <c r="O2111" i="4"/>
  <c r="O2107" i="4"/>
  <c r="O2103" i="4"/>
  <c r="O2099" i="4"/>
  <c r="O2095" i="4"/>
  <c r="O2091" i="4"/>
  <c r="O2087" i="4"/>
  <c r="O2083" i="4"/>
  <c r="O2079" i="4"/>
  <c r="O2075" i="4"/>
  <c r="O2071" i="4"/>
  <c r="O2067" i="4"/>
  <c r="O2063" i="4"/>
  <c r="O2059" i="4"/>
  <c r="O2055" i="4"/>
  <c r="O2051" i="4"/>
  <c r="O2047" i="4"/>
  <c r="O2043" i="4"/>
  <c r="O2039" i="4"/>
  <c r="O2035" i="4"/>
  <c r="O2031" i="4"/>
  <c r="O2027" i="4"/>
  <c r="O2023" i="4"/>
  <c r="O2019" i="4"/>
  <c r="O2015" i="4"/>
  <c r="O2011" i="4"/>
  <c r="O2007" i="4"/>
  <c r="O2003" i="4"/>
  <c r="O1999" i="4"/>
  <c r="O1995" i="4"/>
  <c r="O1991" i="4"/>
  <c r="O1987" i="4"/>
  <c r="O1983" i="4"/>
  <c r="O1979" i="4"/>
  <c r="O1975" i="4"/>
  <c r="O1971" i="4"/>
  <c r="O1967" i="4"/>
  <c r="O1963" i="4"/>
  <c r="O1959" i="4"/>
  <c r="O1955" i="4"/>
  <c r="O1951" i="4"/>
  <c r="O1947" i="4"/>
  <c r="O1943" i="4"/>
  <c r="O1939" i="4"/>
  <c r="O1935" i="4"/>
  <c r="O1931" i="4"/>
  <c r="O1927" i="4"/>
  <c r="O1923" i="4"/>
  <c r="O1919" i="4"/>
  <c r="O1915" i="4"/>
  <c r="O1911" i="4"/>
  <c r="O1907" i="4"/>
  <c r="O1903" i="4"/>
  <c r="O1899" i="4"/>
  <c r="O1895" i="4"/>
  <c r="O1891" i="4"/>
  <c r="O1887" i="4"/>
  <c r="O1883" i="4"/>
  <c r="O1879" i="4"/>
  <c r="O1875" i="4"/>
  <c r="O1871" i="4"/>
  <c r="O1867" i="4"/>
  <c r="O1863" i="4"/>
  <c r="O1859" i="4"/>
  <c r="O1855" i="4"/>
  <c r="O1851" i="4"/>
  <c r="O1847" i="4"/>
  <c r="O1843" i="4"/>
  <c r="O1839" i="4"/>
  <c r="O1835" i="4"/>
  <c r="O1831" i="4"/>
  <c r="O1827" i="4"/>
  <c r="O1823" i="4"/>
  <c r="O1819" i="4"/>
  <c r="O1815" i="4"/>
  <c r="O1811" i="4"/>
  <c r="O1807" i="4"/>
  <c r="O1803" i="4"/>
  <c r="O1799" i="4"/>
  <c r="O1795" i="4"/>
  <c r="O1791" i="4"/>
  <c r="O1787" i="4"/>
  <c r="O1783" i="4"/>
  <c r="O1779" i="4"/>
  <c r="O1775" i="4"/>
  <c r="O1771" i="4"/>
  <c r="O1767" i="4"/>
  <c r="O1763" i="4"/>
  <c r="O1759" i="4"/>
  <c r="O1755" i="4"/>
  <c r="O1751" i="4"/>
  <c r="O1747" i="4"/>
  <c r="O1743" i="4"/>
  <c r="O1739" i="4"/>
  <c r="O1735" i="4"/>
  <c r="O1731" i="4"/>
  <c r="O1727" i="4"/>
  <c r="O1723" i="4"/>
  <c r="O1719" i="4"/>
  <c r="O1715" i="4"/>
  <c r="O1711" i="4"/>
  <c r="O1707" i="4"/>
  <c r="O1703" i="4"/>
  <c r="O1699" i="4"/>
  <c r="O1695" i="4"/>
  <c r="O1691" i="4"/>
  <c r="O1687" i="4"/>
  <c r="O1683" i="4"/>
  <c r="O1679" i="4"/>
  <c r="O1675" i="4"/>
  <c r="O1671" i="4"/>
  <c r="O1667" i="4"/>
  <c r="O1663" i="4"/>
  <c r="O1659" i="4"/>
  <c r="O1655" i="4"/>
  <c r="O1651" i="4"/>
  <c r="O1647" i="4"/>
  <c r="O1643" i="4"/>
  <c r="O1639" i="4"/>
  <c r="O1635" i="4"/>
  <c r="O1631" i="4"/>
  <c r="O1627" i="4"/>
  <c r="O1623" i="4"/>
  <c r="O1619" i="4"/>
  <c r="O1615" i="4"/>
  <c r="O1611" i="4"/>
  <c r="O1607" i="4"/>
  <c r="O1603" i="4"/>
  <c r="O1599" i="4"/>
  <c r="O1595" i="4"/>
  <c r="O1591" i="4"/>
  <c r="O1587" i="4"/>
  <c r="O1583" i="4"/>
  <c r="O1579" i="4"/>
  <c r="O1575" i="4"/>
  <c r="O1571" i="4"/>
  <c r="O1567" i="4"/>
  <c r="O1563" i="4"/>
  <c r="O1559" i="4"/>
  <c r="O1555" i="4"/>
  <c r="O1551" i="4"/>
  <c r="O1547" i="4"/>
  <c r="O1543" i="4"/>
  <c r="O1539" i="4"/>
  <c r="O1535" i="4"/>
  <c r="O1531" i="4"/>
  <c r="O1527" i="4"/>
  <c r="O1523" i="4"/>
  <c r="O1519" i="4"/>
  <c r="O1515" i="4"/>
  <c r="O1511" i="4"/>
  <c r="O1507" i="4"/>
  <c r="O1503" i="4"/>
  <c r="O1499" i="4"/>
  <c r="O1495" i="4"/>
  <c r="O1491" i="4"/>
  <c r="O1487" i="4"/>
  <c r="O1483" i="4"/>
  <c r="O1479" i="4"/>
  <c r="O1475" i="4"/>
  <c r="O1471" i="4"/>
  <c r="O1467" i="4"/>
  <c r="O1463" i="4"/>
  <c r="O1459" i="4"/>
  <c r="O1455" i="4"/>
  <c r="O1451" i="4"/>
  <c r="O1447" i="4"/>
  <c r="O1443" i="4"/>
  <c r="O1439" i="4"/>
  <c r="O1435" i="4"/>
  <c r="O1431" i="4"/>
  <c r="O1427" i="4"/>
  <c r="O1423" i="4"/>
  <c r="O1419" i="4"/>
  <c r="O1415" i="4"/>
  <c r="O1411" i="4"/>
  <c r="O1407" i="4"/>
  <c r="O1403" i="4"/>
  <c r="O1399" i="4"/>
  <c r="O1395" i="4"/>
  <c r="O1391" i="4"/>
  <c r="O1387" i="4"/>
  <c r="O1383" i="4"/>
  <c r="O1379" i="4"/>
  <c r="O1375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1" i="4"/>
  <c r="O17" i="4"/>
  <c r="O13" i="4"/>
  <c r="O9" i="4"/>
  <c r="O1346" i="4"/>
  <c r="O1342" i="4"/>
  <c r="O1338" i="4"/>
  <c r="O1334" i="4"/>
  <c r="O1330" i="4"/>
  <c r="O1326" i="4"/>
  <c r="O1322" i="4"/>
  <c r="O1318" i="4"/>
  <c r="O1314" i="4"/>
  <c r="O1310" i="4"/>
  <c r="O1306" i="4"/>
  <c r="O1302" i="4"/>
  <c r="O1298" i="4"/>
  <c r="O1294" i="4"/>
  <c r="O1290" i="4"/>
  <c r="O1286" i="4"/>
  <c r="O1282" i="4"/>
  <c r="O1278" i="4"/>
  <c r="O1274" i="4"/>
  <c r="O1270" i="4"/>
  <c r="O1266" i="4"/>
  <c r="O1262" i="4"/>
  <c r="O1258" i="4"/>
  <c r="O1254" i="4"/>
  <c r="O1250" i="4"/>
  <c r="O1246" i="4"/>
  <c r="O1242" i="4"/>
  <c r="O1238" i="4"/>
  <c r="O1234" i="4"/>
  <c r="O1230" i="4"/>
  <c r="O1226" i="4"/>
  <c r="O1222" i="4"/>
  <c r="O1218" i="4"/>
  <c r="O1214" i="4"/>
  <c r="O1210" i="4"/>
  <c r="O1206" i="4"/>
  <c r="O1202" i="4"/>
  <c r="O1198" i="4"/>
  <c r="O1194" i="4"/>
  <c r="O1190" i="4"/>
  <c r="O1186" i="4"/>
  <c r="O1182" i="4"/>
  <c r="O1178" i="4"/>
  <c r="O1174" i="4"/>
  <c r="O1170" i="4"/>
  <c r="O1166" i="4"/>
  <c r="O1162" i="4"/>
  <c r="O1158" i="4"/>
  <c r="O1154" i="4"/>
  <c r="O1150" i="4"/>
  <c r="O1146" i="4"/>
  <c r="O1142" i="4"/>
  <c r="O1138" i="4"/>
  <c r="O1134" i="4"/>
  <c r="O1130" i="4"/>
  <c r="O1126" i="4"/>
  <c r="O1122" i="4"/>
  <c r="O1118" i="4"/>
  <c r="O1114" i="4"/>
  <c r="O1110" i="4"/>
  <c r="O1106" i="4"/>
  <c r="O1102" i="4"/>
  <c r="O1098" i="4"/>
  <c r="O1094" i="4"/>
  <c r="O1090" i="4"/>
  <c r="O1086" i="4"/>
  <c r="O1082" i="4"/>
  <c r="O1078" i="4"/>
  <c r="O1074" i="4"/>
  <c r="O1070" i="4"/>
  <c r="O1066" i="4"/>
  <c r="O1062" i="4"/>
  <c r="O1058" i="4"/>
  <c r="O1054" i="4"/>
  <c r="O1050" i="4"/>
  <c r="O1046" i="4"/>
  <c r="O1042" i="4"/>
  <c r="O1038" i="4"/>
  <c r="O1034" i="4"/>
  <c r="O1030" i="4"/>
  <c r="O1026" i="4"/>
  <c r="O1022" i="4"/>
  <c r="O1018" i="4"/>
  <c r="O1014" i="4"/>
  <c r="O1010" i="4"/>
  <c r="O1006" i="4"/>
  <c r="O1002" i="4"/>
  <c r="O998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46" i="4"/>
  <c r="O942" i="4"/>
  <c r="O938" i="4"/>
  <c r="O934" i="4"/>
  <c r="O930" i="4"/>
  <c r="O926" i="4"/>
  <c r="O922" i="4"/>
  <c r="O918" i="4"/>
  <c r="O914" i="4"/>
  <c r="O910" i="4"/>
  <c r="O906" i="4"/>
  <c r="O902" i="4"/>
  <c r="O898" i="4"/>
  <c r="O894" i="4"/>
  <c r="O890" i="4"/>
  <c r="O886" i="4"/>
  <c r="O882" i="4"/>
  <c r="O878" i="4"/>
  <c r="O874" i="4"/>
  <c r="O870" i="4"/>
  <c r="O866" i="4"/>
  <c r="O862" i="4"/>
  <c r="O858" i="4"/>
  <c r="O854" i="4"/>
  <c r="O850" i="4"/>
  <c r="O846" i="4"/>
  <c r="O842" i="4"/>
  <c r="O838" i="4"/>
  <c r="O834" i="4"/>
  <c r="O830" i="4"/>
  <c r="O826" i="4"/>
  <c r="O822" i="4"/>
  <c r="O818" i="4"/>
  <c r="O814" i="4"/>
  <c r="O810" i="4"/>
  <c r="O806" i="4"/>
  <c r="O802" i="4"/>
  <c r="O798" i="4"/>
  <c r="O794" i="4"/>
  <c r="O790" i="4"/>
  <c r="O786" i="4"/>
  <c r="O782" i="4"/>
  <c r="O778" i="4"/>
  <c r="O774" i="4"/>
  <c r="O770" i="4"/>
  <c r="O766" i="4"/>
  <c r="O762" i="4"/>
  <c r="O758" i="4"/>
  <c r="O754" i="4"/>
  <c r="O750" i="4"/>
  <c r="O746" i="4"/>
  <c r="O742" i="4"/>
  <c r="O738" i="4"/>
  <c r="O734" i="4"/>
  <c r="O730" i="4"/>
  <c r="O726" i="4"/>
  <c r="O722" i="4"/>
  <c r="O718" i="4"/>
  <c r="O714" i="4"/>
  <c r="O710" i="4"/>
  <c r="O706" i="4"/>
  <c r="O702" i="4"/>
  <c r="O698" i="4"/>
  <c r="O694" i="4"/>
  <c r="O690" i="4"/>
  <c r="O686" i="4"/>
  <c r="O682" i="4"/>
  <c r="O678" i="4"/>
  <c r="O674" i="4"/>
  <c r="O670" i="4"/>
  <c r="O666" i="4"/>
  <c r="O662" i="4"/>
  <c r="O658" i="4"/>
  <c r="O654" i="4"/>
  <c r="O650" i="4"/>
  <c r="O646" i="4"/>
  <c r="O642" i="4"/>
  <c r="O638" i="4"/>
  <c r="O634" i="4"/>
  <c r="O630" i="4"/>
  <c r="O626" i="4"/>
  <c r="O622" i="4"/>
  <c r="O618" i="4"/>
  <c r="O614" i="4"/>
  <c r="O610" i="4"/>
  <c r="O606" i="4"/>
  <c r="O602" i="4"/>
  <c r="O598" i="4"/>
  <c r="O594" i="4"/>
  <c r="O590" i="4"/>
  <c r="O586" i="4"/>
  <c r="O582" i="4"/>
  <c r="O578" i="4"/>
  <c r="O574" i="4"/>
  <c r="O570" i="4"/>
  <c r="O566" i="4"/>
  <c r="O562" i="4"/>
  <c r="O558" i="4"/>
  <c r="O554" i="4"/>
  <c r="O550" i="4"/>
  <c r="O546" i="4"/>
  <c r="O542" i="4"/>
  <c r="O538" i="4"/>
  <c r="O534" i="4"/>
  <c r="O530" i="4"/>
  <c r="O526" i="4"/>
  <c r="O522" i="4"/>
  <c r="O518" i="4"/>
  <c r="O514" i="4"/>
  <c r="O510" i="4"/>
  <c r="O506" i="4"/>
  <c r="O502" i="4"/>
  <c r="O498" i="4"/>
  <c r="O494" i="4"/>
  <c r="O490" i="4"/>
  <c r="O486" i="4"/>
  <c r="O482" i="4"/>
  <c r="O478" i="4"/>
  <c r="O474" i="4"/>
  <c r="O470" i="4"/>
  <c r="O466" i="4"/>
  <c r="O462" i="4"/>
  <c r="O458" i="4"/>
  <c r="O454" i="4"/>
  <c r="O450" i="4"/>
  <c r="O446" i="4"/>
  <c r="O442" i="4"/>
  <c r="O438" i="4"/>
  <c r="O434" i="4"/>
  <c r="O430" i="4"/>
  <c r="O426" i="4"/>
  <c r="O422" i="4"/>
  <c r="O418" i="4"/>
  <c r="O414" i="4"/>
  <c r="O410" i="4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350" i="4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34" i="4"/>
  <c r="O230" i="4"/>
  <c r="O226" i="4"/>
  <c r="O222" i="4"/>
  <c r="O218" i="4"/>
  <c r="O214" i="4"/>
  <c r="O210" i="4"/>
  <c r="O206" i="4"/>
  <c r="O202" i="4"/>
  <c r="O198" i="4"/>
  <c r="O194" i="4"/>
  <c r="O190" i="4"/>
  <c r="O186" i="4"/>
  <c r="O182" i="4"/>
  <c r="O178" i="4"/>
  <c r="O174" i="4"/>
  <c r="O170" i="4"/>
  <c r="O166" i="4"/>
  <c r="O162" i="4"/>
  <c r="O158" i="4"/>
  <c r="O154" i="4"/>
  <c r="O150" i="4"/>
  <c r="O146" i="4"/>
  <c r="O142" i="4"/>
  <c r="O138" i="4"/>
  <c r="O134" i="4"/>
  <c r="O130" i="4"/>
  <c r="O126" i="4"/>
  <c r="O122" i="4"/>
  <c r="O118" i="4"/>
  <c r="O114" i="4"/>
  <c r="O110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2" i="4"/>
  <c r="O18" i="4"/>
  <c r="O14" i="4"/>
  <c r="O10" i="4"/>
  <c r="O1371" i="4"/>
  <c r="O1367" i="4"/>
  <c r="O1363" i="4"/>
  <c r="O1359" i="4"/>
  <c r="O1355" i="4"/>
  <c r="O1351" i="4"/>
  <c r="O1347" i="4"/>
  <c r="O1343" i="4"/>
  <c r="O1339" i="4"/>
  <c r="O1335" i="4"/>
  <c r="O1331" i="4"/>
  <c r="O1327" i="4"/>
  <c r="O1323" i="4"/>
  <c r="O1319" i="4"/>
  <c r="O1315" i="4"/>
  <c r="O1311" i="4"/>
  <c r="O1307" i="4"/>
  <c r="O1303" i="4"/>
  <c r="O1299" i="4"/>
  <c r="O1295" i="4"/>
  <c r="O1291" i="4"/>
  <c r="O1287" i="4"/>
  <c r="O1283" i="4"/>
  <c r="O1279" i="4"/>
  <c r="O1275" i="4"/>
  <c r="O1271" i="4"/>
  <c r="O1267" i="4"/>
  <c r="O1263" i="4"/>
  <c r="O1259" i="4"/>
  <c r="O1255" i="4"/>
  <c r="O1251" i="4"/>
  <c r="O1247" i="4"/>
  <c r="O1243" i="4"/>
  <c r="O1239" i="4"/>
  <c r="O1235" i="4"/>
  <c r="O1231" i="4"/>
  <c r="O1227" i="4"/>
  <c r="O1223" i="4"/>
  <c r="O1219" i="4"/>
  <c r="O1215" i="4"/>
  <c r="O1211" i="4"/>
  <c r="O1207" i="4"/>
  <c r="O1203" i="4"/>
  <c r="O1199" i="4"/>
  <c r="O1195" i="4"/>
  <c r="O1191" i="4"/>
  <c r="O1187" i="4"/>
  <c r="O1183" i="4"/>
  <c r="O1179" i="4"/>
  <c r="O1175" i="4"/>
  <c r="O1171" i="4"/>
  <c r="O1167" i="4"/>
  <c r="O1163" i="4"/>
  <c r="O1159" i="4"/>
  <c r="O1155" i="4"/>
  <c r="O1151" i="4"/>
  <c r="O1147" i="4"/>
  <c r="O1143" i="4"/>
  <c r="O1139" i="4"/>
  <c r="O1135" i="4"/>
  <c r="O1131" i="4"/>
  <c r="O1127" i="4"/>
  <c r="O1123" i="4"/>
  <c r="O1119" i="4"/>
  <c r="O1115" i="4"/>
  <c r="O1111" i="4"/>
  <c r="O1107" i="4"/>
  <c r="O1103" i="4"/>
  <c r="O1099" i="4"/>
  <c r="O1095" i="4"/>
  <c r="O1091" i="4"/>
  <c r="O1087" i="4"/>
  <c r="O1083" i="4"/>
  <c r="O1079" i="4"/>
  <c r="O1075" i="4"/>
  <c r="O1071" i="4"/>
  <c r="O1067" i="4"/>
  <c r="O1063" i="4"/>
  <c r="O1059" i="4"/>
  <c r="O1055" i="4"/>
  <c r="O1051" i="4"/>
  <c r="O1047" i="4"/>
  <c r="O1043" i="4"/>
  <c r="O1039" i="4"/>
  <c r="O1035" i="4"/>
  <c r="O1031" i="4"/>
  <c r="O1027" i="4"/>
  <c r="O1023" i="4"/>
  <c r="O1019" i="4"/>
  <c r="O1015" i="4"/>
  <c r="O1011" i="4"/>
  <c r="O1007" i="4"/>
  <c r="O1003" i="4"/>
  <c r="O999" i="4"/>
  <c r="O995" i="4"/>
  <c r="O991" i="4"/>
  <c r="O987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59" i="4"/>
  <c r="O855" i="4"/>
  <c r="O851" i="4"/>
  <c r="O847" i="4"/>
  <c r="O843" i="4"/>
  <c r="O839" i="4"/>
  <c r="O835" i="4"/>
  <c r="O831" i="4"/>
  <c r="O827" i="4"/>
  <c r="O823" i="4"/>
  <c r="O819" i="4"/>
  <c r="O815" i="4"/>
  <c r="O811" i="4"/>
  <c r="O807" i="4"/>
  <c r="O803" i="4"/>
  <c r="O799" i="4"/>
  <c r="O795" i="4"/>
  <c r="O791" i="4"/>
  <c r="O787" i="4"/>
  <c r="O783" i="4"/>
  <c r="O779" i="4"/>
  <c r="O775" i="4"/>
  <c r="O771" i="4"/>
  <c r="O767" i="4"/>
  <c r="O763" i="4"/>
  <c r="O759" i="4"/>
  <c r="O755" i="4"/>
  <c r="O751" i="4"/>
  <c r="O747" i="4"/>
  <c r="O743" i="4"/>
  <c r="O739" i="4"/>
  <c r="O735" i="4"/>
  <c r="O731" i="4"/>
  <c r="O727" i="4"/>
  <c r="O723" i="4"/>
  <c r="O719" i="4"/>
  <c r="O715" i="4"/>
  <c r="O711" i="4"/>
  <c r="O707" i="4"/>
  <c r="O703" i="4"/>
  <c r="O699" i="4"/>
  <c r="O695" i="4"/>
  <c r="O691" i="4"/>
  <c r="O687" i="4"/>
  <c r="O683" i="4"/>
  <c r="O679" i="4"/>
  <c r="O675" i="4"/>
  <c r="O671" i="4"/>
  <c r="O667" i="4"/>
  <c r="O663" i="4"/>
  <c r="O659" i="4"/>
  <c r="O655" i="4"/>
  <c r="O651" i="4"/>
  <c r="O647" i="4"/>
  <c r="O643" i="4"/>
  <c r="O639" i="4"/>
  <c r="O635" i="4"/>
  <c r="O631" i="4"/>
  <c r="O627" i="4"/>
  <c r="O623" i="4"/>
  <c r="O619" i="4"/>
  <c r="O615" i="4"/>
  <c r="O611" i="4"/>
  <c r="O607" i="4"/>
  <c r="O603" i="4"/>
  <c r="O599" i="4"/>
  <c r="O595" i="4"/>
  <c r="O591" i="4"/>
  <c r="O587" i="4"/>
  <c r="O583" i="4"/>
  <c r="O579" i="4"/>
  <c r="O575" i="4"/>
  <c r="O571" i="4"/>
  <c r="O567" i="4"/>
  <c r="O563" i="4"/>
  <c r="O559" i="4"/>
  <c r="O555" i="4"/>
  <c r="O551" i="4"/>
  <c r="O547" i="4"/>
  <c r="O543" i="4"/>
  <c r="O539" i="4"/>
  <c r="O535" i="4"/>
  <c r="O531" i="4"/>
  <c r="O527" i="4"/>
  <c r="O523" i="4"/>
  <c r="O519" i="4"/>
  <c r="O515" i="4"/>
  <c r="O511" i="4"/>
  <c r="O507" i="4"/>
  <c r="O503" i="4"/>
  <c r="O499" i="4"/>
  <c r="O495" i="4"/>
  <c r="O491" i="4"/>
  <c r="O487" i="4"/>
  <c r="O483" i="4"/>
  <c r="O479" i="4"/>
  <c r="O475" i="4"/>
  <c r="O471" i="4"/>
  <c r="O467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31" i="4"/>
  <c r="O227" i="4"/>
  <c r="O223" i="4"/>
  <c r="O219" i="4"/>
  <c r="O215" i="4"/>
  <c r="O211" i="4"/>
  <c r="O207" i="4"/>
  <c r="O203" i="4"/>
  <c r="O199" i="4"/>
  <c r="O195" i="4"/>
  <c r="O191" i="4"/>
  <c r="O187" i="4"/>
  <c r="O183" i="4"/>
  <c r="O179" i="4"/>
  <c r="O175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G20" i="5"/>
  <c r="C25" i="5" s="1"/>
  <c r="G22" i="5"/>
  <c r="R180" i="4"/>
  <c r="P402" i="4"/>
  <c r="R724" i="4"/>
  <c r="Q781" i="4"/>
  <c r="P895" i="4"/>
  <c r="P952" i="4"/>
  <c r="Q980" i="4"/>
  <c r="R1005" i="4"/>
  <c r="Q1044" i="4"/>
  <c r="P1082" i="4"/>
  <c r="P1158" i="4"/>
  <c r="R1214" i="4"/>
  <c r="P1240" i="4"/>
  <c r="Q1252" i="4"/>
  <c r="Q1265" i="4"/>
  <c r="Q1284" i="4"/>
  <c r="R1296" i="4"/>
  <c r="P1316" i="4"/>
  <c r="P1322" i="4"/>
  <c r="Q1341" i="4"/>
  <c r="Q1360" i="4"/>
  <c r="R1372" i="4"/>
  <c r="Q1414" i="4"/>
  <c r="R1428" i="4"/>
  <c r="P1442" i="4"/>
  <c r="Q1454" i="4"/>
  <c r="R1460" i="4"/>
  <c r="R1466" i="4"/>
  <c r="R1476" i="4"/>
  <c r="P1486" i="4"/>
  <c r="P1493" i="4"/>
  <c r="R1494" i="4"/>
  <c r="P1500" i="4"/>
  <c r="P1502" i="4"/>
  <c r="Q1507" i="4"/>
  <c r="P1509" i="4"/>
  <c r="R1512" i="4"/>
  <c r="P1516" i="4"/>
  <c r="Q1521" i="4"/>
  <c r="R1528" i="4"/>
  <c r="Q1530" i="4"/>
  <c r="Q1537" i="4"/>
  <c r="R1544" i="4"/>
  <c r="P1548" i="4"/>
  <c r="P1557" i="4"/>
  <c r="R1558" i="4"/>
  <c r="P1564" i="4"/>
  <c r="P1566" i="4"/>
  <c r="P1573" i="4"/>
  <c r="R1576" i="4"/>
  <c r="P1580" i="4"/>
  <c r="Q1585" i="4"/>
  <c r="R1592" i="4"/>
  <c r="Q1594" i="4"/>
  <c r="Q1601" i="4"/>
  <c r="R1608" i="4"/>
  <c r="P1612" i="4"/>
  <c r="R1615" i="4"/>
  <c r="Q1620" i="4"/>
  <c r="Q1621" i="4"/>
  <c r="Q1623" i="4"/>
  <c r="Q1624" i="4"/>
  <c r="Q1625" i="4"/>
  <c r="Q1627" i="4"/>
  <c r="Q1628" i="4"/>
  <c r="Q1629" i="4"/>
  <c r="Q1631" i="4"/>
  <c r="Q1632" i="4"/>
  <c r="Q1633" i="4"/>
  <c r="Q1635" i="4"/>
  <c r="Q1636" i="4"/>
  <c r="Q1637" i="4"/>
  <c r="Q1639" i="4"/>
  <c r="Q1640" i="4"/>
  <c r="Q1641" i="4"/>
  <c r="Q1643" i="4"/>
  <c r="Q1644" i="4"/>
  <c r="Q1645" i="4"/>
  <c r="Q1647" i="4"/>
  <c r="Q1648" i="4"/>
  <c r="Q1649" i="4"/>
  <c r="Q1651" i="4"/>
  <c r="Q1652" i="4"/>
  <c r="Q1653" i="4"/>
  <c r="Q1655" i="4"/>
  <c r="Q1656" i="4"/>
  <c r="Q1657" i="4"/>
  <c r="Q1659" i="4"/>
  <c r="Q1660" i="4"/>
  <c r="Q1661" i="4"/>
  <c r="Q1663" i="4"/>
  <c r="Q1664" i="4"/>
  <c r="Q1665" i="4"/>
  <c r="Q1667" i="4"/>
  <c r="Q1668" i="4"/>
  <c r="Q1669" i="4"/>
  <c r="Q1671" i="4"/>
  <c r="Q1672" i="4"/>
  <c r="Q1673" i="4"/>
  <c r="Q1675" i="4"/>
  <c r="Q1676" i="4"/>
  <c r="Q1677" i="4"/>
  <c r="Q1679" i="4"/>
  <c r="Q1680" i="4"/>
  <c r="Q1681" i="4"/>
  <c r="Q1683" i="4"/>
  <c r="Q1684" i="4"/>
  <c r="Q1685" i="4"/>
  <c r="Q1687" i="4"/>
  <c r="Q1688" i="4"/>
  <c r="Q1689" i="4"/>
  <c r="Q1691" i="4"/>
  <c r="Q1692" i="4"/>
  <c r="Q1693" i="4"/>
  <c r="Q1695" i="4"/>
  <c r="Q1696" i="4"/>
  <c r="Q1697" i="4"/>
  <c r="Q1699" i="4"/>
  <c r="Q1700" i="4"/>
  <c r="Q1701" i="4"/>
  <c r="Q1703" i="4"/>
  <c r="Q1704" i="4"/>
  <c r="Q1705" i="4"/>
  <c r="Q1707" i="4"/>
  <c r="Q1708" i="4"/>
  <c r="Q1709" i="4"/>
  <c r="Q1711" i="4"/>
  <c r="Q1712" i="4"/>
  <c r="Q1713" i="4"/>
  <c r="Q1715" i="4"/>
  <c r="Q1716" i="4"/>
  <c r="Q1717" i="4"/>
  <c r="Q1719" i="4"/>
  <c r="Q1720" i="4"/>
  <c r="Q1721" i="4"/>
  <c r="Q1723" i="4"/>
  <c r="Q1724" i="4"/>
  <c r="Q1725" i="4"/>
  <c r="Q1727" i="4"/>
  <c r="Q1728" i="4"/>
  <c r="Q1729" i="4"/>
  <c r="Q1731" i="4"/>
  <c r="Q1732" i="4"/>
  <c r="Q1733" i="4"/>
  <c r="Q1735" i="4"/>
  <c r="Q1736" i="4"/>
  <c r="Q1737" i="4"/>
  <c r="Q1739" i="4"/>
  <c r="Q1740" i="4"/>
  <c r="Q1741" i="4"/>
  <c r="Q1743" i="4"/>
  <c r="Q1744" i="4"/>
  <c r="Q1745" i="4"/>
  <c r="Q1747" i="4"/>
  <c r="Q1748" i="4"/>
  <c r="Q1749" i="4"/>
  <c r="Q1751" i="4"/>
  <c r="Q1752" i="4"/>
  <c r="Q1753" i="4"/>
  <c r="Q1755" i="4"/>
  <c r="Q1756" i="4"/>
  <c r="Q1757" i="4"/>
  <c r="Q1759" i="4"/>
  <c r="Q1760" i="4"/>
  <c r="Q1761" i="4"/>
  <c r="Q1763" i="4"/>
  <c r="Q1764" i="4"/>
  <c r="Q1765" i="4"/>
  <c r="Q1767" i="4"/>
  <c r="Q1768" i="4"/>
  <c r="Q1769" i="4"/>
  <c r="Q1771" i="4"/>
  <c r="Q1772" i="4"/>
  <c r="Q1773" i="4"/>
  <c r="Q1775" i="4"/>
  <c r="Q1776" i="4"/>
  <c r="Q1777" i="4"/>
  <c r="Q1779" i="4"/>
  <c r="Q1780" i="4"/>
  <c r="Q1781" i="4"/>
  <c r="Q1783" i="4"/>
  <c r="Q1784" i="4"/>
  <c r="Q1785" i="4"/>
  <c r="Q1787" i="4"/>
  <c r="Q1788" i="4"/>
  <c r="Q1789" i="4"/>
  <c r="Q1791" i="4"/>
  <c r="Q1792" i="4"/>
  <c r="Q1793" i="4"/>
  <c r="Q1795" i="4"/>
  <c r="Q1796" i="4"/>
  <c r="Q1797" i="4"/>
  <c r="Q1799" i="4"/>
  <c r="Q1800" i="4"/>
  <c r="Q1801" i="4"/>
  <c r="Q1803" i="4"/>
  <c r="Q1804" i="4"/>
  <c r="Q1805" i="4"/>
  <c r="Q1807" i="4"/>
  <c r="Q1808" i="4"/>
  <c r="Q1809" i="4"/>
  <c r="Q1811" i="4"/>
  <c r="Q1812" i="4"/>
  <c r="Q1813" i="4"/>
  <c r="Q1815" i="4"/>
  <c r="Q1816" i="4"/>
  <c r="Q1817" i="4"/>
  <c r="Q1819" i="4"/>
  <c r="Q1820" i="4"/>
  <c r="Q1821" i="4"/>
  <c r="Q1823" i="4"/>
  <c r="Q1824" i="4"/>
  <c r="Q1825" i="4"/>
  <c r="Q1827" i="4"/>
  <c r="Q1828" i="4"/>
  <c r="Q1829" i="4"/>
  <c r="Q1831" i="4"/>
  <c r="Q1832" i="4"/>
  <c r="Q1833" i="4"/>
  <c r="Q1835" i="4"/>
  <c r="Q1836" i="4"/>
  <c r="Q1837" i="4"/>
  <c r="Q1839" i="4"/>
  <c r="Q1840" i="4"/>
  <c r="Q1841" i="4"/>
  <c r="Q1843" i="4"/>
  <c r="Q1844" i="4"/>
  <c r="Q1845" i="4"/>
  <c r="Q1847" i="4"/>
  <c r="R1848" i="4"/>
  <c r="Q1849" i="4"/>
  <c r="P1850" i="4"/>
  <c r="Q1851" i="4"/>
  <c r="R1852" i="4"/>
  <c r="P1853" i="4"/>
  <c r="P1854" i="4"/>
  <c r="Q1855" i="4"/>
  <c r="R1856" i="4"/>
  <c r="P1857" i="4"/>
  <c r="P1858" i="4"/>
  <c r="Q1859" i="4"/>
  <c r="R1860" i="4"/>
  <c r="R1861" i="4"/>
  <c r="P1862" i="4"/>
  <c r="Q1863" i="4"/>
  <c r="R1864" i="4"/>
  <c r="Q1865" i="4"/>
  <c r="P1866" i="4"/>
  <c r="Q1867" i="4"/>
  <c r="R1868" i="4"/>
  <c r="P1869" i="4"/>
  <c r="P1870" i="4"/>
  <c r="P1871" i="4"/>
  <c r="P1872" i="4"/>
  <c r="Q1873" i="4"/>
  <c r="R1874" i="4"/>
  <c r="P1875" i="4"/>
  <c r="P1876" i="4"/>
  <c r="Q1877" i="4"/>
  <c r="R1878" i="4"/>
  <c r="P1879" i="4"/>
  <c r="P1880" i="4"/>
  <c r="Q1881" i="4"/>
  <c r="R1882" i="4"/>
  <c r="P1883" i="4"/>
  <c r="P1884" i="4"/>
  <c r="Q1885" i="4"/>
  <c r="R1886" i="4"/>
  <c r="P1887" i="4"/>
  <c r="P1888" i="4"/>
  <c r="Q1889" i="4"/>
  <c r="R1890" i="4"/>
  <c r="P1891" i="4"/>
  <c r="P1892" i="4"/>
  <c r="Q1893" i="4"/>
  <c r="R1894" i="4"/>
  <c r="P1895" i="4"/>
  <c r="P1896" i="4"/>
  <c r="Q1897" i="4"/>
  <c r="R1898" i="4"/>
  <c r="P1899" i="4"/>
  <c r="P1900" i="4"/>
  <c r="Q1901" i="4"/>
  <c r="R1902" i="4"/>
  <c r="P1903" i="4"/>
  <c r="P1904" i="4"/>
  <c r="Q1905" i="4"/>
  <c r="R1906" i="4"/>
  <c r="P1907" i="4"/>
  <c r="P1908" i="4"/>
  <c r="Q1909" i="4"/>
  <c r="R1910" i="4"/>
  <c r="P1911" i="4"/>
  <c r="P1912" i="4"/>
  <c r="Q1913" i="4"/>
  <c r="R1914" i="4"/>
  <c r="P1915" i="4"/>
  <c r="P1916" i="4"/>
  <c r="Q1917" i="4"/>
  <c r="R1918" i="4"/>
  <c r="P1919" i="4"/>
  <c r="P1920" i="4"/>
  <c r="Q1921" i="4"/>
  <c r="R1922" i="4"/>
  <c r="P1923" i="4"/>
  <c r="P1924" i="4"/>
  <c r="Q1925" i="4"/>
  <c r="R1926" i="4"/>
  <c r="P1927" i="4"/>
  <c r="P1928" i="4"/>
  <c r="Q1929" i="4"/>
  <c r="R1930" i="4"/>
  <c r="P1931" i="4"/>
  <c r="P1932" i="4"/>
  <c r="Q1933" i="4"/>
  <c r="R1934" i="4"/>
  <c r="P1935" i="4"/>
  <c r="P1936" i="4"/>
  <c r="Q1937" i="4"/>
  <c r="R1938" i="4"/>
  <c r="P1939" i="4"/>
  <c r="P1940" i="4"/>
  <c r="Q1941" i="4"/>
  <c r="R1942" i="4"/>
  <c r="P1943" i="4"/>
  <c r="P1944" i="4"/>
  <c r="Q1945" i="4"/>
  <c r="R1946" i="4"/>
  <c r="P1947" i="4"/>
  <c r="P1948" i="4"/>
  <c r="Q1949" i="4"/>
  <c r="R1950" i="4"/>
  <c r="P1951" i="4"/>
  <c r="P1952" i="4"/>
  <c r="Q1953" i="4"/>
  <c r="R1954" i="4"/>
  <c r="P1955" i="4"/>
  <c r="P1956" i="4"/>
  <c r="Q1957" i="4"/>
  <c r="R1958" i="4"/>
  <c r="P1959" i="4"/>
  <c r="P1960" i="4"/>
  <c r="Q1961" i="4"/>
  <c r="R1962" i="4"/>
  <c r="P1963" i="4"/>
  <c r="P1964" i="4"/>
  <c r="Q1965" i="4"/>
  <c r="R1966" i="4"/>
  <c r="P1967" i="4"/>
  <c r="P1968" i="4"/>
  <c r="Q1969" i="4"/>
  <c r="R1970" i="4"/>
  <c r="P1971" i="4"/>
  <c r="P1972" i="4"/>
  <c r="Q1973" i="4"/>
  <c r="R1974" i="4"/>
  <c r="P1975" i="4"/>
  <c r="P1976" i="4"/>
  <c r="Q1977" i="4"/>
  <c r="R1978" i="4"/>
  <c r="P1979" i="4"/>
  <c r="P1980" i="4"/>
  <c r="Q1981" i="4"/>
  <c r="R1982" i="4"/>
  <c r="P1983" i="4"/>
  <c r="P1984" i="4"/>
  <c r="Q1985" i="4"/>
  <c r="R1986" i="4"/>
  <c r="P1987" i="4"/>
  <c r="P1988" i="4"/>
  <c r="Q1989" i="4"/>
  <c r="R1990" i="4"/>
  <c r="P1991" i="4"/>
  <c r="P1992" i="4"/>
  <c r="Q1993" i="4"/>
  <c r="R1994" i="4"/>
  <c r="P1995" i="4"/>
  <c r="P1996" i="4"/>
  <c r="Q1997" i="4"/>
  <c r="R1998" i="4"/>
  <c r="P1999" i="4"/>
  <c r="P2000" i="4"/>
  <c r="Q2001" i="4"/>
  <c r="R2002" i="4"/>
  <c r="P2003" i="4"/>
  <c r="P2004" i="4"/>
  <c r="Q2005" i="4"/>
  <c r="R2006" i="4"/>
  <c r="P2007" i="4"/>
  <c r="P2008" i="4"/>
  <c r="Q2009" i="4"/>
  <c r="R2010" i="4"/>
  <c r="P2011" i="4"/>
  <c r="P2012" i="4"/>
  <c r="Q2013" i="4"/>
  <c r="R2014" i="4"/>
  <c r="P2015" i="4"/>
  <c r="P2016" i="4"/>
  <c r="Q2017" i="4"/>
  <c r="R2018" i="4"/>
  <c r="P2019" i="4"/>
  <c r="P2020" i="4"/>
  <c r="Q2021" i="4"/>
  <c r="R2022" i="4"/>
  <c r="P2023" i="4"/>
  <c r="P2024" i="4"/>
  <c r="Q2025" i="4"/>
  <c r="R2026" i="4"/>
  <c r="P2027" i="4"/>
  <c r="P2028" i="4"/>
  <c r="Q2029" i="4"/>
  <c r="R2030" i="4"/>
  <c r="P2031" i="4"/>
  <c r="P2032" i="4"/>
  <c r="Q2033" i="4"/>
  <c r="R2034" i="4"/>
  <c r="P2035" i="4"/>
  <c r="P2036" i="4"/>
  <c r="Q2037" i="4"/>
  <c r="R2038" i="4"/>
  <c r="P2039" i="4"/>
  <c r="P2040" i="4"/>
  <c r="Q2041" i="4"/>
  <c r="R2042" i="4"/>
  <c r="P2043" i="4"/>
  <c r="P2044" i="4"/>
  <c r="Q2045" i="4"/>
  <c r="R2046" i="4"/>
  <c r="P2047" i="4"/>
  <c r="P2048" i="4"/>
  <c r="Q2049" i="4"/>
  <c r="R2050" i="4"/>
  <c r="P2051" i="4"/>
  <c r="P2052" i="4"/>
  <c r="Q2053" i="4"/>
  <c r="R2054" i="4"/>
  <c r="P2055" i="4"/>
  <c r="P2056" i="4"/>
  <c r="Q2057" i="4"/>
  <c r="R2058" i="4"/>
  <c r="P2059" i="4"/>
  <c r="P2060" i="4"/>
  <c r="Q2061" i="4"/>
  <c r="R2062" i="4"/>
  <c r="P2063" i="4"/>
  <c r="P2064" i="4"/>
  <c r="Q2065" i="4"/>
  <c r="R2066" i="4"/>
  <c r="P2067" i="4"/>
  <c r="P2068" i="4"/>
  <c r="Q2069" i="4"/>
  <c r="R2070" i="4"/>
  <c r="P2071" i="4"/>
  <c r="P2072" i="4"/>
  <c r="Q2073" i="4"/>
  <c r="R2074" i="4"/>
  <c r="P2075" i="4"/>
  <c r="P2076" i="4"/>
  <c r="Q2077" i="4"/>
  <c r="R2078" i="4"/>
  <c r="P2079" i="4"/>
  <c r="P2080" i="4"/>
  <c r="Q2081" i="4"/>
  <c r="R2082" i="4"/>
  <c r="P2083" i="4"/>
  <c r="P2084" i="4"/>
  <c r="Q2085" i="4"/>
  <c r="R2086" i="4"/>
  <c r="P2087" i="4"/>
  <c r="P2088" i="4"/>
  <c r="Q2089" i="4"/>
  <c r="R2090" i="4"/>
  <c r="P2091" i="4"/>
  <c r="P2092" i="4"/>
  <c r="Q2093" i="4"/>
  <c r="R2094" i="4"/>
  <c r="P2095" i="4"/>
  <c r="P2096" i="4"/>
  <c r="Q2097" i="4"/>
  <c r="R2098" i="4"/>
  <c r="P2099" i="4"/>
  <c r="P2100" i="4"/>
  <c r="Q2101" i="4"/>
  <c r="R2102" i="4"/>
  <c r="P2103" i="4"/>
  <c r="P2104" i="4"/>
  <c r="Q2105" i="4"/>
  <c r="R2106" i="4"/>
  <c r="P2107" i="4"/>
  <c r="P2108" i="4"/>
  <c r="Q2109" i="4"/>
  <c r="R2110" i="4"/>
  <c r="P2111" i="4"/>
  <c r="P2112" i="4"/>
  <c r="Q2113" i="4"/>
  <c r="R2114" i="4"/>
  <c r="P2115" i="4"/>
  <c r="P2116" i="4"/>
  <c r="Q2117" i="4"/>
  <c r="R2118" i="4"/>
  <c r="P2119" i="4"/>
  <c r="P2120" i="4"/>
  <c r="Q2121" i="4"/>
  <c r="R2122" i="4"/>
  <c r="P2123" i="4"/>
  <c r="P2124" i="4"/>
  <c r="Q2125" i="4"/>
  <c r="R2126" i="4"/>
  <c r="P2127" i="4"/>
  <c r="P2128" i="4"/>
  <c r="Q2129" i="4"/>
  <c r="R2130" i="4"/>
  <c r="P2131" i="4"/>
  <c r="P2132" i="4"/>
  <c r="Q2133" i="4"/>
  <c r="R2134" i="4"/>
  <c r="P2135" i="4"/>
  <c r="P2136" i="4"/>
  <c r="Q2137" i="4"/>
  <c r="R2138" i="4"/>
  <c r="P2139" i="4"/>
  <c r="P2140" i="4"/>
  <c r="Q2141" i="4"/>
  <c r="R2142" i="4"/>
  <c r="P2143" i="4"/>
  <c r="P2144" i="4"/>
  <c r="Q2145" i="4"/>
  <c r="R2146" i="4"/>
  <c r="P2147" i="4"/>
  <c r="P2148" i="4"/>
  <c r="Q2149" i="4"/>
  <c r="R2150" i="4"/>
  <c r="P2151" i="4"/>
  <c r="P2152" i="4"/>
  <c r="Q2153" i="4"/>
  <c r="R2154" i="4"/>
  <c r="P2155" i="4"/>
  <c r="P2156" i="4"/>
  <c r="Q2157" i="4"/>
  <c r="R2158" i="4"/>
  <c r="P2159" i="4"/>
  <c r="P2160" i="4"/>
  <c r="Q2161" i="4"/>
  <c r="R2162" i="4"/>
  <c r="P2163" i="4"/>
  <c r="P2164" i="4"/>
  <c r="Q2165" i="4"/>
  <c r="R2166" i="4"/>
  <c r="P2167" i="4"/>
  <c r="P2168" i="4"/>
  <c r="Q2169" i="4"/>
  <c r="R2170" i="4"/>
  <c r="P2171" i="4"/>
  <c r="P2172" i="4"/>
  <c r="Q2173" i="4"/>
  <c r="R2174" i="4"/>
  <c r="P2175" i="4"/>
  <c r="P2176" i="4"/>
  <c r="Q2177" i="4"/>
  <c r="R2178" i="4"/>
  <c r="P2179" i="4"/>
  <c r="P2180" i="4"/>
  <c r="Q2181" i="4"/>
  <c r="R2182" i="4"/>
  <c r="P2183" i="4"/>
  <c r="P2184" i="4"/>
  <c r="Q2185" i="4"/>
  <c r="R2186" i="4"/>
  <c r="P2187" i="4"/>
  <c r="P2188" i="4"/>
  <c r="Q2189" i="4"/>
  <c r="R2190" i="4"/>
  <c r="P2191" i="4"/>
  <c r="P2192" i="4"/>
  <c r="Q2193" i="4"/>
  <c r="R2194" i="4"/>
  <c r="P2195" i="4"/>
  <c r="P2196" i="4"/>
  <c r="Q2197" i="4"/>
  <c r="R2198" i="4"/>
  <c r="P2199" i="4"/>
  <c r="P2200" i="4"/>
  <c r="Q2201" i="4"/>
  <c r="R2202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8" i="4"/>
  <c r="F8" i="5" l="1"/>
  <c r="G21" i="1" s="1"/>
  <c r="D25" i="5"/>
  <c r="E25" i="5"/>
  <c r="D26" i="5"/>
  <c r="E26" i="5"/>
  <c r="C26" i="5"/>
  <c r="P2201" i="4"/>
  <c r="P2193" i="4"/>
  <c r="P2185" i="4"/>
  <c r="P2177" i="4"/>
  <c r="P2169" i="4"/>
  <c r="P2161" i="4"/>
  <c r="P2153" i="4"/>
  <c r="P2145" i="4"/>
  <c r="P2137" i="4"/>
  <c r="P2129" i="4"/>
  <c r="P2121" i="4"/>
  <c r="P2113" i="4"/>
  <c r="P2105" i="4"/>
  <c r="P2097" i="4"/>
  <c r="P2089" i="4"/>
  <c r="P2081" i="4"/>
  <c r="P2073" i="4"/>
  <c r="P2065" i="4"/>
  <c r="P2057" i="4"/>
  <c r="P2049" i="4"/>
  <c r="P2041" i="4"/>
  <c r="P2033" i="4"/>
  <c r="P2025" i="4"/>
  <c r="P2017" i="4"/>
  <c r="P2009" i="4"/>
  <c r="P2001" i="4"/>
  <c r="P1993" i="4"/>
  <c r="P1985" i="4"/>
  <c r="P1977" i="4"/>
  <c r="P1969" i="4"/>
  <c r="P1961" i="4"/>
  <c r="P1953" i="4"/>
  <c r="P1945" i="4"/>
  <c r="P1937" i="4"/>
  <c r="P1929" i="4"/>
  <c r="P1921" i="4"/>
  <c r="P1913" i="4"/>
  <c r="P1905" i="4"/>
  <c r="P1897" i="4"/>
  <c r="P1889" i="4"/>
  <c r="P1881" i="4"/>
  <c r="P1873" i="4"/>
  <c r="R1866" i="4"/>
  <c r="R1857" i="4"/>
  <c r="R1853" i="4"/>
  <c r="R1833" i="4"/>
  <c r="P1825" i="4"/>
  <c r="R1801" i="4"/>
  <c r="P1793" i="4"/>
  <c r="R1769" i="4"/>
  <c r="P1761" i="4"/>
  <c r="R1737" i="4"/>
  <c r="P1729" i="4"/>
  <c r="R1705" i="4"/>
  <c r="P1697" i="4"/>
  <c r="R1673" i="4"/>
  <c r="P1665" i="4"/>
  <c r="R1641" i="4"/>
  <c r="P1633" i="4"/>
  <c r="Q2198" i="4"/>
  <c r="Q2190" i="4"/>
  <c r="Q2182" i="4"/>
  <c r="Q2174" i="4"/>
  <c r="Q2166" i="4"/>
  <c r="Q2158" i="4"/>
  <c r="Q2150" i="4"/>
  <c r="Q2142" i="4"/>
  <c r="Q2134" i="4"/>
  <c r="Q2126" i="4"/>
  <c r="Q2118" i="4"/>
  <c r="Q2110" i="4"/>
  <c r="Q2102" i="4"/>
  <c r="Q2094" i="4"/>
  <c r="Q2086" i="4"/>
  <c r="Q2078" i="4"/>
  <c r="Q2070" i="4"/>
  <c r="Q2062" i="4"/>
  <c r="Q2054" i="4"/>
  <c r="Q2046" i="4"/>
  <c r="Q2038" i="4"/>
  <c r="Q2030" i="4"/>
  <c r="Q2022" i="4"/>
  <c r="Q2014" i="4"/>
  <c r="Q2006" i="4"/>
  <c r="Q1998" i="4"/>
  <c r="Q1990" i="4"/>
  <c r="Q1982" i="4"/>
  <c r="Q1974" i="4"/>
  <c r="Q1966" i="4"/>
  <c r="Q1958" i="4"/>
  <c r="Q1950" i="4"/>
  <c r="Q1942" i="4"/>
  <c r="Q1934" i="4"/>
  <c r="Q1926" i="4"/>
  <c r="Q1918" i="4"/>
  <c r="Q1910" i="4"/>
  <c r="Q1902" i="4"/>
  <c r="Q1894" i="4"/>
  <c r="Q1886" i="4"/>
  <c r="Q1878" i="4"/>
  <c r="Q1870" i="4"/>
  <c r="P1865" i="4"/>
  <c r="Q1857" i="4"/>
  <c r="Q1852" i="4"/>
  <c r="R1841" i="4"/>
  <c r="P1833" i="4"/>
  <c r="R1809" i="4"/>
  <c r="P1801" i="4"/>
  <c r="R1777" i="4"/>
  <c r="P1769" i="4"/>
  <c r="R1745" i="4"/>
  <c r="P1737" i="4"/>
  <c r="R1713" i="4"/>
  <c r="P1705" i="4"/>
  <c r="R1681" i="4"/>
  <c r="P1673" i="4"/>
  <c r="R1649" i="4"/>
  <c r="P1641" i="4"/>
  <c r="P2197" i="4"/>
  <c r="P2189" i="4"/>
  <c r="P2181" i="4"/>
  <c r="P2173" i="4"/>
  <c r="P2165" i="4"/>
  <c r="P2157" i="4"/>
  <c r="P2149" i="4"/>
  <c r="P2141" i="4"/>
  <c r="P2133" i="4"/>
  <c r="P2125" i="4"/>
  <c r="P2117" i="4"/>
  <c r="P2109" i="4"/>
  <c r="P2101" i="4"/>
  <c r="P2093" i="4"/>
  <c r="P2085" i="4"/>
  <c r="P2077" i="4"/>
  <c r="P2069" i="4"/>
  <c r="P2061" i="4"/>
  <c r="P2053" i="4"/>
  <c r="P2045" i="4"/>
  <c r="P2037" i="4"/>
  <c r="P2029" i="4"/>
  <c r="P2021" i="4"/>
  <c r="P2013" i="4"/>
  <c r="P2005" i="4"/>
  <c r="P1997" i="4"/>
  <c r="P1989" i="4"/>
  <c r="P1981" i="4"/>
  <c r="P1973" i="4"/>
  <c r="P1965" i="4"/>
  <c r="P1957" i="4"/>
  <c r="P1949" i="4"/>
  <c r="P1941" i="4"/>
  <c r="P1933" i="4"/>
  <c r="P1925" i="4"/>
  <c r="P1917" i="4"/>
  <c r="P1909" i="4"/>
  <c r="P1901" i="4"/>
  <c r="P1893" i="4"/>
  <c r="P1885" i="4"/>
  <c r="P1877" i="4"/>
  <c r="R1869" i="4"/>
  <c r="Q1861" i="4"/>
  <c r="P1856" i="4"/>
  <c r="R1850" i="4"/>
  <c r="P1841" i="4"/>
  <c r="R1817" i="4"/>
  <c r="P1809" i="4"/>
  <c r="R1785" i="4"/>
  <c r="P1777" i="4"/>
  <c r="R1753" i="4"/>
  <c r="P1745" i="4"/>
  <c r="R1721" i="4"/>
  <c r="P1713" i="4"/>
  <c r="R1689" i="4"/>
  <c r="P1681" i="4"/>
  <c r="R1657" i="4"/>
  <c r="P1649" i="4"/>
  <c r="R1625" i="4"/>
  <c r="Q2202" i="4"/>
  <c r="Q2194" i="4"/>
  <c r="Q2186" i="4"/>
  <c r="Q2178" i="4"/>
  <c r="Q2170" i="4"/>
  <c r="Q2162" i="4"/>
  <c r="Q2154" i="4"/>
  <c r="Q2146" i="4"/>
  <c r="Q2138" i="4"/>
  <c r="Q2130" i="4"/>
  <c r="Q2122" i="4"/>
  <c r="Q2114" i="4"/>
  <c r="Q2106" i="4"/>
  <c r="Q2098" i="4"/>
  <c r="Q2090" i="4"/>
  <c r="Q2082" i="4"/>
  <c r="Q2074" i="4"/>
  <c r="Q2066" i="4"/>
  <c r="Q2058" i="4"/>
  <c r="Q2050" i="4"/>
  <c r="Q2042" i="4"/>
  <c r="Q2034" i="4"/>
  <c r="Q2026" i="4"/>
  <c r="Q2018" i="4"/>
  <c r="Q2010" i="4"/>
  <c r="Q2002" i="4"/>
  <c r="Q1994" i="4"/>
  <c r="Q1986" i="4"/>
  <c r="Q1978" i="4"/>
  <c r="Q1970" i="4"/>
  <c r="Q1962" i="4"/>
  <c r="Q1954" i="4"/>
  <c r="Q1946" i="4"/>
  <c r="Q1938" i="4"/>
  <c r="Q1930" i="4"/>
  <c r="Q1922" i="4"/>
  <c r="Q1914" i="4"/>
  <c r="Q1906" i="4"/>
  <c r="Q1898" i="4"/>
  <c r="Q1890" i="4"/>
  <c r="Q1882" i="4"/>
  <c r="Q1874" i="4"/>
  <c r="Q1868" i="4"/>
  <c r="P1861" i="4"/>
  <c r="Q1854" i="4"/>
  <c r="P1849" i="4"/>
  <c r="R1825" i="4"/>
  <c r="P1817" i="4"/>
  <c r="R1793" i="4"/>
  <c r="P1785" i="4"/>
  <c r="R1761" i="4"/>
  <c r="P1753" i="4"/>
  <c r="R1729" i="4"/>
  <c r="P1721" i="4"/>
  <c r="R1697" i="4"/>
  <c r="P1689" i="4"/>
  <c r="R1665" i="4"/>
  <c r="P1657" i="4"/>
  <c r="R1633" i="4"/>
  <c r="P1625" i="4"/>
  <c r="P1611" i="4"/>
  <c r="Q1611" i="4"/>
  <c r="R1611" i="4"/>
  <c r="P1591" i="4"/>
  <c r="Q1591" i="4"/>
  <c r="R1591" i="4"/>
  <c r="P1571" i="4"/>
  <c r="R1571" i="4"/>
  <c r="P1551" i="4"/>
  <c r="Q1551" i="4"/>
  <c r="P1539" i="4"/>
  <c r="R1539" i="4"/>
  <c r="P1527" i="4"/>
  <c r="Q1527" i="4"/>
  <c r="R1527" i="4"/>
  <c r="P1523" i="4"/>
  <c r="R1523" i="4"/>
  <c r="P1511" i="4"/>
  <c r="Q1511" i="4"/>
  <c r="R1511" i="4"/>
  <c r="P1503" i="4"/>
  <c r="Q1503" i="4"/>
  <c r="P1495" i="4"/>
  <c r="Q1495" i="4"/>
  <c r="R1495" i="4"/>
  <c r="P1479" i="4"/>
  <c r="R1479" i="4"/>
  <c r="Q1479" i="4"/>
  <c r="P1463" i="4"/>
  <c r="Q1463" i="4"/>
  <c r="P1451" i="4"/>
  <c r="R1451" i="4"/>
  <c r="P1439" i="4"/>
  <c r="R1439" i="4"/>
  <c r="Q1439" i="4"/>
  <c r="P1431" i="4"/>
  <c r="R1431" i="4"/>
  <c r="Q1431" i="4"/>
  <c r="P1415" i="4"/>
  <c r="Q1415" i="4"/>
  <c r="R1415" i="4"/>
  <c r="P1411" i="4"/>
  <c r="Q1411" i="4"/>
  <c r="R1411" i="4"/>
  <c r="P1399" i="4"/>
  <c r="R1399" i="4"/>
  <c r="Q1399" i="4"/>
  <c r="R1383" i="4"/>
  <c r="P1383" i="4"/>
  <c r="Q1383" i="4"/>
  <c r="R1371" i="4"/>
  <c r="Q1371" i="4"/>
  <c r="P1371" i="4"/>
  <c r="R1355" i="4"/>
  <c r="P1355" i="4"/>
  <c r="Q1355" i="4"/>
  <c r="R1339" i="4"/>
  <c r="P1339" i="4"/>
  <c r="Q1339" i="4"/>
  <c r="R1327" i="4"/>
  <c r="Q1327" i="4"/>
  <c r="P1327" i="4"/>
  <c r="R1315" i="4"/>
  <c r="Q1315" i="4"/>
  <c r="P1315" i="4"/>
  <c r="R1303" i="4"/>
  <c r="P1303" i="4"/>
  <c r="R1287" i="4"/>
  <c r="P1287" i="4"/>
  <c r="Q1287" i="4"/>
  <c r="R1271" i="4"/>
  <c r="P1271" i="4"/>
  <c r="Q1271" i="4"/>
  <c r="R1263" i="4"/>
  <c r="P1263" i="4"/>
  <c r="Q1263" i="4"/>
  <c r="R1247" i="4"/>
  <c r="P1247" i="4"/>
  <c r="Q1247" i="4"/>
  <c r="R1231" i="4"/>
  <c r="Q1231" i="4"/>
  <c r="P1231" i="4"/>
  <c r="R1219" i="4"/>
  <c r="Q1219" i="4"/>
  <c r="P1219" i="4"/>
  <c r="R1207" i="4"/>
  <c r="P1207" i="4"/>
  <c r="Q1207" i="4"/>
  <c r="R1199" i="4"/>
  <c r="Q1199" i="4"/>
  <c r="P1199" i="4"/>
  <c r="R1179" i="4"/>
  <c r="Q1179" i="4"/>
  <c r="P1179" i="4"/>
  <c r="R1163" i="4"/>
  <c r="P1163" i="4"/>
  <c r="Q1163" i="4"/>
  <c r="R1147" i="4"/>
  <c r="P1147" i="4"/>
  <c r="Q1147" i="4"/>
  <c r="R1139" i="4"/>
  <c r="Q1139" i="4"/>
  <c r="R1123" i="4"/>
  <c r="Q1123" i="4"/>
  <c r="P1123" i="4"/>
  <c r="R1107" i="4"/>
  <c r="Q1107" i="4"/>
  <c r="P1107" i="4"/>
  <c r="R1099" i="4"/>
  <c r="P1099" i="4"/>
  <c r="Q1099" i="4"/>
  <c r="R1095" i="4"/>
  <c r="P1095" i="4"/>
  <c r="Q1095" i="4"/>
  <c r="R1083" i="4"/>
  <c r="P1083" i="4"/>
  <c r="Q1083" i="4"/>
  <c r="R1067" i="4"/>
  <c r="P1067" i="4"/>
  <c r="Q1067" i="4"/>
  <c r="R1055" i="4"/>
  <c r="P1055" i="4"/>
  <c r="Q1055" i="4"/>
  <c r="R1043" i="4"/>
  <c r="Q1043" i="4"/>
  <c r="P1043" i="4"/>
  <c r="R1039" i="4"/>
  <c r="P1039" i="4"/>
  <c r="Q1039" i="4"/>
  <c r="R1031" i="4"/>
  <c r="P1031" i="4"/>
  <c r="Q1031" i="4"/>
  <c r="R1011" i="4"/>
  <c r="Q1011" i="4"/>
  <c r="P1011" i="4"/>
  <c r="R999" i="4"/>
  <c r="P999" i="4"/>
  <c r="Q999" i="4"/>
  <c r="R987" i="4"/>
  <c r="P987" i="4"/>
  <c r="Q987" i="4"/>
  <c r="R971" i="4"/>
  <c r="P971" i="4"/>
  <c r="Q971" i="4"/>
  <c r="R963" i="4"/>
  <c r="Q963" i="4"/>
  <c r="P963" i="4"/>
  <c r="R951" i="4"/>
  <c r="P951" i="4"/>
  <c r="Q951" i="4"/>
  <c r="R935" i="4"/>
  <c r="P935" i="4"/>
  <c r="Q935" i="4"/>
  <c r="R923" i="4"/>
  <c r="P923" i="4"/>
  <c r="R911" i="4"/>
  <c r="P911" i="4"/>
  <c r="Q911" i="4"/>
  <c r="R899" i="4"/>
  <c r="Q899" i="4"/>
  <c r="P899" i="4"/>
  <c r="R891" i="4"/>
  <c r="P891" i="4"/>
  <c r="Q891" i="4"/>
  <c r="R875" i="4"/>
  <c r="P875" i="4"/>
  <c r="Q875" i="4"/>
  <c r="R863" i="4"/>
  <c r="P863" i="4"/>
  <c r="Q863" i="4"/>
  <c r="R855" i="4"/>
  <c r="P855" i="4"/>
  <c r="Q855" i="4"/>
  <c r="R835" i="4"/>
  <c r="Q835" i="4"/>
  <c r="P835" i="4"/>
  <c r="R827" i="4"/>
  <c r="P827" i="4"/>
  <c r="Q827" i="4"/>
  <c r="R815" i="4"/>
  <c r="P815" i="4"/>
  <c r="Q815" i="4"/>
  <c r="R807" i="4"/>
  <c r="P807" i="4"/>
  <c r="Q807" i="4"/>
  <c r="R799" i="4"/>
  <c r="P799" i="4"/>
  <c r="Q799" i="4"/>
  <c r="R787" i="4"/>
  <c r="Q787" i="4"/>
  <c r="P787" i="4"/>
  <c r="R775" i="4"/>
  <c r="P775" i="4"/>
  <c r="Q775" i="4"/>
  <c r="R759" i="4"/>
  <c r="P759" i="4"/>
  <c r="Q759" i="4"/>
  <c r="R739" i="4"/>
  <c r="Q739" i="4"/>
  <c r="P739" i="4"/>
  <c r="R731" i="4"/>
  <c r="P731" i="4"/>
  <c r="Q731" i="4"/>
  <c r="R719" i="4"/>
  <c r="P719" i="4"/>
  <c r="Q719" i="4"/>
  <c r="P703" i="4"/>
  <c r="R703" i="4"/>
  <c r="Q703" i="4"/>
  <c r="P687" i="4"/>
  <c r="R687" i="4"/>
  <c r="Q687" i="4"/>
  <c r="P675" i="4"/>
  <c r="Q675" i="4"/>
  <c r="R675" i="4"/>
  <c r="P663" i="4"/>
  <c r="R663" i="4"/>
  <c r="Q663" i="4"/>
  <c r="P651" i="4"/>
  <c r="R651" i="4"/>
  <c r="Q651" i="4"/>
  <c r="P643" i="4"/>
  <c r="Q643" i="4"/>
  <c r="R643" i="4"/>
  <c r="P635" i="4"/>
  <c r="Q635" i="4"/>
  <c r="R635" i="4"/>
  <c r="P623" i="4"/>
  <c r="R623" i="4"/>
  <c r="Q623" i="4"/>
  <c r="P611" i="4"/>
  <c r="Q611" i="4"/>
  <c r="R611" i="4"/>
  <c r="P603" i="4"/>
  <c r="Q603" i="4"/>
  <c r="R603" i="4"/>
  <c r="P591" i="4"/>
  <c r="R591" i="4"/>
  <c r="Q591" i="4"/>
  <c r="P579" i="4"/>
  <c r="Q579" i="4"/>
  <c r="R579" i="4"/>
  <c r="P563" i="4"/>
  <c r="Q563" i="4"/>
  <c r="R563" i="4"/>
  <c r="P555" i="4"/>
  <c r="R555" i="4"/>
  <c r="Q555" i="4"/>
  <c r="P543" i="4"/>
  <c r="R543" i="4"/>
  <c r="Q543" i="4"/>
  <c r="P531" i="4"/>
  <c r="Q531" i="4"/>
  <c r="R531" i="4"/>
  <c r="P519" i="4"/>
  <c r="R519" i="4"/>
  <c r="Q519" i="4"/>
  <c r="P511" i="4"/>
  <c r="R511" i="4"/>
  <c r="Q511" i="4"/>
  <c r="P499" i="4"/>
  <c r="Q499" i="4"/>
  <c r="R499" i="4"/>
  <c r="P491" i="4"/>
  <c r="R491" i="4"/>
  <c r="Q491" i="4"/>
  <c r="P483" i="4"/>
  <c r="Q483" i="4"/>
  <c r="R483" i="4"/>
  <c r="P471" i="4"/>
  <c r="R471" i="4"/>
  <c r="Q471" i="4"/>
  <c r="P459" i="4"/>
  <c r="R459" i="4"/>
  <c r="Q459" i="4"/>
  <c r="P447" i="4"/>
  <c r="R447" i="4"/>
  <c r="Q447" i="4"/>
  <c r="P435" i="4"/>
  <c r="Q435" i="4"/>
  <c r="R435" i="4"/>
  <c r="P419" i="4"/>
  <c r="Q419" i="4"/>
  <c r="R419" i="4"/>
  <c r="P411" i="4"/>
  <c r="Q411" i="4"/>
  <c r="R411" i="4"/>
  <c r="P399" i="4"/>
  <c r="R399" i="4"/>
  <c r="Q399" i="4"/>
  <c r="P383" i="4"/>
  <c r="R383" i="4"/>
  <c r="Q383" i="4"/>
  <c r="P375" i="4"/>
  <c r="R375" i="4"/>
  <c r="Q375" i="4"/>
  <c r="P367" i="4"/>
  <c r="R367" i="4"/>
  <c r="Q367" i="4"/>
  <c r="R351" i="4"/>
  <c r="P351" i="4"/>
  <c r="Q351" i="4"/>
  <c r="R335" i="4"/>
  <c r="P335" i="4"/>
  <c r="Q335" i="4"/>
  <c r="R323" i="4"/>
  <c r="P323" i="4"/>
  <c r="Q323" i="4"/>
  <c r="R319" i="4"/>
  <c r="Q319" i="4"/>
  <c r="P319" i="4"/>
  <c r="P307" i="4"/>
  <c r="R307" i="4"/>
  <c r="Q307" i="4"/>
  <c r="P295" i="4"/>
  <c r="Q295" i="4"/>
  <c r="R295" i="4"/>
  <c r="P283" i="4"/>
  <c r="Q283" i="4"/>
  <c r="R283" i="4"/>
  <c r="P271" i="4"/>
  <c r="Q271" i="4"/>
  <c r="R271" i="4"/>
  <c r="P263" i="4"/>
  <c r="Q263" i="4"/>
  <c r="R263" i="4"/>
  <c r="P251" i="4"/>
  <c r="Q251" i="4"/>
  <c r="R251" i="4"/>
  <c r="P247" i="4"/>
  <c r="Q247" i="4"/>
  <c r="R247" i="4"/>
  <c r="P239" i="4"/>
  <c r="Q239" i="4"/>
  <c r="R239" i="4"/>
  <c r="P235" i="4"/>
  <c r="Q235" i="4"/>
  <c r="R235" i="4"/>
  <c r="P227" i="4"/>
  <c r="R227" i="4"/>
  <c r="Q227" i="4"/>
  <c r="P219" i="4"/>
  <c r="Q219" i="4"/>
  <c r="R219" i="4"/>
  <c r="P203" i="4"/>
  <c r="Q203" i="4"/>
  <c r="R203" i="4"/>
  <c r="P195" i="4"/>
  <c r="R195" i="4"/>
  <c r="Q195" i="4"/>
  <c r="P191" i="4"/>
  <c r="R191" i="4"/>
  <c r="Q191" i="4"/>
  <c r="P183" i="4"/>
  <c r="Q183" i="4"/>
  <c r="R183" i="4"/>
  <c r="P171" i="4"/>
  <c r="Q171" i="4"/>
  <c r="R171" i="4"/>
  <c r="R163" i="4"/>
  <c r="P163" i="4"/>
  <c r="Q163" i="4"/>
  <c r="P155" i="4"/>
  <c r="R155" i="4"/>
  <c r="Q155" i="4"/>
  <c r="R147" i="4"/>
  <c r="P147" i="4"/>
  <c r="Q147" i="4"/>
  <c r="R143" i="4"/>
  <c r="Q143" i="4"/>
  <c r="P143" i="4"/>
  <c r="Q135" i="4"/>
  <c r="P135" i="4"/>
  <c r="R135" i="4"/>
  <c r="Q127" i="4"/>
  <c r="R127" i="4"/>
  <c r="P127" i="4"/>
  <c r="P123" i="4"/>
  <c r="Q123" i="4"/>
  <c r="R123" i="4"/>
  <c r="Q115" i="4"/>
  <c r="R115" i="4"/>
  <c r="P115" i="4"/>
  <c r="Q103" i="4"/>
  <c r="P103" i="4"/>
  <c r="R103" i="4"/>
  <c r="Q99" i="4"/>
  <c r="R99" i="4"/>
  <c r="P99" i="4"/>
  <c r="Q91" i="4"/>
  <c r="P91" i="4"/>
  <c r="R91" i="4"/>
  <c r="Q83" i="4"/>
  <c r="R83" i="4"/>
  <c r="P83" i="4"/>
  <c r="Q75" i="4"/>
  <c r="R75" i="4"/>
  <c r="P75" i="4"/>
  <c r="P67" i="4"/>
  <c r="Q67" i="4"/>
  <c r="R67" i="4"/>
  <c r="P59" i="4"/>
  <c r="Q59" i="4"/>
  <c r="R59" i="4"/>
  <c r="P51" i="4"/>
  <c r="Q51" i="4"/>
  <c r="R51" i="4"/>
  <c r="P39" i="4"/>
  <c r="Q39" i="4"/>
  <c r="R39" i="4"/>
  <c r="P31" i="4"/>
  <c r="Q31" i="4"/>
  <c r="R31" i="4"/>
  <c r="P23" i="4"/>
  <c r="Q23" i="4"/>
  <c r="R23" i="4"/>
  <c r="P15" i="4"/>
  <c r="Q15" i="4"/>
  <c r="R15" i="4"/>
  <c r="R2195" i="4"/>
  <c r="R2187" i="4"/>
  <c r="R2179" i="4"/>
  <c r="R2171" i="4"/>
  <c r="R2159" i="4"/>
  <c r="R2155" i="4"/>
  <c r="R2139" i="4"/>
  <c r="R2131" i="4"/>
  <c r="R2111" i="4"/>
  <c r="R2091" i="4"/>
  <c r="R2083" i="4"/>
  <c r="R2063" i="4"/>
  <c r="R2059" i="4"/>
  <c r="R2035" i="4"/>
  <c r="R2023" i="4"/>
  <c r="R2019" i="4"/>
  <c r="R2011" i="4"/>
  <c r="R1999" i="4"/>
  <c r="R1987" i="4"/>
  <c r="R1983" i="4"/>
  <c r="R1943" i="4"/>
  <c r="R1899" i="4"/>
  <c r="R1891" i="4"/>
  <c r="R1871" i="4"/>
  <c r="P1863" i="4"/>
  <c r="P1847" i="4"/>
  <c r="P1823" i="4"/>
  <c r="P1791" i="4"/>
  <c r="P1767" i="4"/>
  <c r="P1619" i="4"/>
  <c r="Q1619" i="4"/>
  <c r="P1603" i="4"/>
  <c r="R1603" i="4"/>
  <c r="P1599" i="4"/>
  <c r="Q1599" i="4"/>
  <c r="P1587" i="4"/>
  <c r="R1587" i="4"/>
  <c r="P1579" i="4"/>
  <c r="Q1579" i="4"/>
  <c r="R1579" i="4"/>
  <c r="P1563" i="4"/>
  <c r="Q1563" i="4"/>
  <c r="R1563" i="4"/>
  <c r="P1559" i="4"/>
  <c r="Q1559" i="4"/>
  <c r="R1559" i="4"/>
  <c r="P1547" i="4"/>
  <c r="Q1547" i="4"/>
  <c r="R1547" i="4"/>
  <c r="P1535" i="4"/>
  <c r="Q1535" i="4"/>
  <c r="P1519" i="4"/>
  <c r="Q1519" i="4"/>
  <c r="P1499" i="4"/>
  <c r="Q1499" i="4"/>
  <c r="R1499" i="4"/>
  <c r="P1487" i="4"/>
  <c r="Q1487" i="4"/>
  <c r="R1487" i="4"/>
  <c r="P1483" i="4"/>
  <c r="Q1483" i="4"/>
  <c r="P1467" i="4"/>
  <c r="Q1467" i="4"/>
  <c r="R1467" i="4"/>
  <c r="P1447" i="4"/>
  <c r="Q1447" i="4"/>
  <c r="P1435" i="4"/>
  <c r="R1435" i="4"/>
  <c r="P1423" i="4"/>
  <c r="R1423" i="4"/>
  <c r="Q1423" i="4"/>
  <c r="P1407" i="4"/>
  <c r="R1407" i="4"/>
  <c r="Q1407" i="4"/>
  <c r="P1391" i="4"/>
  <c r="R1391" i="4"/>
  <c r="Q1391" i="4"/>
  <c r="R1387" i="4"/>
  <c r="Q1387" i="4"/>
  <c r="P1387" i="4"/>
  <c r="R1375" i="4"/>
  <c r="P1375" i="4"/>
  <c r="Q1375" i="4"/>
  <c r="R1363" i="4"/>
  <c r="Q1363" i="4"/>
  <c r="P1363" i="4"/>
  <c r="R1347" i="4"/>
  <c r="Q1347" i="4"/>
  <c r="R1331" i="4"/>
  <c r="Q1331" i="4"/>
  <c r="P1331" i="4"/>
  <c r="R1319" i="4"/>
  <c r="P1319" i="4"/>
  <c r="Q1319" i="4"/>
  <c r="R1311" i="4"/>
  <c r="Q1311" i="4"/>
  <c r="P1311" i="4"/>
  <c r="R1299" i="4"/>
  <c r="Q1299" i="4"/>
  <c r="P1299" i="4"/>
  <c r="R1291" i="4"/>
  <c r="P1291" i="4"/>
  <c r="Q1291" i="4"/>
  <c r="R1279" i="4"/>
  <c r="P1279" i="4"/>
  <c r="Q1279" i="4"/>
  <c r="R1259" i="4"/>
  <c r="Q1259" i="4"/>
  <c r="P1259" i="4"/>
  <c r="R1251" i="4"/>
  <c r="Q1251" i="4"/>
  <c r="P1251" i="4"/>
  <c r="R1239" i="4"/>
  <c r="P1239" i="4"/>
  <c r="Q1239" i="4"/>
  <c r="R1235" i="4"/>
  <c r="Q1235" i="4"/>
  <c r="P1235" i="4"/>
  <c r="R1223" i="4"/>
  <c r="P1223" i="4"/>
  <c r="Q1223" i="4"/>
  <c r="R1211" i="4"/>
  <c r="P1211" i="4"/>
  <c r="Q1211" i="4"/>
  <c r="R1203" i="4"/>
  <c r="Q1203" i="4"/>
  <c r="P1203" i="4"/>
  <c r="R1191" i="4"/>
  <c r="P1191" i="4"/>
  <c r="Q1191" i="4"/>
  <c r="R1183" i="4"/>
  <c r="Q1183" i="4"/>
  <c r="P1183" i="4"/>
  <c r="R1171" i="4"/>
  <c r="Q1171" i="4"/>
  <c r="P1171" i="4"/>
  <c r="R1159" i="4"/>
  <c r="P1159" i="4"/>
  <c r="Q1159" i="4"/>
  <c r="R1143" i="4"/>
  <c r="P1143" i="4"/>
  <c r="Q1143" i="4"/>
  <c r="R1135" i="4"/>
  <c r="P1135" i="4"/>
  <c r="Q1135" i="4"/>
  <c r="R1119" i="4"/>
  <c r="P1119" i="4"/>
  <c r="R1111" i="4"/>
  <c r="P1111" i="4"/>
  <c r="Q1111" i="4"/>
  <c r="R1091" i="4"/>
  <c r="Q1091" i="4"/>
  <c r="P1091" i="4"/>
  <c r="R1079" i="4"/>
  <c r="P1079" i="4"/>
  <c r="Q1079" i="4"/>
  <c r="R1071" i="4"/>
  <c r="P1071" i="4"/>
  <c r="Q1071" i="4"/>
  <c r="R1059" i="4"/>
  <c r="Q1059" i="4"/>
  <c r="P1059" i="4"/>
  <c r="R1047" i="4"/>
  <c r="P1047" i="4"/>
  <c r="Q1047" i="4"/>
  <c r="R1023" i="4"/>
  <c r="P1023" i="4"/>
  <c r="Q1023" i="4"/>
  <c r="R1019" i="4"/>
  <c r="P1019" i="4"/>
  <c r="Q1019" i="4"/>
  <c r="R1003" i="4"/>
  <c r="P1003" i="4"/>
  <c r="Q1003" i="4"/>
  <c r="R991" i="4"/>
  <c r="P991" i="4"/>
  <c r="Q991" i="4"/>
  <c r="R979" i="4"/>
  <c r="Q979" i="4"/>
  <c r="P979" i="4"/>
  <c r="R967" i="4"/>
  <c r="P967" i="4"/>
  <c r="Q967" i="4"/>
  <c r="R955" i="4"/>
  <c r="P955" i="4"/>
  <c r="Q955" i="4"/>
  <c r="R943" i="4"/>
  <c r="P943" i="4"/>
  <c r="Q943" i="4"/>
  <c r="R931" i="4"/>
  <c r="Q931" i="4"/>
  <c r="P931" i="4"/>
  <c r="R919" i="4"/>
  <c r="P919" i="4"/>
  <c r="Q919" i="4"/>
  <c r="R907" i="4"/>
  <c r="P907" i="4"/>
  <c r="Q907" i="4"/>
  <c r="R887" i="4"/>
  <c r="P887" i="4"/>
  <c r="Q887" i="4"/>
  <c r="R871" i="4"/>
  <c r="P871" i="4"/>
  <c r="Q871" i="4"/>
  <c r="R859" i="4"/>
  <c r="P859" i="4"/>
  <c r="Q859" i="4"/>
  <c r="R847" i="4"/>
  <c r="P847" i="4"/>
  <c r="Q847" i="4"/>
  <c r="R839" i="4"/>
  <c r="P839" i="4"/>
  <c r="Q839" i="4"/>
  <c r="R823" i="4"/>
  <c r="P823" i="4"/>
  <c r="Q823" i="4"/>
  <c r="R803" i="4"/>
  <c r="Q803" i="4"/>
  <c r="P803" i="4"/>
  <c r="R791" i="4"/>
  <c r="P791" i="4"/>
  <c r="Q791" i="4"/>
  <c r="R771" i="4"/>
  <c r="Q771" i="4"/>
  <c r="P771" i="4"/>
  <c r="R763" i="4"/>
  <c r="P763" i="4"/>
  <c r="Q763" i="4"/>
  <c r="R755" i="4"/>
  <c r="Q755" i="4"/>
  <c r="P755" i="4"/>
  <c r="R747" i="4"/>
  <c r="P747" i="4"/>
  <c r="Q747" i="4"/>
  <c r="R727" i="4"/>
  <c r="P727" i="4"/>
  <c r="Q727" i="4"/>
  <c r="R715" i="4"/>
  <c r="P715" i="4"/>
  <c r="Q715" i="4"/>
  <c r="P699" i="4"/>
  <c r="Q699" i="4"/>
  <c r="R699" i="4"/>
  <c r="P691" i="4"/>
  <c r="Q691" i="4"/>
  <c r="R691" i="4"/>
  <c r="P679" i="4"/>
  <c r="R679" i="4"/>
  <c r="Q679" i="4"/>
  <c r="P671" i="4"/>
  <c r="R671" i="4"/>
  <c r="Q671" i="4"/>
  <c r="P659" i="4"/>
  <c r="Q659" i="4"/>
  <c r="R659" i="4"/>
  <c r="P639" i="4"/>
  <c r="R639" i="4"/>
  <c r="Q639" i="4"/>
  <c r="P631" i="4"/>
  <c r="R631" i="4"/>
  <c r="Q631" i="4"/>
  <c r="P619" i="4"/>
  <c r="R619" i="4"/>
  <c r="Q619" i="4"/>
  <c r="P599" i="4"/>
  <c r="R599" i="4"/>
  <c r="Q599" i="4"/>
  <c r="P583" i="4"/>
  <c r="R583" i="4"/>
  <c r="Q583" i="4"/>
  <c r="P571" i="4"/>
  <c r="Q571" i="4"/>
  <c r="R571" i="4"/>
  <c r="P559" i="4"/>
  <c r="R559" i="4"/>
  <c r="Q559" i="4"/>
  <c r="P551" i="4"/>
  <c r="R551" i="4"/>
  <c r="Q551" i="4"/>
  <c r="P539" i="4"/>
  <c r="Q539" i="4"/>
  <c r="R539" i="4"/>
  <c r="P527" i="4"/>
  <c r="R527" i="4"/>
  <c r="Q527" i="4"/>
  <c r="P515" i="4"/>
  <c r="Q515" i="4"/>
  <c r="P503" i="4"/>
  <c r="R503" i="4"/>
  <c r="Q503" i="4"/>
  <c r="P487" i="4"/>
  <c r="R487" i="4"/>
  <c r="Q487" i="4"/>
  <c r="P467" i="4"/>
  <c r="Q467" i="4"/>
  <c r="R467" i="4"/>
  <c r="P455" i="4"/>
  <c r="R455" i="4"/>
  <c r="Q455" i="4"/>
  <c r="P443" i="4"/>
  <c r="Q443" i="4"/>
  <c r="R443" i="4"/>
  <c r="P427" i="4"/>
  <c r="R427" i="4"/>
  <c r="Q427" i="4"/>
  <c r="P407" i="4"/>
  <c r="R407" i="4"/>
  <c r="Q407" i="4"/>
  <c r="P395" i="4"/>
  <c r="R395" i="4"/>
  <c r="Q395" i="4"/>
  <c r="P387" i="4"/>
  <c r="Q387" i="4"/>
  <c r="R387" i="4"/>
  <c r="R363" i="4"/>
  <c r="P363" i="4"/>
  <c r="Q363" i="4"/>
  <c r="R343" i="4"/>
  <c r="Q343" i="4"/>
  <c r="P343" i="4"/>
  <c r="R327" i="4"/>
  <c r="Q327" i="4"/>
  <c r="P327" i="4"/>
  <c r="R315" i="4"/>
  <c r="P315" i="4"/>
  <c r="Q315" i="4"/>
  <c r="P299" i="4"/>
  <c r="Q299" i="4"/>
  <c r="R299" i="4"/>
  <c r="P287" i="4"/>
  <c r="Q287" i="4"/>
  <c r="R287" i="4"/>
  <c r="P259" i="4"/>
  <c r="R259" i="4"/>
  <c r="Q259" i="4"/>
  <c r="R2147" i="4"/>
  <c r="R2135" i="4"/>
  <c r="R2123" i="4"/>
  <c r="R2119" i="4"/>
  <c r="R2107" i="4"/>
  <c r="R2099" i="4"/>
  <c r="R2087" i="4"/>
  <c r="R2075" i="4"/>
  <c r="R2067" i="4"/>
  <c r="R2055" i="4"/>
  <c r="R2047" i="4"/>
  <c r="R2039" i="4"/>
  <c r="R2031" i="4"/>
  <c r="R2015" i="4"/>
  <c r="R2003" i="4"/>
  <c r="R1991" i="4"/>
  <c r="R1979" i="4"/>
  <c r="R1971" i="4"/>
  <c r="R1963" i="4"/>
  <c r="R1951" i="4"/>
  <c r="R1939" i="4"/>
  <c r="R1931" i="4"/>
  <c r="R1923" i="4"/>
  <c r="R1919" i="4"/>
  <c r="R1907" i="4"/>
  <c r="R1903" i="4"/>
  <c r="R1875" i="4"/>
  <c r="R1859" i="4"/>
  <c r="P1831" i="4"/>
  <c r="P1815" i="4"/>
  <c r="P1799" i="4"/>
  <c r="P1783" i="4"/>
  <c r="P1711" i="4"/>
  <c r="P1655" i="4"/>
  <c r="P1639" i="4"/>
  <c r="P1631" i="4"/>
  <c r="Q1587" i="4"/>
  <c r="R1551" i="4"/>
  <c r="R1846" i="4"/>
  <c r="P1846" i="4"/>
  <c r="R1842" i="4"/>
  <c r="P1842" i="4"/>
  <c r="R1838" i="4"/>
  <c r="P1838" i="4"/>
  <c r="R1834" i="4"/>
  <c r="P1834" i="4"/>
  <c r="R1830" i="4"/>
  <c r="P1830" i="4"/>
  <c r="R1826" i="4"/>
  <c r="P1826" i="4"/>
  <c r="R1822" i="4"/>
  <c r="P1822" i="4"/>
  <c r="R1818" i="4"/>
  <c r="P1818" i="4"/>
  <c r="R1814" i="4"/>
  <c r="P1814" i="4"/>
  <c r="R1810" i="4"/>
  <c r="P1810" i="4"/>
  <c r="R1806" i="4"/>
  <c r="P1806" i="4"/>
  <c r="R1802" i="4"/>
  <c r="P1802" i="4"/>
  <c r="R1798" i="4"/>
  <c r="P1798" i="4"/>
  <c r="R1794" i="4"/>
  <c r="P1794" i="4"/>
  <c r="R1790" i="4"/>
  <c r="P1790" i="4"/>
  <c r="R1786" i="4"/>
  <c r="P1786" i="4"/>
  <c r="R1782" i="4"/>
  <c r="P1782" i="4"/>
  <c r="R1778" i="4"/>
  <c r="P1778" i="4"/>
  <c r="R1774" i="4"/>
  <c r="P1774" i="4"/>
  <c r="R1770" i="4"/>
  <c r="P1770" i="4"/>
  <c r="R1766" i="4"/>
  <c r="P1766" i="4"/>
  <c r="R1762" i="4"/>
  <c r="P1762" i="4"/>
  <c r="R1758" i="4"/>
  <c r="P1758" i="4"/>
  <c r="R1754" i="4"/>
  <c r="P1754" i="4"/>
  <c r="R1750" i="4"/>
  <c r="P1750" i="4"/>
  <c r="R1746" i="4"/>
  <c r="P1746" i="4"/>
  <c r="R1742" i="4"/>
  <c r="P1742" i="4"/>
  <c r="R1738" i="4"/>
  <c r="P1738" i="4"/>
  <c r="R1734" i="4"/>
  <c r="P1734" i="4"/>
  <c r="R1730" i="4"/>
  <c r="P1730" i="4"/>
  <c r="R1726" i="4"/>
  <c r="P1726" i="4"/>
  <c r="R1722" i="4"/>
  <c r="P1722" i="4"/>
  <c r="R1718" i="4"/>
  <c r="P1718" i="4"/>
  <c r="R1714" i="4"/>
  <c r="P1714" i="4"/>
  <c r="R1710" i="4"/>
  <c r="P1710" i="4"/>
  <c r="R1706" i="4"/>
  <c r="P1706" i="4"/>
  <c r="R1702" i="4"/>
  <c r="P1702" i="4"/>
  <c r="R1698" i="4"/>
  <c r="P1698" i="4"/>
  <c r="R1694" i="4"/>
  <c r="P1694" i="4"/>
  <c r="R1690" i="4"/>
  <c r="P1690" i="4"/>
  <c r="R1686" i="4"/>
  <c r="P1686" i="4"/>
  <c r="R1682" i="4"/>
  <c r="P1682" i="4"/>
  <c r="R1678" i="4"/>
  <c r="P1678" i="4"/>
  <c r="R1674" i="4"/>
  <c r="P1674" i="4"/>
  <c r="R1670" i="4"/>
  <c r="P1670" i="4"/>
  <c r="R1666" i="4"/>
  <c r="P1666" i="4"/>
  <c r="R1662" i="4"/>
  <c r="P1662" i="4"/>
  <c r="R1658" i="4"/>
  <c r="P1658" i="4"/>
  <c r="R1654" i="4"/>
  <c r="P1654" i="4"/>
  <c r="R1650" i="4"/>
  <c r="P1650" i="4"/>
  <c r="R1646" i="4"/>
  <c r="P1646" i="4"/>
  <c r="R1642" i="4"/>
  <c r="P1642" i="4"/>
  <c r="R1638" i="4"/>
  <c r="P1638" i="4"/>
  <c r="R1634" i="4"/>
  <c r="P1634" i="4"/>
  <c r="R1630" i="4"/>
  <c r="P1630" i="4"/>
  <c r="R1626" i="4"/>
  <c r="P1626" i="4"/>
  <c r="R1622" i="4"/>
  <c r="P1622" i="4"/>
  <c r="R1618" i="4"/>
  <c r="P1618" i="4"/>
  <c r="Q1614" i="4"/>
  <c r="R1614" i="4"/>
  <c r="R1610" i="4"/>
  <c r="P1610" i="4"/>
  <c r="P1606" i="4"/>
  <c r="Q1606" i="4"/>
  <c r="P1602" i="4"/>
  <c r="Q1602" i="4"/>
  <c r="R1602" i="4"/>
  <c r="Q1598" i="4"/>
  <c r="R1598" i="4"/>
  <c r="R1594" i="4"/>
  <c r="P1594" i="4"/>
  <c r="P1590" i="4"/>
  <c r="Q1590" i="4"/>
  <c r="P1586" i="4"/>
  <c r="Q1586" i="4"/>
  <c r="R1586" i="4"/>
  <c r="Q1582" i="4"/>
  <c r="R1582" i="4"/>
  <c r="R1578" i="4"/>
  <c r="P1578" i="4"/>
  <c r="P1574" i="4"/>
  <c r="Q1574" i="4"/>
  <c r="P1570" i="4"/>
  <c r="Q1570" i="4"/>
  <c r="R1570" i="4"/>
  <c r="Q1566" i="4"/>
  <c r="R1566" i="4"/>
  <c r="R1562" i="4"/>
  <c r="P1562" i="4"/>
  <c r="P1558" i="4"/>
  <c r="Q1558" i="4"/>
  <c r="P1554" i="4"/>
  <c r="Q1554" i="4"/>
  <c r="R1554" i="4"/>
  <c r="Q1550" i="4"/>
  <c r="R1550" i="4"/>
  <c r="R1546" i="4"/>
  <c r="P1546" i="4"/>
  <c r="P1542" i="4"/>
  <c r="Q1542" i="4"/>
  <c r="P1538" i="4"/>
  <c r="Q1538" i="4"/>
  <c r="R1538" i="4"/>
  <c r="Q1534" i="4"/>
  <c r="R1534" i="4"/>
  <c r="R1530" i="4"/>
  <c r="P1530" i="4"/>
  <c r="P1526" i="4"/>
  <c r="Q1526" i="4"/>
  <c r="P1522" i="4"/>
  <c r="Q1522" i="4"/>
  <c r="R1522" i="4"/>
  <c r="Q1518" i="4"/>
  <c r="R1518" i="4"/>
  <c r="R1514" i="4"/>
  <c r="P1514" i="4"/>
  <c r="P1510" i="4"/>
  <c r="Q1510" i="4"/>
  <c r="P1506" i="4"/>
  <c r="Q1506" i="4"/>
  <c r="R1506" i="4"/>
  <c r="Q1502" i="4"/>
  <c r="R1502" i="4"/>
  <c r="R1498" i="4"/>
  <c r="P1498" i="4"/>
  <c r="P1494" i="4"/>
  <c r="Q1494" i="4"/>
  <c r="Q1490" i="4"/>
  <c r="P1490" i="4"/>
  <c r="R1486" i="4"/>
  <c r="Q1486" i="4"/>
  <c r="P1482" i="4"/>
  <c r="Q1482" i="4"/>
  <c r="R1482" i="4"/>
  <c r="P1478" i="4"/>
  <c r="Q1478" i="4"/>
  <c r="Q1474" i="4"/>
  <c r="R1474" i="4"/>
  <c r="R1470" i="4"/>
  <c r="P1470" i="4"/>
  <c r="Q1470" i="4"/>
  <c r="Q1466" i="4"/>
  <c r="P1466" i="4"/>
  <c r="R1462" i="4"/>
  <c r="Q1462" i="4"/>
  <c r="P1462" i="4"/>
  <c r="P1458" i="4"/>
  <c r="Q1458" i="4"/>
  <c r="R1458" i="4"/>
  <c r="P1454" i="4"/>
  <c r="R1454" i="4"/>
  <c r="Q1450" i="4"/>
  <c r="R1450" i="4"/>
  <c r="P1450" i="4"/>
  <c r="R1446" i="4"/>
  <c r="P1446" i="4"/>
  <c r="Q1446" i="4"/>
  <c r="Q1442" i="4"/>
  <c r="R1442" i="4"/>
  <c r="P1438" i="4"/>
  <c r="R1438" i="4"/>
  <c r="Q1434" i="4"/>
  <c r="P1434" i="4"/>
  <c r="R1434" i="4"/>
  <c r="R1430" i="4"/>
  <c r="P1430" i="4"/>
  <c r="Q1430" i="4"/>
  <c r="R1426" i="4"/>
  <c r="Q1426" i="4"/>
  <c r="P1422" i="4"/>
  <c r="Q1422" i="4"/>
  <c r="Q1418" i="4"/>
  <c r="R1418" i="4"/>
  <c r="P1418" i="4"/>
  <c r="R1414" i="4"/>
  <c r="P1414" i="4"/>
  <c r="Q1410" i="4"/>
  <c r="R1410" i="4"/>
  <c r="P1406" i="4"/>
  <c r="R1406" i="4"/>
  <c r="Q1406" i="4"/>
  <c r="Q1402" i="4"/>
  <c r="P1402" i="4"/>
  <c r="R1402" i="4"/>
  <c r="R1398" i="4"/>
  <c r="Q1398" i="4"/>
  <c r="P1398" i="4"/>
  <c r="P1394" i="4"/>
  <c r="R1394" i="4"/>
  <c r="Q1394" i="4"/>
  <c r="P1390" i="4"/>
  <c r="Q1390" i="4"/>
  <c r="Q1386" i="4"/>
  <c r="R1386" i="4"/>
  <c r="P1386" i="4"/>
  <c r="Q1382" i="4"/>
  <c r="R1382" i="4"/>
  <c r="P1382" i="4"/>
  <c r="Q1378" i="4"/>
  <c r="R1378" i="4"/>
  <c r="P1378" i="4"/>
  <c r="Q1374" i="4"/>
  <c r="P1374" i="4"/>
  <c r="R1374" i="4"/>
  <c r="Q1370" i="4"/>
  <c r="R1370" i="4"/>
  <c r="P1370" i="4"/>
  <c r="Q1366" i="4"/>
  <c r="R1366" i="4"/>
  <c r="Q1362" i="4"/>
  <c r="P1362" i="4"/>
  <c r="R1362" i="4"/>
  <c r="Q1358" i="4"/>
  <c r="P1358" i="4"/>
  <c r="R1358" i="4"/>
  <c r="Q1354" i="4"/>
  <c r="R1354" i="4"/>
  <c r="P1354" i="4"/>
  <c r="Q1350" i="4"/>
  <c r="P1350" i="4"/>
  <c r="R1350" i="4"/>
  <c r="Q1346" i="4"/>
  <c r="R1346" i="4"/>
  <c r="P1346" i="4"/>
  <c r="Q1342" i="4"/>
  <c r="P1342" i="4"/>
  <c r="R1342" i="4"/>
  <c r="Q1338" i="4"/>
  <c r="R1338" i="4"/>
  <c r="P1338" i="4"/>
  <c r="Q1334" i="4"/>
  <c r="P1334" i="4"/>
  <c r="Q1330" i="4"/>
  <c r="R1330" i="4"/>
  <c r="P1330" i="4"/>
  <c r="Q1326" i="4"/>
  <c r="P1326" i="4"/>
  <c r="R1326" i="4"/>
  <c r="Q1322" i="4"/>
  <c r="R1322" i="4"/>
  <c r="Q1318" i="4"/>
  <c r="P1318" i="4"/>
  <c r="R1318" i="4"/>
  <c r="Q1314" i="4"/>
  <c r="R1314" i="4"/>
  <c r="P1314" i="4"/>
  <c r="Q1310" i="4"/>
  <c r="P1310" i="4"/>
  <c r="R1310" i="4"/>
  <c r="Q1306" i="4"/>
  <c r="R1306" i="4"/>
  <c r="P1306" i="4"/>
  <c r="Q1302" i="4"/>
  <c r="R1302" i="4"/>
  <c r="P1302" i="4"/>
  <c r="Q1298" i="4"/>
  <c r="P1298" i="4"/>
  <c r="R1298" i="4"/>
  <c r="Q1294" i="4"/>
  <c r="P1294" i="4"/>
  <c r="R1294" i="4"/>
  <c r="Q1290" i="4"/>
  <c r="R1290" i="4"/>
  <c r="Q1286" i="4"/>
  <c r="P1286" i="4"/>
  <c r="R1286" i="4"/>
  <c r="Q1282" i="4"/>
  <c r="P1282" i="4"/>
  <c r="R1282" i="4"/>
  <c r="Q1278" i="4"/>
  <c r="P1278" i="4"/>
  <c r="R1278" i="4"/>
  <c r="Q1274" i="4"/>
  <c r="R1274" i="4"/>
  <c r="P1274" i="4"/>
  <c r="Q1270" i="4"/>
  <c r="P1270" i="4"/>
  <c r="R1270" i="4"/>
  <c r="Q1266" i="4"/>
  <c r="P1266" i="4"/>
  <c r="R1266" i="4"/>
  <c r="Q1262" i="4"/>
  <c r="P1262" i="4"/>
  <c r="R1262" i="4"/>
  <c r="Q1258" i="4"/>
  <c r="R1258" i="4"/>
  <c r="P1258" i="4"/>
  <c r="Q1254" i="4"/>
  <c r="P1254" i="4"/>
  <c r="R1254" i="4"/>
  <c r="Q1250" i="4"/>
  <c r="R1250" i="4"/>
  <c r="P1250" i="4"/>
  <c r="Q1246" i="4"/>
  <c r="P1246" i="4"/>
  <c r="R1246" i="4"/>
  <c r="Q1242" i="4"/>
  <c r="R1242" i="4"/>
  <c r="P1242" i="4"/>
  <c r="Q1238" i="4"/>
  <c r="R1238" i="4"/>
  <c r="P1238" i="4"/>
  <c r="Q1234" i="4"/>
  <c r="P1234" i="4"/>
  <c r="R1234" i="4"/>
  <c r="Q1230" i="4"/>
  <c r="P1230" i="4"/>
  <c r="R1230" i="4"/>
  <c r="Q1226" i="4"/>
  <c r="R1226" i="4"/>
  <c r="P1226" i="4"/>
  <c r="Q1222" i="4"/>
  <c r="P1222" i="4"/>
  <c r="R1222" i="4"/>
  <c r="Q1218" i="4"/>
  <c r="R1218" i="4"/>
  <c r="P1218" i="4"/>
  <c r="Q1214" i="4"/>
  <c r="P1214" i="4"/>
  <c r="Q1210" i="4"/>
  <c r="R1210" i="4"/>
  <c r="P1210" i="4"/>
  <c r="Q1206" i="4"/>
  <c r="P1206" i="4"/>
  <c r="R1206" i="4"/>
  <c r="Q1202" i="4"/>
  <c r="R1202" i="4"/>
  <c r="Q1198" i="4"/>
  <c r="P1198" i="4"/>
  <c r="R1198" i="4"/>
  <c r="Q1194" i="4"/>
  <c r="R1194" i="4"/>
  <c r="P1194" i="4"/>
  <c r="Q1190" i="4"/>
  <c r="P1190" i="4"/>
  <c r="R1190" i="4"/>
  <c r="Q1186" i="4"/>
  <c r="R1186" i="4"/>
  <c r="P1186" i="4"/>
  <c r="Q1182" i="4"/>
  <c r="P1182" i="4"/>
  <c r="R1182" i="4"/>
  <c r="Q1178" i="4"/>
  <c r="R1178" i="4"/>
  <c r="P1178" i="4"/>
  <c r="Q1174" i="4"/>
  <c r="P1174" i="4"/>
  <c r="R1174" i="4"/>
  <c r="Q1170" i="4"/>
  <c r="P1170" i="4"/>
  <c r="R1170" i="4"/>
  <c r="Q1166" i="4"/>
  <c r="P1166" i="4"/>
  <c r="R1166" i="4"/>
  <c r="Q1162" i="4"/>
  <c r="R1162" i="4"/>
  <c r="P1162" i="4"/>
  <c r="Q1158" i="4"/>
  <c r="R1158" i="4"/>
  <c r="Q1154" i="4"/>
  <c r="P1154" i="4"/>
  <c r="R1154" i="4"/>
  <c r="Q1150" i="4"/>
  <c r="P1150" i="4"/>
  <c r="R1150" i="4"/>
  <c r="Q1146" i="4"/>
  <c r="R1146" i="4"/>
  <c r="P1146" i="4"/>
  <c r="Q1142" i="4"/>
  <c r="P1142" i="4"/>
  <c r="R1142" i="4"/>
  <c r="Q1138" i="4"/>
  <c r="P1138" i="4"/>
  <c r="R1138" i="4"/>
  <c r="Q1134" i="4"/>
  <c r="P1134" i="4"/>
  <c r="R1134" i="4"/>
  <c r="Q1130" i="4"/>
  <c r="R1130" i="4"/>
  <c r="P1130" i="4"/>
  <c r="Q1126" i="4"/>
  <c r="P1126" i="4"/>
  <c r="R1126" i="4"/>
  <c r="Q1122" i="4"/>
  <c r="P1122" i="4"/>
  <c r="R1122" i="4"/>
  <c r="Q1118" i="4"/>
  <c r="P1118" i="4"/>
  <c r="R1118" i="4"/>
  <c r="Q1114" i="4"/>
  <c r="R1114" i="4"/>
  <c r="P1114" i="4"/>
  <c r="Q1110" i="4"/>
  <c r="P1110" i="4"/>
  <c r="R1110" i="4"/>
  <c r="Q1106" i="4"/>
  <c r="P1106" i="4"/>
  <c r="R1106" i="4"/>
  <c r="Q1102" i="4"/>
  <c r="P1102" i="4"/>
  <c r="R1102" i="4"/>
  <c r="Q1098" i="4"/>
  <c r="R1098" i="4"/>
  <c r="P1098" i="4"/>
  <c r="Q1094" i="4"/>
  <c r="P1094" i="4"/>
  <c r="R1094" i="4"/>
  <c r="Q1090" i="4"/>
  <c r="P1090" i="4"/>
  <c r="R1090" i="4"/>
  <c r="Q1086" i="4"/>
  <c r="P1086" i="4"/>
  <c r="R1086" i="4"/>
  <c r="Q1082" i="4"/>
  <c r="R1082" i="4"/>
  <c r="Q1078" i="4"/>
  <c r="P1078" i="4"/>
  <c r="R1078" i="4"/>
  <c r="Q1074" i="4"/>
  <c r="P1074" i="4"/>
  <c r="R1074" i="4"/>
  <c r="Q1070" i="4"/>
  <c r="P1070" i="4"/>
  <c r="R1070" i="4"/>
  <c r="Q1066" i="4"/>
  <c r="R1066" i="4"/>
  <c r="P1066" i="4"/>
  <c r="Q1062" i="4"/>
  <c r="P1062" i="4"/>
  <c r="Q1058" i="4"/>
  <c r="P1058" i="4"/>
  <c r="R1058" i="4"/>
  <c r="Q1054" i="4"/>
  <c r="P1054" i="4"/>
  <c r="R1054" i="4"/>
  <c r="Q1050" i="4"/>
  <c r="R1050" i="4"/>
  <c r="P1050" i="4"/>
  <c r="Q1046" i="4"/>
  <c r="P1046" i="4"/>
  <c r="R1046" i="4"/>
  <c r="Q1042" i="4"/>
  <c r="P1042" i="4"/>
  <c r="R1042" i="4"/>
  <c r="Q1038" i="4"/>
  <c r="P1038" i="4"/>
  <c r="R1038" i="4"/>
  <c r="Q1034" i="4"/>
  <c r="R1034" i="4"/>
  <c r="P1034" i="4"/>
  <c r="Q1030" i="4"/>
  <c r="R1030" i="4"/>
  <c r="P1030" i="4"/>
  <c r="Q1026" i="4"/>
  <c r="P1026" i="4"/>
  <c r="R1026" i="4"/>
  <c r="Q1022" i="4"/>
  <c r="P1022" i="4"/>
  <c r="R1022" i="4"/>
  <c r="Q1018" i="4"/>
  <c r="R1018" i="4"/>
  <c r="P1018" i="4"/>
  <c r="Q1014" i="4"/>
  <c r="P1014" i="4"/>
  <c r="R1014" i="4"/>
  <c r="Q1010" i="4"/>
  <c r="P1010" i="4"/>
  <c r="R1010" i="4"/>
  <c r="Q1006" i="4"/>
  <c r="P1006" i="4"/>
  <c r="R1006" i="4"/>
  <c r="Q1002" i="4"/>
  <c r="R1002" i="4"/>
  <c r="P1002" i="4"/>
  <c r="Q998" i="4"/>
  <c r="P998" i="4"/>
  <c r="R998" i="4"/>
  <c r="Q994" i="4"/>
  <c r="P994" i="4"/>
  <c r="R994" i="4"/>
  <c r="Q990" i="4"/>
  <c r="P990" i="4"/>
  <c r="R990" i="4"/>
  <c r="Q986" i="4"/>
  <c r="R986" i="4"/>
  <c r="P986" i="4"/>
  <c r="Q982" i="4"/>
  <c r="P982" i="4"/>
  <c r="R982" i="4"/>
  <c r="Q978" i="4"/>
  <c r="P978" i="4"/>
  <c r="R978" i="4"/>
  <c r="Q974" i="4"/>
  <c r="P974" i="4"/>
  <c r="R974" i="4"/>
  <c r="Q970" i="4"/>
  <c r="R970" i="4"/>
  <c r="P970" i="4"/>
  <c r="Q966" i="4"/>
  <c r="R966" i="4"/>
  <c r="P966" i="4"/>
  <c r="Q962" i="4"/>
  <c r="P962" i="4"/>
  <c r="R962" i="4"/>
  <c r="Q958" i="4"/>
  <c r="P958" i="4"/>
  <c r="R958" i="4"/>
  <c r="Q954" i="4"/>
  <c r="R954" i="4"/>
  <c r="P954" i="4"/>
  <c r="Q950" i="4"/>
  <c r="P950" i="4"/>
  <c r="R950" i="4"/>
  <c r="Q946" i="4"/>
  <c r="P946" i="4"/>
  <c r="R946" i="4"/>
  <c r="Q942" i="4"/>
  <c r="P942" i="4"/>
  <c r="R942" i="4"/>
  <c r="Q938" i="4"/>
  <c r="R938" i="4"/>
  <c r="P938" i="4"/>
  <c r="Q934" i="4"/>
  <c r="P934" i="4"/>
  <c r="R934" i="4"/>
  <c r="Q930" i="4"/>
  <c r="P930" i="4"/>
  <c r="R930" i="4"/>
  <c r="Q926" i="4"/>
  <c r="P926" i="4"/>
  <c r="R926" i="4"/>
  <c r="Q922" i="4"/>
  <c r="R922" i="4"/>
  <c r="P922" i="4"/>
  <c r="Q918" i="4"/>
  <c r="P918" i="4"/>
  <c r="R918" i="4"/>
  <c r="Q914" i="4"/>
  <c r="P914" i="4"/>
  <c r="R914" i="4"/>
  <c r="Q910" i="4"/>
  <c r="P910" i="4"/>
  <c r="R910" i="4"/>
  <c r="Q906" i="4"/>
  <c r="R906" i="4"/>
  <c r="P906" i="4"/>
  <c r="Q902" i="4"/>
  <c r="R902" i="4"/>
  <c r="P902" i="4"/>
  <c r="Q898" i="4"/>
  <c r="P898" i="4"/>
  <c r="R898" i="4"/>
  <c r="Q894" i="4"/>
  <c r="P894" i="4"/>
  <c r="R894" i="4"/>
  <c r="Q890" i="4"/>
  <c r="R890" i="4"/>
  <c r="P890" i="4"/>
  <c r="Q886" i="4"/>
  <c r="P886" i="4"/>
  <c r="R886" i="4"/>
  <c r="Q882" i="4"/>
  <c r="P882" i="4"/>
  <c r="R882" i="4"/>
  <c r="Q878" i="4"/>
  <c r="P878" i="4"/>
  <c r="R878" i="4"/>
  <c r="Q874" i="4"/>
  <c r="R874" i="4"/>
  <c r="P874" i="4"/>
  <c r="Q870" i="4"/>
  <c r="P870" i="4"/>
  <c r="R870" i="4"/>
  <c r="Q866" i="4"/>
  <c r="P866" i="4"/>
  <c r="Q862" i="4"/>
  <c r="P862" i="4"/>
  <c r="R862" i="4"/>
  <c r="Q858" i="4"/>
  <c r="R858" i="4"/>
  <c r="P858" i="4"/>
  <c r="Q854" i="4"/>
  <c r="P854" i="4"/>
  <c r="R854" i="4"/>
  <c r="Q850" i="4"/>
  <c r="P850" i="4"/>
  <c r="R850" i="4"/>
  <c r="Q846" i="4"/>
  <c r="P846" i="4"/>
  <c r="R846" i="4"/>
  <c r="Q842" i="4"/>
  <c r="R842" i="4"/>
  <c r="P842" i="4"/>
  <c r="Q838" i="4"/>
  <c r="R838" i="4"/>
  <c r="Q834" i="4"/>
  <c r="P834" i="4"/>
  <c r="R834" i="4"/>
  <c r="Q830" i="4"/>
  <c r="P830" i="4"/>
  <c r="R830" i="4"/>
  <c r="Q826" i="4"/>
  <c r="R826" i="4"/>
  <c r="P826" i="4"/>
  <c r="Q822" i="4"/>
  <c r="P822" i="4"/>
  <c r="R822" i="4"/>
  <c r="Q818" i="4"/>
  <c r="P818" i="4"/>
  <c r="R818" i="4"/>
  <c r="Q814" i="4"/>
  <c r="P814" i="4"/>
  <c r="R814" i="4"/>
  <c r="Q810" i="4"/>
  <c r="R810" i="4"/>
  <c r="P810" i="4"/>
  <c r="Q806" i="4"/>
  <c r="P806" i="4"/>
  <c r="R806" i="4"/>
  <c r="Q802" i="4"/>
  <c r="P802" i="4"/>
  <c r="R802" i="4"/>
  <c r="Q798" i="4"/>
  <c r="P798" i="4"/>
  <c r="R798" i="4"/>
  <c r="Q794" i="4"/>
  <c r="R794" i="4"/>
  <c r="P794" i="4"/>
  <c r="Q790" i="4"/>
  <c r="P790" i="4"/>
  <c r="R790" i="4"/>
  <c r="Q786" i="4"/>
  <c r="P786" i="4"/>
  <c r="R786" i="4"/>
  <c r="Q782" i="4"/>
  <c r="P782" i="4"/>
  <c r="R782" i="4"/>
  <c r="Q778" i="4"/>
  <c r="R778" i="4"/>
  <c r="P778" i="4"/>
  <c r="Q774" i="4"/>
  <c r="P774" i="4"/>
  <c r="R774" i="4"/>
  <c r="Q770" i="4"/>
  <c r="P770" i="4"/>
  <c r="R770" i="4"/>
  <c r="Q766" i="4"/>
  <c r="P766" i="4"/>
  <c r="R766" i="4"/>
  <c r="Q762" i="4"/>
  <c r="R762" i="4"/>
  <c r="P762" i="4"/>
  <c r="Q758" i="4"/>
  <c r="P758" i="4"/>
  <c r="R758" i="4"/>
  <c r="Q754" i="4"/>
  <c r="P754" i="4"/>
  <c r="R754" i="4"/>
  <c r="Q750" i="4"/>
  <c r="P750" i="4"/>
  <c r="R750" i="4"/>
  <c r="Q746" i="4"/>
  <c r="R746" i="4"/>
  <c r="P746" i="4"/>
  <c r="Q742" i="4"/>
  <c r="P742" i="4"/>
  <c r="R742" i="4"/>
  <c r="Q738" i="4"/>
  <c r="P738" i="4"/>
  <c r="R738" i="4"/>
  <c r="Q734" i="4"/>
  <c r="P734" i="4"/>
  <c r="R734" i="4"/>
  <c r="Q730" i="4"/>
  <c r="R730" i="4"/>
  <c r="P730" i="4"/>
  <c r="Q726" i="4"/>
  <c r="P726" i="4"/>
  <c r="R726" i="4"/>
  <c r="Q722" i="4"/>
  <c r="P722" i="4"/>
  <c r="R722" i="4"/>
  <c r="Q718" i="4"/>
  <c r="P718" i="4"/>
  <c r="R718" i="4"/>
  <c r="Q714" i="4"/>
  <c r="R714" i="4"/>
  <c r="P714" i="4"/>
  <c r="Q710" i="4"/>
  <c r="P710" i="4"/>
  <c r="R710" i="4"/>
  <c r="Q706" i="4"/>
  <c r="P706" i="4"/>
  <c r="R706" i="4"/>
  <c r="R702" i="4"/>
  <c r="P702" i="4"/>
  <c r="Q702" i="4"/>
  <c r="R698" i="4"/>
  <c r="Q698" i="4"/>
  <c r="P698" i="4"/>
  <c r="R694" i="4"/>
  <c r="Q694" i="4"/>
  <c r="P694" i="4"/>
  <c r="R690" i="4"/>
  <c r="Q690" i="4"/>
  <c r="P690" i="4"/>
  <c r="R686" i="4"/>
  <c r="P686" i="4"/>
  <c r="Q686" i="4"/>
  <c r="R682" i="4"/>
  <c r="Q682" i="4"/>
  <c r="P682" i="4"/>
  <c r="R678" i="4"/>
  <c r="P678" i="4"/>
  <c r="Q678" i="4"/>
  <c r="R674" i="4"/>
  <c r="Q674" i="4"/>
  <c r="P674" i="4"/>
  <c r="R670" i="4"/>
  <c r="P670" i="4"/>
  <c r="Q670" i="4"/>
  <c r="R666" i="4"/>
  <c r="Q666" i="4"/>
  <c r="P666" i="4"/>
  <c r="R662" i="4"/>
  <c r="Q662" i="4"/>
  <c r="P662" i="4"/>
  <c r="R658" i="4"/>
  <c r="Q658" i="4"/>
  <c r="P658" i="4"/>
  <c r="R654" i="4"/>
  <c r="P654" i="4"/>
  <c r="Q654" i="4"/>
  <c r="R650" i="4"/>
  <c r="Q650" i="4"/>
  <c r="P650" i="4"/>
  <c r="R646" i="4"/>
  <c r="P646" i="4"/>
  <c r="Q646" i="4"/>
  <c r="R642" i="4"/>
  <c r="Q642" i="4"/>
  <c r="P642" i="4"/>
  <c r="R638" i="4"/>
  <c r="P638" i="4"/>
  <c r="Q638" i="4"/>
  <c r="R634" i="4"/>
  <c r="Q634" i="4"/>
  <c r="P634" i="4"/>
  <c r="R630" i="4"/>
  <c r="Q630" i="4"/>
  <c r="R626" i="4"/>
  <c r="Q626" i="4"/>
  <c r="P626" i="4"/>
  <c r="R622" i="4"/>
  <c r="P622" i="4"/>
  <c r="Q622" i="4"/>
  <c r="R618" i="4"/>
  <c r="Q618" i="4"/>
  <c r="P618" i="4"/>
  <c r="R614" i="4"/>
  <c r="P614" i="4"/>
  <c r="Q614" i="4"/>
  <c r="R610" i="4"/>
  <c r="Q610" i="4"/>
  <c r="P610" i="4"/>
  <c r="R606" i="4"/>
  <c r="P606" i="4"/>
  <c r="Q606" i="4"/>
  <c r="R602" i="4"/>
  <c r="Q602" i="4"/>
  <c r="P602" i="4"/>
  <c r="R598" i="4"/>
  <c r="Q598" i="4"/>
  <c r="P598" i="4"/>
  <c r="R594" i="4"/>
  <c r="Q594" i="4"/>
  <c r="P594" i="4"/>
  <c r="R590" i="4"/>
  <c r="P590" i="4"/>
  <c r="Q590" i="4"/>
  <c r="R586" i="4"/>
  <c r="Q586" i="4"/>
  <c r="P586" i="4"/>
  <c r="R582" i="4"/>
  <c r="P582" i="4"/>
  <c r="Q582" i="4"/>
  <c r="R578" i="4"/>
  <c r="Q578" i="4"/>
  <c r="P578" i="4"/>
  <c r="R574" i="4"/>
  <c r="P574" i="4"/>
  <c r="Q574" i="4"/>
  <c r="R570" i="4"/>
  <c r="Q570" i="4"/>
  <c r="P570" i="4"/>
  <c r="R566" i="4"/>
  <c r="Q566" i="4"/>
  <c r="P566" i="4"/>
  <c r="R562" i="4"/>
  <c r="Q562" i="4"/>
  <c r="P562" i="4"/>
  <c r="R558" i="4"/>
  <c r="P558" i="4"/>
  <c r="Q558" i="4"/>
  <c r="R554" i="4"/>
  <c r="Q554" i="4"/>
  <c r="P554" i="4"/>
  <c r="R550" i="4"/>
  <c r="P550" i="4"/>
  <c r="Q550" i="4"/>
  <c r="R546" i="4"/>
  <c r="Q546" i="4"/>
  <c r="P546" i="4"/>
  <c r="R542" i="4"/>
  <c r="P542" i="4"/>
  <c r="Q542" i="4"/>
  <c r="R538" i="4"/>
  <c r="Q538" i="4"/>
  <c r="P538" i="4"/>
  <c r="R534" i="4"/>
  <c r="Q534" i="4"/>
  <c r="P534" i="4"/>
  <c r="R530" i="4"/>
  <c r="Q530" i="4"/>
  <c r="P530" i="4"/>
  <c r="R526" i="4"/>
  <c r="P526" i="4"/>
  <c r="Q526" i="4"/>
  <c r="R522" i="4"/>
  <c r="Q522" i="4"/>
  <c r="P522" i="4"/>
  <c r="R518" i="4"/>
  <c r="P518" i="4"/>
  <c r="Q518" i="4"/>
  <c r="R514" i="4"/>
  <c r="Q514" i="4"/>
  <c r="P514" i="4"/>
  <c r="R510" i="4"/>
  <c r="P510" i="4"/>
  <c r="Q510" i="4"/>
  <c r="R506" i="4"/>
  <c r="Q506" i="4"/>
  <c r="P506" i="4"/>
  <c r="R502" i="4"/>
  <c r="Q502" i="4"/>
  <c r="P502" i="4"/>
  <c r="R498" i="4"/>
  <c r="Q498" i="4"/>
  <c r="P498" i="4"/>
  <c r="R494" i="4"/>
  <c r="P494" i="4"/>
  <c r="Q494" i="4"/>
  <c r="R490" i="4"/>
  <c r="Q490" i="4"/>
  <c r="P490" i="4"/>
  <c r="R486" i="4"/>
  <c r="P486" i="4"/>
  <c r="Q486" i="4"/>
  <c r="R482" i="4"/>
  <c r="Q482" i="4"/>
  <c r="P482" i="4"/>
  <c r="R478" i="4"/>
  <c r="P478" i="4"/>
  <c r="Q478" i="4"/>
  <c r="R474" i="4"/>
  <c r="Q474" i="4"/>
  <c r="P474" i="4"/>
  <c r="R470" i="4"/>
  <c r="Q470" i="4"/>
  <c r="P470" i="4"/>
  <c r="R466" i="4"/>
  <c r="Q466" i="4"/>
  <c r="P466" i="4"/>
  <c r="R462" i="4"/>
  <c r="P462" i="4"/>
  <c r="Q462" i="4"/>
  <c r="R458" i="4"/>
  <c r="Q458" i="4"/>
  <c r="P458" i="4"/>
  <c r="R454" i="4"/>
  <c r="P454" i="4"/>
  <c r="Q454" i="4"/>
  <c r="R450" i="4"/>
  <c r="Q450" i="4"/>
  <c r="P450" i="4"/>
  <c r="R446" i="4"/>
  <c r="P446" i="4"/>
  <c r="Q446" i="4"/>
  <c r="R442" i="4"/>
  <c r="Q442" i="4"/>
  <c r="P442" i="4"/>
  <c r="R438" i="4"/>
  <c r="Q438" i="4"/>
  <c r="P438" i="4"/>
  <c r="R434" i="4"/>
  <c r="Q434" i="4"/>
  <c r="P434" i="4"/>
  <c r="R430" i="4"/>
  <c r="P430" i="4"/>
  <c r="Q430" i="4"/>
  <c r="R426" i="4"/>
  <c r="Q426" i="4"/>
  <c r="P426" i="4"/>
  <c r="R422" i="4"/>
  <c r="P422" i="4"/>
  <c r="Q422" i="4"/>
  <c r="R418" i="4"/>
  <c r="Q418" i="4"/>
  <c r="P418" i="4"/>
  <c r="R414" i="4"/>
  <c r="P414" i="4"/>
  <c r="Q414" i="4"/>
  <c r="R410" i="4"/>
  <c r="Q410" i="4"/>
  <c r="P410" i="4"/>
  <c r="R406" i="4"/>
  <c r="Q406" i="4"/>
  <c r="P406" i="4"/>
  <c r="R402" i="4"/>
  <c r="Q402" i="4"/>
  <c r="R398" i="4"/>
  <c r="P398" i="4"/>
  <c r="Q398" i="4"/>
  <c r="R394" i="4"/>
  <c r="Q394" i="4"/>
  <c r="P394" i="4"/>
  <c r="R390" i="4"/>
  <c r="P390" i="4"/>
  <c r="Q390" i="4"/>
  <c r="R386" i="4"/>
  <c r="Q386" i="4"/>
  <c r="P386" i="4"/>
  <c r="R382" i="4"/>
  <c r="P382" i="4"/>
  <c r="Q382" i="4"/>
  <c r="R378" i="4"/>
  <c r="Q378" i="4"/>
  <c r="P378" i="4"/>
  <c r="R374" i="4"/>
  <c r="Q374" i="4"/>
  <c r="P374" i="4"/>
  <c r="R370" i="4"/>
  <c r="Q370" i="4"/>
  <c r="P370" i="4"/>
  <c r="R366" i="4"/>
  <c r="P366" i="4"/>
  <c r="Q366" i="4"/>
  <c r="Q362" i="4"/>
  <c r="R362" i="4"/>
  <c r="P362" i="4"/>
  <c r="Q358" i="4"/>
  <c r="R358" i="4"/>
  <c r="P358" i="4"/>
  <c r="Q354" i="4"/>
  <c r="R354" i="4"/>
  <c r="P354" i="4"/>
  <c r="Q350" i="4"/>
  <c r="R350" i="4"/>
  <c r="P350" i="4"/>
  <c r="Q346" i="4"/>
  <c r="R346" i="4"/>
  <c r="P346" i="4"/>
  <c r="Q342" i="4"/>
  <c r="R342" i="4"/>
  <c r="P342" i="4"/>
  <c r="Q338" i="4"/>
  <c r="R338" i="4"/>
  <c r="P338" i="4"/>
  <c r="Q334" i="4"/>
  <c r="R334" i="4"/>
  <c r="P334" i="4"/>
  <c r="Q330" i="4"/>
  <c r="R330" i="4"/>
  <c r="P330" i="4"/>
  <c r="Q326" i="4"/>
  <c r="R326" i="4"/>
  <c r="P326" i="4"/>
  <c r="Q322" i="4"/>
  <c r="R322" i="4"/>
  <c r="P322" i="4"/>
  <c r="Q318" i="4"/>
  <c r="R318" i="4"/>
  <c r="P318" i="4"/>
  <c r="Q314" i="4"/>
  <c r="R314" i="4"/>
  <c r="P314" i="4"/>
  <c r="Q310" i="4"/>
  <c r="R310" i="4"/>
  <c r="P310" i="4"/>
  <c r="P306" i="4"/>
  <c r="Q306" i="4"/>
  <c r="R306" i="4"/>
  <c r="Q302" i="4"/>
  <c r="R302" i="4"/>
  <c r="P302" i="4"/>
  <c r="R298" i="4"/>
  <c r="Q298" i="4"/>
  <c r="P298" i="4"/>
  <c r="P294" i="4"/>
  <c r="R294" i="4"/>
  <c r="Q294" i="4"/>
  <c r="P290" i="4"/>
  <c r="Q290" i="4"/>
  <c r="R290" i="4"/>
  <c r="Q286" i="4"/>
  <c r="R286" i="4"/>
  <c r="P286" i="4"/>
  <c r="R282" i="4"/>
  <c r="P282" i="4"/>
  <c r="Q282" i="4"/>
  <c r="P278" i="4"/>
  <c r="Q278" i="4"/>
  <c r="R278" i="4"/>
  <c r="P274" i="4"/>
  <c r="Q274" i="4"/>
  <c r="R274" i="4"/>
  <c r="Q270" i="4"/>
  <c r="R270" i="4"/>
  <c r="P270" i="4"/>
  <c r="R266" i="4"/>
  <c r="Q266" i="4"/>
  <c r="P266" i="4"/>
  <c r="P262" i="4"/>
  <c r="R262" i="4"/>
  <c r="Q262" i="4"/>
  <c r="P258" i="4"/>
  <c r="Q258" i="4"/>
  <c r="R258" i="4"/>
  <c r="Q254" i="4"/>
  <c r="R254" i="4"/>
  <c r="P254" i="4"/>
  <c r="R250" i="4"/>
  <c r="P250" i="4"/>
  <c r="Q250" i="4"/>
  <c r="P246" i="4"/>
  <c r="Q246" i="4"/>
  <c r="R246" i="4"/>
  <c r="P242" i="4"/>
  <c r="Q242" i="4"/>
  <c r="R242" i="4"/>
  <c r="Q238" i="4"/>
  <c r="R238" i="4"/>
  <c r="P238" i="4"/>
  <c r="R234" i="4"/>
  <c r="Q234" i="4"/>
  <c r="P234" i="4"/>
  <c r="P230" i="4"/>
  <c r="Q230" i="4"/>
  <c r="R230" i="4"/>
  <c r="P226" i="4"/>
  <c r="Q226" i="4"/>
  <c r="R226" i="4"/>
  <c r="Q222" i="4"/>
  <c r="R222" i="4"/>
  <c r="P222" i="4"/>
  <c r="R218" i="4"/>
  <c r="P218" i="4"/>
  <c r="Q218" i="4"/>
  <c r="P214" i="4"/>
  <c r="Q214" i="4"/>
  <c r="R214" i="4"/>
  <c r="P210" i="4"/>
  <c r="Q210" i="4"/>
  <c r="R210" i="4"/>
  <c r="Q206" i="4"/>
  <c r="R206" i="4"/>
  <c r="P206" i="4"/>
  <c r="R202" i="4"/>
  <c r="P202" i="4"/>
  <c r="Q202" i="4"/>
  <c r="P198" i="4"/>
  <c r="R198" i="4"/>
  <c r="Q198" i="4"/>
  <c r="P194" i="4"/>
  <c r="Q194" i="4"/>
  <c r="R194" i="4"/>
  <c r="Q190" i="4"/>
  <c r="R190" i="4"/>
  <c r="P190" i="4"/>
  <c r="R186" i="4"/>
  <c r="P186" i="4"/>
  <c r="Q186" i="4"/>
  <c r="P182" i="4"/>
  <c r="Q182" i="4"/>
  <c r="R182" i="4"/>
  <c r="P178" i="4"/>
  <c r="Q178" i="4"/>
  <c r="R178" i="4"/>
  <c r="Q174" i="4"/>
  <c r="R174" i="4"/>
  <c r="P174" i="4"/>
  <c r="R170" i="4"/>
  <c r="Q170" i="4"/>
  <c r="P170" i="4"/>
  <c r="P166" i="4"/>
  <c r="Q166" i="4"/>
  <c r="R166" i="4"/>
  <c r="R162" i="4"/>
  <c r="P162" i="4"/>
  <c r="Q162" i="4"/>
  <c r="R158" i="4"/>
  <c r="Q158" i="4"/>
  <c r="P158" i="4"/>
  <c r="R154" i="4"/>
  <c r="P154" i="4"/>
  <c r="Q154" i="4"/>
  <c r="R150" i="4"/>
  <c r="P150" i="4"/>
  <c r="Q150" i="4"/>
  <c r="R146" i="4"/>
  <c r="P146" i="4"/>
  <c r="Q146" i="4"/>
  <c r="R142" i="4"/>
  <c r="Q142" i="4"/>
  <c r="P142" i="4"/>
  <c r="R138" i="4"/>
  <c r="P138" i="4"/>
  <c r="Q138" i="4"/>
  <c r="R134" i="4"/>
  <c r="Q134" i="4"/>
  <c r="P134" i="4"/>
  <c r="R130" i="4"/>
  <c r="P130" i="4"/>
  <c r="Q130" i="4"/>
  <c r="R126" i="4"/>
  <c r="Q126" i="4"/>
  <c r="P126" i="4"/>
  <c r="P122" i="4"/>
  <c r="R122" i="4"/>
  <c r="Q122" i="4"/>
  <c r="P118" i="4"/>
  <c r="Q118" i="4"/>
  <c r="R118" i="4"/>
  <c r="P114" i="4"/>
  <c r="Q114" i="4"/>
  <c r="R114" i="4"/>
  <c r="P110" i="4"/>
  <c r="Q110" i="4"/>
  <c r="R110" i="4"/>
  <c r="P106" i="4"/>
  <c r="R106" i="4"/>
  <c r="Q106" i="4"/>
  <c r="P102" i="4"/>
  <c r="Q102" i="4"/>
  <c r="R102" i="4"/>
  <c r="P98" i="4"/>
  <c r="Q98" i="4"/>
  <c r="R98" i="4"/>
  <c r="P94" i="4"/>
  <c r="Q94" i="4"/>
  <c r="R94" i="4"/>
  <c r="P90" i="4"/>
  <c r="R90" i="4"/>
  <c r="Q90" i="4"/>
  <c r="P86" i="4"/>
  <c r="R86" i="4"/>
  <c r="Q86" i="4"/>
  <c r="P82" i="4"/>
  <c r="R82" i="4"/>
  <c r="Q82" i="4"/>
  <c r="P78" i="4"/>
  <c r="Q78" i="4"/>
  <c r="R78" i="4"/>
  <c r="P74" i="4"/>
  <c r="R74" i="4"/>
  <c r="Q74" i="4"/>
  <c r="P70" i="4"/>
  <c r="R70" i="4"/>
  <c r="Q70" i="4"/>
  <c r="P66" i="4"/>
  <c r="Q66" i="4"/>
  <c r="R66" i="4"/>
  <c r="P62" i="4"/>
  <c r="R62" i="4"/>
  <c r="Q62" i="4"/>
  <c r="P58" i="4"/>
  <c r="Q58" i="4"/>
  <c r="R58" i="4"/>
  <c r="P54" i="4"/>
  <c r="Q54" i="4"/>
  <c r="R54" i="4"/>
  <c r="P50" i="4"/>
  <c r="Q50" i="4"/>
  <c r="R50" i="4"/>
  <c r="P46" i="4"/>
  <c r="Q46" i="4"/>
  <c r="R46" i="4"/>
  <c r="P42" i="4"/>
  <c r="Q42" i="4"/>
  <c r="R42" i="4"/>
  <c r="P38" i="4"/>
  <c r="R38" i="4"/>
  <c r="Q38" i="4"/>
  <c r="P34" i="4"/>
  <c r="Q34" i="4"/>
  <c r="R34" i="4"/>
  <c r="P30" i="4"/>
  <c r="Q30" i="4"/>
  <c r="R30" i="4"/>
  <c r="P26" i="4"/>
  <c r="Q26" i="4"/>
  <c r="R26" i="4"/>
  <c r="P22" i="4"/>
  <c r="Q22" i="4"/>
  <c r="R22" i="4"/>
  <c r="P18" i="4"/>
  <c r="Q18" i="4"/>
  <c r="R18" i="4"/>
  <c r="P14" i="4"/>
  <c r="Q14" i="4"/>
  <c r="R14" i="4"/>
  <c r="P10" i="4"/>
  <c r="Q10" i="4"/>
  <c r="R10" i="4"/>
  <c r="P2202" i="4"/>
  <c r="R2200" i="4"/>
  <c r="Q2199" i="4"/>
  <c r="P2198" i="4"/>
  <c r="R2196" i="4"/>
  <c r="Q2195" i="4"/>
  <c r="P2194" i="4"/>
  <c r="R2192" i="4"/>
  <c r="Q2191" i="4"/>
  <c r="P2190" i="4"/>
  <c r="R2188" i="4"/>
  <c r="Q2187" i="4"/>
  <c r="P2186" i="4"/>
  <c r="R2184" i="4"/>
  <c r="Q2183" i="4"/>
  <c r="P2182" i="4"/>
  <c r="R2180" i="4"/>
  <c r="Q2179" i="4"/>
  <c r="P2178" i="4"/>
  <c r="R2176" i="4"/>
  <c r="Q2175" i="4"/>
  <c r="P2174" i="4"/>
  <c r="R2172" i="4"/>
  <c r="Q2171" i="4"/>
  <c r="P2170" i="4"/>
  <c r="R2168" i="4"/>
  <c r="Q2167" i="4"/>
  <c r="P2166" i="4"/>
  <c r="R2164" i="4"/>
  <c r="Q2163" i="4"/>
  <c r="P2162" i="4"/>
  <c r="R2160" i="4"/>
  <c r="Q2159" i="4"/>
  <c r="P2158" i="4"/>
  <c r="R2156" i="4"/>
  <c r="Q2155" i="4"/>
  <c r="P2154" i="4"/>
  <c r="R2152" i="4"/>
  <c r="Q2151" i="4"/>
  <c r="P2150" i="4"/>
  <c r="R2148" i="4"/>
  <c r="Q2147" i="4"/>
  <c r="P2146" i="4"/>
  <c r="R2144" i="4"/>
  <c r="Q2143" i="4"/>
  <c r="P2142" i="4"/>
  <c r="R2140" i="4"/>
  <c r="Q2139" i="4"/>
  <c r="P2138" i="4"/>
  <c r="R2136" i="4"/>
  <c r="Q2135" i="4"/>
  <c r="P2134" i="4"/>
  <c r="R2132" i="4"/>
  <c r="Q2131" i="4"/>
  <c r="P2130" i="4"/>
  <c r="R2128" i="4"/>
  <c r="Q2127" i="4"/>
  <c r="P2126" i="4"/>
  <c r="R2124" i="4"/>
  <c r="Q2123" i="4"/>
  <c r="P2122" i="4"/>
  <c r="R2120" i="4"/>
  <c r="Q2119" i="4"/>
  <c r="P2118" i="4"/>
  <c r="R2116" i="4"/>
  <c r="Q2115" i="4"/>
  <c r="P2114" i="4"/>
  <c r="R2112" i="4"/>
  <c r="Q2111" i="4"/>
  <c r="P2110" i="4"/>
  <c r="R2108" i="4"/>
  <c r="Q2107" i="4"/>
  <c r="P2106" i="4"/>
  <c r="R2104" i="4"/>
  <c r="Q2103" i="4"/>
  <c r="P2102" i="4"/>
  <c r="R2100" i="4"/>
  <c r="Q2099" i="4"/>
  <c r="P2098" i="4"/>
  <c r="R2096" i="4"/>
  <c r="Q2095" i="4"/>
  <c r="P2094" i="4"/>
  <c r="R2092" i="4"/>
  <c r="Q2091" i="4"/>
  <c r="P2090" i="4"/>
  <c r="R2088" i="4"/>
  <c r="Q2087" i="4"/>
  <c r="P2086" i="4"/>
  <c r="R2084" i="4"/>
  <c r="Q2083" i="4"/>
  <c r="P2082" i="4"/>
  <c r="R2080" i="4"/>
  <c r="Q2079" i="4"/>
  <c r="P2078" i="4"/>
  <c r="R2076" i="4"/>
  <c r="Q2075" i="4"/>
  <c r="P2074" i="4"/>
  <c r="R2072" i="4"/>
  <c r="Q2071" i="4"/>
  <c r="P2070" i="4"/>
  <c r="R2068" i="4"/>
  <c r="Q2067" i="4"/>
  <c r="P2066" i="4"/>
  <c r="R2064" i="4"/>
  <c r="Q2063" i="4"/>
  <c r="P2062" i="4"/>
  <c r="R2060" i="4"/>
  <c r="Q2059" i="4"/>
  <c r="P2058" i="4"/>
  <c r="R2056" i="4"/>
  <c r="Q2055" i="4"/>
  <c r="P2054" i="4"/>
  <c r="R2052" i="4"/>
  <c r="Q2051" i="4"/>
  <c r="P2050" i="4"/>
  <c r="R2048" i="4"/>
  <c r="Q2047" i="4"/>
  <c r="P2046" i="4"/>
  <c r="R2044" i="4"/>
  <c r="Q2043" i="4"/>
  <c r="P2042" i="4"/>
  <c r="R2040" i="4"/>
  <c r="Q2039" i="4"/>
  <c r="P2038" i="4"/>
  <c r="R2036" i="4"/>
  <c r="Q2035" i="4"/>
  <c r="P2034" i="4"/>
  <c r="R2032" i="4"/>
  <c r="Q2031" i="4"/>
  <c r="P2030" i="4"/>
  <c r="R2028" i="4"/>
  <c r="Q2027" i="4"/>
  <c r="P2026" i="4"/>
  <c r="R2024" i="4"/>
  <c r="Q2023" i="4"/>
  <c r="P2022" i="4"/>
  <c r="R2020" i="4"/>
  <c r="Q2019" i="4"/>
  <c r="P2018" i="4"/>
  <c r="R2016" i="4"/>
  <c r="Q2015" i="4"/>
  <c r="P2014" i="4"/>
  <c r="R2012" i="4"/>
  <c r="Q2011" i="4"/>
  <c r="P2010" i="4"/>
  <c r="R2008" i="4"/>
  <c r="Q2007" i="4"/>
  <c r="P2006" i="4"/>
  <c r="R2004" i="4"/>
  <c r="Q2003" i="4"/>
  <c r="P2002" i="4"/>
  <c r="R2000" i="4"/>
  <c r="Q1999" i="4"/>
  <c r="P1998" i="4"/>
  <c r="R1996" i="4"/>
  <c r="Q1995" i="4"/>
  <c r="P1994" i="4"/>
  <c r="R1992" i="4"/>
  <c r="Q1991" i="4"/>
  <c r="P1990" i="4"/>
  <c r="R1988" i="4"/>
  <c r="Q1987" i="4"/>
  <c r="P1986" i="4"/>
  <c r="R1984" i="4"/>
  <c r="Q1983" i="4"/>
  <c r="P1982" i="4"/>
  <c r="R1980" i="4"/>
  <c r="Q1979" i="4"/>
  <c r="P1978" i="4"/>
  <c r="R1976" i="4"/>
  <c r="Q1975" i="4"/>
  <c r="P1974" i="4"/>
  <c r="R1972" i="4"/>
  <c r="Q1971" i="4"/>
  <c r="P1970" i="4"/>
  <c r="R1968" i="4"/>
  <c r="Q1967" i="4"/>
  <c r="P1966" i="4"/>
  <c r="R1964" i="4"/>
  <c r="Q1963" i="4"/>
  <c r="P1962" i="4"/>
  <c r="R1960" i="4"/>
  <c r="Q1959" i="4"/>
  <c r="P1958" i="4"/>
  <c r="R1956" i="4"/>
  <c r="Q1955" i="4"/>
  <c r="P1954" i="4"/>
  <c r="R1952" i="4"/>
  <c r="Q1951" i="4"/>
  <c r="P1950" i="4"/>
  <c r="R1948" i="4"/>
  <c r="Q1947" i="4"/>
  <c r="P1946" i="4"/>
  <c r="R1944" i="4"/>
  <c r="Q1943" i="4"/>
  <c r="P1942" i="4"/>
  <c r="R1940" i="4"/>
  <c r="Q1939" i="4"/>
  <c r="P1938" i="4"/>
  <c r="R1936" i="4"/>
  <c r="Q1935" i="4"/>
  <c r="P1934" i="4"/>
  <c r="R1932" i="4"/>
  <c r="Q1931" i="4"/>
  <c r="P1930" i="4"/>
  <c r="R1928" i="4"/>
  <c r="Q1927" i="4"/>
  <c r="P1926" i="4"/>
  <c r="R1924" i="4"/>
  <c r="Q1923" i="4"/>
  <c r="P1922" i="4"/>
  <c r="R1920" i="4"/>
  <c r="Q1919" i="4"/>
  <c r="P1918" i="4"/>
  <c r="R1916" i="4"/>
  <c r="Q1915" i="4"/>
  <c r="P1914" i="4"/>
  <c r="R1912" i="4"/>
  <c r="Q1911" i="4"/>
  <c r="P1910" i="4"/>
  <c r="R1908" i="4"/>
  <c r="Q1907" i="4"/>
  <c r="P1906" i="4"/>
  <c r="R1904" i="4"/>
  <c r="Q1903" i="4"/>
  <c r="P1902" i="4"/>
  <c r="R1900" i="4"/>
  <c r="Q1899" i="4"/>
  <c r="P1898" i="4"/>
  <c r="R1896" i="4"/>
  <c r="Q1895" i="4"/>
  <c r="P1894" i="4"/>
  <c r="R1892" i="4"/>
  <c r="Q1891" i="4"/>
  <c r="P1890" i="4"/>
  <c r="R1888" i="4"/>
  <c r="Q1887" i="4"/>
  <c r="P1886" i="4"/>
  <c r="R1884" i="4"/>
  <c r="Q1883" i="4"/>
  <c r="P1882" i="4"/>
  <c r="R1880" i="4"/>
  <c r="Q1879" i="4"/>
  <c r="P1878" i="4"/>
  <c r="R1876" i="4"/>
  <c r="Q1875" i="4"/>
  <c r="P1874" i="4"/>
  <c r="R1872" i="4"/>
  <c r="Q1871" i="4"/>
  <c r="P1868" i="4"/>
  <c r="Q1866" i="4"/>
  <c r="Q1864" i="4"/>
  <c r="R1862" i="4"/>
  <c r="P1859" i="4"/>
  <c r="R1855" i="4"/>
  <c r="P1852" i="4"/>
  <c r="Q1850" i="4"/>
  <c r="Q1848" i="4"/>
  <c r="Q1846" i="4"/>
  <c r="R1843" i="4"/>
  <c r="Q1838" i="4"/>
  <c r="R1835" i="4"/>
  <c r="Q1830" i="4"/>
  <c r="R1827" i="4"/>
  <c r="Q1822" i="4"/>
  <c r="R1819" i="4"/>
  <c r="Q1814" i="4"/>
  <c r="R1811" i="4"/>
  <c r="Q1806" i="4"/>
  <c r="R1803" i="4"/>
  <c r="Q1798" i="4"/>
  <c r="R1795" i="4"/>
  <c r="Q1790" i="4"/>
  <c r="R1787" i="4"/>
  <c r="Q1782" i="4"/>
  <c r="R1779" i="4"/>
  <c r="Q1774" i="4"/>
  <c r="R1771" i="4"/>
  <c r="Q1766" i="4"/>
  <c r="R1763" i="4"/>
  <c r="Q1758" i="4"/>
  <c r="R1755" i="4"/>
  <c r="Q1750" i="4"/>
  <c r="R1747" i="4"/>
  <c r="Q1742" i="4"/>
  <c r="R1739" i="4"/>
  <c r="Q1734" i="4"/>
  <c r="R1731" i="4"/>
  <c r="Q1726" i="4"/>
  <c r="R1723" i="4"/>
  <c r="Q1718" i="4"/>
  <c r="R1715" i="4"/>
  <c r="Q1710" i="4"/>
  <c r="R1707" i="4"/>
  <c r="Q1702" i="4"/>
  <c r="R1699" i="4"/>
  <c r="Q1694" i="4"/>
  <c r="R1691" i="4"/>
  <c r="Q1686" i="4"/>
  <c r="R1683" i="4"/>
  <c r="Q1678" i="4"/>
  <c r="R1675" i="4"/>
  <c r="Q1670" i="4"/>
  <c r="R1667" i="4"/>
  <c r="Q1662" i="4"/>
  <c r="R1659" i="4"/>
  <c r="Q1654" i="4"/>
  <c r="R1651" i="4"/>
  <c r="Q1646" i="4"/>
  <c r="R1643" i="4"/>
  <c r="Q1638" i="4"/>
  <c r="R1635" i="4"/>
  <c r="Q1630" i="4"/>
  <c r="R1627" i="4"/>
  <c r="Q1622" i="4"/>
  <c r="R1619" i="4"/>
  <c r="P1614" i="4"/>
  <c r="R1606" i="4"/>
  <c r="R1599" i="4"/>
  <c r="Q1578" i="4"/>
  <c r="Q1571" i="4"/>
  <c r="P1550" i="4"/>
  <c r="R1542" i="4"/>
  <c r="R1535" i="4"/>
  <c r="Q1514" i="4"/>
  <c r="R1483" i="4"/>
  <c r="P1474" i="4"/>
  <c r="R1463" i="4"/>
  <c r="Q1451" i="4"/>
  <c r="Q1438" i="4"/>
  <c r="P1426" i="4"/>
  <c r="P1410" i="4"/>
  <c r="R1390" i="4"/>
  <c r="P1366" i="4"/>
  <c r="P1290" i="4"/>
  <c r="P1202" i="4"/>
  <c r="P1139" i="4"/>
  <c r="R1062" i="4"/>
  <c r="R866" i="4"/>
  <c r="P1615" i="4"/>
  <c r="Q1615" i="4"/>
  <c r="P1607" i="4"/>
  <c r="Q1607" i="4"/>
  <c r="R1607" i="4"/>
  <c r="P1595" i="4"/>
  <c r="Q1595" i="4"/>
  <c r="R1595" i="4"/>
  <c r="P1583" i="4"/>
  <c r="Q1583" i="4"/>
  <c r="P1575" i="4"/>
  <c r="Q1575" i="4"/>
  <c r="R1575" i="4"/>
  <c r="P1567" i="4"/>
  <c r="Q1567" i="4"/>
  <c r="P1555" i="4"/>
  <c r="R1555" i="4"/>
  <c r="P1543" i="4"/>
  <c r="Q1543" i="4"/>
  <c r="R1543" i="4"/>
  <c r="P1531" i="4"/>
  <c r="Q1531" i="4"/>
  <c r="R1531" i="4"/>
  <c r="P1515" i="4"/>
  <c r="Q1515" i="4"/>
  <c r="R1515" i="4"/>
  <c r="P1507" i="4"/>
  <c r="R1507" i="4"/>
  <c r="P1491" i="4"/>
  <c r="Q1491" i="4"/>
  <c r="R1491" i="4"/>
  <c r="P1475" i="4"/>
  <c r="Q1475" i="4"/>
  <c r="R1475" i="4"/>
  <c r="P1471" i="4"/>
  <c r="Q1471" i="4"/>
  <c r="P1459" i="4"/>
  <c r="Q1459" i="4"/>
  <c r="R1459" i="4"/>
  <c r="P1455" i="4"/>
  <c r="R1455" i="4"/>
  <c r="Q1455" i="4"/>
  <c r="P1443" i="4"/>
  <c r="Q1443" i="4"/>
  <c r="R1443" i="4"/>
  <c r="P1427" i="4"/>
  <c r="Q1427" i="4"/>
  <c r="R1427" i="4"/>
  <c r="P1419" i="4"/>
  <c r="R1419" i="4"/>
  <c r="P1403" i="4"/>
  <c r="Q1403" i="4"/>
  <c r="R1403" i="4"/>
  <c r="P1395" i="4"/>
  <c r="Q1395" i="4"/>
  <c r="R1379" i="4"/>
  <c r="Q1379" i="4"/>
  <c r="R1367" i="4"/>
  <c r="P1367" i="4"/>
  <c r="Q1367" i="4"/>
  <c r="R1359" i="4"/>
  <c r="Q1359" i="4"/>
  <c r="P1359" i="4"/>
  <c r="R1351" i="4"/>
  <c r="P1351" i="4"/>
  <c r="Q1351" i="4"/>
  <c r="R1343" i="4"/>
  <c r="P1343" i="4"/>
  <c r="Q1343" i="4"/>
  <c r="R1335" i="4"/>
  <c r="P1335" i="4"/>
  <c r="Q1335" i="4"/>
  <c r="R1323" i="4"/>
  <c r="P1323" i="4"/>
  <c r="Q1323" i="4"/>
  <c r="R1307" i="4"/>
  <c r="Q1307" i="4"/>
  <c r="P1307" i="4"/>
  <c r="R1295" i="4"/>
  <c r="Q1295" i="4"/>
  <c r="P1295" i="4"/>
  <c r="R1283" i="4"/>
  <c r="Q1283" i="4"/>
  <c r="P1283" i="4"/>
  <c r="R1275" i="4"/>
  <c r="Q1275" i="4"/>
  <c r="P1275" i="4"/>
  <c r="R1267" i="4"/>
  <c r="Q1267" i="4"/>
  <c r="P1267" i="4"/>
  <c r="R1255" i="4"/>
  <c r="P1255" i="4"/>
  <c r="Q1255" i="4"/>
  <c r="R1243" i="4"/>
  <c r="Q1243" i="4"/>
  <c r="P1243" i="4"/>
  <c r="R1227" i="4"/>
  <c r="P1227" i="4"/>
  <c r="R1215" i="4"/>
  <c r="P1215" i="4"/>
  <c r="Q1215" i="4"/>
  <c r="R1195" i="4"/>
  <c r="P1195" i="4"/>
  <c r="Q1195" i="4"/>
  <c r="R1187" i="4"/>
  <c r="Q1187" i="4"/>
  <c r="P1187" i="4"/>
  <c r="R1175" i="4"/>
  <c r="P1175" i="4"/>
  <c r="Q1175" i="4"/>
  <c r="R1167" i="4"/>
  <c r="P1167" i="4"/>
  <c r="Q1167" i="4"/>
  <c r="R1155" i="4"/>
  <c r="Q1155" i="4"/>
  <c r="P1155" i="4"/>
  <c r="R1151" i="4"/>
  <c r="P1151" i="4"/>
  <c r="Q1151" i="4"/>
  <c r="R1131" i="4"/>
  <c r="P1131" i="4"/>
  <c r="Q1131" i="4"/>
  <c r="R1127" i="4"/>
  <c r="P1127" i="4"/>
  <c r="Q1127" i="4"/>
  <c r="R1115" i="4"/>
  <c r="P1115" i="4"/>
  <c r="Q1115" i="4"/>
  <c r="R1103" i="4"/>
  <c r="P1103" i="4"/>
  <c r="Q1103" i="4"/>
  <c r="R1087" i="4"/>
  <c r="Q1087" i="4"/>
  <c r="P1087" i="4"/>
  <c r="R1075" i="4"/>
  <c r="Q1075" i="4"/>
  <c r="P1075" i="4"/>
  <c r="R1063" i="4"/>
  <c r="P1063" i="4"/>
  <c r="Q1063" i="4"/>
  <c r="R1051" i="4"/>
  <c r="P1051" i="4"/>
  <c r="Q1051" i="4"/>
  <c r="R1035" i="4"/>
  <c r="P1035" i="4"/>
  <c r="Q1035" i="4"/>
  <c r="R1027" i="4"/>
  <c r="Q1027" i="4"/>
  <c r="P1027" i="4"/>
  <c r="R1015" i="4"/>
  <c r="P1015" i="4"/>
  <c r="Q1015" i="4"/>
  <c r="R1007" i="4"/>
  <c r="P1007" i="4"/>
  <c r="Q1007" i="4"/>
  <c r="R995" i="4"/>
  <c r="Q995" i="4"/>
  <c r="P995" i="4"/>
  <c r="R983" i="4"/>
  <c r="P983" i="4"/>
  <c r="Q983" i="4"/>
  <c r="R975" i="4"/>
  <c r="P975" i="4"/>
  <c r="Q975" i="4"/>
  <c r="R959" i="4"/>
  <c r="Q959" i="4"/>
  <c r="P959" i="4"/>
  <c r="R947" i="4"/>
  <c r="Q947" i="4"/>
  <c r="P947" i="4"/>
  <c r="R939" i="4"/>
  <c r="P939" i="4"/>
  <c r="Q939" i="4"/>
  <c r="R927" i="4"/>
  <c r="P927" i="4"/>
  <c r="Q927" i="4"/>
  <c r="R915" i="4"/>
  <c r="Q915" i="4"/>
  <c r="P915" i="4"/>
  <c r="R903" i="4"/>
  <c r="P903" i="4"/>
  <c r="Q903" i="4"/>
  <c r="R895" i="4"/>
  <c r="Q895" i="4"/>
  <c r="R883" i="4"/>
  <c r="Q883" i="4"/>
  <c r="P883" i="4"/>
  <c r="R879" i="4"/>
  <c r="P879" i="4"/>
  <c r="Q879" i="4"/>
  <c r="R867" i="4"/>
  <c r="Q867" i="4"/>
  <c r="P867" i="4"/>
  <c r="R851" i="4"/>
  <c r="Q851" i="4"/>
  <c r="P851" i="4"/>
  <c r="R843" i="4"/>
  <c r="P843" i="4"/>
  <c r="Q843" i="4"/>
  <c r="R831" i="4"/>
  <c r="Q831" i="4"/>
  <c r="P831" i="4"/>
  <c r="R819" i="4"/>
  <c r="Q819" i="4"/>
  <c r="P819" i="4"/>
  <c r="R811" i="4"/>
  <c r="P811" i="4"/>
  <c r="Q811" i="4"/>
  <c r="R795" i="4"/>
  <c r="P795" i="4"/>
  <c r="Q795" i="4"/>
  <c r="R783" i="4"/>
  <c r="P783" i="4"/>
  <c r="Q783" i="4"/>
  <c r="R779" i="4"/>
  <c r="P779" i="4"/>
  <c r="Q779" i="4"/>
  <c r="R767" i="4"/>
  <c r="P767" i="4"/>
  <c r="Q767" i="4"/>
  <c r="R751" i="4"/>
  <c r="P751" i="4"/>
  <c r="Q751" i="4"/>
  <c r="R743" i="4"/>
  <c r="P743" i="4"/>
  <c r="Q743" i="4"/>
  <c r="R735" i="4"/>
  <c r="P735" i="4"/>
  <c r="Q735" i="4"/>
  <c r="R723" i="4"/>
  <c r="Q723" i="4"/>
  <c r="P723" i="4"/>
  <c r="R711" i="4"/>
  <c r="P711" i="4"/>
  <c r="Q711" i="4"/>
  <c r="R707" i="4"/>
  <c r="Q707" i="4"/>
  <c r="P707" i="4"/>
  <c r="P695" i="4"/>
  <c r="R695" i="4"/>
  <c r="Q695" i="4"/>
  <c r="P683" i="4"/>
  <c r="R683" i="4"/>
  <c r="Q683" i="4"/>
  <c r="P667" i="4"/>
  <c r="Q667" i="4"/>
  <c r="R667" i="4"/>
  <c r="P655" i="4"/>
  <c r="R655" i="4"/>
  <c r="Q655" i="4"/>
  <c r="P647" i="4"/>
  <c r="R647" i="4"/>
  <c r="Q647" i="4"/>
  <c r="P627" i="4"/>
  <c r="Q627" i="4"/>
  <c r="R627" i="4"/>
  <c r="P615" i="4"/>
  <c r="R615" i="4"/>
  <c r="Q615" i="4"/>
  <c r="P607" i="4"/>
  <c r="R607" i="4"/>
  <c r="Q607" i="4"/>
  <c r="P595" i="4"/>
  <c r="Q595" i="4"/>
  <c r="R595" i="4"/>
  <c r="P587" i="4"/>
  <c r="R587" i="4"/>
  <c r="Q587" i="4"/>
  <c r="P575" i="4"/>
  <c r="R575" i="4"/>
  <c r="Q575" i="4"/>
  <c r="P567" i="4"/>
  <c r="R567" i="4"/>
  <c r="Q567" i="4"/>
  <c r="P547" i="4"/>
  <c r="Q547" i="4"/>
  <c r="R547" i="4"/>
  <c r="P535" i="4"/>
  <c r="R535" i="4"/>
  <c r="Q535" i="4"/>
  <c r="P523" i="4"/>
  <c r="R523" i="4"/>
  <c r="Q523" i="4"/>
  <c r="P507" i="4"/>
  <c r="Q507" i="4"/>
  <c r="R507" i="4"/>
  <c r="P495" i="4"/>
  <c r="R495" i="4"/>
  <c r="Q495" i="4"/>
  <c r="P479" i="4"/>
  <c r="R479" i="4"/>
  <c r="Q479" i="4"/>
  <c r="P475" i="4"/>
  <c r="Q475" i="4"/>
  <c r="R475" i="4"/>
  <c r="P463" i="4"/>
  <c r="R463" i="4"/>
  <c r="Q463" i="4"/>
  <c r="P451" i="4"/>
  <c r="Q451" i="4"/>
  <c r="R451" i="4"/>
  <c r="P439" i="4"/>
  <c r="R439" i="4"/>
  <c r="Q439" i="4"/>
  <c r="P431" i="4"/>
  <c r="R431" i="4"/>
  <c r="Q431" i="4"/>
  <c r="P423" i="4"/>
  <c r="R423" i="4"/>
  <c r="Q423" i="4"/>
  <c r="P415" i="4"/>
  <c r="R415" i="4"/>
  <c r="Q415" i="4"/>
  <c r="P403" i="4"/>
  <c r="Q403" i="4"/>
  <c r="R403" i="4"/>
  <c r="P391" i="4"/>
  <c r="R391" i="4"/>
  <c r="Q391" i="4"/>
  <c r="P379" i="4"/>
  <c r="Q379" i="4"/>
  <c r="R379" i="4"/>
  <c r="P371" i="4"/>
  <c r="Q371" i="4"/>
  <c r="R371" i="4"/>
  <c r="R359" i="4"/>
  <c r="Q359" i="4"/>
  <c r="P359" i="4"/>
  <c r="R355" i="4"/>
  <c r="P355" i="4"/>
  <c r="Q355" i="4"/>
  <c r="R347" i="4"/>
  <c r="P347" i="4"/>
  <c r="Q347" i="4"/>
  <c r="R339" i="4"/>
  <c r="P339" i="4"/>
  <c r="Q339" i="4"/>
  <c r="R331" i="4"/>
  <c r="P331" i="4"/>
  <c r="Q331" i="4"/>
  <c r="R311" i="4"/>
  <c r="Q311" i="4"/>
  <c r="P311" i="4"/>
  <c r="P303" i="4"/>
  <c r="Q303" i="4"/>
  <c r="R303" i="4"/>
  <c r="P291" i="4"/>
  <c r="R291" i="4"/>
  <c r="Q291" i="4"/>
  <c r="P279" i="4"/>
  <c r="Q279" i="4"/>
  <c r="R279" i="4"/>
  <c r="P275" i="4"/>
  <c r="R275" i="4"/>
  <c r="Q275" i="4"/>
  <c r="P267" i="4"/>
  <c r="Q267" i="4"/>
  <c r="R267" i="4"/>
  <c r="P255" i="4"/>
  <c r="R255" i="4"/>
  <c r="Q255" i="4"/>
  <c r="P243" i="4"/>
  <c r="R243" i="4"/>
  <c r="Q243" i="4"/>
  <c r="P231" i="4"/>
  <c r="Q231" i="4"/>
  <c r="R231" i="4"/>
  <c r="P223" i="4"/>
  <c r="Q223" i="4"/>
  <c r="R223" i="4"/>
  <c r="P215" i="4"/>
  <c r="Q215" i="4"/>
  <c r="R215" i="4"/>
  <c r="P211" i="4"/>
  <c r="R211" i="4"/>
  <c r="Q211" i="4"/>
  <c r="P207" i="4"/>
  <c r="Q207" i="4"/>
  <c r="R207" i="4"/>
  <c r="P199" i="4"/>
  <c r="Q199" i="4"/>
  <c r="R199" i="4"/>
  <c r="P187" i="4"/>
  <c r="Q187" i="4"/>
  <c r="R187" i="4"/>
  <c r="P179" i="4"/>
  <c r="R179" i="4"/>
  <c r="Q179" i="4"/>
  <c r="P175" i="4"/>
  <c r="Q175" i="4"/>
  <c r="R175" i="4"/>
  <c r="P167" i="4"/>
  <c r="Q167" i="4"/>
  <c r="R167" i="4"/>
  <c r="P159" i="4"/>
  <c r="Q159" i="4"/>
  <c r="R159" i="4"/>
  <c r="Q151" i="4"/>
  <c r="P151" i="4"/>
  <c r="R151" i="4"/>
  <c r="P139" i="4"/>
  <c r="Q139" i="4"/>
  <c r="R139" i="4"/>
  <c r="R131" i="4"/>
  <c r="P131" i="4"/>
  <c r="Q131" i="4"/>
  <c r="Q119" i="4"/>
  <c r="P119" i="4"/>
  <c r="R119" i="4"/>
  <c r="Q111" i="4"/>
  <c r="P111" i="4"/>
  <c r="R111" i="4"/>
  <c r="Q107" i="4"/>
  <c r="P107" i="4"/>
  <c r="R107" i="4"/>
  <c r="Q95" i="4"/>
  <c r="P95" i="4"/>
  <c r="R95" i="4"/>
  <c r="Q87" i="4"/>
  <c r="P87" i="4"/>
  <c r="R87" i="4"/>
  <c r="Q79" i="4"/>
  <c r="P79" i="4"/>
  <c r="R79" i="4"/>
  <c r="Q71" i="4"/>
  <c r="P71" i="4"/>
  <c r="R71" i="4"/>
  <c r="P63" i="4"/>
  <c r="Q63" i="4"/>
  <c r="R63" i="4"/>
  <c r="P55" i="4"/>
  <c r="Q55" i="4"/>
  <c r="R55" i="4"/>
  <c r="P47" i="4"/>
  <c r="Q47" i="4"/>
  <c r="R47" i="4"/>
  <c r="P43" i="4"/>
  <c r="Q43" i="4"/>
  <c r="R43" i="4"/>
  <c r="P35" i="4"/>
  <c r="Q35" i="4"/>
  <c r="R35" i="4"/>
  <c r="P27" i="4"/>
  <c r="Q27" i="4"/>
  <c r="R27" i="4"/>
  <c r="P19" i="4"/>
  <c r="Q19" i="4"/>
  <c r="R19" i="4"/>
  <c r="P11" i="4"/>
  <c r="Q11" i="4"/>
  <c r="R11" i="4"/>
  <c r="R2199" i="4"/>
  <c r="R2191" i="4"/>
  <c r="R2183" i="4"/>
  <c r="R2175" i="4"/>
  <c r="R2167" i="4"/>
  <c r="R2163" i="4"/>
  <c r="R2151" i="4"/>
  <c r="R2143" i="4"/>
  <c r="R2127" i="4"/>
  <c r="R2115" i="4"/>
  <c r="R2103" i="4"/>
  <c r="R2095" i="4"/>
  <c r="R2079" i="4"/>
  <c r="R2071" i="4"/>
  <c r="R2051" i="4"/>
  <c r="R2043" i="4"/>
  <c r="R2027" i="4"/>
  <c r="R2007" i="4"/>
  <c r="R1995" i="4"/>
  <c r="R1975" i="4"/>
  <c r="R1967" i="4"/>
  <c r="R1959" i="4"/>
  <c r="R1955" i="4"/>
  <c r="R1947" i="4"/>
  <c r="R1935" i="4"/>
  <c r="R1927" i="4"/>
  <c r="R1915" i="4"/>
  <c r="R1911" i="4"/>
  <c r="R1895" i="4"/>
  <c r="R1887" i="4"/>
  <c r="R1883" i="4"/>
  <c r="R1879" i="4"/>
  <c r="P1839" i="4"/>
  <c r="P1807" i="4"/>
  <c r="P1775" i="4"/>
  <c r="P1759" i="4"/>
  <c r="P1751" i="4"/>
  <c r="P1743" i="4"/>
  <c r="P1735" i="4"/>
  <c r="P1727" i="4"/>
  <c r="P1719" i="4"/>
  <c r="P1703" i="4"/>
  <c r="P1695" i="4"/>
  <c r="P1687" i="4"/>
  <c r="P1679" i="4"/>
  <c r="P1671" i="4"/>
  <c r="P1663" i="4"/>
  <c r="P1647" i="4"/>
  <c r="P1623" i="4"/>
  <c r="Q1523" i="4"/>
  <c r="R1395" i="4"/>
  <c r="P1347" i="4"/>
  <c r="Q1617" i="4"/>
  <c r="R1617" i="4"/>
  <c r="R1613" i="4"/>
  <c r="P1613" i="4"/>
  <c r="Q1613" i="4"/>
  <c r="R1609" i="4"/>
  <c r="P1609" i="4"/>
  <c r="Q1609" i="4"/>
  <c r="R1605" i="4"/>
  <c r="Q1605" i="4"/>
  <c r="R1601" i="4"/>
  <c r="P1601" i="4"/>
  <c r="R1597" i="4"/>
  <c r="P1597" i="4"/>
  <c r="Q1597" i="4"/>
  <c r="R1593" i="4"/>
  <c r="P1593" i="4"/>
  <c r="Q1593" i="4"/>
  <c r="R1589" i="4"/>
  <c r="Q1589" i="4"/>
  <c r="R1585" i="4"/>
  <c r="P1585" i="4"/>
  <c r="R1581" i="4"/>
  <c r="P1581" i="4"/>
  <c r="Q1581" i="4"/>
  <c r="R1577" i="4"/>
  <c r="P1577" i="4"/>
  <c r="Q1577" i="4"/>
  <c r="R1573" i="4"/>
  <c r="Q1573" i="4"/>
  <c r="R1569" i="4"/>
  <c r="P1569" i="4"/>
  <c r="R1565" i="4"/>
  <c r="P1565" i="4"/>
  <c r="Q1565" i="4"/>
  <c r="R1561" i="4"/>
  <c r="P1561" i="4"/>
  <c r="Q1561" i="4"/>
  <c r="R1557" i="4"/>
  <c r="Q1557" i="4"/>
  <c r="R1553" i="4"/>
  <c r="P1553" i="4"/>
  <c r="R1549" i="4"/>
  <c r="P1549" i="4"/>
  <c r="Q1549" i="4"/>
  <c r="R1545" i="4"/>
  <c r="P1545" i="4"/>
  <c r="Q1545" i="4"/>
  <c r="R1541" i="4"/>
  <c r="Q1541" i="4"/>
  <c r="R1537" i="4"/>
  <c r="P1537" i="4"/>
  <c r="R1533" i="4"/>
  <c r="P1533" i="4"/>
  <c r="Q1533" i="4"/>
  <c r="R1529" i="4"/>
  <c r="P1529" i="4"/>
  <c r="Q1529" i="4"/>
  <c r="R1525" i="4"/>
  <c r="Q1525" i="4"/>
  <c r="R1521" i="4"/>
  <c r="P1521" i="4"/>
  <c r="R1517" i="4"/>
  <c r="P1517" i="4"/>
  <c r="Q1517" i="4"/>
  <c r="R1513" i="4"/>
  <c r="P1513" i="4"/>
  <c r="Q1513" i="4"/>
  <c r="R1509" i="4"/>
  <c r="Q1509" i="4"/>
  <c r="R1505" i="4"/>
  <c r="P1505" i="4"/>
  <c r="R1501" i="4"/>
  <c r="P1501" i="4"/>
  <c r="Q1501" i="4"/>
  <c r="R1497" i="4"/>
  <c r="P1497" i="4"/>
  <c r="Q1497" i="4"/>
  <c r="R1493" i="4"/>
  <c r="Q1493" i="4"/>
  <c r="R1489" i="4"/>
  <c r="P1489" i="4"/>
  <c r="Q1489" i="4"/>
  <c r="R1485" i="4"/>
  <c r="P1485" i="4"/>
  <c r="Q1485" i="4"/>
  <c r="R1481" i="4"/>
  <c r="Q1481" i="4"/>
  <c r="R1477" i="4"/>
  <c r="P1477" i="4"/>
  <c r="Q1477" i="4"/>
  <c r="R1473" i="4"/>
  <c r="P1473" i="4"/>
  <c r="Q1473" i="4"/>
  <c r="R1469" i="4"/>
  <c r="P1469" i="4"/>
  <c r="R1465" i="4"/>
  <c r="P1465" i="4"/>
  <c r="Q1465" i="4"/>
  <c r="R1461" i="4"/>
  <c r="P1461" i="4"/>
  <c r="Q1461" i="4"/>
  <c r="R1457" i="4"/>
  <c r="Q1457" i="4"/>
  <c r="R1453" i="4"/>
  <c r="P1453" i="4"/>
  <c r="Q1453" i="4"/>
  <c r="R1449" i="4"/>
  <c r="P1449" i="4"/>
  <c r="Q1449" i="4"/>
  <c r="R1445" i="4"/>
  <c r="P1445" i="4"/>
  <c r="Q1445" i="4"/>
  <c r="R1441" i="4"/>
  <c r="Q1441" i="4"/>
  <c r="P1441" i="4"/>
  <c r="R1437" i="4"/>
  <c r="P1437" i="4"/>
  <c r="Q1437" i="4"/>
  <c r="R1433" i="4"/>
  <c r="P1433" i="4"/>
  <c r="Q1433" i="4"/>
  <c r="R1429" i="4"/>
  <c r="P1429" i="4"/>
  <c r="Q1429" i="4"/>
  <c r="R1425" i="4"/>
  <c r="Q1425" i="4"/>
  <c r="P1425" i="4"/>
  <c r="R1421" i="4"/>
  <c r="P1421" i="4"/>
  <c r="Q1421" i="4"/>
  <c r="R1417" i="4"/>
  <c r="Q1417" i="4"/>
  <c r="P1417" i="4"/>
  <c r="R1413" i="4"/>
  <c r="P1413" i="4"/>
  <c r="Q1413" i="4"/>
  <c r="R1409" i="4"/>
  <c r="Q1409" i="4"/>
  <c r="P1409" i="4"/>
  <c r="R1405" i="4"/>
  <c r="Q1405" i="4"/>
  <c r="R1401" i="4"/>
  <c r="P1401" i="4"/>
  <c r="Q1401" i="4"/>
  <c r="R1397" i="4"/>
  <c r="P1397" i="4"/>
  <c r="Q1397" i="4"/>
  <c r="R1393" i="4"/>
  <c r="Q1393" i="4"/>
  <c r="P1393" i="4"/>
  <c r="R1389" i="4"/>
  <c r="P1389" i="4"/>
  <c r="Q1389" i="4"/>
  <c r="P1385" i="4"/>
  <c r="R1385" i="4"/>
  <c r="P1381" i="4"/>
  <c r="Q1381" i="4"/>
  <c r="R1381" i="4"/>
  <c r="P1377" i="4"/>
  <c r="R1377" i="4"/>
  <c r="Q1377" i="4"/>
  <c r="P1373" i="4"/>
  <c r="R1373" i="4"/>
  <c r="Q1373" i="4"/>
  <c r="P1369" i="4"/>
  <c r="Q1369" i="4"/>
  <c r="R1369" i="4"/>
  <c r="P1365" i="4"/>
  <c r="Q1365" i="4"/>
  <c r="R1365" i="4"/>
  <c r="P1361" i="4"/>
  <c r="R1361" i="4"/>
  <c r="Q1361" i="4"/>
  <c r="P1357" i="4"/>
  <c r="Q1357" i="4"/>
  <c r="R1357" i="4"/>
  <c r="P1353" i="4"/>
  <c r="Q1353" i="4"/>
  <c r="P1349" i="4"/>
  <c r="Q1349" i="4"/>
  <c r="R1349" i="4"/>
  <c r="P1345" i="4"/>
  <c r="R1345" i="4"/>
  <c r="Q1345" i="4"/>
  <c r="P1341" i="4"/>
  <c r="R1341" i="4"/>
  <c r="P1337" i="4"/>
  <c r="Q1337" i="4"/>
  <c r="R1337" i="4"/>
  <c r="P1333" i="4"/>
  <c r="Q1333" i="4"/>
  <c r="R1333" i="4"/>
  <c r="P1329" i="4"/>
  <c r="R1329" i="4"/>
  <c r="Q1329" i="4"/>
  <c r="P1325" i="4"/>
  <c r="R1325" i="4"/>
  <c r="Q1325" i="4"/>
  <c r="P1321" i="4"/>
  <c r="R1321" i="4"/>
  <c r="Q1321" i="4"/>
  <c r="P1317" i="4"/>
  <c r="Q1317" i="4"/>
  <c r="R1317" i="4"/>
  <c r="P1313" i="4"/>
  <c r="R1313" i="4"/>
  <c r="Q1313" i="4"/>
  <c r="P1309" i="4"/>
  <c r="R1309" i="4"/>
  <c r="P1305" i="4"/>
  <c r="Q1305" i="4"/>
  <c r="R1305" i="4"/>
  <c r="P1301" i="4"/>
  <c r="Q1301" i="4"/>
  <c r="R1301" i="4"/>
  <c r="P1297" i="4"/>
  <c r="R1297" i="4"/>
  <c r="Q1297" i="4"/>
  <c r="P1293" i="4"/>
  <c r="Q1293" i="4"/>
  <c r="R1293" i="4"/>
  <c r="P1289" i="4"/>
  <c r="R1289" i="4"/>
  <c r="Q1289" i="4"/>
  <c r="P1285" i="4"/>
  <c r="Q1285" i="4"/>
  <c r="R1285" i="4"/>
  <c r="P1281" i="4"/>
  <c r="R1281" i="4"/>
  <c r="Q1281" i="4"/>
  <c r="P1277" i="4"/>
  <c r="Q1277" i="4"/>
  <c r="P1273" i="4"/>
  <c r="Q1273" i="4"/>
  <c r="R1273" i="4"/>
  <c r="P1269" i="4"/>
  <c r="Q1269" i="4"/>
  <c r="R1269" i="4"/>
  <c r="P1265" i="4"/>
  <c r="R1265" i="4"/>
  <c r="P1261" i="4"/>
  <c r="Q1261" i="4"/>
  <c r="R1261" i="4"/>
  <c r="P1257" i="4"/>
  <c r="R1257" i="4"/>
  <c r="Q1257" i="4"/>
  <c r="P1253" i="4"/>
  <c r="Q1253" i="4"/>
  <c r="R1253" i="4"/>
  <c r="P1249" i="4"/>
  <c r="R1249" i="4"/>
  <c r="Q1249" i="4"/>
  <c r="P1245" i="4"/>
  <c r="R1245" i="4"/>
  <c r="Q1245" i="4"/>
  <c r="P1241" i="4"/>
  <c r="Q1241" i="4"/>
  <c r="R1241" i="4"/>
  <c r="P1237" i="4"/>
  <c r="Q1237" i="4"/>
  <c r="R1237" i="4"/>
  <c r="P1233" i="4"/>
  <c r="R1233" i="4"/>
  <c r="Q1233" i="4"/>
  <c r="P1229" i="4"/>
  <c r="Q1229" i="4"/>
  <c r="R1229" i="4"/>
  <c r="P1225" i="4"/>
  <c r="Q1225" i="4"/>
  <c r="R1225" i="4"/>
  <c r="P1221" i="4"/>
  <c r="Q1221" i="4"/>
  <c r="R1221" i="4"/>
  <c r="P1217" i="4"/>
  <c r="R1217" i="4"/>
  <c r="Q1217" i="4"/>
  <c r="P1213" i="4"/>
  <c r="Q1213" i="4"/>
  <c r="R1213" i="4"/>
  <c r="P1209" i="4"/>
  <c r="Q1209" i="4"/>
  <c r="R1209" i="4"/>
  <c r="P1205" i="4"/>
  <c r="Q1205" i="4"/>
  <c r="R1205" i="4"/>
  <c r="P1201" i="4"/>
  <c r="R1201" i="4"/>
  <c r="Q1201" i="4"/>
  <c r="P1197" i="4"/>
  <c r="Q1197" i="4"/>
  <c r="R1197" i="4"/>
  <c r="P1193" i="4"/>
  <c r="R1193" i="4"/>
  <c r="Q1193" i="4"/>
  <c r="P1189" i="4"/>
  <c r="Q1189" i="4"/>
  <c r="P1185" i="4"/>
  <c r="R1185" i="4"/>
  <c r="Q1185" i="4"/>
  <c r="P1181" i="4"/>
  <c r="R1181" i="4"/>
  <c r="Q1181" i="4"/>
  <c r="P1177" i="4"/>
  <c r="Q1177" i="4"/>
  <c r="R1177" i="4"/>
  <c r="P1173" i="4"/>
  <c r="Q1173" i="4"/>
  <c r="R1173" i="4"/>
  <c r="P1169" i="4"/>
  <c r="R1169" i="4"/>
  <c r="Q1169" i="4"/>
  <c r="P1165" i="4"/>
  <c r="Q1165" i="4"/>
  <c r="R1165" i="4"/>
  <c r="P1161" i="4"/>
  <c r="Q1161" i="4"/>
  <c r="R1161" i="4"/>
  <c r="P1157" i="4"/>
  <c r="Q1157" i="4"/>
  <c r="R1157" i="4"/>
  <c r="P1153" i="4"/>
  <c r="R1153" i="4"/>
  <c r="Q1153" i="4"/>
  <c r="P1149" i="4"/>
  <c r="Q1149" i="4"/>
  <c r="R1149" i="4"/>
  <c r="P1145" i="4"/>
  <c r="Q1145" i="4"/>
  <c r="R1145" i="4"/>
  <c r="P1141" i="4"/>
  <c r="Q1141" i="4"/>
  <c r="R1141" i="4"/>
  <c r="P1137" i="4"/>
  <c r="R1137" i="4"/>
  <c r="Q1137" i="4"/>
  <c r="P1133" i="4"/>
  <c r="Q1133" i="4"/>
  <c r="R1133" i="4"/>
  <c r="P1129" i="4"/>
  <c r="Q1129" i="4"/>
  <c r="R1129" i="4"/>
  <c r="P1125" i="4"/>
  <c r="Q1125" i="4"/>
  <c r="R1125" i="4"/>
  <c r="P1121" i="4"/>
  <c r="R1121" i="4"/>
  <c r="Q1121" i="4"/>
  <c r="P1117" i="4"/>
  <c r="Q1117" i="4"/>
  <c r="R1117" i="4"/>
  <c r="P1113" i="4"/>
  <c r="Q1113" i="4"/>
  <c r="R1113" i="4"/>
  <c r="P1109" i="4"/>
  <c r="Q1109" i="4"/>
  <c r="R1109" i="4"/>
  <c r="P1105" i="4"/>
  <c r="R1105" i="4"/>
  <c r="Q1105" i="4"/>
  <c r="P1101" i="4"/>
  <c r="R1101" i="4"/>
  <c r="P1097" i="4"/>
  <c r="Q1097" i="4"/>
  <c r="R1097" i="4"/>
  <c r="P1093" i="4"/>
  <c r="Q1093" i="4"/>
  <c r="R1093" i="4"/>
  <c r="P1089" i="4"/>
  <c r="R1089" i="4"/>
  <c r="Q1089" i="4"/>
  <c r="P1085" i="4"/>
  <c r="Q1085" i="4"/>
  <c r="R1085" i="4"/>
  <c r="P1081" i="4"/>
  <c r="Q1081" i="4"/>
  <c r="R1081" i="4"/>
  <c r="P1077" i="4"/>
  <c r="Q1077" i="4"/>
  <c r="R1077" i="4"/>
  <c r="P1073" i="4"/>
  <c r="R1073" i="4"/>
  <c r="Q1073" i="4"/>
  <c r="P1069" i="4"/>
  <c r="Q1069" i="4"/>
  <c r="R1069" i="4"/>
  <c r="P1065" i="4"/>
  <c r="Q1065" i="4"/>
  <c r="R1065" i="4"/>
  <c r="P1061" i="4"/>
  <c r="Q1061" i="4"/>
  <c r="R1061" i="4"/>
  <c r="P1057" i="4"/>
  <c r="R1057" i="4"/>
  <c r="Q1057" i="4"/>
  <c r="P1053" i="4"/>
  <c r="Q1053" i="4"/>
  <c r="R1053" i="4"/>
  <c r="P1049" i="4"/>
  <c r="Q1049" i="4"/>
  <c r="R1049" i="4"/>
  <c r="P1045" i="4"/>
  <c r="Q1045" i="4"/>
  <c r="R1045" i="4"/>
  <c r="P1041" i="4"/>
  <c r="R1041" i="4"/>
  <c r="Q1041" i="4"/>
  <c r="P1037" i="4"/>
  <c r="Q1037" i="4"/>
  <c r="R1037" i="4"/>
  <c r="P1033" i="4"/>
  <c r="Q1033" i="4"/>
  <c r="R1033" i="4"/>
  <c r="P1029" i="4"/>
  <c r="Q1029" i="4"/>
  <c r="R1029" i="4"/>
  <c r="P1025" i="4"/>
  <c r="R1025" i="4"/>
  <c r="P1021" i="4"/>
  <c r="Q1021" i="4"/>
  <c r="R1021" i="4"/>
  <c r="P1017" i="4"/>
  <c r="Q1017" i="4"/>
  <c r="R1017" i="4"/>
  <c r="P1013" i="4"/>
  <c r="Q1013" i="4"/>
  <c r="R1013" i="4"/>
  <c r="P1009" i="4"/>
  <c r="R1009" i="4"/>
  <c r="Q1009" i="4"/>
  <c r="P1005" i="4"/>
  <c r="Q1005" i="4"/>
  <c r="P1001" i="4"/>
  <c r="Q1001" i="4"/>
  <c r="R1001" i="4"/>
  <c r="P997" i="4"/>
  <c r="Q997" i="4"/>
  <c r="R997" i="4"/>
  <c r="P993" i="4"/>
  <c r="R993" i="4"/>
  <c r="Q993" i="4"/>
  <c r="P989" i="4"/>
  <c r="Q989" i="4"/>
  <c r="R989" i="4"/>
  <c r="P985" i="4"/>
  <c r="Q985" i="4"/>
  <c r="R985" i="4"/>
  <c r="P981" i="4"/>
  <c r="Q981" i="4"/>
  <c r="R981" i="4"/>
  <c r="P977" i="4"/>
  <c r="R977" i="4"/>
  <c r="Q977" i="4"/>
  <c r="P973" i="4"/>
  <c r="R973" i="4"/>
  <c r="Q973" i="4"/>
  <c r="P969" i="4"/>
  <c r="Q969" i="4"/>
  <c r="R969" i="4"/>
  <c r="P965" i="4"/>
  <c r="Q965" i="4"/>
  <c r="R965" i="4"/>
  <c r="P961" i="4"/>
  <c r="R961" i="4"/>
  <c r="Q961" i="4"/>
  <c r="P957" i="4"/>
  <c r="Q957" i="4"/>
  <c r="R957" i="4"/>
  <c r="P953" i="4"/>
  <c r="Q953" i="4"/>
  <c r="R953" i="4"/>
  <c r="P949" i="4"/>
  <c r="Q949" i="4"/>
  <c r="R949" i="4"/>
  <c r="P945" i="4"/>
  <c r="R945" i="4"/>
  <c r="Q945" i="4"/>
  <c r="P941" i="4"/>
  <c r="Q941" i="4"/>
  <c r="R941" i="4"/>
  <c r="P937" i="4"/>
  <c r="Q937" i="4"/>
  <c r="R937" i="4"/>
  <c r="P933" i="4"/>
  <c r="Q933" i="4"/>
  <c r="R933" i="4"/>
  <c r="P929" i="4"/>
  <c r="R929" i="4"/>
  <c r="Q929" i="4"/>
  <c r="P925" i="4"/>
  <c r="Q925" i="4"/>
  <c r="R925" i="4"/>
  <c r="P921" i="4"/>
  <c r="Q921" i="4"/>
  <c r="R921" i="4"/>
  <c r="P917" i="4"/>
  <c r="Q917" i="4"/>
  <c r="R917" i="4"/>
  <c r="P913" i="4"/>
  <c r="R913" i="4"/>
  <c r="Q913" i="4"/>
  <c r="P909" i="4"/>
  <c r="R909" i="4"/>
  <c r="Q909" i="4"/>
  <c r="P905" i="4"/>
  <c r="Q905" i="4"/>
  <c r="R905" i="4"/>
  <c r="P901" i="4"/>
  <c r="Q901" i="4"/>
  <c r="R901" i="4"/>
  <c r="P897" i="4"/>
  <c r="R897" i="4"/>
  <c r="Q897" i="4"/>
  <c r="P893" i="4"/>
  <c r="Q893" i="4"/>
  <c r="R893" i="4"/>
  <c r="P889" i="4"/>
  <c r="Q889" i="4"/>
  <c r="R889" i="4"/>
  <c r="P885" i="4"/>
  <c r="Q885" i="4"/>
  <c r="R885" i="4"/>
  <c r="P881" i="4"/>
  <c r="R881" i="4"/>
  <c r="Q881" i="4"/>
  <c r="P877" i="4"/>
  <c r="Q877" i="4"/>
  <c r="R877" i="4"/>
  <c r="P873" i="4"/>
  <c r="Q873" i="4"/>
  <c r="R873" i="4"/>
  <c r="P869" i="4"/>
  <c r="Q869" i="4"/>
  <c r="R869" i="4"/>
  <c r="P865" i="4"/>
  <c r="R865" i="4"/>
  <c r="Q865" i="4"/>
  <c r="P861" i="4"/>
  <c r="Q861" i="4"/>
  <c r="R861" i="4"/>
  <c r="P857" i="4"/>
  <c r="Q857" i="4"/>
  <c r="R857" i="4"/>
  <c r="P853" i="4"/>
  <c r="Q853" i="4"/>
  <c r="R853" i="4"/>
  <c r="P849" i="4"/>
  <c r="R849" i="4"/>
  <c r="Q849" i="4"/>
  <c r="P845" i="4"/>
  <c r="R845" i="4"/>
  <c r="Q845" i="4"/>
  <c r="P841" i="4"/>
  <c r="Q841" i="4"/>
  <c r="R841" i="4"/>
  <c r="P837" i="4"/>
  <c r="Q837" i="4"/>
  <c r="R837" i="4"/>
  <c r="P833" i="4"/>
  <c r="R833" i="4"/>
  <c r="Q833" i="4"/>
  <c r="P829" i="4"/>
  <c r="Q829" i="4"/>
  <c r="R829" i="4"/>
  <c r="P825" i="4"/>
  <c r="Q825" i="4"/>
  <c r="R825" i="4"/>
  <c r="P821" i="4"/>
  <c r="Q821" i="4"/>
  <c r="R821" i="4"/>
  <c r="P817" i="4"/>
  <c r="R817" i="4"/>
  <c r="Q817" i="4"/>
  <c r="P813" i="4"/>
  <c r="Q813" i="4"/>
  <c r="R813" i="4"/>
  <c r="P809" i="4"/>
  <c r="Q809" i="4"/>
  <c r="P805" i="4"/>
  <c r="Q805" i="4"/>
  <c r="R805" i="4"/>
  <c r="P801" i="4"/>
  <c r="R801" i="4"/>
  <c r="Q801" i="4"/>
  <c r="P797" i="4"/>
  <c r="Q797" i="4"/>
  <c r="R797" i="4"/>
  <c r="P793" i="4"/>
  <c r="Q793" i="4"/>
  <c r="R793" i="4"/>
  <c r="P789" i="4"/>
  <c r="Q789" i="4"/>
  <c r="R789" i="4"/>
  <c r="P785" i="4"/>
  <c r="R785" i="4"/>
  <c r="Q785" i="4"/>
  <c r="P781" i="4"/>
  <c r="R781" i="4"/>
  <c r="P777" i="4"/>
  <c r="Q777" i="4"/>
  <c r="R777" i="4"/>
  <c r="P773" i="4"/>
  <c r="Q773" i="4"/>
  <c r="R773" i="4"/>
  <c r="P769" i="4"/>
  <c r="R769" i="4"/>
  <c r="Q769" i="4"/>
  <c r="P765" i="4"/>
  <c r="Q765" i="4"/>
  <c r="R765" i="4"/>
  <c r="P761" i="4"/>
  <c r="Q761" i="4"/>
  <c r="R761" i="4"/>
  <c r="P757" i="4"/>
  <c r="Q757" i="4"/>
  <c r="R757" i="4"/>
  <c r="P753" i="4"/>
  <c r="R753" i="4"/>
  <c r="Q753" i="4"/>
  <c r="P749" i="4"/>
  <c r="Q749" i="4"/>
  <c r="R749" i="4"/>
  <c r="P745" i="4"/>
  <c r="Q745" i="4"/>
  <c r="R745" i="4"/>
  <c r="P741" i="4"/>
  <c r="Q741" i="4"/>
  <c r="R741" i="4"/>
  <c r="P737" i="4"/>
  <c r="R737" i="4"/>
  <c r="Q737" i="4"/>
  <c r="P733" i="4"/>
  <c r="Q733" i="4"/>
  <c r="R733" i="4"/>
  <c r="P729" i="4"/>
  <c r="Q729" i="4"/>
  <c r="R729" i="4"/>
  <c r="P725" i="4"/>
  <c r="Q725" i="4"/>
  <c r="R725" i="4"/>
  <c r="P721" i="4"/>
  <c r="R721" i="4"/>
  <c r="Q721" i="4"/>
  <c r="P717" i="4"/>
  <c r="Q717" i="4"/>
  <c r="R717" i="4"/>
  <c r="P713" i="4"/>
  <c r="Q713" i="4"/>
  <c r="R713" i="4"/>
  <c r="P709" i="4"/>
  <c r="Q709" i="4"/>
  <c r="R709" i="4"/>
  <c r="Q705" i="4"/>
  <c r="R705" i="4"/>
  <c r="P705" i="4"/>
  <c r="Q701" i="4"/>
  <c r="R701" i="4"/>
  <c r="P701" i="4"/>
  <c r="Q697" i="4"/>
  <c r="R697" i="4"/>
  <c r="P697" i="4"/>
  <c r="Q693" i="4"/>
  <c r="R693" i="4"/>
  <c r="P693" i="4"/>
  <c r="Q689" i="4"/>
  <c r="R689" i="4"/>
  <c r="P689" i="4"/>
  <c r="Q685" i="4"/>
  <c r="R685" i="4"/>
  <c r="P685" i="4"/>
  <c r="Q681" i="4"/>
  <c r="R681" i="4"/>
  <c r="P681" i="4"/>
  <c r="Q677" i="4"/>
  <c r="R677" i="4"/>
  <c r="P677" i="4"/>
  <c r="Q673" i="4"/>
  <c r="R673" i="4"/>
  <c r="P673" i="4"/>
  <c r="Q669" i="4"/>
  <c r="R669" i="4"/>
  <c r="P669" i="4"/>
  <c r="Q665" i="4"/>
  <c r="R665" i="4"/>
  <c r="P665" i="4"/>
  <c r="Q661" i="4"/>
  <c r="R661" i="4"/>
  <c r="P661" i="4"/>
  <c r="Q657" i="4"/>
  <c r="R657" i="4"/>
  <c r="P657" i="4"/>
  <c r="Q653" i="4"/>
  <c r="R653" i="4"/>
  <c r="P653" i="4"/>
  <c r="Q649" i="4"/>
  <c r="R649" i="4"/>
  <c r="P649" i="4"/>
  <c r="Q645" i="4"/>
  <c r="R645" i="4"/>
  <c r="P645" i="4"/>
  <c r="Q641" i="4"/>
  <c r="R641" i="4"/>
  <c r="P641" i="4"/>
  <c r="Q637" i="4"/>
  <c r="R637" i="4"/>
  <c r="P637" i="4"/>
  <c r="Q633" i="4"/>
  <c r="R633" i="4"/>
  <c r="P633" i="4"/>
  <c r="Q629" i="4"/>
  <c r="R629" i="4"/>
  <c r="P629" i="4"/>
  <c r="Q625" i="4"/>
  <c r="R625" i="4"/>
  <c r="P625" i="4"/>
  <c r="Q621" i="4"/>
  <c r="R621" i="4"/>
  <c r="P621" i="4"/>
  <c r="Q617" i="4"/>
  <c r="R617" i="4"/>
  <c r="P617" i="4"/>
  <c r="Q613" i="4"/>
  <c r="R613" i="4"/>
  <c r="P613" i="4"/>
  <c r="Q609" i="4"/>
  <c r="R609" i="4"/>
  <c r="P609" i="4"/>
  <c r="Q605" i="4"/>
  <c r="R605" i="4"/>
  <c r="P605" i="4"/>
  <c r="Q601" i="4"/>
  <c r="R601" i="4"/>
  <c r="P601" i="4"/>
  <c r="Q597" i="4"/>
  <c r="R597" i="4"/>
  <c r="P597" i="4"/>
  <c r="Q593" i="4"/>
  <c r="R593" i="4"/>
  <c r="P593" i="4"/>
  <c r="Q589" i="4"/>
  <c r="R589" i="4"/>
  <c r="P589" i="4"/>
  <c r="Q585" i="4"/>
  <c r="R585" i="4"/>
  <c r="P585" i="4"/>
  <c r="Q581" i="4"/>
  <c r="R581" i="4"/>
  <c r="P581" i="4"/>
  <c r="Q577" i="4"/>
  <c r="R577" i="4"/>
  <c r="P577" i="4"/>
  <c r="Q573" i="4"/>
  <c r="R573" i="4"/>
  <c r="P573" i="4"/>
  <c r="Q569" i="4"/>
  <c r="R569" i="4"/>
  <c r="P569" i="4"/>
  <c r="Q565" i="4"/>
  <c r="R565" i="4"/>
  <c r="P565" i="4"/>
  <c r="Q561" i="4"/>
  <c r="R561" i="4"/>
  <c r="P561" i="4"/>
  <c r="Q557" i="4"/>
  <c r="R557" i="4"/>
  <c r="P557" i="4"/>
  <c r="Q553" i="4"/>
  <c r="R553" i="4"/>
  <c r="P553" i="4"/>
  <c r="Q549" i="4"/>
  <c r="R549" i="4"/>
  <c r="P549" i="4"/>
  <c r="Q545" i="4"/>
  <c r="R545" i="4"/>
  <c r="P545" i="4"/>
  <c r="Q541" i="4"/>
  <c r="R541" i="4"/>
  <c r="P541" i="4"/>
  <c r="Q537" i="4"/>
  <c r="R537" i="4"/>
  <c r="P537" i="4"/>
  <c r="Q533" i="4"/>
  <c r="R533" i="4"/>
  <c r="P533" i="4"/>
  <c r="Q529" i="4"/>
  <c r="R529" i="4"/>
  <c r="P529" i="4"/>
  <c r="Q525" i="4"/>
  <c r="R525" i="4"/>
  <c r="P525" i="4"/>
  <c r="Q521" i="4"/>
  <c r="R521" i="4"/>
  <c r="P521" i="4"/>
  <c r="Q517" i="4"/>
  <c r="R517" i="4"/>
  <c r="P517" i="4"/>
  <c r="Q513" i="4"/>
  <c r="R513" i="4"/>
  <c r="P513" i="4"/>
  <c r="Q509" i="4"/>
  <c r="R509" i="4"/>
  <c r="P509" i="4"/>
  <c r="Q505" i="4"/>
  <c r="R505" i="4"/>
  <c r="P505" i="4"/>
  <c r="Q501" i="4"/>
  <c r="R501" i="4"/>
  <c r="P501" i="4"/>
  <c r="Q497" i="4"/>
  <c r="R497" i="4"/>
  <c r="P497" i="4"/>
  <c r="Q493" i="4"/>
  <c r="R493" i="4"/>
  <c r="P493" i="4"/>
  <c r="Q489" i="4"/>
  <c r="R489" i="4"/>
  <c r="P489" i="4"/>
  <c r="Q485" i="4"/>
  <c r="R485" i="4"/>
  <c r="P485" i="4"/>
  <c r="Q481" i="4"/>
  <c r="R481" i="4"/>
  <c r="P481" i="4"/>
  <c r="Q477" i="4"/>
  <c r="R477" i="4"/>
  <c r="P477" i="4"/>
  <c r="Q473" i="4"/>
  <c r="R473" i="4"/>
  <c r="P473" i="4"/>
  <c r="Q469" i="4"/>
  <c r="R469" i="4"/>
  <c r="P469" i="4"/>
  <c r="Q465" i="4"/>
  <c r="R465" i="4"/>
  <c r="P465" i="4"/>
  <c r="Q461" i="4"/>
  <c r="R461" i="4"/>
  <c r="P461" i="4"/>
  <c r="Q457" i="4"/>
  <c r="R457" i="4"/>
  <c r="P457" i="4"/>
  <c r="Q453" i="4"/>
  <c r="R453" i="4"/>
  <c r="P453" i="4"/>
  <c r="Q449" i="4"/>
  <c r="R449" i="4"/>
  <c r="P449" i="4"/>
  <c r="Q445" i="4"/>
  <c r="R445" i="4"/>
  <c r="P445" i="4"/>
  <c r="Q441" i="4"/>
  <c r="R441" i="4"/>
  <c r="P441" i="4"/>
  <c r="Q437" i="4"/>
  <c r="R437" i="4"/>
  <c r="P437" i="4"/>
  <c r="Q433" i="4"/>
  <c r="R433" i="4"/>
  <c r="P433" i="4"/>
  <c r="Q429" i="4"/>
  <c r="R429" i="4"/>
  <c r="P429" i="4"/>
  <c r="Q425" i="4"/>
  <c r="R425" i="4"/>
  <c r="P425" i="4"/>
  <c r="Q421" i="4"/>
  <c r="R421" i="4"/>
  <c r="P421" i="4"/>
  <c r="Q417" i="4"/>
  <c r="R417" i="4"/>
  <c r="P417" i="4"/>
  <c r="Q413" i="4"/>
  <c r="R413" i="4"/>
  <c r="P413" i="4"/>
  <c r="Q409" i="4"/>
  <c r="R409" i="4"/>
  <c r="P409" i="4"/>
  <c r="Q405" i="4"/>
  <c r="R405" i="4"/>
  <c r="P405" i="4"/>
  <c r="Q401" i="4"/>
  <c r="R401" i="4"/>
  <c r="P401" i="4"/>
  <c r="Q397" i="4"/>
  <c r="R397" i="4"/>
  <c r="P397" i="4"/>
  <c r="Q393" i="4"/>
  <c r="R393" i="4"/>
  <c r="P393" i="4"/>
  <c r="Q389" i="4"/>
  <c r="R389" i="4"/>
  <c r="P389" i="4"/>
  <c r="Q385" i="4"/>
  <c r="R385" i="4"/>
  <c r="P385" i="4"/>
  <c r="Q381" i="4"/>
  <c r="R381" i="4"/>
  <c r="P381" i="4"/>
  <c r="Q377" i="4"/>
  <c r="R377" i="4"/>
  <c r="P377" i="4"/>
  <c r="Q373" i="4"/>
  <c r="R373" i="4"/>
  <c r="P373" i="4"/>
  <c r="Q369" i="4"/>
  <c r="R369" i="4"/>
  <c r="P369" i="4"/>
  <c r="P365" i="4"/>
  <c r="Q365" i="4"/>
  <c r="R365" i="4"/>
  <c r="P361" i="4"/>
  <c r="Q361" i="4"/>
  <c r="R361" i="4"/>
  <c r="P357" i="4"/>
  <c r="Q357" i="4"/>
  <c r="R357" i="4"/>
  <c r="P353" i="4"/>
  <c r="Q353" i="4"/>
  <c r="R353" i="4"/>
  <c r="P349" i="4"/>
  <c r="Q349" i="4"/>
  <c r="R349" i="4"/>
  <c r="P345" i="4"/>
  <c r="Q345" i="4"/>
  <c r="R345" i="4"/>
  <c r="P341" i="4"/>
  <c r="Q341" i="4"/>
  <c r="R341" i="4"/>
  <c r="P337" i="4"/>
  <c r="Q337" i="4"/>
  <c r="R337" i="4"/>
  <c r="P333" i="4"/>
  <c r="Q333" i="4"/>
  <c r="R333" i="4"/>
  <c r="P329" i="4"/>
  <c r="Q329" i="4"/>
  <c r="R329" i="4"/>
  <c r="P325" i="4"/>
  <c r="Q325" i="4"/>
  <c r="R325" i="4"/>
  <c r="P321" i="4"/>
  <c r="Q321" i="4"/>
  <c r="R321" i="4"/>
  <c r="P317" i="4"/>
  <c r="Q317" i="4"/>
  <c r="R317" i="4"/>
  <c r="P313" i="4"/>
  <c r="Q313" i="4"/>
  <c r="R313" i="4"/>
  <c r="P309" i="4"/>
  <c r="Q309" i="4"/>
  <c r="R309" i="4"/>
  <c r="R305" i="4"/>
  <c r="Q305" i="4"/>
  <c r="P305" i="4"/>
  <c r="R301" i="4"/>
  <c r="P301" i="4"/>
  <c r="Q301" i="4"/>
  <c r="R297" i="4"/>
  <c r="P297" i="4"/>
  <c r="Q297" i="4"/>
  <c r="R293" i="4"/>
  <c r="Q293" i="4"/>
  <c r="P293" i="4"/>
  <c r="R289" i="4"/>
  <c r="P289" i="4"/>
  <c r="Q289" i="4"/>
  <c r="R285" i="4"/>
  <c r="P285" i="4"/>
  <c r="Q285" i="4"/>
  <c r="R281" i="4"/>
  <c r="P281" i="4"/>
  <c r="Q281" i="4"/>
  <c r="R277" i="4"/>
  <c r="Q277" i="4"/>
  <c r="P277" i="4"/>
  <c r="R273" i="4"/>
  <c r="P273" i="4"/>
  <c r="Q273" i="4"/>
  <c r="R269" i="4"/>
  <c r="P269" i="4"/>
  <c r="Q269" i="4"/>
  <c r="R265" i="4"/>
  <c r="P265" i="4"/>
  <c r="Q265" i="4"/>
  <c r="R261" i="4"/>
  <c r="Q261" i="4"/>
  <c r="P261" i="4"/>
  <c r="R257" i="4"/>
  <c r="P257" i="4"/>
  <c r="Q257" i="4"/>
  <c r="R253" i="4"/>
  <c r="P253" i="4"/>
  <c r="Q253" i="4"/>
  <c r="R249" i="4"/>
  <c r="P249" i="4"/>
  <c r="Q249" i="4"/>
  <c r="R245" i="4"/>
  <c r="Q245" i="4"/>
  <c r="P245" i="4"/>
  <c r="R241" i="4"/>
  <c r="Q241" i="4"/>
  <c r="P241" i="4"/>
  <c r="R237" i="4"/>
  <c r="P237" i="4"/>
  <c r="Q237" i="4"/>
  <c r="R233" i="4"/>
  <c r="P233" i="4"/>
  <c r="Q233" i="4"/>
  <c r="R229" i="4"/>
  <c r="Q229" i="4"/>
  <c r="P229" i="4"/>
  <c r="R225" i="4"/>
  <c r="P225" i="4"/>
  <c r="Q225" i="4"/>
  <c r="R221" i="4"/>
  <c r="P221" i="4"/>
  <c r="Q221" i="4"/>
  <c r="R217" i="4"/>
  <c r="P217" i="4"/>
  <c r="Q217" i="4"/>
  <c r="R213" i="4"/>
  <c r="Q213" i="4"/>
  <c r="P213" i="4"/>
  <c r="R209" i="4"/>
  <c r="Q209" i="4"/>
  <c r="P209" i="4"/>
  <c r="R205" i="4"/>
  <c r="P205" i="4"/>
  <c r="Q205" i="4"/>
  <c r="R201" i="4"/>
  <c r="P201" i="4"/>
  <c r="Q201" i="4"/>
  <c r="R197" i="4"/>
  <c r="Q197" i="4"/>
  <c r="P197" i="4"/>
  <c r="R193" i="4"/>
  <c r="P193" i="4"/>
  <c r="Q193" i="4"/>
  <c r="R189" i="4"/>
  <c r="P189" i="4"/>
  <c r="Q189" i="4"/>
  <c r="R185" i="4"/>
  <c r="P185" i="4"/>
  <c r="Q185" i="4"/>
  <c r="R181" i="4"/>
  <c r="Q181" i="4"/>
  <c r="P181" i="4"/>
  <c r="R177" i="4"/>
  <c r="Q177" i="4"/>
  <c r="P177" i="4"/>
  <c r="R173" i="4"/>
  <c r="P173" i="4"/>
  <c r="Q173" i="4"/>
  <c r="R169" i="4"/>
  <c r="P169" i="4"/>
  <c r="Q169" i="4"/>
  <c r="Q165" i="4"/>
  <c r="R165" i="4"/>
  <c r="P165" i="4"/>
  <c r="Q161" i="4"/>
  <c r="P161" i="4"/>
  <c r="R161" i="4"/>
  <c r="Q157" i="4"/>
  <c r="P157" i="4"/>
  <c r="R157" i="4"/>
  <c r="Q153" i="4"/>
  <c r="P153" i="4"/>
  <c r="R153" i="4"/>
  <c r="Q149" i="4"/>
  <c r="R149" i="4"/>
  <c r="P149" i="4"/>
  <c r="Q145" i="4"/>
  <c r="P145" i="4"/>
  <c r="R145" i="4"/>
  <c r="Q141" i="4"/>
  <c r="R141" i="4"/>
  <c r="P141" i="4"/>
  <c r="Q137" i="4"/>
  <c r="P137" i="4"/>
  <c r="R137" i="4"/>
  <c r="Q133" i="4"/>
  <c r="R133" i="4"/>
  <c r="P133" i="4"/>
  <c r="Q129" i="4"/>
  <c r="R129" i="4"/>
  <c r="P129" i="4"/>
  <c r="Q125" i="4"/>
  <c r="P125" i="4"/>
  <c r="R125" i="4"/>
  <c r="P121" i="4"/>
  <c r="Q121" i="4"/>
  <c r="R121" i="4"/>
  <c r="Q117" i="4"/>
  <c r="P117" i="4"/>
  <c r="R117" i="4"/>
  <c r="R113" i="4"/>
  <c r="Q113" i="4"/>
  <c r="P113" i="4"/>
  <c r="P109" i="4"/>
  <c r="R109" i="4"/>
  <c r="Q109" i="4"/>
  <c r="P105" i="4"/>
  <c r="R105" i="4"/>
  <c r="Q105" i="4"/>
  <c r="Q101" i="4"/>
  <c r="R101" i="4"/>
  <c r="P101" i="4"/>
  <c r="R97" i="4"/>
  <c r="P97" i="4"/>
  <c r="Q97" i="4"/>
  <c r="R93" i="4"/>
  <c r="P93" i="4"/>
  <c r="Q93" i="4"/>
  <c r="P89" i="4"/>
  <c r="R89" i="4"/>
  <c r="Q89" i="4"/>
  <c r="Q85" i="4"/>
  <c r="P85" i="4"/>
  <c r="R85" i="4"/>
  <c r="R81" i="4"/>
  <c r="Q81" i="4"/>
  <c r="P81" i="4"/>
  <c r="R77" i="4"/>
  <c r="P77" i="4"/>
  <c r="Q77" i="4"/>
  <c r="P73" i="4"/>
  <c r="Q73" i="4"/>
  <c r="R73" i="4"/>
  <c r="R69" i="4"/>
  <c r="P69" i="4"/>
  <c r="Q69" i="4"/>
  <c r="R65" i="4"/>
  <c r="P65" i="4"/>
  <c r="Q65" i="4"/>
  <c r="R61" i="4"/>
  <c r="P61" i="4"/>
  <c r="Q61" i="4"/>
  <c r="R57" i="4"/>
  <c r="P57" i="4"/>
  <c r="Q57" i="4"/>
  <c r="R53" i="4"/>
  <c r="P53" i="4"/>
  <c r="Q53" i="4"/>
  <c r="R49" i="4"/>
  <c r="Q49" i="4"/>
  <c r="P49" i="4"/>
  <c r="R45" i="4"/>
  <c r="P45" i="4"/>
  <c r="Q45" i="4"/>
  <c r="R41" i="4"/>
  <c r="P41" i="4"/>
  <c r="Q41" i="4"/>
  <c r="R37" i="4"/>
  <c r="P37" i="4"/>
  <c r="Q37" i="4"/>
  <c r="R33" i="4"/>
  <c r="P33" i="4"/>
  <c r="Q33" i="4"/>
  <c r="R29" i="4"/>
  <c r="P29" i="4"/>
  <c r="Q29" i="4"/>
  <c r="R25" i="4"/>
  <c r="P25" i="4"/>
  <c r="Q25" i="4"/>
  <c r="R21" i="4"/>
  <c r="P21" i="4"/>
  <c r="Q21" i="4"/>
  <c r="R17" i="4"/>
  <c r="Q17" i="4"/>
  <c r="P17" i="4"/>
  <c r="R13" i="4"/>
  <c r="P13" i="4"/>
  <c r="Q13" i="4"/>
  <c r="R9" i="4"/>
  <c r="P9" i="4"/>
  <c r="Q9" i="4"/>
  <c r="R2201" i="4"/>
  <c r="Q2200" i="4"/>
  <c r="R2197" i="4"/>
  <c r="Q2196" i="4"/>
  <c r="R2193" i="4"/>
  <c r="Q2192" i="4"/>
  <c r="R2189" i="4"/>
  <c r="Q2188" i="4"/>
  <c r="R2185" i="4"/>
  <c r="Q2184" i="4"/>
  <c r="R2181" i="4"/>
  <c r="Q2180" i="4"/>
  <c r="R2177" i="4"/>
  <c r="Q2176" i="4"/>
  <c r="R2173" i="4"/>
  <c r="Q2172" i="4"/>
  <c r="R2169" i="4"/>
  <c r="Q2168" i="4"/>
  <c r="R2165" i="4"/>
  <c r="Q2164" i="4"/>
  <c r="R2161" i="4"/>
  <c r="Q2160" i="4"/>
  <c r="R2157" i="4"/>
  <c r="Q2156" i="4"/>
  <c r="R2153" i="4"/>
  <c r="Q2152" i="4"/>
  <c r="R2149" i="4"/>
  <c r="Q2148" i="4"/>
  <c r="R2145" i="4"/>
  <c r="Q2144" i="4"/>
  <c r="R2141" i="4"/>
  <c r="Q2140" i="4"/>
  <c r="R2137" i="4"/>
  <c r="Q2136" i="4"/>
  <c r="R2133" i="4"/>
  <c r="Q2132" i="4"/>
  <c r="R2129" i="4"/>
  <c r="Q2128" i="4"/>
  <c r="R2125" i="4"/>
  <c r="Q2124" i="4"/>
  <c r="R2121" i="4"/>
  <c r="Q2120" i="4"/>
  <c r="R2117" i="4"/>
  <c r="Q2116" i="4"/>
  <c r="R2113" i="4"/>
  <c r="Q2112" i="4"/>
  <c r="R2109" i="4"/>
  <c r="Q2108" i="4"/>
  <c r="R2105" i="4"/>
  <c r="Q2104" i="4"/>
  <c r="R2101" i="4"/>
  <c r="Q2100" i="4"/>
  <c r="R2097" i="4"/>
  <c r="Q2096" i="4"/>
  <c r="R2093" i="4"/>
  <c r="Q2092" i="4"/>
  <c r="R2089" i="4"/>
  <c r="Q2088" i="4"/>
  <c r="R2085" i="4"/>
  <c r="Q2084" i="4"/>
  <c r="R2081" i="4"/>
  <c r="Q2080" i="4"/>
  <c r="R2077" i="4"/>
  <c r="Q2076" i="4"/>
  <c r="R2073" i="4"/>
  <c r="Q2072" i="4"/>
  <c r="R2069" i="4"/>
  <c r="Q2068" i="4"/>
  <c r="R2065" i="4"/>
  <c r="Q2064" i="4"/>
  <c r="R2061" i="4"/>
  <c r="Q2060" i="4"/>
  <c r="R2057" i="4"/>
  <c r="Q2056" i="4"/>
  <c r="R2053" i="4"/>
  <c r="Q2052" i="4"/>
  <c r="R2049" i="4"/>
  <c r="Q2048" i="4"/>
  <c r="R2045" i="4"/>
  <c r="Q2044" i="4"/>
  <c r="R2041" i="4"/>
  <c r="Q2040" i="4"/>
  <c r="R2037" i="4"/>
  <c r="Q2036" i="4"/>
  <c r="R2033" i="4"/>
  <c r="Q2032" i="4"/>
  <c r="R2029" i="4"/>
  <c r="Q2028" i="4"/>
  <c r="R2025" i="4"/>
  <c r="Q2024" i="4"/>
  <c r="R2021" i="4"/>
  <c r="Q2020" i="4"/>
  <c r="R2017" i="4"/>
  <c r="Q2016" i="4"/>
  <c r="R2013" i="4"/>
  <c r="Q2012" i="4"/>
  <c r="R2009" i="4"/>
  <c r="Q2008" i="4"/>
  <c r="R2005" i="4"/>
  <c r="Q2004" i="4"/>
  <c r="R2001" i="4"/>
  <c r="Q2000" i="4"/>
  <c r="R1997" i="4"/>
  <c r="Q1996" i="4"/>
  <c r="R1993" i="4"/>
  <c r="Q1992" i="4"/>
  <c r="R1989" i="4"/>
  <c r="Q1988" i="4"/>
  <c r="R1985" i="4"/>
  <c r="Q1984" i="4"/>
  <c r="R1981" i="4"/>
  <c r="Q1980" i="4"/>
  <c r="R1977" i="4"/>
  <c r="Q1976" i="4"/>
  <c r="R1973" i="4"/>
  <c r="Q1972" i="4"/>
  <c r="R1969" i="4"/>
  <c r="Q1968" i="4"/>
  <c r="R1965" i="4"/>
  <c r="Q1964" i="4"/>
  <c r="R1961" i="4"/>
  <c r="Q1960" i="4"/>
  <c r="R1957" i="4"/>
  <c r="Q1956" i="4"/>
  <c r="R1953" i="4"/>
  <c r="Q1952" i="4"/>
  <c r="R1949" i="4"/>
  <c r="Q1948" i="4"/>
  <c r="R1945" i="4"/>
  <c r="Q1944" i="4"/>
  <c r="R1941" i="4"/>
  <c r="Q1940" i="4"/>
  <c r="R1937" i="4"/>
  <c r="Q1936" i="4"/>
  <c r="R1933" i="4"/>
  <c r="Q1932" i="4"/>
  <c r="R1929" i="4"/>
  <c r="Q1928" i="4"/>
  <c r="R1925" i="4"/>
  <c r="Q1924" i="4"/>
  <c r="R1921" i="4"/>
  <c r="Q1920" i="4"/>
  <c r="R1917" i="4"/>
  <c r="Q1916" i="4"/>
  <c r="R1913" i="4"/>
  <c r="Q1912" i="4"/>
  <c r="R1909" i="4"/>
  <c r="Q1908" i="4"/>
  <c r="R1905" i="4"/>
  <c r="Q1904" i="4"/>
  <c r="R1901" i="4"/>
  <c r="Q1900" i="4"/>
  <c r="R1897" i="4"/>
  <c r="Q1896" i="4"/>
  <c r="R1893" i="4"/>
  <c r="Q1892" i="4"/>
  <c r="R1889" i="4"/>
  <c r="Q1888" i="4"/>
  <c r="R1885" i="4"/>
  <c r="Q1884" i="4"/>
  <c r="R1881" i="4"/>
  <c r="Q1880" i="4"/>
  <c r="R1877" i="4"/>
  <c r="Q1876" i="4"/>
  <c r="R1873" i="4"/>
  <c r="Q1872" i="4"/>
  <c r="Q1869" i="4"/>
  <c r="R1867" i="4"/>
  <c r="R1865" i="4"/>
  <c r="P1864" i="4"/>
  <c r="Q1862" i="4"/>
  <c r="Q1860" i="4"/>
  <c r="R1858" i="4"/>
  <c r="P1855" i="4"/>
  <c r="Q1853" i="4"/>
  <c r="R1851" i="4"/>
  <c r="R1849" i="4"/>
  <c r="P1848" i="4"/>
  <c r="R1845" i="4"/>
  <c r="P1843" i="4"/>
  <c r="R1837" i="4"/>
  <c r="P1835" i="4"/>
  <c r="R1829" i="4"/>
  <c r="P1827" i="4"/>
  <c r="R1821" i="4"/>
  <c r="P1819" i="4"/>
  <c r="R1813" i="4"/>
  <c r="P1811" i="4"/>
  <c r="R1805" i="4"/>
  <c r="P1803" i="4"/>
  <c r="R1797" i="4"/>
  <c r="P1795" i="4"/>
  <c r="R1789" i="4"/>
  <c r="P1787" i="4"/>
  <c r="R1781" i="4"/>
  <c r="P1779" i="4"/>
  <c r="R1773" i="4"/>
  <c r="P1771" i="4"/>
  <c r="R1765" i="4"/>
  <c r="P1763" i="4"/>
  <c r="R1757" i="4"/>
  <c r="P1755" i="4"/>
  <c r="R1749" i="4"/>
  <c r="P1747" i="4"/>
  <c r="R1741" i="4"/>
  <c r="P1739" i="4"/>
  <c r="R1733" i="4"/>
  <c r="P1731" i="4"/>
  <c r="R1725" i="4"/>
  <c r="P1723" i="4"/>
  <c r="R1717" i="4"/>
  <c r="P1715" i="4"/>
  <c r="R1709" i="4"/>
  <c r="P1707" i="4"/>
  <c r="R1701" i="4"/>
  <c r="P1699" i="4"/>
  <c r="R1693" i="4"/>
  <c r="P1691" i="4"/>
  <c r="R1685" i="4"/>
  <c r="P1683" i="4"/>
  <c r="R1677" i="4"/>
  <c r="P1675" i="4"/>
  <c r="R1669" i="4"/>
  <c r="P1667" i="4"/>
  <c r="R1661" i="4"/>
  <c r="P1659" i="4"/>
  <c r="R1653" i="4"/>
  <c r="P1651" i="4"/>
  <c r="R1645" i="4"/>
  <c r="P1643" i="4"/>
  <c r="R1637" i="4"/>
  <c r="P1635" i="4"/>
  <c r="R1629" i="4"/>
  <c r="P1627" i="4"/>
  <c r="R1621" i="4"/>
  <c r="Q1618" i="4"/>
  <c r="P1605" i="4"/>
  <c r="P1598" i="4"/>
  <c r="R1590" i="4"/>
  <c r="R1583" i="4"/>
  <c r="Q1569" i="4"/>
  <c r="Q1562" i="4"/>
  <c r="Q1555" i="4"/>
  <c r="P1541" i="4"/>
  <c r="P1534" i="4"/>
  <c r="R1526" i="4"/>
  <c r="R1519" i="4"/>
  <c r="Q1505" i="4"/>
  <c r="Q1498" i="4"/>
  <c r="R1490" i="4"/>
  <c r="P1481" i="4"/>
  <c r="R1471" i="4"/>
  <c r="R1447" i="4"/>
  <c r="Q1435" i="4"/>
  <c r="R1422" i="4"/>
  <c r="P1405" i="4"/>
  <c r="Q1385" i="4"/>
  <c r="R1334" i="4"/>
  <c r="Q1309" i="4"/>
  <c r="R1189" i="4"/>
  <c r="Q1119" i="4"/>
  <c r="P838" i="4"/>
  <c r="P630" i="4"/>
  <c r="P1844" i="4"/>
  <c r="R1844" i="4"/>
  <c r="P1840" i="4"/>
  <c r="R1840" i="4"/>
  <c r="P1836" i="4"/>
  <c r="R1836" i="4"/>
  <c r="P1832" i="4"/>
  <c r="R1832" i="4"/>
  <c r="P1828" i="4"/>
  <c r="R1828" i="4"/>
  <c r="P1824" i="4"/>
  <c r="R1824" i="4"/>
  <c r="P1820" i="4"/>
  <c r="R1820" i="4"/>
  <c r="P1816" i="4"/>
  <c r="R1816" i="4"/>
  <c r="P1812" i="4"/>
  <c r="R1812" i="4"/>
  <c r="P1808" i="4"/>
  <c r="R1808" i="4"/>
  <c r="P1804" i="4"/>
  <c r="R1804" i="4"/>
  <c r="P1800" i="4"/>
  <c r="R1800" i="4"/>
  <c r="P1796" i="4"/>
  <c r="R1796" i="4"/>
  <c r="P1792" i="4"/>
  <c r="R1792" i="4"/>
  <c r="P1788" i="4"/>
  <c r="R1788" i="4"/>
  <c r="P1784" i="4"/>
  <c r="R1784" i="4"/>
  <c r="P1780" i="4"/>
  <c r="R1780" i="4"/>
  <c r="P1776" i="4"/>
  <c r="R1776" i="4"/>
  <c r="P1772" i="4"/>
  <c r="R1772" i="4"/>
  <c r="P1768" i="4"/>
  <c r="R1768" i="4"/>
  <c r="P1764" i="4"/>
  <c r="R1764" i="4"/>
  <c r="P1760" i="4"/>
  <c r="R1760" i="4"/>
  <c r="P1756" i="4"/>
  <c r="R1756" i="4"/>
  <c r="P1752" i="4"/>
  <c r="R1752" i="4"/>
  <c r="P1748" i="4"/>
  <c r="R1748" i="4"/>
  <c r="P1744" i="4"/>
  <c r="R1744" i="4"/>
  <c r="P1740" i="4"/>
  <c r="R1740" i="4"/>
  <c r="P1736" i="4"/>
  <c r="R1736" i="4"/>
  <c r="P1732" i="4"/>
  <c r="R1732" i="4"/>
  <c r="P1728" i="4"/>
  <c r="R1728" i="4"/>
  <c r="P1724" i="4"/>
  <c r="R1724" i="4"/>
  <c r="P1720" i="4"/>
  <c r="R1720" i="4"/>
  <c r="P1716" i="4"/>
  <c r="R1716" i="4"/>
  <c r="P1712" i="4"/>
  <c r="R1712" i="4"/>
  <c r="P1708" i="4"/>
  <c r="R1708" i="4"/>
  <c r="P1704" i="4"/>
  <c r="R1704" i="4"/>
  <c r="P1700" i="4"/>
  <c r="R1700" i="4"/>
  <c r="P1696" i="4"/>
  <c r="R1696" i="4"/>
  <c r="P1692" i="4"/>
  <c r="R1692" i="4"/>
  <c r="P1688" i="4"/>
  <c r="R1688" i="4"/>
  <c r="P1684" i="4"/>
  <c r="R1684" i="4"/>
  <c r="P1680" i="4"/>
  <c r="R1680" i="4"/>
  <c r="P1676" i="4"/>
  <c r="R1676" i="4"/>
  <c r="P1672" i="4"/>
  <c r="R1672" i="4"/>
  <c r="P1668" i="4"/>
  <c r="R1668" i="4"/>
  <c r="P1664" i="4"/>
  <c r="R1664" i="4"/>
  <c r="P1660" i="4"/>
  <c r="R1660" i="4"/>
  <c r="P1656" i="4"/>
  <c r="R1656" i="4"/>
  <c r="P1652" i="4"/>
  <c r="R1652" i="4"/>
  <c r="P1648" i="4"/>
  <c r="R1648" i="4"/>
  <c r="P1644" i="4"/>
  <c r="R1644" i="4"/>
  <c r="P1640" i="4"/>
  <c r="R1640" i="4"/>
  <c r="P1636" i="4"/>
  <c r="R1636" i="4"/>
  <c r="P1632" i="4"/>
  <c r="R1632" i="4"/>
  <c r="P1628" i="4"/>
  <c r="R1628" i="4"/>
  <c r="P1624" i="4"/>
  <c r="R1624" i="4"/>
  <c r="P1620" i="4"/>
  <c r="R1620" i="4"/>
  <c r="P1616" i="4"/>
  <c r="Q1616" i="4"/>
  <c r="R1616" i="4"/>
  <c r="Q1612" i="4"/>
  <c r="R1612" i="4"/>
  <c r="Q1608" i="4"/>
  <c r="P1608" i="4"/>
  <c r="Q1604" i="4"/>
  <c r="P1604" i="4"/>
  <c r="R1604" i="4"/>
  <c r="Q1600" i="4"/>
  <c r="P1600" i="4"/>
  <c r="R1600" i="4"/>
  <c r="Q1596" i="4"/>
  <c r="R1596" i="4"/>
  <c r="Q1592" i="4"/>
  <c r="P1592" i="4"/>
  <c r="Q1588" i="4"/>
  <c r="P1588" i="4"/>
  <c r="R1588" i="4"/>
  <c r="Q1584" i="4"/>
  <c r="P1584" i="4"/>
  <c r="R1584" i="4"/>
  <c r="Q1580" i="4"/>
  <c r="R1580" i="4"/>
  <c r="Q1576" i="4"/>
  <c r="P1576" i="4"/>
  <c r="Q1572" i="4"/>
  <c r="P1572" i="4"/>
  <c r="R1572" i="4"/>
  <c r="Q1568" i="4"/>
  <c r="P1568" i="4"/>
  <c r="R1568" i="4"/>
  <c r="Q1564" i="4"/>
  <c r="R1564" i="4"/>
  <c r="Q1560" i="4"/>
  <c r="P1560" i="4"/>
  <c r="Q1556" i="4"/>
  <c r="P1556" i="4"/>
  <c r="R1556" i="4"/>
  <c r="Q1552" i="4"/>
  <c r="P1552" i="4"/>
  <c r="R1552" i="4"/>
  <c r="Q1548" i="4"/>
  <c r="R1548" i="4"/>
  <c r="Q1544" i="4"/>
  <c r="P1544" i="4"/>
  <c r="Q1540" i="4"/>
  <c r="P1540" i="4"/>
  <c r="R1540" i="4"/>
  <c r="Q1536" i="4"/>
  <c r="P1536" i="4"/>
  <c r="R1536" i="4"/>
  <c r="Q1532" i="4"/>
  <c r="R1532" i="4"/>
  <c r="Q1528" i="4"/>
  <c r="P1528" i="4"/>
  <c r="Q1524" i="4"/>
  <c r="P1524" i="4"/>
  <c r="R1524" i="4"/>
  <c r="Q1520" i="4"/>
  <c r="P1520" i="4"/>
  <c r="R1520" i="4"/>
  <c r="Q1516" i="4"/>
  <c r="R1516" i="4"/>
  <c r="Q1512" i="4"/>
  <c r="P1512" i="4"/>
  <c r="Q1508" i="4"/>
  <c r="P1508" i="4"/>
  <c r="R1508" i="4"/>
  <c r="Q1504" i="4"/>
  <c r="P1504" i="4"/>
  <c r="R1504" i="4"/>
  <c r="Q1500" i="4"/>
  <c r="R1500" i="4"/>
  <c r="Q1496" i="4"/>
  <c r="P1496" i="4"/>
  <c r="Q1492" i="4"/>
  <c r="P1492" i="4"/>
  <c r="R1492" i="4"/>
  <c r="Q1488" i="4"/>
  <c r="R1488" i="4"/>
  <c r="Q1484" i="4"/>
  <c r="P1484" i="4"/>
  <c r="R1484" i="4"/>
  <c r="Q1480" i="4"/>
  <c r="P1480" i="4"/>
  <c r="R1480" i="4"/>
  <c r="Q1476" i="4"/>
  <c r="P1476" i="4"/>
  <c r="Q1472" i="4"/>
  <c r="R1472" i="4"/>
  <c r="P1472" i="4"/>
  <c r="Q1468" i="4"/>
  <c r="P1468" i="4"/>
  <c r="R1468" i="4"/>
  <c r="Q1464" i="4"/>
  <c r="R1464" i="4"/>
  <c r="P1464" i="4"/>
  <c r="Q1460" i="4"/>
  <c r="P1460" i="4"/>
  <c r="Q1456" i="4"/>
  <c r="P1456" i="4"/>
  <c r="R1456" i="4"/>
  <c r="Q1452" i="4"/>
  <c r="P1452" i="4"/>
  <c r="R1452" i="4"/>
  <c r="Q1448" i="4"/>
  <c r="R1448" i="4"/>
  <c r="P1448" i="4"/>
  <c r="Q1444" i="4"/>
  <c r="P1444" i="4"/>
  <c r="Q1440" i="4"/>
  <c r="P1440" i="4"/>
  <c r="R1440" i="4"/>
  <c r="Q1436" i="4"/>
  <c r="P1436" i="4"/>
  <c r="R1436" i="4"/>
  <c r="Q1432" i="4"/>
  <c r="R1432" i="4"/>
  <c r="Q1428" i="4"/>
  <c r="P1428" i="4"/>
  <c r="Q1424" i="4"/>
  <c r="R1424" i="4"/>
  <c r="P1424" i="4"/>
  <c r="Q1420" i="4"/>
  <c r="P1420" i="4"/>
  <c r="R1420" i="4"/>
  <c r="Q1416" i="4"/>
  <c r="R1416" i="4"/>
  <c r="P1416" i="4"/>
  <c r="Q1412" i="4"/>
  <c r="R1412" i="4"/>
  <c r="P1412" i="4"/>
  <c r="Q1408" i="4"/>
  <c r="P1408" i="4"/>
  <c r="R1408" i="4"/>
  <c r="Q1404" i="4"/>
  <c r="P1404" i="4"/>
  <c r="R1404" i="4"/>
  <c r="Q1400" i="4"/>
  <c r="R1400" i="4"/>
  <c r="Q1396" i="4"/>
  <c r="P1396" i="4"/>
  <c r="R1396" i="4"/>
  <c r="Q1392" i="4"/>
  <c r="R1392" i="4"/>
  <c r="P1392" i="4"/>
  <c r="Q1388" i="4"/>
  <c r="P1388" i="4"/>
  <c r="R1388" i="4"/>
  <c r="R1384" i="4"/>
  <c r="Q1384" i="4"/>
  <c r="P1384" i="4"/>
  <c r="R1380" i="4"/>
  <c r="P1380" i="4"/>
  <c r="Q1380" i="4"/>
  <c r="P1376" i="4"/>
  <c r="Q1376" i="4"/>
  <c r="R1376" i="4"/>
  <c r="Q1372" i="4"/>
  <c r="P1372" i="4"/>
  <c r="R1368" i="4"/>
  <c r="Q1368" i="4"/>
  <c r="P1368" i="4"/>
  <c r="Q1364" i="4"/>
  <c r="P1364" i="4"/>
  <c r="R1364" i="4"/>
  <c r="P1360" i="4"/>
  <c r="R1360" i="4"/>
  <c r="Q1356" i="4"/>
  <c r="P1356" i="4"/>
  <c r="R1356" i="4"/>
  <c r="R1352" i="4"/>
  <c r="Q1352" i="4"/>
  <c r="P1352" i="4"/>
  <c r="P1348" i="4"/>
  <c r="Q1348" i="4"/>
  <c r="R1348" i="4"/>
  <c r="P1344" i="4"/>
  <c r="R1344" i="4"/>
  <c r="Q1344" i="4"/>
  <c r="Q1340" i="4"/>
  <c r="R1340" i="4"/>
  <c r="P1340" i="4"/>
  <c r="R1336" i="4"/>
  <c r="P1336" i="4"/>
  <c r="Q1336" i="4"/>
  <c r="Q1332" i="4"/>
  <c r="P1332" i="4"/>
  <c r="R1332" i="4"/>
  <c r="P1328" i="4"/>
  <c r="R1328" i="4"/>
  <c r="Q1324" i="4"/>
  <c r="P1324" i="4"/>
  <c r="R1324" i="4"/>
  <c r="R1320" i="4"/>
  <c r="P1320" i="4"/>
  <c r="Q1320" i="4"/>
  <c r="R1316" i="4"/>
  <c r="Q1316" i="4"/>
  <c r="P1312" i="4"/>
  <c r="Q1312" i="4"/>
  <c r="R1312" i="4"/>
  <c r="Q1308" i="4"/>
  <c r="R1308" i="4"/>
  <c r="P1308" i="4"/>
  <c r="R1304" i="4"/>
  <c r="P1304" i="4"/>
  <c r="Q1304" i="4"/>
  <c r="Q1300" i="4"/>
  <c r="R1300" i="4"/>
  <c r="P1300" i="4"/>
  <c r="P1296" i="4"/>
  <c r="Q1296" i="4"/>
  <c r="Q1292" i="4"/>
  <c r="R1292" i="4"/>
  <c r="P1292" i="4"/>
  <c r="R1288" i="4"/>
  <c r="Q1288" i="4"/>
  <c r="P1288" i="4"/>
  <c r="P1284" i="4"/>
  <c r="R1284" i="4"/>
  <c r="P1280" i="4"/>
  <c r="Q1280" i="4"/>
  <c r="R1280" i="4"/>
  <c r="Q1276" i="4"/>
  <c r="R1276" i="4"/>
  <c r="P1276" i="4"/>
  <c r="R1272" i="4"/>
  <c r="P1272" i="4"/>
  <c r="Q1272" i="4"/>
  <c r="R1268" i="4"/>
  <c r="P1268" i="4"/>
  <c r="Q1268" i="4"/>
  <c r="P1264" i="4"/>
  <c r="R1264" i="4"/>
  <c r="Q1264" i="4"/>
  <c r="Q1260" i="4"/>
  <c r="P1260" i="4"/>
  <c r="R1260" i="4"/>
  <c r="R1256" i="4"/>
  <c r="Q1256" i="4"/>
  <c r="P1256" i="4"/>
  <c r="R1252" i="4"/>
  <c r="P1252" i="4"/>
  <c r="P1248" i="4"/>
  <c r="Q1248" i="4"/>
  <c r="R1248" i="4"/>
  <c r="Q1244" i="4"/>
  <c r="P1244" i="4"/>
  <c r="R1244" i="4"/>
  <c r="R1240" i="4"/>
  <c r="Q1240" i="4"/>
  <c r="Q1236" i="4"/>
  <c r="P1236" i="4"/>
  <c r="R1236" i="4"/>
  <c r="P1232" i="4"/>
  <c r="Q1232" i="4"/>
  <c r="R1232" i="4"/>
  <c r="Q1228" i="4"/>
  <c r="P1228" i="4"/>
  <c r="R1228" i="4"/>
  <c r="R1224" i="4"/>
  <c r="Q1224" i="4"/>
  <c r="P1224" i="4"/>
  <c r="P1220" i="4"/>
  <c r="Q1220" i="4"/>
  <c r="R1220" i="4"/>
  <c r="P1216" i="4"/>
  <c r="Q1216" i="4"/>
  <c r="R1216" i="4"/>
  <c r="Q1212" i="4"/>
  <c r="R1212" i="4"/>
  <c r="P1212" i="4"/>
  <c r="R1208" i="4"/>
  <c r="P1208" i="4"/>
  <c r="Q1208" i="4"/>
  <c r="P1204" i="4"/>
  <c r="Q1204" i="4"/>
  <c r="R1204" i="4"/>
  <c r="P1200" i="4"/>
  <c r="R1200" i="4"/>
  <c r="Q1200" i="4"/>
  <c r="Q1196" i="4"/>
  <c r="P1196" i="4"/>
  <c r="R1196" i="4"/>
  <c r="R1192" i="4"/>
  <c r="P1192" i="4"/>
  <c r="Q1192" i="4"/>
  <c r="R1188" i="4"/>
  <c r="P1188" i="4"/>
  <c r="Q1188" i="4"/>
  <c r="P1184" i="4"/>
  <c r="Q1184" i="4"/>
  <c r="R1184" i="4"/>
  <c r="Q1180" i="4"/>
  <c r="R1180" i="4"/>
  <c r="P1180" i="4"/>
  <c r="R1176" i="4"/>
  <c r="P1176" i="4"/>
  <c r="P1172" i="4"/>
  <c r="R1172" i="4"/>
  <c r="Q1172" i="4"/>
  <c r="P1168" i="4"/>
  <c r="Q1168" i="4"/>
  <c r="R1168" i="4"/>
  <c r="Q1164" i="4"/>
  <c r="R1164" i="4"/>
  <c r="P1164" i="4"/>
  <c r="R1160" i="4"/>
  <c r="P1160" i="4"/>
  <c r="Q1160" i="4"/>
  <c r="P1156" i="4"/>
  <c r="Q1156" i="4"/>
  <c r="R1156" i="4"/>
  <c r="P1152" i="4"/>
  <c r="Q1152" i="4"/>
  <c r="R1152" i="4"/>
  <c r="Q1148" i="4"/>
  <c r="R1148" i="4"/>
  <c r="P1148" i="4"/>
  <c r="R1144" i="4"/>
  <c r="Q1144" i="4"/>
  <c r="P1144" i="4"/>
  <c r="P1140" i="4"/>
  <c r="Q1140" i="4"/>
  <c r="R1140" i="4"/>
  <c r="P1136" i="4"/>
  <c r="Q1136" i="4"/>
  <c r="R1136" i="4"/>
  <c r="Q1132" i="4"/>
  <c r="R1132" i="4"/>
  <c r="P1132" i="4"/>
  <c r="R1128" i="4"/>
  <c r="P1128" i="4"/>
  <c r="Q1128" i="4"/>
  <c r="P1124" i="4"/>
  <c r="Q1124" i="4"/>
  <c r="R1124" i="4"/>
  <c r="P1120" i="4"/>
  <c r="Q1120" i="4"/>
  <c r="R1120" i="4"/>
  <c r="Q1116" i="4"/>
  <c r="R1116" i="4"/>
  <c r="P1116" i="4"/>
  <c r="R1112" i="4"/>
  <c r="P1112" i="4"/>
  <c r="Q1112" i="4"/>
  <c r="P1108" i="4"/>
  <c r="Q1108" i="4"/>
  <c r="R1108" i="4"/>
  <c r="P1104" i="4"/>
  <c r="Q1104" i="4"/>
  <c r="R1104" i="4"/>
  <c r="Q1100" i="4"/>
  <c r="R1100" i="4"/>
  <c r="P1100" i="4"/>
  <c r="R1096" i="4"/>
  <c r="P1096" i="4"/>
  <c r="Q1096" i="4"/>
  <c r="P1092" i="4"/>
  <c r="Q1092" i="4"/>
  <c r="R1092" i="4"/>
  <c r="P1088" i="4"/>
  <c r="Q1088" i="4"/>
  <c r="R1088" i="4"/>
  <c r="Q1084" i="4"/>
  <c r="R1084" i="4"/>
  <c r="P1084" i="4"/>
  <c r="R1080" i="4"/>
  <c r="P1080" i="4"/>
  <c r="Q1080" i="4"/>
  <c r="P1076" i="4"/>
  <c r="Q1076" i="4"/>
  <c r="R1076" i="4"/>
  <c r="P1072" i="4"/>
  <c r="Q1072" i="4"/>
  <c r="R1072" i="4"/>
  <c r="Q1068" i="4"/>
  <c r="R1068" i="4"/>
  <c r="P1068" i="4"/>
  <c r="R1064" i="4"/>
  <c r="P1064" i="4"/>
  <c r="Q1064" i="4"/>
  <c r="P1060" i="4"/>
  <c r="Q1060" i="4"/>
  <c r="R1060" i="4"/>
  <c r="P1056" i="4"/>
  <c r="Q1056" i="4"/>
  <c r="R1056" i="4"/>
  <c r="Q1052" i="4"/>
  <c r="R1052" i="4"/>
  <c r="P1052" i="4"/>
  <c r="R1048" i="4"/>
  <c r="P1048" i="4"/>
  <c r="Q1048" i="4"/>
  <c r="P1044" i="4"/>
  <c r="R1044" i="4"/>
  <c r="P1040" i="4"/>
  <c r="Q1040" i="4"/>
  <c r="R1040" i="4"/>
  <c r="Q1036" i="4"/>
  <c r="R1036" i="4"/>
  <c r="P1036" i="4"/>
  <c r="R1032" i="4"/>
  <c r="P1032" i="4"/>
  <c r="Q1032" i="4"/>
  <c r="P1028" i="4"/>
  <c r="Q1028" i="4"/>
  <c r="R1028" i="4"/>
  <c r="P1024" i="4"/>
  <c r="Q1024" i="4"/>
  <c r="R1024" i="4"/>
  <c r="Q1020" i="4"/>
  <c r="R1020" i="4"/>
  <c r="P1020" i="4"/>
  <c r="R1016" i="4"/>
  <c r="Q1016" i="4"/>
  <c r="P1016" i="4"/>
  <c r="P1012" i="4"/>
  <c r="Q1012" i="4"/>
  <c r="R1012" i="4"/>
  <c r="P1008" i="4"/>
  <c r="Q1008" i="4"/>
  <c r="R1008" i="4"/>
  <c r="Q1004" i="4"/>
  <c r="R1004" i="4"/>
  <c r="P1004" i="4"/>
  <c r="R1000" i="4"/>
  <c r="P1000" i="4"/>
  <c r="Q1000" i="4"/>
  <c r="P996" i="4"/>
  <c r="Q996" i="4"/>
  <c r="R996" i="4"/>
  <c r="P992" i="4"/>
  <c r="Q992" i="4"/>
  <c r="R992" i="4"/>
  <c r="Q988" i="4"/>
  <c r="R988" i="4"/>
  <c r="P988" i="4"/>
  <c r="R984" i="4"/>
  <c r="P984" i="4"/>
  <c r="Q984" i="4"/>
  <c r="P980" i="4"/>
  <c r="R980" i="4"/>
  <c r="P976" i="4"/>
  <c r="Q976" i="4"/>
  <c r="R976" i="4"/>
  <c r="Q972" i="4"/>
  <c r="R972" i="4"/>
  <c r="P972" i="4"/>
  <c r="R968" i="4"/>
  <c r="P968" i="4"/>
  <c r="Q968" i="4"/>
  <c r="P964" i="4"/>
  <c r="Q964" i="4"/>
  <c r="R964" i="4"/>
  <c r="P960" i="4"/>
  <c r="Q960" i="4"/>
  <c r="R960" i="4"/>
  <c r="Q956" i="4"/>
  <c r="R956" i="4"/>
  <c r="P956" i="4"/>
  <c r="R952" i="4"/>
  <c r="Q952" i="4"/>
  <c r="P948" i="4"/>
  <c r="Q948" i="4"/>
  <c r="R948" i="4"/>
  <c r="P944" i="4"/>
  <c r="Q944" i="4"/>
  <c r="R944" i="4"/>
  <c r="Q940" i="4"/>
  <c r="R940" i="4"/>
  <c r="P940" i="4"/>
  <c r="R936" i="4"/>
  <c r="P936" i="4"/>
  <c r="Q936" i="4"/>
  <c r="P932" i="4"/>
  <c r="Q932" i="4"/>
  <c r="R932" i="4"/>
  <c r="P928" i="4"/>
  <c r="Q928" i="4"/>
  <c r="R928" i="4"/>
  <c r="Q924" i="4"/>
  <c r="R924" i="4"/>
  <c r="P924" i="4"/>
  <c r="R920" i="4"/>
  <c r="P920" i="4"/>
  <c r="Q920" i="4"/>
  <c r="P916" i="4"/>
  <c r="R916" i="4"/>
  <c r="Q916" i="4"/>
  <c r="P912" i="4"/>
  <c r="Q912" i="4"/>
  <c r="R912" i="4"/>
  <c r="Q908" i="4"/>
  <c r="R908" i="4"/>
  <c r="P908" i="4"/>
  <c r="R904" i="4"/>
  <c r="P904" i="4"/>
  <c r="Q904" i="4"/>
  <c r="P900" i="4"/>
  <c r="Q900" i="4"/>
  <c r="R900" i="4"/>
  <c r="P896" i="4"/>
  <c r="Q896" i="4"/>
  <c r="R896" i="4"/>
  <c r="Q892" i="4"/>
  <c r="R892" i="4"/>
  <c r="P892" i="4"/>
  <c r="R888" i="4"/>
  <c r="Q888" i="4"/>
  <c r="P888" i="4"/>
  <c r="P884" i="4"/>
  <c r="Q884" i="4"/>
  <c r="R884" i="4"/>
  <c r="P880" i="4"/>
  <c r="Q880" i="4"/>
  <c r="R880" i="4"/>
  <c r="Q876" i="4"/>
  <c r="R876" i="4"/>
  <c r="P876" i="4"/>
  <c r="R872" i="4"/>
  <c r="P872" i="4"/>
  <c r="Q872" i="4"/>
  <c r="P868" i="4"/>
  <c r="Q868" i="4"/>
  <c r="R868" i="4"/>
  <c r="P864" i="4"/>
  <c r="Q864" i="4"/>
  <c r="R864" i="4"/>
  <c r="Q860" i="4"/>
  <c r="R860" i="4"/>
  <c r="P860" i="4"/>
  <c r="R856" i="4"/>
  <c r="P856" i="4"/>
  <c r="Q856" i="4"/>
  <c r="P852" i="4"/>
  <c r="R852" i="4"/>
  <c r="Q852" i="4"/>
  <c r="P848" i="4"/>
  <c r="Q848" i="4"/>
  <c r="R848" i="4"/>
  <c r="Q844" i="4"/>
  <c r="R844" i="4"/>
  <c r="P844" i="4"/>
  <c r="R840" i="4"/>
  <c r="P840" i="4"/>
  <c r="Q840" i="4"/>
  <c r="P836" i="4"/>
  <c r="Q836" i="4"/>
  <c r="R836" i="4"/>
  <c r="P832" i="4"/>
  <c r="Q832" i="4"/>
  <c r="R832" i="4"/>
  <c r="Q828" i="4"/>
  <c r="R828" i="4"/>
  <c r="P828" i="4"/>
  <c r="R824" i="4"/>
  <c r="Q824" i="4"/>
  <c r="P824" i="4"/>
  <c r="P820" i="4"/>
  <c r="Q820" i="4"/>
  <c r="R820" i="4"/>
  <c r="P816" i="4"/>
  <c r="Q816" i="4"/>
  <c r="R816" i="4"/>
  <c r="Q812" i="4"/>
  <c r="R812" i="4"/>
  <c r="P812" i="4"/>
  <c r="R808" i="4"/>
  <c r="P808" i="4"/>
  <c r="Q808" i="4"/>
  <c r="P804" i="4"/>
  <c r="Q804" i="4"/>
  <c r="R804" i="4"/>
  <c r="P800" i="4"/>
  <c r="Q800" i="4"/>
  <c r="R800" i="4"/>
  <c r="Q796" i="4"/>
  <c r="R796" i="4"/>
  <c r="P796" i="4"/>
  <c r="R792" i="4"/>
  <c r="P792" i="4"/>
  <c r="Q792" i="4"/>
  <c r="P788" i="4"/>
  <c r="R788" i="4"/>
  <c r="Q788" i="4"/>
  <c r="P784" i="4"/>
  <c r="Q784" i="4"/>
  <c r="R784" i="4"/>
  <c r="Q780" i="4"/>
  <c r="R780" i="4"/>
  <c r="P780" i="4"/>
  <c r="R776" i="4"/>
  <c r="P776" i="4"/>
  <c r="Q776" i="4"/>
  <c r="P772" i="4"/>
  <c r="Q772" i="4"/>
  <c r="R772" i="4"/>
  <c r="P768" i="4"/>
  <c r="Q768" i="4"/>
  <c r="R768" i="4"/>
  <c r="Q764" i="4"/>
  <c r="R764" i="4"/>
  <c r="P764" i="4"/>
  <c r="R760" i="4"/>
  <c r="P760" i="4"/>
  <c r="Q760" i="4"/>
  <c r="P756" i="4"/>
  <c r="Q756" i="4"/>
  <c r="R756" i="4"/>
  <c r="P752" i="4"/>
  <c r="Q752" i="4"/>
  <c r="R752" i="4"/>
  <c r="Q748" i="4"/>
  <c r="R748" i="4"/>
  <c r="P748" i="4"/>
  <c r="R744" i="4"/>
  <c r="P744" i="4"/>
  <c r="Q744" i="4"/>
  <c r="P740" i="4"/>
  <c r="Q740" i="4"/>
  <c r="R740" i="4"/>
  <c r="P736" i="4"/>
  <c r="Q736" i="4"/>
  <c r="R736" i="4"/>
  <c r="Q732" i="4"/>
  <c r="R732" i="4"/>
  <c r="P732" i="4"/>
  <c r="R728" i="4"/>
  <c r="P728" i="4"/>
  <c r="Q728" i="4"/>
  <c r="P724" i="4"/>
  <c r="Q724" i="4"/>
  <c r="P720" i="4"/>
  <c r="Q720" i="4"/>
  <c r="R720" i="4"/>
  <c r="Q716" i="4"/>
  <c r="R716" i="4"/>
  <c r="P716" i="4"/>
  <c r="R712" i="4"/>
  <c r="P712" i="4"/>
  <c r="Q712" i="4"/>
  <c r="P708" i="4"/>
  <c r="Q708" i="4"/>
  <c r="R708" i="4"/>
  <c r="P704" i="4"/>
  <c r="Q704" i="4"/>
  <c r="R704" i="4"/>
  <c r="P700" i="4"/>
  <c r="Q700" i="4"/>
  <c r="R700" i="4"/>
  <c r="P696" i="4"/>
  <c r="Q696" i="4"/>
  <c r="R696" i="4"/>
  <c r="P692" i="4"/>
  <c r="Q692" i="4"/>
  <c r="R692" i="4"/>
  <c r="P688" i="4"/>
  <c r="Q688" i="4"/>
  <c r="R688" i="4"/>
  <c r="P684" i="4"/>
  <c r="Q684" i="4"/>
  <c r="R684" i="4"/>
  <c r="P680" i="4"/>
  <c r="Q680" i="4"/>
  <c r="R680" i="4"/>
  <c r="P676" i="4"/>
  <c r="Q676" i="4"/>
  <c r="R676" i="4"/>
  <c r="P672" i="4"/>
  <c r="Q672" i="4"/>
  <c r="R672" i="4"/>
  <c r="P668" i="4"/>
  <c r="Q668" i="4"/>
  <c r="R668" i="4"/>
  <c r="P664" i="4"/>
  <c r="Q664" i="4"/>
  <c r="R664" i="4"/>
  <c r="P660" i="4"/>
  <c r="Q660" i="4"/>
  <c r="R660" i="4"/>
  <c r="P656" i="4"/>
  <c r="Q656" i="4"/>
  <c r="R656" i="4"/>
  <c r="P652" i="4"/>
  <c r="Q652" i="4"/>
  <c r="R652" i="4"/>
  <c r="P648" i="4"/>
  <c r="Q648" i="4"/>
  <c r="R648" i="4"/>
  <c r="P644" i="4"/>
  <c r="Q644" i="4"/>
  <c r="R644" i="4"/>
  <c r="P640" i="4"/>
  <c r="Q640" i="4"/>
  <c r="R640" i="4"/>
  <c r="P636" i="4"/>
  <c r="Q636" i="4"/>
  <c r="R636" i="4"/>
  <c r="P632" i="4"/>
  <c r="Q632" i="4"/>
  <c r="R632" i="4"/>
  <c r="P628" i="4"/>
  <c r="Q628" i="4"/>
  <c r="R628" i="4"/>
  <c r="P624" i="4"/>
  <c r="Q624" i="4"/>
  <c r="R624" i="4"/>
  <c r="P620" i="4"/>
  <c r="Q620" i="4"/>
  <c r="R620" i="4"/>
  <c r="P616" i="4"/>
  <c r="Q616" i="4"/>
  <c r="R616" i="4"/>
  <c r="P612" i="4"/>
  <c r="Q612" i="4"/>
  <c r="R612" i="4"/>
  <c r="P608" i="4"/>
  <c r="Q608" i="4"/>
  <c r="R608" i="4"/>
  <c r="P604" i="4"/>
  <c r="Q604" i="4"/>
  <c r="R604" i="4"/>
  <c r="P600" i="4"/>
  <c r="Q600" i="4"/>
  <c r="R600" i="4"/>
  <c r="P596" i="4"/>
  <c r="Q596" i="4"/>
  <c r="R596" i="4"/>
  <c r="P592" i="4"/>
  <c r="Q592" i="4"/>
  <c r="R592" i="4"/>
  <c r="P588" i="4"/>
  <c r="Q588" i="4"/>
  <c r="R588" i="4"/>
  <c r="P584" i="4"/>
  <c r="Q584" i="4"/>
  <c r="R584" i="4"/>
  <c r="P580" i="4"/>
  <c r="Q580" i="4"/>
  <c r="R580" i="4"/>
  <c r="P576" i="4"/>
  <c r="Q576" i="4"/>
  <c r="R576" i="4"/>
  <c r="P572" i="4"/>
  <c r="Q572" i="4"/>
  <c r="R572" i="4"/>
  <c r="P568" i="4"/>
  <c r="Q568" i="4"/>
  <c r="R568" i="4"/>
  <c r="P564" i="4"/>
  <c r="Q564" i="4"/>
  <c r="R564" i="4"/>
  <c r="P560" i="4"/>
  <c r="Q560" i="4"/>
  <c r="R560" i="4"/>
  <c r="P556" i="4"/>
  <c r="Q556" i="4"/>
  <c r="R556" i="4"/>
  <c r="P552" i="4"/>
  <c r="Q552" i="4"/>
  <c r="R552" i="4"/>
  <c r="P548" i="4"/>
  <c r="Q548" i="4"/>
  <c r="R548" i="4"/>
  <c r="P544" i="4"/>
  <c r="Q544" i="4"/>
  <c r="R544" i="4"/>
  <c r="P540" i="4"/>
  <c r="Q540" i="4"/>
  <c r="R540" i="4"/>
  <c r="P536" i="4"/>
  <c r="Q536" i="4"/>
  <c r="R536" i="4"/>
  <c r="P532" i="4"/>
  <c r="Q532" i="4"/>
  <c r="R532" i="4"/>
  <c r="P528" i="4"/>
  <c r="Q528" i="4"/>
  <c r="R528" i="4"/>
  <c r="P524" i="4"/>
  <c r="Q524" i="4"/>
  <c r="R524" i="4"/>
  <c r="P520" i="4"/>
  <c r="Q520" i="4"/>
  <c r="R520" i="4"/>
  <c r="P516" i="4"/>
  <c r="Q516" i="4"/>
  <c r="R516" i="4"/>
  <c r="P512" i="4"/>
  <c r="Q512" i="4"/>
  <c r="R512" i="4"/>
  <c r="P508" i="4"/>
  <c r="Q508" i="4"/>
  <c r="R508" i="4"/>
  <c r="P504" i="4"/>
  <c r="Q504" i="4"/>
  <c r="R504" i="4"/>
  <c r="P500" i="4"/>
  <c r="Q500" i="4"/>
  <c r="R500" i="4"/>
  <c r="P496" i="4"/>
  <c r="Q496" i="4"/>
  <c r="R496" i="4"/>
  <c r="P492" i="4"/>
  <c r="Q492" i="4"/>
  <c r="R492" i="4"/>
  <c r="P488" i="4"/>
  <c r="Q488" i="4"/>
  <c r="R488" i="4"/>
  <c r="P484" i="4"/>
  <c r="Q484" i="4"/>
  <c r="R484" i="4"/>
  <c r="P480" i="4"/>
  <c r="Q480" i="4"/>
  <c r="R480" i="4"/>
  <c r="P476" i="4"/>
  <c r="Q476" i="4"/>
  <c r="R476" i="4"/>
  <c r="P472" i="4"/>
  <c r="Q472" i="4"/>
  <c r="R472" i="4"/>
  <c r="P468" i="4"/>
  <c r="Q468" i="4"/>
  <c r="R468" i="4"/>
  <c r="P464" i="4"/>
  <c r="Q464" i="4"/>
  <c r="R464" i="4"/>
  <c r="P460" i="4"/>
  <c r="Q460" i="4"/>
  <c r="R460" i="4"/>
  <c r="P456" i="4"/>
  <c r="Q456" i="4"/>
  <c r="R456" i="4"/>
  <c r="P452" i="4"/>
  <c r="Q452" i="4"/>
  <c r="R452" i="4"/>
  <c r="P448" i="4"/>
  <c r="Q448" i="4"/>
  <c r="R448" i="4"/>
  <c r="P444" i="4"/>
  <c r="Q444" i="4"/>
  <c r="R444" i="4"/>
  <c r="P440" i="4"/>
  <c r="Q440" i="4"/>
  <c r="R440" i="4"/>
  <c r="P436" i="4"/>
  <c r="Q436" i="4"/>
  <c r="R436" i="4"/>
  <c r="P432" i="4"/>
  <c r="Q432" i="4"/>
  <c r="R432" i="4"/>
  <c r="P428" i="4"/>
  <c r="Q428" i="4"/>
  <c r="R428" i="4"/>
  <c r="P424" i="4"/>
  <c r="Q424" i="4"/>
  <c r="R424" i="4"/>
  <c r="P420" i="4"/>
  <c r="Q420" i="4"/>
  <c r="R420" i="4"/>
  <c r="P416" i="4"/>
  <c r="Q416" i="4"/>
  <c r="R416" i="4"/>
  <c r="P412" i="4"/>
  <c r="Q412" i="4"/>
  <c r="R412" i="4"/>
  <c r="P408" i="4"/>
  <c r="Q408" i="4"/>
  <c r="R408" i="4"/>
  <c r="P404" i="4"/>
  <c r="Q404" i="4"/>
  <c r="R404" i="4"/>
  <c r="P400" i="4"/>
  <c r="Q400" i="4"/>
  <c r="R400" i="4"/>
  <c r="P396" i="4"/>
  <c r="Q396" i="4"/>
  <c r="R396" i="4"/>
  <c r="P392" i="4"/>
  <c r="Q392" i="4"/>
  <c r="R392" i="4"/>
  <c r="P388" i="4"/>
  <c r="Q388" i="4"/>
  <c r="R388" i="4"/>
  <c r="P384" i="4"/>
  <c r="Q384" i="4"/>
  <c r="R384" i="4"/>
  <c r="P380" i="4"/>
  <c r="Q380" i="4"/>
  <c r="R380" i="4"/>
  <c r="P376" i="4"/>
  <c r="Q376" i="4"/>
  <c r="R376" i="4"/>
  <c r="P372" i="4"/>
  <c r="Q372" i="4"/>
  <c r="R372" i="4"/>
  <c r="P368" i="4"/>
  <c r="Q368" i="4"/>
  <c r="R368" i="4"/>
  <c r="P364" i="4"/>
  <c r="R364" i="4"/>
  <c r="Q364" i="4"/>
  <c r="P360" i="4"/>
  <c r="Q360" i="4"/>
  <c r="R360" i="4"/>
  <c r="P356" i="4"/>
  <c r="Q356" i="4"/>
  <c r="R356" i="4"/>
  <c r="P352" i="4"/>
  <c r="Q352" i="4"/>
  <c r="R352" i="4"/>
  <c r="P348" i="4"/>
  <c r="R348" i="4"/>
  <c r="Q348" i="4"/>
  <c r="P344" i="4"/>
  <c r="Q344" i="4"/>
  <c r="R344" i="4"/>
  <c r="P340" i="4"/>
  <c r="R340" i="4"/>
  <c r="Q340" i="4"/>
  <c r="P336" i="4"/>
  <c r="Q336" i="4"/>
  <c r="R336" i="4"/>
  <c r="P332" i="4"/>
  <c r="R332" i="4"/>
  <c r="Q332" i="4"/>
  <c r="P328" i="4"/>
  <c r="Q328" i="4"/>
  <c r="R328" i="4"/>
  <c r="P324" i="4"/>
  <c r="Q324" i="4"/>
  <c r="R324" i="4"/>
  <c r="P320" i="4"/>
  <c r="Q320" i="4"/>
  <c r="R320" i="4"/>
  <c r="P316" i="4"/>
  <c r="R316" i="4"/>
  <c r="Q316" i="4"/>
  <c r="P312" i="4"/>
  <c r="Q312" i="4"/>
  <c r="R312" i="4"/>
  <c r="P308" i="4"/>
  <c r="Q308" i="4"/>
  <c r="R308" i="4"/>
  <c r="Q304" i="4"/>
  <c r="P304" i="4"/>
  <c r="R304" i="4"/>
  <c r="Q300" i="4"/>
  <c r="R300" i="4"/>
  <c r="P300" i="4"/>
  <c r="Q296" i="4"/>
  <c r="P296" i="4"/>
  <c r="R296" i="4"/>
  <c r="Q292" i="4"/>
  <c r="P292" i="4"/>
  <c r="R292" i="4"/>
  <c r="Q288" i="4"/>
  <c r="P288" i="4"/>
  <c r="R288" i="4"/>
  <c r="Q284" i="4"/>
  <c r="R284" i="4"/>
  <c r="P284" i="4"/>
  <c r="Q280" i="4"/>
  <c r="P280" i="4"/>
  <c r="R280" i="4"/>
  <c r="Q276" i="4"/>
  <c r="P276" i="4"/>
  <c r="R276" i="4"/>
  <c r="Q272" i="4"/>
  <c r="P272" i="4"/>
  <c r="R272" i="4"/>
  <c r="Q268" i="4"/>
  <c r="R268" i="4"/>
  <c r="P268" i="4"/>
  <c r="Q264" i="4"/>
  <c r="P264" i="4"/>
  <c r="R264" i="4"/>
  <c r="Q260" i="4"/>
  <c r="P260" i="4"/>
  <c r="R260" i="4"/>
  <c r="Q256" i="4"/>
  <c r="P256" i="4"/>
  <c r="R256" i="4"/>
  <c r="Q252" i="4"/>
  <c r="R252" i="4"/>
  <c r="P252" i="4"/>
  <c r="Q248" i="4"/>
  <c r="R248" i="4"/>
  <c r="P248" i="4"/>
  <c r="Q244" i="4"/>
  <c r="P244" i="4"/>
  <c r="R244" i="4"/>
  <c r="Q240" i="4"/>
  <c r="P240" i="4"/>
  <c r="R240" i="4"/>
  <c r="Q236" i="4"/>
  <c r="R236" i="4"/>
  <c r="P236" i="4"/>
  <c r="Q232" i="4"/>
  <c r="P232" i="4"/>
  <c r="R232" i="4"/>
  <c r="Q228" i="4"/>
  <c r="P228" i="4"/>
  <c r="R228" i="4"/>
  <c r="Q224" i="4"/>
  <c r="P224" i="4"/>
  <c r="R224" i="4"/>
  <c r="Q220" i="4"/>
  <c r="R220" i="4"/>
  <c r="P220" i="4"/>
  <c r="Q216" i="4"/>
  <c r="P216" i="4"/>
  <c r="R216" i="4"/>
  <c r="Q212" i="4"/>
  <c r="P212" i="4"/>
  <c r="R212" i="4"/>
  <c r="Q208" i="4"/>
  <c r="P208" i="4"/>
  <c r="R208" i="4"/>
  <c r="Q204" i="4"/>
  <c r="R204" i="4"/>
  <c r="P204" i="4"/>
  <c r="Q200" i="4"/>
  <c r="P200" i="4"/>
  <c r="R200" i="4"/>
  <c r="Q196" i="4"/>
  <c r="P196" i="4"/>
  <c r="R196" i="4"/>
  <c r="Q192" i="4"/>
  <c r="P192" i="4"/>
  <c r="R192" i="4"/>
  <c r="Q188" i="4"/>
  <c r="R188" i="4"/>
  <c r="P188" i="4"/>
  <c r="Q184" i="4"/>
  <c r="R184" i="4"/>
  <c r="P184" i="4"/>
  <c r="Q180" i="4"/>
  <c r="P180" i="4"/>
  <c r="Q176" i="4"/>
  <c r="P176" i="4"/>
  <c r="R176" i="4"/>
  <c r="Q172" i="4"/>
  <c r="R172" i="4"/>
  <c r="P172" i="4"/>
  <c r="Q168" i="4"/>
  <c r="P168" i="4"/>
  <c r="R168" i="4"/>
  <c r="P164" i="4"/>
  <c r="Q164" i="4"/>
  <c r="R164" i="4"/>
  <c r="P160" i="4"/>
  <c r="Q160" i="4"/>
  <c r="R160" i="4"/>
  <c r="P156" i="4"/>
  <c r="R156" i="4"/>
  <c r="Q156" i="4"/>
  <c r="P152" i="4"/>
  <c r="R152" i="4"/>
  <c r="Q152" i="4"/>
  <c r="P148" i="4"/>
  <c r="R148" i="4"/>
  <c r="Q148" i="4"/>
  <c r="P144" i="4"/>
  <c r="Q144" i="4"/>
  <c r="R144" i="4"/>
  <c r="P140" i="4"/>
  <c r="R140" i="4"/>
  <c r="Q140" i="4"/>
  <c r="P136" i="4"/>
  <c r="R136" i="4"/>
  <c r="Q136" i="4"/>
  <c r="P132" i="4"/>
  <c r="Q132" i="4"/>
  <c r="R132" i="4"/>
  <c r="P128" i="4"/>
  <c r="Q128" i="4"/>
  <c r="R128" i="4"/>
  <c r="P124" i="4"/>
  <c r="R124" i="4"/>
  <c r="Q124" i="4"/>
  <c r="R120" i="4"/>
  <c r="Q120" i="4"/>
  <c r="P120" i="4"/>
  <c r="R116" i="4"/>
  <c r="P116" i="4"/>
  <c r="Q116" i="4"/>
  <c r="R112" i="4"/>
  <c r="P112" i="4"/>
  <c r="Q112" i="4"/>
  <c r="R108" i="4"/>
  <c r="Q108" i="4"/>
  <c r="P108" i="4"/>
  <c r="R104" i="4"/>
  <c r="P104" i="4"/>
  <c r="Q104" i="4"/>
  <c r="R100" i="4"/>
  <c r="Q100" i="4"/>
  <c r="P100" i="4"/>
  <c r="R96" i="4"/>
  <c r="P96" i="4"/>
  <c r="Q96" i="4"/>
  <c r="R92" i="4"/>
  <c r="Q92" i="4"/>
  <c r="P92" i="4"/>
  <c r="R88" i="4"/>
  <c r="P88" i="4"/>
  <c r="Q88" i="4"/>
  <c r="R84" i="4"/>
  <c r="Q84" i="4"/>
  <c r="P84" i="4"/>
  <c r="R80" i="4"/>
  <c r="P80" i="4"/>
  <c r="Q80" i="4"/>
  <c r="R76" i="4"/>
  <c r="Q76" i="4"/>
  <c r="P76" i="4"/>
  <c r="R72" i="4"/>
  <c r="P72" i="4"/>
  <c r="Q72" i="4"/>
  <c r="Q68" i="4"/>
  <c r="R68" i="4"/>
  <c r="P68" i="4"/>
  <c r="Q64" i="4"/>
  <c r="R64" i="4"/>
  <c r="P64" i="4"/>
  <c r="Q60" i="4"/>
  <c r="R60" i="4"/>
  <c r="P60" i="4"/>
  <c r="Q56" i="4"/>
  <c r="R56" i="4"/>
  <c r="P56" i="4"/>
  <c r="Q52" i="4"/>
  <c r="R52" i="4"/>
  <c r="P52" i="4"/>
  <c r="Q48" i="4"/>
  <c r="R48" i="4"/>
  <c r="P48" i="4"/>
  <c r="Q44" i="4"/>
  <c r="R44" i="4"/>
  <c r="P44" i="4"/>
  <c r="Q40" i="4"/>
  <c r="R40" i="4"/>
  <c r="P40" i="4"/>
  <c r="Q36" i="4"/>
  <c r="R36" i="4"/>
  <c r="P36" i="4"/>
  <c r="Q32" i="4"/>
  <c r="R32" i="4"/>
  <c r="P32" i="4"/>
  <c r="Q28" i="4"/>
  <c r="R28" i="4"/>
  <c r="P28" i="4"/>
  <c r="Q24" i="4"/>
  <c r="R24" i="4"/>
  <c r="P24" i="4"/>
  <c r="Q20" i="4"/>
  <c r="R20" i="4"/>
  <c r="P20" i="4"/>
  <c r="Q16" i="4"/>
  <c r="R16" i="4"/>
  <c r="P16" i="4"/>
  <c r="Q12" i="4"/>
  <c r="R12" i="4"/>
  <c r="P12" i="4"/>
  <c r="R1870" i="4"/>
  <c r="P1867" i="4"/>
  <c r="R1863" i="4"/>
  <c r="P1860" i="4"/>
  <c r="Q1858" i="4"/>
  <c r="Q1856" i="4"/>
  <c r="R1854" i="4"/>
  <c r="P1851" i="4"/>
  <c r="R1847" i="4"/>
  <c r="P1845" i="4"/>
  <c r="Q1842" i="4"/>
  <c r="R1839" i="4"/>
  <c r="P1837" i="4"/>
  <c r="Q1834" i="4"/>
  <c r="R1831" i="4"/>
  <c r="P1829" i="4"/>
  <c r="Q1826" i="4"/>
  <c r="R1823" i="4"/>
  <c r="P1821" i="4"/>
  <c r="Q1818" i="4"/>
  <c r="R1815" i="4"/>
  <c r="P1813" i="4"/>
  <c r="Q1810" i="4"/>
  <c r="R1807" i="4"/>
  <c r="P1805" i="4"/>
  <c r="Q1802" i="4"/>
  <c r="R1799" i="4"/>
  <c r="P1797" i="4"/>
  <c r="Q1794" i="4"/>
  <c r="R1791" i="4"/>
  <c r="P1789" i="4"/>
  <c r="Q1786" i="4"/>
  <c r="R1783" i="4"/>
  <c r="P1781" i="4"/>
  <c r="Q1778" i="4"/>
  <c r="R1775" i="4"/>
  <c r="P1773" i="4"/>
  <c r="Q1770" i="4"/>
  <c r="R1767" i="4"/>
  <c r="P1765" i="4"/>
  <c r="Q1762" i="4"/>
  <c r="R1759" i="4"/>
  <c r="P1757" i="4"/>
  <c r="Q1754" i="4"/>
  <c r="R1751" i="4"/>
  <c r="P1749" i="4"/>
  <c r="Q1746" i="4"/>
  <c r="R1743" i="4"/>
  <c r="P1741" i="4"/>
  <c r="Q1738" i="4"/>
  <c r="R1735" i="4"/>
  <c r="P1733" i="4"/>
  <c r="Q1730" i="4"/>
  <c r="R1727" i="4"/>
  <c r="P1725" i="4"/>
  <c r="Q1722" i="4"/>
  <c r="R1719" i="4"/>
  <c r="P1717" i="4"/>
  <c r="Q1714" i="4"/>
  <c r="R1711" i="4"/>
  <c r="P1709" i="4"/>
  <c r="Q1706" i="4"/>
  <c r="R1703" i="4"/>
  <c r="P1701" i="4"/>
  <c r="Q1698" i="4"/>
  <c r="R1695" i="4"/>
  <c r="P1693" i="4"/>
  <c r="Q1690" i="4"/>
  <c r="R1687" i="4"/>
  <c r="P1685" i="4"/>
  <c r="Q1682" i="4"/>
  <c r="R1679" i="4"/>
  <c r="P1677" i="4"/>
  <c r="Q1674" i="4"/>
  <c r="R1671" i="4"/>
  <c r="P1669" i="4"/>
  <c r="Q1666" i="4"/>
  <c r="R1663" i="4"/>
  <c r="P1661" i="4"/>
  <c r="Q1658" i="4"/>
  <c r="R1655" i="4"/>
  <c r="P1653" i="4"/>
  <c r="Q1650" i="4"/>
  <c r="R1647" i="4"/>
  <c r="P1645" i="4"/>
  <c r="Q1642" i="4"/>
  <c r="R1639" i="4"/>
  <c r="P1637" i="4"/>
  <c r="Q1634" i="4"/>
  <c r="R1631" i="4"/>
  <c r="P1629" i="4"/>
  <c r="Q1626" i="4"/>
  <c r="R1623" i="4"/>
  <c r="P1621" i="4"/>
  <c r="P1617" i="4"/>
  <c r="Q1610" i="4"/>
  <c r="Q1603" i="4"/>
  <c r="P1596" i="4"/>
  <c r="P1589" i="4"/>
  <c r="P1582" i="4"/>
  <c r="R1574" i="4"/>
  <c r="R1567" i="4"/>
  <c r="R1560" i="4"/>
  <c r="Q1553" i="4"/>
  <c r="Q1546" i="4"/>
  <c r="Q1539" i="4"/>
  <c r="P1532" i="4"/>
  <c r="P1525" i="4"/>
  <c r="P1518" i="4"/>
  <c r="R1510" i="4"/>
  <c r="R1503" i="4"/>
  <c r="R1496" i="4"/>
  <c r="P1488" i="4"/>
  <c r="R1478" i="4"/>
  <c r="Q1469" i="4"/>
  <c r="P1457" i="4"/>
  <c r="R1444" i="4"/>
  <c r="P1432" i="4"/>
  <c r="Q1419" i="4"/>
  <c r="P1400" i="4"/>
  <c r="P1379" i="4"/>
  <c r="R1353" i="4"/>
  <c r="Q1328" i="4"/>
  <c r="Q1303" i="4"/>
  <c r="R1277" i="4"/>
  <c r="Q1227" i="4"/>
  <c r="Q1176" i="4"/>
  <c r="Q1101" i="4"/>
  <c r="Q1025" i="4"/>
  <c r="Q923" i="4"/>
  <c r="R809" i="4"/>
  <c r="R515" i="4"/>
</calcChain>
</file>

<file path=xl/sharedStrings.xml><?xml version="1.0" encoding="utf-8"?>
<sst xmlns="http://schemas.openxmlformats.org/spreadsheetml/2006/main" count="40670" uniqueCount="1364">
  <si>
    <t>EF_W_ATM_STG_TANKS_CALC1OR2.FACILITY_NAME</t>
  </si>
  <si>
    <t>EF_W_ATM_STG_TANKS_CALC1OR2.FACILITY_ID</t>
  </si>
  <si>
    <t>EF_W_ATM_STG_TANKS_CALC1OR2.REPORTING_YEAR</t>
  </si>
  <si>
    <t>EF_W_ATM_STG_TANKS_CALC1OR2.TABLE_NUM</t>
  </si>
  <si>
    <t>EF_W_ATM_STG_TANKS_CALC1OR2.TABLE_DESC</t>
  </si>
  <si>
    <t>EF_W_ATM_STG_TANKS_CALC1OR2.INDUSTRY_SEGMENT</t>
  </si>
  <si>
    <t>EF_W_ATM_STG_TANKS_CALC1OR2.SUB_BASIN_IDENTIFIER</t>
  </si>
  <si>
    <t>EF_W_ATM_STG_TANKS_CALC1OR2.COUNTY_AND_STATE</t>
  </si>
  <si>
    <t>EF_W_ATM_STG_TANKS_CALC1OR2.CALCULATION_METHOD</t>
  </si>
  <si>
    <t>EF_W_ATM_STG_TANKS_CALC1OR2.SOFTWARE_PACKAGE_USED</t>
  </si>
  <si>
    <t>EF_W_ATM_STG_TANKS_CALC1OR2.TWO_YEAR_DELAY_INDICATOR</t>
  </si>
  <si>
    <t>EF_W_ATM_STG_TANKS_CALC1OR2.TOTAL_VOLUME_OF_OIL</t>
  </si>
  <si>
    <t>EF_W_ATM_STG_TANKS_CALC1OR2.AVERAGE_SEPARATOR_TEMPERATURE</t>
  </si>
  <si>
    <t>EF_W_ATM_STG_TANKS_CALC1OR2.AVERAGE_SEPARATOR_PRESSURE</t>
  </si>
  <si>
    <t>EF_W_ATM_STG_TANKS_CALC1OR2.AVERAGE_A_P_I_GRAVITY</t>
  </si>
  <si>
    <t>EF_W_ATM_STG_TANKS_CALC1OR2.MIN_FLASH_CO2_CONCENTRATION</t>
  </si>
  <si>
    <t>EF_W_ATM_STG_TANKS_CALC1OR2.MAX_GAS_CO2_CONCENTRATION</t>
  </si>
  <si>
    <t>EF_W_ATM_STG_TANKS_CALC1OR2.MIN_FLASH_CH4_CONCENTRATION</t>
  </si>
  <si>
    <t>EF_W_ATM_STG_TANKS_CALC1OR2.MAX_FLASH_CH4_CONCENTRATION</t>
  </si>
  <si>
    <t>EF_W_ATM_STG_TANKS_CALC1OR2.NUMBER_OF_WELLS_SEND_OIL</t>
  </si>
  <si>
    <t>EF_W_ATM_STG_TANKS_CALC1OR2.ATMOSPHERIC_TANK_COUNT</t>
  </si>
  <si>
    <t>EF_W_ATM_STG_TANKS_CALC1OR2.NOT_ON_WELL_PAD_TANK_COUNT</t>
  </si>
  <si>
    <t>EF_W_ATM_STG_TANKS_CALC1OR2.WERE_EMISSIONS_VAPOR_RECOVERY</t>
  </si>
  <si>
    <t>EF_W_ATM_STG_TANKS_CALC1OR2.TANKS_WITH_VAPOR_RECOVERY</t>
  </si>
  <si>
    <t>EF_W_ATM_STG_TANKS_CALC1OR2.ANNUAL_CO2_RECOVERED</t>
  </si>
  <si>
    <t>EF_W_ATM_STG_TANKS_CALC1OR2.ANNUAL_CH4_RECOVERED</t>
  </si>
  <si>
    <t>EF_W_ATM_STG_TANKS_CALC1OR2.VAPOR_RECOVERY_CO2_EMISSIONS</t>
  </si>
  <si>
    <t>EF_W_ATM_STG_TANKS_CALC1OR2.VAPOR_RECOVERY_CH4_EMISSIONS</t>
  </si>
  <si>
    <t>EF_W_ATM_STG_TANKS_CALC1OR2.WERE_EMISSIONS_VENT_TO_ATM</t>
  </si>
  <si>
    <t>EF_W_ATM_STG_TANKS_CALC1OR2.TANKS_VENTING_TO_ATM</t>
  </si>
  <si>
    <t>EF_W_ATM_STG_TANKS_CALC1OR2.VENTING_CO2_EMISSIONS</t>
  </si>
  <si>
    <t>EF_W_ATM_STG_TANKS_CALC1OR2.VENTING_CH4_EMISSIONS</t>
  </si>
  <si>
    <t>EF_W_ATM_STG_TANKS_CALC1OR2.WERE_EMISSIONS_FLARED</t>
  </si>
  <si>
    <t>EF_W_ATM_STG_TANKS_CALC1OR2.TANKS_WITH_FLARING</t>
  </si>
  <si>
    <t>EF_W_ATM_STG_TANKS_CALC1OR2.FLARING_CO2_EMISSIONS</t>
  </si>
  <si>
    <t>EF_W_ATM_STG_TANKS_CALC1OR2.FLARING_CH4_EMISSIONS</t>
  </si>
  <si>
    <t>EF_W_ATM_STG_TANKS_CALC1OR2.FLARING_N2O_EMISSIONS</t>
  </si>
  <si>
    <t>EF_W_ATM_STG_TANKS_CALC1OR2.NUM_SEPS_WITH_STUCK_DUMP_VAL</t>
  </si>
  <si>
    <t>EF_W_ATM_STG_TANKS_CALC1OR2.HRS_DUMP_VALVES_DID_NOT_CLOSE</t>
  </si>
  <si>
    <t>EF_W_ATM_STG_TANKS_CALC1OR2.DUMP_VALVE_CO2_EMISSIONS</t>
  </si>
  <si>
    <t>EF_W_ATM_STG_TANKS_CALC1OR2.DUMP_VALVE_CH4_EMISSIONS</t>
  </si>
  <si>
    <t>EF_W_ATM_STG_TANKS_CALC1OR2.API_WELL_NUMBERS</t>
  </si>
  <si>
    <t>BreitBurn Florida LLC</t>
  </si>
  <si>
    <t>Table J.1.</t>
  </si>
  <si>
    <t>Wellhead gas-liquid separator or well with oil throughput greater than or equal to 10 barrels/day using Calculation Methodology 1 or 2</t>
  </si>
  <si>
    <t>Onshore petroleum and natural gas production [98.230(a)(2)]</t>
  </si>
  <si>
    <t>140 - COLLIER  FL (21) - Oil</t>
  </si>
  <si>
    <t>Calculation Methodology 1</t>
  </si>
  <si>
    <t>E&amp;P Tanks</t>
  </si>
  <si>
    <t>No</t>
  </si>
  <si>
    <t>Yes</t>
  </si>
  <si>
    <t>140 - LEE  FL (71) - Oil</t>
  </si>
  <si>
    <t>Enervest Operating  L.L.C. 160 Appalachian Basin</t>
  </si>
  <si>
    <t>160 - WAYNE  OH (169) - High permeability gas</t>
  </si>
  <si>
    <t xml:space="preserve">E&amp;P Tanks </t>
  </si>
  <si>
    <t>160 - CRAWFORD  PA (39) - High permeability gas</t>
  </si>
  <si>
    <t>160 - FAIRFIELD  OH (45) - High permeability gas</t>
  </si>
  <si>
    <t>160 - STARK  OH (151) - High permeability gas</t>
  </si>
  <si>
    <t>Antero Resources - 160 - Appalachian Basin (Utica)</t>
  </si>
  <si>
    <t>160 - NOBLE  OH (121) - Shale gas</t>
  </si>
  <si>
    <t>Promax</t>
  </si>
  <si>
    <t>CNX Gas Company LLC -160 Appalachian Basin</t>
  </si>
  <si>
    <t>Calculation Methodology 2</t>
  </si>
  <si>
    <t>EQT Production  LLC - Basin 160 - Appalachian</t>
  </si>
  <si>
    <t>160 - PIKE  KY (195) - Shale gas</t>
  </si>
  <si>
    <t>160 - PORTAGE  OH (133) - Shale gas</t>
  </si>
  <si>
    <t>160 - TUSCARAWAS  OH (157) - Shale gas</t>
  </si>
  <si>
    <t>160 - STARK  OH (151) - Other tight reservoir rock</t>
  </si>
  <si>
    <t>160 - TUSCARAWAS  OH (157) - Other tight reservoir rock</t>
  </si>
  <si>
    <t>160 - GUERNSEY  OH (59) - Shale gas</t>
  </si>
  <si>
    <t>Gulfport Energy Corp</t>
  </si>
  <si>
    <t>Rex Energy Corporation Appalachian Basin (160) Operations</t>
  </si>
  <si>
    <t>E&amp;P Tank</t>
  </si>
  <si>
    <t>Ascent Resources - Utica (160)</t>
  </si>
  <si>
    <t>EP Tank v2.0</t>
  </si>
  <si>
    <t>Range Resources - Appalachia  LLC- Basin 160</t>
  </si>
  <si>
    <t>160 - CRAWFORD  PA (39) - Other tight reservoir rock</t>
  </si>
  <si>
    <t>Hess Corporation - 160A - Utica Basin</t>
  </si>
  <si>
    <t>160A - BELMONT  OH (13) - Shale gas</t>
  </si>
  <si>
    <t>XTO Energy Inc 160A Appalachian E Overthrust</t>
  </si>
  <si>
    <t>Gulfport Energy Appalachian Basin 160-A Eastern Overthrust Region</t>
  </si>
  <si>
    <t>Enervest Operating  L.L.C. 160A Appalachian Basin (Eastern Overthrust area)</t>
  </si>
  <si>
    <t>160A - CARROLL  OH (19) - Shale gas</t>
  </si>
  <si>
    <t>E&amp;P tanks</t>
  </si>
  <si>
    <t>Rex Energy Corporation Appalachian Basin Eastern Overthrust (160A) Operations</t>
  </si>
  <si>
    <t>Chesapeake Exploration LLC  160A - Appalachian Basin (Eastern Overthrust Area)</t>
  </si>
  <si>
    <t>ProMax</t>
  </si>
  <si>
    <t>160A - COLUMBIANA  OH (29) - Shale gas</t>
  </si>
  <si>
    <t>Antero Resources - 160A - Appalachian Basin (Eastern Overthurst Area)</t>
  </si>
  <si>
    <t>160A - DODDRIDGE  WV (17) - Shale gas</t>
  </si>
  <si>
    <t>Basin 160A - Appalachia</t>
  </si>
  <si>
    <t xml:space="preserve">HYSIS </t>
  </si>
  <si>
    <t>EQT Production  LLC - Basin 160A - Appalachian Eastern Overthrust</t>
  </si>
  <si>
    <t>160A - GILMER  WV (21) - Shale gas</t>
  </si>
  <si>
    <t>160A - HARLAN  KY (95) - Shale gas</t>
  </si>
  <si>
    <t>160A - HARRISON  OH (67) - Shale gas</t>
  </si>
  <si>
    <t>Chevron 160A Appalachian Basin</t>
  </si>
  <si>
    <t>Ascent Resources - Utica (160a)</t>
  </si>
  <si>
    <t>EP Tanks</t>
  </si>
  <si>
    <t>Appalachian Basin (Eastern Overthrust Area)</t>
  </si>
  <si>
    <t>160A - MARSHALL  WV (51) - Oil</t>
  </si>
  <si>
    <t>160A - OHIO  WV (69) - Oil</t>
  </si>
  <si>
    <t>160A - TYLER  WV (95) - Oil</t>
  </si>
  <si>
    <t>160A - WETZEL  WV (103) - Oil</t>
  </si>
  <si>
    <t>160A - BROOKE  WV (9) - Oil</t>
  </si>
  <si>
    <t>160A - CARROLL  OH (19) - Oil</t>
  </si>
  <si>
    <t>160A - COLUMBIANA  OH (29) - Oil</t>
  </si>
  <si>
    <t>160A - HARRISON  OH (67) - Oil</t>
  </si>
  <si>
    <t>160A - RITCHIE  WV (85) - Shale gas</t>
  </si>
  <si>
    <t>160A - TYLER  WV (95) - Shale gas</t>
  </si>
  <si>
    <t>160A - WASHINGTON  PA (125) - Shale gas</t>
  </si>
  <si>
    <t>Range Resources - Appalachia  LLC - Basin 160A</t>
  </si>
  <si>
    <t>160A - WETZEL  WV (103) - Shale gas</t>
  </si>
  <si>
    <t>CNX Gas Company LLC -160A Appalachian Basin Eastern Overthrust Area</t>
  </si>
  <si>
    <t>160A - LEWIS  WV (41) - Shale Gas</t>
  </si>
  <si>
    <t>160A - MAHONING  OH (99) - Shale Gas</t>
  </si>
  <si>
    <t>160A - MARSHALL  WV (51) - Shale gas</t>
  </si>
  <si>
    <t>160A - MONROE  OH (111) - Shale Gas</t>
  </si>
  <si>
    <t>160A - MONROE  OH (111) - Shale gas</t>
  </si>
  <si>
    <t>Trinity Rivery Energy Operating  LLC 210 MidGulf Coast Basin</t>
  </si>
  <si>
    <t>210 - HINDS  MS (49) - Other tight reservoir rock</t>
  </si>
  <si>
    <t>Denbury Onshore LLC 210 Mid-Gulf Coast</t>
  </si>
  <si>
    <t>210 - JASPER  MS (61) - Other tight reservoir rock</t>
  </si>
  <si>
    <t>210 - JONES  MS (67) - Other tight reservoir rock</t>
  </si>
  <si>
    <t>210 - SIMPSON  MS (127) - Other tight reservoir rock</t>
  </si>
  <si>
    <t>210 - YAZOO  MS (163) - Other tight reservoir rock</t>
  </si>
  <si>
    <t>TPIC Basin 220</t>
  </si>
  <si>
    <t>220 - ACADIA  LA (1) - Oil</t>
  </si>
  <si>
    <t>Urban 220 Gulf Coast Basin (LA  TX)</t>
  </si>
  <si>
    <t>BR&amp;E Promax v3.2</t>
  </si>
  <si>
    <t>GULF COAST BASIN</t>
  </si>
  <si>
    <t>BR&amp;E ProMax v3.2</t>
  </si>
  <si>
    <t>220 - ALLEN  LA (3) - Oil</t>
  </si>
  <si>
    <t>Alta Mesa Services  LP</t>
  </si>
  <si>
    <t>220 - ASSUMPTION  LA (7) - Oil</t>
  </si>
  <si>
    <t>Comstock Resources  Inc. - Basin 220</t>
  </si>
  <si>
    <t>220 - ATASCOSA  TX (13) - Oil</t>
  </si>
  <si>
    <t>E&amp;P Tank Version 2.0</t>
  </si>
  <si>
    <t>Marathon Oil EF - Gulf Coast Basin (AAPG Basin Number 220)</t>
  </si>
  <si>
    <t>EOG Resources  Inc.220 Gulf Coast basin</t>
  </si>
  <si>
    <t>Venado Operating Company LLC 220 Gulf Coast Basin</t>
  </si>
  <si>
    <t>Chesapeake Operating LLC  220 - Gulf Coast Basin</t>
  </si>
  <si>
    <t>XTO Energy Inc 220 Gulf Coast</t>
  </si>
  <si>
    <t>MurphyE&amp;P-220</t>
  </si>
  <si>
    <t>E&amp;P Tank 2.0</t>
  </si>
  <si>
    <t>Carrizo Oil &amp; Gas - Basin 220</t>
  </si>
  <si>
    <t>Merit Energy Co. South Texas 220 Gulf Coast Basin</t>
  </si>
  <si>
    <t>ProMax Simulation Software</t>
  </si>
  <si>
    <t>SN Operating  LLC 220 Gulf Coast Basin (LA  TX)</t>
  </si>
  <si>
    <t>220 - AVOYELLES  LA (9) - Oil</t>
  </si>
  <si>
    <t>Clayton Williams Energy  Inc. - 220 Gulf Coast Basin</t>
  </si>
  <si>
    <t>220 - BASTROP  TX (21) - Oil</t>
  </si>
  <si>
    <t>GeoSouthern Energy Corporation</t>
  </si>
  <si>
    <t>BOC 220 Gulf Coast Basin Onshore</t>
  </si>
  <si>
    <t>220 - BEAUREGARD  LA (11) - Oil</t>
  </si>
  <si>
    <t>220 - BEE  TX (25) - Oil</t>
  </si>
  <si>
    <t>White Oak Energy 220 Gulf Coast Basin (LA  TX)</t>
  </si>
  <si>
    <t>220 - BRAZORIA  TX (39) - Oil</t>
  </si>
  <si>
    <t>Denbury Onshore LLC 220 Gulf Coast</t>
  </si>
  <si>
    <t>Halcon Resources Corporation 220 Gulf Coast Basin</t>
  </si>
  <si>
    <t>220 - BRAZOS  TX (41) - Oil</t>
  </si>
  <si>
    <t>Apache Corp. GC Onshore - Gulf Coast Basin 220</t>
  </si>
  <si>
    <t>E&amp;P Tanks Verison 2.0</t>
  </si>
  <si>
    <t>Gulf Coast Basin - AAPG Province 220</t>
  </si>
  <si>
    <t>Laredo Energy 220 Gulf Basin (LA  TX)</t>
  </si>
  <si>
    <t>Hawkwood Energy Management  LLC 220 Gulf Coast Basin</t>
  </si>
  <si>
    <t>Endeavor Energy Resources LP 220 Gulf Coast Basin</t>
  </si>
  <si>
    <t>220 - BRAZOS  TX (41) - OIL</t>
  </si>
  <si>
    <t>220 - BROOKS  TX (47) - Oil</t>
  </si>
  <si>
    <t>220 - BURLESON  TX (51) - Oil</t>
  </si>
  <si>
    <t>220 - BURLESON  TX (51) - OIL</t>
  </si>
  <si>
    <t>220 - CALCASIEU  LA (19) - Oil</t>
  </si>
  <si>
    <t>Samson Exploration 220 Gulf Coast Basin</t>
  </si>
  <si>
    <t>PINTAIL OIL BASIN 220</t>
  </si>
  <si>
    <t>220 - CALDWELL  TX (55) - Oil</t>
  </si>
  <si>
    <t>220 - CAMERON  LA (23) - Oil</t>
  </si>
  <si>
    <t>220 - CHAMBERS  TX (71) - Oil</t>
  </si>
  <si>
    <t>ConocoPhillips Gulf Coast Basin 220  Production</t>
  </si>
  <si>
    <t>220 - DE WITT  TX (123) - Oil</t>
  </si>
  <si>
    <t>E&amp;P TANK</t>
  </si>
  <si>
    <t>MATADOR PRODUCTION COMPANY</t>
  </si>
  <si>
    <t>220 Gulf Coast Basin DEC</t>
  </si>
  <si>
    <t>EP Energy E&amp;P 220 Gulf Coast Basin</t>
  </si>
  <si>
    <t>220 - DIMMIT  TX (127) - Oil</t>
  </si>
  <si>
    <t>EXCO Resources  Inc. - Gulf Coast Basin #220</t>
  </si>
  <si>
    <t>BBOG Gulf Coast Basin #220</t>
  </si>
  <si>
    <t>Aspen HYSYS</t>
  </si>
  <si>
    <t>220 - DUVAL  TX (131) - Oil</t>
  </si>
  <si>
    <t>GulfTex Gulf Coast Basin #220</t>
  </si>
  <si>
    <t>220 - EAST BATON ROUGE  LA (33) - Oil</t>
  </si>
  <si>
    <t>Goodrich Petroleum  Basin 220 (Gulf Coast Basin)</t>
  </si>
  <si>
    <t>220 - EAST FELICIANA  LA (37) - Oil</t>
  </si>
  <si>
    <t>E&amp;P Tanks 2.0</t>
  </si>
  <si>
    <t>220 - EVANGELINE  LA (39) - Oil</t>
  </si>
  <si>
    <t>Earthstone Operating  LLC - Basin 220</t>
  </si>
  <si>
    <t>220 - FAYETTE  TX (149) - Oil</t>
  </si>
  <si>
    <t>220 - FORT BEND  TX (157) - Oil</t>
  </si>
  <si>
    <t>220 - FRIO  TX (163) - Oil</t>
  </si>
  <si>
    <t>220 - GALVESTON  TX (167) - Oil</t>
  </si>
  <si>
    <t>220 - GONZALES  TX (177) - Oil</t>
  </si>
  <si>
    <t>Sabine Oil &amp; Gas LLC 220 Gulf Coast Basin</t>
  </si>
  <si>
    <t>Gulf Coast Facility</t>
  </si>
  <si>
    <t>Basin 220 South TX &amp; South LA - OSP</t>
  </si>
  <si>
    <t>220 - GRIMES  TX (185) - Oil</t>
  </si>
  <si>
    <t>220 - GUADALUPE  TX (187) - Oil</t>
  </si>
  <si>
    <t>220 - HARDIN  TX (199) - Oil</t>
  </si>
  <si>
    <t>220 - HARDIN  TX (199) - OIL</t>
  </si>
  <si>
    <t>220 - HIDALGO  TX (215) - Oil</t>
  </si>
  <si>
    <t>220 - IBERIA  LA (45) - Oil</t>
  </si>
  <si>
    <t>Pioneer Natural Resources USA  Inc.  Gulf Coast Basin</t>
  </si>
  <si>
    <t>220 - ATASCOSA  TX (13) - Shale gas</t>
  </si>
  <si>
    <t>220 - BEE  TX (25) - Shale gas</t>
  </si>
  <si>
    <t>BPX Energy Petrohawk Gulf Coast Basin  AAPG Basin 220</t>
  </si>
  <si>
    <t>220 - BRAZOS  TX (41) - Shale gas</t>
  </si>
  <si>
    <t>220 - DE WITT  TX (123) - Shale gas</t>
  </si>
  <si>
    <t>Equinor Texas Onshore Properties - Eagle Ford</t>
  </si>
  <si>
    <t>E&amp;P TANKS v3.0</t>
  </si>
  <si>
    <t>220 - DIMMIT  TX (127) - Shale gas</t>
  </si>
  <si>
    <t>Rosetta Resources 220 Gulf Coast Basin</t>
  </si>
  <si>
    <t>Aspen Hysys</t>
  </si>
  <si>
    <t>220 - DUVAL  TX (131) - Shale gas</t>
  </si>
  <si>
    <t>220 - FRIO  TX (163) - Shale gas</t>
  </si>
  <si>
    <t>220 - KARNES  TX (255) - Shale gas</t>
  </si>
  <si>
    <t>Talisman Energy USA  Gulf Coast basin - 220</t>
  </si>
  <si>
    <t>220 - LA SALLE  TX (283) - Shale gas</t>
  </si>
  <si>
    <t>Swift Energy Operating Company  LLC - Basin 220</t>
  </si>
  <si>
    <t>220 - LIVE OAK  TX (297) - Shale gas</t>
  </si>
  <si>
    <t>220 - MAVERICK  TX (323) - Shale gas</t>
  </si>
  <si>
    <t>220 - MC MULLEN  TX (311) - Shale gas</t>
  </si>
  <si>
    <t>220 - MILAM  TX (331) - Shale gas</t>
  </si>
  <si>
    <t>Enervest Operating  L.L.C. 220 Gulf Coast Basin</t>
  </si>
  <si>
    <t>220 - WASHINGTON  TX (477) - Shale gas</t>
  </si>
  <si>
    <t>220 - WEBB  TX (479) - Shale gas</t>
  </si>
  <si>
    <t>Riviera Resources 220 Gulf Coast Basin Production Segment</t>
  </si>
  <si>
    <t>BR&amp;E ProMax 3.2</t>
  </si>
  <si>
    <t>220 - ZAVALA  TX (507) - Shale gas</t>
  </si>
  <si>
    <t>220 - DE WITT  TX (123) - Other tight reservoir rock</t>
  </si>
  <si>
    <t>Newfield.220.Gulf Coast</t>
  </si>
  <si>
    <t>220 - DIMMIT  TX (127) - Other tight reservoir rock</t>
  </si>
  <si>
    <t>220 - FAYETTE  TX (149) - Other tight reservoir rock</t>
  </si>
  <si>
    <t>220 - GRIMES  TX (185) - Other tight reservoir rock</t>
  </si>
  <si>
    <t>Unit Petroleum 166 Golf Coast</t>
  </si>
  <si>
    <t>220 - HARDIN  TX (199) - Other tight reservoir rock</t>
  </si>
  <si>
    <t>API 4697 E&amp;P Tank</t>
  </si>
  <si>
    <t>220 - JASPER  TX (241) - Other tight reservoir rock</t>
  </si>
  <si>
    <t>Trinity River Energy Operating  LLC 220 Gulf Coast Basin</t>
  </si>
  <si>
    <t>220 - JEFFERSON  TX (245) - Other tight reservoir rock</t>
  </si>
  <si>
    <t>220 - KARNES  TX (255) - Other tight reservoir rock</t>
  </si>
  <si>
    <t>220 - KENEDY  TX (261) - Other tight reservoir rock</t>
  </si>
  <si>
    <t>220 - LA SALLE  TX (283) - Other tight reservoir rock</t>
  </si>
  <si>
    <t>220 - LAVACA  TX (285) - Other tight reservoir rock</t>
  </si>
  <si>
    <t>220 - LEE  TX (287) - Other tight reservoir rock</t>
  </si>
  <si>
    <t>220 - LIVE OAK  TX (297) - Other tight reservoir rock</t>
  </si>
  <si>
    <t>220 - MAVERICK  TX (323) - Other tight reservoir rock</t>
  </si>
  <si>
    <t>220 - MC MULLEN  TX (311) - Other tight reservoir rock</t>
  </si>
  <si>
    <t>220 - NEWTON  TX (351) - Other tight reservoir rock</t>
  </si>
  <si>
    <t>220 - POLK  TX (373) - Other tight reservoir rock</t>
  </si>
  <si>
    <t>220 - STARR  TX (427) - Other tight reservoir rock</t>
  </si>
  <si>
    <t>220 - TYLER  TX (457) - Other tight reservoir rock</t>
  </si>
  <si>
    <t>220 - Tyler  TX(457) - Other tight reservoir rock</t>
  </si>
  <si>
    <t>220 - WASHINGTON  TX (477) - Other tight reservoir rock</t>
  </si>
  <si>
    <t>220 - WEBB  TX (479) - Other tight reservoir rock</t>
  </si>
  <si>
    <t>220 - IBERVILLE  LA (47) - Oil</t>
  </si>
  <si>
    <t>220 - JACKSON  TX (239) - Oil</t>
  </si>
  <si>
    <t>BBX 220 Gulf Coast Basin</t>
  </si>
  <si>
    <t>220 - JASPER  TX (241) - Oil</t>
  </si>
  <si>
    <t>220 - JEFFERSON DAVIS  LA (53) - Oil</t>
  </si>
  <si>
    <t>220 - JEFFERSON  LA (51) - Oil</t>
  </si>
  <si>
    <t>220 - JEFFERSON  TX (245) - Oil</t>
  </si>
  <si>
    <t>220 - JIM HOGG  TX (247) - Oil</t>
  </si>
  <si>
    <t>220 - KARNES  TX (255) - Oil</t>
  </si>
  <si>
    <t>Encana Oil &amp; Gas - Gulf Coast Basin</t>
  </si>
  <si>
    <t>ACTS</t>
  </si>
  <si>
    <t>220 - KLEBERG  TX (273) - Oil</t>
  </si>
  <si>
    <t>220 - LA SALLE  TX (283) - Oil</t>
  </si>
  <si>
    <t>220 - LAFAYETTE  LA (55) - Oil</t>
  </si>
  <si>
    <t>BOPCO  L.P. 220 Gulf Coast basin</t>
  </si>
  <si>
    <t>220 - LAFOURCHE  LA (57) - Oil</t>
  </si>
  <si>
    <t>220 - LAVACA  TX (285) - Oil</t>
  </si>
  <si>
    <t>220 - LEE  TX (287) - Oil</t>
  </si>
  <si>
    <t>220 - LIBERTY  TX (291) - Oil</t>
  </si>
  <si>
    <t>220 - LIVE OAK  TX (297) - Oil</t>
  </si>
  <si>
    <t>220 - LIVINGSTON  LA (63) - Oil</t>
  </si>
  <si>
    <t>Basin 220 - Tana Exploration Company  LLC</t>
  </si>
  <si>
    <t>220 - MADISON  TX (313) - Oil</t>
  </si>
  <si>
    <t>220 - MATAGORDA  TX (321) - Oil</t>
  </si>
  <si>
    <t>220 - MC MULLEN  TX (311) - Oil</t>
  </si>
  <si>
    <t>220 - MILAM  TX (331) - Oil</t>
  </si>
  <si>
    <t>220 - NEWTON  TX (351) - Oil</t>
  </si>
  <si>
    <t>220 - NUECES  TX (355) - Oil</t>
  </si>
  <si>
    <t>220 - ORANGE  TX (361) - Oil</t>
  </si>
  <si>
    <t>220 - PLAQUEMINES  LA (75) - Oil</t>
  </si>
  <si>
    <t>220 - POLK  TX (373) - Oil</t>
  </si>
  <si>
    <t>220 - SAN JACINTO  TX (407) - Oil</t>
  </si>
  <si>
    <t>220 - SAN PATRICIO  TX (409) - Oil</t>
  </si>
  <si>
    <t>220 - ST CHARLES  LA (89) - Oil</t>
  </si>
  <si>
    <t>220 - ST HELENA  LA (91) - Oil</t>
  </si>
  <si>
    <t>220 - ST JAMES  LA (93) - Oil</t>
  </si>
  <si>
    <t>220 - ST MARTIN  LA (99) - Oil</t>
  </si>
  <si>
    <t>220 - ST MARY  LA (101) - Oil</t>
  </si>
  <si>
    <t>220 - STARR  TX (427) - Oil</t>
  </si>
  <si>
    <t>220 - TANGIPAHOA  LA (105) - Oil</t>
  </si>
  <si>
    <t>220 - TERREBONNE  LA (109) - Oil</t>
  </si>
  <si>
    <t>220 - TYLER  TX (457) - Oil</t>
  </si>
  <si>
    <t>220 - VERMILION  LA (113) - Oil</t>
  </si>
  <si>
    <t>220 - VICTORIA  TX (469) - Oil</t>
  </si>
  <si>
    <t>220 - WALKER  TX (471) - Oil</t>
  </si>
  <si>
    <t>220 - WALLER  TX (473) - Oil</t>
  </si>
  <si>
    <t>220 - WEBB  TX (479) - Oil</t>
  </si>
  <si>
    <t>220 - WEST FELICIANA  LA (125) - Oil</t>
  </si>
  <si>
    <t>220 - WHARTON  TX (481) - Oil</t>
  </si>
  <si>
    <t>220 - WILSON  TX (493) - Oil</t>
  </si>
  <si>
    <t>220 - ZAPATA  TX (505) - Oil</t>
  </si>
  <si>
    <t>Bluestone Natural Resources 220 Gulf Coast Basin (LA  TX)</t>
  </si>
  <si>
    <t>220 - ZAVALA  TX (507) - Oil</t>
  </si>
  <si>
    <t>220 - ARANSAS  TX (7) - High permeability gas</t>
  </si>
  <si>
    <t>220 - ASSUMPTION  LA (7) - High permeability gas</t>
  </si>
  <si>
    <t>220 - AVOYELLES  LA (9) - High permeability gas</t>
  </si>
  <si>
    <t>220 - BEAUREGARD  LA (11) - High permeability gas</t>
  </si>
  <si>
    <t>220 - BRAZOS  TX (41) - High permeability gas</t>
  </si>
  <si>
    <t>220 - BROOKS  TX (47) - High permeability gas</t>
  </si>
  <si>
    <t>Bluefin Resources LLC 220 Gulf Coast Basin (LA  TX)</t>
  </si>
  <si>
    <t>220 - BURLESON  TX (51) - High permeability gas</t>
  </si>
  <si>
    <t>220 - CALCASIEU  LA (19) - High permeability gas</t>
  </si>
  <si>
    <t>Shoreline Southeast LLC - Basin 220 (Gulf Coast Basin)</t>
  </si>
  <si>
    <t>E&amp;P Tanks Version 2.0</t>
  </si>
  <si>
    <t>Encana Oil &amp; Gas - Mid-Gulf Coast Basin</t>
  </si>
  <si>
    <t>210 - AMITE  MS (5) - Oil</t>
  </si>
  <si>
    <t>Mid-Gulf Coast Basin Code 210</t>
  </si>
  <si>
    <t>210 - BALDWIN  AL (3) - Oil</t>
  </si>
  <si>
    <t>210 - CHOCTAW  AL (23) - Oil</t>
  </si>
  <si>
    <t>Moon Hines Tigrett Operating Company  LLC</t>
  </si>
  <si>
    <t>210 - CLARKE  MS (23) - Oil</t>
  </si>
  <si>
    <t>210 - CONECUH  AL (35) - Oil</t>
  </si>
  <si>
    <t>Tellus Operating Group  LLC - MS Operations</t>
  </si>
  <si>
    <t>210 - COVINGTON  AL (39) - Oil</t>
  </si>
  <si>
    <t>210 - ESCAMBIA  AL (53) - Oil</t>
  </si>
  <si>
    <t>210 - JASPER  MS (61) - Oil</t>
  </si>
  <si>
    <t>210 - JONES  MS (67) - Oil</t>
  </si>
  <si>
    <t>210 - LAMAR  MS (73) - Oil</t>
  </si>
  <si>
    <t>210 - LEFLORE  MS (83) - Oil</t>
  </si>
  <si>
    <t>210 - LINCOLN  MS (85) - Oil</t>
  </si>
  <si>
    <t>210 - MARION  MS (91) - Oil</t>
  </si>
  <si>
    <t>210 - MONROE  AL (99) - Oil</t>
  </si>
  <si>
    <t>210 - PIKE  MS (113) - Oil</t>
  </si>
  <si>
    <t>210 - SIMPSON  MS (127) - Oil</t>
  </si>
  <si>
    <t>210 - SMITH  MS (129) - Oil</t>
  </si>
  <si>
    <t>210 - WAYNE  MS (153) - Oil</t>
  </si>
  <si>
    <t>210 - WILKINSON  MS (157) - Oil</t>
  </si>
  <si>
    <t>Halcon Resources Corporation 210 Mid-Gulf Coast Basin</t>
  </si>
  <si>
    <t>210 - YAZOO  MS (163) - Oil</t>
  </si>
  <si>
    <t>210 - JEFFERSON DAVIS  MS (65) - High permeability gas</t>
  </si>
  <si>
    <t>210 - JONES  MS (67) - High permeability gas</t>
  </si>
  <si>
    <t>210 - SMITH  MS (129) - High permeability gas</t>
  </si>
  <si>
    <t>220 - CAMERON  LA (23) - High permeability gas</t>
  </si>
  <si>
    <t>220 - CHAMBERS  TX (71) - High permeability gas</t>
  </si>
  <si>
    <t>220 - CHAMBERS  TX (71) - High Permeability Gas</t>
  </si>
  <si>
    <t>220 - COLORADO  TX (89) - High permeability gas</t>
  </si>
  <si>
    <t>220 - DE WITT  TX (123) - High permeability gas</t>
  </si>
  <si>
    <t>220 - DIMMIT  TX (127) - High permeability gas</t>
  </si>
  <si>
    <t>Lewis Energy Group</t>
  </si>
  <si>
    <t>220 - DUVAL  TX (131) - High permeability gas</t>
  </si>
  <si>
    <t>220 - EAST BATON ROUGE  LA (33) - High permeability gas</t>
  </si>
  <si>
    <t>Rockall Energy LLC - Gulf Coast Basin (Basin 220)</t>
  </si>
  <si>
    <t>220 - EVANGELINE  LA (39) - High permeability gas</t>
  </si>
  <si>
    <t>220 - FAYETTE  TX (149) - High permeability gas</t>
  </si>
  <si>
    <t>220 - GALVESTON  TX (167) - High Permeability Gas</t>
  </si>
  <si>
    <t>220 - GOLIAD  TX (175) - High permeability gas</t>
  </si>
  <si>
    <t>220 - HARDIN  TX (199) - High permeability gas</t>
  </si>
  <si>
    <t>220 - HARDIN  TX (199) - High Permeability Gas</t>
  </si>
  <si>
    <t>220 - HARRIS  TX (201) - High permeability gas</t>
  </si>
  <si>
    <t>220 - HIDALGO  TX (215) - High permeability gas</t>
  </si>
  <si>
    <t>220 - IBERIA  LA (45) - High permeability gas</t>
  </si>
  <si>
    <t>220 - JACKSON  TX (239) - High permeability gas</t>
  </si>
  <si>
    <t>220 - JASPER  TX (241) - High permeability gas</t>
  </si>
  <si>
    <t>220 - JEFFERSON DAVIS  LA (53) - High permeability gas</t>
  </si>
  <si>
    <t>220 - JEFFERSON  LA (51) - High permeability gas</t>
  </si>
  <si>
    <t>220 - JEFFERSON  TX (245) - High Permeability Gas</t>
  </si>
  <si>
    <t>220 - JIM HOGG  TX (247) - High permeability gas</t>
  </si>
  <si>
    <t>220 - KLEBERG  TX (273) - High permeability gas</t>
  </si>
  <si>
    <t>220 - LA SALLE  TX (283) - High permeability gas</t>
  </si>
  <si>
    <t>220 - LAFOURCHE  LA (57) - High Permeability Gas</t>
  </si>
  <si>
    <t>220 - LAFOURCHE  LA (57) - High permeability gas</t>
  </si>
  <si>
    <t>220 - LAVACA  TX (285) - High permeability gas</t>
  </si>
  <si>
    <t>220 - LIBERTY  TX (291) - High permeability gas</t>
  </si>
  <si>
    <t>220 - LIVE OAK  TX (297) - High permeability gas</t>
  </si>
  <si>
    <t>220 - MATAGORDA  TX (321) - High permeability gas</t>
  </si>
  <si>
    <t>220 - MATAGORDA  TX (321) - High Permeability Gas</t>
  </si>
  <si>
    <t>220 - MC MULLEN  TX (311) - High permeability gas</t>
  </si>
  <si>
    <t>220 - MILAM  TX (331) - High permeability gas</t>
  </si>
  <si>
    <t>220 - MONTGOMERY  TX (339) - High permeability gas</t>
  </si>
  <si>
    <t>220 - NEWTON  TX (351) - High permeability gas</t>
  </si>
  <si>
    <t>220 - NUECES  TX (355) - High permeability gas</t>
  </si>
  <si>
    <t>220 - ORANGE  TX (361) - High Permeability Gas</t>
  </si>
  <si>
    <t>220 - PLAQUEMINES  LA (75) - High permeability gas</t>
  </si>
  <si>
    <t>220 - POINTE COUPEE  LA (77) - High permeability gas</t>
  </si>
  <si>
    <t>Amplify Energy Operating LLC 220 Gulf Coast Basin (LA  TX)</t>
  </si>
  <si>
    <t>220 - POLK  TX (373) - High permeability gas</t>
  </si>
  <si>
    <t>220 - RAPIDES  LA (79) - High permeability gas</t>
  </si>
  <si>
    <t>220 - SAN PATRICIO  TX (409) - High permeability gas</t>
  </si>
  <si>
    <t>XTO Energy Inc 230 Arkla</t>
  </si>
  <si>
    <t>230 - BOSSIER  LA (15) - Oil</t>
  </si>
  <si>
    <t>Samson Resources 230 Arkla Basin</t>
  </si>
  <si>
    <t>Nadel and Gussman Ruston Arkla Basin No. 230</t>
  </si>
  <si>
    <t>230 - CADDO  LA (17) - Oil</t>
  </si>
  <si>
    <t>E&amp;P TANK V2.0</t>
  </si>
  <si>
    <t>230 - CLAIBORNE  LA (27) - Oil</t>
  </si>
  <si>
    <t>Vanguard Basin 230</t>
  </si>
  <si>
    <t>White Rock Oil &amp; Gas LLC - 230 ArkLa</t>
  </si>
  <si>
    <t>230 - COLUMBIA  AR (27) - Oil</t>
  </si>
  <si>
    <t>Aspen Plus V. 8.8</t>
  </si>
  <si>
    <t>Mission Creek OpCo  LLC - Arkla Basin</t>
  </si>
  <si>
    <t>230 - LA SALLE  LA (59) - Oil</t>
  </si>
  <si>
    <t>230 - LAFAYETTE  AR (73) - Oil</t>
  </si>
  <si>
    <t>Arkla Basin</t>
  </si>
  <si>
    <t>230 - UNION  LA (111) - Oil</t>
  </si>
  <si>
    <t>WHRMC - ARKLA BASIN-ONSHORE PRODUCTION</t>
  </si>
  <si>
    <t>230 - BIENVILLE  LA (13) - High permeability gas</t>
  </si>
  <si>
    <t>230 - CLAIBORNE  LA (27) - High permeability gas</t>
  </si>
  <si>
    <t>Compass Production Partners  LP - Arkla Basin #230</t>
  </si>
  <si>
    <t>230 - JACKSON  LA (49) - High permeability gas</t>
  </si>
  <si>
    <t>230 - LINCOLN  LA (61) - High permeability gas</t>
  </si>
  <si>
    <t>230 - WEBSTER  LA (119) - High permeability gas</t>
  </si>
  <si>
    <t>EOG Resources  Inc. 260 East Texas basin</t>
  </si>
  <si>
    <t>260 - HOUSTON  TX (225) - High permeability gas</t>
  </si>
  <si>
    <t>Sheridan Production Company LLC 260 East Texas Basin</t>
  </si>
  <si>
    <t>260 - LEON  TX (289) - High permeability gas</t>
  </si>
  <si>
    <t>Amplify Energy Operating 260 East Texas Basin</t>
  </si>
  <si>
    <t>260 - PANOLA  TX (365) - High permeability gas</t>
  </si>
  <si>
    <t>Valence Operating Co 260 East Texas Basin</t>
  </si>
  <si>
    <t>260 - RAINS  TX (379) - High permeability gas</t>
  </si>
  <si>
    <t>East Texas Basin - AAPG Province 260</t>
  </si>
  <si>
    <t>260 - ROBERTSON  TX (395) - High permeability gas</t>
  </si>
  <si>
    <t>260 - RUSK  TX (401) - High permeability gas</t>
  </si>
  <si>
    <t>Riviera Resources 260 East Texas Basin Production Segment</t>
  </si>
  <si>
    <t>260 - SMITH  TX (423) - High permeability gas</t>
  </si>
  <si>
    <t>Enervest Operating  L.L.C. 260 East Texas Basin</t>
  </si>
  <si>
    <t>EP Tanks v2.0</t>
  </si>
  <si>
    <t>Samson Resources 260 East Texas Basin</t>
  </si>
  <si>
    <t>260 - HARRISON  TX (203) - Shale gas</t>
  </si>
  <si>
    <t>Covey Park Operating</t>
  </si>
  <si>
    <t>260 - LEON  TX (289) - Shale gas</t>
  </si>
  <si>
    <t>260 - PANOLA  TX (365) - Shale gas</t>
  </si>
  <si>
    <t>260 - SAN AUGUSTINE  TX (405) - Shale gas</t>
  </si>
  <si>
    <t>260 - CHEROKEE  TX (73) - Other tight reservoir rock</t>
  </si>
  <si>
    <t>Sabine Oil &amp; Gas LLC 260 East Texas Basin</t>
  </si>
  <si>
    <t>XTO Energy Inc 260 East Texas</t>
  </si>
  <si>
    <t>260 - FREESTONE  TX (161) - Other tight reservoir rock</t>
  </si>
  <si>
    <t>260 - HARRISON  TX (203) - Other tight reservoir rock</t>
  </si>
  <si>
    <t>260 - NACOGDOCHES  TX (347) - Other tight reservoir rock</t>
  </si>
  <si>
    <t>260 - PANOLA  TX (365) - Other tight reservoir rock</t>
  </si>
  <si>
    <t>Chevron MCA 260 East Texas Basin</t>
  </si>
  <si>
    <t>260 - RUSK  TX (401) - Other tight reservoir rock</t>
  </si>
  <si>
    <t>260 - SAN AUGUSTINE  TX (405) - Other tight reservoir rock</t>
  </si>
  <si>
    <t>Breitburn Operating LP 260 East Texas</t>
  </si>
  <si>
    <t>260 - SMITH  TX (423) - Other tight reservoir rock</t>
  </si>
  <si>
    <t>260 - UPSHUR  TX (459) - Other tight reservoir rock</t>
  </si>
  <si>
    <t>220 - ST LANDRY  LA (97) - High permeability gas</t>
  </si>
  <si>
    <t>220 - ST MARTIN  LA (99) - High permeability gas</t>
  </si>
  <si>
    <t>220 - ST MARY  LA (101) - High permeability gas</t>
  </si>
  <si>
    <t>220 - STARR  TX (427) - High permeability gas</t>
  </si>
  <si>
    <t>220 - TERREBONNE  LA (109) - High permeability gas</t>
  </si>
  <si>
    <t>220 - TYLER  TX (457) - High permeability gas</t>
  </si>
  <si>
    <t>220 - VERMILION  LA (113) - High permeability gas</t>
  </si>
  <si>
    <t>220 - VERNON  LA (115) - High permeability gas</t>
  </si>
  <si>
    <t>220 - WALKER  TX (471) - High permeability gas</t>
  </si>
  <si>
    <t>220 - WEBB  TX (479) - High permeability gas</t>
  </si>
  <si>
    <t>220 - WHARTON  TX (481) - High permeability gas</t>
  </si>
  <si>
    <t>220 - WILLACY  TX (489) - High permeability gas</t>
  </si>
  <si>
    <t>230 - BOSSIER  LA (15) - Other tight reservoir rock</t>
  </si>
  <si>
    <t>Comstock Resources  Inc. - Basin 230</t>
  </si>
  <si>
    <t>230 - CADDO  LA (17) - Other tight reservoir rock</t>
  </si>
  <si>
    <t>E&amp;P TANK Version 2.0</t>
  </si>
  <si>
    <t>230 - CLAIBORNE  LA (27) - Other tight reservoir rock</t>
  </si>
  <si>
    <t>Blackbeard Operating East  LLC - Basin 230</t>
  </si>
  <si>
    <t>230 - LINCOLN  LA (61) - Other tight reservoir rock</t>
  </si>
  <si>
    <t>230 - UNION  LA (111) - Other tight reservoir rock</t>
  </si>
  <si>
    <t>230 - WEBSTER  LA (119) - Other tight reservoir rock</t>
  </si>
  <si>
    <t>220 - ARANSAS  TX (7) - Other tight reservoir rock</t>
  </si>
  <si>
    <t>Altas 220/Gulf Coast - Eagle Ford</t>
  </si>
  <si>
    <t>220 - ATASCOSA  TX (13) - Other tight reservoir rock</t>
  </si>
  <si>
    <t>VMGSim</t>
  </si>
  <si>
    <t>220 - BEE  TX (25) - Other tight reservoir rock</t>
  </si>
  <si>
    <t>220 - BRAZOS  TX (41) - Other tight reservoir rock</t>
  </si>
  <si>
    <t>220 - BROOKS  TX (47) - Other tight reservoir rock</t>
  </si>
  <si>
    <t>220 - BURLESON  TX (51) - Other tight reservoir rock</t>
  </si>
  <si>
    <t>Newfield.345.Arkoma Basin</t>
  </si>
  <si>
    <t>345 - COAL  OK (29) - Shale gas</t>
  </si>
  <si>
    <t>Apache Corp. - Palo Duro</t>
  </si>
  <si>
    <t>435 - OLDHAM  TX (359) - Other tight reservoir rock</t>
  </si>
  <si>
    <t>260 - ANDERSON  TX (1) - Oil</t>
  </si>
  <si>
    <t>430 Permian Basin DEC</t>
  </si>
  <si>
    <t>430 - REEVES  TX (389) - High permeability gas</t>
  </si>
  <si>
    <t>Cimarex Energy Co. 430 Permian</t>
  </si>
  <si>
    <t>EOG Resources  Inc. 430 Permian basin</t>
  </si>
  <si>
    <t>430 - UPTON  TX (461) - High permeability gas</t>
  </si>
  <si>
    <t>Southwest Royalties  Inc. - 430 Permian Basin</t>
  </si>
  <si>
    <t>Chevron MCA 430 Permian Basin</t>
  </si>
  <si>
    <t>430 - WARD  TX (475) - High permeability gas</t>
  </si>
  <si>
    <t>BOPCO  L.P. 430 Permian basin</t>
  </si>
  <si>
    <t>430 - WINKLER  TX (495) - High permeability gas</t>
  </si>
  <si>
    <t>WPX Energy Permian LLC</t>
  </si>
  <si>
    <t>430 - CHAVES  NM (5) - Shale gas</t>
  </si>
  <si>
    <t>BPX Energy Permian Basin  AAPG Basin 430</t>
  </si>
  <si>
    <t>430 - CULBERSON  TX (109) - Shale gas</t>
  </si>
  <si>
    <t>ConocoPhillips' Permian (430)</t>
  </si>
  <si>
    <t>API E&amp;P Tanks</t>
  </si>
  <si>
    <t>430 - DICKENS  TX (125) - Shale gas</t>
  </si>
  <si>
    <t>Fasken Oil and Ranch  Ltd. 430 Permian Basin</t>
  </si>
  <si>
    <t>430 - EDDY  NM (15) - Shale gas</t>
  </si>
  <si>
    <t>YPC 430 Permian Basin</t>
  </si>
  <si>
    <t>430 - IRION  TX (235) - Shale gas</t>
  </si>
  <si>
    <t>260 - CASS  TX (67) - Oil</t>
  </si>
  <si>
    <t>260 - CHEROKEE  TX (73) - Oil</t>
  </si>
  <si>
    <t>260 - FRANKLIN  TX (159) - Oil</t>
  </si>
  <si>
    <t>260 - GREGG  TX (183) - Oil</t>
  </si>
  <si>
    <t>260 - HENDERSON  TX (213) - Oil</t>
  </si>
  <si>
    <t>260 - HOPKINS  TX (223) - Oil</t>
  </si>
  <si>
    <t>Houston Counties Oil and Gas Production Facilities</t>
  </si>
  <si>
    <t>260 - HOUSTON  TX (225) - Oil</t>
  </si>
  <si>
    <t>E &amp; P Tanks</t>
  </si>
  <si>
    <t>260 - LEON  TX (289) - Oil</t>
  </si>
  <si>
    <t>260 - NACOGDOCHES  TX (347) - Oil</t>
  </si>
  <si>
    <t>260 - PANOLA  TX (365) - Oil</t>
  </si>
  <si>
    <t>260 - ROBERTSON  TX (395) - Oil</t>
  </si>
  <si>
    <t>Halcon Resources Corporation 260 East Texas Basin</t>
  </si>
  <si>
    <t>Tanos Exploration II  LLC - Basin 260</t>
  </si>
  <si>
    <t>260 - RUSK  TX (401) - Oil</t>
  </si>
  <si>
    <t>260 - SMITH  TX (423) - Oil</t>
  </si>
  <si>
    <t>260 - UPSHUR  TX (459) - Oil</t>
  </si>
  <si>
    <t>260 - WOOD  TX (499) - Oil</t>
  </si>
  <si>
    <t>260 - GREGG  TX (183) - High permeability gas</t>
  </si>
  <si>
    <t>260 - HARRISON  TX (203) - High permeability gas</t>
  </si>
  <si>
    <t>Newfield.575.Uinta</t>
  </si>
  <si>
    <t>575 - DUCHESNE  UT (13) - Oil</t>
  </si>
  <si>
    <t>Finley Resources Inc - Uintah Basin (575)</t>
  </si>
  <si>
    <t>575 Uinta Basin QEP Energy Company</t>
  </si>
  <si>
    <t>EP Energy E&amp;P 575 Uinta basin</t>
  </si>
  <si>
    <t>Riviera Resources 575 Uinta Basin Production Segment</t>
  </si>
  <si>
    <t>575 - UINTAH  UT (47) - Oil</t>
  </si>
  <si>
    <t>Ultra Resources/Uintah Basin</t>
  </si>
  <si>
    <t>ProMax 3.2</t>
  </si>
  <si>
    <t>Badlands Energy  Inc.</t>
  </si>
  <si>
    <t>SANGEA</t>
  </si>
  <si>
    <t>Crescent Point Energy U.S. Corp - Uinta Basin (575) Operations</t>
  </si>
  <si>
    <t>XTO Energy Inc 575 Uintah</t>
  </si>
  <si>
    <t>575 - UINTAH  UT (47) - High permeability gas</t>
  </si>
  <si>
    <t>MERIT ENERGY CO LLC 360 ANADARKO BASIN</t>
  </si>
  <si>
    <t>360 - SEWARD  KS (175) - Oil</t>
  </si>
  <si>
    <t>ConocoPhillips' Anadarko (360)</t>
  </si>
  <si>
    <t>360 - SHERMAN  TX (421) - Oil</t>
  </si>
  <si>
    <t>E&amp;P Tank 3.0</t>
  </si>
  <si>
    <t>360 - STEVENS  KS (189) - Oil</t>
  </si>
  <si>
    <t>360 - TEXAS  OK (139) - Oil</t>
  </si>
  <si>
    <t>360 Anadarko Basin</t>
  </si>
  <si>
    <t>E&amp;P Tanks v2.0</t>
  </si>
  <si>
    <t>360 - WASHITA  OK (149) - Oil</t>
  </si>
  <si>
    <t>Chesapeake Operating LLC  360 - Anadarko Basin</t>
  </si>
  <si>
    <t>Samson Resources 360 Anadarko Basin</t>
  </si>
  <si>
    <t>Le Norman Operating LLC - 360 - Anadarko Basin</t>
  </si>
  <si>
    <t>360 - WHEELER  TX (483) - Oil</t>
  </si>
  <si>
    <t>Tapstone 360 Anadarko</t>
  </si>
  <si>
    <t>360 - WOODS  OK (151) - Oil</t>
  </si>
  <si>
    <t>SandRidge 360 Anadarko Basin</t>
  </si>
  <si>
    <t>Midstates Petroleum - Anadarko Basin</t>
  </si>
  <si>
    <t>360 - WOODWARD  OK (153) - Oil</t>
  </si>
  <si>
    <t>535 Green River Basin QEP Energy Company</t>
  </si>
  <si>
    <t>535 - MOFFAT  CO (81) - Oil</t>
  </si>
  <si>
    <t>Dominion Energy Wexpro - Green River Basin (Prod)</t>
  </si>
  <si>
    <t>EOG Resources  Inc. 535 Green River basin</t>
  </si>
  <si>
    <t>535 - SUBLETTE  WY (35) - Oil</t>
  </si>
  <si>
    <t>Chevron MCA 535 Green River Basin</t>
  </si>
  <si>
    <t>535 - SUBLETTE  WY (35) - High permeability gas</t>
  </si>
  <si>
    <t>Riviera Resources 535 Green River Basin Production Segment</t>
  </si>
  <si>
    <t>YPC 535 Green River Basin</t>
  </si>
  <si>
    <t>535 - SWEETWATER  WY (37) - High permeability gas</t>
  </si>
  <si>
    <t>535 - CARBON  WY (7) - Shale gas</t>
  </si>
  <si>
    <t>535 - SWEETWATER  WY (37) - Shale gas</t>
  </si>
  <si>
    <t>Green River Basin - AAPG Province 535</t>
  </si>
  <si>
    <t>535 - CARBON  WY (7) - Other tight reservoir rock</t>
  </si>
  <si>
    <t>Vanguard Basin 535</t>
  </si>
  <si>
    <t>E&amp;P Tanks V 2.0</t>
  </si>
  <si>
    <t>535 - MOFFAT  CO (81) - Other tight reservoir rock</t>
  </si>
  <si>
    <t>Ultra Resources/Green River Basin</t>
  </si>
  <si>
    <t>535 - SUBLETTE  WY (35) - Other tight reservoir rock</t>
  </si>
  <si>
    <t>Jonah Energy LLC_AAPG 535_Green River Basin</t>
  </si>
  <si>
    <t>Samson Resources 535 Green River Basin</t>
  </si>
  <si>
    <t>535 - SWEETWATER  WY (37) - Other tight reservoir rock</t>
  </si>
  <si>
    <t>ConocoPhillips Denver (540)</t>
  </si>
  <si>
    <t>540 - ADAMS  CO (1) - Oil</t>
  </si>
  <si>
    <t>Bayswater Exploration &amp; Production Denver Basin (540) Operations</t>
  </si>
  <si>
    <t>Denver Basin - AAPG Province 540</t>
  </si>
  <si>
    <t>540 - ARAPAHOE  CO (5) - Oil</t>
  </si>
  <si>
    <t>EOG Resources  Inc. 540 Denver basin</t>
  </si>
  <si>
    <t>540 - LARAMIE  WY (21) - Oil</t>
  </si>
  <si>
    <t>540 - LARIMER  CO (69) - Oil</t>
  </si>
  <si>
    <t>360 - BEAVER  OK (7) - High permeability gas</t>
  </si>
  <si>
    <t>Enervest Operating  L.L.C. 360 Anadarko Basin</t>
  </si>
  <si>
    <t>360 - BECKHAM  OK (9) - High permeability gas</t>
  </si>
  <si>
    <t>E&amp;P Tanks v 2.0</t>
  </si>
  <si>
    <t>360 Anadarko Basin DEC</t>
  </si>
  <si>
    <t>Cimarex Energy Co. 360 Anadarko</t>
  </si>
  <si>
    <t>360 - BLAINE  OK (11) - High permeability gas</t>
  </si>
  <si>
    <t>Marathon Oil Anadarko Basin (AAPG 360)</t>
  </si>
  <si>
    <t>Hysys</t>
  </si>
  <si>
    <t>360 - CADDO  OK (15) - High permeability gas</t>
  </si>
  <si>
    <t>360 - CANADIAN  OK (17) - High permeability gas</t>
  </si>
  <si>
    <t>360 - CUSTER  OK (39) - High permeability gas</t>
  </si>
  <si>
    <t>360 - DEWEY  OK (43) - High permeability gas</t>
  </si>
  <si>
    <t>FourPoint Energy  LLC 360 Anadarko Basin</t>
  </si>
  <si>
    <t>360 - ELLIS  OK (45) - High permeability gas</t>
  </si>
  <si>
    <t>E&amp;P Tanks V3.0</t>
  </si>
  <si>
    <t>Jones Energy 360 Anadarko Basin</t>
  </si>
  <si>
    <t>EOG Resources  Inc. 360 Anadarko basin</t>
  </si>
  <si>
    <t>360 - GRADY  OK (51) - High permeability gas</t>
  </si>
  <si>
    <t>360 - HASKELL  KS (81) - High permeability gas</t>
  </si>
  <si>
    <t>Chevron MCA 360 Anadarko Basin</t>
  </si>
  <si>
    <t>360 - HEMPHILL  TX (211) - High permeability gas</t>
  </si>
  <si>
    <t>360 - LIPSCOMB  TX (295) - High permeability gas</t>
  </si>
  <si>
    <t>360 - MAJOR  OK (93) - High permeability gas</t>
  </si>
  <si>
    <t>360 - OCHILTREE  TX (357) - High permeability gas</t>
  </si>
  <si>
    <t>360 - ROBERTS  TX (393) - High permeability gas</t>
  </si>
  <si>
    <t>360 - ROGER MILLS  OK (129) - High permeability gas</t>
  </si>
  <si>
    <t>360 - STEVENS  KS (189) - High permeability gas</t>
  </si>
  <si>
    <t>360 - TEXAS  OK (139) - High permeability gas</t>
  </si>
  <si>
    <t>360 - WASHITA  OK (149) - High permeability gas</t>
  </si>
  <si>
    <t>360 - WHEELER  TX (483) - High permeability gas</t>
  </si>
  <si>
    <t>360 - WOODS  OK (151) - High permeability gas</t>
  </si>
  <si>
    <t>CRI 360 Anadarko</t>
  </si>
  <si>
    <t>360 - BLAINE  OK (11) - Shale gas</t>
  </si>
  <si>
    <t>Virtual Materials Group</t>
  </si>
  <si>
    <t>360 - CADDO  OK (15) - Shale gas</t>
  </si>
  <si>
    <t>360 - CANADIAN  OK (17) - Shale gas</t>
  </si>
  <si>
    <t>Newfield.360.Anadarko Basin</t>
  </si>
  <si>
    <t>360 - CUSTER  OK (39) - Shale gas</t>
  </si>
  <si>
    <t>Encino Operating  L.L.C. - Anadarko Basin</t>
  </si>
  <si>
    <t>360 - DEWEY  OK (43) - Shale gas</t>
  </si>
  <si>
    <t>360 - ELLIS  OK (45) - Shale gas</t>
  </si>
  <si>
    <t>360 - GRADY  OK (51) - Shale gas</t>
  </si>
  <si>
    <t>Lindsay Field Office</t>
  </si>
  <si>
    <t>360 - KINGFISHER  OK (73) - Shale gas</t>
  </si>
  <si>
    <t>360 - LIPSCOMB  TX (295) - Shale gas</t>
  </si>
  <si>
    <t>360 - MAJOR  OK (93) - Shale gas</t>
  </si>
  <si>
    <t>Whiting Oil and Gas Corporation 395 Williston Basin</t>
  </si>
  <si>
    <t>395 - GOLDEN VALLEY  ND (33) - Oil</t>
  </si>
  <si>
    <t>ConocoPhillips' Williston (395)</t>
  </si>
  <si>
    <t>AspenTech HYSYS</t>
  </si>
  <si>
    <t>CRI 395 Williston</t>
  </si>
  <si>
    <t>SM Energy (Basin 393) Williston Basin</t>
  </si>
  <si>
    <t>XTO Energy Inc 395 Williston</t>
  </si>
  <si>
    <t>420 Fort Worth Syncline DEC</t>
  </si>
  <si>
    <t>420 - WISE  TX (497) - High permeability gas</t>
  </si>
  <si>
    <t>Sage Natural Resources 420 Fort Worth Syncline</t>
  </si>
  <si>
    <t>420 - DENTON  TX (121) - Shale gas</t>
  </si>
  <si>
    <t>E&amp;P</t>
  </si>
  <si>
    <t>EagleRidge Operating  LLC. Fort Worth Syncline Basin</t>
  </si>
  <si>
    <t>420 - MONTAGUE  TX (337) - Shale gas</t>
  </si>
  <si>
    <t>Aruba Petroleum  Inc. 420 Fort Worth Syncline</t>
  </si>
  <si>
    <t>EOG Resources  Inc. 420 Fort Worth syncline</t>
  </si>
  <si>
    <t>420 - PARKER  TX (367) - Shale gas</t>
  </si>
  <si>
    <t>XTO Energy Inc 420 Fort Worth Syncline</t>
  </si>
  <si>
    <t>Enervest Operating  L.L.C. 420 Fort Worth Syncline</t>
  </si>
  <si>
    <t>E&amp;P Tanks 3.0</t>
  </si>
  <si>
    <t>420 - WISE  TX (497) - Shale gas</t>
  </si>
  <si>
    <t>Lime Rock Resources Fort Worth Syncline (420)</t>
  </si>
  <si>
    <t>Atlas 420/Fort Worth Syncline Basin - Jacksboro</t>
  </si>
  <si>
    <t>420 - JACK  TX (237) - Other tight reservoir rock</t>
  </si>
  <si>
    <t>420 - WISE  TX (497) - Other tight reservoir rock</t>
  </si>
  <si>
    <t>395 - BILLINGS  ND (7) - Oil</t>
  </si>
  <si>
    <t>Williston Basin (Petro-Hunt  LLC)</t>
  </si>
  <si>
    <t>Denbury Onshore LLC 395 Williston</t>
  </si>
  <si>
    <t>White Rock Oil &amp; Gas LLC - 395 Williston</t>
  </si>
  <si>
    <t>Slawson Exploration - Williston Basin 395</t>
  </si>
  <si>
    <t>Hess Corporation - 395 - Williston Basin</t>
  </si>
  <si>
    <t>Murex Petroleum Corporation - Williston Basin 395</t>
  </si>
  <si>
    <t>Lime Rock Resources III-A  Williston Basin</t>
  </si>
  <si>
    <t>Promax Simulation Software</t>
  </si>
  <si>
    <t>395 - BOTTINEAU  ND (9) - Oil</t>
  </si>
  <si>
    <t>Crescent Point Energy Corporation Williston Basin (395) Operations</t>
  </si>
  <si>
    <t>Petro Harvester Oil &amp; Gas  LLC 395 Williston Basin</t>
  </si>
  <si>
    <t>395 - BOWMAN  ND (11) - Oil</t>
  </si>
  <si>
    <t>Abraxas Petroleum Corp. 395 Williston</t>
  </si>
  <si>
    <t>Luff Exploration Company - 395 - Williston Basin</t>
  </si>
  <si>
    <t>395 - BURKE  ND (13) - Oil</t>
  </si>
  <si>
    <t>Oasis Petroleum</t>
  </si>
  <si>
    <t>BR&amp;E ProMax 4.0</t>
  </si>
  <si>
    <t>EOG Resources  Inc. 395 Williston basin</t>
  </si>
  <si>
    <t>Liberty Resources Managment LLC 395 Williston Basin</t>
  </si>
  <si>
    <t>395 - DAWSON  MT (21) - Oil</t>
  </si>
  <si>
    <t>Basin 395 North Dakota - OSP</t>
  </si>
  <si>
    <t>395 - DIVIDE  ND (23) - Oil</t>
  </si>
  <si>
    <t>Resource Energy Can-Am LLC</t>
  </si>
  <si>
    <t>Newfield.395.Williston Basin</t>
  </si>
  <si>
    <t>Samson Resources 395 Williston Basin</t>
  </si>
  <si>
    <t>Williston Basin/Sinclair Oil &amp; Gas Company</t>
  </si>
  <si>
    <t>395 - DUNN  ND (25) - Oil</t>
  </si>
  <si>
    <t>Marathon Oil Corporation Williston Basin  AAPG Basin 395</t>
  </si>
  <si>
    <t>Bakken Pool Guidance</t>
  </si>
  <si>
    <t>395 Williston Basin QEP Energy Company</t>
  </si>
  <si>
    <t>Halcon Resources Corporation 395 Williston Basin</t>
  </si>
  <si>
    <t>Enerplus Resources (USA) Corporation - Williston Basin</t>
  </si>
  <si>
    <t>WPX Energy Williston  LLC - 395 Williston basin</t>
  </si>
  <si>
    <t>395 - FALLON  MT (25) - Oil</t>
  </si>
  <si>
    <t>395 - GARFIELD  MT (33) - Oil</t>
  </si>
  <si>
    <t>430 - LEA  NM (25) - Shale gas</t>
  </si>
  <si>
    <t>430 - LOVING  TX (301) - Shale gas</t>
  </si>
  <si>
    <t>395 - HARDING  SD (63) - Oil</t>
  </si>
  <si>
    <t>Equinor Energy LP - 395 Williston</t>
  </si>
  <si>
    <t>395 - MC KENZIE  ND (53) - Oil</t>
  </si>
  <si>
    <t>Williston Basin</t>
  </si>
  <si>
    <t xml:space="preserve">API E&amp;P Tanks </t>
  </si>
  <si>
    <t>Nine Point Energy  LLC</t>
  </si>
  <si>
    <t>SHD Oil &amp; Gas Williston (395) Basin</t>
  </si>
  <si>
    <t>Missouri River Resources Williston Basin 395</t>
  </si>
  <si>
    <t>395 - MC LEAN  ND (55) - Oil</t>
  </si>
  <si>
    <t>395 - MOUNTRAIL  ND (61) - Oil</t>
  </si>
  <si>
    <t>395 - RENVILLE  ND (75) - Oil</t>
  </si>
  <si>
    <t>395 - RICHLAND  MT (83) - Oil</t>
  </si>
  <si>
    <t>SEP Williston Basin 395 Production</t>
  </si>
  <si>
    <t>395 - ROOSEVELT  MT (85) - Oil</t>
  </si>
  <si>
    <t>395 - SHERIDAN  MT (91) - Oil</t>
  </si>
  <si>
    <t>395 - SLOPE  ND (87) - Oil</t>
  </si>
  <si>
    <t>395 - STARK  ND (89) - Oil</t>
  </si>
  <si>
    <t>395 - WARD  ND (101) - Oil</t>
  </si>
  <si>
    <t>395 - WIBAUX  MT (109) - Oil</t>
  </si>
  <si>
    <t>395 - WILLIAMS  ND (105) - Oil</t>
  </si>
  <si>
    <t>430 - PECOS  TX (371) - Shale gas</t>
  </si>
  <si>
    <t>430 - REEVES  TX (389) - Shale gas</t>
  </si>
  <si>
    <t>430 - TERRELL  TX (443) - Shale gas</t>
  </si>
  <si>
    <t>430 - UPTON  TX (461) - Shale gas</t>
  </si>
  <si>
    <t>430 - WINKLER  TX (495) - Shale gas</t>
  </si>
  <si>
    <t>430 - ANDREWS  TX (3) - Other tight reservoir rock</t>
  </si>
  <si>
    <t>430 - CRANE  TX (103) - Other tight reservoir rock</t>
  </si>
  <si>
    <t>Unit Petroleum 285 Permian Basin</t>
  </si>
  <si>
    <t>430 - CROCKETT  TX (105) - Other tight reservoir rock</t>
  </si>
  <si>
    <t>EnverVest Operating L.L.C.- 430 HighMount Permian</t>
  </si>
  <si>
    <t xml:space="preserve">E&amp;P tanks </t>
  </si>
  <si>
    <t>Approach Operating  LLC 430 Permian Basin</t>
  </si>
  <si>
    <t>430 - CULBERSON  TX (109) - Other tight reservoir rock</t>
  </si>
  <si>
    <t>430 - ECTOR  TX (135) - Other tight reservoir rock</t>
  </si>
  <si>
    <t>430 - EDDY  NM (15) - Other tight reservoir rock</t>
  </si>
  <si>
    <t>Cimarex Energy Co. of Colorado 430 Permian</t>
  </si>
  <si>
    <t>Breitburn Operating LP 430 Permian</t>
  </si>
  <si>
    <t>430 - GLASSCOCK  TX (173) - Other tight reservoir rock</t>
  </si>
  <si>
    <t>Basin 430 West Texas - OSP</t>
  </si>
  <si>
    <t>430 - HOCKLEY  TX (219) - Other tight reservoir rock</t>
  </si>
  <si>
    <t>430 - IRION  TX (235) - Other tight reservoir rock</t>
  </si>
  <si>
    <t>SandRidge 375 Sedgwick Basin</t>
  </si>
  <si>
    <t>375 - HARPER  KS (77) - Other tight reservoir rock</t>
  </si>
  <si>
    <t>Chesapeake Operating LLC  350 - South Oklahoma Folded Belt</t>
  </si>
  <si>
    <t>350 - STEPHENS  OK (137) - Other tight reservoir rock</t>
  </si>
  <si>
    <t>Marathon Oil So. Oklahoma Folded Belt (AAPG 350)</t>
  </si>
  <si>
    <t>SilverCreek Chautauqua #355</t>
  </si>
  <si>
    <t>355 - CLEVELAND  OK (27) - Oil</t>
  </si>
  <si>
    <t>E&amp;P Tanks 3.0 Geographic</t>
  </si>
  <si>
    <t>355 - HUGHES  OK (63) - Oil</t>
  </si>
  <si>
    <t>355 Chatauque Platform</t>
  </si>
  <si>
    <t>355 - KAY  OK (71) - Oil</t>
  </si>
  <si>
    <t>E&amp;P Tanks v.2.0</t>
  </si>
  <si>
    <t>White Star Petroleum  LLC</t>
  </si>
  <si>
    <t>355 - LINCOLN  OK (81) - Oil</t>
  </si>
  <si>
    <t>355 Chautauqua Platform DEC</t>
  </si>
  <si>
    <t>355 - LOGAN  OK (83) - Oil</t>
  </si>
  <si>
    <t>355 - MC CLAIN  OK (87) - Oil</t>
  </si>
  <si>
    <t>355 - NOBLE  OK (103) - Oil</t>
  </si>
  <si>
    <t>355 - OKFUSKEE  OK (107) - Oil</t>
  </si>
  <si>
    <t>355 - OSAGE  OK (113) - Oil</t>
  </si>
  <si>
    <t>Chautauqua platform N&amp;G 355</t>
  </si>
  <si>
    <t>355 - PAWNEE  OK (117) - Oil</t>
  </si>
  <si>
    <t>355 - PAYNE  OK (119) - Oil</t>
  </si>
  <si>
    <t>355 - POTTAWATOMIE  OK (125) - Oil</t>
  </si>
  <si>
    <t>355 - SEMINOLE  OK (133) - Oil</t>
  </si>
  <si>
    <t>Equal Energy-355-Chautaqua Platform</t>
  </si>
  <si>
    <t>355 - LINCOLN  OK (81) - High permeability gas</t>
  </si>
  <si>
    <t>355 - LOGAN  OK (83) - Other tight reservoir rock</t>
  </si>
  <si>
    <t>Crestone Peak - Denver Basin</t>
  </si>
  <si>
    <t>540 - WELD  CO (123) - Other tight reservoir rock</t>
  </si>
  <si>
    <t>Basin 540 Denver Julesburg - Noble Energy Inc.</t>
  </si>
  <si>
    <t>HYSIS</t>
  </si>
  <si>
    <t>Great Western Oil &amp; Gas Company - D-J Basin</t>
  </si>
  <si>
    <t>PDC Energy 540 Denver Basin</t>
  </si>
  <si>
    <t>#540 BONANZA CREEK ENERGY - DENVER BASIN</t>
  </si>
  <si>
    <t>Extraction Oil &amp; Gas  Inc.</t>
  </si>
  <si>
    <t>SRC Energy  Inc.</t>
  </si>
  <si>
    <t>SandRidge 545 North Park Basin</t>
  </si>
  <si>
    <t>545 - JACKSON  CO (57) - Oil</t>
  </si>
  <si>
    <t>Samuel Gary Jr. &amp; Associates Central Kansas Uplift (385) Operations</t>
  </si>
  <si>
    <t>385 - ELLIS  KS (51) - Oil</t>
  </si>
  <si>
    <t>385 - NORTON  KS (137) - OIl</t>
  </si>
  <si>
    <t>385 - ROOKS  KS (163) - Oil</t>
  </si>
  <si>
    <t>385 - RUSH  KS (165) - Oil</t>
  </si>
  <si>
    <t>385 - SHERIDAN  KS (179) - Oil</t>
  </si>
  <si>
    <t>385 - TREGO  KS (195) - Oil</t>
  </si>
  <si>
    <t>Apache Corp. Permian - Permian Basin 430</t>
  </si>
  <si>
    <t>430 - MIDLAND  TX (329) - Oil</t>
  </si>
  <si>
    <t>Pioneer Natural Resources USA  Inc.  Permian</t>
  </si>
  <si>
    <t>XTO Energy Inc 430 Permian</t>
  </si>
  <si>
    <t>Apache Corporation + 430 + Permian Basin</t>
  </si>
  <si>
    <t>Endeavor Energy Resources LP 430 Permian Basin</t>
  </si>
  <si>
    <t>430 - MIDLAND  TX (329) - OIL</t>
  </si>
  <si>
    <t>Legacy Reserves Basin 430</t>
  </si>
  <si>
    <t>COG Operating LLC  430 Permian Basin</t>
  </si>
  <si>
    <t>Diamondback E&amp;P LLC</t>
  </si>
  <si>
    <t>Resolute Natural Resources Compnay  LLC 430 Permian Basin</t>
  </si>
  <si>
    <t>RSP Permian  LLC</t>
  </si>
  <si>
    <t>Parsley Energy  Inc. 430 Permian Basin</t>
  </si>
  <si>
    <t>Energen Resources Corporation 430 Permian Basin</t>
  </si>
  <si>
    <t>Clayton Williams Energy  Inc. - 430 Permian Basin</t>
  </si>
  <si>
    <t>430 - MITCHELL  TX (335) - Oil</t>
  </si>
  <si>
    <t>430 - MITCHELL  TX (335) - OIL</t>
  </si>
  <si>
    <t>430 - MOTLEY  TX (345) - OIL</t>
  </si>
  <si>
    <t>430 - NOLAN  TX (353) - Oil</t>
  </si>
  <si>
    <t>Sheridan Production Company LLC 430 Permian Basin</t>
  </si>
  <si>
    <t>430 - PECOS  TX (371) - Oil</t>
  </si>
  <si>
    <t>J. Cleo Thompson &amp; James Cleo Thompson  Jr. L.P. 430 Permian Basin</t>
  </si>
  <si>
    <t>430 - PECOS  TX (371) - OIL</t>
  </si>
  <si>
    <t>430 - REAGAN  TX (383) - Oil</t>
  </si>
  <si>
    <t>430 - REAGAN  TX (383) - OIL</t>
  </si>
  <si>
    <t>Laredo Petroleum Basin 430</t>
  </si>
  <si>
    <t>Discovery Natural Resources LLC - 430 Permian Basin</t>
  </si>
  <si>
    <t>American Energy - Permian Basin  LLC</t>
  </si>
  <si>
    <t>E&amp;P Tanks v2.2</t>
  </si>
  <si>
    <t>EP Energy E&amp;P 430 Permian Basin</t>
  </si>
  <si>
    <t>Oxy Permian Basin - 430</t>
  </si>
  <si>
    <t>Permian Basin - AAPG Province 430</t>
  </si>
  <si>
    <t>430 - REEVES  TX (389) - Oil</t>
  </si>
  <si>
    <t>Centennial Resource Production  LLC</t>
  </si>
  <si>
    <t>Rosetta Resources 430 Permian Basin</t>
  </si>
  <si>
    <t>Permian Operations - Shell Exploration &amp; Production Company</t>
  </si>
  <si>
    <t>UNISIM R430</t>
  </si>
  <si>
    <t>430 - ROOSEVELT  NM (41) - OIL</t>
  </si>
  <si>
    <t>430 - ROOSEVELT  NM (41) - Oil</t>
  </si>
  <si>
    <t>430 - SCHLEICHER  TX (413) - Oil</t>
  </si>
  <si>
    <t>430 - SCHLEICHER  TX (413) - OIL</t>
  </si>
  <si>
    <t>430 - SCURRY  TX (415) - Oil</t>
  </si>
  <si>
    <t>430 - SCURRY  TX (415) - OIL</t>
  </si>
  <si>
    <t>430 - STERLING  TX (431) - Oil</t>
  </si>
  <si>
    <t>430 - STERLING  TX (431) - OIL</t>
  </si>
  <si>
    <t>MERIT ENERGY CO LLC 430 PERMIAN BASIN</t>
  </si>
  <si>
    <t>430 - STONEWALL  TX (433) - Oil</t>
  </si>
  <si>
    <t>430 - TERRELL  TX (443) - Oil</t>
  </si>
  <si>
    <t>430 - TERRY  TX (445) - Oil</t>
  </si>
  <si>
    <t>430 - TERRY  TX (445) - OIL</t>
  </si>
  <si>
    <t>430 - TOM GREEN  TX (451) - OIL</t>
  </si>
  <si>
    <t>430 - TOM GREEN  TX (451) - Oil</t>
  </si>
  <si>
    <t>430 - UPTON  TX (461) - Oil</t>
  </si>
  <si>
    <t>430 - UPTON  TX (461) - OIL</t>
  </si>
  <si>
    <t>Encana Oil &amp; Gas - Permian Basin</t>
  </si>
  <si>
    <t>Vanguard Basin 430 (Permian)</t>
  </si>
  <si>
    <t>430 - WARD  TX (475) - Oil</t>
  </si>
  <si>
    <t>430 - WARD  TX (475) - OIL</t>
  </si>
  <si>
    <t>430 - WINKLER  TX (495) - Oil</t>
  </si>
  <si>
    <t>430 - WINKLER  TX (495) - OIL</t>
  </si>
  <si>
    <t>430 - YOAKUM  TX (501) - Oil</t>
  </si>
  <si>
    <t>430 - YOAKUM  TX (501) - OIL</t>
  </si>
  <si>
    <t>430 - ANDREWS  TX (3) - High permeability gas</t>
  </si>
  <si>
    <t>430 - CRANE  TX (103) - High permeability gas</t>
  </si>
  <si>
    <t>430 - CROCKETT  TX (105) - High permeability gas</t>
  </si>
  <si>
    <t>430 - CULBERSON  TX (109) - High permeability gas</t>
  </si>
  <si>
    <t>430 - EDDY  NM (15) - High permeability gas</t>
  </si>
  <si>
    <t>430 - ANDREWS  TX (3) - Oil</t>
  </si>
  <si>
    <t>SandRidge 430 Permian Basin</t>
  </si>
  <si>
    <t>430 - ANDREWS  TX (3) - OIL</t>
  </si>
  <si>
    <t>430 Permian Basin QEP Energy Company</t>
  </si>
  <si>
    <t>430 - BORDEN  TX (33) - Oil</t>
  </si>
  <si>
    <t>430 - BORDEN  TX (33) - OIL</t>
  </si>
  <si>
    <t>430 - CHAVES  NM (5) - OIL</t>
  </si>
  <si>
    <t>430 - CHAVES  NM (5) - Oil</t>
  </si>
  <si>
    <t>Nadel and Gussman Permian Basin No. 430</t>
  </si>
  <si>
    <t>EP Tanks 2.0</t>
  </si>
  <si>
    <t>430 - COCHRAN  TX (79) - Oil</t>
  </si>
  <si>
    <t>430 - COCHRAN  TX (79) - OIL</t>
  </si>
  <si>
    <t>430 - COKE  TX (81) - Oil</t>
  </si>
  <si>
    <t>430 - CRANE  TX (103) - Oil</t>
  </si>
  <si>
    <t>430 - CRANE  TX (103) - OIL</t>
  </si>
  <si>
    <t>430 - CROCKETT  TX (105) - Oil</t>
  </si>
  <si>
    <t>430 - CROCKETT  TX (105) - OIL</t>
  </si>
  <si>
    <t>430 - CROSBY  TX (107) - Oil</t>
  </si>
  <si>
    <t>430 - CULBERSON  TX (109) - Oil</t>
  </si>
  <si>
    <t>430 - DAWSON  TX (115) - Oil</t>
  </si>
  <si>
    <t>430 - DAWSON  TX (115) - OIL</t>
  </si>
  <si>
    <t>Riviera Resources 430 Permian Basin Production Segment</t>
  </si>
  <si>
    <t>Compass Production Partners  LP - Permian Basin #430</t>
  </si>
  <si>
    <t>430 - DICKENS  TX (125) - Oil</t>
  </si>
  <si>
    <t>430 - ECTOR  TX (135) - Oil</t>
  </si>
  <si>
    <t>430 - ECTOR  TX (135) - OIL</t>
  </si>
  <si>
    <t>430 - EDDY  NM (15) - Oil</t>
  </si>
  <si>
    <t>Matador Production Company - Permian Basin</t>
  </si>
  <si>
    <t>Burnett Oil Co.  Inc. 430 Permian Basin</t>
  </si>
  <si>
    <t>430 - EDDY  NM (15) - OIL</t>
  </si>
  <si>
    <t>430 - FISHER  TX (151) - Oil</t>
  </si>
  <si>
    <t>430 - GAINES  TX (165) - Oil</t>
  </si>
  <si>
    <t>430 - GAINES  TX (165) - OIL</t>
  </si>
  <si>
    <t>Hess Corporation - 430 - Permian Basin</t>
  </si>
  <si>
    <t>430 - GARZA  TX (169) - Oil</t>
  </si>
  <si>
    <t>430 - GARZA  TX (169) - OIL</t>
  </si>
  <si>
    <t>430 - GLASSCOCK  TX (173) - Oil</t>
  </si>
  <si>
    <t>430 - GLASSCOCK  TX (173) - OIL</t>
  </si>
  <si>
    <t>430 - HALE  TX (189) - Oil</t>
  </si>
  <si>
    <t>430 - HOCKLEY  TX (219) - Oil</t>
  </si>
  <si>
    <t>430 - HOWARD  TX (227) - Oil</t>
  </si>
  <si>
    <t>430 - HOWARD  TX (227) - OIL</t>
  </si>
  <si>
    <t>430 - IRION  TX (235) - Oil</t>
  </si>
  <si>
    <t>430 - IRION  TX (235) - OIL</t>
  </si>
  <si>
    <t>E&amp;P Tanks v2.1</t>
  </si>
  <si>
    <t>430 - JONES  TX (253) - OIL</t>
  </si>
  <si>
    <t>430 - JONES  TX (253) - Oil</t>
  </si>
  <si>
    <t>430 - KENT  TX (263) - Oil</t>
  </si>
  <si>
    <t>430 - KENT  TX (263) - OIL</t>
  </si>
  <si>
    <t>430 - LEA  NM (25) - High permeability gas</t>
  </si>
  <si>
    <t>430 - LOVING  TX (301) - High permeability gas</t>
  </si>
  <si>
    <t>540 - WELD  CO (123) - Shale gas</t>
  </si>
  <si>
    <t>540 - ADAMS  CO (1) - Other tight reservoir rock</t>
  </si>
  <si>
    <t>540 - BOULDER  CO (13) - Other tight reservoir rock</t>
  </si>
  <si>
    <t>540 - BROOMFIELD  CO (14) - Other tight reservoir rock</t>
  </si>
  <si>
    <t>430 - KING  TX (269) - Oil</t>
  </si>
  <si>
    <t>430 - KING  TX (269) - OIL</t>
  </si>
  <si>
    <t>430 - LAMB  TX (279) - Oil</t>
  </si>
  <si>
    <t>430 - LEA  NM (25) - Oil</t>
  </si>
  <si>
    <t>430 - LEA  NM (25) - OIL</t>
  </si>
  <si>
    <t>430 - LOVING  TX (301) - Oil</t>
  </si>
  <si>
    <t>430 - LOVING  TX (301) - OIL</t>
  </si>
  <si>
    <t>430 - LYNN  TX (305) - OIL</t>
  </si>
  <si>
    <t>430 - MARTIN  TX (317) - Oil</t>
  </si>
  <si>
    <t>430 - MARTIN  TX (317) - OIL</t>
  </si>
  <si>
    <t>Peak Powder River Resources</t>
  </si>
  <si>
    <t>515 - CAMPBELL  WY (5) - Oil</t>
  </si>
  <si>
    <t>515 Powder River Basin DEC</t>
  </si>
  <si>
    <t>Powder River Basin - AAPG Province 515</t>
  </si>
  <si>
    <t>Samson Resources 515 Powder River Basin</t>
  </si>
  <si>
    <t>YPC 515 Powder River Basin</t>
  </si>
  <si>
    <t>EOG Resources  Inc. 515 Powder River basin</t>
  </si>
  <si>
    <t>Northwoods Energy (Basin 515) Powder River Basin</t>
  </si>
  <si>
    <t>Denbury Onshore LLC 515 Powder River</t>
  </si>
  <si>
    <t>515 - CONVERSE  WY (9) - Oil</t>
  </si>
  <si>
    <t>Chesapeake Operating LLC  515 - Powder River Basin</t>
  </si>
  <si>
    <t>Helis Oil &amp; Gas Company Powder River Basin (515) Operations</t>
  </si>
  <si>
    <t>515 - JOHNSON  WY (19) - Oil</t>
  </si>
  <si>
    <t>515 - CAMPBELL  WY (5) - High permeability gas</t>
  </si>
  <si>
    <t>515 - CROOK  WY (11) - High permeability gas</t>
  </si>
  <si>
    <t>515 - CONVERSE  WY (9) - Shale gas</t>
  </si>
  <si>
    <t>355 - NOBLE  OK (103) - Other tight reservoir rock</t>
  </si>
  <si>
    <t>Unit Petroleum 145 Chautauqua Platform Basin</t>
  </si>
  <si>
    <t>355 - OKLAHOMA  OK (109) - Other tight reservoir rock</t>
  </si>
  <si>
    <t>355 - PAWNEE  OK (117) - Other tight reservoir rock</t>
  </si>
  <si>
    <t>355 - PAYNE  OK (119) - Other tight reservoir rock</t>
  </si>
  <si>
    <t>360 - ALFALFA  OK (3) - Oil</t>
  </si>
  <si>
    <t>360 - BEAVER  OK (7) - Oil</t>
  </si>
  <si>
    <t>360 - BECKHAM  OK (9) - Oil</t>
  </si>
  <si>
    <t>XTO Energy Inc 360 Anadarko</t>
  </si>
  <si>
    <t>360 - BLAINE  OK (11) - Oil</t>
  </si>
  <si>
    <t>Duncan Oil Properties  Inc. 360 Anadarko Basin</t>
  </si>
  <si>
    <t>360 - CADDO  OK (15) - Oil</t>
  </si>
  <si>
    <t>Riviera Resources 360 Anadarko Basin Production Segment</t>
  </si>
  <si>
    <t>360 - CANADIAN  OK (17) - Oil</t>
  </si>
  <si>
    <t>360 - COMANCHE  KS (33) - Oil</t>
  </si>
  <si>
    <t>360 - CUSTER  OK (39) - Oil</t>
  </si>
  <si>
    <t>SK Plymouth LLC Anadarko Basin</t>
  </si>
  <si>
    <t>Basin 360 Oil &amp; Gas Production</t>
  </si>
  <si>
    <t>360 - DEWEY  OK (43) - Oil</t>
  </si>
  <si>
    <t>JMA Energy 360</t>
  </si>
  <si>
    <t>360 - ELLIS  OK (45) - Oil</t>
  </si>
  <si>
    <t>360 - FINNEY  KS (55) - Oil</t>
  </si>
  <si>
    <t>Kaiser-Francis Oil Company 360 Anadarko Basin</t>
  </si>
  <si>
    <t>360 - FORD  KS (57) - Oil</t>
  </si>
  <si>
    <t>360 - GARFIELD  OK (47) - Oil</t>
  </si>
  <si>
    <t>Sheridan Production Company LLC 360 Anadarko Basin</t>
  </si>
  <si>
    <t>360 - GRADY  OK (51) - Oil</t>
  </si>
  <si>
    <t>360 - GRANT  KS (67) - Oil</t>
  </si>
  <si>
    <t>360 - GRANT  OK (53) - Oil</t>
  </si>
  <si>
    <t>360 - GRAY  KS (69) - Oil</t>
  </si>
  <si>
    <t>360 - GRAY  TX (179) - Oil</t>
  </si>
  <si>
    <t>360 - HANSFORD  TX (195) - Oil</t>
  </si>
  <si>
    <t>360 - HARPER  OK (59) - Oil</t>
  </si>
  <si>
    <t>360 - HASKELL  KS (81) - Oil</t>
  </si>
  <si>
    <t>360 - HEMPHILL  TX (211) - Oil</t>
  </si>
  <si>
    <t>360 - HUTCHINSON  TX (233) - Oil</t>
  </si>
  <si>
    <t>360 - KINGFISHER  OK (73) - Oil</t>
  </si>
  <si>
    <t>360 - LIPSCOMB  TX (295) - Oil</t>
  </si>
  <si>
    <t>360 - MAJOR  OK (93) - Oil</t>
  </si>
  <si>
    <t>360 Anadarko Basin QEP Energy Company</t>
  </si>
  <si>
    <t>355 - LOGAN  OK (83) - Shale gas</t>
  </si>
  <si>
    <t>Newfield.355.Chautauqua Platform</t>
  </si>
  <si>
    <t>355 - MC CLAIN  OK (87) - Shale gas</t>
  </si>
  <si>
    <t>355 - NOBLE  OK (103) - Shale gas</t>
  </si>
  <si>
    <t>355 - PAYNE  OK (119) - Shale gas</t>
  </si>
  <si>
    <t>XTO Energy Inc 350 South Oklahoma Folded Belt</t>
  </si>
  <si>
    <t>350 - CARTER  OK (19) - Oil</t>
  </si>
  <si>
    <t>Chevron MCA 350 South Oklahoma Folded Belt</t>
  </si>
  <si>
    <t>350 South Oklahoma Folded Belt</t>
  </si>
  <si>
    <t>EOG Resources  Inc. 350 South Oklahoma folded belt</t>
  </si>
  <si>
    <t>350 - COOKE  TX (97) - Oil</t>
  </si>
  <si>
    <t>Cimarex Energy Co. of Colorado 350 South Oklahoma</t>
  </si>
  <si>
    <t>350 - GARVIN  OK (49) - Oil</t>
  </si>
  <si>
    <t>Newfield.350.South Oklahoma Folded Belt</t>
  </si>
  <si>
    <t>Cimarex Energy Co. 350 South Oklahoma</t>
  </si>
  <si>
    <t>350 - GRAYSON  TX (181) - Oil</t>
  </si>
  <si>
    <t>350 - JOHNSTON  OK (69) - Oil</t>
  </si>
  <si>
    <t>350 - LOVE  OK (85) - Oil</t>
  </si>
  <si>
    <t>350 - MARSHALL  OK (95) - Oil</t>
  </si>
  <si>
    <t>350 - STEPHENS  OK (137) - Oil</t>
  </si>
  <si>
    <t>360 - ALFALFA  OK (3) - Other tight reservoir rock</t>
  </si>
  <si>
    <t>Unit Petroleum 783 Anadarko Basin</t>
  </si>
  <si>
    <t>Presidio Petroleum 360 Anadarko Basin</t>
  </si>
  <si>
    <t>360 - BEAVER  OK (7) - Other tight reservoir rock</t>
  </si>
  <si>
    <t>360 - BECKHAM  OK (9) - Other tight reservoir rock</t>
  </si>
  <si>
    <t>360 Anadarko Basin - BP America Production Company</t>
  </si>
  <si>
    <t>Tapstone 375 Sedgwick Basin</t>
  </si>
  <si>
    <t>375 - BARBER  KS (7) - Oil</t>
  </si>
  <si>
    <t>375 - HARPER  KS (77) - Oil</t>
  </si>
  <si>
    <t>430 - LAMB  TX (279) - Other tight reservoir rock</t>
  </si>
  <si>
    <t>430 - LEA  NM (25) - Other tight reservoir rock</t>
  </si>
  <si>
    <t>430 - LOVING  TX (301) - Other tight reservoir rock</t>
  </si>
  <si>
    <t>430 - LYNN  TX (305) - Other tight reservoir rock</t>
  </si>
  <si>
    <t>430 - MITCHELL  TX (335) - Other tight reservoir rock</t>
  </si>
  <si>
    <t>430 - REEVES  TX (389) - Other tight reservoir rock</t>
  </si>
  <si>
    <t>375 - RENO  KS (155) - Oil</t>
  </si>
  <si>
    <t>375 - SUMNER  KS (191) - Oil</t>
  </si>
  <si>
    <t>Jones Energy 345 Arkoma Basin</t>
  </si>
  <si>
    <t>345 - COAL  OK (29) - High permeability gas</t>
  </si>
  <si>
    <t>415 Strawn Basin DEC</t>
  </si>
  <si>
    <t>415 - TARRANT  TX (439) - Shale gas</t>
  </si>
  <si>
    <t>Sage Natural Resources 415 Strawn Basin</t>
  </si>
  <si>
    <t>White Knight 420 Fort Worth Syncline</t>
  </si>
  <si>
    <t>420 - JACK  TX (237) - Oil</t>
  </si>
  <si>
    <t>420 - MONTAGUE  TX (337) - Oil</t>
  </si>
  <si>
    <t>420 - WISE  TX (497) - Oil</t>
  </si>
  <si>
    <t>420 - JACK  TX (237) - High permeability gas</t>
  </si>
  <si>
    <t>BREITBURN OPERATING LP-BASIN 507</t>
  </si>
  <si>
    <t>507 - UINTA  WY (41) - High permeability gas</t>
  </si>
  <si>
    <t>430 - SCHLEICHER  TX (413) - Other tight reservoir rock</t>
  </si>
  <si>
    <t>430 - STERLING  TX (431) - Other tight reservoir rock</t>
  </si>
  <si>
    <t>430 - TERRY  TX (445) - Other tight reservoir rock</t>
  </si>
  <si>
    <t>430 - UPTON  TX (461) - Other tight reservoir rock</t>
  </si>
  <si>
    <t>430 - WARD  TX (475) - Other tight reservoir rock</t>
  </si>
  <si>
    <t>430 - WINKLER  TX (495) - Other tight reservoir rock</t>
  </si>
  <si>
    <t>430 - YOAKUM  TX (501) - Other tight reservoir rock</t>
  </si>
  <si>
    <t>515 - CAMPBELL  WY (5) - Other tight reservoir rock</t>
  </si>
  <si>
    <t>515 - CONVERSE  WY (9) - Other tight reservoir rock</t>
  </si>
  <si>
    <t>515 - JOHNSON  WY (19) - Other tight reservoir rock</t>
  </si>
  <si>
    <t>HighPoint Operating Corporation - Denver Basin (540)</t>
  </si>
  <si>
    <t>540 - WELD  CO (123) - Oil</t>
  </si>
  <si>
    <t>Whiting Oil and Gas Corporation 540 Denver Basin</t>
  </si>
  <si>
    <t>Verdad Resources LLC - DJ Basin</t>
  </si>
  <si>
    <t>Foundation Energy Management 540 DJ Basin</t>
  </si>
  <si>
    <t>540 - BOULDER  CO (13) - Shale gas</t>
  </si>
  <si>
    <t>Central Western Overthrust - AAPG Province 507</t>
  </si>
  <si>
    <t>507 - LINCOLN  WY (23) - Other tight reservoir rock</t>
  </si>
  <si>
    <t>507 Central Western Overthrust QEP Energy Company</t>
  </si>
  <si>
    <t>350 - GARVIN  OK (49) - High permeability gas</t>
  </si>
  <si>
    <t>Marathon Oil Cody - Big Horn Basin (AAPG Basin Number 520)</t>
  </si>
  <si>
    <t>520 - BIG HORN  WY (3) - Oil</t>
  </si>
  <si>
    <t>520 - HOT SPRINGS  WY (17) - Oil</t>
  </si>
  <si>
    <t>520 - Park  WY (29) - Oil</t>
  </si>
  <si>
    <t>Chevron MCA 530 Wind River Basin</t>
  </si>
  <si>
    <t>530 - NATRONA  WY (25) - High permeability gas</t>
  </si>
  <si>
    <t>360 - CADDO  OK (15) - Other tight reservoir rock</t>
  </si>
  <si>
    <t>360 - CADDO  OK (15) - Other Tight Reservoir Rock</t>
  </si>
  <si>
    <t>360 - CANADIAN  OK (17) - Other tight reservoir rock</t>
  </si>
  <si>
    <t>Parallel Energy-360-Anadarko</t>
  </si>
  <si>
    <t>360 - CARSON  TX (65) - Other tight reservoir rock</t>
  </si>
  <si>
    <t>PRO-MAX</t>
  </si>
  <si>
    <t>360 - COMANCHE  KS (33) - Other tight reservoir rock</t>
  </si>
  <si>
    <t>360 - CUSTER  OK (39) - Other tight reservoir rock</t>
  </si>
  <si>
    <t>360 - DEWEY  OK (43) - Other tight reservoir rock</t>
  </si>
  <si>
    <t>360 - ELLIS  OK (45) - Other tight reservoir rock</t>
  </si>
  <si>
    <t>Atlas 360/Anadarko Basin - Nash</t>
  </si>
  <si>
    <t>360 - GARFIELD  OK (47) - Other tight reservoir rock</t>
  </si>
  <si>
    <t>360 - GRADY  OK (51) - Other tight reservoir rock</t>
  </si>
  <si>
    <t>Anadarko Basin</t>
  </si>
  <si>
    <t>360 - GRANT  OK (53) - Other tight reservoir rock</t>
  </si>
  <si>
    <t>360 - HANSFORD  TX (195) - Other tight reservoir rock</t>
  </si>
  <si>
    <t>540 - LARAMIE  WY (21) - Shale gas</t>
  </si>
  <si>
    <t>360 - WOODS  OK (151) - Other tight reservoir rock</t>
  </si>
  <si>
    <t>360 - WOODWARD  OK (153) - Other tight reservoir rock</t>
  </si>
  <si>
    <t>350 - STEPHENS  OK (137) - High permeability gas</t>
  </si>
  <si>
    <t>CRI 350 SOK Folded Belt</t>
  </si>
  <si>
    <t>350 - CARTER  OK (19) - Shale gas</t>
  </si>
  <si>
    <t>350 - COOKE  TX (97) - Shale gas</t>
  </si>
  <si>
    <t>350 - GARVIN  OK (49) - Shale gas</t>
  </si>
  <si>
    <t>350 - JOHNSTON  OK (69) - Shale gas</t>
  </si>
  <si>
    <t>350 - LOVE  OK (85) - Shale gas</t>
  </si>
  <si>
    <t>350 - MARSHALL  OK (95) - Shale gas</t>
  </si>
  <si>
    <t>350 - STEPHENS  OK (137) - Shale gas</t>
  </si>
  <si>
    <t>360 - MORTON  KS (129) - Oil</t>
  </si>
  <si>
    <t>360 - NESS  KS (135) - Oil</t>
  </si>
  <si>
    <t>360 - OCHILTREE  TX (357) - Oil</t>
  </si>
  <si>
    <t>360 - POTTER  TX (375) - Oil</t>
  </si>
  <si>
    <t>360 - ROBERTS  TX (393) - Oil</t>
  </si>
  <si>
    <t>360 - ROGER MILLS  OK (129) - Oil</t>
  </si>
  <si>
    <t>360 - HARPER  OK (59) - Other tight reservoir rock</t>
  </si>
  <si>
    <t>360 - HEMPHILL  TX (211) - Other tight reservoir rock</t>
  </si>
  <si>
    <t>Cimarex Energy Co. of Colorado 360 Anadarko</t>
  </si>
  <si>
    <t>360 - KINGFISHER  OK (73) - Other tight reservoir rock</t>
  </si>
  <si>
    <t>360 - LIPSCOMB  TX (295) - Other tight reservoir rock</t>
  </si>
  <si>
    <t>360 - MAJOR  OK (93) - Other tight reservoir rock</t>
  </si>
  <si>
    <t>360 - MEADE  KS (119) - Other tight reservoir rock</t>
  </si>
  <si>
    <t>360 - OCHILTREE  TX (357) - Other tight reservoir rock</t>
  </si>
  <si>
    <t>360 - POTTER  TX (375) - Other tight reservoir rock</t>
  </si>
  <si>
    <t>360 - ROBERTS  TX (393) - Other tight reservoir rock</t>
  </si>
  <si>
    <t>Sabine Oil &amp; Gas LLC 360 Anadarko Basin</t>
  </si>
  <si>
    <t>360 - ROGER MILLS  OK (129) - Other tight reservoir rock</t>
  </si>
  <si>
    <t>360 - SEWARD  KS (175) - Other tight reservoir rock</t>
  </si>
  <si>
    <t>360 - TEXAS  OK (139) - Other tight reservoir rock</t>
  </si>
  <si>
    <t>360 - WASHITA  OK (149) - Other tight reservoir rock</t>
  </si>
  <si>
    <t>360 - WHEELER  TX (483) - Other tight reservoir rock</t>
  </si>
  <si>
    <t>395 - MOUNTRAIL  ND (61) - Shale gas</t>
  </si>
  <si>
    <t>395 - WILLIAMS  ND (105) - Shale gas</t>
  </si>
  <si>
    <t>430 - MIDLAND  TX (329) - High permeability gas</t>
  </si>
  <si>
    <t>575 - UINTAH  UT (47) - Other tight reservoir rock</t>
  </si>
  <si>
    <t>EOG Resources  Inc. 575 Uinta basin</t>
  </si>
  <si>
    <t>Uinta Basin - AAPG Province 575</t>
  </si>
  <si>
    <t>Energen Resources 580 San Juan Basin</t>
  </si>
  <si>
    <t>580 - RIO ARRIBA  NM (39) - Oil</t>
  </si>
  <si>
    <t>Encana Oil &amp; Gas - San Juan Basin</t>
  </si>
  <si>
    <t>San Juan Basin (580)</t>
  </si>
  <si>
    <t>WPX Energy Production  LLC - 580 San Juan basin</t>
  </si>
  <si>
    <t>580 - SAN JUAN  NM (45) - Oil</t>
  </si>
  <si>
    <t>Dugan Production Corp- San Juan Basin</t>
  </si>
  <si>
    <t>API E&amp;P Tanks 3.0</t>
  </si>
  <si>
    <t>580 - SANDOVAL  NM (43) - Oil</t>
  </si>
  <si>
    <t>580 San Juan Basin - BP America Production Company</t>
  </si>
  <si>
    <t>580 - SAN JUAN  NM (45) - High permeability gas</t>
  </si>
  <si>
    <t>580 - SAN JUAN  NM (45) - Shale gas</t>
  </si>
  <si>
    <t>LAMBDA ENERGY RESOURCES  LLC-Michigan Basin</t>
  </si>
  <si>
    <t>305 - OSCODA  MI (135) - Oil</t>
  </si>
  <si>
    <t>MAVERICK- BASIN 305 PRODUCTION</t>
  </si>
  <si>
    <t>305 - OTSEGO  MI (137) - Oil</t>
  </si>
  <si>
    <t>E&amp;P TANKS</t>
  </si>
  <si>
    <t>305 - PRESQUE ISLE  MI (141) - Oil</t>
  </si>
  <si>
    <t>Paxton Resources</t>
  </si>
  <si>
    <t>305 - WASHTENAW  MI (161) - Oil</t>
  </si>
  <si>
    <t>E&amp;P Tanks v 3.0</t>
  </si>
  <si>
    <t>Cook Inlet Energy Onshore Production</t>
  </si>
  <si>
    <t>820 - KENAI  AK (133) - Oil</t>
  </si>
  <si>
    <t>West Bay</t>
  </si>
  <si>
    <t>305 - WAYNE  MI (163) - Oil</t>
  </si>
  <si>
    <t>E&amp;P Tanks v.3.0</t>
  </si>
  <si>
    <t>RIM Operating  Inc. San Juan Basin Operations</t>
  </si>
  <si>
    <t>580 - RIO ARRIBA  NM (39) - Other tight reservoir rock</t>
  </si>
  <si>
    <t>580 - SAN JUAN  NM (45) - Other tight reservoir rock</t>
  </si>
  <si>
    <t>Paradox Upstream LLC 585 Paradox Basin</t>
  </si>
  <si>
    <t>585 - SAN JUAN  UT (37) - Oil</t>
  </si>
  <si>
    <t>Elk Operating Services  LLC 585 Paradox Basin</t>
  </si>
  <si>
    <t>Whiting Oil and Gas Corporation 595 Piceance Basin</t>
  </si>
  <si>
    <t>595 - RIO BLANCO  CO (103) - Oil</t>
  </si>
  <si>
    <t>ERG Operating Company  LLC 750 Santa Maria Basin</t>
  </si>
  <si>
    <t>750 - SANTA BARBARA  CA (83) - Oil</t>
  </si>
  <si>
    <t>API E&amp;P Model</t>
  </si>
  <si>
    <t>Los Angeles Basin 760 THUMS Long Beach Company</t>
  </si>
  <si>
    <t>760 - LOS ANGELES  CA (37) - Oil</t>
  </si>
  <si>
    <t>Encana Oil &amp; Gas - Piceance Basin</t>
  </si>
  <si>
    <t>595 - GARFIELD  CO (45) - Other tight reservoir rock</t>
  </si>
  <si>
    <t>TEP Rocky Mountain  LLC - 595 Piceance basin</t>
  </si>
  <si>
    <t>XTO Energy Inc 595 Piceance</t>
  </si>
  <si>
    <t>595 - RIO BLANCO  CO (103) - Other tight reservoir rock</t>
  </si>
  <si>
    <t>305 - CALHOUN  MI (25) - Oil</t>
  </si>
  <si>
    <t>Jordan Development Company  LLC</t>
  </si>
  <si>
    <t>E&amp;P Tanks V 3.0</t>
  </si>
  <si>
    <t>305 - CRAWFORD  MI (39) - Oil</t>
  </si>
  <si>
    <t>305 - GLADWIN  MI (51) - Oil</t>
  </si>
  <si>
    <t>305 - GRAND TRAVERSE  MI (55) - Oil</t>
  </si>
  <si>
    <t>Whiting Oil and Gas Corporation 305 Michigan Basin</t>
  </si>
  <si>
    <t>305 - INGHAM  MI (65) - Oil</t>
  </si>
  <si>
    <t>Summit Petroleum Company</t>
  </si>
  <si>
    <t>305 - ISABELLA  MI (73) - Oil</t>
  </si>
  <si>
    <t>305 - JACKSON  MI (75) - Oil</t>
  </si>
  <si>
    <t>305 - KALKASKA  MI (79) - Oil</t>
  </si>
  <si>
    <t>305 - LAPEER  MI (87) - Oil</t>
  </si>
  <si>
    <t>305 - MANISTEE  MI (101) - Oil</t>
  </si>
  <si>
    <t>305 - MISSAUKEE  MI (113) - Oil</t>
  </si>
  <si>
    <t>Trendwell Energy Corporation</t>
  </si>
  <si>
    <t>305 - MONROE  MI (115) - Oil</t>
  </si>
  <si>
    <t>305 - OAKLAND  MI (125) - Oil</t>
  </si>
  <si>
    <t>Eagle Petroleum- Lynch Canyon Field</t>
  </si>
  <si>
    <t>740 - MONTEREY  CA (53) - Oil</t>
  </si>
  <si>
    <t>Aera Energy San Joaquin Basin</t>
  </si>
  <si>
    <t>745 - FRESNO  CA (19) - Oil</t>
  </si>
  <si>
    <t>745 San Joaquin Basin Chevron USA Inc.</t>
  </si>
  <si>
    <t>California Resources Production Corporation â€“ San Joaquin Valley Basin 745</t>
  </si>
  <si>
    <t>California Resources Elk Hills  LLC - San Joaquin Valley Production Basin</t>
  </si>
  <si>
    <t>745 - KERN  CA (29) - Oil</t>
  </si>
  <si>
    <t>CMO  Inc.</t>
  </si>
  <si>
    <t>E&amp;B Natural Resources</t>
  </si>
  <si>
    <t>ConocoPhillips Alaska Inc - KRU-ALP Fields</t>
  </si>
  <si>
    <t>890 - HARRISON BAY  AK (103) - Oil</t>
  </si>
  <si>
    <t>ProMax Simluation Software</t>
  </si>
  <si>
    <t>Caelus Natural Resources Alaska 890 - Arctic Slope Basin</t>
  </si>
  <si>
    <t>305 - BAY  MI (17) - Oil</t>
  </si>
  <si>
    <t>Goodrich Petroleum Company  Basin 210 (Mid-Gulf Coast Basin)</t>
  </si>
  <si>
    <t>210 - WILKINSON  MS - Oil</t>
  </si>
  <si>
    <t>162 - STARK  OH (151) - Other tight reservoir rock</t>
  </si>
  <si>
    <t>161 - STARK  OH (151) - Other tight reservoir rock</t>
  </si>
  <si>
    <t>210 - AMITE  MS - Oil</t>
  </si>
  <si>
    <t>163 - STARK  OH (151) - Other tight reservoir rock</t>
  </si>
  <si>
    <t>161 - CRAWFORD  PA (39) - High permeability gas</t>
  </si>
  <si>
    <t>Kash Oil &amp; Gas - Basin 220</t>
  </si>
  <si>
    <t>JEFFERSON DAVIS  LA (53)</t>
  </si>
  <si>
    <t>ACADIA  LA (1)</t>
  </si>
  <si>
    <t>ST LANDRY  LA (97)</t>
  </si>
  <si>
    <t>VERMILION  LA (113)</t>
  </si>
  <si>
    <t>359 - GRADY  OK (51) - Other tight reservoir rock</t>
  </si>
  <si>
    <t>162 - STARK  OH (151) - High permeability gas</t>
  </si>
  <si>
    <t>535 Green River Basin - BP America Production Company</t>
  </si>
  <si>
    <t>CARBON / Other tight reservoir rock</t>
  </si>
  <si>
    <t>HYSYS</t>
  </si>
  <si>
    <t>164 - STARK  OH (151) - Other tight reservoir rock</t>
  </si>
  <si>
    <t>161 - STARK  OH (151) - High permeability gas</t>
  </si>
  <si>
    <t>163 - STARK  OH (151) - High permeability gas</t>
  </si>
  <si>
    <t>164 - STARK  OH (151) - High permeability gas</t>
  </si>
  <si>
    <t>SWEETWATER / Other tight reservoir rock</t>
  </si>
  <si>
    <t>Table J.3.</t>
  </si>
  <si>
    <t>Emissions from improperly functioning dump valves</t>
  </si>
  <si>
    <t>GRADY  OK (51) - OIL</t>
  </si>
  <si>
    <t>WILLIAMS  ND (105)</t>
  </si>
  <si>
    <t>BOTTINEAU  ND (9)</t>
  </si>
  <si>
    <t>CADDO  OK (15) - OIL</t>
  </si>
  <si>
    <t>KINGFISHER  OK (73) - OIL</t>
  </si>
  <si>
    <t>MAJOR  OK (93) - OTHER TIGHT RESERVOIR ROCK</t>
  </si>
  <si>
    <t>SEWARD  KS (175) - OTHER TIGHT RESERVOIR ROCK</t>
  </si>
  <si>
    <t>CANADIAN  OK (17) - OTHER TIGHT RESERVOIR ROCK</t>
  </si>
  <si>
    <t>DIVIDE  ND (23)</t>
  </si>
  <si>
    <t>MAJOR  OK (93) - OIL</t>
  </si>
  <si>
    <t>CLASSIFICATION</t>
  </si>
  <si>
    <t>CALCULATION_METHOD</t>
  </si>
  <si>
    <t>TOTAL_VOLUME_OF_OIL</t>
  </si>
  <si>
    <t>NUMBER_OF_WELLS_SEND_OIL</t>
  </si>
  <si>
    <t>ATMOSPHERIC_TANK_COUNT</t>
  </si>
  <si>
    <t>WERE_EMISSIONS_VAPOR_RECOVERY</t>
  </si>
  <si>
    <t>TANKS_WITH_VAPOR_RECOVERY</t>
  </si>
  <si>
    <t>VAPOR_RECOVERY_CH4_EMISSIONS</t>
  </si>
  <si>
    <t>WERE_EMISSIONS_VENT_TO_ATM</t>
  </si>
  <si>
    <t>TANKS_VENTING_TO_ATM</t>
  </si>
  <si>
    <t>WERE_EMISSIONS_FLARED</t>
  </si>
  <si>
    <t>TANKS_WITH_FLARING</t>
  </si>
  <si>
    <t>FLARING_CH4_EMISSIONS</t>
  </si>
  <si>
    <t>NUM_SEPS_WITH_STUCK_DUMP_VAL</t>
  </si>
  <si>
    <t>DUMP_VALVE_CH4_EMISSIONS</t>
  </si>
  <si>
    <t>THROUGHPUT</t>
  </si>
  <si>
    <t>O/G</t>
  </si>
  <si>
    <t>Q_VRU</t>
  </si>
  <si>
    <t>Q_VENT</t>
  </si>
  <si>
    <t>Q_FLARE</t>
  </si>
  <si>
    <t>Y</t>
  </si>
  <si>
    <t>NT_ON_WELL_PAD_TANK_COUNT</t>
  </si>
  <si>
    <t>N</t>
  </si>
  <si>
    <t>160 - NBLE  OH (121) - Shale gas</t>
  </si>
  <si>
    <t>260 - PANLA  TX (365) - High permeability gas</t>
  </si>
  <si>
    <t>260 - PANLA  TX (365) - Shale gas</t>
  </si>
  <si>
    <t>260 - PANLA  TX (365) - Other tight reservoir rock</t>
  </si>
  <si>
    <t>220 - VERNN  LA (115) - High permeability gas</t>
  </si>
  <si>
    <t>260 - PANLA  TX (365) - Oil</t>
  </si>
  <si>
    <t>355 - NBLE  OK (103) - Oil</t>
  </si>
  <si>
    <t>355 - SEMINLE  OK (133) - Oil</t>
  </si>
  <si>
    <t>385 - NRTON  KS (137) - OIl</t>
  </si>
  <si>
    <t>430 - NLAN  TX (353) - Oil</t>
  </si>
  <si>
    <t>355 - NBLE  OK (103) - Other tight reservoir rock</t>
  </si>
  <si>
    <t>355 - NBLE  OK (103) - Shale gas</t>
  </si>
  <si>
    <t>375 - REN  KS (155) - Oil</t>
  </si>
  <si>
    <t>745 - FRESN  CA (19) - Oil</t>
  </si>
  <si>
    <t>n_VRU</t>
  </si>
  <si>
    <t>n_VENT</t>
  </si>
  <si>
    <t>n_FLARE</t>
  </si>
  <si>
    <t>Row Labels</t>
  </si>
  <si>
    <t>Gas</t>
  </si>
  <si>
    <t>Oil</t>
  </si>
  <si>
    <t>Grand Total</t>
  </si>
  <si>
    <t>Sum of Q_VRU</t>
  </si>
  <si>
    <t>Sum of Q_VENT</t>
  </si>
  <si>
    <t>Sum of Q_FLARE</t>
  </si>
  <si>
    <t>E_VRU</t>
  </si>
  <si>
    <t>E_VENT</t>
  </si>
  <si>
    <t>E_FLARE</t>
  </si>
  <si>
    <t>EF_VRU</t>
  </si>
  <si>
    <t>EF_VENT</t>
  </si>
  <si>
    <t>EF_FLARE</t>
  </si>
  <si>
    <t>VENTING_CH4_EMISSIONS</t>
  </si>
  <si>
    <t>Sum of E_VRU</t>
  </si>
  <si>
    <t>Sum of E_VENT</t>
  </si>
  <si>
    <t>Sum of E_FLARE</t>
  </si>
  <si>
    <t>kilotonnes</t>
  </si>
  <si>
    <t>MMbbl/year</t>
  </si>
  <si>
    <t>GHGRP Activity</t>
  </si>
  <si>
    <t>GHGRP Emissions</t>
  </si>
  <si>
    <t>Paste values</t>
  </si>
  <si>
    <t>Activity</t>
  </si>
  <si>
    <t>Emissions</t>
  </si>
  <si>
    <t>TOTAL E</t>
  </si>
  <si>
    <t>Reported in 2017 memo</t>
  </si>
  <si>
    <t>Proportion</t>
  </si>
  <si>
    <t>Reported in GHGI</t>
  </si>
  <si>
    <t>scf/bbl</t>
  </si>
  <si>
    <t>Reconstructed Emissions Factors</t>
  </si>
  <si>
    <t>Sum of n_VRU</t>
  </si>
  <si>
    <t>Sum of n_VENT</t>
  </si>
  <si>
    <t>Sum of n_FLARE</t>
  </si>
  <si>
    <t>scf/tank</t>
  </si>
  <si>
    <t>TB_VRU</t>
  </si>
  <si>
    <t>TB_VENT</t>
  </si>
  <si>
    <t>TB_FLARE</t>
  </si>
  <si>
    <t/>
  </si>
  <si>
    <t>E_DUMP</t>
  </si>
  <si>
    <t>n_DUMP</t>
  </si>
  <si>
    <t>Sum of E_DUMP</t>
  </si>
  <si>
    <t>Sum of n_DUMP</t>
  </si>
  <si>
    <t xml:space="preserve">*But according to the EPA there are </t>
  </si>
  <si>
    <t>NG</t>
  </si>
  <si>
    <t>Pet</t>
  </si>
  <si>
    <t>sep per tank</t>
  </si>
  <si>
    <t>TB_DUMP</t>
  </si>
  <si>
    <t>Units</t>
  </si>
  <si>
    <t>Tanks with VRUs</t>
  </si>
  <si>
    <t>Tanks with no controls</t>
  </si>
  <si>
    <t>Tanks with flares</t>
  </si>
  <si>
    <t>Separators with malfunctioning dump valves</t>
  </si>
  <si>
    <t># Separators</t>
  </si>
  <si>
    <t>This study</t>
  </si>
  <si>
    <t>GHGI</t>
  </si>
  <si>
    <t>Q_DUMP</t>
  </si>
  <si>
    <t>Sum of Q_DUMP</t>
  </si>
  <si>
    <t>units: kg/bbl/year</t>
  </si>
  <si>
    <t># tanks</t>
  </si>
  <si>
    <t># separators</t>
  </si>
  <si>
    <t>Controlled</t>
  </si>
  <si>
    <t>Uncontrolled</t>
  </si>
  <si>
    <t>Dataset</t>
  </si>
  <si>
    <t xml:space="preserve"> - Hatch/hole emissions
 - Vent/PRV emissions</t>
  </si>
  <si>
    <t xml:space="preserve"> - Hatch/hole emissions
 - Vent/PRV emissions
 - Flash emissions</t>
  </si>
  <si>
    <t xml:space="preserve"> - VRU emissions
 - Flaring emissions</t>
  </si>
  <si>
    <t xml:space="preserve"> - Venting emissions
 - Malfunctioning separator dump valve emissions</t>
  </si>
  <si>
    <t>Copy and Pasted from RY2015_ATM_STG_TANKS_CALC1OR2</t>
  </si>
  <si>
    <t>Calculations</t>
  </si>
  <si>
    <t>Throughput basis</t>
  </si>
  <si>
    <t>Tank-basis</t>
  </si>
  <si>
    <t>This analysis (MMbbl/year)</t>
  </si>
  <si>
    <t>Reported in 2017 memo  (MMbbl/year)</t>
  </si>
  <si>
    <t>Total</t>
  </si>
  <si>
    <t>VRU</t>
  </si>
  <si>
    <t>VENT</t>
  </si>
  <si>
    <t>FLARE</t>
  </si>
  <si>
    <t>DUMP</t>
  </si>
  <si>
    <t>TOTAL</t>
  </si>
  <si>
    <t>Gas (kgCH4/bbl)</t>
  </si>
  <si>
    <t>Oil (kgCH4/MMbbl)</t>
  </si>
  <si>
    <t>Gas (kgCH4/tank/d)</t>
  </si>
  <si>
    <t>Oil (kgCH4/tank/d)</t>
  </si>
  <si>
    <t>Gas (kgCH4/tank/yr)</t>
  </si>
  <si>
    <t>Oil (kgCH4/tank/yr)</t>
  </si>
  <si>
    <t>DUMP*</t>
  </si>
  <si>
    <t>This analysis (number of tanks)</t>
  </si>
  <si>
    <t>This tab uses Pivot Tables to calculate average emissions factors on a throughput basis</t>
  </si>
  <si>
    <t>This tab uses Pivot Tables to calculate average emissions factors on a tank-basis</t>
  </si>
  <si>
    <t>Introduction</t>
  </si>
  <si>
    <t>Data from the GHGRP is copy and pasted into this tab. Calculations are performed in this tab for (i) export in "export_EF_Tankbasis" and (ii) manipulation in Pivot Tables</t>
  </si>
  <si>
    <t>Throughput-basis pivot tables</t>
  </si>
  <si>
    <t>Tank-basis pivot tables</t>
  </si>
  <si>
    <t>Data manipulation</t>
  </si>
  <si>
    <t>The purpose of this spreadsheet is to:</t>
  </si>
  <si>
    <t>(1) Generate vectors of emissions-factors for crude and condensate storage tanks on an equipment count basis for comparison with emissions factors of this study</t>
  </si>
  <si>
    <t>(2) Compare emissions factors on a throughput basis with those reported in the Greenhouse gas inventory</t>
  </si>
  <si>
    <t>Data source:</t>
  </si>
  <si>
    <t>https://www.epa.gov/enviro/greenhouse-gas-customized-search</t>
  </si>
  <si>
    <t>Accessed on July 25, 2020</t>
  </si>
  <si>
    <t>Downloaded Table "EF_W_ATM_STG_TANKS_CALC1OR2"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</si>
</sst>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9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Times New Roman"/>
      <family val="1"/>
    </font>
    <font>
      <sz val="14"/>
      <color theme="1"/>
      <name val="Calibri"/>
      <family val="2"/>
      <scheme val="minor"/>
    </font>
    <font>
      <b/>
      <sz val="14"/>
      <color theme="0"/>
      <name val="Helvetica"/>
      <family val="2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rgb="FF8C151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87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4" fillId="4" borderId="0" xfId="0" applyFont="1" applyFill="1" applyBorder="1"/>
    <xf numFmtId="1" fontId="4" fillId="4" borderId="0" xfId="0" applyNumberFormat="1" applyFont="1" applyFill="1" applyBorder="1" applyAlignment="1">
      <alignment horizontal="center" vertical="center"/>
    </xf>
    <xf numFmtId="0" fontId="4" fillId="4" borderId="1" xfId="0" applyFont="1" applyFill="1" applyBorder="1"/>
    <xf numFmtId="2" fontId="4" fillId="4" borderId="1" xfId="0" applyNumberFormat="1" applyFont="1" applyFill="1" applyBorder="1" applyAlignment="1">
      <alignment horizontal="center" vertical="center"/>
    </xf>
    <xf numFmtId="0" fontId="4" fillId="4" borderId="3" xfId="0" applyFont="1" applyFill="1" applyBorder="1"/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/>
    </xf>
    <xf numFmtId="1" fontId="4" fillId="4" borderId="3" xfId="0" applyNumberFormat="1" applyFont="1" applyFill="1" applyBorder="1" applyAlignment="1">
      <alignment horizontal="center" vertical="center"/>
    </xf>
    <xf numFmtId="2" fontId="4" fillId="4" borderId="3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 vertical="center"/>
    </xf>
    <xf numFmtId="164" fontId="4" fillId="4" borderId="0" xfId="0" applyNumberFormat="1" applyFont="1" applyFill="1" applyBorder="1" applyAlignment="1">
      <alignment horizontal="center" vertical="center"/>
    </xf>
    <xf numFmtId="164" fontId="4" fillId="4" borderId="1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top" wrapText="1"/>
    </xf>
    <xf numFmtId="0" fontId="4" fillId="4" borderId="2" xfId="0" applyFont="1" applyFill="1" applyBorder="1"/>
    <xf numFmtId="0" fontId="4" fillId="4" borderId="2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center"/>
    </xf>
    <xf numFmtId="0" fontId="0" fillId="4" borderId="0" xfId="0" applyFill="1"/>
    <xf numFmtId="0" fontId="3" fillId="4" borderId="0" xfId="0" applyFont="1" applyFill="1"/>
    <xf numFmtId="0" fontId="0" fillId="4" borderId="1" xfId="0" applyFill="1" applyBorder="1" applyAlignment="1">
      <alignment horizontal="center"/>
    </xf>
    <xf numFmtId="0" fontId="0" fillId="4" borderId="4" xfId="0" applyFill="1" applyBorder="1"/>
    <xf numFmtId="0" fontId="0" fillId="4" borderId="6" xfId="0" applyFill="1" applyBorder="1"/>
    <xf numFmtId="0" fontId="3" fillId="4" borderId="6" xfId="0" applyFont="1" applyFill="1" applyBorder="1"/>
    <xf numFmtId="0" fontId="0" fillId="4" borderId="1" xfId="0" applyFill="1" applyBorder="1" applyAlignment="1">
      <alignment horizontal="center" vertical="center"/>
    </xf>
    <xf numFmtId="0" fontId="0" fillId="4" borderId="5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4" borderId="7" xfId="0" applyFill="1" applyBorder="1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0" fillId="4" borderId="3" xfId="0" applyFill="1" applyBorder="1"/>
    <xf numFmtId="0" fontId="0" fillId="4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3" fillId="4" borderId="0" xfId="0" applyFont="1" applyFill="1" applyAlignment="1">
      <alignment horizontal="left"/>
    </xf>
    <xf numFmtId="0" fontId="1" fillId="4" borderId="9" xfId="0" applyFon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9" fontId="0" fillId="4" borderId="3" xfId="0" applyNumberFormat="1" applyFill="1" applyBorder="1" applyAlignment="1">
      <alignment horizontal="center"/>
    </xf>
    <xf numFmtId="169" fontId="0" fillId="4" borderId="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5" borderId="0" xfId="0" applyFill="1"/>
    <xf numFmtId="0" fontId="0" fillId="5" borderId="3" xfId="0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169" fontId="0" fillId="5" borderId="3" xfId="0" applyNumberFormat="1" applyFill="1" applyBorder="1" applyAlignment="1">
      <alignment horizontal="center"/>
    </xf>
    <xf numFmtId="0" fontId="0" fillId="5" borderId="3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9" fontId="0" fillId="5" borderId="1" xfId="0" applyNumberFormat="1" applyFill="1" applyBorder="1" applyAlignment="1">
      <alignment horizontal="center"/>
    </xf>
    <xf numFmtId="0" fontId="0" fillId="5" borderId="1" xfId="0" applyNumberForma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1" fillId="6" borderId="0" xfId="0" applyNumberFormat="1" applyFont="1" applyFill="1" applyBorder="1" applyAlignment="1">
      <alignment horizontal="center"/>
    </xf>
    <xf numFmtId="0" fontId="0" fillId="5" borderId="0" xfId="0" applyFill="1" applyAlignment="1">
      <alignment horizontal="left"/>
    </xf>
    <xf numFmtId="0" fontId="0" fillId="5" borderId="0" xfId="0" applyNumberFormat="1" applyFill="1"/>
    <xf numFmtId="9" fontId="0" fillId="5" borderId="0" xfId="1" applyFont="1" applyFill="1"/>
    <xf numFmtId="0" fontId="3" fillId="5" borderId="0" xfId="0" applyFont="1" applyFill="1" applyAlignment="1">
      <alignment horizontal="left"/>
    </xf>
    <xf numFmtId="0" fontId="5" fillId="5" borderId="0" xfId="0" applyFont="1" applyFill="1"/>
    <xf numFmtId="0" fontId="5" fillId="5" borderId="0" xfId="0" applyFont="1" applyFill="1" applyAlignment="1">
      <alignment horizontal="left"/>
    </xf>
    <xf numFmtId="0" fontId="1" fillId="4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2" fontId="0" fillId="4" borderId="0" xfId="0" applyNumberFormat="1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169" fontId="0" fillId="4" borderId="0" xfId="0" applyNumberFormat="1" applyFill="1" applyAlignment="1">
      <alignment horizontal="center"/>
    </xf>
    <xf numFmtId="0" fontId="0" fillId="4" borderId="3" xfId="0" applyFill="1" applyBorder="1" applyAlignment="1">
      <alignment horizontal="left"/>
    </xf>
    <xf numFmtId="169" fontId="0" fillId="5" borderId="0" xfId="0" applyNumberFormat="1" applyFill="1" applyAlignment="1">
      <alignment horizontal="center"/>
    </xf>
    <xf numFmtId="169" fontId="0" fillId="5" borderId="0" xfId="0" applyNumberFormat="1" applyFill="1"/>
    <xf numFmtId="0" fontId="6" fillId="7" borderId="1" xfId="0" applyFont="1" applyFill="1" applyBorder="1"/>
    <xf numFmtId="0" fontId="6" fillId="7" borderId="1" xfId="0" applyFont="1" applyFill="1" applyBorder="1" applyAlignment="1">
      <alignment horizontal="center"/>
    </xf>
    <xf numFmtId="0" fontId="7" fillId="0" borderId="0" xfId="2"/>
  </cellXfs>
  <cellStyles count="3">
    <cellStyle name="Hyperlink" xfId="2" builtinId="8"/>
    <cellStyle name="Normal" xfId="0" builtinId="0"/>
    <cellStyle name="Percent" xfId="1" builtinId="5"/>
  </cellStyles>
  <dxfs count="57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9" formatCode="0.0"/>
    </dxf>
    <dxf>
      <numFmt numFmtId="169" formatCode="0.0"/>
    </dxf>
    <dxf>
      <fill>
        <patternFill>
          <fgColor theme="0" tint="-4.9989318521683403E-2"/>
        </patternFill>
      </fill>
      <alignment horizontal="center"/>
    </dxf>
    <dxf>
      <fill>
        <patternFill>
          <fgColor theme="0" tint="-4.9989318521683403E-2"/>
        </patternFill>
      </fill>
      <alignment horizontal="center"/>
    </dxf>
    <dxf>
      <fill>
        <patternFill>
          <fgColor theme="0" tint="-4.9989318521683403E-2"/>
        </patternFill>
      </fill>
      <alignment horizontal="center"/>
    </dxf>
    <dxf>
      <fill>
        <patternFill>
          <fgColor theme="0" tint="-4.9989318521683403E-2"/>
        </patternFill>
      </fill>
      <alignment horizontal="center"/>
    </dxf>
    <dxf>
      <fill>
        <patternFill>
          <fgColor theme="0" tint="-4.9989318521683403E-2"/>
        </patternFill>
      </fill>
      <alignment horizontal="center"/>
    </dxf>
    <dxf>
      <fill>
        <patternFill>
          <fgColor theme="0" tint="-4.9989318521683403E-2"/>
        </patternFill>
      </fill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9" formatCode="0.0"/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D2C295"/>
      <color rgb="FF8C15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utherford" refreshedDate="44053.585501388887" createdVersion="6" refreshedVersion="6" minRefreshableVersion="3" recordCount="2195" xr:uid="{4BD83E2B-C723-4818-9E70-9C72EC0CF7B3}">
  <cacheSource type="worksheet">
    <worksheetSource ref="B7:F2202" sheet="Data_Analysis"/>
  </cacheSource>
  <cacheFields count="5">
    <cacheField name="O/G" numFmtId="0">
      <sharedItems count="2">
        <s v="Oil"/>
        <s v="Gas"/>
      </sharedItems>
    </cacheField>
    <cacheField name="Q_VRU" numFmtId="0">
      <sharedItems containsSemiMixedTypes="0" containsString="0" containsNumber="1" minValue="0" maxValue="35.2533125"/>
    </cacheField>
    <cacheField name="Q_VENT" numFmtId="0">
      <sharedItems containsSemiMixedTypes="0" containsString="0" containsNumber="1" minValue="0" maxValue="8.4630540940170942"/>
    </cacheField>
    <cacheField name="Q_FLARE" numFmtId="0">
      <sharedItems containsSemiMixedTypes="0" containsString="0" containsNumber="1" minValue="0" maxValue="19.253191820000001"/>
    </cacheField>
    <cacheField name="Q_DUMP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utherford" refreshedDate="44053.606204398151" createdVersion="6" refreshedVersion="6" minRefreshableVersion="3" recordCount="2195" xr:uid="{006170D9-9AAA-4E20-B72D-8192DD88E06A}">
  <cacheSource type="worksheet">
    <worksheetSource ref="B7:R2202" sheet="Data_Analysis"/>
  </cacheSource>
  <cacheFields count="17">
    <cacheField name="O/G" numFmtId="0">
      <sharedItems count="2">
        <s v="Oil"/>
        <s v="Gas"/>
      </sharedItems>
    </cacheField>
    <cacheField name="Q_VRU" numFmtId="0">
      <sharedItems containsSemiMixedTypes="0" containsString="0" containsNumber="1" minValue="0" maxValue="35.2533125"/>
    </cacheField>
    <cacheField name="Q_VENT" numFmtId="0">
      <sharedItems containsSemiMixedTypes="0" containsString="0" containsNumber="1" minValue="0" maxValue="8.4630540940170942"/>
    </cacheField>
    <cacheField name="Q_FLARE" numFmtId="0">
      <sharedItems containsSemiMixedTypes="0" containsString="0" containsNumber="1" minValue="0" maxValue="19.253191820000001"/>
    </cacheField>
    <cacheField name="Q_DUMP" numFmtId="0">
      <sharedItems containsMixedTypes="1" containsNumber="1" containsInteger="1" minValue="0" maxValue="0"/>
    </cacheField>
    <cacheField name="n_VRU" numFmtId="0">
      <sharedItems containsSemiMixedTypes="0" containsString="0" containsNumber="1" containsInteger="1" minValue="0" maxValue="714"/>
    </cacheField>
    <cacheField name="n_VENT" numFmtId="0">
      <sharedItems containsSemiMixedTypes="0" containsString="0" containsNumber="1" containsInteger="1" minValue="0" maxValue="2271"/>
    </cacheField>
    <cacheField name="n_FLARE" numFmtId="0">
      <sharedItems containsSemiMixedTypes="0" containsString="0" containsNumber="1" containsInteger="1" minValue="0" maxValue="2550"/>
    </cacheField>
    <cacheField name="n_DUMP" numFmtId="0">
      <sharedItems containsSemiMixedTypes="0" containsString="0" containsNumber="1" containsInteger="1" minValue="0" maxValue="134"/>
    </cacheField>
    <cacheField name="E_VRU" numFmtId="0">
      <sharedItems containsSemiMixedTypes="0" containsString="0" containsNumber="1" minValue="0" maxValue="0.71517719999999996"/>
    </cacheField>
    <cacheField name="E_VENT" numFmtId="0">
      <sharedItems containsSemiMixedTypes="0" containsString="0" containsNumber="1" minValue="0" maxValue="2.8772640910999998"/>
    </cacheField>
    <cacheField name="E_FLARE" numFmtId="0">
      <sharedItems containsSemiMixedTypes="0" containsString="0" containsNumber="1" minValue="0" maxValue="0.35971382330000001"/>
    </cacheField>
    <cacheField name="E_DUMP" numFmtId="0">
      <sharedItems containsSemiMixedTypes="0" containsString="0" containsNumber="1" minValue="0" maxValue="1.7984"/>
    </cacheField>
    <cacheField name="TOTAL E" numFmtId="0">
      <sharedItems containsSemiMixedTypes="0" containsString="0" containsNumber="1" minValue="0" maxValue="2.8772640910999998"/>
    </cacheField>
    <cacheField name="EF_VRU" numFmtId="0">
      <sharedItems containsMixedTypes="1" containsNumber="1" minValue="0" maxValue="2.5383897786233778"/>
    </cacheField>
    <cacheField name="EF_VENT" numFmtId="0">
      <sharedItems containsMixedTypes="1" containsNumber="1" minValue="0" maxValue="89.04953381233841"/>
    </cacheField>
    <cacheField name="EF_FLARE" numFmtId="0">
      <sharedItems containsMixedTypes="1" containsNumber="1" minValue="0" maxValue="1.69922210743801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utherford" refreshedDate="44053.606242476853" createdVersion="6" refreshedVersion="6" minRefreshableVersion="3" recordCount="2195" xr:uid="{63F6D0D6-AC1A-4F3B-8E28-7E1EDA94411F}">
  <cacheSource type="worksheet">
    <worksheetSource ref="B7:J2202" sheet="Data_Analysis"/>
  </cacheSource>
  <cacheFields count="9">
    <cacheField name="O/G" numFmtId="0">
      <sharedItems count="2">
        <s v="Oil"/>
        <s v="Gas"/>
      </sharedItems>
    </cacheField>
    <cacheField name="Q_VRU" numFmtId="0">
      <sharedItems containsSemiMixedTypes="0" containsString="0" containsNumber="1" minValue="0" maxValue="35.2533125"/>
    </cacheField>
    <cacheField name="Q_VENT" numFmtId="0">
      <sharedItems containsSemiMixedTypes="0" containsString="0" containsNumber="1" minValue="0" maxValue="8.4630540940170942"/>
    </cacheField>
    <cacheField name="Q_FLARE" numFmtId="0">
      <sharedItems containsSemiMixedTypes="0" containsString="0" containsNumber="1" minValue="0" maxValue="19.253191820000001"/>
    </cacheField>
    <cacheField name="Q_DUMP" numFmtId="0">
      <sharedItems containsMixedTypes="1" containsNumber="1" containsInteger="1" minValue="0" maxValue="0"/>
    </cacheField>
    <cacheField name="n_VRU" numFmtId="0">
      <sharedItems containsSemiMixedTypes="0" containsString="0" containsNumber="1" containsInteger="1" minValue="0" maxValue="714"/>
    </cacheField>
    <cacheField name="n_VENT" numFmtId="0">
      <sharedItems containsSemiMixedTypes="0" containsString="0" containsNumber="1" containsInteger="1" minValue="0" maxValue="2271"/>
    </cacheField>
    <cacheField name="n_FLARE" numFmtId="0">
      <sharedItems containsSemiMixedTypes="0" containsString="0" containsNumber="1" containsInteger="1" minValue="0" maxValue="2550"/>
    </cacheField>
    <cacheField name="n_DUMP" numFmtId="0">
      <sharedItems containsSemiMixedTypes="0" containsString="0" containsNumber="1" containsInteger="1" minValue="0" maxValue="1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x v="0"/>
    <n v="0.12936400000000001"/>
    <n v="0"/>
    <n v="0"/>
    <s v=""/>
  </r>
  <r>
    <x v="0"/>
    <n v="5.2653999999999999E-2"/>
    <n v="0"/>
    <n v="0"/>
    <s v=""/>
  </r>
  <r>
    <x v="1"/>
    <n v="0"/>
    <n v="4.2788999999999995E-3"/>
    <n v="0"/>
    <s v=""/>
  </r>
  <r>
    <x v="1"/>
    <n v="0"/>
    <n v="3.7120999999999999E-3"/>
    <n v="0"/>
    <s v=""/>
  </r>
  <r>
    <x v="1"/>
    <n v="0"/>
    <n v="4.0270999999999996E-3"/>
    <n v="0"/>
    <s v=""/>
  </r>
  <r>
    <x v="1"/>
    <n v="0"/>
    <n v="4.4060000000000002E-3"/>
    <n v="0"/>
    <s v=""/>
  </r>
  <r>
    <x v="1"/>
    <n v="0"/>
    <n v="0"/>
    <n v="2.3935906153935997"/>
    <s v=""/>
  </r>
  <r>
    <x v="1"/>
    <n v="2.2864999999999999E-3"/>
    <n v="0"/>
    <n v="2.2864999999999999E-3"/>
    <s v=""/>
  </r>
  <r>
    <x v="1"/>
    <n v="2.4085000000000001E-3"/>
    <n v="0"/>
    <n v="2.4085000000000001E-3"/>
    <s v=""/>
  </r>
  <r>
    <x v="1"/>
    <n v="1.8500000000000001E-3"/>
    <n v="0"/>
    <n v="1.8500000000000001E-3"/>
    <s v=""/>
  </r>
  <r>
    <x v="1"/>
    <n v="3.0404999999999998E-3"/>
    <n v="0"/>
    <n v="3.0404999999999998E-3"/>
    <s v=""/>
  </r>
  <r>
    <x v="1"/>
    <n v="2.4364999999999999E-3"/>
    <n v="0"/>
    <n v="2.4364999999999999E-3"/>
    <s v=""/>
  </r>
  <r>
    <x v="1"/>
    <n v="5.1180000000000002E-3"/>
    <n v="0"/>
    <n v="5.1180000000000002E-3"/>
    <s v=""/>
  </r>
  <r>
    <x v="1"/>
    <n v="3.2066999999999998E-2"/>
    <n v="0"/>
    <n v="3.2066999999999998E-2"/>
    <s v=""/>
  </r>
  <r>
    <x v="1"/>
    <n v="2.5677999999999999E-2"/>
    <n v="0"/>
    <n v="2.5677999999999999E-2"/>
    <s v=""/>
  </r>
  <r>
    <x v="1"/>
    <n v="3.3551499999999998E-2"/>
    <n v="0"/>
    <n v="3.3551499999999998E-2"/>
    <s v=""/>
  </r>
  <r>
    <x v="1"/>
    <n v="0"/>
    <n v="0"/>
    <n v="0"/>
    <s v=""/>
  </r>
  <r>
    <x v="1"/>
    <n v="0"/>
    <n v="0"/>
    <n v="0"/>
    <s v=""/>
  </r>
  <r>
    <x v="1"/>
    <n v="1.7045000000000001E-2"/>
    <n v="0"/>
    <n v="1.7045000000000001E-2"/>
    <s v=""/>
  </r>
  <r>
    <x v="1"/>
    <n v="8.3330000000000001E-3"/>
    <n v="0"/>
    <n v="8.3330000000000001E-3"/>
    <s v=""/>
  </r>
  <r>
    <x v="1"/>
    <n v="8.7925E-3"/>
    <n v="0"/>
    <n v="8.7925E-3"/>
    <s v=""/>
  </r>
  <r>
    <x v="1"/>
    <n v="1.30995E-2"/>
    <n v="0"/>
    <n v="1.30995E-2"/>
    <s v=""/>
  </r>
  <r>
    <x v="1"/>
    <n v="1.4859000000000001E-2"/>
    <n v="0"/>
    <n v="1.4859000000000001E-2"/>
    <s v=""/>
  </r>
  <r>
    <x v="1"/>
    <n v="2.0008999999999999E-2"/>
    <n v="0"/>
    <n v="2.0008999999999999E-2"/>
    <s v=""/>
  </r>
  <r>
    <x v="1"/>
    <n v="1.5748000000000002E-2"/>
    <n v="0"/>
    <n v="1.5748000000000002E-2"/>
    <s v=""/>
  </r>
  <r>
    <x v="1"/>
    <n v="1.7107500000000001E-2"/>
    <n v="0"/>
    <n v="1.7107500000000001E-2"/>
    <s v=""/>
  </r>
  <r>
    <x v="1"/>
    <n v="1.3764E-2"/>
    <n v="0"/>
    <n v="1.3764E-2"/>
    <s v=""/>
  </r>
  <r>
    <x v="1"/>
    <n v="1.5903500000000001E-2"/>
    <n v="0"/>
    <n v="1.5903500000000001E-2"/>
    <s v=""/>
  </r>
  <r>
    <x v="1"/>
    <n v="1.4859499999999999E-2"/>
    <n v="0"/>
    <n v="1.4859499999999999E-2"/>
    <s v=""/>
  </r>
  <r>
    <x v="1"/>
    <n v="1.2023499999999999E-2"/>
    <n v="0"/>
    <n v="1.2023499999999999E-2"/>
    <s v=""/>
  </r>
  <r>
    <x v="1"/>
    <n v="4.5294999999999997E-3"/>
    <n v="0"/>
    <n v="4.5294999999999997E-3"/>
    <s v=""/>
  </r>
  <r>
    <x v="1"/>
    <n v="3.3774999999999999E-3"/>
    <n v="0"/>
    <n v="3.3774999999999999E-3"/>
    <s v=""/>
  </r>
  <r>
    <x v="1"/>
    <n v="2.4099999999999998E-3"/>
    <n v="0"/>
    <n v="2.4099999999999998E-3"/>
    <s v=""/>
  </r>
  <r>
    <x v="1"/>
    <n v="0"/>
    <n v="0"/>
    <n v="0"/>
    <s v=""/>
  </r>
  <r>
    <x v="1"/>
    <n v="0"/>
    <n v="0"/>
    <n v="1.4640149999999999E-2"/>
    <s v=""/>
  </r>
  <r>
    <x v="1"/>
    <n v="0"/>
    <n v="0"/>
    <n v="0"/>
    <s v=""/>
  </r>
  <r>
    <x v="1"/>
    <n v="0"/>
    <n v="0"/>
    <n v="0"/>
    <s v=""/>
  </r>
  <r>
    <x v="1"/>
    <n v="1.8987299999999999E-2"/>
    <n v="0"/>
    <n v="0"/>
    <s v=""/>
  </r>
  <r>
    <x v="1"/>
    <n v="7.9644999999999994E-3"/>
    <n v="0"/>
    <n v="0"/>
    <s v=""/>
  </r>
  <r>
    <x v="1"/>
    <n v="6.5242E-3"/>
    <n v="0"/>
    <n v="0"/>
    <s v=""/>
  </r>
  <r>
    <x v="1"/>
    <n v="0"/>
    <n v="0"/>
    <n v="6.6283999999999996E-2"/>
    <s v=""/>
  </r>
  <r>
    <x v="1"/>
    <n v="0.48326999999999998"/>
    <n v="0"/>
    <n v="0.48326999999999998"/>
    <s v=""/>
  </r>
  <r>
    <x v="1"/>
    <n v="0.24643100000000001"/>
    <n v="0"/>
    <n v="0"/>
    <s v=""/>
  </r>
  <r>
    <x v="1"/>
    <n v="0"/>
    <n v="0"/>
    <n v="2.1929880000000002"/>
    <s v=""/>
  </r>
  <r>
    <x v="1"/>
    <n v="0"/>
    <n v="7.1000000000000004E-3"/>
    <n v="0"/>
    <s v=""/>
  </r>
  <r>
    <x v="1"/>
    <n v="0.101433"/>
    <n v="0"/>
    <n v="0.101433"/>
    <s v=""/>
  </r>
  <r>
    <x v="1"/>
    <n v="0"/>
    <n v="5.1878545000000002E-3"/>
    <n v="0"/>
    <s v=""/>
  </r>
  <r>
    <x v="1"/>
    <n v="1.7957571428571427E-2"/>
    <n v="0"/>
    <n v="2.394342857142857E-2"/>
    <s v=""/>
  </r>
  <r>
    <x v="1"/>
    <n v="9.1438999999999999E-3"/>
    <n v="0"/>
    <n v="0"/>
    <s v=""/>
  </r>
  <r>
    <x v="1"/>
    <n v="0.134543"/>
    <n v="0"/>
    <n v="0.134543"/>
    <s v=""/>
  </r>
  <r>
    <x v="1"/>
    <n v="0"/>
    <n v="0"/>
    <n v="0.25173270000000003"/>
    <s v=""/>
  </r>
  <r>
    <x v="1"/>
    <n v="0"/>
    <n v="0"/>
    <n v="0.19279171000000001"/>
    <s v=""/>
  </r>
  <r>
    <x v="1"/>
    <n v="0"/>
    <n v="0"/>
    <n v="0.20593600416809998"/>
    <s v=""/>
  </r>
  <r>
    <x v="1"/>
    <n v="3.254924E-2"/>
    <n v="0"/>
    <n v="3.254924E-2"/>
    <s v=""/>
  </r>
  <r>
    <x v="1"/>
    <n v="0"/>
    <n v="0"/>
    <n v="4.2069999999999998E-3"/>
    <s v=""/>
  </r>
  <r>
    <x v="1"/>
    <n v="0"/>
    <n v="0"/>
    <n v="6.875E-3"/>
    <s v=""/>
  </r>
  <r>
    <x v="1"/>
    <n v="0"/>
    <n v="0"/>
    <n v="3.898E-3"/>
    <s v=""/>
  </r>
  <r>
    <x v="1"/>
    <n v="0"/>
    <n v="0"/>
    <n v="9.6970000000000008E-3"/>
    <s v=""/>
  </r>
  <r>
    <x v="1"/>
    <n v="0"/>
    <n v="0"/>
    <n v="8.4200000000000004E-3"/>
    <s v=""/>
  </r>
  <r>
    <x v="1"/>
    <n v="0"/>
    <n v="0"/>
    <n v="3.4181000000000003E-2"/>
    <s v=""/>
  </r>
  <r>
    <x v="1"/>
    <n v="0"/>
    <n v="0"/>
    <n v="5.0379999999999999E-3"/>
    <s v=""/>
  </r>
  <r>
    <x v="1"/>
    <n v="0"/>
    <n v="0"/>
    <n v="1.9355000000000001E-2"/>
    <s v=""/>
  </r>
  <r>
    <x v="1"/>
    <n v="0"/>
    <n v="0"/>
    <n v="2.6147E-2"/>
    <s v=""/>
  </r>
  <r>
    <x v="1"/>
    <n v="0"/>
    <n v="0"/>
    <n v="2.4177000000000001E-2"/>
    <s v=""/>
  </r>
  <r>
    <x v="1"/>
    <n v="0"/>
    <n v="0"/>
    <n v="2.4355000000000002E-2"/>
    <s v=""/>
  </r>
  <r>
    <x v="1"/>
    <n v="0"/>
    <n v="0"/>
    <n v="6.6094200000000004E-3"/>
    <s v=""/>
  </r>
  <r>
    <x v="1"/>
    <n v="0"/>
    <n v="0"/>
    <n v="1.7520000000000001E-2"/>
    <s v=""/>
  </r>
  <r>
    <x v="1"/>
    <n v="0.15525958333333334"/>
    <n v="0"/>
    <n v="0.2173634166666667"/>
    <s v=""/>
  </r>
  <r>
    <x v="1"/>
    <n v="1.638750206E-2"/>
    <n v="0"/>
    <n v="0"/>
    <s v=""/>
  </r>
  <r>
    <x v="1"/>
    <n v="0"/>
    <n v="0"/>
    <n v="0.89909768400000001"/>
    <s v=""/>
  </r>
  <r>
    <x v="1"/>
    <n v="0.32098811538461536"/>
    <n v="0"/>
    <n v="0.60631088461538463"/>
    <s v=""/>
  </r>
  <r>
    <x v="0"/>
    <n v="0"/>
    <n v="0"/>
    <n v="0.35624365000000002"/>
    <s v=""/>
  </r>
  <r>
    <x v="0"/>
    <n v="0"/>
    <n v="0"/>
    <n v="2.9428526499999998"/>
    <s v=""/>
  </r>
  <r>
    <x v="0"/>
    <n v="0"/>
    <n v="0"/>
    <n v="1.6414049999999999E-2"/>
    <s v=""/>
  </r>
  <r>
    <x v="0"/>
    <n v="0"/>
    <n v="0"/>
    <n v="0.18289054999999999"/>
    <s v=""/>
  </r>
  <r>
    <x v="0"/>
    <n v="0"/>
    <n v="0"/>
    <n v="0.98137914999999998"/>
    <s v=""/>
  </r>
  <r>
    <x v="0"/>
    <n v="0"/>
    <n v="0.44172163478260867"/>
    <n v="4.6380771652173909"/>
    <s v=""/>
  </r>
  <r>
    <x v="0"/>
    <n v="0"/>
    <n v="0"/>
    <n v="5.3561899999999994E-3"/>
    <s v=""/>
  </r>
  <r>
    <x v="0"/>
    <n v="0"/>
    <n v="0.23276452032"/>
    <n v="3.4041811096800001"/>
    <s v=""/>
  </r>
  <r>
    <x v="1"/>
    <n v="0"/>
    <n v="0"/>
    <n v="0.44400869783000002"/>
    <s v=""/>
  </r>
  <r>
    <x v="1"/>
    <n v="9.7451897500000009E-2"/>
    <n v="0"/>
    <n v="9.7451897500000009E-2"/>
    <s v=""/>
  </r>
  <r>
    <x v="1"/>
    <n v="0"/>
    <n v="0"/>
    <n v="7.1240000000000001E-3"/>
    <s v=""/>
  </r>
  <r>
    <x v="1"/>
    <n v="0"/>
    <n v="0"/>
    <n v="2.0635000000000001E-2"/>
    <s v=""/>
  </r>
  <r>
    <x v="1"/>
    <n v="0"/>
    <n v="0"/>
    <n v="8.4919999999999995E-3"/>
    <s v=""/>
  </r>
  <r>
    <x v="1"/>
    <n v="0"/>
    <n v="0"/>
    <n v="7.1390259911400009E-2"/>
    <s v=""/>
  </r>
  <r>
    <x v="1"/>
    <n v="6.1161589999999995E-2"/>
    <n v="0"/>
    <n v="6.1161589999999995E-2"/>
    <s v=""/>
  </r>
  <r>
    <x v="1"/>
    <n v="0"/>
    <n v="0"/>
    <n v="6.7658786419999995E-3"/>
    <s v=""/>
  </r>
  <r>
    <x v="1"/>
    <n v="1.8819759018329176"/>
    <n v="0"/>
    <n v="1.9008428281670819"/>
    <s v=""/>
  </r>
  <r>
    <x v="1"/>
    <n v="0"/>
    <n v="0"/>
    <n v="0.115221111"/>
    <s v=""/>
  </r>
  <r>
    <x v="1"/>
    <n v="0"/>
    <n v="0"/>
    <n v="3.0013999999999999E-2"/>
    <s v=""/>
  </r>
  <r>
    <x v="1"/>
    <n v="4.0337975000000002E-3"/>
    <n v="0"/>
    <n v="4.0337975000000002E-3"/>
    <s v=""/>
  </r>
  <r>
    <x v="1"/>
    <n v="0"/>
    <n v="0"/>
    <n v="0"/>
    <s v=""/>
  </r>
  <r>
    <x v="1"/>
    <n v="0"/>
    <n v="0"/>
    <n v="0"/>
    <s v=""/>
  </r>
  <r>
    <x v="1"/>
    <n v="0"/>
    <n v="0"/>
    <n v="0"/>
    <s v=""/>
  </r>
  <r>
    <x v="1"/>
    <n v="0"/>
    <n v="0"/>
    <n v="2.8202107779999999E-2"/>
    <s v=""/>
  </r>
  <r>
    <x v="1"/>
    <n v="0"/>
    <n v="0"/>
    <n v="0"/>
    <s v=""/>
  </r>
  <r>
    <x v="1"/>
    <n v="0"/>
    <n v="2.22432095E-2"/>
    <n v="0"/>
    <s v=""/>
  </r>
  <r>
    <x v="1"/>
    <n v="0"/>
    <n v="4.7470000000000004E-3"/>
    <n v="0"/>
    <s v=""/>
  </r>
  <r>
    <x v="1"/>
    <n v="0"/>
    <n v="1.5709049024099999E-2"/>
    <n v="0"/>
    <s v=""/>
  </r>
  <r>
    <x v="1"/>
    <n v="0"/>
    <n v="1.31676158084E-2"/>
    <n v="0"/>
    <s v=""/>
  </r>
  <r>
    <x v="1"/>
    <n v="0"/>
    <n v="1.9875E-2"/>
    <n v="5.9624999999999997E-2"/>
    <s v=""/>
  </r>
  <r>
    <x v="1"/>
    <n v="0"/>
    <n v="1.1254999999999999E-2"/>
    <n v="1.1254999999999999E-2"/>
    <s v=""/>
  </r>
  <r>
    <x v="0"/>
    <n v="0"/>
    <n v="7.3365E-2"/>
    <n v="0"/>
    <s v=""/>
  </r>
  <r>
    <x v="0"/>
    <n v="0"/>
    <n v="6.071E-2"/>
    <n v="0"/>
    <s v=""/>
  </r>
  <r>
    <x v="0"/>
    <n v="0"/>
    <n v="4.3618999999999998E-2"/>
    <n v="0"/>
    <s v=""/>
  </r>
  <r>
    <x v="0"/>
    <n v="0"/>
    <n v="1.1814E-2"/>
    <n v="0"/>
    <s v=""/>
  </r>
  <r>
    <x v="0"/>
    <n v="0"/>
    <n v="0"/>
    <n v="2.9411E-2"/>
    <s v=""/>
  </r>
  <r>
    <x v="0"/>
    <n v="0"/>
    <n v="1.6393000000000001E-2"/>
    <n v="0"/>
    <s v=""/>
  </r>
  <r>
    <x v="0"/>
    <n v="0"/>
    <n v="0"/>
    <n v="2.3925749999999999E-2"/>
    <s v=""/>
  </r>
  <r>
    <x v="0"/>
    <n v="7.7074129292727278"/>
    <n v="0"/>
    <n v="3.1620155607272729"/>
    <s v=""/>
  </r>
  <r>
    <x v="0"/>
    <n v="2.4140599512561574"/>
    <n v="0"/>
    <n v="4.0447494547536937"/>
    <s v=""/>
  </r>
  <r>
    <x v="0"/>
    <n v="0"/>
    <n v="0.60695462205405404"/>
    <n v="1.165991773945946"/>
    <s v=""/>
  </r>
  <r>
    <x v="0"/>
    <n v="0"/>
    <n v="0"/>
    <n v="7.1902869999999994E-2"/>
    <s v=""/>
  </r>
  <r>
    <x v="0"/>
    <n v="0"/>
    <n v="1.1148049E-2"/>
    <n v="0"/>
    <s v=""/>
  </r>
  <r>
    <x v="0"/>
    <n v="0"/>
    <n v="0"/>
    <n v="1.2913469580000001"/>
    <s v=""/>
  </r>
  <r>
    <x v="0"/>
    <n v="0"/>
    <n v="0"/>
    <n v="0.14231784"/>
    <s v=""/>
  </r>
  <r>
    <x v="0"/>
    <n v="0"/>
    <n v="0"/>
    <n v="4.8146108E-2"/>
    <s v=""/>
  </r>
  <r>
    <x v="0"/>
    <n v="0"/>
    <n v="0"/>
    <n v="5.1240000000000001E-3"/>
    <s v=""/>
  </r>
  <r>
    <x v="0"/>
    <n v="0"/>
    <n v="3.5602790000000002E-2"/>
    <n v="0"/>
    <s v=""/>
  </r>
  <r>
    <x v="0"/>
    <n v="0"/>
    <n v="4.5409999999999999E-3"/>
    <n v="0"/>
    <s v=""/>
  </r>
  <r>
    <x v="0"/>
    <n v="0"/>
    <n v="9.0320999999999999E-2"/>
    <n v="0"/>
    <s v=""/>
  </r>
  <r>
    <x v="0"/>
    <n v="0"/>
    <n v="3.4037999999999999E-2"/>
    <n v="0"/>
    <s v=""/>
  </r>
  <r>
    <x v="0"/>
    <n v="0"/>
    <n v="1.2626E-2"/>
    <n v="0"/>
    <s v=""/>
  </r>
  <r>
    <x v="0"/>
    <n v="0"/>
    <n v="8.5858572913000003E-3"/>
    <n v="0"/>
    <s v=""/>
  </r>
  <r>
    <x v="0"/>
    <n v="0"/>
    <n v="0.1680227230038023"/>
    <n v="2.7779756869961978"/>
    <s v=""/>
  </r>
  <r>
    <x v="0"/>
    <n v="0"/>
    <n v="1.0888E-2"/>
    <n v="0"/>
    <s v=""/>
  </r>
  <r>
    <x v="0"/>
    <n v="0.30084507317073172"/>
    <n v="0"/>
    <n v="1.1657746585365854"/>
    <s v=""/>
  </r>
  <r>
    <x v="0"/>
    <n v="0"/>
    <n v="9.3720999999999999E-2"/>
    <n v="0"/>
    <s v=""/>
  </r>
  <r>
    <x v="0"/>
    <n v="0"/>
    <n v="0"/>
    <n v="0.101689"/>
    <s v=""/>
  </r>
  <r>
    <x v="0"/>
    <n v="5.9092389600000003E-2"/>
    <n v="0"/>
    <n v="0.64016755400000003"/>
    <s v=""/>
  </r>
  <r>
    <x v="0"/>
    <n v="0"/>
    <n v="2.8879999999999999E-3"/>
    <n v="0"/>
    <s v=""/>
  </r>
  <r>
    <x v="0"/>
    <n v="0"/>
    <n v="0"/>
    <n v="0.16954376999999998"/>
    <s v=""/>
  </r>
  <r>
    <x v="0"/>
    <n v="0"/>
    <n v="4.0145761904761899E-2"/>
    <n v="1.224445738095238"/>
    <s v=""/>
  </r>
  <r>
    <x v="0"/>
    <n v="0"/>
    <n v="0"/>
    <n v="0.36591499999999999"/>
    <s v=""/>
  </r>
  <r>
    <x v="0"/>
    <n v="0"/>
    <n v="1.1540576923076922"/>
    <n v="0.2261953076923077"/>
    <s v=""/>
  </r>
  <r>
    <x v="0"/>
    <n v="0"/>
    <n v="1.5654244494669001"/>
    <n v="0"/>
    <s v=""/>
  </r>
  <r>
    <x v="0"/>
    <n v="0"/>
    <n v="1.2543699999999999E-3"/>
    <n v="0"/>
    <s v=""/>
  </r>
  <r>
    <x v="0"/>
    <n v="0"/>
    <n v="4.2340000000000003E-2"/>
    <n v="0"/>
    <s v=""/>
  </r>
  <r>
    <x v="0"/>
    <n v="0"/>
    <n v="6.5189999999999998E-2"/>
    <n v="0"/>
    <s v=""/>
  </r>
  <r>
    <x v="0"/>
    <n v="0"/>
    <n v="0"/>
    <n v="3.8557000000000001E-2"/>
    <s v=""/>
  </r>
  <r>
    <x v="0"/>
    <n v="0"/>
    <n v="0"/>
    <n v="0.20573498999999998"/>
    <s v=""/>
  </r>
  <r>
    <x v="0"/>
    <n v="0"/>
    <n v="0"/>
    <n v="0.32301352902730002"/>
    <s v=""/>
  </r>
  <r>
    <x v="0"/>
    <n v="0"/>
    <n v="0.31214599999999998"/>
    <n v="0"/>
    <s v=""/>
  </r>
  <r>
    <x v="0"/>
    <n v="0"/>
    <n v="4.6119999999999998E-3"/>
    <n v="0"/>
    <s v=""/>
  </r>
  <r>
    <x v="0"/>
    <n v="0"/>
    <n v="0.26717999999999997"/>
    <n v="0"/>
    <s v=""/>
  </r>
  <r>
    <x v="0"/>
    <n v="0"/>
    <n v="2.6693624999999999E-2"/>
    <n v="3.4320375E-2"/>
    <s v=""/>
  </r>
  <r>
    <x v="0"/>
    <n v="0"/>
    <n v="7.5831999999999997E-2"/>
    <n v="0"/>
    <s v=""/>
  </r>
  <r>
    <x v="0"/>
    <n v="0"/>
    <n v="0"/>
    <n v="0"/>
    <s v=""/>
  </r>
  <r>
    <x v="0"/>
    <n v="0"/>
    <n v="4.169E-3"/>
    <n v="0"/>
    <s v=""/>
  </r>
  <r>
    <x v="0"/>
    <n v="5.710821428571429E-2"/>
    <n v="0"/>
    <n v="3.1726785714285714E-2"/>
    <s v=""/>
  </r>
  <r>
    <x v="0"/>
    <n v="0"/>
    <n v="6.0089999999999996E-3"/>
    <n v="0"/>
    <s v=""/>
  </r>
  <r>
    <x v="0"/>
    <n v="0"/>
    <n v="0"/>
    <n v="5.7174459999999998"/>
    <s v=""/>
  </r>
  <r>
    <x v="0"/>
    <n v="0.34165498714285708"/>
    <n v="0"/>
    <n v="9.317863285714284E-2"/>
    <s v=""/>
  </r>
  <r>
    <x v="0"/>
    <n v="1.1393613846153847E-2"/>
    <n v="0"/>
    <n v="2.0715661538461541E-3"/>
    <s v=""/>
  </r>
  <r>
    <x v="0"/>
    <n v="6.1269635172413794E-2"/>
    <n v="0"/>
    <n v="0.23486693482758622"/>
    <s v=""/>
  </r>
  <r>
    <x v="0"/>
    <n v="0"/>
    <n v="0"/>
    <n v="7.8665910000000006E-2"/>
    <s v=""/>
  </r>
  <r>
    <x v="0"/>
    <n v="0"/>
    <n v="0"/>
    <n v="2.5874609999999998"/>
    <s v=""/>
  </r>
  <r>
    <x v="0"/>
    <n v="0"/>
    <n v="0"/>
    <n v="0.47286471152730003"/>
    <s v=""/>
  </r>
  <r>
    <x v="0"/>
    <n v="9.4680536066026875"/>
    <n v="0"/>
    <n v="16.872557068176587"/>
    <s v=""/>
  </r>
  <r>
    <x v="0"/>
    <n v="0"/>
    <n v="0"/>
    <n v="0"/>
    <s v=""/>
  </r>
  <r>
    <x v="0"/>
    <n v="0"/>
    <n v="0"/>
    <n v="6.6129867750000002E-2"/>
    <s v=""/>
  </r>
  <r>
    <x v="0"/>
    <n v="0"/>
    <n v="0"/>
    <n v="0.32178499999999999"/>
    <s v=""/>
  </r>
  <r>
    <x v="0"/>
    <n v="0"/>
    <n v="4.1850820882140274E-2"/>
    <n v="14.42807049911786"/>
    <s v=""/>
  </r>
  <r>
    <x v="0"/>
    <n v="0.23046753185249999"/>
    <n v="0"/>
    <n v="0.33963636272999997"/>
    <s v=""/>
  </r>
  <r>
    <x v="0"/>
    <n v="0"/>
    <n v="0"/>
    <n v="9.1309000000000001E-2"/>
    <s v=""/>
  </r>
  <r>
    <x v="0"/>
    <n v="0"/>
    <n v="0"/>
    <n v="0.48053485009999997"/>
    <s v=""/>
  </r>
  <r>
    <x v="0"/>
    <n v="0"/>
    <n v="1.095E-2"/>
    <n v="0"/>
    <s v=""/>
  </r>
  <r>
    <x v="0"/>
    <n v="0"/>
    <n v="5.5279999999999999E-3"/>
    <n v="0"/>
    <s v=""/>
  </r>
  <r>
    <x v="0"/>
    <n v="0"/>
    <n v="9.3566399999999994E-3"/>
    <n v="0"/>
    <s v=""/>
  </r>
  <r>
    <x v="0"/>
    <n v="0"/>
    <n v="0.11830599999999999"/>
    <n v="0"/>
    <s v=""/>
  </r>
  <r>
    <x v="0"/>
    <n v="0"/>
    <n v="0"/>
    <n v="5.6598999999999997E-2"/>
    <s v=""/>
  </r>
  <r>
    <x v="0"/>
    <n v="0"/>
    <n v="8.1146999999999997E-2"/>
    <n v="0"/>
    <s v=""/>
  </r>
  <r>
    <x v="0"/>
    <n v="0"/>
    <n v="0"/>
    <n v="1.440933"/>
    <s v=""/>
  </r>
  <r>
    <x v="0"/>
    <n v="5.0396800000000005E-2"/>
    <n v="0"/>
    <n v="7.5595200000000001E-2"/>
    <s v=""/>
  </r>
  <r>
    <x v="0"/>
    <n v="0"/>
    <n v="9.7584827586206901E-2"/>
    <n v="0.96365017241379314"/>
    <s v=""/>
  </r>
  <r>
    <x v="0"/>
    <n v="0"/>
    <n v="1.5781393920300001E-2"/>
    <n v="0"/>
    <s v=""/>
  </r>
  <r>
    <x v="0"/>
    <n v="0"/>
    <n v="0"/>
    <n v="6.5659850000000006E-2"/>
    <s v=""/>
  </r>
  <r>
    <x v="0"/>
    <n v="0"/>
    <n v="0"/>
    <n v="2.4173919999999998E-2"/>
    <s v=""/>
  </r>
  <r>
    <x v="0"/>
    <n v="0"/>
    <n v="0"/>
    <n v="0.59602299999999997"/>
    <s v=""/>
  </r>
  <r>
    <x v="0"/>
    <n v="0"/>
    <n v="0.40280507081012656"/>
    <n v="4.1431378711898734"/>
    <s v=""/>
  </r>
  <r>
    <x v="0"/>
    <n v="1.1874252246685714E-2"/>
    <n v="0"/>
    <n v="2.9685630616714288E-2"/>
    <s v=""/>
  </r>
  <r>
    <x v="0"/>
    <n v="0"/>
    <n v="0"/>
    <n v="0.26984900000000001"/>
    <s v=""/>
  </r>
  <r>
    <x v="0"/>
    <n v="0"/>
    <n v="0"/>
    <n v="0.12285515313999999"/>
    <s v=""/>
  </r>
  <r>
    <x v="0"/>
    <n v="0"/>
    <n v="2.39949905E-2"/>
    <n v="0"/>
    <s v=""/>
  </r>
  <r>
    <x v="0"/>
    <n v="0"/>
    <n v="0"/>
    <n v="0.45604600000000001"/>
    <s v=""/>
  </r>
  <r>
    <x v="0"/>
    <n v="0"/>
    <n v="2.7727235294117646E-2"/>
    <n v="0.44363576470588234"/>
    <s v=""/>
  </r>
  <r>
    <x v="0"/>
    <n v="0"/>
    <n v="0"/>
    <n v="0.18795100000000001"/>
    <s v=""/>
  </r>
  <r>
    <x v="0"/>
    <n v="0"/>
    <n v="0"/>
    <n v="4.0319144199999997"/>
    <s v=""/>
  </r>
  <r>
    <x v="0"/>
    <n v="2.3235415873015874"/>
    <n v="0"/>
    <n v="1.3360364126984126"/>
    <s v=""/>
  </r>
  <r>
    <x v="0"/>
    <n v="1.541620400472973"/>
    <n v="0"/>
    <n v="0.89513442608108118"/>
    <s v=""/>
  </r>
  <r>
    <x v="0"/>
    <n v="0"/>
    <n v="0"/>
    <n v="2.0073000000000001E-2"/>
    <s v=""/>
  </r>
  <r>
    <x v="0"/>
    <n v="0"/>
    <n v="0"/>
    <n v="0.15459993"/>
    <s v=""/>
  </r>
  <r>
    <x v="0"/>
    <n v="7.1829000000000004E-2"/>
    <n v="0"/>
    <n v="0"/>
    <s v=""/>
  </r>
  <r>
    <x v="0"/>
    <n v="1.5538E-2"/>
    <n v="0"/>
    <n v="0"/>
    <s v=""/>
  </r>
  <r>
    <x v="0"/>
    <n v="0.18887219500000002"/>
    <n v="0"/>
    <n v="0.18887219500000002"/>
    <s v=""/>
  </r>
  <r>
    <x v="0"/>
    <n v="0.72534731499999994"/>
    <n v="0"/>
    <n v="0.197821995"/>
    <s v=""/>
  </r>
  <r>
    <x v="0"/>
    <n v="0"/>
    <n v="0"/>
    <n v="1.2756E-2"/>
    <s v=""/>
  </r>
  <r>
    <x v="0"/>
    <n v="0"/>
    <n v="0.697515"/>
    <n v="0"/>
    <s v=""/>
  </r>
  <r>
    <x v="0"/>
    <n v="0"/>
    <n v="2.8105000000000002E-2"/>
    <n v="0"/>
    <s v=""/>
  </r>
  <r>
    <x v="0"/>
    <n v="0"/>
    <n v="4.2779999999999997E-3"/>
    <n v="0"/>
    <s v=""/>
  </r>
  <r>
    <x v="0"/>
    <n v="0"/>
    <n v="3.9479699999999994E-3"/>
    <n v="0"/>
    <s v=""/>
  </r>
  <r>
    <x v="0"/>
    <n v="0"/>
    <n v="3.4182550000000006E-2"/>
    <n v="0"/>
    <s v=""/>
  </r>
  <r>
    <x v="0"/>
    <n v="0"/>
    <n v="0.33944999999999997"/>
    <n v="0"/>
    <s v=""/>
  </r>
  <r>
    <x v="0"/>
    <n v="0"/>
    <n v="1.8529800000000001"/>
    <n v="0"/>
    <s v=""/>
  </r>
  <r>
    <x v="0"/>
    <n v="0"/>
    <n v="0.112828"/>
    <n v="0"/>
    <s v=""/>
  </r>
  <r>
    <x v="1"/>
    <n v="0"/>
    <n v="0"/>
    <n v="3.9191999999999998E-2"/>
    <s v=""/>
  </r>
  <r>
    <x v="1"/>
    <n v="0"/>
    <n v="0"/>
    <n v="6.1199999999999996E-3"/>
    <s v=""/>
  </r>
  <r>
    <x v="1"/>
    <n v="0"/>
    <n v="0"/>
    <n v="9.693209999999999E-3"/>
    <s v=""/>
  </r>
  <r>
    <x v="1"/>
    <n v="0"/>
    <n v="7.9298999999999994E-2"/>
    <n v="0.54628200000000005"/>
    <s v=""/>
  </r>
  <r>
    <x v="1"/>
    <n v="0"/>
    <n v="0"/>
    <n v="2.9963679999999999"/>
    <s v=""/>
  </r>
  <r>
    <x v="1"/>
    <n v="0"/>
    <n v="2.480975625E-3"/>
    <n v="0.156301464375"/>
    <s v=""/>
  </r>
  <r>
    <x v="1"/>
    <n v="0"/>
    <n v="0"/>
    <n v="0.13813300000000001"/>
    <s v=""/>
  </r>
  <r>
    <x v="1"/>
    <n v="0"/>
    <n v="0"/>
    <n v="1.0919989999999999E-2"/>
    <s v=""/>
  </r>
  <r>
    <x v="1"/>
    <n v="0"/>
    <n v="0"/>
    <n v="0.17005379999999998"/>
    <s v=""/>
  </r>
  <r>
    <x v="1"/>
    <n v="0"/>
    <n v="1.005173E-2"/>
    <n v="0"/>
    <s v=""/>
  </r>
  <r>
    <x v="1"/>
    <n v="0"/>
    <n v="1.4828763E-2"/>
    <n v="5.9315052E-2"/>
    <s v=""/>
  </r>
  <r>
    <x v="1"/>
    <n v="0"/>
    <n v="0"/>
    <n v="0.43546099999999999"/>
    <s v=""/>
  </r>
  <r>
    <x v="1"/>
    <n v="0"/>
    <n v="0"/>
    <n v="0.31461603000000005"/>
    <s v=""/>
  </r>
  <r>
    <x v="1"/>
    <n v="0"/>
    <n v="0"/>
    <n v="7.1173629600000003"/>
    <s v=""/>
  </r>
  <r>
    <x v="1"/>
    <n v="0"/>
    <n v="3.3661200934579439E-3"/>
    <n v="4.8087429906542058E-2"/>
    <s v=""/>
  </r>
  <r>
    <x v="1"/>
    <n v="0"/>
    <n v="0.84659728499999998"/>
    <n v="0.84659728499999998"/>
    <s v=""/>
  </r>
  <r>
    <x v="1"/>
    <n v="0"/>
    <n v="0"/>
    <n v="1.1743271799999999"/>
    <s v=""/>
  </r>
  <r>
    <x v="1"/>
    <n v="0"/>
    <n v="5.0053366461538462E-2"/>
    <n v="6.0409235384615385E-3"/>
    <s v=""/>
  </r>
  <r>
    <x v="1"/>
    <n v="0"/>
    <n v="4.8938062499999997E-2"/>
    <n v="0.1076637375"/>
    <s v=""/>
  </r>
  <r>
    <x v="1"/>
    <n v="0"/>
    <n v="5.3073882352941181E-3"/>
    <n v="2.4767811764705883E-2"/>
    <s v=""/>
  </r>
  <r>
    <x v="1"/>
    <n v="2.1681160493827158E-2"/>
    <n v="0"/>
    <n v="0.85640583950617277"/>
    <s v=""/>
  </r>
  <r>
    <x v="1"/>
    <n v="1.0982610700000002"/>
    <n v="0"/>
    <n v="0"/>
    <s v=""/>
  </r>
  <r>
    <x v="1"/>
    <n v="0"/>
    <n v="0"/>
    <n v="2.2070462200000001"/>
    <s v=""/>
  </r>
  <r>
    <x v="1"/>
    <n v="0"/>
    <n v="0"/>
    <n v="0"/>
    <s v=""/>
  </r>
  <r>
    <x v="1"/>
    <n v="0"/>
    <n v="0"/>
    <n v="3.3133300000000004E-2"/>
    <s v=""/>
  </r>
  <r>
    <x v="1"/>
    <n v="0"/>
    <n v="0"/>
    <n v="0.14605016000000001"/>
    <s v=""/>
  </r>
  <r>
    <x v="1"/>
    <n v="0"/>
    <n v="0"/>
    <n v="1.6337999999999998E-2"/>
    <s v=""/>
  </r>
  <r>
    <x v="1"/>
    <n v="0"/>
    <n v="0"/>
    <n v="4.6746000000000003E-2"/>
    <s v=""/>
  </r>
  <r>
    <x v="1"/>
    <n v="0"/>
    <n v="0.76557741000000001"/>
    <n v="0.76557741000000001"/>
    <s v=""/>
  </r>
  <r>
    <x v="1"/>
    <n v="0"/>
    <n v="0"/>
    <n v="2.9909320799999999"/>
    <s v=""/>
  </r>
  <r>
    <x v="1"/>
    <n v="0"/>
    <n v="9.1990098333333339E-3"/>
    <n v="1.8398019666666668E-2"/>
    <s v=""/>
  </r>
  <r>
    <x v="1"/>
    <n v="0"/>
    <n v="6.1182022500000009E-2"/>
    <n v="8.2775677500000006E-2"/>
    <s v=""/>
  </r>
  <r>
    <x v="1"/>
    <n v="0"/>
    <n v="0.25406069333333331"/>
    <n v="0.43883210666666667"/>
    <s v=""/>
  </r>
  <r>
    <x v="1"/>
    <n v="0"/>
    <n v="0.16675557142857142"/>
    <n v="0.41688892857142856"/>
    <s v=""/>
  </r>
  <r>
    <x v="1"/>
    <n v="0"/>
    <n v="0"/>
    <n v="1.1953858473000001"/>
    <s v=""/>
  </r>
  <r>
    <x v="1"/>
    <n v="0"/>
    <n v="0"/>
    <n v="1.1162999999999999E-2"/>
    <s v=""/>
  </r>
  <r>
    <x v="1"/>
    <n v="0"/>
    <n v="6.6576000000000005E-3"/>
    <n v="0"/>
    <s v=""/>
  </r>
  <r>
    <x v="1"/>
    <n v="0"/>
    <n v="3.0072359999999999E-2"/>
    <n v="0"/>
    <s v=""/>
  </r>
  <r>
    <x v="1"/>
    <n v="0"/>
    <n v="3.7997332961999999E-3"/>
    <n v="0"/>
    <s v=""/>
  </r>
  <r>
    <x v="1"/>
    <n v="0"/>
    <n v="0"/>
    <n v="0.13345336999999999"/>
    <s v=""/>
  </r>
  <r>
    <x v="1"/>
    <n v="0"/>
    <n v="4.3707362999999999E-2"/>
    <n v="0"/>
    <s v=""/>
  </r>
  <r>
    <x v="1"/>
    <n v="0"/>
    <n v="0"/>
    <n v="2.0946258000000002"/>
    <s v=""/>
  </r>
  <r>
    <x v="1"/>
    <n v="0"/>
    <n v="0"/>
    <n v="7.1274300000000006E-3"/>
    <s v=""/>
  </r>
  <r>
    <x v="1"/>
    <n v="0"/>
    <n v="0"/>
    <n v="1.4241269999999999"/>
    <s v=""/>
  </r>
  <r>
    <x v="1"/>
    <n v="0"/>
    <n v="7.1300060000000004E-3"/>
    <n v="0"/>
    <s v=""/>
  </r>
  <r>
    <x v="1"/>
    <n v="0"/>
    <n v="3.3184145999999998E-2"/>
    <n v="0.13273658399999999"/>
    <s v=""/>
  </r>
  <r>
    <x v="1"/>
    <n v="0"/>
    <n v="0.22434088857142856"/>
    <n v="2.8947211428571425E-2"/>
    <s v=""/>
  </r>
  <r>
    <x v="1"/>
    <n v="0"/>
    <n v="7.8709799999999996E-3"/>
    <n v="0"/>
    <s v=""/>
  </r>
  <r>
    <x v="1"/>
    <n v="0"/>
    <n v="6.5864249999999999E-2"/>
    <n v="0"/>
    <s v=""/>
  </r>
  <r>
    <x v="1"/>
    <n v="0"/>
    <n v="3.4310470000000003E-2"/>
    <n v="0"/>
    <s v=""/>
  </r>
  <r>
    <x v="1"/>
    <n v="0"/>
    <n v="6.7241699999999998E-3"/>
    <n v="0"/>
    <s v=""/>
  </r>
  <r>
    <x v="1"/>
    <n v="0"/>
    <n v="1.7758159999999999E-2"/>
    <n v="0"/>
    <s v=""/>
  </r>
  <r>
    <x v="1"/>
    <n v="0"/>
    <n v="2.7799999999999998E-4"/>
    <n v="0"/>
    <s v=""/>
  </r>
  <r>
    <x v="1"/>
    <n v="0"/>
    <n v="1.4653899999999999E-2"/>
    <n v="0"/>
    <s v=""/>
  </r>
  <r>
    <x v="1"/>
    <n v="0"/>
    <n v="3.0400000000000002E-4"/>
    <n v="0"/>
    <s v=""/>
  </r>
  <r>
    <x v="1"/>
    <n v="0"/>
    <n v="0"/>
    <n v="1.1580029999999999"/>
    <s v=""/>
  </r>
  <r>
    <x v="1"/>
    <n v="0"/>
    <n v="8.8289779999999995E-3"/>
    <n v="0"/>
    <s v=""/>
  </r>
  <r>
    <x v="1"/>
    <n v="0"/>
    <n v="0.23302254585365856"/>
    <n v="1.1949874146341464E-2"/>
    <s v=""/>
  </r>
  <r>
    <x v="1"/>
    <n v="1.8663249999999999E-2"/>
    <n v="0"/>
    <n v="5.5989749999999998E-2"/>
    <s v=""/>
  </r>
  <r>
    <x v="1"/>
    <n v="0"/>
    <n v="6.6922500000000003E-3"/>
    <n v="2.2307500000000001E-3"/>
    <s v=""/>
  </r>
  <r>
    <x v="1"/>
    <n v="0"/>
    <n v="0"/>
    <n v="2.8575150000000001E-2"/>
    <s v=""/>
  </r>
  <r>
    <x v="1"/>
    <n v="0"/>
    <n v="1.7899999999999999E-4"/>
    <n v="0"/>
    <s v=""/>
  </r>
  <r>
    <x v="1"/>
    <n v="0"/>
    <n v="4.5741200000000001E-3"/>
    <n v="0"/>
    <s v=""/>
  </r>
  <r>
    <x v="1"/>
    <n v="4.086762E-2"/>
    <n v="4.086762E-2"/>
    <n v="0"/>
    <s v=""/>
  </r>
  <r>
    <x v="1"/>
    <n v="0.42161603487804877"/>
    <n v="0"/>
    <n v="3.666226390243902E-2"/>
    <s v=""/>
  </r>
  <r>
    <x v="1"/>
    <n v="0"/>
    <n v="3.8853510000000001E-2"/>
    <n v="0"/>
    <s v=""/>
  </r>
  <r>
    <x v="1"/>
    <n v="0"/>
    <n v="6.4669300000000001E-3"/>
    <n v="0"/>
    <s v=""/>
  </r>
  <r>
    <x v="1"/>
    <n v="0"/>
    <n v="4.3588699999999994E-2"/>
    <n v="0"/>
    <s v=""/>
  </r>
  <r>
    <x v="1"/>
    <n v="0"/>
    <n v="0.47617134677419354"/>
    <n v="3.2839403225806446E-2"/>
    <s v=""/>
  </r>
  <r>
    <x v="1"/>
    <n v="0"/>
    <n v="9.4704999999999998E-3"/>
    <n v="0"/>
    <s v=""/>
  </r>
  <r>
    <x v="0"/>
    <n v="0"/>
    <n v="5.4019999999999999E-2"/>
    <n v="0"/>
    <s v=""/>
  </r>
  <r>
    <x v="0"/>
    <n v="0"/>
    <n v="0.15742100000000001"/>
    <n v="0"/>
    <s v=""/>
  </r>
  <r>
    <x v="0"/>
    <n v="0"/>
    <n v="1.1549E-2"/>
    <n v="0"/>
    <s v=""/>
  </r>
  <r>
    <x v="0"/>
    <n v="0"/>
    <n v="8.3106097560975617E-2"/>
    <n v="0.59836390243902438"/>
    <s v=""/>
  </r>
  <r>
    <x v="0"/>
    <n v="0"/>
    <n v="0.21826999999999999"/>
    <n v="0"/>
    <s v=""/>
  </r>
  <r>
    <x v="0"/>
    <n v="0"/>
    <n v="1.4562E-2"/>
    <n v="0"/>
    <s v=""/>
  </r>
  <r>
    <x v="0"/>
    <n v="0"/>
    <n v="6.4536999999999997E-2"/>
    <n v="0"/>
    <s v=""/>
  </r>
  <r>
    <x v="0"/>
    <n v="0"/>
    <n v="0.50996200000000003"/>
    <n v="0"/>
    <s v=""/>
  </r>
  <r>
    <x v="0"/>
    <n v="0"/>
    <n v="0"/>
    <n v="0.11949799999999999"/>
    <s v=""/>
  </r>
  <r>
    <x v="0"/>
    <n v="0"/>
    <n v="7.1625775000000004E-3"/>
    <n v="0"/>
    <s v=""/>
  </r>
  <r>
    <x v="0"/>
    <n v="0"/>
    <n v="0"/>
    <n v="8.7344500000000012E-3"/>
    <s v=""/>
  </r>
  <r>
    <x v="0"/>
    <n v="0"/>
    <n v="0"/>
    <n v="2.757498"/>
    <s v=""/>
  </r>
  <r>
    <x v="0"/>
    <n v="34.784637554439463"/>
    <n v="0"/>
    <n v="2.8705768855605376"/>
    <s v=""/>
  </r>
  <r>
    <x v="0"/>
    <n v="0.60486591387559796"/>
    <n v="0"/>
    <n v="0.58182340287081336"/>
    <s v=""/>
  </r>
  <r>
    <x v="0"/>
    <n v="0.6058970211764706"/>
    <n v="0"/>
    <n v="0.68163414882352935"/>
    <s v=""/>
  </r>
  <r>
    <x v="0"/>
    <n v="0"/>
    <n v="0"/>
    <n v="1.134599E-2"/>
    <s v=""/>
  </r>
  <r>
    <x v="0"/>
    <n v="0.73348764073299788"/>
    <n v="0"/>
    <n v="1.7199020541325467"/>
    <s v=""/>
  </r>
  <r>
    <x v="0"/>
    <n v="0.2995827490909091"/>
    <n v="0"/>
    <n v="1.073504850909091"/>
    <s v=""/>
  </r>
  <r>
    <x v="0"/>
    <n v="0"/>
    <n v="0"/>
    <n v="2.2401234372999999"/>
    <s v=""/>
  </r>
  <r>
    <x v="0"/>
    <n v="0"/>
    <n v="0"/>
    <n v="9.5197759999999992E-2"/>
    <s v=""/>
  </r>
  <r>
    <x v="0"/>
    <n v="0"/>
    <n v="0"/>
    <n v="0.46614058000000003"/>
    <s v=""/>
  </r>
  <r>
    <x v="0"/>
    <n v="3.3635856102564099"/>
    <n v="0"/>
    <n v="1.5028786769230769"/>
    <s v=""/>
  </r>
  <r>
    <x v="0"/>
    <n v="0"/>
    <n v="0"/>
    <n v="0.11235440200000001"/>
    <s v=""/>
  </r>
  <r>
    <x v="0"/>
    <n v="0"/>
    <n v="2.9243583333333333E-2"/>
    <n v="5.8487166666666666E-2"/>
    <s v=""/>
  </r>
  <r>
    <x v="0"/>
    <n v="0"/>
    <n v="0"/>
    <n v="0.13687864999999999"/>
    <s v=""/>
  </r>
  <r>
    <x v="0"/>
    <n v="0"/>
    <n v="0"/>
    <n v="0.17458136479520001"/>
    <s v=""/>
  </r>
  <r>
    <x v="0"/>
    <n v="2.7673061469555038"/>
    <n v="0"/>
    <n v="2.3860328555971901"/>
    <s v=""/>
  </r>
  <r>
    <x v="0"/>
    <n v="0"/>
    <n v="0"/>
    <n v="0.23684214100000001"/>
    <s v=""/>
  </r>
  <r>
    <x v="0"/>
    <n v="0.69194593472727273"/>
    <n v="0"/>
    <n v="1.3110554552727272"/>
    <s v=""/>
  </r>
  <r>
    <x v="0"/>
    <n v="7.3112778640458648E-2"/>
    <n v="0"/>
    <n v="11.085725061359541"/>
    <s v=""/>
  </r>
  <r>
    <x v="0"/>
    <n v="7.9918992149450002E-2"/>
    <n v="0"/>
    <n v="7.9918992149450002E-2"/>
    <s v=""/>
  </r>
  <r>
    <x v="0"/>
    <n v="0"/>
    <n v="0"/>
    <n v="0.99027500000000002"/>
    <s v=""/>
  </r>
  <r>
    <x v="0"/>
    <n v="0"/>
    <n v="0"/>
    <n v="5.1107569999999998E-2"/>
    <s v=""/>
  </r>
  <r>
    <x v="0"/>
    <n v="0.11475233451904761"/>
    <n v="0"/>
    <n v="8.3195442526309531"/>
    <s v=""/>
  </r>
  <r>
    <x v="0"/>
    <n v="0"/>
    <n v="1.0907999999999999E-2"/>
    <n v="0"/>
    <s v=""/>
  </r>
  <r>
    <x v="0"/>
    <n v="0"/>
    <n v="1.4799E-2"/>
    <n v="0"/>
    <s v=""/>
  </r>
  <r>
    <x v="0"/>
    <n v="0"/>
    <n v="1.431165"/>
    <n v="0"/>
    <s v=""/>
  </r>
  <r>
    <x v="0"/>
    <n v="0"/>
    <n v="0"/>
    <n v="3.6405E-2"/>
    <s v=""/>
  </r>
  <r>
    <x v="0"/>
    <n v="0"/>
    <n v="9.9839999999999998E-3"/>
    <n v="0"/>
    <s v=""/>
  </r>
  <r>
    <x v="0"/>
    <n v="0"/>
    <n v="0.109337"/>
    <n v="0"/>
    <s v=""/>
  </r>
  <r>
    <x v="0"/>
    <n v="0"/>
    <n v="6.254E-3"/>
    <n v="0"/>
    <s v=""/>
  </r>
  <r>
    <x v="0"/>
    <n v="0"/>
    <n v="0"/>
    <n v="7.15820744"/>
    <s v=""/>
  </r>
  <r>
    <x v="0"/>
    <n v="0"/>
    <n v="0"/>
    <n v="0.72489199999999998"/>
    <s v=""/>
  </r>
  <r>
    <x v="0"/>
    <n v="0"/>
    <n v="5.3819999999999996E-3"/>
    <n v="0"/>
    <s v=""/>
  </r>
  <r>
    <x v="0"/>
    <n v="0.38617658742857142"/>
    <n v="0"/>
    <n v="0.32181382285714283"/>
    <s v=""/>
  </r>
  <r>
    <x v="0"/>
    <n v="0"/>
    <n v="1.3096E-2"/>
    <n v="4.5836000000000002E-2"/>
    <s v=""/>
  </r>
  <r>
    <x v="0"/>
    <n v="0"/>
    <n v="5.6848739999999995E-2"/>
    <n v="0"/>
    <s v=""/>
  </r>
  <r>
    <x v="0"/>
    <n v="0"/>
    <n v="3.3263000000000001E-2"/>
    <n v="0"/>
    <s v=""/>
  </r>
  <r>
    <x v="0"/>
    <n v="0"/>
    <n v="0"/>
    <n v="2.3817249999999999"/>
    <s v=""/>
  </r>
  <r>
    <x v="0"/>
    <n v="2.1495920399999999"/>
    <n v="0"/>
    <n v="0"/>
    <s v=""/>
  </r>
  <r>
    <x v="0"/>
    <n v="0"/>
    <n v="0"/>
    <n v="1.875011E-2"/>
    <s v=""/>
  </r>
  <r>
    <x v="0"/>
    <n v="0"/>
    <n v="1.86659119095E-2"/>
    <n v="0"/>
    <s v=""/>
  </r>
  <r>
    <x v="0"/>
    <n v="0"/>
    <n v="0.1088038125"/>
    <n v="0.2393683875"/>
    <s v=""/>
  </r>
  <r>
    <x v="0"/>
    <n v="0"/>
    <n v="0.69868369777777783"/>
    <n v="0.28384025222222214"/>
    <s v=""/>
  </r>
  <r>
    <x v="0"/>
    <n v="0"/>
    <n v="0"/>
    <n v="9.8723110000000003E-2"/>
    <s v=""/>
  </r>
  <r>
    <x v="0"/>
    <n v="0"/>
    <n v="4.7378000000000003E-2"/>
    <n v="0"/>
    <s v=""/>
  </r>
  <r>
    <x v="0"/>
    <n v="0"/>
    <n v="1.0732999999999999E-2"/>
    <n v="0"/>
    <s v=""/>
  </r>
  <r>
    <x v="0"/>
    <n v="0"/>
    <n v="0"/>
    <n v="0.29656979999999999"/>
    <s v=""/>
  </r>
  <r>
    <x v="0"/>
    <n v="0"/>
    <n v="7.4339999999999996E-3"/>
    <n v="0"/>
    <s v=""/>
  </r>
  <r>
    <x v="0"/>
    <n v="0"/>
    <n v="0"/>
    <n v="0.81915400000000005"/>
    <s v=""/>
  </r>
  <r>
    <x v="0"/>
    <n v="1.3934192529145728"/>
    <n v="0"/>
    <n v="1.2987208570854269"/>
    <s v=""/>
  </r>
  <r>
    <x v="0"/>
    <n v="0"/>
    <n v="0.96321991868129997"/>
    <n v="0"/>
    <s v=""/>
  </r>
  <r>
    <x v="0"/>
    <n v="0"/>
    <n v="0"/>
    <n v="5.6656103299999998"/>
    <s v=""/>
  </r>
  <r>
    <x v="0"/>
    <n v="7.2567124766766661E-2"/>
    <n v="0"/>
    <n v="0.30346252175193333"/>
    <s v=""/>
  </r>
  <r>
    <x v="0"/>
    <n v="0"/>
    <n v="1.39271955E-2"/>
    <n v="0"/>
    <s v=""/>
  </r>
  <r>
    <x v="0"/>
    <n v="0"/>
    <n v="0.48293399999999997"/>
    <n v="0.80488999999999999"/>
    <s v=""/>
  </r>
  <r>
    <x v="0"/>
    <n v="0"/>
    <n v="0"/>
    <n v="3.8499120000000005E-2"/>
    <s v=""/>
  </r>
  <r>
    <x v="0"/>
    <n v="0"/>
    <n v="0"/>
    <n v="0.65949362804"/>
    <s v=""/>
  </r>
  <r>
    <x v="0"/>
    <n v="0"/>
    <n v="3.7951818181818184E-2"/>
    <n v="3.7951818181818186E-3"/>
    <s v=""/>
  </r>
  <r>
    <x v="0"/>
    <n v="0"/>
    <n v="2.1682939999999998E-2"/>
    <n v="0"/>
    <s v=""/>
  </r>
  <r>
    <x v="0"/>
    <n v="0"/>
    <n v="9.9810491000000001E-2"/>
    <n v="0"/>
    <s v=""/>
  </r>
  <r>
    <x v="0"/>
    <n v="0"/>
    <n v="0"/>
    <n v="0"/>
    <s v=""/>
  </r>
  <r>
    <x v="0"/>
    <n v="0"/>
    <n v="1.7638000000000001E-2"/>
    <n v="0"/>
    <s v=""/>
  </r>
  <r>
    <x v="0"/>
    <n v="4.9625000000000002E-2"/>
    <n v="0"/>
    <n v="0"/>
    <s v=""/>
  </r>
  <r>
    <x v="0"/>
    <n v="0"/>
    <n v="4.2893699999999998E-3"/>
    <n v="0"/>
    <s v=""/>
  </r>
  <r>
    <x v="0"/>
    <n v="0"/>
    <n v="0.26541142899999998"/>
    <n v="0"/>
    <s v=""/>
  </r>
  <r>
    <x v="0"/>
    <n v="0"/>
    <n v="0.76868999999999998"/>
    <n v="0"/>
    <s v=""/>
  </r>
  <r>
    <x v="0"/>
    <n v="0"/>
    <n v="3.488016"/>
    <n v="0"/>
    <s v=""/>
  </r>
  <r>
    <x v="0"/>
    <n v="0"/>
    <n v="0"/>
    <n v="0.31338149999999998"/>
    <s v=""/>
  </r>
  <r>
    <x v="0"/>
    <n v="0"/>
    <n v="0"/>
    <n v="1.3375E-2"/>
    <s v=""/>
  </r>
  <r>
    <x v="0"/>
    <n v="0"/>
    <n v="3.9637941176470584E-2"/>
    <n v="5.2850588235294118E-3"/>
    <s v=""/>
  </r>
  <r>
    <x v="0"/>
    <n v="0"/>
    <n v="4.0239999999999998E-3"/>
    <n v="0"/>
    <s v=""/>
  </r>
  <r>
    <x v="0"/>
    <n v="0"/>
    <n v="3.7605220000000001E-3"/>
    <n v="0"/>
    <s v=""/>
  </r>
  <r>
    <x v="0"/>
    <n v="0"/>
    <n v="7.7744999999999995E-2"/>
    <n v="0"/>
    <s v=""/>
  </r>
  <r>
    <x v="0"/>
    <n v="0"/>
    <n v="8.5288000000000003E-2"/>
    <n v="0"/>
    <s v=""/>
  </r>
  <r>
    <x v="0"/>
    <n v="0"/>
    <n v="2.7740000000000001E-2"/>
    <n v="0"/>
    <s v=""/>
  </r>
  <r>
    <x v="0"/>
    <n v="0"/>
    <n v="0"/>
    <n v="4.5878000000000002E-2"/>
    <s v=""/>
  </r>
  <r>
    <x v="0"/>
    <n v="0"/>
    <n v="0"/>
    <n v="4.0398999999999997E-2"/>
    <s v=""/>
  </r>
  <r>
    <x v="0"/>
    <n v="0"/>
    <n v="0"/>
    <n v="2.8168800000000001E-2"/>
    <s v=""/>
  </r>
  <r>
    <x v="0"/>
    <n v="0"/>
    <n v="3.0813E-2"/>
    <n v="0"/>
    <s v=""/>
  </r>
  <r>
    <x v="0"/>
    <n v="0"/>
    <n v="3.5832000000000003E-2"/>
    <n v="0.10749599999999999"/>
    <s v=""/>
  </r>
  <r>
    <x v="0"/>
    <n v="0"/>
    <n v="0.28416200000000003"/>
    <n v="0"/>
    <s v=""/>
  </r>
  <r>
    <x v="0"/>
    <n v="0"/>
    <n v="0.179669"/>
    <n v="0"/>
    <s v=""/>
  </r>
  <r>
    <x v="0"/>
    <n v="0"/>
    <n v="4.4873523809523808E-2"/>
    <n v="1.0558476190476189E-2"/>
    <s v=""/>
  </r>
  <r>
    <x v="0"/>
    <n v="0"/>
    <n v="7.0254999999999998E-2"/>
    <n v="0"/>
    <s v=""/>
  </r>
  <r>
    <x v="0"/>
    <n v="0"/>
    <n v="0.12227200000000001"/>
    <n v="0"/>
    <s v=""/>
  </r>
  <r>
    <x v="0"/>
    <n v="0"/>
    <n v="0"/>
    <n v="0.48726979999999998"/>
    <s v=""/>
  </r>
  <r>
    <x v="0"/>
    <n v="0"/>
    <n v="6.5700000000000003E-3"/>
    <n v="0"/>
    <s v=""/>
  </r>
  <r>
    <x v="0"/>
    <n v="0"/>
    <n v="8.2269999999999999E-3"/>
    <n v="0"/>
    <s v=""/>
  </r>
  <r>
    <x v="0"/>
    <n v="0"/>
    <n v="2.0346299999999999"/>
    <n v="0"/>
    <s v=""/>
  </r>
  <r>
    <x v="0"/>
    <n v="0"/>
    <n v="0"/>
    <n v="7.6579999999999999E-3"/>
    <s v=""/>
  </r>
  <r>
    <x v="0"/>
    <n v="0"/>
    <n v="0.56137000000000004"/>
    <n v="0"/>
    <s v=""/>
  </r>
  <r>
    <x v="0"/>
    <n v="0"/>
    <n v="0"/>
    <n v="0.10523100000000001"/>
    <s v=""/>
  </r>
  <r>
    <x v="0"/>
    <n v="0"/>
    <n v="8.8535000000000003E-2"/>
    <n v="0"/>
    <s v=""/>
  </r>
  <r>
    <x v="0"/>
    <n v="0"/>
    <n v="1.0373E-2"/>
    <n v="0"/>
    <s v=""/>
  </r>
  <r>
    <x v="0"/>
    <n v="0"/>
    <n v="8.6709999999999999E-3"/>
    <n v="0"/>
    <s v=""/>
  </r>
  <r>
    <x v="0"/>
    <n v="0"/>
    <n v="0"/>
    <n v="0.10189827"/>
    <s v=""/>
  </r>
  <r>
    <x v="0"/>
    <n v="0"/>
    <n v="1.2196133333333335E-2"/>
    <n v="9.7569066666666655E-3"/>
    <s v=""/>
  </r>
  <r>
    <x v="0"/>
    <n v="0"/>
    <n v="3.3994000000000003E-2"/>
    <n v="0"/>
    <s v=""/>
  </r>
  <r>
    <x v="0"/>
    <n v="0"/>
    <n v="0.11400099235294117"/>
    <n v="3.762032747647059"/>
    <s v=""/>
  </r>
  <r>
    <x v="0"/>
    <n v="0"/>
    <n v="0"/>
    <n v="4.7664999999999999E-2"/>
    <s v=""/>
  </r>
  <r>
    <x v="0"/>
    <n v="0"/>
    <n v="0.46973999999999999"/>
    <n v="0"/>
    <s v=""/>
  </r>
  <r>
    <x v="0"/>
    <n v="0"/>
    <n v="0.34643570000000001"/>
    <n v="0"/>
    <s v=""/>
  </r>
  <r>
    <x v="0"/>
    <n v="0"/>
    <n v="0"/>
    <n v="4.0275700000000003E-3"/>
    <s v=""/>
  </r>
  <r>
    <x v="0"/>
    <n v="0.23733241171717173"/>
    <n v="0"/>
    <n v="0.45372372828282831"/>
    <s v=""/>
  </r>
  <r>
    <x v="0"/>
    <n v="0"/>
    <n v="0"/>
    <n v="1.6113745000000002E-2"/>
    <s v=""/>
  </r>
  <r>
    <x v="0"/>
    <n v="0"/>
    <n v="0"/>
    <n v="0.10270025000000001"/>
    <s v=""/>
  </r>
  <r>
    <x v="0"/>
    <n v="0.10249109901639343"/>
    <n v="0"/>
    <n v="0.41850532098360654"/>
    <s v=""/>
  </r>
  <r>
    <x v="0"/>
    <n v="0"/>
    <n v="5.0473200000000001E-3"/>
    <n v="0"/>
    <s v=""/>
  </r>
  <r>
    <x v="0"/>
    <n v="0"/>
    <n v="6.8589999999999996E-3"/>
    <n v="0"/>
    <s v=""/>
  </r>
  <r>
    <x v="0"/>
    <n v="0"/>
    <n v="0"/>
    <n v="1.9740390000000001"/>
    <s v=""/>
  </r>
  <r>
    <x v="0"/>
    <n v="0"/>
    <n v="8.0014999999999999E-3"/>
    <n v="0"/>
    <s v=""/>
  </r>
  <r>
    <x v="0"/>
    <n v="0"/>
    <n v="0"/>
    <n v="0.32078928000000001"/>
    <s v=""/>
  </r>
  <r>
    <x v="0"/>
    <n v="0"/>
    <n v="0"/>
    <n v="3.7375474434199994E-2"/>
    <s v=""/>
  </r>
  <r>
    <x v="0"/>
    <n v="0"/>
    <n v="1.112576E-2"/>
    <n v="0.12794624000000002"/>
    <s v=""/>
  </r>
  <r>
    <x v="1"/>
    <n v="0"/>
    <n v="3.9291036000000001E-2"/>
    <n v="0"/>
    <s v=""/>
  </r>
  <r>
    <x v="1"/>
    <n v="0"/>
    <n v="1.0182E-2"/>
    <n v="0"/>
    <s v=""/>
  </r>
  <r>
    <x v="1"/>
    <n v="0"/>
    <n v="7.8976999999999997E-4"/>
    <n v="0"/>
    <s v=""/>
  </r>
  <r>
    <x v="1"/>
    <n v="0"/>
    <n v="6.2414999999999998E-2"/>
    <n v="0"/>
    <s v=""/>
  </r>
  <r>
    <x v="1"/>
    <n v="0"/>
    <n v="6.5700000000000003E-3"/>
    <n v="0"/>
    <s v=""/>
  </r>
  <r>
    <x v="1"/>
    <n v="0"/>
    <n v="7.8723719629629638E-2"/>
    <n v="4.6308070370370359E-2"/>
    <s v=""/>
  </r>
  <r>
    <x v="1"/>
    <n v="0.35726293749999999"/>
    <n v="0"/>
    <n v="0.2444430625"/>
    <s v=""/>
  </r>
  <r>
    <x v="1"/>
    <n v="0"/>
    <n v="0.16544200000000001"/>
    <n v="0"/>
    <s v=""/>
  </r>
  <r>
    <x v="1"/>
    <n v="0"/>
    <n v="0"/>
    <n v="1.6662150000000001E-2"/>
    <s v=""/>
  </r>
  <r>
    <x v="1"/>
    <n v="0"/>
    <n v="4.1599999999999996E-3"/>
    <n v="0"/>
    <s v=""/>
  </r>
  <r>
    <x v="1"/>
    <n v="0"/>
    <n v="3.6179999999999997E-2"/>
    <n v="0"/>
    <s v=""/>
  </r>
  <r>
    <x v="1"/>
    <n v="1.8077175000000004E-2"/>
    <n v="0"/>
    <n v="6.025725E-3"/>
    <s v=""/>
  </r>
  <r>
    <x v="1"/>
    <n v="5.8519425548387093E-2"/>
    <n v="0"/>
    <n v="5.8519425548387093E-2"/>
    <s v=""/>
  </r>
  <r>
    <x v="1"/>
    <n v="0"/>
    <n v="0.18191891666666665"/>
    <n v="0.21499508333333331"/>
    <s v=""/>
  </r>
  <r>
    <x v="1"/>
    <n v="0"/>
    <n v="6.2380999999999999E-2"/>
    <n v="0"/>
    <s v=""/>
  </r>
  <r>
    <x v="1"/>
    <n v="0"/>
    <n v="2.5469720000000001E-2"/>
    <n v="0"/>
    <s v=""/>
  </r>
  <r>
    <x v="1"/>
    <n v="0"/>
    <n v="1.4599999999999999E-3"/>
    <n v="0"/>
    <s v=""/>
  </r>
  <r>
    <x v="1"/>
    <n v="0"/>
    <n v="0"/>
    <n v="5.986E-3"/>
    <s v=""/>
  </r>
  <r>
    <x v="1"/>
    <n v="0"/>
    <n v="0"/>
    <n v="1.2184E-2"/>
    <s v=""/>
  </r>
  <r>
    <x v="0"/>
    <n v="0"/>
    <n v="0"/>
    <n v="1.8466715300000001"/>
    <s v=""/>
  </r>
  <r>
    <x v="0"/>
    <n v="0"/>
    <n v="6.2049999999999996E-3"/>
    <n v="0"/>
    <s v=""/>
  </r>
  <r>
    <x v="0"/>
    <n v="0"/>
    <n v="9.8499999999999994E-3"/>
    <n v="0"/>
    <s v=""/>
  </r>
  <r>
    <x v="0"/>
    <n v="0"/>
    <n v="1.8194999999999999E-2"/>
    <n v="0"/>
    <s v=""/>
  </r>
  <r>
    <x v="0"/>
    <n v="0"/>
    <n v="2.81E-2"/>
    <n v="0"/>
    <s v=""/>
  </r>
  <r>
    <x v="0"/>
    <n v="0"/>
    <n v="2.7999E-2"/>
    <n v="0"/>
    <s v=""/>
  </r>
  <r>
    <x v="0"/>
    <n v="0"/>
    <n v="2.63E-2"/>
    <n v="0"/>
    <s v=""/>
  </r>
  <r>
    <x v="0"/>
    <n v="0"/>
    <n v="7.1379999999999999E-2"/>
    <n v="0"/>
    <s v=""/>
  </r>
  <r>
    <x v="0"/>
    <n v="0"/>
    <n v="1.9233E-2"/>
    <n v="0"/>
    <s v=""/>
  </r>
  <r>
    <x v="0"/>
    <n v="0"/>
    <n v="0.32098599999999999"/>
    <n v="0"/>
    <s v=""/>
  </r>
  <r>
    <x v="0"/>
    <n v="0"/>
    <n v="4.431E-3"/>
    <n v="0"/>
    <s v=""/>
  </r>
  <r>
    <x v="0"/>
    <n v="0"/>
    <n v="0.160652280876"/>
    <n v="0"/>
    <s v=""/>
  </r>
  <r>
    <x v="0"/>
    <n v="0"/>
    <n v="0"/>
    <n v="5.4480000000000001E-2"/>
    <s v=""/>
  </r>
  <r>
    <x v="0"/>
    <n v="0"/>
    <n v="4.4640000000000001E-3"/>
    <n v="0"/>
    <s v=""/>
  </r>
  <r>
    <x v="0"/>
    <n v="0"/>
    <n v="4.0000000000000002E-4"/>
    <n v="0"/>
    <s v=""/>
  </r>
  <r>
    <x v="0"/>
    <n v="0"/>
    <n v="0"/>
    <n v="9.6640000000000007E-3"/>
    <s v=""/>
  </r>
  <r>
    <x v="0"/>
    <n v="0"/>
    <n v="6.6762000000000002E-2"/>
    <n v="0"/>
    <s v=""/>
  </r>
  <r>
    <x v="0"/>
    <n v="0"/>
    <n v="0.52852390000000005"/>
    <n v="0"/>
    <s v=""/>
  </r>
  <r>
    <x v="0"/>
    <n v="0"/>
    <n v="0.37201704545454545"/>
    <n v="0.44642045454545454"/>
    <s v=""/>
  </r>
  <r>
    <x v="0"/>
    <n v="0"/>
    <n v="4.7419999999999997E-3"/>
    <n v="0"/>
    <s v=""/>
  </r>
  <r>
    <x v="0"/>
    <n v="0"/>
    <n v="0"/>
    <n v="0.18021090000000001"/>
    <s v=""/>
  </r>
  <r>
    <x v="0"/>
    <n v="0"/>
    <n v="0"/>
    <n v="0.36212104000000001"/>
    <s v=""/>
  </r>
  <r>
    <x v="0"/>
    <n v="0"/>
    <n v="4.2127010789699999E-2"/>
    <n v="0"/>
    <s v=""/>
  </r>
  <r>
    <x v="1"/>
    <n v="0"/>
    <n v="7.9206599999999995E-3"/>
    <n v="0"/>
    <s v=""/>
  </r>
  <r>
    <x v="1"/>
    <n v="0"/>
    <n v="3.0098E-2"/>
    <n v="0"/>
    <s v=""/>
  </r>
  <r>
    <x v="1"/>
    <n v="0"/>
    <n v="1.1466829999999997E-2"/>
    <n v="2.2933659999999995E-2"/>
    <s v=""/>
  </r>
  <r>
    <x v="1"/>
    <n v="0"/>
    <n v="9.1350000000000008E-3"/>
    <n v="0"/>
    <s v=""/>
  </r>
  <r>
    <x v="1"/>
    <n v="0"/>
    <n v="8.5236000000000006E-2"/>
    <n v="0"/>
    <s v=""/>
  </r>
  <r>
    <x v="1"/>
    <n v="0"/>
    <n v="0"/>
    <n v="1.4853999999999999E-2"/>
    <s v=""/>
  </r>
  <r>
    <x v="1"/>
    <n v="0"/>
    <n v="0"/>
    <n v="4.7450000000000001E-3"/>
    <s v=""/>
  </r>
  <r>
    <x v="1"/>
    <n v="0.24168150000000002"/>
    <n v="0"/>
    <n v="0.13426750000000001"/>
    <s v=""/>
  </r>
  <r>
    <x v="1"/>
    <n v="0"/>
    <n v="2.3803999999999999E-2"/>
    <n v="0"/>
    <s v=""/>
  </r>
  <r>
    <x v="1"/>
    <n v="0"/>
    <n v="1.1134726500000001E-2"/>
    <n v="0"/>
    <s v=""/>
  </r>
  <r>
    <x v="1"/>
    <n v="0"/>
    <n v="0"/>
    <n v="1.52E-2"/>
    <s v=""/>
  </r>
  <r>
    <x v="1"/>
    <n v="0"/>
    <n v="0.41792099999999999"/>
    <n v="0"/>
    <s v=""/>
  </r>
  <r>
    <x v="1"/>
    <n v="0.99330499999999999"/>
    <n v="0"/>
    <n v="0"/>
    <s v=""/>
  </r>
  <r>
    <x v="1"/>
    <n v="0"/>
    <n v="8.9944903401999992E-3"/>
    <n v="0"/>
    <s v=""/>
  </r>
  <r>
    <x v="1"/>
    <n v="0"/>
    <n v="5.8640000000000003E-3"/>
    <n v="0"/>
    <s v=""/>
  </r>
  <r>
    <x v="1"/>
    <n v="0"/>
    <n v="6.6360000000000004E-3"/>
    <n v="0"/>
    <s v=""/>
  </r>
  <r>
    <x v="1"/>
    <n v="0"/>
    <n v="0.116656"/>
    <n v="0"/>
    <s v=""/>
  </r>
  <r>
    <x v="1"/>
    <n v="0"/>
    <n v="0.24752905967213115"/>
    <n v="0.17189518032786885"/>
    <s v=""/>
  </r>
  <r>
    <x v="1"/>
    <n v="0"/>
    <n v="4.3150000000000003E-3"/>
    <n v="0"/>
    <s v=""/>
  </r>
  <r>
    <x v="1"/>
    <n v="9.0927999999999995E-2"/>
    <n v="0"/>
    <n v="0"/>
    <s v=""/>
  </r>
  <r>
    <x v="1"/>
    <n v="0"/>
    <n v="4.085226E-3"/>
    <n v="0"/>
    <s v=""/>
  </r>
  <r>
    <x v="1"/>
    <n v="0"/>
    <n v="1.3032999999999999E-2"/>
    <n v="0"/>
    <s v=""/>
  </r>
  <r>
    <x v="1"/>
    <n v="1.1972999999999999E-2"/>
    <n v="0"/>
    <n v="0"/>
    <s v=""/>
  </r>
  <r>
    <x v="1"/>
    <n v="0"/>
    <n v="0"/>
    <n v="2.8653000000000001E-2"/>
    <s v=""/>
  </r>
  <r>
    <x v="1"/>
    <n v="0"/>
    <n v="0"/>
    <n v="1.0036E-2"/>
    <s v=""/>
  </r>
  <r>
    <x v="1"/>
    <n v="0"/>
    <n v="4.1989999999999996E-3"/>
    <n v="0"/>
    <s v=""/>
  </r>
  <r>
    <x v="1"/>
    <n v="0"/>
    <n v="6.0389250000000005E-3"/>
    <n v="0"/>
    <s v=""/>
  </r>
  <r>
    <x v="1"/>
    <n v="0"/>
    <n v="8.0929999999999995E-3"/>
    <n v="0"/>
    <s v=""/>
  </r>
  <r>
    <x v="1"/>
    <n v="0"/>
    <n v="3.1966000000000001E-2"/>
    <n v="0"/>
    <s v=""/>
  </r>
  <r>
    <x v="1"/>
    <n v="0.25372394563157891"/>
    <n v="0"/>
    <n v="0.30205231622807011"/>
    <s v=""/>
  </r>
  <r>
    <x v="1"/>
    <n v="0"/>
    <n v="0"/>
    <n v="6.7612279999999997E-2"/>
    <s v=""/>
  </r>
  <r>
    <x v="1"/>
    <n v="0"/>
    <n v="9.2969999999999997E-3"/>
    <n v="0"/>
    <s v=""/>
  </r>
  <r>
    <x v="1"/>
    <n v="0"/>
    <n v="1.7011999999999999E-2"/>
    <n v="0"/>
    <s v=""/>
  </r>
  <r>
    <x v="1"/>
    <n v="0"/>
    <n v="0"/>
    <n v="0.64879299999999995"/>
    <s v=""/>
  </r>
  <r>
    <x v="1"/>
    <n v="0"/>
    <n v="6.6238000000000005E-2"/>
    <n v="0"/>
    <s v=""/>
  </r>
  <r>
    <x v="1"/>
    <n v="0"/>
    <n v="0"/>
    <n v="3.7505999999999998E-2"/>
    <s v=""/>
  </r>
  <r>
    <x v="1"/>
    <n v="0"/>
    <n v="4.6151999999999999E-2"/>
    <n v="0"/>
    <s v=""/>
  </r>
  <r>
    <x v="1"/>
    <n v="0.24536769230769231"/>
    <n v="0"/>
    <n v="4.4612307692307694E-2"/>
    <s v=""/>
  </r>
  <r>
    <x v="1"/>
    <n v="0"/>
    <n v="1.5709999999999998E-2"/>
    <n v="0"/>
    <s v=""/>
  </r>
  <r>
    <x v="1"/>
    <n v="0"/>
    <n v="0"/>
    <n v="0.43911075999999999"/>
    <s v=""/>
  </r>
  <r>
    <x v="1"/>
    <n v="0"/>
    <n v="1.9072864000000002E-2"/>
    <n v="0"/>
    <s v=""/>
  </r>
  <r>
    <x v="1"/>
    <n v="0"/>
    <n v="0.16728100000000001"/>
    <n v="0"/>
    <s v=""/>
  </r>
  <r>
    <x v="1"/>
    <n v="0.258299"/>
    <n v="0"/>
    <n v="0"/>
    <s v=""/>
  </r>
  <r>
    <x v="1"/>
    <n v="0"/>
    <n v="6.1989999999999996E-3"/>
    <n v="0"/>
    <s v=""/>
  </r>
  <r>
    <x v="1"/>
    <n v="0"/>
    <n v="8.1082799999999997E-2"/>
    <n v="0.1216242"/>
    <s v=""/>
  </r>
  <r>
    <x v="1"/>
    <n v="0"/>
    <n v="0"/>
    <n v="8.5380000000000005E-3"/>
    <s v=""/>
  </r>
  <r>
    <x v="1"/>
    <n v="0"/>
    <n v="0"/>
    <n v="1.2251E-2"/>
    <s v=""/>
  </r>
  <r>
    <x v="1"/>
    <n v="0"/>
    <n v="6.5067269999999995E-3"/>
    <n v="0"/>
    <s v=""/>
  </r>
  <r>
    <x v="1"/>
    <n v="0"/>
    <n v="0"/>
    <n v="6.9829999999999996E-3"/>
    <s v=""/>
  </r>
  <r>
    <x v="1"/>
    <n v="0"/>
    <n v="0"/>
    <n v="2.1805000000000001E-2"/>
    <s v=""/>
  </r>
  <r>
    <x v="1"/>
    <n v="0"/>
    <n v="1.4185666666666666E-2"/>
    <n v="2.8371333333333332E-2"/>
    <s v=""/>
  </r>
  <r>
    <x v="1"/>
    <n v="0"/>
    <n v="1.2619E-3"/>
    <n v="0"/>
    <s v=""/>
  </r>
  <r>
    <x v="1"/>
    <n v="0"/>
    <n v="8.5282499999999997E-2"/>
    <n v="1.7056499999999999E-2"/>
    <s v=""/>
  </r>
  <r>
    <x v="1"/>
    <n v="0"/>
    <n v="2.9710054316000002E-3"/>
    <n v="0"/>
    <s v=""/>
  </r>
  <r>
    <x v="1"/>
    <n v="0"/>
    <n v="3.7323754059999999E-2"/>
    <n v="0"/>
    <s v=""/>
  </r>
  <r>
    <x v="1"/>
    <n v="0"/>
    <n v="0"/>
    <n v="0.16155800000000001"/>
    <s v=""/>
  </r>
  <r>
    <x v="1"/>
    <n v="0"/>
    <n v="4.0150000000000003E-3"/>
    <n v="0"/>
    <s v=""/>
  </r>
  <r>
    <x v="1"/>
    <n v="0"/>
    <n v="0"/>
    <n v="0.11619519"/>
    <s v=""/>
  </r>
  <r>
    <x v="1"/>
    <n v="1.3855474285714287E-2"/>
    <n v="0"/>
    <n v="1.0391605714285716E-2"/>
    <s v=""/>
  </r>
  <r>
    <x v="1"/>
    <n v="0"/>
    <n v="9.4900000000000002E-3"/>
    <n v="0"/>
    <s v=""/>
  </r>
  <r>
    <x v="1"/>
    <n v="0"/>
    <n v="0.38106000000000001"/>
    <n v="0"/>
    <s v=""/>
  </r>
  <r>
    <x v="1"/>
    <n v="0"/>
    <n v="2.9262E-2"/>
    <n v="0"/>
    <s v=""/>
  </r>
  <r>
    <x v="1"/>
    <n v="0"/>
    <n v="9.3530000000000002E-3"/>
    <n v="0"/>
    <s v=""/>
  </r>
  <r>
    <x v="1"/>
    <n v="0"/>
    <n v="0"/>
    <n v="3.7910000000000001E-3"/>
    <s v=""/>
  </r>
  <r>
    <x v="1"/>
    <n v="0"/>
    <n v="2.1975000000000001E-2"/>
    <n v="0"/>
    <s v=""/>
  </r>
  <r>
    <x v="1"/>
    <n v="0"/>
    <n v="4.6030000000000001E-2"/>
    <n v="0"/>
    <s v=""/>
  </r>
  <r>
    <x v="1"/>
    <n v="0"/>
    <n v="4.7255368421052638E-3"/>
    <n v="0.14491646315789472"/>
    <s v=""/>
  </r>
  <r>
    <x v="1"/>
    <n v="0"/>
    <n v="2.0235949999999999E-2"/>
    <n v="5.3252500000000001E-3"/>
    <s v=""/>
  </r>
  <r>
    <x v="1"/>
    <n v="0"/>
    <n v="3.7776896666666671E-2"/>
    <n v="7.5553793333333341E-2"/>
    <s v=""/>
  </r>
  <r>
    <x v="1"/>
    <n v="1.1598000000000001E-2"/>
    <n v="0"/>
    <n v="0"/>
    <s v=""/>
  </r>
  <r>
    <x v="0"/>
    <n v="0"/>
    <n v="8.3047720000000002E-3"/>
    <n v="0"/>
    <s v=""/>
  </r>
  <r>
    <x v="0"/>
    <n v="0"/>
    <n v="4.0013139999999997E-3"/>
    <n v="0"/>
    <s v=""/>
  </r>
  <r>
    <x v="0"/>
    <n v="0"/>
    <n v="5.9350000000000002E-3"/>
    <n v="0"/>
    <s v=""/>
  </r>
  <r>
    <x v="0"/>
    <n v="0"/>
    <n v="1.55617385E-2"/>
    <n v="0"/>
    <s v=""/>
  </r>
  <r>
    <x v="0"/>
    <n v="0"/>
    <n v="3.7176000000000001E-2"/>
    <n v="0"/>
    <s v=""/>
  </r>
  <r>
    <x v="0"/>
    <n v="1.7181082788666666E-3"/>
    <n v="0"/>
    <n v="3.4362165577333332E-3"/>
    <s v=""/>
  </r>
  <r>
    <x v="0"/>
    <n v="0"/>
    <n v="0"/>
    <n v="0"/>
    <s v=""/>
  </r>
  <r>
    <x v="0"/>
    <n v="0"/>
    <n v="0.87159794999999995"/>
    <n v="0"/>
    <s v=""/>
  </r>
  <r>
    <x v="0"/>
    <n v="0"/>
    <n v="0.91898247300000002"/>
    <n v="0"/>
    <s v=""/>
  </r>
  <r>
    <x v="0"/>
    <n v="0"/>
    <n v="0"/>
    <n v="0"/>
    <s v=""/>
  </r>
  <r>
    <x v="0"/>
    <n v="0"/>
    <n v="4.9357559999999995E-2"/>
    <n v="0"/>
    <s v=""/>
  </r>
  <r>
    <x v="0"/>
    <n v="0"/>
    <n v="0"/>
    <n v="7.8109999999999999E-2"/>
    <s v=""/>
  </r>
  <r>
    <x v="1"/>
    <n v="0"/>
    <n v="7.9205000000000005E-3"/>
    <n v="0"/>
    <s v=""/>
  </r>
  <r>
    <x v="1"/>
    <n v="0"/>
    <n v="5.9494999999999999E-2"/>
    <n v="0"/>
    <s v=""/>
  </r>
  <r>
    <x v="1"/>
    <n v="0"/>
    <n v="4.0502899999999998E-3"/>
    <n v="0"/>
    <s v=""/>
  </r>
  <r>
    <x v="1"/>
    <n v="0"/>
    <n v="5.9787E-3"/>
    <n v="0"/>
    <s v=""/>
  </r>
  <r>
    <x v="1"/>
    <n v="0"/>
    <n v="1.6813000000000002E-2"/>
    <n v="0"/>
    <s v=""/>
  </r>
  <r>
    <x v="1"/>
    <n v="0"/>
    <n v="1.9155999999999999E-2"/>
    <n v="0"/>
    <s v=""/>
  </r>
  <r>
    <x v="1"/>
    <n v="0"/>
    <n v="1.9855999999999999E-2"/>
    <n v="0"/>
    <s v=""/>
  </r>
  <r>
    <x v="1"/>
    <n v="0"/>
    <n v="1.04755E-2"/>
    <n v="0"/>
    <s v=""/>
  </r>
  <r>
    <x v="1"/>
    <n v="0"/>
    <n v="1.8883169999999998E-2"/>
    <n v="0"/>
    <s v=""/>
  </r>
  <r>
    <x v="1"/>
    <n v="0"/>
    <n v="1.931196E-2"/>
    <n v="0"/>
    <s v=""/>
  </r>
  <r>
    <x v="1"/>
    <n v="0"/>
    <n v="9.8790700000000002E-3"/>
    <n v="0"/>
    <s v=""/>
  </r>
  <r>
    <x v="1"/>
    <n v="0"/>
    <n v="5.3857000000000002E-2"/>
    <n v="0"/>
    <s v=""/>
  </r>
  <r>
    <x v="1"/>
    <n v="0"/>
    <n v="0"/>
    <n v="0"/>
    <s v=""/>
  </r>
  <r>
    <x v="1"/>
    <n v="0"/>
    <n v="1.4461999999999999E-2"/>
    <n v="0"/>
    <s v=""/>
  </r>
  <r>
    <x v="1"/>
    <n v="0"/>
    <n v="9.5718999999999999E-2"/>
    <n v="0"/>
    <s v=""/>
  </r>
  <r>
    <x v="1"/>
    <n v="0"/>
    <n v="0.1007716875"/>
    <n v="4.5805312500000001E-2"/>
    <s v=""/>
  </r>
  <r>
    <x v="1"/>
    <n v="0"/>
    <n v="1.6193869999999999E-2"/>
    <n v="0"/>
    <s v=""/>
  </r>
  <r>
    <x v="1"/>
    <n v="0"/>
    <n v="1.7794999999999998E-2"/>
    <n v="0"/>
    <s v=""/>
  </r>
  <r>
    <x v="1"/>
    <n v="0"/>
    <n v="6.4735230000000001E-3"/>
    <n v="0"/>
    <s v=""/>
  </r>
  <r>
    <x v="1"/>
    <n v="0"/>
    <n v="3.6499999999999998E-2"/>
    <n v="0"/>
    <s v=""/>
  </r>
  <r>
    <x v="1"/>
    <n v="0"/>
    <n v="8.0149999999999996E-3"/>
    <n v="0"/>
    <s v=""/>
  </r>
  <r>
    <x v="1"/>
    <n v="0"/>
    <n v="8.0629799999999991E-3"/>
    <n v="0"/>
    <s v=""/>
  </r>
  <r>
    <x v="1"/>
    <n v="0"/>
    <n v="3.087761E-2"/>
    <n v="0"/>
    <s v=""/>
  </r>
  <r>
    <x v="1"/>
    <n v="0"/>
    <n v="7.5888000000000006E-3"/>
    <n v="0"/>
    <s v=""/>
  </r>
  <r>
    <x v="1"/>
    <n v="0"/>
    <n v="5.1937999999999998E-2"/>
    <n v="0"/>
    <s v=""/>
  </r>
  <r>
    <x v="1"/>
    <n v="0"/>
    <n v="0"/>
    <n v="0.28739999999999999"/>
    <s v=""/>
  </r>
  <r>
    <x v="1"/>
    <n v="0"/>
    <n v="2.4714953000000001E-2"/>
    <n v="0"/>
    <s v=""/>
  </r>
  <r>
    <x v="1"/>
    <n v="0"/>
    <n v="0"/>
    <n v="7.3937400000000002E-3"/>
    <s v=""/>
  </r>
  <r>
    <x v="1"/>
    <n v="0"/>
    <n v="0"/>
    <n v="2.9736916000000002E-2"/>
    <s v=""/>
  </r>
  <r>
    <x v="1"/>
    <n v="0"/>
    <n v="0"/>
    <n v="3.3286000000000003E-2"/>
    <s v=""/>
  </r>
  <r>
    <x v="1"/>
    <n v="0"/>
    <n v="6.2698021000000007E-2"/>
    <n v="0"/>
    <s v=""/>
  </r>
  <r>
    <x v="1"/>
    <n v="1.882609775E-2"/>
    <n v="5.6478293250000006E-2"/>
    <n v="0"/>
    <s v=""/>
  </r>
  <r>
    <x v="1"/>
    <n v="0"/>
    <n v="2.6072666666666664E-2"/>
    <n v="1.3036333333333332E-2"/>
    <s v=""/>
  </r>
  <r>
    <x v="1"/>
    <n v="0"/>
    <n v="2.8910109999999999E-2"/>
    <n v="0"/>
    <s v=""/>
  </r>
  <r>
    <x v="1"/>
    <n v="0"/>
    <n v="0.12643732952112677"/>
    <n v="0.20604601847887322"/>
    <s v=""/>
  </r>
  <r>
    <x v="1"/>
    <n v="0"/>
    <n v="1.1252E-2"/>
    <n v="0"/>
    <s v=""/>
  </r>
  <r>
    <x v="1"/>
    <n v="0"/>
    <n v="4.1000000000000003E-3"/>
    <n v="0"/>
    <s v=""/>
  </r>
  <r>
    <x v="1"/>
    <n v="0"/>
    <n v="1.33323915E-2"/>
    <n v="0"/>
    <s v=""/>
  </r>
  <r>
    <x v="1"/>
    <n v="0"/>
    <n v="0"/>
    <n v="1.7951913999999999E-2"/>
    <s v=""/>
  </r>
  <r>
    <x v="1"/>
    <n v="0"/>
    <n v="0"/>
    <n v="0.32626100000000002"/>
    <s v=""/>
  </r>
  <r>
    <x v="1"/>
    <n v="0"/>
    <n v="5.5820000000000002E-3"/>
    <n v="0"/>
    <s v=""/>
  </r>
  <r>
    <x v="1"/>
    <n v="0"/>
    <n v="0"/>
    <n v="2.648064E-2"/>
    <s v=""/>
  </r>
  <r>
    <x v="1"/>
    <n v="0"/>
    <n v="0.16134499999999999"/>
    <n v="0"/>
    <s v=""/>
  </r>
  <r>
    <x v="1"/>
    <n v="0"/>
    <n v="0"/>
    <n v="1.9416904999999998E-2"/>
    <s v=""/>
  </r>
  <r>
    <x v="1"/>
    <n v="0"/>
    <n v="0"/>
    <n v="1.8376E-2"/>
    <s v=""/>
  </r>
  <r>
    <x v="1"/>
    <n v="0"/>
    <n v="1.4202610000000001E-2"/>
    <n v="0"/>
    <s v=""/>
  </r>
  <r>
    <x v="1"/>
    <n v="0"/>
    <n v="1.7520000000000001E-2"/>
    <n v="0"/>
    <s v=""/>
  </r>
  <r>
    <x v="1"/>
    <n v="0"/>
    <n v="2.9957000000000001E-2"/>
    <n v="0"/>
    <s v=""/>
  </r>
  <r>
    <x v="1"/>
    <n v="0"/>
    <n v="1.8443999999999999E-2"/>
    <n v="0"/>
    <s v=""/>
  </r>
  <r>
    <x v="1"/>
    <n v="0"/>
    <n v="0"/>
    <n v="6.5867999999999996E-2"/>
    <s v=""/>
  </r>
  <r>
    <x v="1"/>
    <n v="0"/>
    <n v="0"/>
    <n v="6.6639999999999998E-3"/>
    <s v=""/>
  </r>
  <r>
    <x v="1"/>
    <n v="0"/>
    <n v="1.6667999999999999E-2"/>
    <n v="0"/>
    <s v=""/>
  </r>
  <r>
    <x v="1"/>
    <n v="0"/>
    <n v="2.2731000000000001E-2"/>
    <n v="0"/>
    <s v=""/>
  </r>
  <r>
    <x v="1"/>
    <n v="0"/>
    <n v="3.7369999999999999E-3"/>
    <n v="0"/>
    <s v=""/>
  </r>
  <r>
    <x v="1"/>
    <n v="6.7731864620689655E-2"/>
    <n v="0"/>
    <n v="6.7731864620689655E-2"/>
    <s v=""/>
  </r>
  <r>
    <x v="1"/>
    <n v="0"/>
    <n v="2.3359999999999999E-2"/>
    <n v="0"/>
    <s v=""/>
  </r>
  <r>
    <x v="1"/>
    <n v="0"/>
    <n v="0.24657899999999999"/>
    <n v="0"/>
    <s v=""/>
  </r>
  <r>
    <x v="1"/>
    <n v="0"/>
    <n v="0.17124710400000001"/>
    <n v="0.33841689600000002"/>
    <s v=""/>
  </r>
  <r>
    <x v="1"/>
    <n v="0"/>
    <n v="4.6670000000000001E-3"/>
    <n v="0"/>
    <s v=""/>
  </r>
  <r>
    <x v="1"/>
    <n v="0"/>
    <n v="0"/>
    <n v="7.5040999999999997E-2"/>
    <s v=""/>
  </r>
  <r>
    <x v="1"/>
    <n v="0"/>
    <n v="0.11096"/>
    <n v="0"/>
    <s v=""/>
  </r>
  <r>
    <x v="1"/>
    <n v="0"/>
    <n v="0"/>
    <n v="1.6164000000000001E-2"/>
    <s v=""/>
  </r>
  <r>
    <x v="1"/>
    <n v="0"/>
    <n v="6.4856999999999996E-3"/>
    <n v="0"/>
    <s v=""/>
  </r>
  <r>
    <x v="1"/>
    <n v="0"/>
    <n v="0.108346"/>
    <n v="0"/>
    <s v=""/>
  </r>
  <r>
    <x v="1"/>
    <n v="0"/>
    <n v="0"/>
    <n v="0.24537500000000001"/>
    <s v=""/>
  </r>
  <r>
    <x v="1"/>
    <n v="0"/>
    <n v="1.5055619999999999E-2"/>
    <n v="1.0037080000000002E-2"/>
    <s v=""/>
  </r>
  <r>
    <x v="1"/>
    <n v="0"/>
    <n v="6.04866E-3"/>
    <n v="0"/>
    <s v=""/>
  </r>
  <r>
    <x v="1"/>
    <n v="0"/>
    <n v="2.7036000000000004E-3"/>
    <n v="1.0814400000000002E-2"/>
    <s v=""/>
  </r>
  <r>
    <x v="1"/>
    <n v="0"/>
    <n v="0"/>
    <n v="1.150077E-2"/>
    <s v=""/>
  </r>
  <r>
    <x v="1"/>
    <n v="0"/>
    <n v="8.0280000000000004E-3"/>
    <n v="0"/>
    <s v=""/>
  </r>
  <r>
    <x v="1"/>
    <n v="0"/>
    <n v="1.8043670000000001"/>
    <n v="0"/>
    <s v=""/>
  </r>
  <r>
    <x v="1"/>
    <n v="0"/>
    <n v="9.4039999999999992E-3"/>
    <n v="0"/>
    <s v=""/>
  </r>
  <r>
    <x v="1"/>
    <n v="0"/>
    <n v="5.2146311111111114E-2"/>
    <n v="2.2944376888888889"/>
    <s v=""/>
  </r>
  <r>
    <x v="1"/>
    <n v="0"/>
    <n v="7.8854999999999995E-2"/>
    <n v="0"/>
    <s v=""/>
  </r>
  <r>
    <x v="1"/>
    <n v="0"/>
    <n v="7.6468594999999995E-3"/>
    <n v="0"/>
    <s v=""/>
  </r>
  <r>
    <x v="1"/>
    <n v="0"/>
    <n v="3.7079999999999999E-3"/>
    <n v="0"/>
    <s v=""/>
  </r>
  <r>
    <x v="1"/>
    <n v="0"/>
    <n v="3.3314936999999996E-2"/>
    <n v="0"/>
    <s v=""/>
  </r>
  <r>
    <x v="1"/>
    <n v="0"/>
    <n v="0"/>
    <n v="1.6792000000000001E-2"/>
    <s v=""/>
  </r>
  <r>
    <x v="1"/>
    <n v="0"/>
    <n v="6.5152500000000002E-3"/>
    <n v="0"/>
    <s v=""/>
  </r>
  <r>
    <x v="1"/>
    <n v="0"/>
    <n v="8.744524E-3"/>
    <n v="0"/>
    <s v=""/>
  </r>
  <r>
    <x v="1"/>
    <n v="0"/>
    <n v="8.0389999999999993E-3"/>
    <n v="0"/>
    <s v=""/>
  </r>
  <r>
    <x v="1"/>
    <n v="0"/>
    <n v="2.6959444444444446E-2"/>
    <n v="2.1567555555555555E-2"/>
    <s v=""/>
  </r>
  <r>
    <x v="1"/>
    <n v="0"/>
    <n v="0"/>
    <n v="4.2187000000000002E-2"/>
    <s v=""/>
  </r>
  <r>
    <x v="1"/>
    <n v="0"/>
    <n v="0"/>
    <n v="0.11315"/>
    <s v=""/>
  </r>
  <r>
    <x v="1"/>
    <n v="0"/>
    <n v="8.8400079999999999E-3"/>
    <n v="0"/>
    <s v=""/>
  </r>
  <r>
    <x v="1"/>
    <n v="0"/>
    <n v="1.3198040000000001E-2"/>
    <n v="0"/>
    <s v=""/>
  </r>
  <r>
    <x v="1"/>
    <n v="0"/>
    <n v="0"/>
    <n v="1.074495"/>
    <s v=""/>
  </r>
  <r>
    <x v="1"/>
    <n v="0"/>
    <n v="1.2440000000000001E-3"/>
    <n v="0"/>
    <s v=""/>
  </r>
  <r>
    <x v="1"/>
    <n v="0"/>
    <n v="1.558915E-2"/>
    <n v="0"/>
    <s v=""/>
  </r>
  <r>
    <x v="1"/>
    <n v="0"/>
    <n v="0"/>
    <n v="1.0353920000000001E-2"/>
    <s v=""/>
  </r>
  <r>
    <x v="1"/>
    <n v="0"/>
    <n v="6.3791050000000002E-2"/>
    <n v="0"/>
    <s v=""/>
  </r>
  <r>
    <x v="1"/>
    <n v="0"/>
    <n v="0"/>
    <n v="1.58143E-2"/>
    <s v=""/>
  </r>
  <r>
    <x v="1"/>
    <n v="0"/>
    <n v="0.1696013144318182"/>
    <n v="0.18575382056818179"/>
    <s v=""/>
  </r>
  <r>
    <x v="1"/>
    <n v="0"/>
    <n v="1.5735908999999999E-2"/>
    <n v="0"/>
    <s v=""/>
  </r>
  <r>
    <x v="0"/>
    <n v="0"/>
    <n v="9.5494999999999997E-2"/>
    <n v="0"/>
    <s v=""/>
  </r>
  <r>
    <x v="1"/>
    <n v="8.1108900000000008E-3"/>
    <n v="0"/>
    <n v="8.1108900000000008E-3"/>
    <s v=""/>
  </r>
  <r>
    <x v="1"/>
    <n v="0"/>
    <n v="4.0590590999999999E-3"/>
    <n v="0"/>
    <s v=""/>
  </r>
  <r>
    <x v="1"/>
    <n v="0"/>
    <n v="1.1586540000000001E-2"/>
    <n v="0"/>
    <s v=""/>
  </r>
  <r>
    <x v="1"/>
    <n v="0"/>
    <n v="1.1207999999999999E-2"/>
    <n v="0"/>
    <s v=""/>
  </r>
  <r>
    <x v="1"/>
    <n v="0"/>
    <n v="1.7084999999999999E-2"/>
    <n v="0"/>
    <s v=""/>
  </r>
  <r>
    <x v="1"/>
    <n v="0.11569058782608695"/>
    <n v="0"/>
    <n v="2.8922646956521737E-2"/>
    <s v=""/>
  </r>
  <r>
    <x v="1"/>
    <n v="3.6658364999999998E-2"/>
    <n v="0"/>
    <n v="3.6658364999999998E-2"/>
    <s v=""/>
  </r>
  <r>
    <x v="1"/>
    <n v="0"/>
    <n v="3.4051999999999999E-2"/>
    <n v="0"/>
    <s v=""/>
  </r>
  <r>
    <x v="1"/>
    <n v="0"/>
    <n v="0"/>
    <n v="0"/>
    <s v=""/>
  </r>
  <r>
    <x v="1"/>
    <n v="0"/>
    <n v="0"/>
    <n v="1.705547E-2"/>
    <s v=""/>
  </r>
  <r>
    <x v="1"/>
    <n v="0"/>
    <n v="0"/>
    <n v="0"/>
    <s v=""/>
  </r>
  <r>
    <x v="1"/>
    <n v="0"/>
    <n v="0"/>
    <n v="0.32091199999999998"/>
    <s v=""/>
  </r>
  <r>
    <x v="1"/>
    <n v="1.8551728608050602"/>
    <n v="0"/>
    <n v="1.8368952956739759"/>
    <s v=""/>
  </r>
  <r>
    <x v="1"/>
    <n v="6.0478026666666664E-2"/>
    <n v="0"/>
    <n v="5.2918273333333335E-2"/>
    <s v=""/>
  </r>
  <r>
    <x v="1"/>
    <n v="0"/>
    <n v="0"/>
    <n v="0"/>
    <s v=""/>
  </r>
  <r>
    <x v="1"/>
    <n v="0"/>
    <n v="2.0470000000000002E-3"/>
    <n v="0"/>
    <s v=""/>
  </r>
  <r>
    <x v="1"/>
    <n v="0"/>
    <n v="1.9648410000000002E-2"/>
    <n v="0"/>
    <s v=""/>
  </r>
  <r>
    <x v="1"/>
    <n v="0.32168074895999993"/>
    <n v="0"/>
    <n v="0.32168074895999993"/>
    <s v=""/>
  </r>
  <r>
    <x v="1"/>
    <n v="0"/>
    <n v="0"/>
    <n v="0"/>
    <s v=""/>
  </r>
  <r>
    <x v="1"/>
    <n v="0.18568182999999999"/>
    <n v="0"/>
    <n v="0"/>
    <s v=""/>
  </r>
  <r>
    <x v="0"/>
    <n v="0"/>
    <n v="0"/>
    <n v="2.7629000000000001E-2"/>
    <s v=""/>
  </r>
  <r>
    <x v="0"/>
    <n v="0"/>
    <n v="0.111161"/>
    <n v="0"/>
    <s v=""/>
  </r>
  <r>
    <x v="0"/>
    <n v="0"/>
    <n v="5.2196533000000003E-2"/>
    <n v="0"/>
    <s v=""/>
  </r>
  <r>
    <x v="0"/>
    <n v="0"/>
    <n v="0.58765400000000001"/>
    <n v="0"/>
    <s v=""/>
  </r>
  <r>
    <x v="0"/>
    <n v="0"/>
    <n v="0"/>
    <n v="4.626448E-3"/>
    <s v=""/>
  </r>
  <r>
    <x v="0"/>
    <n v="0"/>
    <n v="8.9040999999999995E-2"/>
    <n v="0"/>
    <s v=""/>
  </r>
  <r>
    <x v="0"/>
    <n v="7.2572230769230764E-2"/>
    <n v="0"/>
    <n v="5.1837307692307695E-3"/>
    <s v=""/>
  </r>
  <r>
    <x v="0"/>
    <n v="0"/>
    <n v="0.13239610833333335"/>
    <n v="2.6479221666666664E-2"/>
    <s v=""/>
  </r>
  <r>
    <x v="0"/>
    <n v="0"/>
    <n v="0.1932472425"/>
    <n v="0"/>
    <s v=""/>
  </r>
  <r>
    <x v="0"/>
    <n v="0"/>
    <n v="0.11713117153846153"/>
    <n v="5.2058298461538463E-2"/>
    <s v=""/>
  </r>
  <r>
    <x v="0"/>
    <n v="0"/>
    <n v="4.5338850000000005E-3"/>
    <n v="0"/>
    <s v=""/>
  </r>
  <r>
    <x v="0"/>
    <n v="0"/>
    <n v="1.0897E-2"/>
    <n v="0"/>
    <s v=""/>
  </r>
  <r>
    <x v="0"/>
    <n v="0"/>
    <n v="2.2685260999999998E-2"/>
    <n v="0"/>
    <s v=""/>
  </r>
  <r>
    <x v="0"/>
    <n v="0"/>
    <n v="4.3400000000000001E-3"/>
    <n v="0"/>
    <s v=""/>
  </r>
  <r>
    <x v="0"/>
    <n v="0"/>
    <n v="0"/>
    <n v="7.6274013500000001E-2"/>
    <s v=""/>
  </r>
  <r>
    <x v="0"/>
    <n v="0"/>
    <n v="0"/>
    <n v="7.791614999999999E-2"/>
    <s v=""/>
  </r>
  <r>
    <x v="0"/>
    <n v="0"/>
    <n v="6.1789999999999996E-3"/>
    <n v="0"/>
    <s v=""/>
  </r>
  <r>
    <x v="0"/>
    <n v="0"/>
    <n v="0.11740299999999999"/>
    <n v="3.2018999999999999E-2"/>
    <s v=""/>
  </r>
  <r>
    <x v="0"/>
    <n v="0"/>
    <n v="0.2082"/>
    <n v="0"/>
    <s v=""/>
  </r>
  <r>
    <x v="0"/>
    <n v="0"/>
    <n v="7.8318780000000005E-3"/>
    <n v="0"/>
    <s v=""/>
  </r>
  <r>
    <x v="0"/>
    <n v="0"/>
    <n v="0"/>
    <n v="3.6979999999999999E-3"/>
    <s v=""/>
  </r>
  <r>
    <x v="0"/>
    <n v="0"/>
    <n v="2.9454545454545455E-2"/>
    <n v="1.1045454545454544E-2"/>
    <s v=""/>
  </r>
  <r>
    <x v="0"/>
    <n v="0"/>
    <n v="0"/>
    <n v="7.2751440000000001E-2"/>
    <s v=""/>
  </r>
  <r>
    <x v="0"/>
    <n v="0"/>
    <n v="8.6800000000000002E-3"/>
    <n v="0"/>
    <s v=""/>
  </r>
  <r>
    <x v="0"/>
    <n v="0"/>
    <n v="1.94247525E-2"/>
    <n v="0"/>
    <s v=""/>
  </r>
  <r>
    <x v="0"/>
    <n v="0"/>
    <n v="2.1564E-2"/>
    <n v="0"/>
    <s v=""/>
  </r>
  <r>
    <x v="1"/>
    <n v="0"/>
    <n v="4.0600530000000001E-3"/>
    <n v="0"/>
    <s v=""/>
  </r>
  <r>
    <x v="1"/>
    <n v="0"/>
    <n v="0"/>
    <n v="0"/>
    <s v=""/>
  </r>
  <r>
    <x v="0"/>
    <n v="0"/>
    <n v="3.7152325198237883"/>
    <n v="1.4271929801762113"/>
    <s v=""/>
  </r>
  <r>
    <x v="0"/>
    <n v="0"/>
    <n v="0"/>
    <n v="0.88472761"/>
    <s v=""/>
  </r>
  <r>
    <x v="0"/>
    <n v="0"/>
    <n v="1.9206401200000001E-2"/>
    <n v="2.8809601799999997E-2"/>
    <s v=""/>
  </r>
  <r>
    <x v="0"/>
    <n v="0"/>
    <n v="1.2139410669849697"/>
    <n v="3.0821490726696306"/>
    <s v=""/>
  </r>
  <r>
    <x v="0"/>
    <n v="0"/>
    <n v="0.25688237531328001"/>
    <n v="0.38532356296991999"/>
    <s v=""/>
  </r>
  <r>
    <x v="0"/>
    <n v="0"/>
    <n v="0.83269747428571417"/>
    <n v="0.27006404571428572"/>
    <s v=""/>
  </r>
  <r>
    <x v="0"/>
    <n v="0"/>
    <n v="0"/>
    <n v="1.8207943327246001"/>
    <s v=""/>
  </r>
  <r>
    <x v="0"/>
    <n v="0"/>
    <n v="0.19136533181818183"/>
    <n v="1.0716458581818182"/>
    <s v=""/>
  </r>
  <r>
    <x v="0"/>
    <n v="0"/>
    <n v="0.10462116235897434"/>
    <n v="2.6999009641025636E-2"/>
    <s v=""/>
  </r>
  <r>
    <x v="0"/>
    <n v="0"/>
    <n v="4.7453703010500004E-2"/>
    <n v="3.1635802007000002E-2"/>
    <s v=""/>
  </r>
  <r>
    <x v="0"/>
    <n v="0"/>
    <n v="8.9253599999999989E-2"/>
    <n v="5.9502400000000004E-2"/>
    <s v=""/>
  </r>
  <r>
    <x v="0"/>
    <n v="0"/>
    <n v="0.9287245522151899"/>
    <n v="2.21006644778481"/>
    <s v=""/>
  </r>
  <r>
    <x v="0"/>
    <n v="0"/>
    <n v="2.5129075194999996E-2"/>
    <n v="1.2564537597499998E-2"/>
    <s v=""/>
  </r>
  <r>
    <x v="1"/>
    <n v="0"/>
    <n v="2.67084005E-2"/>
    <n v="0"/>
    <s v=""/>
  </r>
  <r>
    <x v="0"/>
    <n v="0"/>
    <n v="2.1321439999999997E-2"/>
    <n v="0"/>
    <s v=""/>
  </r>
  <r>
    <x v="0"/>
    <n v="0"/>
    <n v="2.09406E-2"/>
    <n v="0"/>
    <s v=""/>
  </r>
  <r>
    <x v="0"/>
    <n v="0"/>
    <n v="1.7624319999999999E-2"/>
    <n v="0"/>
    <s v=""/>
  </r>
  <r>
    <x v="0"/>
    <n v="0"/>
    <n v="1.7116279999999998E-2"/>
    <n v="0"/>
    <s v=""/>
  </r>
  <r>
    <x v="0"/>
    <n v="0"/>
    <n v="3.9644099999999998E-3"/>
    <n v="0"/>
    <s v=""/>
  </r>
  <r>
    <x v="0"/>
    <n v="0"/>
    <n v="9.8188799999999986E-3"/>
    <n v="0"/>
    <s v=""/>
  </r>
  <r>
    <x v="0"/>
    <n v="0"/>
    <n v="0.16716913668224301"/>
    <n v="0.30982013331775704"/>
    <s v=""/>
  </r>
  <r>
    <x v="0"/>
    <n v="0"/>
    <n v="0"/>
    <n v="1.0400959999999999E-2"/>
    <s v=""/>
  </r>
  <r>
    <x v="0"/>
    <n v="0"/>
    <n v="7.6739032558139547E-2"/>
    <n v="0.16470816744186048"/>
    <s v=""/>
  </r>
  <r>
    <x v="0"/>
    <n v="0"/>
    <n v="0.2399377456"/>
    <n v="0.21107305439999999"/>
    <s v=""/>
  </r>
  <r>
    <x v="0"/>
    <n v="3.5718088835140993E-2"/>
    <n v="0"/>
    <n v="1.2226576562798266"/>
    <s v=""/>
  </r>
  <r>
    <x v="0"/>
    <n v="0"/>
    <n v="2.9195949000000001E-3"/>
    <n v="6.8123881000000004E-3"/>
    <s v=""/>
  </r>
  <r>
    <x v="0"/>
    <n v="0"/>
    <n v="0.52721053187650002"/>
    <n v="0"/>
    <s v=""/>
  </r>
  <r>
    <x v="0"/>
    <n v="0"/>
    <n v="0.19295964000000002"/>
    <n v="0"/>
    <s v=""/>
  </r>
  <r>
    <x v="0"/>
    <n v="0"/>
    <n v="2.0165826750270268"/>
    <n v="1.1629723949729729"/>
    <s v=""/>
  </r>
  <r>
    <x v="0"/>
    <n v="0"/>
    <n v="3.0590317413793103E-2"/>
    <n v="0.14683352358620688"/>
    <s v=""/>
  </r>
  <r>
    <x v="0"/>
    <n v="0"/>
    <n v="0.93825852112676067"/>
    <n v="0.90650207887323941"/>
    <s v=""/>
  </r>
  <r>
    <x v="0"/>
    <n v="0"/>
    <n v="3.86"/>
    <n v="0"/>
    <s v=""/>
  </r>
  <r>
    <x v="0"/>
    <n v="0"/>
    <n v="2.2429673104E-2"/>
    <n v="0"/>
    <s v=""/>
  </r>
  <r>
    <x v="0"/>
    <n v="0"/>
    <n v="2.8142200000000003E-4"/>
    <n v="0"/>
    <s v=""/>
  </r>
  <r>
    <x v="0"/>
    <n v="0"/>
    <n v="0"/>
    <n v="7.3458900000000008E-3"/>
    <s v=""/>
  </r>
  <r>
    <x v="0"/>
    <n v="0"/>
    <n v="1.2920309999999999E-2"/>
    <n v="0"/>
    <s v=""/>
  </r>
  <r>
    <x v="1"/>
    <n v="0"/>
    <n v="1.4874999999999999E-2"/>
    <n v="0"/>
    <s v=""/>
  </r>
  <r>
    <x v="1"/>
    <n v="0"/>
    <n v="0"/>
    <n v="0.22342119896899998"/>
    <s v=""/>
  </r>
  <r>
    <x v="1"/>
    <n v="0"/>
    <n v="2.57573E-3"/>
    <n v="0"/>
    <s v=""/>
  </r>
  <r>
    <x v="1"/>
    <n v="0"/>
    <n v="1.166E-5"/>
    <n v="0"/>
    <s v=""/>
  </r>
  <r>
    <x v="1"/>
    <n v="0"/>
    <n v="3.34652E-3"/>
    <n v="0"/>
    <s v=""/>
  </r>
  <r>
    <x v="1"/>
    <n v="0"/>
    <n v="3.9069999999999999E-3"/>
    <n v="0"/>
    <s v=""/>
  </r>
  <r>
    <x v="1"/>
    <n v="0"/>
    <n v="1.067649E-2"/>
    <n v="0"/>
    <s v=""/>
  </r>
  <r>
    <x v="1"/>
    <n v="0"/>
    <n v="0"/>
    <n v="9.8493600000000014E-3"/>
    <s v=""/>
  </r>
  <r>
    <x v="1"/>
    <n v="0"/>
    <n v="0"/>
    <n v="6.0362205000000002E-2"/>
    <s v=""/>
  </r>
  <r>
    <x v="1"/>
    <n v="0"/>
    <n v="0.93861122809999997"/>
    <n v="0.93861122809999997"/>
    <s v=""/>
  </r>
  <r>
    <x v="1"/>
    <n v="0"/>
    <n v="2.3008531642201833E-3"/>
    <n v="0.24849214173577983"/>
    <s v=""/>
  </r>
  <r>
    <x v="1"/>
    <n v="0"/>
    <n v="2.4488888888888893E-3"/>
    <n v="1.9591111111111111E-3"/>
    <s v=""/>
  </r>
  <r>
    <x v="0"/>
    <n v="0"/>
    <n v="0"/>
    <n v="0.13689607000000001"/>
    <s v=""/>
  </r>
  <r>
    <x v="0"/>
    <n v="0"/>
    <n v="2.0790000000000001E-3"/>
    <n v="0"/>
    <s v=""/>
  </r>
  <r>
    <x v="0"/>
    <n v="0"/>
    <n v="0"/>
    <n v="3.8138E-3"/>
    <s v=""/>
  </r>
  <r>
    <x v="0"/>
    <n v="0"/>
    <n v="0"/>
    <n v="1.5958403999999999"/>
    <s v=""/>
  </r>
  <r>
    <x v="0"/>
    <n v="0"/>
    <n v="0.39232857134199145"/>
    <n v="2.2731978986580086"/>
    <s v=""/>
  </r>
  <r>
    <x v="0"/>
    <n v="4.7569660000000007E-2"/>
    <n v="0"/>
    <n v="4.7569660000000007E-2"/>
    <s v=""/>
  </r>
  <r>
    <x v="1"/>
    <n v="0"/>
    <n v="4.0010200000000001E-3"/>
    <n v="0"/>
    <s v=""/>
  </r>
  <r>
    <x v="1"/>
    <n v="0"/>
    <n v="0.23574501803918643"/>
    <n v="0.45970278517641355"/>
    <s v=""/>
  </r>
  <r>
    <x v="1"/>
    <n v="0"/>
    <n v="0"/>
    <n v="1.2004829999999999E-2"/>
    <s v=""/>
  </r>
  <r>
    <x v="1"/>
    <n v="0"/>
    <n v="0"/>
    <n v="1.10477912E-2"/>
    <s v=""/>
  </r>
  <r>
    <x v="1"/>
    <n v="0"/>
    <n v="0"/>
    <n v="3.7347399999999998E-3"/>
    <s v=""/>
  </r>
  <r>
    <x v="1"/>
    <n v="0"/>
    <n v="0"/>
    <n v="7.5079399999999994E-3"/>
    <s v=""/>
  </r>
  <r>
    <x v="1"/>
    <n v="0"/>
    <n v="3.7482199999999996E-3"/>
    <n v="0"/>
    <s v=""/>
  </r>
  <r>
    <x v="1"/>
    <n v="0"/>
    <n v="3.46986E-3"/>
    <n v="0"/>
    <s v=""/>
  </r>
  <r>
    <x v="1"/>
    <n v="0"/>
    <n v="1.045102E-2"/>
    <n v="0"/>
    <s v=""/>
  </r>
  <r>
    <x v="1"/>
    <n v="5.9946465684827588E-2"/>
    <n v="0"/>
    <n v="0.7302569456151724"/>
    <s v=""/>
  </r>
  <r>
    <x v="1"/>
    <n v="5.3358394999999996E-2"/>
    <n v="0"/>
    <n v="5.3358394999999996E-2"/>
    <s v=""/>
  </r>
  <r>
    <x v="1"/>
    <n v="0"/>
    <n v="1.046034E-2"/>
    <n v="2.0920680000000001E-2"/>
    <s v=""/>
  </r>
  <r>
    <x v="1"/>
    <n v="0"/>
    <n v="6.7908899999999999E-3"/>
    <n v="0"/>
    <s v=""/>
  </r>
  <r>
    <x v="1"/>
    <n v="0"/>
    <n v="1.3493399999999999E-2"/>
    <n v="0"/>
    <s v=""/>
  </r>
  <r>
    <x v="1"/>
    <n v="0"/>
    <n v="0"/>
    <n v="2.1860000000000001E-2"/>
    <s v=""/>
  </r>
  <r>
    <x v="1"/>
    <n v="0"/>
    <n v="0"/>
    <n v="0.11905902"/>
    <s v=""/>
  </r>
  <r>
    <x v="1"/>
    <n v="0"/>
    <n v="1.5513040000000001E-3"/>
    <n v="6.2052160000000004E-3"/>
    <s v=""/>
  </r>
  <r>
    <x v="1"/>
    <n v="0"/>
    <n v="7.1746133333333337E-2"/>
    <n v="9.382186666666667E-2"/>
    <s v=""/>
  </r>
  <r>
    <x v="1"/>
    <n v="0"/>
    <n v="0"/>
    <n v="1.5408450000000001E-2"/>
    <s v=""/>
  </r>
  <r>
    <x v="1"/>
    <n v="0"/>
    <n v="0"/>
    <n v="8.1778884999999992E-3"/>
    <s v=""/>
  </r>
  <r>
    <x v="1"/>
    <n v="0"/>
    <n v="0.12560753"/>
    <n v="0"/>
    <s v=""/>
  </r>
  <r>
    <x v="1"/>
    <n v="0"/>
    <n v="0"/>
    <n v="4.45E-3"/>
    <s v=""/>
  </r>
  <r>
    <x v="1"/>
    <n v="0"/>
    <n v="3.7006634210526315E-2"/>
    <n v="2.6913915789473684E-2"/>
    <s v=""/>
  </r>
  <r>
    <x v="1"/>
    <n v="0"/>
    <n v="8.0159677419354827E-2"/>
    <n v="1.9238322580645159E-2"/>
    <s v=""/>
  </r>
  <r>
    <x v="1"/>
    <n v="0"/>
    <n v="0"/>
    <n v="2.049633E-2"/>
    <s v=""/>
  </r>
  <r>
    <x v="1"/>
    <n v="0"/>
    <n v="0.33024043333333336"/>
    <n v="0.22634456666666669"/>
    <s v=""/>
  </r>
  <r>
    <x v="1"/>
    <n v="0"/>
    <n v="1.43979E-2"/>
    <n v="0"/>
    <s v=""/>
  </r>
  <r>
    <x v="1"/>
    <n v="0"/>
    <n v="9.5413315431665008E-2"/>
    <n v="7.8065439898635E-2"/>
    <s v=""/>
  </r>
  <r>
    <x v="1"/>
    <n v="0"/>
    <n v="0"/>
    <n v="3.9430000000000003E-3"/>
    <s v=""/>
  </r>
  <r>
    <x v="1"/>
    <n v="0"/>
    <n v="0"/>
    <n v="5.1902099999999998E-3"/>
    <s v=""/>
  </r>
  <r>
    <x v="1"/>
    <n v="0"/>
    <n v="2.297683E-2"/>
    <n v="6.8930490000000011E-2"/>
    <s v=""/>
  </r>
  <r>
    <x v="1"/>
    <n v="0"/>
    <n v="0.10445185532223693"/>
    <n v="0.14700631489796309"/>
    <s v=""/>
  </r>
  <r>
    <x v="1"/>
    <n v="0"/>
    <n v="2.6489974999999999E-3"/>
    <n v="7.9469924999999997E-3"/>
    <s v=""/>
  </r>
  <r>
    <x v="1"/>
    <n v="0"/>
    <n v="7.8595699999999998E-3"/>
    <n v="0"/>
    <s v=""/>
  </r>
  <r>
    <x v="1"/>
    <n v="0"/>
    <n v="4.0140000000000002E-3"/>
    <n v="0"/>
    <s v=""/>
  </r>
  <r>
    <x v="1"/>
    <n v="0"/>
    <n v="2.7499506172839507E-4"/>
    <n v="0.2224710049382716"/>
    <s v=""/>
  </r>
  <r>
    <x v="1"/>
    <n v="0"/>
    <n v="0.97037726619650599"/>
    <n v="0.33197117001459409"/>
    <s v=""/>
  </r>
  <r>
    <x v="1"/>
    <n v="0"/>
    <n v="4.0622899999999997E-3"/>
    <n v="0"/>
    <s v=""/>
  </r>
  <r>
    <x v="1"/>
    <n v="0"/>
    <n v="3.6783099999999997E-3"/>
    <n v="0"/>
    <s v=""/>
  </r>
  <r>
    <x v="1"/>
    <n v="0"/>
    <n v="0.15210208333333333"/>
    <n v="0.13993391666666669"/>
    <s v=""/>
  </r>
  <r>
    <x v="1"/>
    <n v="0"/>
    <n v="0"/>
    <n v="6.2970220000000002E-3"/>
    <s v=""/>
  </r>
  <r>
    <x v="1"/>
    <n v="0"/>
    <n v="0"/>
    <n v="0.4926652903"/>
    <s v=""/>
  </r>
  <r>
    <x v="1"/>
    <n v="0"/>
    <n v="7.2876587906976736E-2"/>
    <n v="0.12297924209302324"/>
    <s v=""/>
  </r>
  <r>
    <x v="1"/>
    <n v="0"/>
    <n v="4.2567200000000003E-3"/>
    <n v="0"/>
    <s v=""/>
  </r>
  <r>
    <x v="1"/>
    <n v="0"/>
    <n v="3.4375010000000004E-2"/>
    <n v="0"/>
    <s v=""/>
  </r>
  <r>
    <x v="1"/>
    <n v="0"/>
    <n v="1.415E-3"/>
    <n v="0"/>
    <s v=""/>
  </r>
  <r>
    <x v="1"/>
    <n v="0"/>
    <n v="0"/>
    <n v="6.8645099999999999E-3"/>
    <s v=""/>
  </r>
  <r>
    <x v="1"/>
    <n v="0"/>
    <n v="0"/>
    <n v="7.1196041000000002E-2"/>
    <s v=""/>
  </r>
  <r>
    <x v="1"/>
    <n v="0.175813988704698"/>
    <n v="0"/>
    <n v="0.4671628842724832"/>
    <s v=""/>
  </r>
  <r>
    <x v="1"/>
    <n v="0.45768026081504698"/>
    <n v="0"/>
    <n v="1.5446708802507836"/>
    <s v=""/>
  </r>
  <r>
    <x v="1"/>
    <n v="8.2342400000000003E-3"/>
    <n v="0"/>
    <n v="0"/>
    <s v=""/>
  </r>
  <r>
    <x v="1"/>
    <n v="0"/>
    <n v="0"/>
    <n v="1.04056065"/>
    <s v=""/>
  </r>
  <r>
    <x v="1"/>
    <n v="0"/>
    <n v="0"/>
    <n v="1.0419990000000001E-2"/>
    <s v=""/>
  </r>
  <r>
    <x v="1"/>
    <n v="0"/>
    <n v="1.7739000000000001E-2"/>
    <n v="0"/>
    <s v=""/>
  </r>
  <r>
    <x v="1"/>
    <n v="0"/>
    <n v="0.12399010000000001"/>
    <n v="0"/>
    <s v=""/>
  </r>
  <r>
    <x v="1"/>
    <n v="0"/>
    <n v="1.5162666666666666E-2"/>
    <n v="7.5813333333333332E-3"/>
    <s v=""/>
  </r>
  <r>
    <x v="1"/>
    <n v="0"/>
    <n v="4.7288199999999999E-3"/>
    <n v="0"/>
    <s v=""/>
  </r>
  <r>
    <x v="1"/>
    <n v="0.26805983640081804"/>
    <n v="0"/>
    <n v="4.8384800470347651"/>
    <s v=""/>
  </r>
  <r>
    <x v="1"/>
    <n v="0"/>
    <n v="8.0742082999999999E-3"/>
    <n v="0"/>
    <s v=""/>
  </r>
  <r>
    <x v="1"/>
    <n v="0"/>
    <n v="5.9420900000000006E-3"/>
    <n v="5.9420900000000006E-3"/>
    <s v=""/>
  </r>
  <r>
    <x v="1"/>
    <n v="0"/>
    <n v="0"/>
    <n v="0.59012468000000007"/>
    <s v=""/>
  </r>
  <r>
    <x v="1"/>
    <n v="0"/>
    <n v="0.27573179142857146"/>
    <n v="4.5955298571428577E-2"/>
    <s v=""/>
  </r>
  <r>
    <x v="1"/>
    <n v="0.61356050632911385"/>
    <n v="0.31857949367088612"/>
    <n v="0"/>
    <s v=""/>
  </r>
  <r>
    <x v="1"/>
    <n v="0"/>
    <n v="0"/>
    <n v="0.29312194150000004"/>
    <s v=""/>
  </r>
  <r>
    <x v="1"/>
    <n v="0"/>
    <n v="0.31740424"/>
    <n v="7.9351060000000001E-2"/>
    <s v=""/>
  </r>
  <r>
    <x v="1"/>
    <n v="0"/>
    <n v="0"/>
    <n v="3.9026909600000002"/>
    <s v=""/>
  </r>
  <r>
    <x v="1"/>
    <n v="0"/>
    <n v="0"/>
    <n v="0.12378847999999999"/>
    <s v=""/>
  </r>
  <r>
    <x v="1"/>
    <n v="0"/>
    <n v="2.1320470588235295E-2"/>
    <n v="1.8951529411764707E-2"/>
    <s v=""/>
  </r>
  <r>
    <x v="1"/>
    <n v="0"/>
    <n v="7.8256999999999993E-2"/>
    <n v="0"/>
    <s v=""/>
  </r>
  <r>
    <x v="0"/>
    <n v="0"/>
    <n v="0"/>
    <n v="0.45226644617"/>
    <s v=""/>
  </r>
  <r>
    <x v="0"/>
    <n v="0"/>
    <n v="0"/>
    <n v="1.0888989999999999E-2"/>
    <s v=""/>
  </r>
  <r>
    <x v="0"/>
    <n v="0"/>
    <n v="0"/>
    <n v="5.2645999999999998E-2"/>
    <s v=""/>
  </r>
  <r>
    <x v="0"/>
    <n v="0"/>
    <n v="2.024424E-2"/>
    <n v="0"/>
    <s v=""/>
  </r>
  <r>
    <x v="0"/>
    <n v="0"/>
    <n v="0"/>
    <n v="6.2950272500000001E-2"/>
    <s v=""/>
  </r>
  <r>
    <x v="1"/>
    <n v="0"/>
    <n v="0"/>
    <n v="3.8187199999999998E-3"/>
    <s v=""/>
  </r>
  <r>
    <x v="1"/>
    <n v="1.8891554347826085E-2"/>
    <n v="6.3871445652173911E-2"/>
    <n v="0"/>
    <s v=""/>
  </r>
  <r>
    <x v="1"/>
    <n v="0"/>
    <n v="0"/>
    <n v="1.027573E-2"/>
    <s v=""/>
  </r>
  <r>
    <x v="1"/>
    <n v="0"/>
    <n v="4.6769999999999997E-3"/>
    <n v="0"/>
    <s v=""/>
  </r>
  <r>
    <x v="1"/>
    <n v="0"/>
    <n v="2.5400000000000002E-3"/>
    <n v="0"/>
    <s v=""/>
  </r>
  <r>
    <x v="1"/>
    <n v="0"/>
    <n v="1.092973E-2"/>
    <n v="0"/>
    <s v=""/>
  </r>
  <r>
    <x v="1"/>
    <n v="0"/>
    <n v="7.6424141900452491E-2"/>
    <n v="0.97918431809954753"/>
    <s v=""/>
  </r>
  <r>
    <x v="1"/>
    <n v="0"/>
    <n v="1.013E-3"/>
    <n v="0"/>
    <s v=""/>
  </r>
  <r>
    <x v="1"/>
    <n v="0"/>
    <n v="0"/>
    <n v="0"/>
    <s v=""/>
  </r>
  <r>
    <x v="1"/>
    <n v="0"/>
    <n v="3.79218E-3"/>
    <n v="0"/>
    <s v=""/>
  </r>
  <r>
    <x v="1"/>
    <n v="3.4036941176470589E-2"/>
    <n v="0.1106200588235294"/>
    <n v="0"/>
    <s v=""/>
  </r>
  <r>
    <x v="1"/>
    <n v="0"/>
    <n v="8.3122736363636356E-3"/>
    <n v="8.312273636363636E-2"/>
    <s v=""/>
  </r>
  <r>
    <x v="1"/>
    <n v="0"/>
    <n v="0"/>
    <n v="0"/>
    <s v=""/>
  </r>
  <r>
    <x v="1"/>
    <n v="0"/>
    <n v="5.2129699999999999E-3"/>
    <n v="0"/>
    <s v=""/>
  </r>
  <r>
    <x v="1"/>
    <n v="0"/>
    <n v="0"/>
    <n v="5.0887099999999998E-3"/>
    <s v=""/>
  </r>
  <r>
    <x v="1"/>
    <n v="0"/>
    <n v="0.16816726000000001"/>
    <n v="0"/>
    <s v=""/>
  </r>
  <r>
    <x v="1"/>
    <n v="0"/>
    <n v="0"/>
    <n v="0"/>
    <s v=""/>
  </r>
  <r>
    <x v="0"/>
    <n v="0"/>
    <n v="2.5005272955779815E-2"/>
    <n v="2.7005694792242205"/>
    <s v=""/>
  </r>
  <r>
    <x v="0"/>
    <n v="0"/>
    <n v="0"/>
    <n v="0.18177198999999999"/>
    <s v=""/>
  </r>
  <r>
    <x v="0"/>
    <n v="0"/>
    <n v="2.5235916234575164"/>
    <n v="3.124446771899783"/>
    <s v=""/>
  </r>
  <r>
    <x v="0"/>
    <n v="0"/>
    <n v="0"/>
    <n v="7.3457705159999998E-2"/>
    <s v=""/>
  </r>
  <r>
    <x v="0"/>
    <n v="0"/>
    <n v="0"/>
    <n v="2.5621999999999999E-2"/>
    <s v=""/>
  </r>
  <r>
    <x v="0"/>
    <n v="0"/>
    <n v="0.16332849999999999"/>
    <n v="0.48998550000000002"/>
    <s v=""/>
  </r>
  <r>
    <x v="0"/>
    <n v="0.17048793103448279"/>
    <n v="0.15912206896551725"/>
    <n v="0"/>
    <s v=""/>
  </r>
  <r>
    <x v="0"/>
    <n v="0"/>
    <n v="1.0531E-2"/>
    <n v="0"/>
    <s v=""/>
  </r>
  <r>
    <x v="0"/>
    <n v="0"/>
    <n v="0.15292665999999999"/>
    <n v="0"/>
    <s v=""/>
  </r>
  <r>
    <x v="0"/>
    <n v="0"/>
    <n v="0"/>
    <n v="3.9932752000000002E-2"/>
    <s v=""/>
  </r>
  <r>
    <x v="0"/>
    <n v="0"/>
    <n v="0"/>
    <n v="0.170484"/>
    <s v=""/>
  </r>
  <r>
    <x v="0"/>
    <n v="0"/>
    <n v="1.2741276294646"/>
    <n v="0"/>
    <s v=""/>
  </r>
  <r>
    <x v="0"/>
    <n v="0"/>
    <n v="3.568E-4"/>
    <n v="5.3519999999999989E-4"/>
    <s v=""/>
  </r>
  <r>
    <x v="0"/>
    <n v="0"/>
    <n v="0"/>
    <n v="9.0659999999999994E-3"/>
    <s v=""/>
  </r>
  <r>
    <x v="0"/>
    <n v="0"/>
    <n v="0.74547699999999995"/>
    <n v="0"/>
    <s v=""/>
  </r>
  <r>
    <x v="0"/>
    <n v="0"/>
    <n v="7.1133620689655175E-2"/>
    <n v="1.1381379310344828E-2"/>
    <s v=""/>
  </r>
  <r>
    <x v="0"/>
    <n v="0.12935842540709999"/>
    <n v="0"/>
    <n v="0"/>
    <s v=""/>
  </r>
  <r>
    <x v="0"/>
    <n v="0"/>
    <n v="4.0227714285714283E-2"/>
    <n v="0.52296028571428577"/>
    <s v=""/>
  </r>
  <r>
    <x v="0"/>
    <n v="0"/>
    <n v="2.6400000000000002E-4"/>
    <n v="0"/>
    <s v=""/>
  </r>
  <r>
    <x v="0"/>
    <n v="0"/>
    <n v="0"/>
    <n v="1.0968E-2"/>
    <s v=""/>
  </r>
  <r>
    <x v="0"/>
    <n v="0"/>
    <n v="0.21238433333333331"/>
    <n v="7.7230666666666661E-3"/>
    <s v=""/>
  </r>
  <r>
    <x v="0"/>
    <n v="0"/>
    <n v="0"/>
    <n v="1.501647"/>
    <s v=""/>
  </r>
  <r>
    <x v="0"/>
    <n v="0"/>
    <n v="2.5481684210526313E-2"/>
    <n v="0.45867031578947365"/>
    <s v=""/>
  </r>
  <r>
    <x v="0"/>
    <n v="0"/>
    <n v="0"/>
    <n v="5.8737999999999999E-2"/>
    <s v=""/>
  </r>
  <r>
    <x v="0"/>
    <n v="0"/>
    <n v="0"/>
    <n v="2.0145205800000001"/>
    <s v=""/>
  </r>
  <r>
    <x v="0"/>
    <n v="0"/>
    <n v="5.460934972972973E-2"/>
    <n v="8.9715360270270259E-2"/>
    <s v=""/>
  </r>
  <r>
    <x v="0"/>
    <n v="0"/>
    <n v="0"/>
    <n v="0.19576323000000001"/>
    <s v=""/>
  </r>
  <r>
    <x v="0"/>
    <n v="0"/>
    <n v="0"/>
    <n v="1.43746855E-2"/>
    <s v=""/>
  </r>
  <r>
    <x v="0"/>
    <n v="0"/>
    <n v="0"/>
    <n v="2.7169999999999998E-3"/>
    <s v=""/>
  </r>
  <r>
    <x v="0"/>
    <n v="0"/>
    <n v="0"/>
    <n v="0.30519299999999999"/>
    <s v=""/>
  </r>
  <r>
    <x v="0"/>
    <n v="0"/>
    <n v="0"/>
    <n v="0.35310975"/>
    <s v=""/>
  </r>
  <r>
    <x v="0"/>
    <n v="0"/>
    <n v="5.7018524876039998E-2"/>
    <n v="3.8012349917360001E-2"/>
    <s v=""/>
  </r>
  <r>
    <x v="0"/>
    <n v="0"/>
    <n v="0.54282879552238794"/>
    <n v="0.71129290447761184"/>
    <s v=""/>
  </r>
  <r>
    <x v="0"/>
    <n v="0"/>
    <n v="0"/>
    <n v="2.5981806670000003E-2"/>
    <s v=""/>
  </r>
  <r>
    <x v="0"/>
    <n v="0"/>
    <n v="0"/>
    <n v="0.20741501000000001"/>
    <s v=""/>
  </r>
  <r>
    <x v="0"/>
    <n v="0"/>
    <n v="0"/>
    <n v="4.2422404200000005E-3"/>
    <s v=""/>
  </r>
  <r>
    <x v="0"/>
    <n v="0"/>
    <n v="0"/>
    <n v="1.037396"/>
    <s v=""/>
  </r>
  <r>
    <x v="0"/>
    <n v="0"/>
    <n v="0"/>
    <n v="6.8739999999999999E-3"/>
    <s v=""/>
  </r>
  <r>
    <x v="0"/>
    <n v="0"/>
    <n v="0.40409342307692314"/>
    <n v="3.0980495769230769"/>
    <s v=""/>
  </r>
  <r>
    <x v="0"/>
    <n v="0"/>
    <n v="0"/>
    <n v="1.4031E-2"/>
    <s v=""/>
  </r>
  <r>
    <x v="0"/>
    <n v="0"/>
    <n v="0.26413246153846154"/>
    <n v="0.30815453846153845"/>
    <s v=""/>
  </r>
  <r>
    <x v="0"/>
    <n v="0"/>
    <n v="0"/>
    <n v="2.911E-3"/>
    <s v=""/>
  </r>
  <r>
    <x v="0"/>
    <n v="0"/>
    <n v="0"/>
    <n v="4.3729600000000004E-3"/>
    <s v=""/>
  </r>
  <r>
    <x v="0"/>
    <n v="0"/>
    <n v="0"/>
    <n v="0.142847"/>
    <s v=""/>
  </r>
  <r>
    <x v="0"/>
    <n v="0.97069853303867393"/>
    <n v="0"/>
    <n v="3.2125499069613261"/>
    <s v=""/>
  </r>
  <r>
    <x v="0"/>
    <n v="0"/>
    <n v="0"/>
    <n v="8.9912275000000007E-3"/>
    <s v=""/>
  </r>
  <r>
    <x v="0"/>
    <n v="0"/>
    <n v="0"/>
    <n v="3.5248000000000002E-2"/>
    <s v=""/>
  </r>
  <r>
    <x v="0"/>
    <n v="0"/>
    <n v="0"/>
    <n v="2.7607610000000001E-2"/>
    <s v=""/>
  </r>
  <r>
    <x v="0"/>
    <n v="0.24443380543327242"/>
    <n v="0"/>
    <n v="1.8536230245356493"/>
    <s v=""/>
  </r>
  <r>
    <x v="0"/>
    <n v="0"/>
    <n v="0"/>
    <n v="0.22528441666670002"/>
    <s v=""/>
  </r>
  <r>
    <x v="0"/>
    <n v="0"/>
    <n v="0"/>
    <n v="0.53662484999999993"/>
    <s v=""/>
  </r>
  <r>
    <x v="0"/>
    <n v="0"/>
    <n v="0.13075065613617021"/>
    <n v="4.1709459307438301"/>
    <s v=""/>
  </r>
  <r>
    <x v="0"/>
    <n v="0"/>
    <n v="0"/>
    <n v="0.67452193999999999"/>
    <s v=""/>
  </r>
  <r>
    <x v="0"/>
    <n v="0"/>
    <n v="0"/>
    <n v="1.1511337800000001"/>
    <s v=""/>
  </r>
  <r>
    <x v="0"/>
    <n v="0"/>
    <n v="2.7192799236947788E-2"/>
    <n v="13.514821220763052"/>
    <s v=""/>
  </r>
  <r>
    <x v="0"/>
    <n v="0"/>
    <n v="1.4226983869485713E-3"/>
    <n v="2.3474523384651433E-2"/>
    <s v=""/>
  </r>
  <r>
    <x v="0"/>
    <n v="0"/>
    <n v="0"/>
    <n v="7.4371999999999994E-2"/>
    <s v=""/>
  </r>
  <r>
    <x v="0"/>
    <n v="0"/>
    <n v="9.8140160000000004E-2"/>
    <n v="6.0356198399999998"/>
    <s v=""/>
  </r>
  <r>
    <x v="0"/>
    <n v="0"/>
    <n v="9.7417252747252756E-2"/>
    <n v="4.0395687472527468"/>
    <s v=""/>
  </r>
  <r>
    <x v="0"/>
    <n v="0"/>
    <n v="0"/>
    <n v="2.7707076320000001"/>
    <s v=""/>
  </r>
  <r>
    <x v="0"/>
    <n v="0"/>
    <n v="0"/>
    <n v="7.9524515899999999"/>
    <s v=""/>
  </r>
  <r>
    <x v="0"/>
    <n v="0"/>
    <n v="0"/>
    <n v="6.4462160000000004E-2"/>
    <s v=""/>
  </r>
  <r>
    <x v="0"/>
    <n v="0"/>
    <n v="0.54100475107448487"/>
    <n v="6.8801691169255141"/>
    <s v=""/>
  </r>
  <r>
    <x v="0"/>
    <n v="0"/>
    <n v="0"/>
    <n v="0.12221785"/>
    <s v=""/>
  </r>
  <r>
    <x v="0"/>
    <n v="0"/>
    <n v="0"/>
    <n v="3.702248"/>
    <s v=""/>
  </r>
  <r>
    <x v="0"/>
    <n v="0"/>
    <n v="0"/>
    <n v="5.8530189999999997"/>
    <s v=""/>
  </r>
  <r>
    <x v="0"/>
    <n v="0"/>
    <n v="0"/>
    <n v="19.253191820000001"/>
    <s v=""/>
  </r>
  <r>
    <x v="0"/>
    <n v="0"/>
    <n v="0.1171237499731746"/>
    <n v="0.25181606244232541"/>
    <s v=""/>
  </r>
  <r>
    <x v="0"/>
    <n v="0"/>
    <n v="8.8175000000000005E-4"/>
    <n v="2.64525E-3"/>
    <s v=""/>
  </r>
  <r>
    <x v="0"/>
    <n v="0"/>
    <n v="0"/>
    <n v="0"/>
    <s v=""/>
  </r>
  <r>
    <x v="1"/>
    <n v="0"/>
    <n v="4.3427904999999998E-3"/>
    <n v="0"/>
    <s v=""/>
  </r>
  <r>
    <x v="1"/>
    <n v="0"/>
    <n v="0"/>
    <n v="0"/>
    <s v=""/>
  </r>
  <r>
    <x v="1"/>
    <n v="0"/>
    <n v="0"/>
    <n v="1.3356049999999999"/>
    <s v=""/>
  </r>
  <r>
    <x v="1"/>
    <n v="0"/>
    <n v="0"/>
    <n v="0"/>
    <s v=""/>
  </r>
  <r>
    <x v="0"/>
    <n v="0"/>
    <n v="1.6840266666666666E-2"/>
    <n v="0.36206573333333336"/>
    <s v=""/>
  </r>
  <r>
    <x v="0"/>
    <n v="0"/>
    <n v="0"/>
    <n v="1.099E-2"/>
    <s v=""/>
  </r>
  <r>
    <x v="0"/>
    <n v="0"/>
    <n v="0.70080949999999997"/>
    <n v="0"/>
    <s v=""/>
  </r>
  <r>
    <x v="0"/>
    <n v="2.6865218209876542"/>
    <n v="0"/>
    <n v="4.0091171790123452"/>
    <s v=""/>
  </r>
  <r>
    <x v="0"/>
    <n v="0"/>
    <n v="0"/>
    <n v="0.19627437"/>
    <s v=""/>
  </r>
  <r>
    <x v="0"/>
    <n v="0"/>
    <n v="0.1417914806722689"/>
    <n v="0.29085431932773109"/>
    <s v=""/>
  </r>
  <r>
    <x v="0"/>
    <n v="0"/>
    <n v="0"/>
    <n v="5.5149500000000002E-3"/>
    <s v=""/>
  </r>
  <r>
    <x v="0"/>
    <n v="9.1248178451459133E-2"/>
    <n v="0"/>
    <n v="13.778474946170329"/>
    <s v=""/>
  </r>
  <r>
    <x v="0"/>
    <n v="0"/>
    <n v="0"/>
    <n v="5.5194079900000004"/>
    <s v=""/>
  </r>
  <r>
    <x v="0"/>
    <n v="0"/>
    <n v="0"/>
    <n v="17.85074797"/>
    <s v=""/>
  </r>
  <r>
    <x v="0"/>
    <n v="0"/>
    <n v="0"/>
    <n v="1.57370353"/>
    <s v=""/>
  </r>
  <r>
    <x v="0"/>
    <n v="0"/>
    <n v="8.0987081350900006E-2"/>
    <n v="0"/>
    <s v=""/>
  </r>
  <r>
    <x v="0"/>
    <n v="0"/>
    <n v="0"/>
    <n v="5.1036109999999999"/>
    <s v=""/>
  </r>
  <r>
    <x v="0"/>
    <n v="0"/>
    <n v="0"/>
    <n v="0.77770600000000001"/>
    <s v=""/>
  </r>
  <r>
    <x v="0"/>
    <n v="0"/>
    <n v="0"/>
    <n v="0.54120199999999996"/>
    <s v=""/>
  </r>
  <r>
    <x v="0"/>
    <n v="0.31712026829268292"/>
    <n v="0"/>
    <n v="12.288410396341463"/>
    <s v=""/>
  </r>
  <r>
    <x v="0"/>
    <n v="1.4605939596412556"/>
    <n v="0"/>
    <n v="12.065776188340807"/>
    <s v=""/>
  </r>
  <r>
    <x v="0"/>
    <n v="0"/>
    <n v="0"/>
    <n v="8.8508399839999985"/>
    <s v=""/>
  </r>
  <r>
    <x v="0"/>
    <n v="0"/>
    <n v="0.10107620689655172"/>
    <n v="0.19204479310344827"/>
    <s v=""/>
  </r>
  <r>
    <x v="0"/>
    <n v="1.2982505882352942"/>
    <n v="0"/>
    <n v="0.34293411764705878"/>
    <s v=""/>
  </r>
  <r>
    <x v="0"/>
    <n v="0.19046623822401615"/>
    <n v="0"/>
    <n v="6.5506781217759835"/>
    <s v=""/>
  </r>
  <r>
    <x v="0"/>
    <n v="0"/>
    <n v="0"/>
    <n v="3.3763289400000001"/>
    <s v=""/>
  </r>
  <r>
    <x v="0"/>
    <n v="1.3057085314244605"/>
    <n v="0"/>
    <n v="2.3299110950647486"/>
    <s v=""/>
  </r>
  <r>
    <x v="0"/>
    <n v="2.0285411807547171"/>
    <n v="0"/>
    <n v="2.4695283939622641"/>
    <s v=""/>
  </r>
  <r>
    <x v="0"/>
    <n v="0"/>
    <n v="0.17682639635747305"/>
    <n v="14.168215008142527"/>
    <s v=""/>
  </r>
  <r>
    <x v="0"/>
    <n v="0"/>
    <n v="2.8399555555555556E-2"/>
    <n v="0.22719644444444445"/>
    <s v=""/>
  </r>
  <r>
    <x v="0"/>
    <n v="0"/>
    <n v="1.8373909090909094E-2"/>
    <n v="4.0830909090909086E-3"/>
    <s v=""/>
  </r>
  <r>
    <x v="0"/>
    <n v="0"/>
    <n v="0"/>
    <n v="7.8503307599999994"/>
    <s v=""/>
  </r>
  <r>
    <x v="0"/>
    <n v="0"/>
    <n v="0"/>
    <n v="3.8118629999999998"/>
    <s v=""/>
  </r>
  <r>
    <x v="0"/>
    <n v="0"/>
    <n v="0"/>
    <n v="6.8222105150000001"/>
    <s v=""/>
  </r>
  <r>
    <x v="0"/>
    <n v="0"/>
    <n v="0"/>
    <n v="1.2327949900000001E-3"/>
    <s v=""/>
  </r>
  <r>
    <x v="0"/>
    <n v="0"/>
    <n v="0"/>
    <n v="0.30061049000000001"/>
    <s v=""/>
  </r>
  <r>
    <x v="0"/>
    <n v="0"/>
    <n v="0"/>
    <n v="0.27562799999999998"/>
    <s v=""/>
  </r>
  <r>
    <x v="0"/>
    <n v="0"/>
    <n v="0"/>
    <n v="0.37841592599999996"/>
    <s v=""/>
  </r>
  <r>
    <x v="0"/>
    <n v="0.57191854777070061"/>
    <n v="0"/>
    <n v="5.8417394522292998"/>
    <s v=""/>
  </r>
  <r>
    <x v="0"/>
    <n v="0"/>
    <n v="0"/>
    <n v="0.48130487999999999"/>
    <s v=""/>
  </r>
  <r>
    <x v="0"/>
    <n v="0"/>
    <n v="4.4719142560975603E-2"/>
    <n v="1.1776040874390243"/>
    <s v=""/>
  </r>
  <r>
    <x v="0"/>
    <n v="1.1667122564253762"/>
    <n v="0"/>
    <n v="11.978245832633862"/>
    <s v=""/>
  </r>
  <r>
    <x v="0"/>
    <n v="0"/>
    <n v="0"/>
    <n v="0.17742111999999999"/>
    <s v=""/>
  </r>
  <r>
    <x v="0"/>
    <n v="0"/>
    <n v="0"/>
    <n v="5.5612796200000005"/>
    <s v=""/>
  </r>
  <r>
    <x v="0"/>
    <n v="0"/>
    <n v="0"/>
    <n v="7.2321160000000004"/>
    <s v=""/>
  </r>
  <r>
    <x v="0"/>
    <n v="1.0323365423728814"/>
    <n v="0"/>
    <n v="2.7744044576271185"/>
    <s v=""/>
  </r>
  <r>
    <x v="0"/>
    <n v="5.6551843858695658"/>
    <n v="0"/>
    <n v="8.9723596793478269"/>
    <s v=""/>
  </r>
  <r>
    <x v="0"/>
    <n v="0"/>
    <n v="0"/>
    <n v="2.1989604999999999E-2"/>
    <s v=""/>
  </r>
  <r>
    <x v="0"/>
    <n v="0"/>
    <n v="0.19617659649122807"/>
    <n v="0.60254240350877186"/>
    <s v=""/>
  </r>
  <r>
    <x v="0"/>
    <n v="0"/>
    <n v="0.36838590790496761"/>
    <n v="5.7231382120950327"/>
    <s v=""/>
  </r>
  <r>
    <x v="0"/>
    <n v="4.7704166451786802"/>
    <n v="0"/>
    <n v="16.957027234542704"/>
    <s v=""/>
  </r>
  <r>
    <x v="0"/>
    <n v="0"/>
    <n v="0"/>
    <n v="0.29248183649999998"/>
    <s v=""/>
  </r>
  <r>
    <x v="0"/>
    <n v="0"/>
    <n v="0"/>
    <n v="1.542889"/>
    <s v=""/>
  </r>
  <r>
    <x v="0"/>
    <n v="0"/>
    <n v="0"/>
    <n v="14.33010923"/>
    <s v=""/>
  </r>
  <r>
    <x v="0"/>
    <n v="0"/>
    <n v="0"/>
    <n v="0"/>
    <s v=""/>
  </r>
  <r>
    <x v="0"/>
    <n v="0"/>
    <n v="3.6802222222222223E-3"/>
    <n v="6.2563777777777774E-2"/>
    <s v=""/>
  </r>
  <r>
    <x v="0"/>
    <n v="0"/>
    <n v="0"/>
    <n v="0.350628"/>
    <s v=""/>
  </r>
  <r>
    <x v="0"/>
    <n v="0"/>
    <n v="0"/>
    <n v="1.28449333333E-2"/>
    <s v=""/>
  </r>
  <r>
    <x v="0"/>
    <n v="0"/>
    <n v="0"/>
    <n v="2.84667572614"/>
    <s v=""/>
  </r>
  <r>
    <x v="0"/>
    <n v="0"/>
    <n v="0"/>
    <n v="0.19606489000000002"/>
    <s v=""/>
  </r>
  <r>
    <x v="0"/>
    <n v="0"/>
    <n v="0"/>
    <n v="0.33315596999999997"/>
    <s v=""/>
  </r>
  <r>
    <x v="0"/>
    <n v="0"/>
    <n v="0"/>
    <n v="2.344206092E-2"/>
    <s v=""/>
  </r>
  <r>
    <x v="0"/>
    <n v="0"/>
    <n v="0"/>
    <n v="0.34825699999999998"/>
    <s v=""/>
  </r>
  <r>
    <x v="0"/>
    <n v="0"/>
    <n v="0.61587268750000002"/>
    <n v="5.0149633124999999"/>
    <s v=""/>
  </r>
  <r>
    <x v="0"/>
    <n v="0"/>
    <n v="0"/>
    <n v="7.5600000000000005E-4"/>
    <s v=""/>
  </r>
  <r>
    <x v="0"/>
    <n v="0"/>
    <n v="0"/>
    <n v="8.6510000000000007E-3"/>
    <s v=""/>
  </r>
  <r>
    <x v="0"/>
    <n v="0"/>
    <n v="0"/>
    <n v="0.48777261999999999"/>
    <s v=""/>
  </r>
  <r>
    <x v="0"/>
    <n v="0"/>
    <n v="3.9760077777777772E-3"/>
    <n v="0.24651248222222219"/>
    <s v=""/>
  </r>
  <r>
    <x v="0"/>
    <n v="0"/>
    <n v="0.26514063414634148"/>
    <n v="0.20750136585365853"/>
    <s v=""/>
  </r>
  <r>
    <x v="0"/>
    <n v="0"/>
    <n v="2.2174801787356323E-2"/>
    <n v="1.9070329537126436"/>
    <s v=""/>
  </r>
  <r>
    <x v="0"/>
    <n v="0"/>
    <n v="0"/>
    <n v="9.4751000000000002E-2"/>
    <s v=""/>
  </r>
  <r>
    <x v="0"/>
    <n v="0"/>
    <n v="0"/>
    <n v="0.16909425"/>
    <s v=""/>
  </r>
  <r>
    <x v="0"/>
    <n v="0"/>
    <n v="0"/>
    <n v="1.4776990000000001"/>
    <s v=""/>
  </r>
  <r>
    <x v="0"/>
    <n v="0"/>
    <n v="0"/>
    <n v="0.24554200000000001"/>
    <s v=""/>
  </r>
  <r>
    <x v="0"/>
    <n v="0"/>
    <n v="0"/>
    <n v="4.3047334350000001E-2"/>
    <s v=""/>
  </r>
  <r>
    <x v="0"/>
    <n v="0"/>
    <n v="4.70251192345E-2"/>
    <n v="0"/>
    <s v=""/>
  </r>
  <r>
    <x v="0"/>
    <n v="0"/>
    <n v="0"/>
    <n v="4.4833979740000002E-2"/>
    <s v=""/>
  </r>
  <r>
    <x v="0"/>
    <n v="0"/>
    <n v="0"/>
    <n v="5.5732999999999998E-2"/>
    <s v=""/>
  </r>
  <r>
    <x v="0"/>
    <n v="0"/>
    <n v="0"/>
    <n v="0.19728599999999999"/>
    <s v=""/>
  </r>
  <r>
    <x v="0"/>
    <n v="0"/>
    <n v="5.8279999999999998E-3"/>
    <n v="1.0199E-2"/>
    <s v=""/>
  </r>
  <r>
    <x v="0"/>
    <n v="0"/>
    <n v="0"/>
    <n v="2.1541153999999998"/>
    <s v=""/>
  </r>
  <r>
    <x v="0"/>
    <n v="0"/>
    <n v="1.9371473125E-2"/>
    <n v="0.29057209687499996"/>
    <s v=""/>
  </r>
  <r>
    <x v="0"/>
    <n v="2.741820408163265E-2"/>
    <n v="0"/>
    <n v="8.2254612244897954E-2"/>
    <s v=""/>
  </r>
  <r>
    <x v="0"/>
    <n v="0"/>
    <n v="0"/>
    <n v="5.492739E-2"/>
    <s v=""/>
  </r>
  <r>
    <x v="0"/>
    <n v="0"/>
    <n v="0"/>
    <n v="9.4809766667000011E-3"/>
    <s v=""/>
  </r>
  <r>
    <x v="0"/>
    <n v="0"/>
    <n v="0"/>
    <n v="4.7779099999999998E-3"/>
    <s v=""/>
  </r>
  <r>
    <x v="0"/>
    <n v="0"/>
    <n v="0"/>
    <n v="4.5051133499999993E-3"/>
    <s v=""/>
  </r>
  <r>
    <x v="0"/>
    <n v="0"/>
    <n v="0"/>
    <n v="3.533704E-2"/>
    <s v=""/>
  </r>
  <r>
    <x v="0"/>
    <n v="0"/>
    <n v="0"/>
    <n v="4.1398999999999998E-2"/>
    <s v=""/>
  </r>
  <r>
    <x v="0"/>
    <n v="0"/>
    <n v="0"/>
    <n v="1.1363E-2"/>
    <s v=""/>
  </r>
  <r>
    <x v="0"/>
    <n v="0"/>
    <n v="1.9914999999999999E-2"/>
    <n v="0"/>
    <s v=""/>
  </r>
  <r>
    <x v="0"/>
    <n v="0"/>
    <n v="0"/>
    <n v="9.5530000000000007E-3"/>
    <s v=""/>
  </r>
  <r>
    <x v="0"/>
    <n v="0"/>
    <n v="0"/>
    <n v="1.3181440000000001E-2"/>
    <s v=""/>
  </r>
  <r>
    <x v="0"/>
    <n v="6.5754804905099995E-2"/>
    <n v="0"/>
    <n v="0"/>
    <s v=""/>
  </r>
  <r>
    <x v="0"/>
    <n v="0"/>
    <n v="0"/>
    <n v="3.2398432122399998"/>
    <s v=""/>
  </r>
  <r>
    <x v="0"/>
    <n v="0"/>
    <n v="0"/>
    <n v="6.8567719999999999E-2"/>
    <s v=""/>
  </r>
  <r>
    <x v="0"/>
    <n v="0"/>
    <n v="0.86984453013753238"/>
    <n v="3.3551146162447676"/>
    <s v=""/>
  </r>
  <r>
    <x v="0"/>
    <n v="0"/>
    <n v="0"/>
    <n v="2.069617503E-2"/>
    <s v=""/>
  </r>
  <r>
    <x v="0"/>
    <n v="0"/>
    <n v="0"/>
    <n v="0.23518700000000001"/>
    <s v=""/>
  </r>
  <r>
    <x v="0"/>
    <n v="0"/>
    <n v="7.9623999999999997E-3"/>
    <n v="2.1896599999999999E-2"/>
    <s v=""/>
  </r>
  <r>
    <x v="0"/>
    <n v="0"/>
    <n v="0"/>
    <n v="4.0000000000000003E-5"/>
    <s v=""/>
  </r>
  <r>
    <x v="0"/>
    <n v="0"/>
    <n v="0"/>
    <n v="4.20010088E-3"/>
    <s v=""/>
  </r>
  <r>
    <x v="0"/>
    <n v="0"/>
    <n v="0"/>
    <n v="1.0018000000000001E-2"/>
    <s v=""/>
  </r>
  <r>
    <x v="0"/>
    <n v="0"/>
    <n v="4.2490000000000002E-3"/>
    <n v="0"/>
    <s v=""/>
  </r>
  <r>
    <x v="0"/>
    <n v="0"/>
    <n v="0"/>
    <n v="8.0979999999999993E-3"/>
    <s v=""/>
  </r>
  <r>
    <x v="0"/>
    <n v="2.575077066037736"/>
    <n v="0"/>
    <n v="4.9032289339622643"/>
    <s v=""/>
  </r>
  <r>
    <x v="0"/>
    <n v="0"/>
    <n v="0.14124056333333332"/>
    <n v="0.28248112666666664"/>
    <s v=""/>
  </r>
  <r>
    <x v="0"/>
    <n v="0.11272193915496807"/>
    <n v="0"/>
    <n v="12.207786010483046"/>
    <s v=""/>
  </r>
  <r>
    <x v="0"/>
    <n v="0"/>
    <n v="0"/>
    <n v="0.90183975999999999"/>
    <s v=""/>
  </r>
  <r>
    <x v="0"/>
    <n v="0"/>
    <n v="1.0714234712375001E-2"/>
    <n v="3.2142704137125E-2"/>
    <s v=""/>
  </r>
  <r>
    <x v="0"/>
    <n v="0"/>
    <n v="0"/>
    <n v="0.50587300000000002"/>
    <s v=""/>
  </r>
  <r>
    <x v="0"/>
    <n v="0"/>
    <n v="0"/>
    <n v="1.0138769999999999"/>
    <s v=""/>
  </r>
  <r>
    <x v="0"/>
    <n v="0.47839214090909088"/>
    <n v="0"/>
    <n v="15.32694820681818"/>
    <s v=""/>
  </r>
  <r>
    <x v="0"/>
    <n v="0.59096995803571417"/>
    <n v="0"/>
    <n v="8.631490795535715"/>
    <s v=""/>
  </r>
  <r>
    <x v="0"/>
    <n v="0"/>
    <n v="0"/>
    <n v="0.58276499999999998"/>
    <s v=""/>
  </r>
  <r>
    <x v="0"/>
    <n v="0"/>
    <n v="0"/>
    <n v="6.7530000000000003E-3"/>
    <s v=""/>
  </r>
  <r>
    <x v="0"/>
    <n v="0"/>
    <n v="0"/>
    <n v="6.9149130000000003"/>
    <s v=""/>
  </r>
  <r>
    <x v="0"/>
    <n v="0"/>
    <n v="0"/>
    <n v="2.3288575899999997"/>
    <s v=""/>
  </r>
  <r>
    <x v="0"/>
    <n v="0"/>
    <n v="0"/>
    <n v="1.024705"/>
    <s v=""/>
  </r>
  <r>
    <x v="0"/>
    <n v="0"/>
    <n v="1.9733616402877699E-2"/>
    <n v="0.66600955359712233"/>
    <s v=""/>
  </r>
  <r>
    <x v="0"/>
    <n v="0"/>
    <n v="0"/>
    <n v="0.18299876000000001"/>
    <s v=""/>
  </r>
  <r>
    <x v="0"/>
    <n v="0"/>
    <n v="2.0826215790909094E-2"/>
    <n v="4.560941258209092"/>
    <s v=""/>
  </r>
  <r>
    <x v="0"/>
    <n v="0.18531474647887322"/>
    <n v="0"/>
    <n v="1.5884121126760564"/>
    <s v=""/>
  </r>
  <r>
    <x v="0"/>
    <n v="0"/>
    <n v="0"/>
    <n v="2.4494150000000003E-2"/>
    <s v=""/>
  </r>
  <r>
    <x v="1"/>
    <n v="0"/>
    <n v="0"/>
    <n v="0"/>
    <s v=""/>
  </r>
  <r>
    <x v="1"/>
    <n v="0"/>
    <n v="0"/>
    <n v="5.2974680000000003"/>
    <s v=""/>
  </r>
  <r>
    <x v="1"/>
    <n v="0"/>
    <n v="0"/>
    <n v="0"/>
    <s v=""/>
  </r>
  <r>
    <x v="1"/>
    <n v="2.2772025000000001E-2"/>
    <n v="0"/>
    <n v="2.2772025000000001E-2"/>
    <s v=""/>
  </r>
  <r>
    <x v="1"/>
    <n v="0"/>
    <n v="1.6069999999999999E-3"/>
    <n v="0"/>
    <s v=""/>
  </r>
  <r>
    <x v="1"/>
    <n v="0"/>
    <n v="1.1280000000000001E-3"/>
    <n v="0"/>
    <s v=""/>
  </r>
  <r>
    <x v="1"/>
    <n v="0"/>
    <n v="0"/>
    <n v="0"/>
    <s v=""/>
  </r>
  <r>
    <x v="1"/>
    <n v="0"/>
    <n v="0"/>
    <n v="4.36719E-3"/>
    <s v=""/>
  </r>
  <r>
    <x v="1"/>
    <n v="3.9418411428571422E-2"/>
    <n v="0"/>
    <n v="2.9563808571428572E-2"/>
    <s v=""/>
  </r>
  <r>
    <x v="1"/>
    <n v="0.74761938999999999"/>
    <n v="0"/>
    <n v="0"/>
    <s v=""/>
  </r>
  <r>
    <x v="1"/>
    <n v="6.6599618750000006E-2"/>
    <n v="0"/>
    <n v="9.5142312500000013E-3"/>
    <s v=""/>
  </r>
  <r>
    <x v="1"/>
    <n v="0"/>
    <n v="4.4041899999999997E-3"/>
    <n v="0"/>
    <s v=""/>
  </r>
  <r>
    <x v="1"/>
    <n v="0.17362289608695652"/>
    <n v="0"/>
    <n v="1.6535513913043476E-2"/>
    <s v=""/>
  </r>
  <r>
    <x v="1"/>
    <n v="4.2531599999999998E-3"/>
    <n v="0"/>
    <n v="0"/>
    <s v=""/>
  </r>
  <r>
    <x v="1"/>
    <n v="0"/>
    <n v="3.0670659999999999E-2"/>
    <n v="0"/>
    <s v=""/>
  </r>
  <r>
    <x v="1"/>
    <n v="0"/>
    <n v="3.2876699029126211E-2"/>
    <n v="1.6602733009708739"/>
    <s v=""/>
  </r>
  <r>
    <x v="1"/>
    <n v="0.82514682537777784"/>
    <n v="0"/>
    <n v="0.72200347220555561"/>
    <s v=""/>
  </r>
  <r>
    <x v="1"/>
    <n v="0.13862875"/>
    <n v="0"/>
    <n v="0"/>
    <s v=""/>
  </r>
  <r>
    <x v="1"/>
    <n v="0.90075395641304357"/>
    <n v="0"/>
    <n v="7.0647369130434776E-2"/>
    <s v=""/>
  </r>
  <r>
    <x v="1"/>
    <n v="0"/>
    <n v="4.1706999999999994E-3"/>
    <n v="0"/>
    <s v=""/>
  </r>
  <r>
    <x v="1"/>
    <n v="0"/>
    <n v="1.241859E-2"/>
    <n v="0"/>
    <s v=""/>
  </r>
  <r>
    <x v="1"/>
    <n v="0.39749795196923077"/>
    <n v="0"/>
    <n v="0.32020668353076925"/>
    <s v=""/>
  </r>
  <r>
    <x v="1"/>
    <n v="6.4654014947368426E-3"/>
    <n v="0"/>
    <n v="1.939620448421053E-2"/>
    <s v=""/>
  </r>
  <r>
    <x v="1"/>
    <n v="0"/>
    <n v="6.0345000000000003E-2"/>
    <n v="0"/>
    <s v=""/>
  </r>
  <r>
    <x v="1"/>
    <n v="2.854193E-2"/>
    <n v="0"/>
    <n v="2.854193E-2"/>
    <s v=""/>
  </r>
  <r>
    <x v="1"/>
    <n v="1.9675150000000002E-2"/>
    <n v="0"/>
    <n v="0"/>
    <s v=""/>
  </r>
  <r>
    <x v="1"/>
    <n v="4.8401230000000003E-2"/>
    <n v="0"/>
    <n v="0"/>
    <s v=""/>
  </r>
  <r>
    <x v="1"/>
    <n v="0"/>
    <n v="1.7380299999999998E-2"/>
    <n v="0"/>
    <s v=""/>
  </r>
  <r>
    <x v="1"/>
    <n v="0"/>
    <n v="1.4791209999999999E-2"/>
    <n v="0"/>
    <s v=""/>
  </r>
  <r>
    <x v="1"/>
    <n v="0"/>
    <n v="0"/>
    <n v="1.949497E-2"/>
    <s v=""/>
  </r>
  <r>
    <x v="0"/>
    <n v="0"/>
    <n v="1.019953E-2"/>
    <n v="0"/>
    <s v=""/>
  </r>
  <r>
    <x v="0"/>
    <n v="0"/>
    <n v="0.10014994000000001"/>
    <n v="0"/>
    <s v=""/>
  </r>
  <r>
    <x v="0"/>
    <n v="0"/>
    <n v="1.748852E-2"/>
    <n v="0"/>
    <s v=""/>
  </r>
  <r>
    <x v="0"/>
    <n v="0"/>
    <n v="0"/>
    <n v="0.22767599999999999"/>
    <s v=""/>
  </r>
  <r>
    <x v="0"/>
    <n v="0.88647428491620106"/>
    <n v="0"/>
    <n v="0.18615959983240221"/>
    <s v=""/>
  </r>
  <r>
    <x v="0"/>
    <n v="0"/>
    <n v="4.5297499999999999E-3"/>
    <n v="0"/>
    <s v=""/>
  </r>
  <r>
    <x v="0"/>
    <n v="0.39884544465116278"/>
    <n v="0.10557673534883721"/>
    <n v="0"/>
    <s v=""/>
  </r>
  <r>
    <x v="0"/>
    <n v="0"/>
    <n v="1.9227560000000001E-2"/>
    <n v="0"/>
    <s v=""/>
  </r>
  <r>
    <x v="0"/>
    <n v="0"/>
    <n v="2.127544E-2"/>
    <n v="0"/>
    <s v=""/>
  </r>
  <r>
    <x v="0"/>
    <n v="0"/>
    <n v="1.904345E-2"/>
    <n v="0"/>
    <s v=""/>
  </r>
  <r>
    <x v="0"/>
    <n v="0"/>
    <n v="0"/>
    <n v="8.6504999999999999E-2"/>
    <s v=""/>
  </r>
  <r>
    <x v="0"/>
    <n v="0"/>
    <n v="0.54819335999999996"/>
    <n v="0"/>
    <s v=""/>
  </r>
  <r>
    <x v="0"/>
    <n v="0"/>
    <n v="4.3586300000000005E-3"/>
    <n v="0"/>
    <s v=""/>
  </r>
  <r>
    <x v="0"/>
    <n v="0.49278398204724411"/>
    <n v="0"/>
    <n v="7.1323997401574801E-2"/>
    <s v=""/>
  </r>
  <r>
    <x v="0"/>
    <n v="0"/>
    <n v="0"/>
    <n v="1.7132069999999999"/>
    <s v=""/>
  </r>
  <r>
    <x v="0"/>
    <n v="0"/>
    <n v="7.886279999999999E-3"/>
    <n v="0"/>
    <s v=""/>
  </r>
  <r>
    <x v="0"/>
    <n v="0"/>
    <n v="0.1878995"/>
    <n v="0"/>
    <s v=""/>
  </r>
  <r>
    <x v="1"/>
    <n v="0"/>
    <n v="3.2403000000000001E-2"/>
    <n v="0"/>
    <s v=""/>
  </r>
  <r>
    <x v="1"/>
    <n v="0.16890445866666665"/>
    <n v="0.14779140133333335"/>
    <n v="0"/>
    <s v=""/>
  </r>
  <r>
    <x v="1"/>
    <n v="0"/>
    <n v="0"/>
    <n v="5.2017313700000001"/>
    <s v=""/>
  </r>
  <r>
    <x v="1"/>
    <n v="0"/>
    <n v="1.6880857929166666"/>
    <n v="2.2326295970833332"/>
    <s v=""/>
  </r>
  <r>
    <x v="1"/>
    <n v="0"/>
    <n v="0.4680954852071007"/>
    <n v="1.2898631147928994"/>
    <s v=""/>
  </r>
  <r>
    <x v="1"/>
    <n v="0"/>
    <n v="3.2638924315387499"/>
    <n v="3.8573274190912499"/>
    <s v=""/>
  </r>
  <r>
    <x v="1"/>
    <n v="2.6549905742415985"/>
    <n v="0"/>
    <n v="3.782774180999092"/>
    <s v=""/>
  </r>
  <r>
    <x v="1"/>
    <n v="0"/>
    <n v="0"/>
    <n v="0.1148245"/>
    <s v=""/>
  </r>
  <r>
    <x v="1"/>
    <n v="2.2471902585714281"/>
    <n v="0"/>
    <n v="3.384322678571428"/>
    <s v=""/>
  </r>
  <r>
    <x v="1"/>
    <n v="0"/>
    <n v="0"/>
    <n v="0.14932626000000002"/>
    <s v=""/>
  </r>
  <r>
    <x v="0"/>
    <n v="0"/>
    <n v="0"/>
    <n v="0.1666511854695"/>
    <s v=""/>
  </r>
  <r>
    <x v="0"/>
    <n v="0"/>
    <n v="6.6289600000000004E-2"/>
    <n v="0"/>
    <s v=""/>
  </r>
  <r>
    <x v="0"/>
    <n v="0"/>
    <n v="6.5368599999999999E-2"/>
    <n v="0"/>
    <s v=""/>
  </r>
  <r>
    <x v="0"/>
    <n v="0"/>
    <n v="1.54839E-2"/>
    <n v="0"/>
    <s v=""/>
  </r>
  <r>
    <x v="0"/>
    <n v="0"/>
    <n v="5.7772300000000006E-2"/>
    <n v="0"/>
    <s v=""/>
  </r>
  <r>
    <x v="0"/>
    <n v="0"/>
    <n v="3.4126300000000005E-2"/>
    <n v="0"/>
    <s v=""/>
  </r>
  <r>
    <x v="0"/>
    <n v="0"/>
    <n v="7.4764300000000006E-2"/>
    <n v="0"/>
    <s v=""/>
  </r>
  <r>
    <x v="0"/>
    <n v="0.37701989999999996"/>
    <n v="6.2836649999999994E-2"/>
    <n v="0"/>
    <s v=""/>
  </r>
  <r>
    <x v="0"/>
    <n v="0"/>
    <n v="0.80423100000000003"/>
    <n v="0"/>
    <s v=""/>
  </r>
  <r>
    <x v="0"/>
    <n v="0.58723481211578943"/>
    <n v="0"/>
    <n v="0.5181483636315789"/>
    <s v=""/>
  </r>
  <r>
    <x v="0"/>
    <n v="1.1147835000000002E-2"/>
    <n v="0"/>
    <n v="1.8579725000000002E-2"/>
    <s v=""/>
  </r>
  <r>
    <x v="0"/>
    <n v="5.0184799999999996E-3"/>
    <n v="0"/>
    <n v="0"/>
    <s v=""/>
  </r>
  <r>
    <x v="0"/>
    <n v="0"/>
    <n v="0"/>
    <n v="0.20063275390000002"/>
    <s v=""/>
  </r>
  <r>
    <x v="0"/>
    <n v="0"/>
    <n v="1.9116869999999999"/>
    <n v="0"/>
    <s v=""/>
  </r>
  <r>
    <x v="0"/>
    <n v="0"/>
    <n v="3.4548890699999997"/>
    <n v="0"/>
    <s v=""/>
  </r>
  <r>
    <x v="0"/>
    <n v="0.12902725000000001"/>
    <n v="0.10556775"/>
    <n v="0"/>
    <s v=""/>
  </r>
  <r>
    <x v="0"/>
    <n v="1.3592271515151515"/>
    <n v="0"/>
    <n v="1.2487899454545452"/>
    <s v=""/>
  </r>
  <r>
    <x v="0"/>
    <n v="0.2696629213483146"/>
    <n v="0"/>
    <n v="4.8539325842696623"/>
    <s v=""/>
  </r>
  <r>
    <x v="0"/>
    <n v="0"/>
    <n v="0.22622479176470586"/>
    <n v="6.9607628235294122E-2"/>
    <s v=""/>
  </r>
  <r>
    <x v="0"/>
    <n v="0"/>
    <n v="1.6765714285714287E-2"/>
    <n v="5.6584285714285719E-2"/>
    <s v=""/>
  </r>
  <r>
    <x v="0"/>
    <n v="1.1918816537815125"/>
    <n v="0"/>
    <n v="0.52039903193277315"/>
    <s v=""/>
  </r>
  <r>
    <x v="0"/>
    <n v="1.6441424999999999E-2"/>
    <n v="0"/>
    <n v="7.046325E-3"/>
    <s v=""/>
  </r>
  <r>
    <x v="0"/>
    <n v="0"/>
    <n v="0.15184"/>
    <n v="0.27521000000000001"/>
    <s v=""/>
  </r>
  <r>
    <x v="0"/>
    <n v="7.0457875000000003E-2"/>
    <n v="0"/>
    <n v="7.0457875000000003E-2"/>
    <s v=""/>
  </r>
  <r>
    <x v="0"/>
    <n v="0.113093"/>
    <n v="0"/>
    <n v="0"/>
    <s v=""/>
  </r>
  <r>
    <x v="0"/>
    <n v="0"/>
    <n v="4.6281999999999997E-2"/>
    <n v="0"/>
    <s v=""/>
  </r>
  <r>
    <x v="0"/>
    <n v="0"/>
    <n v="7.1908890000000003E-2"/>
    <n v="0"/>
    <s v=""/>
  </r>
  <r>
    <x v="0"/>
    <n v="0"/>
    <n v="1.51927E-2"/>
    <n v="0"/>
    <s v=""/>
  </r>
  <r>
    <x v="0"/>
    <n v="0"/>
    <n v="1.9549106998600001E-2"/>
    <n v="0"/>
    <s v=""/>
  </r>
  <r>
    <x v="0"/>
    <n v="0"/>
    <n v="6.0443999999999998E-2"/>
    <n v="0"/>
    <s v=""/>
  </r>
  <r>
    <x v="0"/>
    <n v="0.65228673913043478"/>
    <n v="0"/>
    <n v="0.65228673913043478"/>
    <s v=""/>
  </r>
  <r>
    <x v="0"/>
    <n v="0"/>
    <n v="0.11436558000000001"/>
    <n v="0"/>
    <s v=""/>
  </r>
  <r>
    <x v="0"/>
    <n v="0"/>
    <n v="0"/>
    <n v="1.4949219999999999E-2"/>
    <s v=""/>
  </r>
  <r>
    <x v="0"/>
    <n v="0"/>
    <n v="0"/>
    <n v="6.2001899999999995E-3"/>
    <s v=""/>
  </r>
  <r>
    <x v="0"/>
    <n v="0"/>
    <n v="0.78553408569999994"/>
    <n v="1.4588490163000001"/>
    <s v=""/>
  </r>
  <r>
    <x v="0"/>
    <n v="6.460531285714285E-3"/>
    <n v="1.6151328214285714E-2"/>
    <n v="0"/>
    <s v=""/>
  </r>
  <r>
    <x v="0"/>
    <n v="0"/>
    <n v="6.3251247802500007E-2"/>
    <n v="2.10837492675E-2"/>
    <s v=""/>
  </r>
  <r>
    <x v="0"/>
    <n v="6.4836603138999999E-2"/>
    <n v="0"/>
    <n v="6.4836603138999999E-2"/>
    <s v=""/>
  </r>
  <r>
    <x v="0"/>
    <n v="0"/>
    <n v="0.11912703999999999"/>
    <n v="0"/>
    <s v=""/>
  </r>
  <r>
    <x v="0"/>
    <n v="0"/>
    <n v="2.16630989956E-2"/>
    <n v="0"/>
    <s v=""/>
  </r>
  <r>
    <x v="0"/>
    <n v="0"/>
    <n v="0"/>
    <n v="0.17347599999999999"/>
    <s v=""/>
  </r>
  <r>
    <x v="0"/>
    <n v="0"/>
    <n v="1.7301E-2"/>
    <n v="1.7301E-2"/>
    <s v=""/>
  </r>
  <r>
    <x v="0"/>
    <n v="0"/>
    <n v="4.5260000000000002E-2"/>
    <n v="0"/>
    <s v=""/>
  </r>
  <r>
    <x v="0"/>
    <n v="0"/>
    <n v="5.7429999999999998E-3"/>
    <n v="0"/>
    <s v=""/>
  </r>
  <r>
    <x v="0"/>
    <n v="0.45321105405882361"/>
    <n v="2.8487551969411768"/>
    <n v="0"/>
    <s v=""/>
  </r>
  <r>
    <x v="0"/>
    <n v="0"/>
    <n v="8.6484000000000005E-2"/>
    <n v="0"/>
    <s v=""/>
  </r>
  <r>
    <x v="0"/>
    <n v="0"/>
    <n v="4.370072E-3"/>
    <n v="0"/>
    <s v=""/>
  </r>
  <r>
    <x v="0"/>
    <n v="0.83297310400000002"/>
    <n v="0"/>
    <n v="0.17038086218181817"/>
    <s v=""/>
  </r>
  <r>
    <x v="0"/>
    <n v="0.26314851333333333"/>
    <n v="0"/>
    <n v="3.6296346666666666E-2"/>
    <s v=""/>
  </r>
  <r>
    <x v="0"/>
    <n v="0"/>
    <n v="5.3600000000000002E-3"/>
    <n v="0"/>
    <s v=""/>
  </r>
  <r>
    <x v="0"/>
    <n v="0"/>
    <n v="0.53394525999999998"/>
    <n v="0"/>
    <s v=""/>
  </r>
  <r>
    <x v="0"/>
    <n v="2.0309437499999999E-2"/>
    <n v="0"/>
    <n v="6.7698124999999998E-3"/>
    <s v=""/>
  </r>
  <r>
    <x v="0"/>
    <n v="0"/>
    <n v="0.5877902295081967"/>
    <n v="0.69275277049180328"/>
    <s v=""/>
  </r>
  <r>
    <x v="0"/>
    <n v="0"/>
    <n v="0.87770333923165"/>
    <n v="4.3885166961582511"/>
    <s v=""/>
  </r>
  <r>
    <x v="0"/>
    <n v="0"/>
    <n v="0"/>
    <n v="6.1150224750000003E-2"/>
    <s v=""/>
  </r>
  <r>
    <x v="0"/>
    <n v="6.8749777499999998E-2"/>
    <n v="2.2916592499999999E-2"/>
    <n v="0"/>
    <s v=""/>
  </r>
  <r>
    <x v="0"/>
    <n v="0"/>
    <n v="6.4778879999999997E-2"/>
    <n v="0"/>
    <s v=""/>
  </r>
  <r>
    <x v="0"/>
    <n v="0.7168042765"/>
    <n v="0.16541637150000002"/>
    <n v="0"/>
    <s v=""/>
  </r>
  <r>
    <x v="0"/>
    <n v="0"/>
    <n v="0"/>
    <n v="1.2441000000000001E-2"/>
    <s v=""/>
  </r>
  <r>
    <x v="0"/>
    <n v="7.71089537037037E-2"/>
    <n v="0"/>
    <n v="0.22031129629629628"/>
    <s v=""/>
  </r>
  <r>
    <x v="0"/>
    <n v="0"/>
    <n v="3.0416666666666665E-2"/>
    <n v="1.5208333333333332E-2"/>
    <s v=""/>
  </r>
  <r>
    <x v="0"/>
    <n v="0"/>
    <n v="1.2132440000000001E-2"/>
    <n v="0"/>
    <s v=""/>
  </r>
  <r>
    <x v="0"/>
    <n v="0"/>
    <n v="0"/>
    <n v="0.93369599999999997"/>
    <s v=""/>
  </r>
  <r>
    <x v="0"/>
    <n v="0.22016835158181816"/>
    <n v="0"/>
    <n v="0.14677890105454544"/>
    <s v=""/>
  </r>
  <r>
    <x v="0"/>
    <n v="0"/>
    <n v="2.0036309999999999"/>
    <n v="0"/>
    <s v=""/>
  </r>
  <r>
    <x v="0"/>
    <n v="1.5470809326834352"/>
    <n v="0"/>
    <n v="0.67684790804900286"/>
    <s v=""/>
  </r>
  <r>
    <x v="0"/>
    <n v="0"/>
    <n v="2.1668810000000001"/>
    <n v="0"/>
    <s v=""/>
  </r>
  <r>
    <x v="0"/>
    <n v="2.1126670989926946"/>
    <n v="0"/>
    <n v="2.1126670989926946"/>
    <s v=""/>
  </r>
  <r>
    <x v="0"/>
    <n v="0.13086057000000001"/>
    <n v="0"/>
    <n v="0"/>
    <s v=""/>
  </r>
  <r>
    <x v="0"/>
    <n v="8.9530347469180954E-2"/>
    <n v="0.14548681463741908"/>
    <n v="0"/>
    <s v=""/>
  </r>
  <r>
    <x v="0"/>
    <n v="0"/>
    <n v="1.3407269781799307"/>
    <n v="0.9934302308200692"/>
    <s v=""/>
  </r>
  <r>
    <x v="0"/>
    <n v="0.17840686298969075"/>
    <n v="0"/>
    <n v="0.22415221247422681"/>
    <s v=""/>
  </r>
  <r>
    <x v="0"/>
    <n v="0.17677796446666669"/>
    <n v="0"/>
    <n v="0.84309490745641025"/>
    <s v=""/>
  </r>
  <r>
    <x v="0"/>
    <n v="0"/>
    <n v="0"/>
    <n v="2.5461999999999999E-2"/>
    <s v=""/>
  </r>
  <r>
    <x v="0"/>
    <n v="0"/>
    <n v="2.6943214430379747"/>
    <n v="4.1718525569620253"/>
    <s v=""/>
  </r>
  <r>
    <x v="0"/>
    <n v="0.33128755616666666"/>
    <n v="0"/>
    <n v="0.31986384733333334"/>
    <s v=""/>
  </r>
  <r>
    <x v="0"/>
    <n v="0.26836973333333336"/>
    <n v="0"/>
    <n v="0.17252340000000002"/>
    <s v=""/>
  </r>
  <r>
    <x v="0"/>
    <n v="1.6475665885714287E-2"/>
    <n v="0"/>
    <n v="1.6475665885714287E-2"/>
    <s v=""/>
  </r>
  <r>
    <x v="0"/>
    <n v="0"/>
    <n v="1.8793000000000001E-2"/>
    <n v="0"/>
    <s v=""/>
  </r>
  <r>
    <x v="0"/>
    <n v="0"/>
    <n v="7.4634130000000007E-2"/>
    <n v="0"/>
    <s v=""/>
  </r>
  <r>
    <x v="0"/>
    <n v="0"/>
    <n v="8.0300000000000007E-3"/>
    <n v="0"/>
    <s v=""/>
  </r>
  <r>
    <x v="0"/>
    <n v="4.5332799999999998E-3"/>
    <n v="0"/>
    <n v="0"/>
    <s v=""/>
  </r>
  <r>
    <x v="0"/>
    <n v="0"/>
    <n v="0.20366699999999999"/>
    <n v="0"/>
    <s v=""/>
  </r>
  <r>
    <x v="0"/>
    <n v="0"/>
    <n v="7.1900000000000002E-4"/>
    <n v="0"/>
    <s v=""/>
  </r>
  <r>
    <x v="0"/>
    <n v="0"/>
    <n v="0.14995816769999998"/>
    <n v="0"/>
    <s v=""/>
  </r>
  <r>
    <x v="0"/>
    <n v="0"/>
    <n v="0.11436558000000001"/>
    <n v="0"/>
    <s v=""/>
  </r>
  <r>
    <x v="0"/>
    <n v="2.6069090355308959"/>
    <n v="0.10026573213580368"/>
    <n v="0"/>
    <s v=""/>
  </r>
  <r>
    <x v="0"/>
    <n v="0"/>
    <n v="3.6492339091500001E-2"/>
    <n v="0"/>
    <s v=""/>
  </r>
  <r>
    <x v="0"/>
    <n v="0"/>
    <n v="1.0283739009999999E-2"/>
    <n v="0"/>
    <s v=""/>
  </r>
  <r>
    <x v="0"/>
    <n v="0"/>
    <n v="0"/>
    <n v="0"/>
    <s v=""/>
  </r>
  <r>
    <x v="0"/>
    <n v="0"/>
    <n v="1.1096E-2"/>
    <n v="0"/>
    <s v=""/>
  </r>
  <r>
    <x v="0"/>
    <n v="0"/>
    <n v="7.1908890000000003E-2"/>
    <n v="0"/>
    <s v=""/>
  </r>
  <r>
    <x v="0"/>
    <n v="0"/>
    <n v="0"/>
    <n v="1.5547999999999999E-2"/>
    <s v=""/>
  </r>
  <r>
    <x v="0"/>
    <n v="0"/>
    <n v="1.3643848666666666E-2"/>
    <n v="6.8219243333333332E-3"/>
    <s v=""/>
  </r>
  <r>
    <x v="0"/>
    <n v="0"/>
    <n v="5.9789999999999999E-3"/>
    <n v="0"/>
    <s v=""/>
  </r>
  <r>
    <x v="0"/>
    <n v="0"/>
    <n v="1.0373440000000001E-2"/>
    <n v="0"/>
    <s v=""/>
  </r>
  <r>
    <x v="0"/>
    <n v="0"/>
    <n v="4.1180000000000001E-3"/>
    <n v="0"/>
    <s v=""/>
  </r>
  <r>
    <x v="0"/>
    <n v="0"/>
    <n v="1.150493E-2"/>
    <n v="0"/>
    <s v=""/>
  </r>
  <r>
    <x v="0"/>
    <n v="0"/>
    <n v="4.2303599999999998E-3"/>
    <n v="0"/>
    <s v=""/>
  </r>
  <r>
    <x v="0"/>
    <n v="2.1831824357142857E-2"/>
    <n v="0.13099094614285714"/>
    <n v="0"/>
    <s v=""/>
  </r>
  <r>
    <x v="0"/>
    <n v="0"/>
    <n v="0.45725630499999997"/>
    <n v="0"/>
    <s v=""/>
  </r>
  <r>
    <x v="0"/>
    <n v="0"/>
    <n v="0"/>
    <n v="3.6125100000000002E-3"/>
    <s v=""/>
  </r>
  <r>
    <x v="0"/>
    <n v="4.6957819999999997E-2"/>
    <n v="0"/>
    <n v="0"/>
    <s v=""/>
  </r>
  <r>
    <x v="0"/>
    <n v="0"/>
    <n v="6.9540000000000001E-3"/>
    <n v="0"/>
    <s v=""/>
  </r>
  <r>
    <x v="0"/>
    <n v="0"/>
    <n v="0.11631292"/>
    <n v="0"/>
    <s v=""/>
  </r>
  <r>
    <x v="0"/>
    <n v="0.158112057"/>
    <n v="0"/>
    <n v="0"/>
    <s v=""/>
  </r>
  <r>
    <x v="0"/>
    <n v="0"/>
    <n v="3.323E-3"/>
    <n v="0"/>
    <s v=""/>
  </r>
  <r>
    <x v="0"/>
    <n v="0"/>
    <n v="9.1176999999999994E-2"/>
    <n v="0"/>
    <s v=""/>
  </r>
  <r>
    <x v="0"/>
    <n v="1.6244612736842107E-2"/>
    <n v="0"/>
    <n v="1.6244612736842107E-2"/>
    <s v=""/>
  </r>
  <r>
    <x v="0"/>
    <n v="0"/>
    <n v="0.53394525999999998"/>
    <n v="0"/>
    <s v=""/>
  </r>
  <r>
    <x v="0"/>
    <n v="0"/>
    <n v="8.3140000000000002E-3"/>
    <n v="0"/>
    <s v=""/>
  </r>
  <r>
    <x v="0"/>
    <n v="0.27705671724999997"/>
    <n v="0"/>
    <n v="0.55411343449999995"/>
    <s v=""/>
  </r>
  <r>
    <x v="0"/>
    <n v="0"/>
    <n v="7.5381000000000004E-2"/>
    <n v="0"/>
    <s v=""/>
  </r>
  <r>
    <x v="0"/>
    <n v="0.52410441249999995"/>
    <n v="0"/>
    <n v="0.37436029464285714"/>
    <s v=""/>
  </r>
  <r>
    <x v="0"/>
    <n v="3.3570940000000001E-2"/>
    <n v="0"/>
    <n v="0"/>
    <s v=""/>
  </r>
  <r>
    <x v="0"/>
    <n v="0"/>
    <n v="6.4953776842105265E-2"/>
    <n v="1.2178833157894736E-2"/>
    <s v=""/>
  </r>
  <r>
    <x v="0"/>
    <n v="0"/>
    <n v="0.48693778999999998"/>
    <n v="0"/>
    <s v=""/>
  </r>
  <r>
    <x v="0"/>
    <n v="0"/>
    <n v="0"/>
    <n v="0.20055730999999999"/>
    <s v=""/>
  </r>
  <r>
    <x v="0"/>
    <n v="5.4472852000000002E-2"/>
    <n v="2.3345507999999997E-2"/>
    <n v="0"/>
    <s v=""/>
  </r>
  <r>
    <x v="0"/>
    <n v="0.54344964099999993"/>
    <n v="0"/>
    <n v="0"/>
    <s v=""/>
  </r>
  <r>
    <x v="0"/>
    <n v="0"/>
    <n v="2.7560000000000001E-2"/>
    <n v="0"/>
    <s v=""/>
  </r>
  <r>
    <x v="0"/>
    <n v="0.10482219310344827"/>
    <n v="0"/>
    <n v="0.40364366896551723"/>
    <s v=""/>
  </r>
  <r>
    <x v="0"/>
    <n v="0"/>
    <n v="0.24444444444444444"/>
    <n v="0.75555555555555554"/>
    <s v=""/>
  </r>
  <r>
    <x v="0"/>
    <n v="8.5088694230769216E-2"/>
    <n v="0"/>
    <n v="8.5088694230769216E-2"/>
    <s v=""/>
  </r>
  <r>
    <x v="0"/>
    <n v="5.6373282500000003E-2"/>
    <n v="0"/>
    <n v="0.1691198475"/>
    <s v=""/>
  </r>
  <r>
    <x v="0"/>
    <n v="0"/>
    <n v="2.8469999999999999E-2"/>
    <n v="0"/>
    <s v=""/>
  </r>
  <r>
    <x v="0"/>
    <n v="3.5173752000000003E-2"/>
    <n v="0"/>
    <n v="7.0347504000000005E-2"/>
    <s v=""/>
  </r>
  <r>
    <x v="0"/>
    <n v="5.7317981999999996E-2"/>
    <n v="0"/>
    <n v="1.9105994000000001E-2"/>
    <s v=""/>
  </r>
  <r>
    <x v="0"/>
    <n v="0"/>
    <n v="2.6594841799999998E-2"/>
    <n v="0"/>
    <s v=""/>
  </r>
  <r>
    <x v="0"/>
    <n v="0"/>
    <n v="0.29548400000000002"/>
    <n v="0"/>
    <s v=""/>
  </r>
  <r>
    <x v="0"/>
    <n v="0"/>
    <n v="7.4634130000000007E-2"/>
    <n v="0"/>
    <s v=""/>
  </r>
  <r>
    <x v="0"/>
    <n v="1.6918486176527474"/>
    <n v="0"/>
    <n v="1.1455225015357144"/>
    <s v=""/>
  </r>
  <r>
    <x v="0"/>
    <n v="0"/>
    <n v="2.7759889999999999E-2"/>
    <n v="0"/>
    <s v=""/>
  </r>
  <r>
    <x v="0"/>
    <n v="0.35188527015384619"/>
    <n v="0.79174185784615392"/>
    <n v="0"/>
    <s v=""/>
  </r>
  <r>
    <x v="0"/>
    <n v="0"/>
    <n v="0.16621304651080179"/>
    <n v="2.035261794009818E-2"/>
    <s v=""/>
  </r>
  <r>
    <x v="0"/>
    <n v="0"/>
    <n v="0"/>
    <n v="1.4913289999999999"/>
    <s v=""/>
  </r>
  <r>
    <x v="0"/>
    <n v="0"/>
    <n v="0.36978222999999999"/>
    <n v="0"/>
    <s v=""/>
  </r>
  <r>
    <x v="0"/>
    <n v="0"/>
    <n v="4.1300000000000003E-2"/>
    <n v="0"/>
    <s v=""/>
  </r>
  <r>
    <x v="0"/>
    <n v="0.23259569230769231"/>
    <n v="0"/>
    <n v="0.83734449230769226"/>
    <s v=""/>
  </r>
  <r>
    <x v="0"/>
    <n v="1.9710854087999996E-2"/>
    <n v="0"/>
    <n v="6.5702846959999991E-2"/>
    <s v=""/>
  </r>
  <r>
    <x v="0"/>
    <n v="0"/>
    <n v="3.9829999999999997E-2"/>
    <n v="0"/>
    <s v=""/>
  </r>
  <r>
    <x v="0"/>
    <n v="0"/>
    <n v="4.2465999999999997E-2"/>
    <n v="0"/>
    <s v=""/>
  </r>
  <r>
    <x v="0"/>
    <n v="0"/>
    <n v="1.4216233009999999"/>
    <n v="0"/>
    <s v=""/>
  </r>
  <r>
    <x v="0"/>
    <n v="0.36844673880000001"/>
    <n v="0"/>
    <n v="0.24563115920000003"/>
    <s v=""/>
  </r>
  <r>
    <x v="0"/>
    <n v="0"/>
    <n v="0"/>
    <n v="0"/>
    <s v=""/>
  </r>
  <r>
    <x v="0"/>
    <n v="0"/>
    <n v="0"/>
    <n v="3.3675330000000003E-2"/>
    <s v=""/>
  </r>
  <r>
    <x v="0"/>
    <n v="0"/>
    <n v="2.0470000000000002E-3"/>
    <n v="0"/>
    <s v=""/>
  </r>
  <r>
    <x v="0"/>
    <n v="0"/>
    <n v="0.11912703999999999"/>
    <n v="0"/>
    <s v=""/>
  </r>
  <r>
    <x v="0"/>
    <n v="0"/>
    <n v="3.0148590700000002E-2"/>
    <n v="0"/>
    <s v=""/>
  </r>
  <r>
    <x v="0"/>
    <n v="0"/>
    <n v="6.7513502170000008E-4"/>
    <n v="0"/>
    <s v=""/>
  </r>
  <r>
    <x v="0"/>
    <n v="0"/>
    <n v="4.3442649999999999E-2"/>
    <n v="0"/>
    <s v=""/>
  </r>
  <r>
    <x v="0"/>
    <n v="0"/>
    <n v="3.2060245000000001E-2"/>
    <n v="0"/>
    <s v=""/>
  </r>
  <r>
    <x v="0"/>
    <n v="0"/>
    <n v="5.17063677786E-2"/>
    <n v="0"/>
    <s v=""/>
  </r>
  <r>
    <x v="0"/>
    <n v="0"/>
    <n v="0"/>
    <n v="0.10927199999999999"/>
    <s v=""/>
  </r>
  <r>
    <x v="0"/>
    <n v="0"/>
    <n v="8.1052264999999998E-3"/>
    <n v="0"/>
    <s v=""/>
  </r>
  <r>
    <x v="0"/>
    <n v="0"/>
    <n v="1.771E-2"/>
    <n v="0"/>
    <s v=""/>
  </r>
  <r>
    <x v="0"/>
    <n v="6.9926315789473684E-2"/>
    <n v="0"/>
    <n v="0.15383789473684212"/>
    <s v=""/>
  </r>
  <r>
    <x v="0"/>
    <n v="0"/>
    <n v="7.9099791700000005E-2"/>
    <n v="0"/>
    <s v=""/>
  </r>
  <r>
    <x v="0"/>
    <n v="0"/>
    <n v="7.9710000000000007E-3"/>
    <n v="0"/>
    <s v=""/>
  </r>
  <r>
    <x v="0"/>
    <n v="0.104903466"/>
    <n v="0"/>
    <n v="0.419613864"/>
    <s v=""/>
  </r>
  <r>
    <x v="0"/>
    <n v="0.95684790149999988"/>
    <n v="0"/>
    <n v="0.53158216749999998"/>
    <s v=""/>
  </r>
  <r>
    <x v="0"/>
    <n v="0"/>
    <n v="1.731622E-2"/>
    <n v="0"/>
    <s v=""/>
  </r>
  <r>
    <x v="0"/>
    <n v="0"/>
    <n v="0.11631292"/>
    <n v="0"/>
    <s v=""/>
  </r>
  <r>
    <x v="0"/>
    <n v="14.641898147116883"/>
    <n v="0"/>
    <n v="0.60172184166233766"/>
    <s v=""/>
  </r>
  <r>
    <x v="0"/>
    <n v="0"/>
    <n v="2.9978749999999998E-2"/>
    <n v="0"/>
    <s v=""/>
  </r>
  <r>
    <x v="0"/>
    <n v="0"/>
    <n v="2.2418E-2"/>
    <n v="0"/>
    <s v=""/>
  </r>
  <r>
    <x v="0"/>
    <n v="0"/>
    <n v="2.6280000000000001E-2"/>
    <n v="0"/>
    <s v=""/>
  </r>
  <r>
    <x v="0"/>
    <n v="0"/>
    <n v="5.1406973000000002E-3"/>
    <n v="0"/>
    <s v=""/>
  </r>
  <r>
    <x v="1"/>
    <n v="0.17653811893915"/>
    <n v="0"/>
    <n v="0.17653811893915"/>
    <s v=""/>
  </r>
  <r>
    <x v="1"/>
    <n v="0"/>
    <n v="1.68833148E-2"/>
    <n v="0"/>
    <s v=""/>
  </r>
  <r>
    <x v="1"/>
    <n v="5.8442857142857142E-3"/>
    <n v="0"/>
    <n v="5.8442857142857142E-3"/>
    <s v=""/>
  </r>
  <r>
    <x v="1"/>
    <n v="0.13271199389999999"/>
    <n v="0"/>
    <n v="0.13271199389999999"/>
    <s v=""/>
  </r>
  <r>
    <x v="1"/>
    <n v="0.1250970975"/>
    <n v="0.37529129249999998"/>
    <n v="0"/>
    <s v=""/>
  </r>
  <r>
    <x v="1"/>
    <n v="0"/>
    <n v="2.6964999999999997E-4"/>
    <n v="0"/>
    <s v=""/>
  </r>
  <r>
    <x v="1"/>
    <n v="0"/>
    <n v="8.7736280000000003E-3"/>
    <n v="0"/>
    <s v=""/>
  </r>
  <r>
    <x v="0"/>
    <n v="0"/>
    <n v="5.4651499999999999E-2"/>
    <n v="0"/>
    <s v=""/>
  </r>
  <r>
    <x v="0"/>
    <n v="0.58078948196078428"/>
    <n v="2.3812368760392157"/>
    <n v="0"/>
    <s v=""/>
  </r>
  <r>
    <x v="0"/>
    <n v="2.8802558962222222"/>
    <n v="0"/>
    <n v="0.13092072255555554"/>
    <s v=""/>
  </r>
  <r>
    <x v="0"/>
    <n v="0"/>
    <n v="0"/>
    <n v="1.7352105"/>
    <s v=""/>
  </r>
  <r>
    <x v="0"/>
    <n v="0"/>
    <n v="0"/>
    <n v="1.9211240000000001E-2"/>
    <s v=""/>
  </r>
  <r>
    <x v="0"/>
    <n v="2.996623E-2"/>
    <n v="0"/>
    <n v="0"/>
    <s v=""/>
  </r>
  <r>
    <x v="0"/>
    <n v="0"/>
    <n v="0.72775400000000001"/>
    <n v="0"/>
    <s v=""/>
  </r>
  <r>
    <x v="0"/>
    <n v="0"/>
    <n v="0.80325550000000001"/>
    <n v="0"/>
    <s v=""/>
  </r>
  <r>
    <x v="0"/>
    <n v="8.0625008333333331E-3"/>
    <n v="8.868750916666665E-2"/>
    <n v="0"/>
    <s v=""/>
  </r>
  <r>
    <x v="0"/>
    <n v="0"/>
    <n v="0.12184842999999999"/>
    <n v="0"/>
    <s v=""/>
  </r>
  <r>
    <x v="0"/>
    <n v="6.3918815499999998E-3"/>
    <n v="0"/>
    <n v="6.3918815499999998E-3"/>
    <s v=""/>
  </r>
  <r>
    <x v="0"/>
    <n v="0"/>
    <n v="0.43174592000000001"/>
    <n v="0"/>
    <s v=""/>
  </r>
  <r>
    <x v="0"/>
    <n v="0.58249956000000003"/>
    <n v="0"/>
    <n v="0.16642844571428572"/>
    <s v=""/>
  </r>
  <r>
    <x v="0"/>
    <n v="0"/>
    <n v="0"/>
    <n v="0.15169099999999999"/>
    <s v=""/>
  </r>
  <r>
    <x v="0"/>
    <n v="0"/>
    <n v="0"/>
    <n v="0.81134499999999998"/>
    <s v=""/>
  </r>
  <r>
    <x v="0"/>
    <n v="8.6134072463768127E-2"/>
    <n v="0"/>
    <n v="0.10133420289855073"/>
    <s v=""/>
  </r>
  <r>
    <x v="0"/>
    <n v="0"/>
    <n v="0.97812581456473202"/>
    <n v="1.1490604229352677"/>
    <s v=""/>
  </r>
  <r>
    <x v="0"/>
    <n v="0"/>
    <n v="0"/>
    <n v="0.56774874899999994"/>
    <s v=""/>
  </r>
  <r>
    <x v="0"/>
    <n v="0"/>
    <n v="0.24579000000000001"/>
    <n v="0"/>
    <s v=""/>
  </r>
  <r>
    <x v="0"/>
    <n v="0.44657750000000002"/>
    <n v="0"/>
    <n v="0.44657750000000002"/>
    <s v=""/>
  </r>
  <r>
    <x v="0"/>
    <n v="3.5812941176470589E-2"/>
    <n v="0"/>
    <n v="0.10743882352941178"/>
    <s v=""/>
  </r>
  <r>
    <x v="0"/>
    <n v="0"/>
    <n v="9.9223000000000006E-2"/>
    <n v="0"/>
    <s v=""/>
  </r>
  <r>
    <x v="0"/>
    <n v="0"/>
    <n v="5.9877419430000002E-2"/>
    <n v="0"/>
    <s v=""/>
  </r>
  <r>
    <x v="0"/>
    <n v="0"/>
    <n v="1.191E-3"/>
    <n v="0"/>
    <s v=""/>
  </r>
  <r>
    <x v="0"/>
    <n v="0"/>
    <n v="1.460789E-2"/>
    <n v="0"/>
    <s v=""/>
  </r>
  <r>
    <x v="0"/>
    <n v="2.3879099999999997E-2"/>
    <n v="7.9597000000000001E-3"/>
    <n v="0"/>
    <s v=""/>
  </r>
  <r>
    <x v="0"/>
    <n v="0"/>
    <n v="2.409E-2"/>
    <n v="0"/>
    <s v=""/>
  </r>
  <r>
    <x v="0"/>
    <n v="0"/>
    <n v="7.4634130000000007E-2"/>
    <n v="0"/>
    <s v=""/>
  </r>
  <r>
    <x v="0"/>
    <n v="1.86347488E-2"/>
    <n v="0"/>
    <n v="3.72694976E-2"/>
    <s v=""/>
  </r>
  <r>
    <x v="0"/>
    <n v="0"/>
    <n v="0"/>
    <n v="0"/>
    <s v=""/>
  </r>
  <r>
    <x v="0"/>
    <n v="0.12394301647058825"/>
    <n v="0.2272288635294118"/>
    <n v="0"/>
    <s v=""/>
  </r>
  <r>
    <x v="0"/>
    <n v="0"/>
    <n v="1.7885000000000002E-2"/>
    <n v="0"/>
    <s v=""/>
  </r>
  <r>
    <x v="0"/>
    <n v="1.5522434440506329E-2"/>
    <n v="0"/>
    <n v="5.432852054177216E-2"/>
    <s v=""/>
  </r>
  <r>
    <x v="0"/>
    <n v="0"/>
    <n v="1.5176E-2"/>
    <n v="0"/>
    <s v=""/>
  </r>
  <r>
    <x v="0"/>
    <n v="0.39341094666923077"/>
    <n v="0.17484930963076925"/>
    <n v="0"/>
    <s v=""/>
  </r>
  <r>
    <x v="0"/>
    <n v="0"/>
    <n v="0"/>
    <n v="0"/>
    <s v=""/>
  </r>
  <r>
    <x v="0"/>
    <n v="0"/>
    <n v="0.11631292"/>
    <n v="0"/>
    <s v=""/>
  </r>
  <r>
    <x v="0"/>
    <n v="0"/>
    <n v="4.643564E-2"/>
    <n v="0"/>
    <s v=""/>
  </r>
  <r>
    <x v="0"/>
    <n v="0"/>
    <n v="0"/>
    <n v="0"/>
    <s v=""/>
  </r>
  <r>
    <x v="0"/>
    <n v="0"/>
    <n v="7.5190000000000007E-2"/>
    <n v="0"/>
    <s v=""/>
  </r>
  <r>
    <x v="0"/>
    <n v="0"/>
    <n v="0.25339157750000002"/>
    <n v="0"/>
    <s v=""/>
  </r>
  <r>
    <x v="0"/>
    <n v="0"/>
    <n v="0"/>
    <n v="0"/>
    <s v=""/>
  </r>
  <r>
    <x v="0"/>
    <n v="0"/>
    <n v="0"/>
    <n v="0"/>
    <s v=""/>
  </r>
  <r>
    <x v="0"/>
    <n v="0.45596210517647057"/>
    <n v="0.95337531082352944"/>
    <n v="0"/>
    <s v=""/>
  </r>
  <r>
    <x v="0"/>
    <n v="0"/>
    <n v="0"/>
    <n v="1.2104349E-2"/>
    <s v=""/>
  </r>
  <r>
    <x v="0"/>
    <n v="7.0908699999999991E-2"/>
    <n v="0"/>
    <n v="0"/>
    <s v=""/>
  </r>
  <r>
    <x v="0"/>
    <n v="0.37636957255813952"/>
    <n v="0"/>
    <n v="0.2171362918604651"/>
    <s v=""/>
  </r>
  <r>
    <x v="0"/>
    <n v="0"/>
    <n v="0.23191100000000001"/>
    <n v="0"/>
    <s v=""/>
  </r>
  <r>
    <x v="0"/>
    <n v="0"/>
    <n v="9.1197299999999995E-3"/>
    <n v="0"/>
    <s v=""/>
  </r>
  <r>
    <x v="0"/>
    <n v="0"/>
    <n v="0.11912703999999999"/>
    <n v="0"/>
    <s v=""/>
  </r>
  <r>
    <x v="0"/>
    <n v="0"/>
    <n v="2.0079689999999997E-2"/>
    <n v="0"/>
    <s v=""/>
  </r>
  <r>
    <x v="0"/>
    <n v="0"/>
    <n v="0"/>
    <n v="0"/>
    <s v=""/>
  </r>
  <r>
    <x v="0"/>
    <n v="0"/>
    <n v="1.7245E-2"/>
    <n v="0"/>
    <s v=""/>
  </r>
  <r>
    <x v="0"/>
    <n v="0"/>
    <n v="7.9268310549999998E-3"/>
    <n v="0"/>
    <s v=""/>
  </r>
  <r>
    <x v="0"/>
    <n v="0"/>
    <n v="1.8339999999999999E-3"/>
    <n v="0"/>
    <s v=""/>
  </r>
  <r>
    <x v="0"/>
    <n v="0.24120696647058823"/>
    <n v="0"/>
    <n v="0.27266874470588232"/>
    <s v=""/>
  </r>
  <r>
    <x v="0"/>
    <n v="3.2108856249999998E-2"/>
    <n v="0"/>
    <n v="1.9265313750000002E-2"/>
    <s v=""/>
  </r>
  <r>
    <x v="0"/>
    <n v="0"/>
    <n v="1.9126000000000001E-2"/>
    <n v="0"/>
    <s v=""/>
  </r>
  <r>
    <x v="0"/>
    <n v="0"/>
    <n v="1.2791E-2"/>
    <n v="0"/>
    <s v=""/>
  </r>
  <r>
    <x v="0"/>
    <n v="0"/>
    <n v="0.20366699999999999"/>
    <n v="0"/>
    <s v=""/>
  </r>
  <r>
    <x v="0"/>
    <n v="0"/>
    <n v="0"/>
    <n v="2.0075123596799999E-2"/>
    <s v=""/>
  </r>
  <r>
    <x v="0"/>
    <n v="0"/>
    <n v="0"/>
    <n v="0.14443062465000001"/>
    <s v=""/>
  </r>
  <r>
    <x v="0"/>
    <n v="0"/>
    <n v="0.119241"/>
    <n v="0"/>
    <s v=""/>
  </r>
  <r>
    <x v="0"/>
    <n v="8.299521451612904E-2"/>
    <n v="0"/>
    <n v="0.24898564354838709"/>
    <s v=""/>
  </r>
  <r>
    <x v="0"/>
    <n v="1.79973782"/>
    <n v="0"/>
    <n v="0"/>
    <s v=""/>
  </r>
  <r>
    <x v="0"/>
    <n v="0"/>
    <n v="4.4669999999999996E-3"/>
    <n v="0"/>
    <s v=""/>
  </r>
  <r>
    <x v="0"/>
    <n v="0"/>
    <n v="7.7438999999999997E-3"/>
    <n v="0"/>
    <s v=""/>
  </r>
  <r>
    <x v="0"/>
    <n v="0"/>
    <n v="0.51740357142857141"/>
    <n v="0.12647642857142857"/>
    <s v=""/>
  </r>
  <r>
    <x v="0"/>
    <n v="0"/>
    <n v="8.5434150389999998E-3"/>
    <n v="0"/>
    <s v=""/>
  </r>
  <r>
    <x v="0"/>
    <n v="0"/>
    <n v="0"/>
    <n v="0.39956301799999999"/>
    <s v=""/>
  </r>
  <r>
    <x v="0"/>
    <n v="4.5155517173684212E-2"/>
    <n v="0"/>
    <n v="2.084100792631579E-2"/>
    <s v=""/>
  </r>
  <r>
    <x v="0"/>
    <n v="0.13287323000000001"/>
    <n v="0"/>
    <n v="0"/>
    <s v=""/>
  </r>
  <r>
    <x v="0"/>
    <n v="0"/>
    <n v="0.72064942857142855"/>
    <n v="1.8016235714285713"/>
    <s v=""/>
  </r>
  <r>
    <x v="0"/>
    <n v="0"/>
    <n v="2.2166300780000002E-2"/>
    <n v="0"/>
    <s v=""/>
  </r>
  <r>
    <x v="0"/>
    <n v="0"/>
    <n v="0"/>
    <n v="2.4358419999999999E-2"/>
    <s v=""/>
  </r>
  <r>
    <x v="0"/>
    <n v="2.1806909999999999E-2"/>
    <n v="0"/>
    <n v="0"/>
    <s v=""/>
  </r>
  <r>
    <x v="0"/>
    <n v="0"/>
    <n v="0.23056399999999999"/>
    <n v="0"/>
    <s v=""/>
  </r>
  <r>
    <x v="0"/>
    <n v="0"/>
    <n v="8.9106647558236357E-2"/>
    <n v="1.980147723516364E-2"/>
    <s v=""/>
  </r>
  <r>
    <x v="0"/>
    <n v="0"/>
    <n v="0.11631292"/>
    <n v="0"/>
    <s v=""/>
  </r>
  <r>
    <x v="0"/>
    <n v="0"/>
    <n v="0.24698273999999998"/>
    <n v="0"/>
    <s v=""/>
  </r>
  <r>
    <x v="0"/>
    <n v="0"/>
    <n v="0"/>
    <n v="9.6173128913000002E-3"/>
    <s v=""/>
  </r>
  <r>
    <x v="0"/>
    <n v="0.26270951100000001"/>
    <n v="0"/>
    <n v="0.1313547555"/>
    <s v=""/>
  </r>
  <r>
    <x v="0"/>
    <n v="0"/>
    <n v="6.2074074074074071E-3"/>
    <n v="0.16139259259259259"/>
    <s v=""/>
  </r>
  <r>
    <x v="0"/>
    <n v="0"/>
    <n v="0"/>
    <n v="2.5184999999999999E-2"/>
    <s v=""/>
  </r>
  <r>
    <x v="0"/>
    <n v="0"/>
    <n v="0.1012875"/>
    <n v="0"/>
    <s v=""/>
  </r>
  <r>
    <x v="0"/>
    <n v="0"/>
    <n v="4.4392362857142847E-2"/>
    <n v="7.3987271428571418E-3"/>
    <s v=""/>
  </r>
  <r>
    <x v="0"/>
    <n v="0"/>
    <n v="0"/>
    <n v="2.889736E-2"/>
    <s v=""/>
  </r>
  <r>
    <x v="0"/>
    <n v="0"/>
    <n v="0"/>
    <n v="1.6789999999999999E-2"/>
    <s v=""/>
  </r>
  <r>
    <x v="0"/>
    <n v="0"/>
    <n v="1.4303E-2"/>
    <n v="0"/>
    <s v=""/>
  </r>
  <r>
    <x v="0"/>
    <n v="0"/>
    <n v="4.2908581274000001E-3"/>
    <n v="0"/>
    <s v=""/>
  </r>
  <r>
    <x v="0"/>
    <n v="0"/>
    <n v="0.95207053659999996"/>
    <n v="0"/>
    <s v=""/>
  </r>
  <r>
    <x v="0"/>
    <n v="1.8120217367142852"/>
    <n v="0"/>
    <n v="0.30200362278571424"/>
    <s v=""/>
  </r>
  <r>
    <x v="0"/>
    <n v="0.89045686999999996"/>
    <n v="0"/>
    <n v="0"/>
    <s v=""/>
  </r>
  <r>
    <x v="0"/>
    <n v="0.47091938"/>
    <n v="0"/>
    <n v="0"/>
    <s v=""/>
  </r>
  <r>
    <x v="0"/>
    <n v="0"/>
    <n v="1.9164330000000001"/>
    <n v="0"/>
    <s v=""/>
  </r>
  <r>
    <x v="0"/>
    <n v="0"/>
    <n v="0.11912703999999999"/>
    <n v="0"/>
    <s v=""/>
  </r>
  <r>
    <x v="0"/>
    <n v="5.4912349999999997E-3"/>
    <n v="5.4912349999999997E-3"/>
    <n v="0"/>
    <s v=""/>
  </r>
  <r>
    <x v="0"/>
    <n v="0"/>
    <n v="9.9316000000000002E-2"/>
    <n v="0"/>
    <s v=""/>
  </r>
  <r>
    <x v="0"/>
    <n v="7.9052341169844706E-2"/>
    <n v="0"/>
    <n v="1.0408558254029552"/>
    <s v=""/>
  </r>
  <r>
    <x v="0"/>
    <n v="0"/>
    <n v="3.5461380000000001E-2"/>
    <n v="1.182046E-2"/>
    <s v=""/>
  </r>
  <r>
    <x v="0"/>
    <n v="1.9901908529099999"/>
    <n v="0"/>
    <n v="6.862727079E-2"/>
    <s v=""/>
  </r>
  <r>
    <x v="0"/>
    <n v="1.9583E-2"/>
    <n v="0"/>
    <n v="3.9165999999999999E-2"/>
    <s v=""/>
  </r>
  <r>
    <x v="0"/>
    <n v="0.29546591549295775"/>
    <n v="0"/>
    <n v="0.1698929014084507"/>
    <s v=""/>
  </r>
  <r>
    <x v="0"/>
    <n v="0"/>
    <n v="0"/>
    <n v="7.4038999999999994E-2"/>
    <s v=""/>
  </r>
  <r>
    <x v="0"/>
    <n v="0"/>
    <n v="0.64932908213333329"/>
    <n v="0.47450971386666674"/>
    <s v=""/>
  </r>
  <r>
    <x v="0"/>
    <n v="0"/>
    <n v="0.108863"/>
    <n v="0"/>
    <s v=""/>
  </r>
  <r>
    <x v="0"/>
    <n v="0"/>
    <n v="0"/>
    <n v="0.11172600000000001"/>
    <s v=""/>
  </r>
  <r>
    <x v="0"/>
    <n v="0.24965999999999999"/>
    <n v="0"/>
    <n v="0.24965999999999999"/>
    <s v=""/>
  </r>
  <r>
    <x v="0"/>
    <n v="0.18468999999999999"/>
    <n v="0.18468999999999999"/>
    <n v="0"/>
    <s v=""/>
  </r>
  <r>
    <x v="0"/>
    <n v="5.3812666666666661E-2"/>
    <n v="0.10762533333333332"/>
    <n v="0"/>
    <s v=""/>
  </r>
  <r>
    <x v="0"/>
    <n v="4.4487615714285722"/>
    <n v="0.92043342857142862"/>
    <n v="0"/>
    <s v=""/>
  </r>
  <r>
    <x v="0"/>
    <n v="1.2790386799767441"/>
    <n v="0"/>
    <n v="0.88548831690697671"/>
    <s v=""/>
  </r>
  <r>
    <x v="0"/>
    <n v="0.76335185446875009"/>
    <n v="0.59371810903125"/>
    <n v="0"/>
    <s v=""/>
  </r>
  <r>
    <x v="0"/>
    <n v="0"/>
    <n v="2.7272950000000001E-2"/>
    <n v="0"/>
    <s v=""/>
  </r>
  <r>
    <x v="0"/>
    <n v="0.11857152786885244"/>
    <n v="0"/>
    <n v="0.16600013901639343"/>
    <s v=""/>
  </r>
  <r>
    <x v="0"/>
    <n v="3.6657744373239431"/>
    <n v="0"/>
    <n v="0.21312642077464788"/>
    <s v=""/>
  </r>
  <r>
    <x v="0"/>
    <n v="1.0220521307692307"/>
    <n v="0.81059306923076913"/>
    <n v="0"/>
    <s v=""/>
  </r>
  <r>
    <x v="0"/>
    <n v="0"/>
    <n v="0"/>
    <n v="0.88716600000000001"/>
    <s v=""/>
  </r>
  <r>
    <x v="0"/>
    <n v="0.2156363222222222"/>
    <n v="0.75472712777777773"/>
    <n v="0"/>
    <s v=""/>
  </r>
  <r>
    <x v="0"/>
    <n v="0"/>
    <n v="4.3653999999999998E-2"/>
    <n v="0"/>
    <s v=""/>
  </r>
  <r>
    <x v="0"/>
    <n v="0"/>
    <n v="7.8085226031000005E-3"/>
    <n v="0"/>
    <s v=""/>
  </r>
  <r>
    <x v="0"/>
    <n v="0"/>
    <n v="7.4634130000000007E-2"/>
    <n v="0"/>
    <s v=""/>
  </r>
  <r>
    <x v="0"/>
    <n v="0.87302343380575542"/>
    <n v="0"/>
    <n v="0.70116842715107919"/>
    <s v=""/>
  </r>
  <r>
    <x v="0"/>
    <n v="0"/>
    <n v="0"/>
    <n v="0.14389695999999999"/>
    <s v=""/>
  </r>
  <r>
    <x v="0"/>
    <n v="0.16391319611619792"/>
    <n v="1.5662816517770022"/>
    <n v="0"/>
    <s v=""/>
  </r>
  <r>
    <x v="0"/>
    <n v="0"/>
    <n v="5.9451999999999998E-2"/>
    <n v="0"/>
    <s v=""/>
  </r>
  <r>
    <x v="0"/>
    <n v="8.4171721132075467E-2"/>
    <n v="0"/>
    <n v="8.4171721132075467E-2"/>
    <s v=""/>
  </r>
  <r>
    <x v="0"/>
    <n v="0"/>
    <n v="7.4957697581299998E-2"/>
    <n v="0"/>
    <s v=""/>
  </r>
  <r>
    <x v="0"/>
    <n v="0"/>
    <n v="3.0110062766352201"/>
    <n v="0.58861776836477986"/>
    <s v=""/>
  </r>
  <r>
    <x v="0"/>
    <n v="0"/>
    <n v="9.861E-3"/>
    <n v="0"/>
    <s v=""/>
  </r>
  <r>
    <x v="0"/>
    <n v="0.21727362747688242"/>
    <n v="0"/>
    <n v="2.5480270858652574"/>
    <s v=""/>
  </r>
  <r>
    <x v="0"/>
    <n v="2.2719060000000003E-2"/>
    <n v="0.20447154000000001"/>
    <n v="0"/>
    <s v=""/>
  </r>
  <r>
    <x v="0"/>
    <n v="0"/>
    <n v="4.2883999999999999E-2"/>
    <n v="0"/>
    <s v=""/>
  </r>
  <r>
    <x v="0"/>
    <n v="6.9435279022727267E-2"/>
    <n v="0"/>
    <n v="7.8693316225757579E-2"/>
    <s v=""/>
  </r>
  <r>
    <x v="0"/>
    <n v="0.34981707692307695"/>
    <n v="0.40811992307692307"/>
    <n v="0"/>
    <s v=""/>
  </r>
  <r>
    <x v="0"/>
    <n v="0"/>
    <n v="9.9304613337499997E-3"/>
    <n v="6.9513229336249996E-2"/>
    <s v=""/>
  </r>
  <r>
    <x v="0"/>
    <n v="0"/>
    <n v="0"/>
    <n v="9.1891305E-3"/>
    <s v=""/>
  </r>
  <r>
    <x v="0"/>
    <n v="4.342332289473684E-2"/>
    <n v="0.7816198121052631"/>
    <n v="0"/>
    <s v=""/>
  </r>
  <r>
    <x v="0"/>
    <n v="0.85415958755357146"/>
    <n v="0"/>
    <n v="0.18981324167857141"/>
    <s v=""/>
  </r>
  <r>
    <x v="0"/>
    <n v="0"/>
    <n v="4.9128999999999996E-3"/>
    <n v="0"/>
    <s v=""/>
  </r>
  <r>
    <x v="0"/>
    <n v="1.7658699999999999E-2"/>
    <n v="0"/>
    <n v="0"/>
    <s v=""/>
  </r>
  <r>
    <x v="0"/>
    <n v="0"/>
    <n v="0.215339"/>
    <n v="0"/>
    <s v=""/>
  </r>
  <r>
    <x v="0"/>
    <n v="0"/>
    <n v="0.11631292"/>
    <n v="0"/>
    <s v=""/>
  </r>
  <r>
    <x v="0"/>
    <n v="3.9020435714285715"/>
    <n v="0"/>
    <n v="2.0537071428571427"/>
    <s v=""/>
  </r>
  <r>
    <x v="0"/>
    <n v="1.6337846153846154E-2"/>
    <n v="8.9858153846153838E-2"/>
    <n v="0"/>
    <s v=""/>
  </r>
  <r>
    <x v="0"/>
    <n v="4.2389406027428569"/>
    <n v="1.467325593257143"/>
    <n v="0"/>
    <s v=""/>
  </r>
  <r>
    <x v="0"/>
    <n v="0"/>
    <n v="0.6129374020973154"/>
    <n v="0.18121627540268456"/>
    <s v=""/>
  </r>
  <r>
    <x v="0"/>
    <n v="0.28017399999999998"/>
    <n v="0.420261"/>
    <n v="0"/>
    <s v=""/>
  </r>
  <r>
    <x v="0"/>
    <n v="0"/>
    <n v="4.2481059569999995E-3"/>
    <n v="0"/>
    <s v=""/>
  </r>
  <r>
    <x v="0"/>
    <n v="0"/>
    <n v="1.8436999999999999E-2"/>
    <n v="0"/>
    <s v=""/>
  </r>
  <r>
    <x v="0"/>
    <n v="0"/>
    <n v="0.11436558000000001"/>
    <n v="0"/>
    <s v=""/>
  </r>
  <r>
    <x v="0"/>
    <n v="1.5585999999999999E-2"/>
    <n v="3.1171999999999998E-2"/>
    <n v="0"/>
    <s v=""/>
  </r>
  <r>
    <x v="0"/>
    <n v="0"/>
    <n v="0"/>
    <n v="0.11381606430690001"/>
    <s v=""/>
  </r>
  <r>
    <x v="0"/>
    <n v="0.2102786982"/>
    <n v="0"/>
    <n v="2.22544955595"/>
    <s v=""/>
  </r>
  <r>
    <x v="0"/>
    <n v="0"/>
    <n v="7.0957000000000006E-2"/>
    <n v="0"/>
    <s v=""/>
  </r>
  <r>
    <x v="0"/>
    <n v="5.7167744357142843E-2"/>
    <n v="0"/>
    <n v="0.17785520466666663"/>
    <s v=""/>
  </r>
  <r>
    <x v="0"/>
    <n v="0"/>
    <n v="0.48693778999999998"/>
    <n v="0"/>
    <s v=""/>
  </r>
  <r>
    <x v="0"/>
    <n v="0.46126993710691827"/>
    <n v="0"/>
    <n v="0.10378573584905661"/>
    <s v=""/>
  </r>
  <r>
    <x v="0"/>
    <n v="0"/>
    <n v="0.18289261502857143"/>
    <n v="0.45723153757142859"/>
    <s v=""/>
  </r>
  <r>
    <x v="0"/>
    <n v="0"/>
    <n v="0"/>
    <n v="0.111816"/>
    <s v=""/>
  </r>
  <r>
    <x v="0"/>
    <n v="0"/>
    <n v="0.38322242041304355"/>
    <n v="0.26967503658695652"/>
    <s v=""/>
  </r>
  <r>
    <x v="0"/>
    <n v="6.8010402777777784E-2"/>
    <n v="0"/>
    <n v="0.30913819444444446"/>
    <s v=""/>
  </r>
  <r>
    <x v="0"/>
    <n v="0"/>
    <n v="0.17731038461538462"/>
    <n v="7.880461538461539E-2"/>
    <s v=""/>
  </r>
  <r>
    <x v="0"/>
    <n v="0"/>
    <n v="0.39213388099999996"/>
    <n v="0.78426776199999992"/>
    <s v=""/>
  </r>
  <r>
    <x v="0"/>
    <n v="0"/>
    <n v="8.541E-2"/>
    <n v="0"/>
    <s v=""/>
  </r>
  <r>
    <x v="0"/>
    <n v="0"/>
    <n v="6.0345000000000003E-2"/>
    <n v="0"/>
    <s v=""/>
  </r>
  <r>
    <x v="0"/>
    <n v="5.1463021276595737E-2"/>
    <n v="0"/>
    <n v="7.7194531914893616E-2"/>
    <s v=""/>
  </r>
  <r>
    <x v="0"/>
    <n v="0"/>
    <n v="4.70485E-2"/>
    <n v="0"/>
    <s v=""/>
  </r>
  <r>
    <x v="0"/>
    <n v="0"/>
    <n v="1.5210709999999999E-2"/>
    <n v="0"/>
    <s v=""/>
  </r>
  <r>
    <x v="0"/>
    <n v="0.13428760439560442"/>
    <n v="0"/>
    <n v="5.0357851648351639"/>
    <s v=""/>
  </r>
  <r>
    <x v="0"/>
    <n v="0"/>
    <n v="0"/>
    <n v="1.1440000000000001E-2"/>
    <s v=""/>
  </r>
  <r>
    <x v="0"/>
    <n v="7.8893326999999999E-2"/>
    <n v="0"/>
    <n v="0"/>
    <s v=""/>
  </r>
  <r>
    <x v="0"/>
    <n v="0.5809809609473684"/>
    <n v="0"/>
    <n v="0.2904904804736842"/>
    <s v=""/>
  </r>
  <r>
    <x v="0"/>
    <n v="0"/>
    <n v="9.3729999999999994E-3"/>
    <n v="0"/>
    <s v=""/>
  </r>
  <r>
    <x v="0"/>
    <n v="0"/>
    <n v="8.8650900000000008E-3"/>
    <n v="0"/>
    <s v=""/>
  </r>
  <r>
    <x v="0"/>
    <n v="0"/>
    <n v="0"/>
    <n v="7.3959471900000004E-2"/>
    <s v=""/>
  </r>
  <r>
    <x v="0"/>
    <n v="0"/>
    <n v="0"/>
    <n v="4.3828074640000006E-3"/>
    <s v=""/>
  </r>
  <r>
    <x v="0"/>
    <n v="6.1561387094666671"/>
    <n v="0.43972419353333331"/>
    <n v="0"/>
    <s v=""/>
  </r>
  <r>
    <x v="0"/>
    <n v="0"/>
    <n v="7.3229999999999996E-3"/>
    <n v="0"/>
    <s v=""/>
  </r>
  <r>
    <x v="0"/>
    <n v="0"/>
    <n v="0.40365582299999997"/>
    <n v="0"/>
    <s v=""/>
  </r>
  <r>
    <x v="0"/>
    <n v="0"/>
    <n v="5.1209999999999997E-3"/>
    <n v="0"/>
    <s v=""/>
  </r>
  <r>
    <x v="0"/>
    <n v="0"/>
    <n v="4.1250000000000002E-3"/>
    <n v="4.1250000000000002E-3"/>
    <s v=""/>
  </r>
  <r>
    <x v="0"/>
    <n v="0"/>
    <n v="0.48693778999999998"/>
    <n v="0"/>
    <s v=""/>
  </r>
  <r>
    <x v="0"/>
    <n v="1.6851937500000001E-2"/>
    <n v="0"/>
    <n v="5.6173124999999999E-3"/>
    <s v=""/>
  </r>
  <r>
    <x v="0"/>
    <n v="0"/>
    <n v="0.13297155244999997"/>
    <n v="0.66485776225000004"/>
    <s v=""/>
  </r>
  <r>
    <x v="0"/>
    <n v="0"/>
    <n v="0.100021"/>
    <n v="0"/>
    <s v=""/>
  </r>
  <r>
    <x v="0"/>
    <n v="0"/>
    <n v="1.4550332809585714E-2"/>
    <n v="0.15520354996891428"/>
    <s v=""/>
  </r>
  <r>
    <x v="0"/>
    <n v="0"/>
    <n v="0.59808773720547936"/>
    <n v="0.4414457107945205"/>
    <s v=""/>
  </r>
  <r>
    <x v="0"/>
    <n v="0"/>
    <n v="1.4479000000000001E-2"/>
    <n v="0"/>
    <s v=""/>
  </r>
  <r>
    <x v="0"/>
    <n v="0.14179149999999999"/>
    <n v="0"/>
    <n v="0.13930392982456141"/>
    <s v=""/>
  </r>
  <r>
    <x v="0"/>
    <n v="0"/>
    <n v="0.58377142057499998"/>
    <n v="0.28107512842499999"/>
    <s v=""/>
  </r>
  <r>
    <x v="0"/>
    <n v="0"/>
    <n v="1.2409999999999999E-2"/>
    <n v="0"/>
    <s v=""/>
  </r>
  <r>
    <x v="0"/>
    <n v="0"/>
    <n v="6.7735699999999996E-3"/>
    <n v="0"/>
    <s v=""/>
  </r>
  <r>
    <x v="0"/>
    <n v="0"/>
    <n v="0.48699379955456568"/>
    <n v="0.17965320044543429"/>
    <s v=""/>
  </r>
  <r>
    <x v="0"/>
    <n v="1.3742811965812821E-2"/>
    <n v="0"/>
    <n v="0.35731311111113334"/>
    <s v=""/>
  </r>
  <r>
    <x v="0"/>
    <n v="3.3440606987096779"/>
    <n v="1.3680248312903229"/>
    <n v="0"/>
    <s v=""/>
  </r>
  <r>
    <x v="0"/>
    <n v="0"/>
    <n v="1.7412E-2"/>
    <n v="0"/>
    <s v=""/>
  </r>
  <r>
    <x v="0"/>
    <n v="0.88812844596774188"/>
    <n v="0"/>
    <n v="7.7906004032258058E-2"/>
    <s v=""/>
  </r>
  <r>
    <x v="0"/>
    <n v="0.49590121000000004"/>
    <n v="0"/>
    <n v="0"/>
    <s v=""/>
  </r>
  <r>
    <x v="0"/>
    <n v="0"/>
    <n v="7.7254000000000003E-2"/>
    <n v="0"/>
    <s v=""/>
  </r>
  <r>
    <x v="0"/>
    <n v="0"/>
    <n v="0.20366699999999999"/>
    <n v="0"/>
    <s v=""/>
  </r>
  <r>
    <x v="0"/>
    <n v="0"/>
    <n v="0.44355541884816757"/>
    <n v="1.0967915811518323"/>
    <s v=""/>
  </r>
  <r>
    <x v="0"/>
    <n v="0"/>
    <n v="0"/>
    <n v="0.14459113990119998"/>
    <s v=""/>
  </r>
  <r>
    <x v="0"/>
    <n v="0"/>
    <n v="0"/>
    <n v="0.23712306375"/>
    <s v=""/>
  </r>
  <r>
    <x v="0"/>
    <n v="3.4269867916666669E-2"/>
    <n v="0"/>
    <n v="4.895695416666667E-2"/>
    <s v=""/>
  </r>
  <r>
    <x v="0"/>
    <n v="0"/>
    <n v="7.2049338397999997E-3"/>
    <n v="0"/>
    <s v=""/>
  </r>
  <r>
    <x v="0"/>
    <n v="0"/>
    <n v="0.2768261785714286"/>
    <n v="0.31941482142857142"/>
    <s v=""/>
  </r>
  <r>
    <x v="0"/>
    <n v="0"/>
    <n v="3.8611859999999998E-2"/>
    <n v="5.7917789999999997E-2"/>
    <s v=""/>
  </r>
  <r>
    <x v="0"/>
    <n v="0"/>
    <n v="0"/>
    <n v="4.9456650000000005E-2"/>
    <s v=""/>
  </r>
  <r>
    <x v="0"/>
    <n v="0"/>
    <n v="0.11436558000000001"/>
    <n v="0"/>
    <s v=""/>
  </r>
  <r>
    <x v="0"/>
    <n v="0"/>
    <n v="4.8092600000000001E-3"/>
    <n v="0"/>
    <s v=""/>
  </r>
  <r>
    <x v="0"/>
    <n v="0"/>
    <n v="3.9025959469999997E-3"/>
    <n v="0"/>
    <s v=""/>
  </r>
  <r>
    <x v="0"/>
    <n v="0"/>
    <n v="8.1860000000000006E-3"/>
    <n v="0"/>
    <s v=""/>
  </r>
  <r>
    <x v="0"/>
    <n v="0"/>
    <n v="0.11436558000000001"/>
    <n v="0"/>
    <s v=""/>
  </r>
  <r>
    <x v="0"/>
    <n v="1.1933922733333098"/>
    <n v="0.48820592999999041"/>
    <n v="0"/>
    <s v=""/>
  </r>
  <r>
    <x v="1"/>
    <n v="3.8111843571428564E-2"/>
    <n v="0.13974342642857143"/>
    <n v="0"/>
    <s v=""/>
  </r>
  <r>
    <x v="1"/>
    <n v="0"/>
    <n v="3.0573029999999998E-2"/>
    <n v="0"/>
    <s v=""/>
  </r>
  <r>
    <x v="1"/>
    <n v="0"/>
    <n v="4.1298628571428568E-2"/>
    <n v="3.0973971428571428E-2"/>
    <s v=""/>
  </r>
  <r>
    <x v="1"/>
    <n v="0"/>
    <n v="1.1523818E-2"/>
    <n v="0"/>
    <s v=""/>
  </r>
  <r>
    <x v="1"/>
    <n v="0"/>
    <n v="0"/>
    <n v="0.24182909320579998"/>
    <s v=""/>
  </r>
  <r>
    <x v="1"/>
    <n v="0"/>
    <n v="0"/>
    <n v="4.0561982099999998"/>
    <s v=""/>
  </r>
  <r>
    <x v="1"/>
    <n v="0"/>
    <n v="9.6223550000000005E-2"/>
    <n v="9.6223550000000005E-2"/>
    <s v=""/>
  </r>
  <r>
    <x v="1"/>
    <n v="0"/>
    <n v="0"/>
    <n v="1.028514E-2"/>
    <s v=""/>
  </r>
  <r>
    <x v="1"/>
    <n v="0"/>
    <n v="0"/>
    <n v="6.7677600000000003E-3"/>
    <s v=""/>
  </r>
  <r>
    <x v="0"/>
    <n v="0"/>
    <n v="1.7514999999999999E-2"/>
    <n v="0"/>
    <s v=""/>
  </r>
  <r>
    <x v="0"/>
    <n v="0"/>
    <n v="0.11436558000000001"/>
    <n v="0"/>
    <s v=""/>
  </r>
  <r>
    <x v="0"/>
    <n v="0"/>
    <n v="2.4047040000000002E-2"/>
    <n v="0"/>
    <s v=""/>
  </r>
  <r>
    <x v="0"/>
    <n v="0"/>
    <n v="4.8711199999999996E-2"/>
    <n v="0"/>
    <s v=""/>
  </r>
  <r>
    <x v="0"/>
    <n v="2.5218999999999998E-2"/>
    <n v="0"/>
    <n v="0"/>
    <s v=""/>
  </r>
  <r>
    <x v="0"/>
    <n v="0.20850200627586207"/>
    <n v="0"/>
    <n v="0.62550601882758616"/>
    <s v=""/>
  </r>
  <r>
    <x v="0"/>
    <n v="0.47159594835294116"/>
    <n v="0"/>
    <n v="0.1451064456470588"/>
    <s v=""/>
  </r>
  <r>
    <x v="0"/>
    <n v="0"/>
    <n v="2.7825900000000001E-2"/>
    <n v="0"/>
    <s v=""/>
  </r>
  <r>
    <x v="0"/>
    <n v="8.079591166666665E-2"/>
    <n v="0"/>
    <n v="0.20872277180555557"/>
    <s v=""/>
  </r>
  <r>
    <x v="0"/>
    <n v="3.9639130293975904"/>
    <n v="1.9641010506024097"/>
    <n v="0"/>
    <s v=""/>
  </r>
  <r>
    <x v="0"/>
    <n v="0.61569442846153843"/>
    <n v="0.52773808153846158"/>
    <n v="0"/>
    <s v=""/>
  </r>
  <r>
    <x v="0"/>
    <n v="0"/>
    <n v="2.2235000000000001E-2"/>
    <n v="0"/>
    <s v=""/>
  </r>
  <r>
    <x v="0"/>
    <n v="0.43029927389705885"/>
    <n v="0.63371347610294115"/>
    <n v="0"/>
    <s v=""/>
  </r>
  <r>
    <x v="0"/>
    <n v="0"/>
    <n v="1.3141999999999999E-2"/>
    <n v="0"/>
    <s v=""/>
  </r>
  <r>
    <x v="0"/>
    <n v="0"/>
    <n v="7.4634130000000007E-2"/>
    <n v="0"/>
    <s v=""/>
  </r>
  <r>
    <x v="0"/>
    <n v="2.0342431329089634"/>
    <n v="0"/>
    <n v="1.8055412422268906"/>
    <s v=""/>
  </r>
  <r>
    <x v="0"/>
    <n v="9.6676799999999997E-3"/>
    <n v="0"/>
    <n v="0"/>
    <s v=""/>
  </r>
  <r>
    <x v="0"/>
    <n v="0"/>
    <n v="6.839762571779999E-2"/>
    <n v="0"/>
    <s v=""/>
  </r>
  <r>
    <x v="0"/>
    <n v="0.33659598461538459"/>
    <n v="0.83027009538461549"/>
    <n v="0"/>
    <s v=""/>
  </r>
  <r>
    <x v="0"/>
    <n v="0"/>
    <n v="6.8932200000000002E-3"/>
    <n v="0"/>
    <s v=""/>
  </r>
  <r>
    <x v="0"/>
    <n v="0.51006047985380121"/>
    <n v="0"/>
    <n v="1.3778257118128654"/>
    <s v=""/>
  </r>
  <r>
    <x v="0"/>
    <n v="2.8730686109357143E-2"/>
    <n v="3.8307581479142858E-2"/>
    <n v="0"/>
    <s v=""/>
  </r>
  <r>
    <x v="0"/>
    <n v="0.35166116607425746"/>
    <n v="0"/>
    <n v="0.57920662647524757"/>
    <s v=""/>
  </r>
  <r>
    <x v="0"/>
    <n v="0"/>
    <n v="7.2610934272300004E-2"/>
    <n v="0"/>
    <s v=""/>
  </r>
  <r>
    <x v="0"/>
    <n v="0"/>
    <n v="8.4630540940170942"/>
    <n v="5.1010189059829063"/>
    <s v=""/>
  </r>
  <r>
    <x v="0"/>
    <n v="0"/>
    <n v="1.3646437500000001E-2"/>
    <n v="0"/>
    <s v=""/>
  </r>
  <r>
    <x v="0"/>
    <n v="6.7258382142857134E-2"/>
    <n v="0.14198991785714285"/>
    <n v="0"/>
    <s v=""/>
  </r>
  <r>
    <x v="0"/>
    <n v="0"/>
    <n v="0.31316647999999997"/>
    <n v="0"/>
    <s v=""/>
  </r>
  <r>
    <x v="0"/>
    <n v="0"/>
    <n v="7.663542600896861E-2"/>
    <n v="0.12926457399103139"/>
    <s v=""/>
  </r>
  <r>
    <x v="0"/>
    <n v="0.30703132117499998"/>
    <n v="0"/>
    <n v="0.44659101261818179"/>
    <s v=""/>
  </r>
  <r>
    <x v="0"/>
    <n v="1.4685882352941177E-2"/>
    <n v="0.23497411764705883"/>
    <n v="0"/>
    <s v=""/>
  </r>
  <r>
    <x v="0"/>
    <n v="0.16356747826086956"/>
    <n v="0.37386852173913043"/>
    <n v="0"/>
    <s v=""/>
  </r>
  <r>
    <x v="0"/>
    <n v="0"/>
    <n v="0"/>
    <n v="0.27291500000000002"/>
    <s v=""/>
  </r>
  <r>
    <x v="0"/>
    <n v="0"/>
    <n v="0.213201318"/>
    <n v="0"/>
    <s v=""/>
  </r>
  <r>
    <x v="0"/>
    <n v="0.52611310160714286"/>
    <n v="0"/>
    <n v="0.75485792839285715"/>
    <s v=""/>
  </r>
  <r>
    <x v="0"/>
    <n v="0.11008275999999999"/>
    <n v="0"/>
    <n v="0"/>
    <s v=""/>
  </r>
  <r>
    <x v="0"/>
    <n v="0.31989160519999998"/>
    <n v="0"/>
    <n v="0.4798374078"/>
    <s v=""/>
  </r>
  <r>
    <x v="0"/>
    <n v="0"/>
    <n v="7.4634130000000007E-2"/>
    <n v="0"/>
    <s v=""/>
  </r>
  <r>
    <x v="0"/>
    <n v="0"/>
    <n v="6.3481800000000001E-3"/>
    <n v="0"/>
    <s v=""/>
  </r>
  <r>
    <x v="0"/>
    <n v="0.95554455435876051"/>
    <n v="1.4674434227652393"/>
    <n v="0"/>
    <s v=""/>
  </r>
  <r>
    <x v="0"/>
    <n v="0"/>
    <n v="1.459412E-2"/>
    <n v="0"/>
    <s v=""/>
  </r>
  <r>
    <x v="0"/>
    <n v="0.16050737807692309"/>
    <n v="0.25681180492307693"/>
    <n v="0"/>
    <s v=""/>
  </r>
  <r>
    <x v="0"/>
    <n v="5.235018857142857E-2"/>
    <n v="0"/>
    <n v="5.235018857142857E-2"/>
    <s v=""/>
  </r>
  <r>
    <x v="0"/>
    <n v="0"/>
    <n v="0"/>
    <n v="2.0859230000000002"/>
    <s v=""/>
  </r>
  <r>
    <x v="0"/>
    <n v="0"/>
    <n v="0"/>
    <n v="0.75537799999999999"/>
    <s v=""/>
  </r>
  <r>
    <x v="0"/>
    <n v="0"/>
    <n v="8.4020615973684223E-2"/>
    <n v="6.1105902526315786E-2"/>
    <s v=""/>
  </r>
  <r>
    <x v="0"/>
    <n v="0.18127281818181817"/>
    <n v="0"/>
    <n v="0.98692978787878782"/>
    <s v=""/>
  </r>
  <r>
    <x v="0"/>
    <n v="0"/>
    <n v="1.460789E-2"/>
    <n v="0"/>
    <s v=""/>
  </r>
  <r>
    <x v="0"/>
    <n v="0"/>
    <n v="0.56642999999999999"/>
    <n v="0"/>
    <s v=""/>
  </r>
  <r>
    <x v="0"/>
    <n v="5.3270093217391304E-2"/>
    <n v="0"/>
    <n v="6.1465492173913047E-2"/>
    <s v=""/>
  </r>
  <r>
    <x v="0"/>
    <n v="0.24408985"/>
    <n v="0"/>
    <n v="0"/>
    <s v=""/>
  </r>
  <r>
    <x v="0"/>
    <n v="0"/>
    <n v="7.8279999999999999E-3"/>
    <n v="0"/>
    <s v=""/>
  </r>
  <r>
    <x v="0"/>
    <n v="1.1354025157233332E-2"/>
    <n v="0"/>
    <n v="7.9478176100633346E-2"/>
    <s v=""/>
  </r>
  <r>
    <x v="0"/>
    <n v="0"/>
    <n v="3.4548890699999997"/>
    <n v="0"/>
    <s v=""/>
  </r>
  <r>
    <x v="0"/>
    <n v="0"/>
    <n v="0.14331537704000002"/>
    <n v="0.21497306555999998"/>
    <s v=""/>
  </r>
  <r>
    <x v="0"/>
    <n v="7.6811642307692302E-2"/>
    <n v="3.4138507692307689E-2"/>
    <n v="0"/>
    <s v=""/>
  </r>
  <r>
    <x v="0"/>
    <n v="0"/>
    <n v="3.2821459999999997E-2"/>
    <n v="0"/>
    <s v=""/>
  </r>
  <r>
    <x v="0"/>
    <n v="4.9693405668941176E-2"/>
    <n v="0"/>
    <n v="0.8660850702301176"/>
    <s v=""/>
  </r>
  <r>
    <x v="0"/>
    <n v="0.23862698464285714"/>
    <n v="0"/>
    <n v="0.39771164107142853"/>
    <s v=""/>
  </r>
  <r>
    <x v="0"/>
    <n v="0"/>
    <n v="1.5967907894700002E-2"/>
    <n v="0"/>
    <s v=""/>
  </r>
  <r>
    <x v="0"/>
    <n v="0.50819672131147542"/>
    <n v="0"/>
    <n v="1.360655737704918"/>
    <s v=""/>
  </r>
  <r>
    <x v="0"/>
    <n v="0.13959277129411765"/>
    <n v="0"/>
    <n v="2.2334843407058824"/>
    <s v=""/>
  </r>
  <r>
    <x v="0"/>
    <n v="0"/>
    <n v="8.6085699999999994E-3"/>
    <n v="0"/>
    <s v=""/>
  </r>
  <r>
    <x v="0"/>
    <n v="0"/>
    <n v="0.46577895353982307"/>
    <n v="0.35341204646017699"/>
    <s v=""/>
  </r>
  <r>
    <x v="0"/>
    <n v="0.79587828947368411"/>
    <n v="0"/>
    <n v="0.23581578947368417"/>
    <s v=""/>
  </r>
  <r>
    <x v="0"/>
    <n v="4.5385142857142853E-2"/>
    <n v="0"/>
    <n v="0.12859123809523809"/>
    <s v=""/>
  </r>
  <r>
    <x v="0"/>
    <n v="0.18049925925925925"/>
    <n v="0"/>
    <n v="1.4214316666666666"/>
    <s v=""/>
  </r>
  <r>
    <x v="0"/>
    <n v="0"/>
    <n v="5.1848400000000005E-3"/>
    <n v="0"/>
    <s v=""/>
  </r>
  <r>
    <x v="0"/>
    <n v="0"/>
    <n v="0.29599392097264443"/>
    <n v="2.1385560790273557"/>
    <s v=""/>
  </r>
  <r>
    <x v="0"/>
    <n v="0.43607101629921258"/>
    <n v="0"/>
    <n v="3.1307662708661415"/>
    <s v=""/>
  </r>
  <r>
    <x v="0"/>
    <n v="0"/>
    <n v="3.6313982941176465E-2"/>
    <n v="0.58102372705882344"/>
    <s v=""/>
  </r>
  <r>
    <x v="0"/>
    <n v="0"/>
    <n v="0"/>
    <n v="1.1620000000000001E-3"/>
    <s v=""/>
  </r>
  <r>
    <x v="0"/>
    <n v="0.13982316592592592"/>
    <n v="0"/>
    <n v="0.42646065607407407"/>
    <s v=""/>
  </r>
  <r>
    <x v="0"/>
    <n v="0"/>
    <n v="0.38355517047272736"/>
    <n v="2.127817969527273"/>
    <s v=""/>
  </r>
  <r>
    <x v="0"/>
    <n v="0"/>
    <n v="6.4163665806451609E-2"/>
    <n v="0.93037315419354827"/>
    <s v=""/>
  </r>
  <r>
    <x v="0"/>
    <n v="0"/>
    <n v="0"/>
    <n v="4.9565100000000001E-2"/>
    <s v=""/>
  </r>
  <r>
    <x v="0"/>
    <n v="0"/>
    <n v="1.40787885E-2"/>
    <n v="0"/>
    <s v=""/>
  </r>
  <r>
    <x v="0"/>
    <n v="0.93833580625000002"/>
    <n v="0"/>
    <n v="0.11260029675000001"/>
    <s v=""/>
  </r>
  <r>
    <x v="0"/>
    <n v="0"/>
    <n v="0"/>
    <n v="0"/>
    <s v=""/>
  </r>
  <r>
    <x v="0"/>
    <n v="0"/>
    <n v="0.41679366203242318"/>
    <n v="4.3722472389675771"/>
    <s v=""/>
  </r>
  <r>
    <x v="0"/>
    <n v="0"/>
    <n v="0"/>
    <n v="0.29113600000000001"/>
    <s v=""/>
  </r>
  <r>
    <x v="0"/>
    <n v="0"/>
    <n v="5.332550426966292E-2"/>
    <n v="0.73766947573033692"/>
    <s v=""/>
  </r>
  <r>
    <x v="0"/>
    <n v="0"/>
    <n v="0"/>
    <n v="1.174847569"/>
    <s v=""/>
  </r>
  <r>
    <x v="0"/>
    <n v="0"/>
    <n v="4.319602285714285E-2"/>
    <n v="3.2397017142857136E-2"/>
    <s v=""/>
  </r>
  <r>
    <x v="0"/>
    <n v="0"/>
    <n v="0.16999031511961724"/>
    <n v="2.5629309048803832"/>
    <s v=""/>
  </r>
  <r>
    <x v="0"/>
    <n v="0"/>
    <n v="0.15526479452054792"/>
    <n v="1.104105205479452"/>
    <s v=""/>
  </r>
  <r>
    <x v="0"/>
    <n v="0"/>
    <n v="1.687E-2"/>
    <n v="0.109655"/>
    <s v=""/>
  </r>
  <r>
    <x v="0"/>
    <n v="0"/>
    <n v="0"/>
    <n v="4.806063E-2"/>
    <s v=""/>
  </r>
  <r>
    <x v="0"/>
    <n v="0"/>
    <n v="0"/>
    <n v="0.232129"/>
    <s v=""/>
  </r>
  <r>
    <x v="0"/>
    <n v="0"/>
    <n v="0"/>
    <n v="0.12414009399999999"/>
    <s v=""/>
  </r>
  <r>
    <x v="0"/>
    <n v="0"/>
    <n v="2.2024000000000002E-3"/>
    <n v="0"/>
    <s v=""/>
  </r>
  <r>
    <x v="0"/>
    <n v="0"/>
    <n v="0"/>
    <n v="0.36357790000000001"/>
    <s v=""/>
  </r>
  <r>
    <x v="1"/>
    <n v="2.4339178962962962E-2"/>
    <n v="0"/>
    <n v="0.73626016362962965"/>
    <s v=""/>
  </r>
  <r>
    <x v="1"/>
    <n v="0"/>
    <n v="1.1847379999999999E-2"/>
    <n v="0"/>
    <s v=""/>
  </r>
  <r>
    <x v="1"/>
    <n v="0"/>
    <n v="0"/>
    <n v="1.3811E-2"/>
    <s v=""/>
  </r>
  <r>
    <x v="1"/>
    <n v="0"/>
    <n v="0"/>
    <n v="1.2983669999999999E-2"/>
    <s v=""/>
  </r>
  <r>
    <x v="1"/>
    <n v="5.1854002500000003E-2"/>
    <n v="8.6423337499999989E-2"/>
    <n v="0"/>
    <s v=""/>
  </r>
  <r>
    <x v="1"/>
    <n v="0"/>
    <n v="0.13177253"/>
    <n v="0"/>
    <s v=""/>
  </r>
  <r>
    <x v="1"/>
    <n v="0"/>
    <n v="1.1024959999999999E-2"/>
    <n v="0"/>
    <s v=""/>
  </r>
  <r>
    <x v="1"/>
    <n v="0"/>
    <n v="3.335113E-2"/>
    <n v="0"/>
    <s v=""/>
  </r>
  <r>
    <x v="0"/>
    <n v="0"/>
    <n v="3.4266890000000001E-2"/>
    <n v="0"/>
    <s v=""/>
  </r>
  <r>
    <x v="0"/>
    <n v="2.1436546493955096E-2"/>
    <n v="0"/>
    <n v="3.1082992416234894"/>
    <s v=""/>
  </r>
  <r>
    <x v="0"/>
    <n v="0"/>
    <n v="2.4654795942174732"/>
    <n v="3.7215520057825264"/>
    <s v=""/>
  </r>
  <r>
    <x v="0"/>
    <n v="0"/>
    <n v="1.5"/>
    <n v="0"/>
    <s v=""/>
  </r>
  <r>
    <x v="0"/>
    <n v="0"/>
    <n v="0"/>
    <n v="0"/>
    <s v=""/>
  </r>
  <r>
    <x v="0"/>
    <n v="0"/>
    <n v="0.34837636999999999"/>
    <n v="0"/>
    <s v=""/>
  </r>
  <r>
    <x v="0"/>
    <n v="0"/>
    <n v="5.2572322219999997E-3"/>
    <n v="0"/>
    <s v=""/>
  </r>
  <r>
    <x v="0"/>
    <n v="0"/>
    <n v="2.9061119999999999E-2"/>
    <n v="0"/>
    <s v=""/>
  </r>
  <r>
    <x v="0"/>
    <n v="0"/>
    <n v="0"/>
    <n v="0.11313239999999999"/>
    <s v=""/>
  </r>
  <r>
    <x v="0"/>
    <n v="0"/>
    <n v="0.17085720000000001"/>
    <n v="0"/>
    <s v=""/>
  </r>
  <r>
    <x v="0"/>
    <n v="0"/>
    <n v="4.6069009090909094E-2"/>
    <n v="0.12285069090909091"/>
    <s v=""/>
  </r>
  <r>
    <x v="0"/>
    <n v="0"/>
    <n v="0"/>
    <n v="8.2855250000000005E-2"/>
    <s v=""/>
  </r>
  <r>
    <x v="0"/>
    <n v="0"/>
    <n v="0"/>
    <n v="2.0176243999999999E-2"/>
    <s v=""/>
  </r>
  <r>
    <x v="0"/>
    <n v="0"/>
    <n v="3.7582407499999998E-2"/>
    <n v="0"/>
    <s v=""/>
  </r>
  <r>
    <x v="0"/>
    <n v="0"/>
    <n v="0"/>
    <n v="3.6325980000000001E-2"/>
    <s v=""/>
  </r>
  <r>
    <x v="0"/>
    <n v="0"/>
    <n v="0.34877652000000003"/>
    <n v="0"/>
    <s v=""/>
  </r>
  <r>
    <x v="0"/>
    <n v="0"/>
    <n v="0"/>
    <n v="0.25733148"/>
    <s v=""/>
  </r>
  <r>
    <x v="0"/>
    <n v="0"/>
    <n v="1.262512E-2"/>
    <n v="0"/>
    <s v=""/>
  </r>
  <r>
    <x v="0"/>
    <n v="0"/>
    <n v="2.0607689999999998E-2"/>
    <n v="0"/>
    <s v=""/>
  </r>
  <r>
    <x v="0"/>
    <n v="0"/>
    <n v="0"/>
    <n v="2.3328450000000001E-2"/>
    <s v=""/>
  </r>
  <r>
    <x v="0"/>
    <n v="0"/>
    <n v="2.814939E-2"/>
    <n v="0"/>
    <s v=""/>
  </r>
  <r>
    <x v="0"/>
    <n v="0"/>
    <n v="9.7438978333571433E-3"/>
    <n v="3.8975591333428568E-3"/>
    <s v=""/>
  </r>
  <r>
    <x v="0"/>
    <n v="0"/>
    <n v="0"/>
    <n v="0.10801299"/>
    <s v=""/>
  </r>
  <r>
    <x v="0"/>
    <n v="0"/>
    <n v="5.2910763999999997E-3"/>
    <n v="0"/>
    <s v=""/>
  </r>
  <r>
    <x v="0"/>
    <n v="0.19677261925925923"/>
    <n v="0"/>
    <n v="0.36894866111111113"/>
    <s v=""/>
  </r>
  <r>
    <x v="0"/>
    <n v="0"/>
    <n v="0"/>
    <n v="4.2244440000000001E-2"/>
    <s v=""/>
  </r>
  <r>
    <x v="0"/>
    <n v="0"/>
    <n v="8.5033999999999998E-2"/>
    <n v="8.5033999999999998E-2"/>
    <s v=""/>
  </r>
  <r>
    <x v="0"/>
    <n v="0"/>
    <n v="0"/>
    <n v="9.7300700000000004E-3"/>
    <s v=""/>
  </r>
  <r>
    <x v="0"/>
    <n v="0"/>
    <n v="1.9456281600000003E-2"/>
    <n v="1.5287078400000001E-2"/>
    <s v=""/>
  </r>
  <r>
    <x v="0"/>
    <n v="0"/>
    <n v="6.8954899999999998E-3"/>
    <n v="0"/>
    <s v=""/>
  </r>
  <r>
    <x v="0"/>
    <n v="0"/>
    <n v="0"/>
    <n v="0.28426390000000001"/>
    <s v=""/>
  </r>
  <r>
    <x v="0"/>
    <n v="0"/>
    <n v="2.3632E-2"/>
    <n v="0"/>
    <s v=""/>
  </r>
  <r>
    <x v="0"/>
    <n v="0"/>
    <n v="1.8135459999999999E-2"/>
    <n v="0"/>
    <s v=""/>
  </r>
  <r>
    <x v="0"/>
    <n v="0"/>
    <n v="0"/>
    <n v="6.9578340000000002E-2"/>
    <s v=""/>
  </r>
  <r>
    <x v="0"/>
    <n v="0"/>
    <n v="9.8556440000000002E-3"/>
    <n v="0"/>
    <s v=""/>
  </r>
  <r>
    <x v="0"/>
    <n v="0"/>
    <n v="1.2419796666666665E-2"/>
    <n v="6.2098983333333337E-2"/>
    <s v=""/>
  </r>
  <r>
    <x v="0"/>
    <n v="0"/>
    <n v="0"/>
    <n v="0"/>
    <s v=""/>
  </r>
  <r>
    <x v="0"/>
    <n v="0"/>
    <n v="9.7440402620000005E-3"/>
    <n v="0"/>
    <s v=""/>
  </r>
  <r>
    <x v="0"/>
    <n v="0"/>
    <n v="0.18226465384615384"/>
    <n v="4.3396346153846153E-2"/>
    <s v=""/>
  </r>
  <r>
    <x v="0"/>
    <n v="0"/>
    <n v="0"/>
    <n v="2.9039999999999999E-3"/>
    <s v=""/>
  </r>
  <r>
    <x v="0"/>
    <n v="0"/>
    <n v="1.4817240000000001E-2"/>
    <n v="0"/>
    <s v=""/>
  </r>
  <r>
    <x v="0"/>
    <n v="0"/>
    <n v="0.13414955869565218"/>
    <n v="1.305722371304348"/>
    <s v=""/>
  </r>
  <r>
    <x v="0"/>
    <n v="0"/>
    <n v="0"/>
    <n v="7.6106750000000001E-2"/>
    <s v=""/>
  </r>
  <r>
    <x v="0"/>
    <n v="0"/>
    <n v="4.1734321673306783E-2"/>
    <n v="1.1221895383266935"/>
    <s v=""/>
  </r>
  <r>
    <x v="0"/>
    <n v="0"/>
    <n v="0.12522639999999999"/>
    <n v="0"/>
    <s v=""/>
  </r>
  <r>
    <x v="0"/>
    <n v="0"/>
    <n v="0.42739681818181818"/>
    <n v="2.1778181818181822E-2"/>
    <s v=""/>
  </r>
  <r>
    <x v="0"/>
    <n v="0"/>
    <n v="7.5495789999999993E-2"/>
    <n v="0"/>
    <s v=""/>
  </r>
  <r>
    <x v="0"/>
    <n v="0"/>
    <n v="4.2151593794999996E-3"/>
    <n v="0"/>
    <s v=""/>
  </r>
  <r>
    <x v="0"/>
    <n v="0"/>
    <n v="0.10015884"/>
    <n v="0.17806016"/>
    <s v=""/>
  </r>
  <r>
    <x v="0"/>
    <n v="0"/>
    <n v="0"/>
    <n v="0.15640129999999999"/>
    <s v=""/>
  </r>
  <r>
    <x v="0"/>
    <n v="0"/>
    <n v="0.16060021999999999"/>
    <n v="0"/>
    <s v=""/>
  </r>
  <r>
    <x v="0"/>
    <n v="0"/>
    <n v="0"/>
    <n v="0"/>
    <s v=""/>
  </r>
  <r>
    <x v="0"/>
    <n v="0"/>
    <n v="4.9803800000000004E-3"/>
    <n v="0"/>
    <s v=""/>
  </r>
  <r>
    <x v="0"/>
    <n v="0"/>
    <n v="1.2525280000000001E-2"/>
    <n v="0"/>
    <s v=""/>
  </r>
  <r>
    <x v="0"/>
    <n v="0"/>
    <n v="0"/>
    <n v="0"/>
    <s v=""/>
  </r>
  <r>
    <x v="0"/>
    <n v="0"/>
    <n v="1.7249110000000002E-2"/>
    <n v="0"/>
    <s v=""/>
  </r>
  <r>
    <x v="0"/>
    <n v="0"/>
    <n v="0.94437644999999992"/>
    <n v="0.94437644999999992"/>
    <s v=""/>
  </r>
  <r>
    <x v="0"/>
    <n v="0"/>
    <n v="0.98394835999999997"/>
    <n v="0"/>
    <s v=""/>
  </r>
  <r>
    <x v="0"/>
    <n v="0.41514569133333334"/>
    <n v="0"/>
    <n v="4.0502018666666667E-2"/>
    <s v=""/>
  </r>
  <r>
    <x v="0"/>
    <n v="0"/>
    <n v="8.8849690476190471E-2"/>
    <n v="0.28431900952380956"/>
    <s v=""/>
  </r>
  <r>
    <x v="0"/>
    <n v="4.0986000000000002E-2"/>
    <n v="0"/>
    <n v="4.0986000000000002E-2"/>
    <s v=""/>
  </r>
  <r>
    <x v="0"/>
    <n v="0"/>
    <n v="0"/>
    <n v="0.87004415000000002"/>
    <s v=""/>
  </r>
  <r>
    <x v="0"/>
    <n v="0"/>
    <n v="5.5412999999999999E-3"/>
    <n v="0"/>
    <s v=""/>
  </r>
  <r>
    <x v="0"/>
    <n v="0"/>
    <n v="7.789949E-3"/>
    <n v="0"/>
    <s v=""/>
  </r>
  <r>
    <x v="0"/>
    <n v="0"/>
    <n v="5.1159999999999999E-3"/>
    <n v="0"/>
    <s v=""/>
  </r>
  <r>
    <x v="0"/>
    <n v="0"/>
    <n v="7.9830224514999999E-3"/>
    <n v="0"/>
    <s v=""/>
  </r>
  <r>
    <x v="0"/>
    <n v="0"/>
    <n v="4.8908800000000002E-3"/>
    <n v="0"/>
    <s v=""/>
  </r>
  <r>
    <x v="0"/>
    <n v="0"/>
    <n v="0.35769632000000001"/>
    <n v="0"/>
    <s v=""/>
  </r>
  <r>
    <x v="0"/>
    <n v="0"/>
    <n v="3.2729250000000001E-2"/>
    <n v="0"/>
    <s v=""/>
  </r>
  <r>
    <x v="0"/>
    <n v="0"/>
    <n v="4.4502500000000002E-3"/>
    <n v="0"/>
    <s v=""/>
  </r>
  <r>
    <x v="0"/>
    <n v="0"/>
    <n v="0.30998342857142858"/>
    <n v="0.44947597142857143"/>
    <s v=""/>
  </r>
  <r>
    <x v="0"/>
    <n v="0"/>
    <n v="0.16977959000000001"/>
    <n v="0"/>
    <s v=""/>
  </r>
  <r>
    <x v="0"/>
    <n v="0"/>
    <n v="2.5834900000000001E-2"/>
    <n v="0"/>
    <s v=""/>
  </r>
  <r>
    <x v="0"/>
    <n v="0"/>
    <n v="0"/>
    <n v="0"/>
    <s v=""/>
  </r>
  <r>
    <x v="0"/>
    <n v="0"/>
    <n v="0"/>
    <n v="1.5899179999999999E-2"/>
    <s v=""/>
  </r>
  <r>
    <x v="0"/>
    <n v="0"/>
    <n v="6.8266499999999992E-3"/>
    <n v="0"/>
    <s v=""/>
  </r>
  <r>
    <x v="0"/>
    <n v="0"/>
    <n v="4.2028289999999999E-3"/>
    <n v="0"/>
    <s v=""/>
  </r>
  <r>
    <x v="0"/>
    <n v="0"/>
    <n v="3.6731400000000001E-3"/>
    <n v="0"/>
    <s v=""/>
  </r>
  <r>
    <x v="0"/>
    <n v="0"/>
    <n v="0"/>
    <n v="4.0992899999999999E-2"/>
    <s v=""/>
  </r>
  <r>
    <x v="0"/>
    <n v="0"/>
    <n v="3.8611676698800002E-2"/>
    <n v="0"/>
    <s v=""/>
  </r>
  <r>
    <x v="0"/>
    <n v="0"/>
    <n v="2.9761929999999999E-2"/>
    <n v="0"/>
    <s v=""/>
  </r>
  <r>
    <x v="0"/>
    <n v="0"/>
    <n v="6.3201999999999998E-3"/>
    <n v="0"/>
    <s v=""/>
  </r>
  <r>
    <x v="0"/>
    <n v="0"/>
    <n v="1.1287677518771333"/>
    <n v="0.24355154812286689"/>
    <s v=""/>
  </r>
  <r>
    <x v="0"/>
    <n v="0"/>
    <n v="1.6202660000000001E-2"/>
    <n v="0"/>
    <s v=""/>
  </r>
  <r>
    <x v="0"/>
    <n v="0"/>
    <n v="1.1343292E-2"/>
    <n v="0.130447858"/>
    <s v=""/>
  </r>
  <r>
    <x v="0"/>
    <n v="0"/>
    <n v="0"/>
    <n v="6.7666950000000003E-2"/>
    <s v=""/>
  </r>
  <r>
    <x v="0"/>
    <n v="0"/>
    <n v="1.9931701600000001E-2"/>
    <n v="2.9897552399999999E-2"/>
    <s v=""/>
  </r>
  <r>
    <x v="0"/>
    <n v="0"/>
    <n v="0"/>
    <n v="4.4409789999999998E-2"/>
    <s v=""/>
  </r>
  <r>
    <x v="0"/>
    <n v="0"/>
    <n v="7.3122500000000007E-2"/>
    <n v="0.1023715"/>
    <s v=""/>
  </r>
  <r>
    <x v="0"/>
    <n v="0"/>
    <n v="3.69126E-3"/>
    <n v="0"/>
    <s v=""/>
  </r>
  <r>
    <x v="0"/>
    <n v="0"/>
    <n v="6.8821999999999994E-2"/>
    <n v="0"/>
    <s v=""/>
  </r>
  <r>
    <x v="0"/>
    <n v="0"/>
    <n v="4.9722080000000002E-2"/>
    <n v="0"/>
    <s v=""/>
  </r>
  <r>
    <x v="0"/>
    <n v="5.5083392941176472E-2"/>
    <n v="0"/>
    <n v="0.15147933058823532"/>
    <s v=""/>
  </r>
  <r>
    <x v="0"/>
    <n v="0"/>
    <n v="0"/>
    <n v="0"/>
    <s v=""/>
  </r>
  <r>
    <x v="0"/>
    <n v="0"/>
    <n v="4.3892111605000001E-3"/>
    <n v="0"/>
    <s v=""/>
  </r>
  <r>
    <x v="0"/>
    <n v="0"/>
    <n v="0.74047275000000001"/>
    <n v="0"/>
    <s v=""/>
  </r>
  <r>
    <x v="0"/>
    <n v="0"/>
    <n v="2.3169869999999999E-2"/>
    <n v="0"/>
    <s v=""/>
  </r>
  <r>
    <x v="0"/>
    <n v="0"/>
    <n v="7.1870618055555544E-2"/>
    <n v="4.8470881944444447E-2"/>
    <s v=""/>
  </r>
  <r>
    <x v="0"/>
    <n v="0"/>
    <n v="0.19632243478260866"/>
    <n v="2.9448365217391304E-2"/>
    <s v=""/>
  </r>
  <r>
    <x v="0"/>
    <n v="0"/>
    <n v="4.0730699999999998E-3"/>
    <n v="0"/>
    <s v=""/>
  </r>
  <r>
    <x v="0"/>
    <n v="0"/>
    <n v="0"/>
    <n v="1.782514E-2"/>
    <s v=""/>
  </r>
  <r>
    <x v="0"/>
    <n v="0"/>
    <n v="3.1574689999999996E-2"/>
    <n v="0"/>
    <s v=""/>
  </r>
  <r>
    <x v="0"/>
    <n v="0"/>
    <n v="3.7635149999999998E-3"/>
    <n v="0"/>
    <s v=""/>
  </r>
  <r>
    <x v="0"/>
    <n v="0"/>
    <n v="0.91613269117647056"/>
    <n v="0.20836230882352944"/>
    <s v=""/>
  </r>
  <r>
    <x v="0"/>
    <n v="0"/>
    <n v="0.31288836999999997"/>
    <n v="0"/>
    <s v=""/>
  </r>
  <r>
    <x v="0"/>
    <n v="0"/>
    <n v="1.6927089999999999E-2"/>
    <n v="0"/>
    <s v=""/>
  </r>
  <r>
    <x v="0"/>
    <n v="0"/>
    <n v="1.4194750000000001E-2"/>
    <n v="0"/>
    <s v=""/>
  </r>
  <r>
    <x v="0"/>
    <n v="0"/>
    <n v="1.3560691428571426E-2"/>
    <n v="8.1364148571428568E-2"/>
    <s v=""/>
  </r>
  <r>
    <x v="0"/>
    <n v="0"/>
    <n v="2.8056299999999999E-2"/>
    <n v="0"/>
    <s v=""/>
  </r>
  <r>
    <x v="0"/>
    <n v="0"/>
    <n v="1.36394473212E-2"/>
    <n v="0"/>
    <s v=""/>
  </r>
  <r>
    <x v="0"/>
    <n v="0"/>
    <n v="2.7176805000000002E-2"/>
    <n v="0"/>
    <s v=""/>
  </r>
  <r>
    <x v="0"/>
    <n v="0"/>
    <n v="3.8576389999999999E-3"/>
    <n v="0"/>
    <s v=""/>
  </r>
  <r>
    <x v="1"/>
    <n v="6.1008357142857142E-2"/>
    <n v="0"/>
    <n v="2.2184857142857142E-2"/>
    <s v=""/>
  </r>
  <r>
    <x v="1"/>
    <n v="0"/>
    <n v="0"/>
    <n v="0.16751937"/>
    <s v=""/>
  </r>
  <r>
    <x v="1"/>
    <n v="0"/>
    <n v="4.5442639999999999E-2"/>
    <n v="0"/>
    <s v=""/>
  </r>
  <r>
    <x v="1"/>
    <n v="0"/>
    <n v="4.7648860000000001E-2"/>
    <n v="0"/>
    <s v=""/>
  </r>
  <r>
    <x v="0"/>
    <n v="0.43768818835443041"/>
    <n v="0"/>
    <n v="0.45136594424050641"/>
    <s v=""/>
  </r>
  <r>
    <x v="0"/>
    <n v="0"/>
    <n v="5.1018000000000001E-2"/>
    <n v="0"/>
    <s v=""/>
  </r>
  <r>
    <x v="0"/>
    <n v="0"/>
    <n v="7.2384950000000003E-2"/>
    <n v="0"/>
    <s v=""/>
  </r>
  <r>
    <x v="0"/>
    <n v="0"/>
    <n v="0"/>
    <n v="5.6473160000000001E-2"/>
    <s v=""/>
  </r>
  <r>
    <x v="0"/>
    <n v="0"/>
    <n v="5.2951749999999999E-2"/>
    <n v="0"/>
    <s v=""/>
  </r>
  <r>
    <x v="0"/>
    <n v="0"/>
    <n v="5.7892523000000005E-3"/>
    <n v="0"/>
    <s v=""/>
  </r>
  <r>
    <x v="0"/>
    <n v="0"/>
    <n v="0"/>
    <n v="3.1246619999999999E-2"/>
    <s v=""/>
  </r>
  <r>
    <x v="0"/>
    <n v="0"/>
    <n v="7.4140671000000003E-3"/>
    <n v="0"/>
    <s v=""/>
  </r>
  <r>
    <x v="0"/>
    <n v="0"/>
    <n v="7.9902550000000003E-2"/>
    <n v="0"/>
    <s v=""/>
  </r>
  <r>
    <x v="0"/>
    <n v="0"/>
    <n v="2.6658030500000002E-2"/>
    <n v="0"/>
    <s v=""/>
  </r>
  <r>
    <x v="0"/>
    <n v="6.1049211260869561E-2"/>
    <n v="0"/>
    <n v="0.1017486854347826"/>
    <s v=""/>
  </r>
  <r>
    <x v="0"/>
    <n v="0.59820963858333331"/>
    <n v="0"/>
    <n v="0.8701231106666667"/>
    <s v=""/>
  </r>
  <r>
    <x v="0"/>
    <n v="4.8449549458333345E-2"/>
    <n v="0"/>
    <n v="1.3842728416666667E-2"/>
    <s v=""/>
  </r>
  <r>
    <x v="0"/>
    <n v="0"/>
    <n v="0"/>
    <n v="7.1833999999999995E-3"/>
    <s v=""/>
  </r>
  <r>
    <x v="0"/>
    <n v="1.2807596551724138E-2"/>
    <n v="6.1476463448275863E-2"/>
    <n v="0"/>
    <s v=""/>
  </r>
  <r>
    <x v="0"/>
    <n v="0"/>
    <n v="3.4412090499999999E-2"/>
    <n v="3.4412090499999999E-2"/>
    <s v=""/>
  </r>
  <r>
    <x v="0"/>
    <n v="0"/>
    <n v="8.6018064000000002E-3"/>
    <n v="0"/>
    <s v=""/>
  </r>
  <r>
    <x v="0"/>
    <n v="0"/>
    <n v="8.5050089999999995E-2"/>
    <n v="0"/>
    <s v=""/>
  </r>
  <r>
    <x v="0"/>
    <n v="0"/>
    <n v="3.5126449999999997E-2"/>
    <n v="0"/>
    <s v=""/>
  </r>
  <r>
    <x v="1"/>
    <n v="0"/>
    <n v="0"/>
    <n v="7.5064800000000001E-2"/>
    <s v=""/>
  </r>
  <r>
    <x v="1"/>
    <n v="0"/>
    <n v="1.8321799999999999E-2"/>
    <n v="0"/>
    <s v=""/>
  </r>
  <r>
    <x v="1"/>
    <n v="0"/>
    <n v="1.0062674000000001E-2"/>
    <n v="1.0062674000000001E-2"/>
    <s v=""/>
  </r>
  <r>
    <x v="1"/>
    <n v="1.0336223294117645E-2"/>
    <n v="0"/>
    <n v="9.3026009647058816E-2"/>
    <s v=""/>
  </r>
  <r>
    <x v="1"/>
    <n v="0"/>
    <n v="0.27504591114049587"/>
    <n v="0.64941395685950409"/>
    <s v=""/>
  </r>
  <r>
    <x v="1"/>
    <n v="0"/>
    <n v="1.3915047631578947E-2"/>
    <n v="6.1623782368421053E-2"/>
    <s v=""/>
  </r>
  <r>
    <x v="1"/>
    <n v="0"/>
    <n v="1.6188089999999999E-2"/>
    <n v="8.0940449999999994E-3"/>
    <s v=""/>
  </r>
  <r>
    <x v="1"/>
    <n v="0"/>
    <n v="0"/>
    <n v="1.3529772999999998E-2"/>
    <s v=""/>
  </r>
  <r>
    <x v="1"/>
    <n v="0"/>
    <n v="0"/>
    <n v="4.2779999999999999E-2"/>
    <s v=""/>
  </r>
  <r>
    <x v="0"/>
    <n v="0"/>
    <n v="0.10248583650580001"/>
    <n v="0"/>
    <s v=""/>
  </r>
  <r>
    <x v="0"/>
    <n v="0"/>
    <n v="0.72440996527629997"/>
    <n v="0"/>
    <s v=""/>
  </r>
  <r>
    <x v="0"/>
    <n v="0"/>
    <n v="1.1179096000000002"/>
    <n v="1.1179096000000002"/>
    <s v=""/>
  </r>
  <r>
    <x v="1"/>
    <n v="1.340117E-2"/>
    <n v="0"/>
    <n v="0"/>
    <s v=""/>
  </r>
  <r>
    <x v="1"/>
    <n v="0.25307959724137929"/>
    <n v="0.20562717275862069"/>
    <n v="0"/>
    <s v=""/>
  </r>
  <r>
    <x v="1"/>
    <n v="9.6489660999999997E-3"/>
    <n v="0"/>
    <n v="9.6489660999999997E-3"/>
    <s v=""/>
  </r>
  <r>
    <x v="1"/>
    <n v="0"/>
    <n v="9.4808008000000013E-3"/>
    <n v="0"/>
    <s v=""/>
  </r>
  <r>
    <x v="1"/>
    <n v="3.3080681818181815E-2"/>
    <n v="0"/>
    <n v="2.1502443181818185"/>
    <s v=""/>
  </r>
  <r>
    <x v="1"/>
    <n v="0"/>
    <n v="0"/>
    <n v="2.8086750000000001E-2"/>
    <s v=""/>
  </r>
  <r>
    <x v="1"/>
    <n v="0"/>
    <n v="9.3002599999999994E-3"/>
    <n v="0"/>
    <s v=""/>
  </r>
  <r>
    <x v="1"/>
    <n v="0"/>
    <n v="4.5837600000000001E-3"/>
    <n v="0"/>
    <s v=""/>
  </r>
  <r>
    <x v="1"/>
    <n v="0"/>
    <n v="0"/>
    <n v="1.3864E-2"/>
    <s v=""/>
  </r>
  <r>
    <x v="1"/>
    <n v="4.0355053333333335E-2"/>
    <n v="0"/>
    <n v="9.4953066666666648E-3"/>
    <s v=""/>
  </r>
  <r>
    <x v="0"/>
    <n v="0"/>
    <n v="5.326E-3"/>
    <n v="0"/>
    <s v=""/>
  </r>
  <r>
    <x v="0"/>
    <n v="0"/>
    <n v="8.0745664999999994E-2"/>
    <n v="6.6064634999999997E-2"/>
    <s v=""/>
  </r>
  <r>
    <x v="1"/>
    <n v="0"/>
    <n v="9.606E-3"/>
    <n v="0"/>
    <s v=""/>
  </r>
  <r>
    <x v="1"/>
    <n v="0"/>
    <n v="0"/>
    <n v="0"/>
    <s v=""/>
  </r>
  <r>
    <x v="1"/>
    <n v="0"/>
    <n v="3.88E-4"/>
    <n v="0"/>
    <s v=""/>
  </r>
  <r>
    <x v="0"/>
    <n v="0"/>
    <n v="0.28749799999999998"/>
    <n v="0"/>
    <s v=""/>
  </r>
  <r>
    <x v="0"/>
    <n v="0"/>
    <n v="3.4132810322580649E-2"/>
    <n v="0.23039646967741936"/>
    <s v=""/>
  </r>
  <r>
    <x v="0"/>
    <n v="0"/>
    <n v="1.2445462499999999E-2"/>
    <n v="3.7336387499999998E-2"/>
    <s v=""/>
  </r>
  <r>
    <x v="1"/>
    <n v="0"/>
    <n v="1.4029709999999999E-2"/>
    <n v="0"/>
    <s v=""/>
  </r>
  <r>
    <x v="1"/>
    <n v="0"/>
    <n v="3.9950000000000003E-3"/>
    <n v="0"/>
    <s v=""/>
  </r>
  <r>
    <x v="1"/>
    <n v="0"/>
    <n v="1.8013599999999998E-2"/>
    <n v="0"/>
    <s v=""/>
  </r>
  <r>
    <x v="1"/>
    <n v="2.6102439999999998E-2"/>
    <n v="0"/>
    <n v="0"/>
    <s v=""/>
  </r>
  <r>
    <x v="1"/>
    <n v="0"/>
    <n v="6.6502199999999997E-2"/>
    <n v="0"/>
    <s v=""/>
  </r>
  <r>
    <x v="1"/>
    <n v="0"/>
    <n v="6.2589999999999998E-3"/>
    <n v="0"/>
    <s v=""/>
  </r>
  <r>
    <x v="1"/>
    <n v="0"/>
    <n v="1.6921800000000002E-3"/>
    <n v="0"/>
    <s v=""/>
  </r>
  <r>
    <x v="1"/>
    <n v="4.0132870000000001E-2"/>
    <n v="0"/>
    <n v="0"/>
    <s v=""/>
  </r>
  <r>
    <x v="1"/>
    <n v="3.5399920000000001E-2"/>
    <n v="0"/>
    <n v="0"/>
    <s v=""/>
  </r>
  <r>
    <x v="1"/>
    <n v="1.4912055E-2"/>
    <n v="0"/>
    <n v="1.4912055E-2"/>
    <s v=""/>
  </r>
  <r>
    <x v="1"/>
    <n v="0"/>
    <n v="5.7999999999999996E-3"/>
    <n v="0"/>
    <s v=""/>
  </r>
  <r>
    <x v="1"/>
    <n v="0"/>
    <n v="0"/>
    <n v="1.8957710000000001"/>
    <s v=""/>
  </r>
  <r>
    <x v="1"/>
    <n v="3.6572309999999997E-2"/>
    <n v="0"/>
    <n v="0"/>
    <s v=""/>
  </r>
  <r>
    <x v="1"/>
    <n v="0"/>
    <n v="0"/>
    <n v="7.9970600000000003E-3"/>
    <s v=""/>
  </r>
  <r>
    <x v="1"/>
    <n v="0"/>
    <n v="0"/>
    <n v="0"/>
    <s v=""/>
  </r>
  <r>
    <x v="1"/>
    <n v="0"/>
    <n v="0"/>
    <n v="0.15828498000000002"/>
    <s v=""/>
  </r>
  <r>
    <x v="1"/>
    <n v="0"/>
    <n v="0"/>
    <n v="1.4347E-2"/>
    <s v=""/>
  </r>
  <r>
    <x v="1"/>
    <n v="0"/>
    <n v="0"/>
    <n v="1.1258547000000001E-2"/>
    <s v=""/>
  </r>
  <r>
    <x v="1"/>
    <n v="0"/>
    <n v="0"/>
    <n v="2.8917000000000002E-2"/>
    <s v=""/>
  </r>
  <r>
    <x v="0"/>
    <n v="0"/>
    <n v="0"/>
    <n v="3.2753063"/>
    <s v=""/>
  </r>
  <r>
    <x v="0"/>
    <n v="0"/>
    <n v="6.2374702612944866"/>
    <n v="9.7095322087055127"/>
    <s v=""/>
  </r>
  <r>
    <x v="0"/>
    <n v="0.48273351309566553"/>
    <n v="0"/>
    <n v="0.64152743187713446"/>
    <s v=""/>
  </r>
  <r>
    <x v="0"/>
    <n v="0"/>
    <n v="0"/>
    <n v="0.28394785"/>
    <s v=""/>
  </r>
  <r>
    <x v="0"/>
    <n v="0"/>
    <n v="0"/>
    <n v="12.91789526"/>
    <s v=""/>
  </r>
  <r>
    <x v="0"/>
    <n v="0.20311844999999998"/>
    <n v="0"/>
    <n v="1.1510045500000001"/>
    <s v=""/>
  </r>
  <r>
    <x v="0"/>
    <n v="0"/>
    <n v="0"/>
    <n v="1.28574743785"/>
    <s v=""/>
  </r>
  <r>
    <x v="0"/>
    <n v="0"/>
    <n v="0"/>
    <n v="1.7739852300000001"/>
    <s v=""/>
  </r>
  <r>
    <x v="0"/>
    <n v="0"/>
    <n v="0"/>
    <n v="0"/>
    <s v=""/>
  </r>
  <r>
    <x v="1"/>
    <n v="0"/>
    <n v="0"/>
    <n v="6.1768300000000003E-3"/>
    <s v=""/>
  </r>
  <r>
    <x v="1"/>
    <n v="0"/>
    <n v="4.3999999999999999E-5"/>
    <n v="0"/>
    <s v=""/>
  </r>
  <r>
    <x v="1"/>
    <n v="0"/>
    <n v="0"/>
    <n v="2.5890520000000001E-3"/>
    <s v=""/>
  </r>
  <r>
    <x v="1"/>
    <n v="0"/>
    <n v="9.1638448600000005E-2"/>
    <n v="0"/>
    <s v=""/>
  </r>
  <r>
    <x v="1"/>
    <n v="0"/>
    <n v="4.6394954700000005E-2"/>
    <n v="0"/>
    <s v=""/>
  </r>
  <r>
    <x v="0"/>
    <n v="0.85287239999999997"/>
    <n v="0"/>
    <n v="0"/>
    <s v=""/>
  </r>
  <r>
    <x v="0"/>
    <n v="0.57795627999999999"/>
    <n v="0"/>
    <n v="0"/>
    <s v=""/>
  </r>
  <r>
    <x v="0"/>
    <n v="1.5157269942857143"/>
    <n v="0.66870308571428572"/>
    <n v="0"/>
    <s v=""/>
  </r>
  <r>
    <x v="1"/>
    <n v="0"/>
    <n v="0"/>
    <n v="4.3616049999999993E-3"/>
    <s v=""/>
  </r>
  <r>
    <x v="1"/>
    <n v="0"/>
    <n v="7.7199500000000004E-4"/>
    <n v="0"/>
    <s v=""/>
  </r>
  <r>
    <x v="1"/>
    <n v="0"/>
    <n v="0"/>
    <n v="0"/>
    <s v=""/>
  </r>
  <r>
    <x v="1"/>
    <n v="0"/>
    <n v="4.4528999999999992E-3"/>
    <n v="0"/>
    <s v=""/>
  </r>
  <r>
    <x v="1"/>
    <n v="0"/>
    <n v="1.050825E-2"/>
    <n v="0"/>
    <s v=""/>
  </r>
  <r>
    <x v="1"/>
    <n v="0"/>
    <n v="1.0415247280299999E-2"/>
    <n v="0"/>
    <s v=""/>
  </r>
  <r>
    <x v="1"/>
    <n v="5.839536E-2"/>
    <n v="0"/>
    <n v="0"/>
    <s v=""/>
  </r>
  <r>
    <x v="1"/>
    <n v="0.19482490909090908"/>
    <n v="0.16235409090909092"/>
    <n v="0"/>
    <s v=""/>
  </r>
  <r>
    <x v="1"/>
    <n v="0"/>
    <n v="4.1830499999999998E-3"/>
    <n v="0"/>
    <s v=""/>
  </r>
  <r>
    <x v="1"/>
    <n v="0"/>
    <n v="2.7045223599999998E-2"/>
    <n v="4.0567835399999995E-2"/>
    <s v=""/>
  </r>
  <r>
    <x v="1"/>
    <n v="0"/>
    <n v="3.7746300000000002E-3"/>
    <n v="0"/>
    <s v=""/>
  </r>
  <r>
    <x v="1"/>
    <n v="0"/>
    <n v="4.3009399999999996E-3"/>
    <n v="0"/>
    <s v=""/>
  </r>
  <r>
    <x v="1"/>
    <n v="0"/>
    <n v="6.9820299999999993E-3"/>
    <n v="0"/>
    <s v=""/>
  </r>
  <r>
    <x v="1"/>
    <n v="0"/>
    <n v="0"/>
    <n v="6.0005749999999997E-2"/>
    <s v=""/>
  </r>
  <r>
    <x v="1"/>
    <n v="0"/>
    <n v="6.5237164592499994E-2"/>
    <n v="0"/>
    <s v=""/>
  </r>
  <r>
    <x v="1"/>
    <n v="0"/>
    <n v="0.1163499272596685"/>
    <n v="0.28099605074033146"/>
    <s v=""/>
  </r>
  <r>
    <x v="1"/>
    <n v="0"/>
    <n v="9.17632E-3"/>
    <n v="0"/>
    <s v=""/>
  </r>
  <r>
    <x v="1"/>
    <n v="0"/>
    <n v="0.16102250000000001"/>
    <n v="0"/>
    <s v=""/>
  </r>
  <r>
    <x v="1"/>
    <n v="0"/>
    <n v="0.1239084847"/>
    <n v="5.3103636300000007E-2"/>
    <s v=""/>
  </r>
  <r>
    <x v="1"/>
    <n v="0"/>
    <n v="5.5776839999999994E-3"/>
    <n v="3.7184560000000002E-3"/>
    <s v=""/>
  </r>
  <r>
    <x v="1"/>
    <n v="0"/>
    <n v="0.17802062650602407"/>
    <n v="0.34968337349397588"/>
    <s v=""/>
  </r>
  <r>
    <x v="1"/>
    <n v="0.33233703381818186"/>
    <n v="0"/>
    <n v="0.59082139345454543"/>
    <s v=""/>
  </r>
  <r>
    <x v="1"/>
    <n v="0"/>
    <n v="6.5398830000000005E-2"/>
    <n v="0"/>
    <s v=""/>
  </r>
  <r>
    <x v="1"/>
    <n v="0"/>
    <n v="4.7236000000000005E-3"/>
    <n v="0"/>
    <s v=""/>
  </r>
  <r>
    <x v="1"/>
    <n v="0"/>
    <n v="4.3876339999999996E-3"/>
    <n v="0"/>
    <s v=""/>
  </r>
  <r>
    <x v="1"/>
    <n v="0"/>
    <n v="0"/>
    <n v="0"/>
    <s v=""/>
  </r>
  <r>
    <x v="1"/>
    <n v="0"/>
    <n v="0"/>
    <n v="7.6913100000000007E-3"/>
    <s v=""/>
  </r>
  <r>
    <x v="1"/>
    <n v="0"/>
    <n v="1.24099E-2"/>
    <n v="0"/>
    <s v=""/>
  </r>
  <r>
    <x v="1"/>
    <n v="0"/>
    <n v="1.2473629E-2"/>
    <n v="1.2473629E-2"/>
    <s v=""/>
  </r>
  <r>
    <x v="1"/>
    <n v="0"/>
    <n v="2.2751979999999998E-2"/>
    <n v="0"/>
    <s v=""/>
  </r>
  <r>
    <x v="1"/>
    <n v="0"/>
    <n v="2.7004199999999999E-2"/>
    <n v="0.37805879999999997"/>
    <s v=""/>
  </r>
  <r>
    <x v="1"/>
    <n v="0.10187283673770492"/>
    <n v="0"/>
    <n v="0.11319204081967213"/>
    <s v=""/>
  </r>
  <r>
    <x v="1"/>
    <n v="0"/>
    <n v="3.1447953225806451E-2"/>
    <n v="0.16352935677419356"/>
    <s v=""/>
  </r>
  <r>
    <x v="1"/>
    <n v="0.12840408163265307"/>
    <n v="0"/>
    <n v="0.982291224489796"/>
    <s v=""/>
  </r>
  <r>
    <x v="1"/>
    <n v="0.43101262058823525"/>
    <n v="0"/>
    <n v="1.1972572794117649"/>
    <s v=""/>
  </r>
  <r>
    <x v="1"/>
    <n v="0"/>
    <n v="8.1844056250000005E-2"/>
    <n v="4.9106433750000004E-2"/>
    <s v=""/>
  </r>
  <r>
    <x v="1"/>
    <n v="1.7527537250000003E-2"/>
    <n v="5.2582611750000001E-2"/>
    <n v="0"/>
    <s v=""/>
  </r>
  <r>
    <x v="1"/>
    <n v="0"/>
    <n v="3.1000162162162163E-2"/>
    <n v="0.13285783783783783"/>
    <s v=""/>
  </r>
  <r>
    <x v="1"/>
    <n v="0"/>
    <n v="3.6173066181818175E-2"/>
    <n v="3.0144221818181816E-2"/>
    <s v=""/>
  </r>
  <r>
    <x v="1"/>
    <n v="0.29852619718309858"/>
    <n v="0"/>
    <n v="1.4063900845070423"/>
    <s v=""/>
  </r>
  <r>
    <x v="1"/>
    <n v="1.6517618633527869"/>
    <n v="0"/>
    <n v="1.3116932444272131"/>
    <s v=""/>
  </r>
  <r>
    <x v="1"/>
    <n v="0"/>
    <n v="0"/>
    <n v="4.4037541999999999E-2"/>
    <s v=""/>
  </r>
  <r>
    <x v="1"/>
    <n v="0"/>
    <n v="0.16632496363636362"/>
    <n v="0.13860413636363636"/>
    <s v=""/>
  </r>
  <r>
    <x v="0"/>
    <n v="0"/>
    <n v="8.8919410000000004E-2"/>
    <n v="0"/>
    <s v=""/>
  </r>
  <r>
    <x v="0"/>
    <n v="0"/>
    <n v="0"/>
    <n v="0"/>
    <s v=""/>
  </r>
  <r>
    <x v="0"/>
    <n v="0"/>
    <n v="9.954566674157303E-2"/>
    <n v="0.13360076325842696"/>
    <s v=""/>
  </r>
  <r>
    <x v="0"/>
    <n v="0"/>
    <n v="0.2431451"/>
    <n v="0"/>
    <s v=""/>
  </r>
  <r>
    <x v="0"/>
    <n v="0"/>
    <n v="1.35572242"/>
    <n v="0"/>
    <s v=""/>
  </r>
  <r>
    <x v="0"/>
    <n v="0"/>
    <n v="0"/>
    <n v="0.12731429999999999"/>
    <s v=""/>
  </r>
  <r>
    <x v="0"/>
    <n v="0"/>
    <n v="0"/>
    <n v="5.0711104E-2"/>
    <s v=""/>
  </r>
  <r>
    <x v="0"/>
    <n v="0"/>
    <n v="2.945270588235294E-2"/>
    <n v="3.3134294117647053E-2"/>
    <s v=""/>
  </r>
  <r>
    <x v="0"/>
    <n v="0"/>
    <n v="0"/>
    <n v="0.14027789999999998"/>
    <s v=""/>
  </r>
  <r>
    <x v="0"/>
    <n v="0"/>
    <n v="0.14020015999999999"/>
    <n v="0"/>
    <s v=""/>
  </r>
  <r>
    <x v="0"/>
    <n v="0"/>
    <n v="2.618845652173913E-2"/>
    <n v="0.21474534347826085"/>
    <s v=""/>
  </r>
  <r>
    <x v="0"/>
    <n v="0"/>
    <n v="5.2617000000000002E-3"/>
    <n v="0"/>
    <s v=""/>
  </r>
  <r>
    <x v="0"/>
    <n v="0"/>
    <n v="3.7773066666666667E-2"/>
    <n v="7.5546133333333335E-2"/>
    <s v=""/>
  </r>
  <r>
    <x v="0"/>
    <n v="0"/>
    <n v="7.3987100000000002E-3"/>
    <n v="5.1790969999999999E-2"/>
    <s v=""/>
  </r>
  <r>
    <x v="0"/>
    <n v="0"/>
    <n v="0.11804984443365697"/>
    <n v="0.77164288556634308"/>
    <s v=""/>
  </r>
  <r>
    <x v="0"/>
    <n v="0"/>
    <n v="1.2001E-2"/>
    <n v="0"/>
    <s v=""/>
  </r>
  <r>
    <x v="0"/>
    <n v="0"/>
    <n v="0"/>
    <n v="1.940824E-2"/>
    <s v=""/>
  </r>
  <r>
    <x v="0"/>
    <n v="0"/>
    <n v="6.2306623076923077E-2"/>
    <n v="5.3405676923076927E-2"/>
    <s v=""/>
  </r>
  <r>
    <x v="0"/>
    <n v="4.5516695541401267E-2"/>
    <n v="0"/>
    <n v="8.7240333121019101E-2"/>
    <s v=""/>
  </r>
  <r>
    <x v="0"/>
    <n v="0"/>
    <n v="0"/>
    <n v="5.2201860000000003E-2"/>
    <s v=""/>
  </r>
  <r>
    <x v="0"/>
    <n v="0"/>
    <n v="0"/>
    <n v="6.2841400000000006E-3"/>
    <s v=""/>
  </r>
  <r>
    <x v="0"/>
    <n v="4.16655379047619E-2"/>
    <n v="0"/>
    <n v="0.15971789530158731"/>
    <s v=""/>
  </r>
  <r>
    <x v="0"/>
    <n v="0"/>
    <n v="0"/>
    <n v="0.86719749999999995"/>
    <s v=""/>
  </r>
  <r>
    <x v="0"/>
    <n v="0"/>
    <n v="3.3259280000000002E-2"/>
    <n v="0"/>
    <s v=""/>
  </r>
  <r>
    <x v="1"/>
    <n v="0"/>
    <n v="0"/>
    <n v="2.3773231999999998E-2"/>
    <s v=""/>
  </r>
  <r>
    <x v="1"/>
    <n v="0"/>
    <n v="1.9622595E-2"/>
    <n v="5.8867785000000006E-2"/>
    <s v=""/>
  </r>
  <r>
    <x v="1"/>
    <n v="0"/>
    <n v="0.16228452075555555"/>
    <n v="0.26229707424444443"/>
    <s v=""/>
  </r>
  <r>
    <x v="1"/>
    <n v="0"/>
    <n v="5.330991611324571E-2"/>
    <n v="5.0348254106954288E-2"/>
    <s v=""/>
  </r>
  <r>
    <x v="1"/>
    <n v="0"/>
    <n v="0"/>
    <n v="0.14194417000000001"/>
    <s v=""/>
  </r>
  <r>
    <x v="1"/>
    <n v="0"/>
    <n v="0"/>
    <n v="5.9403499999999998E-2"/>
    <s v=""/>
  </r>
  <r>
    <x v="1"/>
    <n v="0"/>
    <n v="1.7178019666666666E-2"/>
    <n v="3.4356039333333331E-2"/>
    <s v=""/>
  </r>
  <r>
    <x v="1"/>
    <n v="0"/>
    <n v="1.8466400962500001E-2"/>
    <n v="3.0777334937500001E-2"/>
    <s v=""/>
  </r>
  <r>
    <x v="1"/>
    <n v="0"/>
    <n v="8.0389332089552248E-2"/>
    <n v="0.1350540779104478"/>
    <s v=""/>
  </r>
  <r>
    <x v="1"/>
    <n v="0"/>
    <n v="0"/>
    <n v="3.9954200000000004E-3"/>
    <s v=""/>
  </r>
  <r>
    <x v="1"/>
    <n v="0"/>
    <n v="1.2661960000000002E-2"/>
    <n v="5.0647840000000006E-2"/>
    <s v=""/>
  </r>
  <r>
    <x v="1"/>
    <n v="0"/>
    <n v="0.14920332657894736"/>
    <n v="0.1717245834210526"/>
    <s v=""/>
  </r>
  <r>
    <x v="1"/>
    <n v="0"/>
    <n v="0"/>
    <n v="7.4915349999999997E-3"/>
    <s v=""/>
  </r>
  <r>
    <x v="1"/>
    <n v="0"/>
    <n v="0"/>
    <n v="5.7418480000000001E-2"/>
    <s v=""/>
  </r>
  <r>
    <x v="1"/>
    <n v="0"/>
    <n v="8.7717916977777782E-2"/>
    <n v="0.18141660102222221"/>
    <s v=""/>
  </r>
  <r>
    <x v="1"/>
    <n v="0"/>
    <n v="7.2413257142857138E-3"/>
    <n v="5.4309942857142853E-3"/>
    <s v=""/>
  </r>
  <r>
    <x v="1"/>
    <n v="0"/>
    <n v="2.3016051916666669E-2"/>
    <n v="0.37154483808333333"/>
    <s v=""/>
  </r>
  <r>
    <x v="1"/>
    <n v="0"/>
    <n v="4.9310142857142856E-3"/>
    <n v="6.5746857142857142E-3"/>
    <s v=""/>
  </r>
  <r>
    <x v="1"/>
    <n v="0"/>
    <n v="1.8838459354838712E-2"/>
    <n v="2.6084020645161295E-2"/>
    <s v=""/>
  </r>
  <r>
    <x v="1"/>
    <n v="0"/>
    <n v="3.0353427316000001E-3"/>
    <n v="0"/>
    <s v=""/>
  </r>
  <r>
    <x v="1"/>
    <n v="0"/>
    <n v="8.9764210000000001E-3"/>
    <n v="0"/>
    <s v=""/>
  </r>
  <r>
    <x v="1"/>
    <n v="0"/>
    <n v="0.33567736779310342"/>
    <n v="0.56184297020689655"/>
    <s v=""/>
  </r>
  <r>
    <x v="1"/>
    <n v="0"/>
    <n v="4.7729599999999997E-3"/>
    <n v="0"/>
    <s v=""/>
  </r>
  <r>
    <x v="1"/>
    <n v="0"/>
    <n v="2.1485391999999999E-2"/>
    <n v="1.0742695999999999E-2"/>
    <s v=""/>
  </r>
  <r>
    <x v="1"/>
    <n v="0"/>
    <n v="0"/>
    <n v="4.1594930000000002E-3"/>
    <s v=""/>
  </r>
  <r>
    <x v="1"/>
    <n v="0"/>
    <n v="0"/>
    <n v="2.1681799999999998E-2"/>
    <s v=""/>
  </r>
  <r>
    <x v="1"/>
    <n v="0"/>
    <n v="2.3916318750000002E-2"/>
    <n v="1.8601581249999999E-2"/>
    <s v=""/>
  </r>
  <r>
    <x v="1"/>
    <n v="0"/>
    <n v="0.36234226018421056"/>
    <n v="0.34376060581578949"/>
    <s v=""/>
  </r>
  <r>
    <x v="1"/>
    <n v="0"/>
    <n v="7.2855408631578952E-2"/>
    <n v="4.2498988368421052E-2"/>
    <s v=""/>
  </r>
  <r>
    <x v="1"/>
    <n v="0"/>
    <n v="0"/>
    <n v="6.0225464000000003E-3"/>
    <s v=""/>
  </r>
  <r>
    <x v="1"/>
    <n v="0"/>
    <n v="0"/>
    <n v="1.1794007799999999"/>
    <s v=""/>
  </r>
  <r>
    <x v="1"/>
    <n v="0"/>
    <n v="0"/>
    <n v="0.2037167"/>
    <s v=""/>
  </r>
  <r>
    <x v="1"/>
    <n v="0"/>
    <n v="8.8479559999999999E-2"/>
    <n v="0.26023400000000002"/>
    <s v=""/>
  </r>
  <r>
    <x v="1"/>
    <n v="0"/>
    <n v="0.52681961325811433"/>
    <n v="1.1946565977418855"/>
    <s v=""/>
  </r>
  <r>
    <x v="1"/>
    <n v="0"/>
    <n v="5.6838999999999995E-3"/>
    <n v="5.6838999999999995E-3"/>
    <s v=""/>
  </r>
  <r>
    <x v="1"/>
    <n v="9.6092818181818182E-3"/>
    <n v="0"/>
    <n v="1.9218563636363636E-2"/>
    <s v=""/>
  </r>
  <r>
    <x v="1"/>
    <n v="0"/>
    <n v="0"/>
    <n v="3.9712599999999999E-3"/>
    <s v=""/>
  </r>
  <r>
    <x v="1"/>
    <n v="2.519168734883721E-2"/>
    <n v="0"/>
    <n v="2.0993072790697676E-2"/>
    <s v=""/>
  </r>
  <r>
    <x v="1"/>
    <n v="0"/>
    <n v="1.7027814642857141E-2"/>
    <n v="2.2703752857142857E-2"/>
    <s v=""/>
  </r>
  <r>
    <x v="1"/>
    <n v="0"/>
    <n v="9.7035799999999998E-3"/>
    <n v="0"/>
    <s v=""/>
  </r>
  <r>
    <x v="1"/>
    <n v="0"/>
    <n v="4.4860000000000004E-3"/>
    <n v="0"/>
    <s v=""/>
  </r>
  <r>
    <x v="1"/>
    <n v="0"/>
    <n v="2.897599E-2"/>
    <n v="2.897599E-2"/>
    <s v=""/>
  </r>
  <r>
    <x v="1"/>
    <n v="0"/>
    <n v="1.2549740173913042E-2"/>
    <n v="2.3530762826086953E-2"/>
    <s v=""/>
  </r>
  <r>
    <x v="1"/>
    <n v="0"/>
    <n v="0"/>
    <n v="6.8890390699999998E-2"/>
    <s v=""/>
  </r>
  <r>
    <x v="1"/>
    <n v="0"/>
    <n v="5.5299535466666667E-2"/>
    <n v="0.15207372253333332"/>
    <s v=""/>
  </r>
  <r>
    <x v="1"/>
    <n v="0"/>
    <n v="8.3459321428571431E-3"/>
    <n v="1.5022677857142858E-2"/>
    <s v=""/>
  </r>
  <r>
    <x v="1"/>
    <n v="0"/>
    <n v="0"/>
    <n v="4.2109970000000004E-2"/>
    <s v=""/>
  </r>
  <r>
    <x v="1"/>
    <n v="0.13306275036764703"/>
    <n v="0"/>
    <n v="8.3639443088235302E-2"/>
    <s v=""/>
  </r>
  <r>
    <x v="1"/>
    <n v="0"/>
    <n v="4.4915200000000006E-3"/>
    <n v="0"/>
    <s v=""/>
  </r>
  <r>
    <x v="1"/>
    <n v="0"/>
    <n v="0.41541593660389997"/>
    <n v="0"/>
    <s v=""/>
  </r>
  <r>
    <x v="1"/>
    <n v="0"/>
    <n v="3.6394999999999999E-3"/>
    <n v="3.6394999999999999E-3"/>
    <s v=""/>
  </r>
  <r>
    <x v="1"/>
    <n v="0"/>
    <n v="0"/>
    <n v="6.1269629999999999E-2"/>
    <s v=""/>
  </r>
  <r>
    <x v="1"/>
    <n v="0"/>
    <n v="0"/>
    <n v="4.3886339999999996E-2"/>
    <s v=""/>
  </r>
  <r>
    <x v="1"/>
    <n v="3.740958E-3"/>
    <n v="0"/>
    <n v="0"/>
    <s v=""/>
  </r>
  <r>
    <x v="1"/>
    <n v="0"/>
    <n v="1.3552510315789471E-2"/>
    <n v="0.11519633768421052"/>
    <s v=""/>
  </r>
  <r>
    <x v="1"/>
    <n v="0"/>
    <n v="0"/>
    <n v="1.7395750000000001E-2"/>
    <s v=""/>
  </r>
  <r>
    <x v="1"/>
    <n v="0"/>
    <n v="1.885E-3"/>
    <n v="1.885E-3"/>
    <s v=""/>
  </r>
  <r>
    <x v="1"/>
    <n v="0"/>
    <n v="3.3129038502673798E-2"/>
    <n v="0.37987964149732623"/>
    <s v=""/>
  </r>
  <r>
    <x v="0"/>
    <n v="7.0530000000000002E-3"/>
    <n v="0"/>
    <n v="0"/>
    <s v=""/>
  </r>
  <r>
    <x v="0"/>
    <n v="0"/>
    <n v="1.0550107499999999E-2"/>
    <n v="3.1650322500000001E-2"/>
    <s v=""/>
  </r>
  <r>
    <x v="0"/>
    <n v="0"/>
    <n v="9.0628299999999992E-3"/>
    <n v="0"/>
    <s v=""/>
  </r>
  <r>
    <x v="0"/>
    <n v="3.0170939895000002"/>
    <n v="3.0170939895000002"/>
    <n v="0"/>
    <s v=""/>
  </r>
  <r>
    <x v="0"/>
    <n v="1.9449999999999999E-2"/>
    <n v="0"/>
    <n v="0"/>
    <s v=""/>
  </r>
  <r>
    <x v="0"/>
    <n v="0"/>
    <n v="0.10126643379310345"/>
    <n v="1.3670968562068966"/>
    <s v=""/>
  </r>
  <r>
    <x v="0"/>
    <n v="0"/>
    <n v="7.0619999999999997E-3"/>
    <n v="0"/>
    <s v=""/>
  </r>
  <r>
    <x v="0"/>
    <n v="3.0234111345568628"/>
    <n v="3.0472175214431374"/>
    <n v="0"/>
    <s v=""/>
  </r>
  <r>
    <x v="0"/>
    <n v="5.0390000000000001E-3"/>
    <n v="0"/>
    <n v="0"/>
    <s v=""/>
  </r>
  <r>
    <x v="0"/>
    <n v="0"/>
    <n v="5.3526925599999997E-2"/>
    <n v="1.2846462143999999"/>
    <s v=""/>
  </r>
  <r>
    <x v="0"/>
    <n v="0"/>
    <n v="5.1910000000000003E-3"/>
    <n v="0"/>
    <s v=""/>
  </r>
  <r>
    <x v="0"/>
    <n v="0.46741690850000001"/>
    <n v="0.46741690850000001"/>
    <n v="0"/>
    <s v=""/>
  </r>
  <r>
    <x v="1"/>
    <n v="0"/>
    <n v="3.6278E-3"/>
    <n v="0"/>
    <s v=""/>
  </r>
  <r>
    <x v="1"/>
    <n v="0"/>
    <n v="1.46298E-2"/>
    <n v="0"/>
    <s v=""/>
  </r>
  <r>
    <x v="0"/>
    <n v="0"/>
    <n v="0"/>
    <n v="1.204641E-2"/>
    <s v=""/>
  </r>
  <r>
    <x v="0"/>
    <n v="0"/>
    <n v="4.1637000000000002E-3"/>
    <n v="0"/>
    <s v=""/>
  </r>
  <r>
    <x v="0"/>
    <n v="2.937068181818182E-2"/>
    <n v="0"/>
    <n v="6.5268181818181822E-3"/>
    <s v=""/>
  </r>
  <r>
    <x v="0"/>
    <n v="0"/>
    <n v="6.1830000000000001E-3"/>
    <n v="0"/>
    <s v=""/>
  </r>
  <r>
    <x v="0"/>
    <n v="0"/>
    <n v="0"/>
    <n v="0.30288100000000001"/>
    <s v=""/>
  </r>
  <r>
    <x v="0"/>
    <n v="0.85410299999999995"/>
    <n v="0"/>
    <n v="0"/>
    <s v=""/>
  </r>
  <r>
    <x v="0"/>
    <n v="6.2209285714285708E-3"/>
    <n v="0"/>
    <n v="2.2810071428571426E-2"/>
    <s v=""/>
  </r>
  <r>
    <x v="1"/>
    <n v="0"/>
    <n v="4.071E-3"/>
    <n v="0"/>
    <s v=""/>
  </r>
  <r>
    <x v="1"/>
    <n v="0"/>
    <n v="9.5575699999999996E-3"/>
    <n v="0"/>
    <s v=""/>
  </r>
  <r>
    <x v="0"/>
    <n v="0"/>
    <n v="1.6863E-2"/>
    <n v="0"/>
    <s v=""/>
  </r>
  <r>
    <x v="0"/>
    <n v="3.8970197516129037"/>
    <n v="0.12990065838709677"/>
    <n v="0"/>
    <s v=""/>
  </r>
  <r>
    <x v="0"/>
    <n v="0"/>
    <n v="4.7648999999999999E-3"/>
    <n v="0"/>
    <s v=""/>
  </r>
  <r>
    <x v="0"/>
    <n v="0.67447000000000001"/>
    <n v="0"/>
    <n v="0"/>
    <s v=""/>
  </r>
  <r>
    <x v="0"/>
    <n v="8.9367649999999994"/>
    <n v="0"/>
    <n v="0"/>
    <s v=""/>
  </r>
  <r>
    <x v="1"/>
    <n v="0"/>
    <n v="0"/>
    <n v="2.337235E-2"/>
    <s v=""/>
  </r>
  <r>
    <x v="1"/>
    <n v="0"/>
    <n v="0"/>
    <n v="0.71319245799999997"/>
    <s v=""/>
  </r>
  <r>
    <x v="1"/>
    <n v="0"/>
    <n v="3.6221870000000003E-2"/>
    <n v="0"/>
    <s v=""/>
  </r>
  <r>
    <x v="1"/>
    <n v="0"/>
    <n v="0"/>
    <n v="1.6667401999999998E-2"/>
    <s v=""/>
  </r>
  <r>
    <x v="0"/>
    <n v="0"/>
    <n v="0"/>
    <n v="9.4957E-2"/>
    <s v=""/>
  </r>
  <r>
    <x v="0"/>
    <n v="0"/>
    <n v="1.3625999999999999E-2"/>
    <n v="0"/>
    <s v=""/>
  </r>
  <r>
    <x v="0"/>
    <n v="0"/>
    <n v="0"/>
    <n v="1.1544E-2"/>
    <s v=""/>
  </r>
  <r>
    <x v="0"/>
    <n v="0"/>
    <n v="3.6159999999999999E-3"/>
    <n v="0"/>
    <s v=""/>
  </r>
  <r>
    <x v="0"/>
    <n v="1.657281E-2"/>
    <n v="0"/>
    <n v="0"/>
    <s v=""/>
  </r>
  <r>
    <x v="0"/>
    <n v="0"/>
    <n v="0"/>
    <n v="7.0559999999999998E-2"/>
    <s v=""/>
  </r>
  <r>
    <x v="0"/>
    <n v="3.7469574736842107E-2"/>
    <n v="7.025545263157895E-3"/>
    <n v="0"/>
    <s v=""/>
  </r>
  <r>
    <x v="0"/>
    <n v="0"/>
    <n v="0"/>
    <n v="4.7028800000000004E-3"/>
    <s v=""/>
  </r>
  <r>
    <x v="0"/>
    <n v="0"/>
    <n v="0"/>
    <n v="1.4916E-2"/>
    <s v=""/>
  </r>
  <r>
    <x v="0"/>
    <n v="0"/>
    <n v="0"/>
    <n v="4.4679999999999997E-3"/>
    <s v=""/>
  </r>
  <r>
    <x v="0"/>
    <n v="0"/>
    <n v="1.9922823529411767E-2"/>
    <n v="6.4749176470588227E-2"/>
    <s v=""/>
  </r>
  <r>
    <x v="0"/>
    <n v="0.37014664462809915"/>
    <n v="0"/>
    <n v="0.87395735537190078"/>
    <s v=""/>
  </r>
  <r>
    <x v="0"/>
    <n v="2.4615499999999998E-2"/>
    <n v="0"/>
    <n v="0"/>
    <s v=""/>
  </r>
  <r>
    <x v="0"/>
    <n v="2.2907470000000003E-2"/>
    <n v="0"/>
    <n v="0"/>
    <s v=""/>
  </r>
  <r>
    <x v="0"/>
    <n v="2.9646599999999999E-2"/>
    <n v="0"/>
    <n v="0"/>
    <s v=""/>
  </r>
  <r>
    <x v="0"/>
    <n v="0"/>
    <n v="5.1469999999999997E-3"/>
    <n v="0"/>
    <s v=""/>
  </r>
  <r>
    <x v="0"/>
    <n v="0"/>
    <n v="1.7720310000000003E-2"/>
    <n v="0"/>
    <s v=""/>
  </r>
  <r>
    <x v="0"/>
    <n v="0"/>
    <n v="0"/>
    <n v="9.0150000000000004E-3"/>
    <s v=""/>
  </r>
  <r>
    <x v="0"/>
    <n v="0"/>
    <n v="3.1849000000000002E-2"/>
    <n v="0"/>
    <s v=""/>
  </r>
  <r>
    <x v="0"/>
    <n v="0"/>
    <n v="0"/>
    <n v="1.1363E-2"/>
    <s v=""/>
  </r>
  <r>
    <x v="0"/>
    <n v="0"/>
    <n v="0"/>
    <n v="0"/>
    <s v=""/>
  </r>
  <r>
    <x v="0"/>
    <n v="0.96523340000000002"/>
    <n v="1.4478500999999999"/>
    <n v="0"/>
    <s v=""/>
  </r>
  <r>
    <x v="0"/>
    <n v="0"/>
    <n v="0"/>
    <n v="0"/>
    <s v=""/>
  </r>
  <r>
    <x v="0"/>
    <n v="0.17497117199999998"/>
    <n v="0"/>
    <n v="0"/>
    <s v=""/>
  </r>
  <r>
    <x v="0"/>
    <n v="13.02703844"/>
    <n v="0"/>
    <n v="0"/>
    <s v=""/>
  </r>
  <r>
    <x v="0"/>
    <n v="0.19701886999999998"/>
    <n v="0"/>
    <n v="0"/>
    <s v=""/>
  </r>
  <r>
    <x v="0"/>
    <n v="35.2533125"/>
    <n v="0"/>
    <n v="0"/>
    <s v=""/>
  </r>
  <r>
    <x v="0"/>
    <n v="0"/>
    <n v="0"/>
    <n v="0"/>
    <s v=""/>
  </r>
  <r>
    <x v="0"/>
    <n v="2.6295266112500002"/>
    <n v="0.37564665875000003"/>
    <n v="0"/>
    <s v=""/>
  </r>
  <r>
    <x v="0"/>
    <n v="11.87602203239719"/>
    <n v="0.93145270842330907"/>
    <n v="0"/>
    <s v=""/>
  </r>
  <r>
    <x v="0"/>
    <n v="0"/>
    <n v="0"/>
    <n v="6.7817033599999993E-2"/>
    <s v=""/>
  </r>
  <r>
    <x v="0"/>
    <n v="0"/>
    <n v="3.2000000000000001E-2"/>
    <n v="0"/>
    <s v=""/>
  </r>
  <r>
    <x v="0"/>
    <n v="0"/>
    <n v="0"/>
    <n v="3.7390000000000001E-3"/>
    <s v=""/>
  </r>
  <r>
    <x v="0"/>
    <n v="0"/>
    <n v="0"/>
    <n v="0.38199499999999997"/>
    <s v=""/>
  </r>
  <r>
    <x v="1"/>
    <n v="1.08983E-2"/>
    <n v="0"/>
    <n v="0"/>
    <s v=""/>
  </r>
  <r>
    <x v="1"/>
    <n v="9.6372000000000003E-3"/>
    <n v="0"/>
    <n v="0"/>
    <s v=""/>
  </r>
  <r>
    <x v="0"/>
    <n v="0"/>
    <n v="0"/>
    <n v="0.37813000000000002"/>
    <s v=""/>
  </r>
  <r>
    <x v="1"/>
    <n v="1.2581500000000001E-2"/>
    <n v="0"/>
    <n v="0"/>
    <s v=""/>
  </r>
  <r>
    <x v="1"/>
    <n v="0"/>
    <n v="1.9389400000000001E-2"/>
    <n v="0"/>
    <s v=""/>
  </r>
  <r>
    <x v="0"/>
    <n v="0"/>
    <n v="1.6147999999999999E-2"/>
    <n v="0"/>
    <s v=""/>
  </r>
  <r>
    <x v="0"/>
    <n v="0"/>
    <n v="1.0037000000000001E-2"/>
    <n v="0"/>
    <s v=""/>
  </r>
  <r>
    <x v="0"/>
    <n v="0"/>
    <n v="3.7754999999999997E-2"/>
    <n v="0"/>
    <s v=""/>
  </r>
  <r>
    <x v="0"/>
    <n v="0"/>
    <n v="1.5699000000000001E-2"/>
    <n v="0"/>
    <s v=""/>
  </r>
  <r>
    <x v="1"/>
    <n v="0"/>
    <n v="3.7768000000000003E-3"/>
    <n v="0"/>
    <s v=""/>
  </r>
  <r>
    <x v="1"/>
    <n v="0"/>
    <n v="1.47318E-2"/>
    <n v="0"/>
    <s v=""/>
  </r>
  <r>
    <x v="1"/>
    <n v="0"/>
    <n v="3.3622727272727276E-3"/>
    <n v="3.3622727272727269E-2"/>
    <s v=""/>
  </r>
  <r>
    <x v="1"/>
    <n v="1.61829E-2"/>
    <n v="0"/>
    <n v="0"/>
    <s v=""/>
  </r>
  <r>
    <x v="1"/>
    <n v="0"/>
    <n v="7.6553999999999997E-3"/>
    <n v="0"/>
    <s v=""/>
  </r>
  <r>
    <x v="1"/>
    <n v="0"/>
    <n v="4.1302999999999999E-3"/>
    <n v="0"/>
    <s v=""/>
  </r>
  <r>
    <x v="1"/>
    <n v="0"/>
    <n v="4.8005000000000001E-3"/>
    <n v="0"/>
    <s v=""/>
  </r>
  <r>
    <x v="1"/>
    <n v="0"/>
    <n v="1.8623368421052632E-2"/>
    <n v="0.21727263157894736"/>
    <s v="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s v="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n v="0"/>
  </r>
  <r>
    <x v="1"/>
    <n v="0"/>
    <n v="0"/>
    <n v="0"/>
    <s v=""/>
  </r>
  <r>
    <x v="1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s v=""/>
  </r>
  <r>
    <x v="1"/>
    <n v="0"/>
    <n v="0"/>
    <n v="0"/>
    <n v="0"/>
  </r>
  <r>
    <x v="1"/>
    <n v="0"/>
    <n v="0"/>
    <n v="0"/>
    <s v=""/>
  </r>
  <r>
    <x v="1"/>
    <n v="0"/>
    <n v="0"/>
    <n v="0"/>
    <n v="0"/>
  </r>
  <r>
    <x v="0"/>
    <n v="0"/>
    <n v="0"/>
    <n v="0"/>
    <s v="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1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n v="0"/>
  </r>
  <r>
    <x v="0"/>
    <n v="0"/>
    <n v="0"/>
    <n v="0"/>
    <s v=""/>
  </r>
  <r>
    <x v="0"/>
    <n v="0"/>
    <n v="0"/>
    <n v="0"/>
    <s v=""/>
  </r>
  <r>
    <x v="1"/>
    <n v="0"/>
    <n v="0"/>
    <n v="0"/>
    <s v=""/>
  </r>
  <r>
    <x v="1"/>
    <n v="0"/>
    <n v="0"/>
    <n v="0"/>
    <s v=""/>
  </r>
  <r>
    <x v="1"/>
    <n v="0"/>
    <n v="0"/>
    <n v="0"/>
    <n v="0"/>
  </r>
  <r>
    <x v="0"/>
    <n v="0"/>
    <n v="0"/>
    <n v="0"/>
    <n v="0"/>
  </r>
  <r>
    <x v="0"/>
    <n v="0"/>
    <n v="0"/>
    <n v="0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x v="0"/>
    <n v="0.12936400000000001"/>
    <n v="0"/>
    <n v="0"/>
    <s v=""/>
    <n v="7"/>
    <n v="0"/>
    <n v="0"/>
    <n v="0"/>
    <n v="4.1370000000000003E-4"/>
    <n v="0"/>
    <n v="0"/>
    <n v="0"/>
    <n v="4.1370000000000003E-4"/>
    <n v="3.1979530626758605E-3"/>
    <s v=""/>
    <s v=""/>
  </r>
  <r>
    <x v="0"/>
    <n v="5.2653999999999999E-2"/>
    <n v="0"/>
    <n v="0"/>
    <s v=""/>
    <n v="2"/>
    <n v="0"/>
    <n v="0"/>
    <n v="0"/>
    <n v="1.673E-4"/>
    <n v="0"/>
    <n v="0"/>
    <n v="0"/>
    <n v="1.673E-4"/>
    <n v="3.1773464504121244E-3"/>
    <s v=""/>
    <s v=""/>
  </r>
  <r>
    <x v="1"/>
    <n v="0"/>
    <n v="4.2788999999999995E-3"/>
    <n v="0"/>
    <s v=""/>
    <n v="0"/>
    <n v="2"/>
    <n v="0"/>
    <n v="0"/>
    <n v="0"/>
    <n v="9.9299999999999996E-4"/>
    <n v="0"/>
    <n v="0"/>
    <n v="9.9299999999999996E-4"/>
    <s v=""/>
    <n v="0.23206898969361286"/>
    <s v=""/>
  </r>
  <r>
    <x v="1"/>
    <n v="0"/>
    <n v="3.7120999999999999E-3"/>
    <n v="0"/>
    <s v=""/>
    <n v="0"/>
    <n v="2"/>
    <n v="0"/>
    <n v="0"/>
    <n v="0"/>
    <n v="6.2399999999999999E-4"/>
    <n v="0"/>
    <n v="0"/>
    <n v="6.2399999999999999E-4"/>
    <s v=""/>
    <n v="0.16809891974892918"/>
    <s v=""/>
  </r>
  <r>
    <x v="1"/>
    <n v="0"/>
    <n v="4.0270999999999996E-3"/>
    <n v="0"/>
    <s v=""/>
    <n v="0"/>
    <n v="2"/>
    <n v="0"/>
    <n v="0"/>
    <n v="0"/>
    <n v="6.730000000000001E-4"/>
    <n v="0"/>
    <n v="0"/>
    <n v="6.730000000000001E-4"/>
    <s v=""/>
    <n v="0.16711777706041572"/>
    <s v=""/>
  </r>
  <r>
    <x v="1"/>
    <n v="0"/>
    <n v="4.4060000000000002E-3"/>
    <n v="0"/>
    <s v=""/>
    <n v="0"/>
    <n v="2"/>
    <n v="0"/>
    <n v="0"/>
    <n v="0"/>
    <n v="1.0269999999999999E-3"/>
    <n v="0"/>
    <n v="0"/>
    <n v="1.0269999999999999E-3"/>
    <s v=""/>
    <n v="0.23309123921924646"/>
    <s v=""/>
  </r>
  <r>
    <x v="1"/>
    <n v="0"/>
    <n v="0"/>
    <n v="2.3935906153935997"/>
    <s v=""/>
    <n v="0"/>
    <n v="0"/>
    <n v="114"/>
    <n v="0"/>
    <n v="0"/>
    <n v="0"/>
    <n v="8.798314E-4"/>
    <n v="0"/>
    <n v="8.798314E-4"/>
    <s v=""/>
    <s v=""/>
    <n v="3.6757806215551248E-4"/>
  </r>
  <r>
    <x v="1"/>
    <n v="2.2864999999999999E-3"/>
    <n v="0"/>
    <n v="2.2864999999999999E-3"/>
    <s v=""/>
    <n v="6"/>
    <n v="0"/>
    <n v="6"/>
    <n v="0"/>
    <n v="0"/>
    <n v="0"/>
    <n v="2.1219E-6"/>
    <n v="0"/>
    <n v="2.1219E-6"/>
    <n v="0"/>
    <s v=""/>
    <n v="9.2801224579050956E-4"/>
  </r>
  <r>
    <x v="1"/>
    <n v="2.4085000000000001E-3"/>
    <n v="0"/>
    <n v="2.4085000000000001E-3"/>
    <s v=""/>
    <n v="6"/>
    <n v="0"/>
    <n v="6"/>
    <n v="0"/>
    <n v="0"/>
    <n v="0"/>
    <n v="2.2351E-6"/>
    <n v="0"/>
    <n v="2.2351E-6"/>
    <n v="0"/>
    <s v=""/>
    <n v="9.2800498235416228E-4"/>
  </r>
  <r>
    <x v="1"/>
    <n v="1.8500000000000001E-3"/>
    <n v="0"/>
    <n v="1.8500000000000001E-3"/>
    <s v=""/>
    <n v="6"/>
    <n v="0"/>
    <n v="6"/>
    <n v="0"/>
    <n v="0"/>
    <n v="0"/>
    <n v="1.7168E-6"/>
    <n v="0"/>
    <n v="1.7168E-6"/>
    <n v="0"/>
    <s v=""/>
    <n v="9.2800000000000001E-4"/>
  </r>
  <r>
    <x v="1"/>
    <n v="3.0404999999999998E-3"/>
    <n v="0"/>
    <n v="3.0404999999999998E-3"/>
    <s v=""/>
    <n v="6"/>
    <n v="0"/>
    <n v="6"/>
    <n v="0"/>
    <n v="0"/>
    <n v="0"/>
    <n v="2.8216000000000002E-6"/>
    <n v="0"/>
    <n v="2.8216000000000002E-6"/>
    <n v="0"/>
    <s v=""/>
    <n v="9.2800526229238625E-4"/>
  </r>
  <r>
    <x v="1"/>
    <n v="2.4364999999999999E-3"/>
    <n v="0"/>
    <n v="2.4364999999999999E-3"/>
    <s v=""/>
    <n v="6"/>
    <n v="0"/>
    <n v="6"/>
    <n v="0"/>
    <n v="0"/>
    <n v="0"/>
    <n v="2.2610999999999998E-6"/>
    <n v="0"/>
    <n v="2.2610999999999998E-6"/>
    <n v="0"/>
    <s v=""/>
    <n v="9.2801149189411037E-4"/>
  </r>
  <r>
    <x v="1"/>
    <n v="5.1180000000000002E-3"/>
    <n v="0"/>
    <n v="5.1180000000000002E-3"/>
    <s v=""/>
    <n v="6"/>
    <n v="0"/>
    <n v="6"/>
    <n v="0"/>
    <n v="0"/>
    <n v="0"/>
    <n v="4.7495999999999994E-6"/>
    <n v="0"/>
    <n v="4.7495999999999994E-6"/>
    <n v="0"/>
    <s v=""/>
    <n v="9.2801875732708078E-4"/>
  </r>
  <r>
    <x v="1"/>
    <n v="3.2066999999999998E-2"/>
    <n v="0"/>
    <n v="3.2066999999999998E-2"/>
    <s v=""/>
    <n v="8"/>
    <n v="0"/>
    <n v="8"/>
    <n v="0"/>
    <n v="0"/>
    <n v="0"/>
    <n v="2.9758900000000001E-5"/>
    <n v="0"/>
    <n v="2.9758900000000001E-5"/>
    <n v="0"/>
    <s v=""/>
    <n v="9.2802257772788227E-4"/>
  </r>
  <r>
    <x v="1"/>
    <n v="2.5677999999999999E-2"/>
    <n v="0"/>
    <n v="2.5677999999999999E-2"/>
    <s v=""/>
    <n v="8"/>
    <n v="0"/>
    <n v="8"/>
    <n v="0"/>
    <n v="0"/>
    <n v="0"/>
    <n v="2.38297E-5"/>
    <n v="0"/>
    <n v="2.38297E-5"/>
    <n v="0"/>
    <s v=""/>
    <n v="9.280200950229769E-4"/>
  </r>
  <r>
    <x v="1"/>
    <n v="3.3551499999999998E-2"/>
    <n v="0"/>
    <n v="3.3551499999999998E-2"/>
    <s v=""/>
    <n v="8"/>
    <n v="0"/>
    <n v="8"/>
    <n v="0"/>
    <n v="0"/>
    <n v="0"/>
    <n v="3.1136500000000002E-5"/>
    <n v="0"/>
    <n v="3.1136500000000002E-5"/>
    <n v="0"/>
    <s v=""/>
    <n v="9.2802110188814225E-4"/>
  </r>
  <r>
    <x v="1"/>
    <n v="0"/>
    <n v="0"/>
    <n v="0"/>
    <s v=""/>
    <n v="0"/>
    <n v="0"/>
    <n v="0"/>
    <n v="0"/>
    <n v="0"/>
    <n v="0"/>
    <n v="2.034595E-4"/>
    <n v="0"/>
    <n v="2.034595E-4"/>
    <s v=""/>
    <s v=""/>
    <s v=""/>
  </r>
  <r>
    <x v="1"/>
    <n v="0"/>
    <n v="0"/>
    <n v="0"/>
    <s v=""/>
    <n v="0"/>
    <n v="0"/>
    <n v="0"/>
    <n v="0"/>
    <n v="0"/>
    <n v="0"/>
    <n v="1.5736459999999999E-4"/>
    <n v="0"/>
    <n v="1.5736459999999999E-4"/>
    <s v=""/>
    <s v=""/>
    <s v=""/>
  </r>
  <r>
    <x v="1"/>
    <n v="1.7045000000000001E-2"/>
    <n v="0"/>
    <n v="1.7045000000000001E-2"/>
    <s v=""/>
    <n v="6"/>
    <n v="0"/>
    <n v="6"/>
    <n v="0"/>
    <n v="0"/>
    <n v="0"/>
    <n v="1.58181E-5"/>
    <n v="0"/>
    <n v="1.58181E-5"/>
    <n v="0"/>
    <s v=""/>
    <n v="9.2801994719859189E-4"/>
  </r>
  <r>
    <x v="1"/>
    <n v="8.3330000000000001E-3"/>
    <n v="0"/>
    <n v="8.3330000000000001E-3"/>
    <s v=""/>
    <n v="6"/>
    <n v="0"/>
    <n v="6"/>
    <n v="0"/>
    <n v="0"/>
    <n v="0"/>
    <n v="7.7332000000000008E-6"/>
    <n v="0"/>
    <n v="7.7332000000000008E-6"/>
    <n v="0"/>
    <s v=""/>
    <n v="9.2802112084483383E-4"/>
  </r>
  <r>
    <x v="1"/>
    <n v="8.7925E-3"/>
    <n v="0"/>
    <n v="8.7925E-3"/>
    <s v=""/>
    <n v="6"/>
    <n v="0"/>
    <n v="6"/>
    <n v="0"/>
    <n v="0"/>
    <n v="0"/>
    <n v="8.1595999999999989E-6"/>
    <n v="0"/>
    <n v="8.1595999999999989E-6"/>
    <n v="0"/>
    <s v=""/>
    <n v="9.2801819732726745E-4"/>
  </r>
  <r>
    <x v="1"/>
    <n v="1.30995E-2"/>
    <n v="0"/>
    <n v="1.30995E-2"/>
    <s v=""/>
    <n v="8"/>
    <n v="0"/>
    <n v="8"/>
    <n v="0"/>
    <n v="0"/>
    <n v="0"/>
    <n v="1.21566E-5"/>
    <n v="0"/>
    <n v="1.21566E-5"/>
    <n v="0"/>
    <s v=""/>
    <n v="9.2802015344097097E-4"/>
  </r>
  <r>
    <x v="1"/>
    <n v="1.4859000000000001E-2"/>
    <n v="0"/>
    <n v="1.4859000000000001E-2"/>
    <s v=""/>
    <n v="8"/>
    <n v="0"/>
    <n v="8"/>
    <n v="0"/>
    <n v="0"/>
    <n v="0"/>
    <n v="1.3789499999999999E-5"/>
    <n v="0"/>
    <n v="1.3789499999999999E-5"/>
    <n v="0"/>
    <s v=""/>
    <n v="9.2802342014940424E-4"/>
  </r>
  <r>
    <x v="1"/>
    <n v="2.0008999999999999E-2"/>
    <n v="0"/>
    <n v="2.0008999999999999E-2"/>
    <s v=""/>
    <n v="8"/>
    <n v="0"/>
    <n v="8"/>
    <n v="0"/>
    <n v="0"/>
    <n v="0"/>
    <n v="1.8568800000000001E-5"/>
    <n v="0"/>
    <n v="1.8568800000000001E-5"/>
    <n v="0"/>
    <s v=""/>
    <n v="9.2802238992453409E-4"/>
  </r>
  <r>
    <x v="1"/>
    <n v="1.5748000000000002E-2"/>
    <n v="0"/>
    <n v="1.5748000000000002E-2"/>
    <s v=""/>
    <n v="8"/>
    <n v="0"/>
    <n v="8"/>
    <n v="0"/>
    <n v="0"/>
    <n v="0"/>
    <n v="1.46145E-5"/>
    <n v="0"/>
    <n v="1.46145E-5"/>
    <n v="0"/>
    <s v=""/>
    <n v="9.2802260604521198E-4"/>
  </r>
  <r>
    <x v="1"/>
    <n v="1.7107500000000001E-2"/>
    <n v="0"/>
    <n v="1.7107500000000001E-2"/>
    <s v=""/>
    <n v="8"/>
    <n v="0"/>
    <n v="8"/>
    <n v="0"/>
    <n v="0"/>
    <n v="0"/>
    <n v="1.5876100000000002E-5"/>
    <n v="0"/>
    <n v="1.5876100000000002E-5"/>
    <n v="0"/>
    <s v=""/>
    <n v="9.2801987432412686E-4"/>
  </r>
  <r>
    <x v="1"/>
    <n v="1.3764E-2"/>
    <n v="0"/>
    <n v="1.3764E-2"/>
    <s v=""/>
    <n v="6"/>
    <n v="0"/>
    <n v="6"/>
    <n v="0"/>
    <n v="0"/>
    <n v="0"/>
    <n v="1.27733E-5"/>
    <n v="0"/>
    <n v="1.27733E-5"/>
    <n v="0"/>
    <s v=""/>
    <n v="9.2802237721592562E-4"/>
  </r>
  <r>
    <x v="1"/>
    <n v="1.5903500000000001E-2"/>
    <n v="0"/>
    <n v="1.5903500000000001E-2"/>
    <s v=""/>
    <n v="6"/>
    <n v="0"/>
    <n v="6"/>
    <n v="0"/>
    <n v="0"/>
    <n v="0"/>
    <n v="1.47588E-5"/>
    <n v="0"/>
    <n v="1.47588E-5"/>
    <n v="0"/>
    <s v=""/>
    <n v="9.2802213349262735E-4"/>
  </r>
  <r>
    <x v="1"/>
    <n v="1.4859499999999999E-2"/>
    <n v="0"/>
    <n v="1.4859499999999999E-2"/>
    <s v=""/>
    <n v="6"/>
    <n v="0"/>
    <n v="6"/>
    <n v="0"/>
    <n v="0"/>
    <n v="0"/>
    <n v="1.3789900000000002E-5"/>
    <n v="0"/>
    <n v="1.3789900000000002E-5"/>
    <n v="0"/>
    <s v=""/>
    <n v="9.280191123523673E-4"/>
  </r>
  <r>
    <x v="1"/>
    <n v="1.2023499999999999E-2"/>
    <n v="0"/>
    <n v="1.2023499999999999E-2"/>
    <s v=""/>
    <n v="6"/>
    <n v="0"/>
    <n v="6"/>
    <n v="0"/>
    <n v="0"/>
    <n v="0"/>
    <n v="1.1158100000000001E-5"/>
    <n v="0"/>
    <n v="1.1158100000000001E-5"/>
    <n v="0"/>
    <s v=""/>
    <n v="9.2802428577369329E-4"/>
  </r>
  <r>
    <x v="1"/>
    <n v="4.5294999999999997E-3"/>
    <n v="0"/>
    <n v="4.5294999999999997E-3"/>
    <s v=""/>
    <n v="10"/>
    <n v="0"/>
    <n v="10"/>
    <n v="0"/>
    <n v="0"/>
    <n v="0"/>
    <n v="4.2034999999999996E-6"/>
    <n v="0"/>
    <n v="4.2034999999999996E-6"/>
    <n v="0"/>
    <s v=""/>
    <n v="9.2802737609007618E-4"/>
  </r>
  <r>
    <x v="1"/>
    <n v="3.3774999999999999E-3"/>
    <n v="0"/>
    <n v="3.3774999999999999E-3"/>
    <s v=""/>
    <n v="10"/>
    <n v="0"/>
    <n v="10"/>
    <n v="0"/>
    <n v="0"/>
    <n v="0"/>
    <n v="3.1344E-6"/>
    <n v="0"/>
    <n v="3.1344E-6"/>
    <n v="0"/>
    <s v=""/>
    <n v="9.2802368615840119E-4"/>
  </r>
  <r>
    <x v="1"/>
    <n v="2.4099999999999998E-3"/>
    <n v="0"/>
    <n v="2.4099999999999998E-3"/>
    <s v=""/>
    <n v="10"/>
    <n v="0"/>
    <n v="10"/>
    <n v="0"/>
    <n v="0"/>
    <n v="0"/>
    <n v="2.2365000000000001E-6"/>
    <n v="0"/>
    <n v="2.2365000000000001E-6"/>
    <n v="0"/>
    <s v=""/>
    <n v="9.2800829875518685E-4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1.4640149999999999E-2"/>
    <s v=""/>
    <n v="0"/>
    <n v="0"/>
    <n v="7"/>
    <n v="0"/>
    <n v="0"/>
    <n v="0"/>
    <n v="3.7212E-6"/>
    <n v="0"/>
    <n v="3.7212E-6"/>
    <s v=""/>
    <s v=""/>
    <n v="2.5417772358889769E-4"/>
  </r>
  <r>
    <x v="1"/>
    <n v="0"/>
    <n v="0"/>
    <n v="0"/>
    <s v=""/>
    <n v="0"/>
    <n v="0"/>
    <n v="0"/>
    <n v="0"/>
    <n v="0"/>
    <n v="0"/>
    <n v="7.596E-7"/>
    <n v="0"/>
    <n v="7.596E-7"/>
    <s v=""/>
    <s v=""/>
    <s v=""/>
  </r>
  <r>
    <x v="1"/>
    <n v="0"/>
    <n v="0"/>
    <n v="0"/>
    <s v=""/>
    <n v="0"/>
    <n v="0"/>
    <n v="0"/>
    <n v="0"/>
    <n v="0"/>
    <n v="0"/>
    <n v="8.3210000000000005E-7"/>
    <n v="0"/>
    <n v="8.3210000000000005E-7"/>
    <s v=""/>
    <s v=""/>
    <s v=""/>
  </r>
  <r>
    <x v="1"/>
    <n v="1.8987299999999999E-2"/>
    <n v="0"/>
    <n v="0"/>
    <s v=""/>
    <n v="4"/>
    <n v="0"/>
    <n v="0"/>
    <n v="0"/>
    <n v="1.4999999999999999E-5"/>
    <n v="0"/>
    <n v="0"/>
    <n v="0"/>
    <n v="1.4999999999999999E-5"/>
    <n v="7.9000173800382355E-4"/>
    <s v=""/>
    <s v=""/>
  </r>
  <r>
    <x v="1"/>
    <n v="7.9644999999999994E-3"/>
    <n v="0"/>
    <n v="0"/>
    <s v=""/>
    <n v="3"/>
    <n v="0"/>
    <n v="0"/>
    <n v="0"/>
    <n v="8.0000000000000007E-5"/>
    <n v="0"/>
    <n v="0"/>
    <n v="0"/>
    <n v="8.0000000000000007E-5"/>
    <n v="1.0044572791763452E-2"/>
    <s v=""/>
    <s v=""/>
  </r>
  <r>
    <x v="1"/>
    <n v="6.5242E-3"/>
    <n v="0"/>
    <n v="0"/>
    <s v=""/>
    <n v="3"/>
    <n v="0"/>
    <n v="0"/>
    <n v="0"/>
    <n v="6.6000000000000005E-5"/>
    <n v="0"/>
    <n v="0"/>
    <n v="0"/>
    <n v="6.6000000000000005E-5"/>
    <n v="1.0116182827013275E-2"/>
    <s v=""/>
    <s v=""/>
  </r>
  <r>
    <x v="1"/>
    <n v="0"/>
    <n v="0"/>
    <n v="6.6283999999999996E-2"/>
    <s v=""/>
    <n v="0"/>
    <n v="0"/>
    <n v="30"/>
    <n v="0"/>
    <n v="0"/>
    <n v="0"/>
    <n v="6.4660910000000006E-4"/>
    <n v="0"/>
    <n v="6.4660910000000006E-4"/>
    <s v=""/>
    <s v=""/>
    <n v="9.7551309516625447E-3"/>
  </r>
  <r>
    <x v="1"/>
    <n v="0.48326999999999998"/>
    <n v="0"/>
    <n v="0.48326999999999998"/>
    <s v=""/>
    <n v="21"/>
    <n v="0"/>
    <n v="21"/>
    <n v="0"/>
    <n v="0"/>
    <n v="0"/>
    <n v="1E-4"/>
    <n v="0"/>
    <n v="1E-4"/>
    <n v="0"/>
    <s v=""/>
    <n v="2.0692366585966439E-4"/>
  </r>
  <r>
    <x v="1"/>
    <n v="0.24643100000000001"/>
    <n v="0"/>
    <n v="0"/>
    <s v=""/>
    <n v="11"/>
    <n v="0"/>
    <n v="0"/>
    <n v="0"/>
    <n v="7.5177E-6"/>
    <n v="0"/>
    <n v="0"/>
    <n v="0"/>
    <n v="7.5177E-6"/>
    <n v="3.0506308053775701E-5"/>
    <s v=""/>
    <s v=""/>
  </r>
  <r>
    <x v="1"/>
    <n v="0"/>
    <n v="0"/>
    <n v="2.1929880000000002"/>
    <s v=""/>
    <n v="0"/>
    <n v="0"/>
    <n v="50"/>
    <n v="0"/>
    <n v="0"/>
    <n v="0"/>
    <n v="3.1611399999999999E-4"/>
    <n v="0"/>
    <n v="3.1611399999999999E-4"/>
    <s v=""/>
    <s v=""/>
    <n v="1.4414761959481766E-4"/>
  </r>
  <r>
    <x v="1"/>
    <n v="0"/>
    <n v="7.1000000000000004E-3"/>
    <n v="0"/>
    <s v=""/>
    <n v="0"/>
    <n v="3"/>
    <n v="0"/>
    <n v="0"/>
    <n v="0"/>
    <n v="8.9000000000000006E-4"/>
    <n v="0"/>
    <n v="0"/>
    <n v="8.9000000000000006E-4"/>
    <s v=""/>
    <n v="0.12535211267605634"/>
    <s v=""/>
  </r>
  <r>
    <x v="1"/>
    <n v="0.101433"/>
    <n v="0"/>
    <n v="0.101433"/>
    <s v=""/>
    <n v="12"/>
    <n v="0"/>
    <n v="12"/>
    <n v="0"/>
    <n v="0"/>
    <n v="0"/>
    <n v="9.7979180000000009E-4"/>
    <n v="0"/>
    <n v="9.7979180000000009E-4"/>
    <n v="0"/>
    <s v=""/>
    <n v="9.6594974022261009E-3"/>
  </r>
  <r>
    <x v="1"/>
    <n v="0"/>
    <n v="5.1878545000000002E-3"/>
    <n v="0"/>
    <s v=""/>
    <n v="0"/>
    <n v="1"/>
    <n v="0"/>
    <n v="0"/>
    <n v="0"/>
    <n v="1.4000000000000001E-4"/>
    <n v="0"/>
    <n v="0"/>
    <n v="1.4000000000000001E-4"/>
    <s v=""/>
    <n v="2.6986107648161683E-2"/>
    <s v=""/>
  </r>
  <r>
    <x v="1"/>
    <n v="1.7957571428571427E-2"/>
    <n v="0"/>
    <n v="2.394342857142857E-2"/>
    <s v=""/>
    <n v="6"/>
    <n v="0"/>
    <n v="8"/>
    <n v="0"/>
    <n v="0"/>
    <n v="0"/>
    <n v="3.3907999999999998E-6"/>
    <n v="0"/>
    <n v="3.3907999999999998E-6"/>
    <n v="0"/>
    <s v=""/>
    <n v="1.4161714517553281E-4"/>
  </r>
  <r>
    <x v="1"/>
    <n v="9.1438999999999999E-3"/>
    <n v="0"/>
    <n v="0"/>
    <s v=""/>
    <n v="3"/>
    <n v="0"/>
    <n v="0"/>
    <n v="0"/>
    <n v="1.02E-4"/>
    <n v="0"/>
    <n v="0"/>
    <n v="0"/>
    <n v="1.02E-4"/>
    <n v="1.1154977635363467E-2"/>
    <s v=""/>
    <s v=""/>
  </r>
  <r>
    <x v="1"/>
    <n v="0.134543"/>
    <n v="0"/>
    <n v="0.134543"/>
    <s v=""/>
    <n v="15"/>
    <n v="0"/>
    <n v="15"/>
    <n v="0"/>
    <n v="2.429373E-4"/>
    <n v="0"/>
    <n v="3.5785289999999996E-4"/>
    <n v="0"/>
    <n v="6.0079019999999999E-4"/>
    <n v="1.8056480084433974E-3"/>
    <s v=""/>
    <n v="2.659766022758523E-3"/>
  </r>
  <r>
    <x v="1"/>
    <n v="0"/>
    <n v="0"/>
    <n v="0.25173270000000003"/>
    <s v=""/>
    <n v="0"/>
    <n v="0"/>
    <n v="23"/>
    <n v="0"/>
    <n v="0"/>
    <n v="0"/>
    <n v="2.1129999999999999E-4"/>
    <n v="0"/>
    <n v="2.1129999999999999E-4"/>
    <s v=""/>
    <s v=""/>
    <n v="8.3938240840383458E-4"/>
  </r>
  <r>
    <x v="1"/>
    <n v="0"/>
    <n v="0"/>
    <n v="0.19279171000000001"/>
    <s v=""/>
    <n v="0"/>
    <n v="0"/>
    <n v="31"/>
    <n v="0"/>
    <n v="0"/>
    <n v="0"/>
    <n v="3.5153000000000002E-4"/>
    <n v="0"/>
    <n v="3.5153000000000002E-4"/>
    <s v=""/>
    <s v=""/>
    <n v="1.8233667827314774E-3"/>
  </r>
  <r>
    <x v="1"/>
    <n v="0"/>
    <n v="0"/>
    <n v="0.20593600416809998"/>
    <s v=""/>
    <n v="0"/>
    <n v="0"/>
    <n v="38"/>
    <n v="0"/>
    <n v="0"/>
    <n v="0"/>
    <n v="5.8182219999999992E-4"/>
    <n v="0"/>
    <n v="5.8182219999999992E-4"/>
    <s v=""/>
    <s v=""/>
    <n v="2.8252573043277764E-3"/>
  </r>
  <r>
    <x v="1"/>
    <n v="3.254924E-2"/>
    <n v="0"/>
    <n v="3.254924E-2"/>
    <s v=""/>
    <n v="4"/>
    <n v="0"/>
    <n v="4"/>
    <n v="0"/>
    <n v="0"/>
    <n v="0"/>
    <n v="2.7350000000000001E-5"/>
    <n v="0"/>
    <n v="2.7350000000000001E-5"/>
    <n v="0"/>
    <s v=""/>
    <n v="8.4026539482949525E-4"/>
  </r>
  <r>
    <x v="1"/>
    <n v="0"/>
    <n v="0"/>
    <n v="4.2069999999999998E-3"/>
    <s v=""/>
    <n v="0"/>
    <n v="0"/>
    <n v="19"/>
    <n v="0"/>
    <n v="0"/>
    <n v="0"/>
    <n v="4.884116E-4"/>
    <n v="0"/>
    <n v="4.884116E-4"/>
    <s v=""/>
    <s v=""/>
    <n v="0.11609498454956026"/>
  </r>
  <r>
    <x v="1"/>
    <n v="0"/>
    <n v="0"/>
    <n v="6.875E-3"/>
    <s v=""/>
    <n v="0"/>
    <n v="0"/>
    <n v="4"/>
    <n v="0"/>
    <n v="0"/>
    <n v="0"/>
    <n v="7.893869999999999E-4"/>
    <n v="0"/>
    <n v="7.893869999999999E-4"/>
    <s v=""/>
    <s v=""/>
    <n v="0.11481992727272726"/>
  </r>
  <r>
    <x v="1"/>
    <n v="0"/>
    <n v="0"/>
    <n v="3.898E-3"/>
    <s v=""/>
    <n v="0"/>
    <n v="0"/>
    <n v="10"/>
    <n v="0"/>
    <n v="0"/>
    <n v="0"/>
    <n v="3.8733220000000001E-4"/>
    <n v="0"/>
    <n v="3.8733220000000001E-4"/>
    <s v=""/>
    <s v=""/>
    <n v="9.9366906105695235E-2"/>
  </r>
  <r>
    <x v="1"/>
    <n v="0"/>
    <n v="0"/>
    <n v="9.6970000000000008E-3"/>
    <s v=""/>
    <n v="0"/>
    <n v="0"/>
    <n v="14"/>
    <n v="0"/>
    <n v="0"/>
    <n v="0"/>
    <n v="5.9144999999999999E-6"/>
    <n v="0"/>
    <n v="5.9144999999999999E-6"/>
    <s v=""/>
    <s v=""/>
    <n v="6.0993090646591726E-4"/>
  </r>
  <r>
    <x v="1"/>
    <n v="0"/>
    <n v="0"/>
    <n v="8.4200000000000004E-3"/>
    <s v=""/>
    <n v="0"/>
    <n v="0"/>
    <n v="6"/>
    <n v="0"/>
    <n v="0"/>
    <n v="0"/>
    <n v="7.8255380000000002E-4"/>
    <n v="0"/>
    <n v="7.8255380000000002E-4"/>
    <s v=""/>
    <s v=""/>
    <n v="9.2939881235154398E-2"/>
  </r>
  <r>
    <x v="1"/>
    <n v="0"/>
    <n v="0"/>
    <n v="3.4181000000000003E-2"/>
    <s v=""/>
    <n v="0"/>
    <n v="0"/>
    <n v="6"/>
    <n v="0"/>
    <n v="0"/>
    <n v="0"/>
    <n v="8.0031392000000003E-3"/>
    <n v="0"/>
    <n v="8.0031392000000003E-3"/>
    <s v=""/>
    <s v=""/>
    <n v="0.23413999590415727"/>
  </r>
  <r>
    <x v="1"/>
    <n v="0"/>
    <n v="0"/>
    <n v="5.0379999999999999E-3"/>
    <s v=""/>
    <n v="0"/>
    <n v="0"/>
    <n v="6"/>
    <n v="0"/>
    <n v="0"/>
    <n v="0"/>
    <n v="4.7293360000000002E-4"/>
    <n v="0"/>
    <n v="4.7293360000000002E-4"/>
    <s v=""/>
    <s v=""/>
    <n v="9.3873283048828901E-2"/>
  </r>
  <r>
    <x v="1"/>
    <n v="0"/>
    <n v="0"/>
    <n v="1.9355000000000001E-2"/>
    <s v=""/>
    <n v="0"/>
    <n v="0"/>
    <n v="12"/>
    <n v="0"/>
    <n v="0"/>
    <n v="0"/>
    <n v="3.3189516000000003E-3"/>
    <n v="0"/>
    <n v="3.3189516000000003E-3"/>
    <s v=""/>
    <s v=""/>
    <n v="0.17147773701885818"/>
  </r>
  <r>
    <x v="1"/>
    <n v="0"/>
    <n v="0"/>
    <n v="2.6147E-2"/>
    <s v=""/>
    <n v="0"/>
    <n v="0"/>
    <n v="6"/>
    <n v="0"/>
    <n v="0"/>
    <n v="0"/>
    <n v="3.0653530999999999E-3"/>
    <n v="0"/>
    <n v="3.0653530999999999E-3"/>
    <s v=""/>
    <s v=""/>
    <n v="0.11723536543389299"/>
  </r>
  <r>
    <x v="1"/>
    <n v="0"/>
    <n v="0"/>
    <n v="2.4177000000000001E-2"/>
    <s v=""/>
    <n v="0"/>
    <n v="0"/>
    <n v="6"/>
    <n v="0"/>
    <n v="0"/>
    <n v="0"/>
    <n v="3.7636337000000004E-3"/>
    <n v="0"/>
    <n v="3.7636337000000004E-3"/>
    <s v=""/>
    <s v=""/>
    <n v="0.15567000454977872"/>
  </r>
  <r>
    <x v="1"/>
    <n v="0"/>
    <n v="0"/>
    <n v="2.4355000000000002E-2"/>
    <s v=""/>
    <n v="0"/>
    <n v="0"/>
    <n v="8"/>
    <n v="0"/>
    <n v="0"/>
    <n v="0"/>
    <n v="2.4383078999999997E-3"/>
    <n v="0"/>
    <n v="2.4383078999999997E-3"/>
    <s v=""/>
    <s v=""/>
    <n v="0.10011529049476492"/>
  </r>
  <r>
    <x v="1"/>
    <n v="0"/>
    <n v="0"/>
    <n v="6.6094200000000004E-3"/>
    <s v=""/>
    <n v="0"/>
    <n v="0"/>
    <n v="2"/>
    <n v="0"/>
    <n v="0"/>
    <n v="0"/>
    <n v="2.4785999999999997E-4"/>
    <n v="0"/>
    <n v="2.4785999999999997E-4"/>
    <s v=""/>
    <s v=""/>
    <n v="3.7501021269642415E-2"/>
  </r>
  <r>
    <x v="1"/>
    <n v="0"/>
    <n v="0"/>
    <n v="1.7520000000000001E-2"/>
    <s v=""/>
    <n v="0"/>
    <n v="0"/>
    <n v="4"/>
    <n v="0"/>
    <n v="0"/>
    <n v="0"/>
    <n v="3.3830999999999998E-6"/>
    <n v="0"/>
    <n v="3.3830999999999998E-6"/>
    <s v=""/>
    <s v=""/>
    <n v="1.9309931506849312E-4"/>
  </r>
  <r>
    <x v="1"/>
    <n v="0.15525958333333334"/>
    <n v="0"/>
    <n v="0.2173634166666667"/>
    <s v=""/>
    <n v="20"/>
    <n v="0"/>
    <n v="28"/>
    <n v="0"/>
    <n v="0"/>
    <n v="0"/>
    <n v="6.6024149999999995E-3"/>
    <n v="0"/>
    <n v="6.6024149999999995E-3"/>
    <n v="0"/>
    <s v=""/>
    <n v="3.0375005606969274E-2"/>
  </r>
  <r>
    <x v="1"/>
    <n v="1.638750206E-2"/>
    <n v="0"/>
    <n v="0"/>
    <s v=""/>
    <n v="8"/>
    <n v="0"/>
    <n v="0"/>
    <n v="0"/>
    <n v="0"/>
    <n v="0"/>
    <n v="0"/>
    <n v="0"/>
    <n v="0"/>
    <n v="0"/>
    <s v=""/>
    <s v=""/>
  </r>
  <r>
    <x v="1"/>
    <n v="0"/>
    <n v="0"/>
    <n v="0.89909768400000001"/>
    <s v=""/>
    <n v="0"/>
    <n v="0"/>
    <n v="62"/>
    <n v="0"/>
    <n v="0"/>
    <n v="0"/>
    <n v="1.0713649999999999E-4"/>
    <n v="0"/>
    <n v="1.0713649999999999E-4"/>
    <s v=""/>
    <s v=""/>
    <n v="1.1916002221622894E-4"/>
  </r>
  <r>
    <x v="1"/>
    <n v="0.32098811538461536"/>
    <n v="0"/>
    <n v="0.60631088461538463"/>
    <s v=""/>
    <n v="36"/>
    <n v="0"/>
    <n v="68"/>
    <n v="0"/>
    <n v="0"/>
    <n v="0"/>
    <n v="7.7097500000000005E-5"/>
    <n v="0"/>
    <n v="7.7097500000000005E-5"/>
    <n v="0"/>
    <s v=""/>
    <n v="1.2715836373102072E-4"/>
  </r>
  <r>
    <x v="0"/>
    <n v="0"/>
    <n v="0"/>
    <n v="0.35624365000000002"/>
    <s v=""/>
    <n v="0"/>
    <n v="0"/>
    <n v="58"/>
    <n v="0"/>
    <n v="0"/>
    <n v="0"/>
    <n v="5.4900000000000001E-3"/>
    <n v="0"/>
    <n v="5.4900000000000001E-3"/>
    <s v=""/>
    <s v=""/>
    <n v="1.5410801006558292E-2"/>
  </r>
  <r>
    <x v="0"/>
    <n v="0"/>
    <n v="0"/>
    <n v="2.9428526499999998"/>
    <s v=""/>
    <n v="0"/>
    <n v="0"/>
    <n v="94"/>
    <n v="0"/>
    <n v="0"/>
    <n v="0"/>
    <n v="4.3060000000000001E-2"/>
    <n v="0"/>
    <n v="4.3060000000000001E-2"/>
    <s v=""/>
    <s v=""/>
    <n v="1.4632061173705045E-2"/>
  </r>
  <r>
    <x v="0"/>
    <n v="0"/>
    <n v="0"/>
    <n v="1.6414049999999999E-2"/>
    <s v=""/>
    <n v="0"/>
    <n v="0"/>
    <n v="2"/>
    <n v="0"/>
    <n v="0"/>
    <n v="0"/>
    <n v="5.8999999999999992E-4"/>
    <n v="0"/>
    <n v="5.8999999999999992E-4"/>
    <s v=""/>
    <s v=""/>
    <n v="3.5944815569588243E-2"/>
  </r>
  <r>
    <x v="0"/>
    <n v="0"/>
    <n v="0"/>
    <n v="0.18289054999999999"/>
    <s v=""/>
    <n v="0"/>
    <n v="0"/>
    <n v="58"/>
    <n v="0"/>
    <n v="0"/>
    <n v="0"/>
    <n v="2.63E-3"/>
    <n v="0"/>
    <n v="2.63E-3"/>
    <s v=""/>
    <s v=""/>
    <n v="1.4380185307551431E-2"/>
  </r>
  <r>
    <x v="0"/>
    <n v="0"/>
    <n v="0"/>
    <n v="0.98137914999999998"/>
    <s v=""/>
    <n v="0"/>
    <n v="0"/>
    <n v="42"/>
    <n v="0"/>
    <n v="0"/>
    <n v="0"/>
    <n v="1.435E-2"/>
    <n v="0"/>
    <n v="1.435E-2"/>
    <s v=""/>
    <s v=""/>
    <n v="1.4622279268924758E-2"/>
  </r>
  <r>
    <x v="0"/>
    <n v="0"/>
    <n v="0.44172163478260867"/>
    <n v="4.6380771652173909"/>
    <s v=""/>
    <n v="0"/>
    <n v="24"/>
    <n v="252"/>
    <n v="0"/>
    <n v="0"/>
    <n v="1.385044E-2"/>
    <n v="3.9876599999999996E-3"/>
    <n v="0"/>
    <n v="1.7838099999999999E-2"/>
    <s v=""/>
    <n v="3.1355584398342705E-2"/>
    <n v="8.5976577317533579E-4"/>
  </r>
  <r>
    <x v="0"/>
    <n v="0"/>
    <n v="0"/>
    <n v="5.3561899999999994E-3"/>
    <s v=""/>
    <n v="0"/>
    <n v="0"/>
    <n v="3"/>
    <n v="0"/>
    <n v="0"/>
    <n v="0"/>
    <n v="5.6160000000000004E-5"/>
    <n v="0"/>
    <n v="5.6160000000000004E-5"/>
    <s v=""/>
    <s v=""/>
    <n v="1.0485064943551295E-2"/>
  </r>
  <r>
    <x v="0"/>
    <n v="0"/>
    <n v="0.23276452032"/>
    <n v="3.4041811096800001"/>
    <s v=""/>
    <n v="0"/>
    <n v="8"/>
    <n v="117"/>
    <n v="0"/>
    <n v="0"/>
    <n v="1.2059559999999999E-2"/>
    <n v="2.7301399999999998E-3"/>
    <n v="0"/>
    <n v="1.4789699999999999E-2"/>
    <s v=""/>
    <n v="5.1810129754400532E-2"/>
    <n v="8.0199610773841544E-4"/>
  </r>
  <r>
    <x v="1"/>
    <n v="0"/>
    <n v="0"/>
    <n v="0.44400869783000002"/>
    <s v=""/>
    <n v="0"/>
    <n v="0"/>
    <n v="45"/>
    <n v="0"/>
    <n v="0"/>
    <n v="0"/>
    <n v="1.2582365E-3"/>
    <n v="0"/>
    <n v="1.2582365E-3"/>
    <s v=""/>
    <s v=""/>
    <n v="2.8338104774734566E-3"/>
  </r>
  <r>
    <x v="1"/>
    <n v="9.7451897500000009E-2"/>
    <n v="0"/>
    <n v="9.7451897500000009E-2"/>
    <s v=""/>
    <n v="9"/>
    <n v="0"/>
    <n v="9"/>
    <n v="0"/>
    <n v="0"/>
    <n v="0"/>
    <n v="6.6299999999999992E-6"/>
    <n v="0"/>
    <n v="6.6299999999999992E-6"/>
    <n v="0"/>
    <s v=""/>
    <n v="6.8033564969835486E-5"/>
  </r>
  <r>
    <x v="1"/>
    <n v="0"/>
    <n v="0"/>
    <n v="7.1240000000000001E-3"/>
    <s v=""/>
    <n v="0"/>
    <n v="0"/>
    <n v="4"/>
    <n v="0"/>
    <n v="0"/>
    <n v="0"/>
    <n v="3.3910482999999999E-3"/>
    <n v="0"/>
    <n v="3.3910482999999999E-3"/>
    <s v=""/>
    <s v=""/>
    <n v="0.47600341100505333"/>
  </r>
  <r>
    <x v="1"/>
    <n v="0"/>
    <n v="0"/>
    <n v="2.0635000000000001E-2"/>
    <s v=""/>
    <n v="0"/>
    <n v="0"/>
    <n v="12"/>
    <n v="0"/>
    <n v="0"/>
    <n v="0"/>
    <n v="7.2473980000000002E-4"/>
    <n v="0"/>
    <n v="7.2473980000000002E-4"/>
    <s v=""/>
    <s v=""/>
    <n v="3.512187060818997E-2"/>
  </r>
  <r>
    <x v="1"/>
    <n v="0"/>
    <n v="0"/>
    <n v="8.4919999999999995E-3"/>
    <s v=""/>
    <n v="0"/>
    <n v="0"/>
    <n v="6"/>
    <n v="0"/>
    <n v="0"/>
    <n v="0"/>
    <n v="9.8434977999999999E-3"/>
    <n v="0"/>
    <n v="9.8434977999999999E-3"/>
    <s v=""/>
    <s v=""/>
    <n v="1.159149528968441"/>
  </r>
  <r>
    <x v="1"/>
    <n v="0"/>
    <n v="0"/>
    <n v="7.1390259911400009E-2"/>
    <s v=""/>
    <n v="0"/>
    <n v="0"/>
    <n v="17"/>
    <n v="0"/>
    <n v="0"/>
    <n v="0"/>
    <n v="1.869525E-4"/>
    <n v="0"/>
    <n v="1.869525E-4"/>
    <s v=""/>
    <s v=""/>
    <n v="2.6187395904149991E-3"/>
  </r>
  <r>
    <x v="1"/>
    <n v="6.1161589999999995E-2"/>
    <n v="0"/>
    <n v="6.1161589999999995E-2"/>
    <s v=""/>
    <n v="5"/>
    <n v="0"/>
    <n v="5"/>
    <n v="0"/>
    <n v="0"/>
    <n v="0"/>
    <n v="1.37E-6"/>
    <n v="0"/>
    <n v="1.37E-6"/>
    <n v="0"/>
    <s v=""/>
    <n v="2.2399679275833085E-5"/>
  </r>
  <r>
    <x v="1"/>
    <n v="0"/>
    <n v="0"/>
    <n v="6.7658786419999995E-3"/>
    <s v=""/>
    <n v="0"/>
    <n v="0"/>
    <n v="1"/>
    <n v="0"/>
    <n v="0"/>
    <n v="0"/>
    <n v="6.7242600000000006E-5"/>
    <n v="0"/>
    <n v="6.7242600000000006E-5"/>
    <s v=""/>
    <s v=""/>
    <n v="9.9384874541768361E-3"/>
  </r>
  <r>
    <x v="1"/>
    <n v="1.8819759018329176"/>
    <n v="0"/>
    <n v="1.9008428281670819"/>
    <s v=""/>
    <n v="399"/>
    <n v="0"/>
    <n v="403"/>
    <n v="0"/>
    <n v="0"/>
    <n v="0"/>
    <n v="0"/>
    <n v="0"/>
    <n v="0"/>
    <n v="0"/>
    <s v=""/>
    <n v="0"/>
  </r>
  <r>
    <x v="1"/>
    <n v="0"/>
    <n v="0"/>
    <n v="0.115221111"/>
    <s v=""/>
    <n v="0"/>
    <n v="0"/>
    <n v="40"/>
    <n v="0"/>
    <n v="0"/>
    <n v="0"/>
    <n v="6.9919380000000003E-4"/>
    <n v="0"/>
    <n v="6.9919380000000003E-4"/>
    <s v=""/>
    <s v=""/>
    <n v="6.068278581344351E-3"/>
  </r>
  <r>
    <x v="1"/>
    <n v="0"/>
    <n v="0"/>
    <n v="3.0013999999999999E-2"/>
    <s v=""/>
    <n v="0"/>
    <n v="0"/>
    <n v="14"/>
    <n v="0"/>
    <n v="0"/>
    <n v="0"/>
    <n v="7.9205904999999997E-3"/>
    <n v="0"/>
    <n v="7.9205904999999997E-3"/>
    <s v=""/>
    <s v=""/>
    <n v="0.26389653161857801"/>
  </r>
  <r>
    <x v="1"/>
    <n v="4.0337975000000002E-3"/>
    <n v="0"/>
    <n v="4.0337975000000002E-3"/>
    <s v=""/>
    <n v="2"/>
    <n v="0"/>
    <n v="2"/>
    <n v="0"/>
    <n v="0"/>
    <n v="0"/>
    <n v="1.5471399999999999E-5"/>
    <n v="0"/>
    <n v="1.5471399999999999E-5"/>
    <n v="0"/>
    <s v=""/>
    <n v="3.8354429046078783E-3"/>
  </r>
  <r>
    <x v="1"/>
    <n v="0"/>
    <n v="0"/>
    <n v="0"/>
    <s v=""/>
    <n v="0"/>
    <n v="0"/>
    <n v="0"/>
    <n v="0"/>
    <n v="0"/>
    <n v="0"/>
    <n v="7.6905100000000003E-5"/>
    <n v="0"/>
    <n v="7.6905100000000003E-5"/>
    <s v=""/>
    <s v=""/>
    <s v=""/>
  </r>
  <r>
    <x v="1"/>
    <n v="0"/>
    <n v="0"/>
    <n v="0"/>
    <s v=""/>
    <n v="0"/>
    <n v="0"/>
    <n v="0"/>
    <n v="0"/>
    <n v="0"/>
    <n v="0"/>
    <n v="7.3871E-6"/>
    <n v="0"/>
    <n v="7.3871E-6"/>
    <s v=""/>
    <s v=""/>
    <s v=""/>
  </r>
  <r>
    <x v="1"/>
    <n v="0"/>
    <n v="0"/>
    <n v="0"/>
    <s v=""/>
    <n v="0"/>
    <n v="0"/>
    <n v="0"/>
    <n v="0"/>
    <n v="0"/>
    <n v="0"/>
    <n v="4.2475499999999997E-5"/>
    <n v="0"/>
    <n v="4.2475499999999997E-5"/>
    <s v=""/>
    <s v=""/>
    <s v=""/>
  </r>
  <r>
    <x v="1"/>
    <n v="0"/>
    <n v="0"/>
    <n v="2.8202107779999999E-2"/>
    <s v=""/>
    <n v="0"/>
    <n v="0"/>
    <n v="13"/>
    <n v="0"/>
    <n v="0"/>
    <n v="0"/>
    <n v="7.7620266999999998E-3"/>
    <n v="0"/>
    <n v="7.7620266999999998E-3"/>
    <s v=""/>
    <s v=""/>
    <n v="0.2752286020800393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2.22432095E-2"/>
    <n v="0"/>
    <s v=""/>
    <n v="0"/>
    <n v="1"/>
    <n v="0"/>
    <n v="0"/>
    <n v="0"/>
    <n v="5.8E-4"/>
    <n v="0"/>
    <n v="0"/>
    <n v="5.8E-4"/>
    <s v=""/>
    <n v="2.6075373700004938E-2"/>
    <s v=""/>
  </r>
  <r>
    <x v="1"/>
    <n v="0"/>
    <n v="4.7470000000000004E-3"/>
    <n v="0"/>
    <s v=""/>
    <n v="0"/>
    <n v="2"/>
    <n v="0"/>
    <n v="0"/>
    <n v="0"/>
    <n v="7.2442419999999995E-4"/>
    <n v="0"/>
    <n v="0"/>
    <n v="7.2442419999999995E-4"/>
    <s v=""/>
    <n v="0.15260674109964187"/>
    <s v=""/>
  </r>
  <r>
    <x v="1"/>
    <n v="0"/>
    <n v="1.5709049024099999E-2"/>
    <n v="0"/>
    <s v=""/>
    <n v="0"/>
    <n v="2"/>
    <n v="0"/>
    <n v="0"/>
    <n v="0"/>
    <n v="1.3839999999999998E-3"/>
    <n v="0"/>
    <n v="0"/>
    <n v="1.3839999999999998E-3"/>
    <s v=""/>
    <n v="8.8102086757558623E-2"/>
    <s v=""/>
  </r>
  <r>
    <x v="1"/>
    <n v="0"/>
    <n v="1.31676158084E-2"/>
    <n v="0"/>
    <s v=""/>
    <n v="0"/>
    <n v="2"/>
    <n v="0"/>
    <n v="0"/>
    <n v="0"/>
    <n v="3.4120000000000001E-3"/>
    <n v="0"/>
    <n v="0"/>
    <n v="3.4120000000000001E-3"/>
    <s v=""/>
    <n v="0.25912056135655076"/>
    <s v=""/>
  </r>
  <r>
    <x v="1"/>
    <n v="0"/>
    <n v="1.9875E-2"/>
    <n v="5.9624999999999997E-2"/>
    <s v=""/>
    <n v="0"/>
    <n v="3"/>
    <n v="9"/>
    <n v="0"/>
    <n v="0"/>
    <n v="3.0759227999999999E-3"/>
    <n v="4.6527139999999999E-4"/>
    <n v="0"/>
    <n v="3.5411941999999997E-3"/>
    <s v=""/>
    <n v="0.15476341132075472"/>
    <n v="7.8032939203354296E-3"/>
  </r>
  <r>
    <x v="1"/>
    <n v="0"/>
    <n v="1.1254999999999999E-2"/>
    <n v="1.1254999999999999E-2"/>
    <s v=""/>
    <n v="0"/>
    <n v="2"/>
    <n v="2"/>
    <n v="0"/>
    <n v="0"/>
    <n v="3.8033496000000003E-3"/>
    <n v="3.3884100000000003E-5"/>
    <n v="0"/>
    <n v="3.8372337000000005E-3"/>
    <s v=""/>
    <n v="0.33792533096401606"/>
    <n v="3.0105819635717463E-3"/>
  </r>
  <r>
    <x v="0"/>
    <n v="0"/>
    <n v="7.3365E-2"/>
    <n v="0"/>
    <s v=""/>
    <n v="0"/>
    <n v="8"/>
    <n v="0"/>
    <n v="0"/>
    <n v="0"/>
    <n v="5.3321700322300006E-2"/>
    <n v="0"/>
    <n v="0"/>
    <n v="5.3321700322300006E-2"/>
    <s v=""/>
    <n v="0.72680024974170254"/>
    <s v=""/>
  </r>
  <r>
    <x v="0"/>
    <n v="0"/>
    <n v="6.071E-2"/>
    <n v="0"/>
    <s v=""/>
    <n v="0"/>
    <n v="10"/>
    <n v="0"/>
    <n v="0"/>
    <n v="0"/>
    <n v="2.1930727999999997E-3"/>
    <n v="0"/>
    <n v="0"/>
    <n v="2.1930727999999997E-3"/>
    <s v=""/>
    <n v="3.6123748970515561E-2"/>
    <s v=""/>
  </r>
  <r>
    <x v="0"/>
    <n v="0"/>
    <n v="4.3618999999999998E-2"/>
    <n v="0"/>
    <s v=""/>
    <n v="0"/>
    <n v="8"/>
    <n v="0"/>
    <n v="0"/>
    <n v="0"/>
    <n v="1.7409038999999999E-3"/>
    <n v="0"/>
    <n v="0"/>
    <n v="1.7409038999999999E-3"/>
    <s v=""/>
    <n v="3.9911595864187625E-2"/>
    <s v=""/>
  </r>
  <r>
    <x v="0"/>
    <n v="0"/>
    <n v="1.1814E-2"/>
    <n v="0"/>
    <s v=""/>
    <n v="0"/>
    <n v="9"/>
    <n v="0"/>
    <n v="0"/>
    <n v="0"/>
    <n v="4.7151559999999998E-4"/>
    <n v="0"/>
    <n v="0"/>
    <n v="4.7151559999999998E-4"/>
    <s v=""/>
    <n v="3.9911596411037753E-2"/>
    <s v=""/>
  </r>
  <r>
    <x v="0"/>
    <n v="0"/>
    <n v="0"/>
    <n v="2.9411E-2"/>
    <s v=""/>
    <n v="0"/>
    <n v="0"/>
    <n v="3"/>
    <n v="0"/>
    <n v="0"/>
    <n v="0"/>
    <n v="2.0000000000000001E-4"/>
    <n v="0"/>
    <n v="2.0000000000000001E-4"/>
    <s v=""/>
    <s v=""/>
    <n v="6.8001768045969201E-3"/>
  </r>
  <r>
    <x v="0"/>
    <n v="0"/>
    <n v="1.6393000000000001E-2"/>
    <n v="0"/>
    <s v=""/>
    <n v="0"/>
    <n v="4"/>
    <n v="0"/>
    <n v="0"/>
    <n v="0"/>
    <n v="7.7978930000000002E-4"/>
    <n v="0"/>
    <n v="0"/>
    <n v="7.7978930000000002E-4"/>
    <s v=""/>
    <n v="4.7568431647654487E-2"/>
    <s v=""/>
  </r>
  <r>
    <x v="0"/>
    <n v="0"/>
    <n v="0"/>
    <n v="2.3925749999999999E-2"/>
    <s v=""/>
    <n v="0"/>
    <n v="0"/>
    <n v="12"/>
    <n v="0"/>
    <n v="0"/>
    <n v="0"/>
    <n v="4.4949999999999995E-5"/>
    <n v="0"/>
    <n v="4.4949999999999995E-5"/>
    <s v=""/>
    <s v=""/>
    <n v="1.878728984462347E-3"/>
  </r>
  <r>
    <x v="0"/>
    <n v="7.7074129292727278"/>
    <n v="0"/>
    <n v="3.1620155607272729"/>
    <s v=""/>
    <n v="39"/>
    <n v="0"/>
    <n v="16"/>
    <n v="0"/>
    <n v="0.37743400000000005"/>
    <n v="0"/>
    <n v="5.3128000000000003E-3"/>
    <n v="0"/>
    <n v="0.38274680000000005"/>
    <n v="4.8970258044240371E-2"/>
    <s v=""/>
    <n v="1.680194135027609E-3"/>
  </r>
  <r>
    <x v="0"/>
    <n v="2.4140599512561574"/>
    <n v="0"/>
    <n v="4.0447494547536937"/>
    <s v=""/>
    <n v="151"/>
    <n v="2"/>
    <n v="253"/>
    <n v="0"/>
    <n v="0"/>
    <n v="1.2E-2"/>
    <n v="1.5099999999999999E-2"/>
    <n v="0"/>
    <n v="2.7099999999999999E-2"/>
    <n v="0"/>
    <s v=""/>
    <n v="3.7332349429587889E-3"/>
  </r>
  <r>
    <x v="0"/>
    <n v="0"/>
    <n v="0.60695462205405404"/>
    <n v="1.165991773945946"/>
    <s v=""/>
    <n v="0"/>
    <n v="38"/>
    <n v="73"/>
    <n v="0"/>
    <n v="0"/>
    <n v="1.954674E-2"/>
    <n v="1.2229600000000001E-3"/>
    <n v="0"/>
    <n v="2.0769699999999999E-2"/>
    <s v=""/>
    <n v="3.22046151223793E-2"/>
    <n v="1.0488581714957238E-3"/>
  </r>
  <r>
    <x v="0"/>
    <n v="0"/>
    <n v="0"/>
    <n v="7.1902869999999994E-2"/>
    <s v=""/>
    <n v="0"/>
    <n v="0"/>
    <n v="12"/>
    <n v="0"/>
    <n v="0"/>
    <n v="0"/>
    <n v="6.8299999999999993E-5"/>
    <n v="0"/>
    <n v="6.8299999999999993E-5"/>
    <s v=""/>
    <s v=""/>
    <n v="9.4989254253689738E-4"/>
  </r>
  <r>
    <x v="0"/>
    <n v="0"/>
    <n v="1.1148049E-2"/>
    <n v="0"/>
    <s v=""/>
    <n v="0"/>
    <n v="2"/>
    <n v="0"/>
    <n v="0"/>
    <n v="0"/>
    <n v="0"/>
    <n v="0"/>
    <n v="0"/>
    <n v="0"/>
    <s v=""/>
    <n v="0"/>
    <s v=""/>
  </r>
  <r>
    <x v="0"/>
    <n v="0"/>
    <n v="0"/>
    <n v="1.2913469580000001"/>
    <s v=""/>
    <n v="0"/>
    <n v="0"/>
    <n v="106"/>
    <n v="0"/>
    <n v="0"/>
    <n v="0"/>
    <n v="1.22112E-2"/>
    <n v="0"/>
    <n v="1.22112E-2"/>
    <s v=""/>
    <s v=""/>
    <n v="9.4561728157956434E-3"/>
  </r>
  <r>
    <x v="0"/>
    <n v="0"/>
    <n v="0"/>
    <n v="0.14231784"/>
    <s v=""/>
    <n v="0"/>
    <n v="0"/>
    <n v="14"/>
    <n v="0"/>
    <n v="0"/>
    <n v="0"/>
    <n v="2.9999999999999997E-4"/>
    <n v="0"/>
    <n v="2.9999999999999997E-4"/>
    <s v=""/>
    <s v=""/>
    <n v="2.1079577936258726E-3"/>
  </r>
  <r>
    <x v="0"/>
    <n v="0"/>
    <n v="0"/>
    <n v="4.8146108E-2"/>
    <s v=""/>
    <n v="0"/>
    <n v="0"/>
    <n v="2"/>
    <n v="0"/>
    <n v="0"/>
    <n v="0"/>
    <n v="1.207315E-4"/>
    <n v="0"/>
    <n v="1.207315E-4"/>
    <s v=""/>
    <s v=""/>
    <n v="2.5076066376954085E-3"/>
  </r>
  <r>
    <x v="0"/>
    <n v="0"/>
    <n v="0"/>
    <n v="5.1240000000000001E-3"/>
    <s v=""/>
    <n v="0"/>
    <n v="0"/>
    <n v="2"/>
    <n v="0"/>
    <n v="0"/>
    <n v="0"/>
    <n v="8.4504999999999998E-6"/>
    <n v="0"/>
    <n v="8.4504999999999998E-6"/>
    <s v=""/>
    <s v=""/>
    <n v="1.649199843871975E-3"/>
  </r>
  <r>
    <x v="0"/>
    <n v="0"/>
    <n v="3.5602790000000002E-2"/>
    <n v="0"/>
    <s v=""/>
    <n v="0"/>
    <n v="4"/>
    <n v="0"/>
    <n v="0"/>
    <n v="0"/>
    <n v="3.8290000000000004E-4"/>
    <n v="0"/>
    <n v="0"/>
    <n v="3.8290000000000004E-4"/>
    <s v=""/>
    <n v="1.0754775117343332E-2"/>
    <s v=""/>
  </r>
  <r>
    <x v="0"/>
    <n v="0"/>
    <n v="4.5409999999999999E-3"/>
    <n v="0"/>
    <s v=""/>
    <n v="0"/>
    <n v="2"/>
    <n v="0"/>
    <n v="0"/>
    <n v="0"/>
    <n v="5.9359980000000005E-4"/>
    <n v="0"/>
    <n v="0"/>
    <n v="5.9359980000000005E-4"/>
    <s v=""/>
    <n v="0.13072006166042724"/>
    <s v=""/>
  </r>
  <r>
    <x v="0"/>
    <n v="0"/>
    <n v="9.0320999999999999E-2"/>
    <n v="0"/>
    <s v=""/>
    <n v="0"/>
    <n v="12"/>
    <n v="0"/>
    <n v="0"/>
    <n v="0"/>
    <n v="0.52807000000000004"/>
    <n v="0"/>
    <n v="0"/>
    <n v="0.52807000000000004"/>
    <s v=""/>
    <n v="5.8465916010673054"/>
    <s v=""/>
  </r>
  <r>
    <x v="0"/>
    <n v="0"/>
    <n v="3.4037999999999999E-2"/>
    <n v="0"/>
    <s v=""/>
    <n v="0"/>
    <n v="16"/>
    <n v="0"/>
    <n v="0"/>
    <n v="0"/>
    <n v="0.11783"/>
    <n v="0"/>
    <n v="0"/>
    <n v="0.11783"/>
    <s v=""/>
    <n v="3.4617192549503497"/>
    <s v=""/>
  </r>
  <r>
    <x v="0"/>
    <n v="0"/>
    <n v="1.2626E-2"/>
    <n v="0"/>
    <s v=""/>
    <n v="0"/>
    <n v="4"/>
    <n v="0"/>
    <n v="0"/>
    <n v="0"/>
    <n v="5.0392380000000004E-4"/>
    <n v="0"/>
    <n v="0"/>
    <n v="5.0392380000000004E-4"/>
    <s v=""/>
    <n v="3.991159512117852E-2"/>
    <s v=""/>
  </r>
  <r>
    <x v="0"/>
    <n v="0"/>
    <n v="8.5858572913000003E-3"/>
    <n v="0"/>
    <s v=""/>
    <n v="0"/>
    <n v="2"/>
    <n v="0"/>
    <n v="0"/>
    <n v="0"/>
    <n v="1.8E-3"/>
    <n v="0"/>
    <n v="0"/>
    <n v="1.8E-3"/>
    <s v=""/>
    <n v="0.20964709043369839"/>
    <s v=""/>
  </r>
  <r>
    <x v="0"/>
    <n v="0"/>
    <n v="0.1680227230038023"/>
    <n v="2.7779756869961978"/>
    <s v=""/>
    <n v="0"/>
    <n v="15"/>
    <n v="248"/>
    <n v="0"/>
    <n v="0"/>
    <n v="9.285593E-3"/>
    <n v="2.0866538399999999E-2"/>
    <n v="0"/>
    <n v="3.0152131399999997E-2"/>
    <s v=""/>
    <n v="5.5263912130443626E-2"/>
    <n v="7.5114186555616741E-3"/>
  </r>
  <r>
    <x v="0"/>
    <n v="0"/>
    <n v="1.0888E-2"/>
    <n v="0"/>
    <s v=""/>
    <n v="0"/>
    <n v="3"/>
    <n v="0"/>
    <n v="0"/>
    <n v="0"/>
    <n v="2.2065000000000002E-4"/>
    <n v="0"/>
    <n v="0"/>
    <n v="2.2065000000000002E-4"/>
    <s v=""/>
    <n v="2.0265429831006616E-2"/>
    <s v=""/>
  </r>
  <r>
    <x v="0"/>
    <n v="0.30084507317073172"/>
    <n v="0"/>
    <n v="1.1657746585365854"/>
    <s v=""/>
    <n v="8"/>
    <n v="2"/>
    <n v="31"/>
    <n v="0"/>
    <n v="4.4280000000000003E-4"/>
    <n v="7.7648000000000005E-3"/>
    <n v="8.3679999999999996E-4"/>
    <n v="0"/>
    <n v="9.044400000000001E-3"/>
    <n v="1.4718539191389977E-3"/>
    <s v=""/>
    <n v="7.1780596178891703E-4"/>
  </r>
  <r>
    <x v="0"/>
    <n v="0"/>
    <n v="9.3720999999999999E-2"/>
    <n v="0"/>
    <s v=""/>
    <n v="0"/>
    <n v="39"/>
    <n v="0"/>
    <n v="0"/>
    <n v="0"/>
    <n v="6.8999999999999997E-4"/>
    <n v="0"/>
    <n v="0"/>
    <n v="6.8999999999999997E-4"/>
    <s v=""/>
    <n v="7.3622773978083882E-3"/>
    <s v=""/>
  </r>
  <r>
    <x v="0"/>
    <n v="0"/>
    <n v="0"/>
    <n v="0.101689"/>
    <s v=""/>
    <n v="0"/>
    <n v="0"/>
    <n v="20"/>
    <n v="0"/>
    <n v="0"/>
    <n v="0"/>
    <n v="4.4259399999999998E-5"/>
    <n v="0"/>
    <n v="4.4259399999999998E-5"/>
    <s v=""/>
    <s v=""/>
    <n v="4.3524274995328894E-4"/>
  </r>
  <r>
    <x v="0"/>
    <n v="5.9092389600000003E-2"/>
    <n v="0"/>
    <n v="0.64016755400000003"/>
    <s v=""/>
    <n v="6"/>
    <n v="4"/>
    <n v="65"/>
    <n v="0"/>
    <n v="2.2000000000000001E-6"/>
    <n v="4.4331320000000004E-4"/>
    <n v="5.8896879999999999E-4"/>
    <n v="0"/>
    <n v="1.034482E-3"/>
    <n v="3.7229836445808584E-5"/>
    <s v=""/>
    <n v="9.2002288513360047E-4"/>
  </r>
  <r>
    <x v="0"/>
    <n v="0"/>
    <n v="2.8879999999999999E-3"/>
    <n v="0"/>
    <s v=""/>
    <n v="0"/>
    <n v="7"/>
    <n v="0"/>
    <n v="0"/>
    <n v="0"/>
    <n v="6.7592309999999997E-4"/>
    <n v="0"/>
    <n v="0"/>
    <n v="6.7592309999999997E-4"/>
    <s v=""/>
    <n v="0.23404539473684211"/>
    <s v=""/>
  </r>
  <r>
    <x v="0"/>
    <n v="0"/>
    <n v="0"/>
    <n v="0.16954376999999998"/>
    <s v=""/>
    <n v="0"/>
    <n v="0"/>
    <n v="4"/>
    <n v="0"/>
    <n v="0"/>
    <n v="0"/>
    <n v="5.0000000000000001E-4"/>
    <n v="0"/>
    <n v="5.0000000000000001E-4"/>
    <s v=""/>
    <s v=""/>
    <n v="2.949090963354183E-3"/>
  </r>
  <r>
    <x v="0"/>
    <n v="0"/>
    <n v="4.0145761904761899E-2"/>
    <n v="1.224445738095238"/>
    <s v=""/>
    <n v="0"/>
    <n v="2"/>
    <n v="61"/>
    <n v="0"/>
    <n v="0"/>
    <n v="2.1075282000000001E-3"/>
    <n v="7.4786900999999992E-3"/>
    <n v="0"/>
    <n v="9.5862182999999993E-3"/>
    <s v=""/>
    <n v="5.249690378276306E-2"/>
    <n v="6.1078166776372929E-3"/>
  </r>
  <r>
    <x v="0"/>
    <n v="0"/>
    <n v="0"/>
    <n v="0.36591499999999999"/>
    <s v=""/>
    <n v="0"/>
    <n v="0"/>
    <n v="27"/>
    <n v="0"/>
    <n v="0"/>
    <n v="0"/>
    <n v="4.2079999999999998E-4"/>
    <n v="0"/>
    <n v="4.2079999999999998E-4"/>
    <s v=""/>
    <s v=""/>
    <n v="1.1499938510309772E-3"/>
  </r>
  <r>
    <x v="0"/>
    <n v="0"/>
    <n v="1.1540576923076922"/>
    <n v="0.2261953076923077"/>
    <s v=""/>
    <n v="0"/>
    <n v="250"/>
    <n v="49"/>
    <n v="0"/>
    <n v="0"/>
    <n v="2.2190000000000001E-2"/>
    <n v="2.0000000000000002E-5"/>
    <n v="0"/>
    <n v="2.2210000000000001E-2"/>
    <s v=""/>
    <n v="1.9227808235156893E-2"/>
    <n v="8.8419163969598771E-5"/>
  </r>
  <r>
    <x v="0"/>
    <n v="0"/>
    <n v="1.5654244494669001"/>
    <n v="0"/>
    <s v=""/>
    <n v="0"/>
    <n v="186"/>
    <n v="0"/>
    <n v="0"/>
    <n v="0"/>
    <n v="1.762E-2"/>
    <n v="0"/>
    <n v="0"/>
    <n v="1.762E-2"/>
    <s v=""/>
    <n v="1.1255733233245737E-2"/>
    <s v=""/>
  </r>
  <r>
    <x v="0"/>
    <n v="0"/>
    <n v="1.2543699999999999E-3"/>
    <n v="0"/>
    <s v=""/>
    <n v="0"/>
    <n v="10"/>
    <n v="0"/>
    <n v="0"/>
    <n v="0"/>
    <n v="2.9357949999999998E-4"/>
    <n v="0"/>
    <n v="0"/>
    <n v="2.9357949999999998E-4"/>
    <s v=""/>
    <n v="0.23404537736074685"/>
    <s v=""/>
  </r>
  <r>
    <x v="0"/>
    <n v="0"/>
    <n v="4.2340000000000003E-2"/>
    <n v="0"/>
    <s v=""/>
    <n v="0"/>
    <n v="11"/>
    <n v="0"/>
    <n v="0"/>
    <n v="0"/>
    <n v="1.3499999821199999E-2"/>
    <n v="0"/>
    <n v="0"/>
    <n v="1.3499999821199999E-2"/>
    <s v=""/>
    <n v="0.31884742137931033"/>
    <s v=""/>
  </r>
  <r>
    <x v="0"/>
    <n v="0"/>
    <n v="6.5189999999999998E-2"/>
    <n v="0"/>
    <s v=""/>
    <n v="0"/>
    <n v="15"/>
    <n v="0"/>
    <n v="0"/>
    <n v="0"/>
    <n v="1.2654769999999999E-3"/>
    <n v="0"/>
    <n v="0"/>
    <n v="1.2654769999999999E-3"/>
    <s v=""/>
    <n v="1.9412133762847061E-2"/>
    <s v=""/>
  </r>
  <r>
    <x v="0"/>
    <n v="0"/>
    <n v="0"/>
    <n v="3.8557000000000001E-2"/>
    <s v=""/>
    <n v="0"/>
    <n v="0"/>
    <n v="2"/>
    <n v="0"/>
    <n v="0"/>
    <n v="0"/>
    <n v="3.6517000000000001E-6"/>
    <n v="0"/>
    <n v="3.6517000000000001E-6"/>
    <s v=""/>
    <s v=""/>
    <n v="9.470913193453848E-5"/>
  </r>
  <r>
    <x v="0"/>
    <n v="0"/>
    <n v="0"/>
    <n v="0.20573498999999998"/>
    <s v=""/>
    <n v="0"/>
    <n v="0"/>
    <n v="5"/>
    <n v="0"/>
    <n v="0"/>
    <n v="0"/>
    <n v="0.2581"/>
    <n v="0"/>
    <n v="0.2581"/>
    <s v=""/>
    <s v=""/>
    <n v="1.2545265149112459"/>
  </r>
  <r>
    <x v="0"/>
    <n v="0"/>
    <n v="0"/>
    <n v="0.32301352902730002"/>
    <s v=""/>
    <n v="0"/>
    <n v="0"/>
    <n v="35"/>
    <n v="0"/>
    <n v="0"/>
    <n v="0"/>
    <n v="1.4583117000000001E-3"/>
    <n v="0"/>
    <n v="1.4583117000000001E-3"/>
    <s v=""/>
    <s v=""/>
    <n v="4.5147078030801256E-3"/>
  </r>
  <r>
    <x v="0"/>
    <n v="0"/>
    <n v="0.31214599999999998"/>
    <n v="0"/>
    <s v=""/>
    <n v="0"/>
    <n v="10"/>
    <n v="0"/>
    <n v="0"/>
    <n v="0"/>
    <n v="3.0890000000000003E-4"/>
    <n v="3.3303411999999996E-4"/>
    <n v="0"/>
    <n v="6.4193411999999999E-4"/>
    <s v=""/>
    <n v="9.8960102003549637E-4"/>
    <s v=""/>
  </r>
  <r>
    <x v="0"/>
    <n v="0"/>
    <n v="4.6119999999999998E-3"/>
    <n v="0"/>
    <s v=""/>
    <n v="0"/>
    <n v="17"/>
    <n v="0"/>
    <n v="0"/>
    <n v="0"/>
    <n v="3.0620000000000001E-2"/>
    <n v="0"/>
    <n v="0"/>
    <n v="3.0620000000000001E-2"/>
    <s v=""/>
    <n v="6.6392020815264532"/>
    <s v=""/>
  </r>
  <r>
    <x v="0"/>
    <n v="0"/>
    <n v="0.26717999999999997"/>
    <n v="0"/>
    <s v=""/>
    <n v="0"/>
    <n v="16"/>
    <n v="0"/>
    <n v="0"/>
    <n v="0"/>
    <n v="1.06307001106E-2"/>
    <n v="0"/>
    <n v="0"/>
    <n v="1.06307001106E-2"/>
    <s v=""/>
    <n v="3.9788532489707318E-2"/>
    <s v=""/>
  </r>
  <r>
    <x v="0"/>
    <n v="0"/>
    <n v="2.6693624999999999E-2"/>
    <n v="3.4320375E-2"/>
    <s v=""/>
    <n v="0"/>
    <n v="7"/>
    <n v="9"/>
    <n v="0"/>
    <n v="0"/>
    <n v="2.5263570000000005E-4"/>
    <n v="2.25164E-5"/>
    <n v="0"/>
    <n v="2.7515210000000006E-4"/>
    <s v=""/>
    <n v="9.4642709635727653E-3"/>
    <n v="6.5606509252885497E-4"/>
  </r>
  <r>
    <x v="0"/>
    <n v="0"/>
    <n v="7.5831999999999997E-2"/>
    <n v="0"/>
    <s v=""/>
    <n v="0"/>
    <n v="7"/>
    <n v="0"/>
    <n v="0"/>
    <n v="0"/>
    <n v="3.0265761E-3"/>
    <n v="0"/>
    <n v="0"/>
    <n v="3.0265761E-3"/>
    <s v=""/>
    <n v="3.9911595368709779E-2"/>
    <s v=""/>
  </r>
  <r>
    <x v="0"/>
    <n v="0"/>
    <n v="0"/>
    <n v="0"/>
    <s v=""/>
    <n v="0"/>
    <n v="1"/>
    <n v="3"/>
    <n v="0"/>
    <n v="0"/>
    <n v="0"/>
    <n v="3.9431600000000002E-4"/>
    <n v="0"/>
    <n v="3.9431600000000002E-4"/>
    <s v=""/>
    <s v=""/>
    <s v=""/>
  </r>
  <r>
    <x v="0"/>
    <n v="0"/>
    <n v="4.169E-3"/>
    <n v="0"/>
    <s v=""/>
    <n v="0"/>
    <n v="2"/>
    <n v="0"/>
    <n v="0"/>
    <n v="0"/>
    <n v="3.0503209999999998E-4"/>
    <n v="0"/>
    <n v="0"/>
    <n v="3.0503209999999998E-4"/>
    <s v=""/>
    <n v="7.3166730630846721E-2"/>
    <s v=""/>
  </r>
  <r>
    <x v="0"/>
    <n v="5.710821428571429E-2"/>
    <n v="0"/>
    <n v="3.1726785714285714E-2"/>
    <s v=""/>
    <n v="9"/>
    <n v="0"/>
    <n v="5"/>
    <n v="0"/>
    <n v="0"/>
    <n v="0"/>
    <n v="1.9971299999999999E-4"/>
    <n v="0"/>
    <n v="1.9971299999999999E-4"/>
    <n v="0"/>
    <s v=""/>
    <n v="6.2947757077728367E-3"/>
  </r>
  <r>
    <x v="0"/>
    <n v="0"/>
    <n v="6.0089999999999996E-3"/>
    <n v="0"/>
    <s v=""/>
    <n v="0"/>
    <n v="1"/>
    <n v="0"/>
    <n v="0"/>
    <n v="0"/>
    <n v="2.5797330000000004E-4"/>
    <n v="0"/>
    <n v="0"/>
    <n v="2.5797330000000004E-4"/>
    <s v=""/>
    <n v="4.293115327009487E-2"/>
    <s v=""/>
  </r>
  <r>
    <x v="0"/>
    <n v="0"/>
    <n v="0"/>
    <n v="5.7174459999999998"/>
    <s v=""/>
    <n v="0"/>
    <n v="0"/>
    <n v="602"/>
    <n v="0"/>
    <n v="0"/>
    <n v="0"/>
    <n v="2.20132616E-2"/>
    <n v="0"/>
    <n v="2.20132616E-2"/>
    <s v=""/>
    <s v=""/>
    <n v="3.8501914316287377E-3"/>
  </r>
  <r>
    <x v="0"/>
    <n v="0.34165498714285708"/>
    <n v="0"/>
    <n v="9.317863285714284E-2"/>
    <s v=""/>
    <n v="22"/>
    <n v="0"/>
    <n v="6"/>
    <n v="0"/>
    <n v="1.451E-2"/>
    <n v="0"/>
    <n v="1.8388E-3"/>
    <n v="0"/>
    <n v="1.63488E-2"/>
    <n v="4.2469744467487892E-2"/>
    <s v=""/>
    <n v="1.9734138005857663E-2"/>
  </r>
  <r>
    <x v="0"/>
    <n v="1.1393613846153847E-2"/>
    <n v="0"/>
    <n v="2.0715661538461541E-3"/>
    <s v=""/>
    <n v="22"/>
    <n v="0"/>
    <n v="4"/>
    <n v="0"/>
    <n v="0"/>
    <n v="0"/>
    <n v="0"/>
    <n v="0"/>
    <n v="0"/>
    <n v="0"/>
    <s v=""/>
    <n v="0"/>
  </r>
  <r>
    <x v="0"/>
    <n v="6.1269635172413794E-2"/>
    <n v="0"/>
    <n v="0.23486693482758622"/>
    <s v=""/>
    <n v="6"/>
    <n v="0"/>
    <n v="23"/>
    <n v="0"/>
    <n v="0"/>
    <n v="0"/>
    <n v="1.5140000000000001E-2"/>
    <n v="0"/>
    <n v="1.5140000000000001E-2"/>
    <n v="0"/>
    <s v=""/>
    <n v="6.4462032559475191E-2"/>
  </r>
  <r>
    <x v="0"/>
    <n v="0"/>
    <n v="0"/>
    <n v="7.8665910000000006E-2"/>
    <s v=""/>
    <n v="0"/>
    <n v="0"/>
    <n v="20"/>
    <n v="0"/>
    <n v="0"/>
    <n v="0"/>
    <n v="6.4280000000000001E-5"/>
    <n v="0"/>
    <n v="6.4280000000000001E-5"/>
    <s v=""/>
    <s v=""/>
    <n v="8.1712650371679413E-4"/>
  </r>
  <r>
    <x v="0"/>
    <n v="0"/>
    <n v="0"/>
    <n v="2.5874609999999998"/>
    <s v=""/>
    <n v="0"/>
    <n v="0"/>
    <n v="26"/>
    <n v="0"/>
    <n v="3.0828199999999997E-5"/>
    <n v="0"/>
    <n v="4.9197461000000005E-3"/>
    <n v="0"/>
    <n v="4.9505743000000007E-3"/>
    <s v=""/>
    <s v=""/>
    <n v="1.9013798082367236E-3"/>
  </r>
  <r>
    <x v="0"/>
    <n v="0"/>
    <n v="0"/>
    <n v="0.47286471152730003"/>
    <s v=""/>
    <n v="0"/>
    <n v="0"/>
    <n v="5"/>
    <n v="0"/>
    <n v="0"/>
    <n v="0"/>
    <n v="5.33766E-5"/>
    <n v="0"/>
    <n v="5.33766E-5"/>
    <s v=""/>
    <s v=""/>
    <n v="1.1287922041718774E-4"/>
  </r>
  <r>
    <x v="0"/>
    <n v="9.4680536066026875"/>
    <n v="0"/>
    <n v="16.872557068176587"/>
    <s v=""/>
    <n v="312"/>
    <n v="174"/>
    <n v="556"/>
    <n v="0"/>
    <n v="0"/>
    <n v="9.8357389999999989E-2"/>
    <n v="4.7725009999999998E-2"/>
    <n v="0"/>
    <n v="0.1460824"/>
    <n v="0"/>
    <s v=""/>
    <n v="2.8285582207343294E-3"/>
  </r>
  <r>
    <x v="0"/>
    <n v="0"/>
    <n v="0"/>
    <n v="0"/>
    <s v=""/>
    <n v="0"/>
    <n v="0"/>
    <n v="0"/>
    <n v="0"/>
    <n v="0"/>
    <n v="3.42808E-3"/>
    <n v="0"/>
    <n v="0"/>
    <n v="3.42808E-3"/>
    <s v=""/>
    <s v=""/>
    <s v=""/>
  </r>
  <r>
    <x v="0"/>
    <n v="0"/>
    <n v="0"/>
    <n v="6.6129867750000002E-2"/>
    <s v=""/>
    <n v="0"/>
    <n v="0"/>
    <n v="4"/>
    <n v="0"/>
    <n v="0"/>
    <n v="0"/>
    <n v="1.4706600000000001E-5"/>
    <n v="0"/>
    <n v="1.4706600000000001E-5"/>
    <s v=""/>
    <s v=""/>
    <n v="2.2238967807401973E-4"/>
  </r>
  <r>
    <x v="0"/>
    <n v="0"/>
    <n v="0"/>
    <n v="0.32178499999999999"/>
    <s v=""/>
    <n v="0"/>
    <n v="0"/>
    <n v="112"/>
    <n v="0"/>
    <n v="0"/>
    <n v="0"/>
    <n v="1.7039999999999999E-4"/>
    <n v="0"/>
    <n v="1.7039999999999999E-4"/>
    <s v=""/>
    <s v=""/>
    <n v="5.295461255185916E-4"/>
  </r>
  <r>
    <x v="0"/>
    <n v="0"/>
    <n v="4.1850820882140274E-2"/>
    <n v="14.42807049911786"/>
    <s v=""/>
    <n v="0"/>
    <n v="4"/>
    <n v="1379"/>
    <n v="0"/>
    <n v="0"/>
    <n v="1.9399999999999999E-3"/>
    <n v="1.5587989999999999E-2"/>
    <n v="0"/>
    <n v="1.752799E-2"/>
    <s v=""/>
    <n v="4.6355124203260004E-2"/>
    <n v="1.0803932515406726E-3"/>
  </r>
  <r>
    <x v="0"/>
    <n v="0.23046753185249999"/>
    <n v="0"/>
    <n v="0.33963636272999997"/>
    <s v=""/>
    <n v="38"/>
    <n v="0"/>
    <n v="56"/>
    <n v="0"/>
    <n v="0"/>
    <n v="0"/>
    <n v="1.175398E-4"/>
    <n v="0"/>
    <n v="1.175398E-4"/>
    <n v="0"/>
    <s v=""/>
    <n v="3.4607542918907176E-4"/>
  </r>
  <r>
    <x v="0"/>
    <n v="0"/>
    <n v="0"/>
    <n v="9.1309000000000001E-2"/>
    <s v=""/>
    <n v="0"/>
    <n v="0"/>
    <n v="18"/>
    <n v="0"/>
    <n v="0"/>
    <n v="0"/>
    <n v="1.0418049999999999E-4"/>
    <n v="0"/>
    <n v="1.0418049999999999E-4"/>
    <s v=""/>
    <s v=""/>
    <n v="1.1409663888554248E-3"/>
  </r>
  <r>
    <x v="0"/>
    <n v="0"/>
    <n v="0"/>
    <n v="0.48053485009999997"/>
    <s v=""/>
    <n v="0"/>
    <n v="0"/>
    <n v="39"/>
    <n v="0"/>
    <n v="0"/>
    <n v="0"/>
    <n v="1.6708000000000001E-3"/>
    <n v="0"/>
    <n v="1.6708000000000001E-3"/>
    <s v=""/>
    <s v=""/>
    <n v="3.4769590585413406E-3"/>
  </r>
  <r>
    <x v="0"/>
    <n v="0"/>
    <n v="1.095E-2"/>
    <n v="0"/>
    <s v=""/>
    <n v="0"/>
    <n v="1"/>
    <n v="0"/>
    <n v="0"/>
    <n v="0"/>
    <n v="1.2029E-3"/>
    <n v="0"/>
    <n v="0"/>
    <n v="1.2029E-3"/>
    <s v=""/>
    <n v="0.10985388127853882"/>
    <s v=""/>
  </r>
  <r>
    <x v="0"/>
    <n v="0"/>
    <n v="5.5279999999999999E-3"/>
    <n v="0"/>
    <s v=""/>
    <n v="0"/>
    <n v="4"/>
    <n v="0"/>
    <n v="0"/>
    <n v="0"/>
    <n v="1.7303556E-3"/>
    <n v="0"/>
    <n v="0"/>
    <n v="1.7303556E-3"/>
    <s v=""/>
    <n v="0.31301657018813317"/>
    <s v=""/>
  </r>
  <r>
    <x v="0"/>
    <n v="0"/>
    <n v="9.3566399999999994E-3"/>
    <n v="0"/>
    <s v=""/>
    <n v="0"/>
    <n v="2"/>
    <n v="0"/>
    <n v="0"/>
    <n v="0"/>
    <n v="1.1978378E-3"/>
    <n v="0"/>
    <n v="0"/>
    <n v="1.1978378E-3"/>
    <s v=""/>
    <n v="0.12802007985772673"/>
    <s v=""/>
  </r>
  <r>
    <x v="0"/>
    <n v="0"/>
    <n v="0.11830599999999999"/>
    <n v="0"/>
    <s v=""/>
    <n v="0"/>
    <n v="7"/>
    <n v="0"/>
    <n v="0"/>
    <n v="0"/>
    <n v="4.7217813000000001E-3"/>
    <n v="0"/>
    <n v="0"/>
    <n v="4.7217813000000001E-3"/>
    <s v=""/>
    <n v="3.991159619968556E-2"/>
    <s v=""/>
  </r>
  <r>
    <x v="0"/>
    <n v="0"/>
    <n v="0"/>
    <n v="5.6598999999999997E-2"/>
    <s v=""/>
    <n v="0"/>
    <n v="0"/>
    <n v="6"/>
    <n v="0"/>
    <n v="0"/>
    <n v="0"/>
    <n v="2.5559999999999998E-4"/>
    <n v="0"/>
    <n v="2.5559999999999998E-4"/>
    <s v=""/>
    <s v=""/>
    <n v="4.5159808477181571E-3"/>
  </r>
  <r>
    <x v="0"/>
    <n v="0"/>
    <n v="8.1146999999999997E-2"/>
    <n v="0"/>
    <s v=""/>
    <n v="0"/>
    <n v="9"/>
    <n v="0"/>
    <n v="0"/>
    <n v="0"/>
    <n v="3.2387063000000002E-3"/>
    <n v="0"/>
    <n v="0"/>
    <n v="3.2387063000000002E-3"/>
    <s v=""/>
    <n v="3.9911596238924422E-2"/>
    <s v=""/>
  </r>
  <r>
    <x v="0"/>
    <n v="0"/>
    <n v="0"/>
    <n v="1.440933"/>
    <s v=""/>
    <n v="0"/>
    <n v="0"/>
    <n v="151"/>
    <n v="0"/>
    <n v="0"/>
    <n v="0"/>
    <n v="2.0200000000000001E-3"/>
    <n v="0"/>
    <n v="2.0200000000000001E-3"/>
    <s v=""/>
    <s v=""/>
    <n v="1.4018694831751373E-3"/>
  </r>
  <r>
    <x v="0"/>
    <n v="5.0396800000000005E-2"/>
    <n v="0"/>
    <n v="7.5595200000000001E-2"/>
    <s v=""/>
    <n v="2"/>
    <n v="0"/>
    <n v="3"/>
    <n v="0"/>
    <n v="1.84625E-4"/>
    <n v="0"/>
    <n v="2.8459550000000002E-4"/>
    <n v="0"/>
    <n v="4.6922050000000002E-4"/>
    <n v="3.6634270429868557E-3"/>
    <s v=""/>
    <n v="3.7647297712024045E-3"/>
  </r>
  <r>
    <x v="0"/>
    <n v="0"/>
    <n v="9.7584827586206901E-2"/>
    <n v="0.96365017241379314"/>
    <s v=""/>
    <n v="0"/>
    <n v="8"/>
    <n v="79"/>
    <n v="0"/>
    <n v="0"/>
    <n v="3.3805852999999999E-3"/>
    <n v="1.7389858E-3"/>
    <n v="0"/>
    <n v="5.1195710999999994E-3"/>
    <s v=""/>
    <n v="3.4642529823743086E-2"/>
    <n v="1.8045820462462142E-3"/>
  </r>
  <r>
    <x v="0"/>
    <n v="0"/>
    <n v="1.5781393920300001E-2"/>
    <n v="0"/>
    <s v=""/>
    <n v="0"/>
    <n v="2"/>
    <n v="0"/>
    <n v="0"/>
    <n v="0"/>
    <n v="7.9200000000000006E-4"/>
    <n v="0"/>
    <n v="0"/>
    <n v="7.9200000000000006E-4"/>
    <s v=""/>
    <n v="5.0185680935397645E-2"/>
    <s v=""/>
  </r>
  <r>
    <x v="0"/>
    <n v="0"/>
    <n v="0"/>
    <n v="6.5659850000000006E-2"/>
    <s v=""/>
    <n v="0"/>
    <n v="0"/>
    <n v="8"/>
    <n v="0"/>
    <n v="0"/>
    <n v="0"/>
    <n v="1.2336399999999999E-4"/>
    <n v="0"/>
    <n v="1.2336399999999999E-4"/>
    <s v=""/>
    <s v=""/>
    <n v="1.8788346302953782E-3"/>
  </r>
  <r>
    <x v="0"/>
    <n v="0"/>
    <n v="0"/>
    <n v="2.4173919999999998E-2"/>
    <s v=""/>
    <n v="0"/>
    <n v="0"/>
    <n v="2"/>
    <n v="0"/>
    <n v="0"/>
    <n v="0"/>
    <n v="2.9999999999999997E-5"/>
    <n v="0"/>
    <n v="2.9999999999999997E-5"/>
    <s v=""/>
    <s v=""/>
    <n v="1.2410068371203347E-3"/>
  </r>
  <r>
    <x v="0"/>
    <n v="0"/>
    <n v="0"/>
    <n v="0.59602299999999997"/>
    <s v=""/>
    <n v="0"/>
    <n v="0"/>
    <n v="51"/>
    <n v="0"/>
    <n v="0"/>
    <n v="0"/>
    <n v="3.1519999999999996E-4"/>
    <n v="0"/>
    <n v="3.1519999999999996E-4"/>
    <s v=""/>
    <s v=""/>
    <n v="5.2883865219966342E-4"/>
  </r>
  <r>
    <x v="0"/>
    <n v="0"/>
    <n v="0.40280507081012656"/>
    <n v="4.1431378711898734"/>
    <s v=""/>
    <n v="0"/>
    <n v="21"/>
    <n v="216"/>
    <n v="0"/>
    <n v="0"/>
    <n v="2.2717770000000002E-2"/>
    <n v="3.71493E-3"/>
    <n v="0"/>
    <n v="2.6432700000000003E-2"/>
    <s v=""/>
    <n v="5.6398917606249939E-2"/>
    <n v="8.9664648281016638E-4"/>
  </r>
  <r>
    <x v="0"/>
    <n v="1.1874252246685714E-2"/>
    <n v="0"/>
    <n v="2.9685630616714288E-2"/>
    <s v=""/>
    <n v="12"/>
    <n v="0"/>
    <n v="30"/>
    <n v="0"/>
    <n v="0"/>
    <n v="0"/>
    <n v="1.9220419999999998E-4"/>
    <n v="0"/>
    <n v="1.9220419999999998E-4"/>
    <n v="0"/>
    <s v=""/>
    <n v="6.4746544374159505E-3"/>
  </r>
  <r>
    <x v="0"/>
    <n v="0"/>
    <n v="0"/>
    <n v="0.26984900000000001"/>
    <s v=""/>
    <n v="0"/>
    <n v="0"/>
    <n v="18"/>
    <n v="0"/>
    <n v="0"/>
    <n v="0"/>
    <n v="6.4476099999999991E-5"/>
    <n v="0"/>
    <n v="6.4476099999999991E-5"/>
    <s v=""/>
    <s v=""/>
    <n v="2.3893399642022016E-4"/>
  </r>
  <r>
    <x v="0"/>
    <n v="0"/>
    <n v="0"/>
    <n v="0.12285515313999999"/>
    <s v=""/>
    <n v="0"/>
    <n v="0"/>
    <n v="4"/>
    <n v="0"/>
    <n v="0"/>
    <n v="0"/>
    <n v="1E-3"/>
    <n v="0"/>
    <n v="1E-3"/>
    <s v=""/>
    <s v=""/>
    <n v="8.1396667086519915E-3"/>
  </r>
  <r>
    <x v="0"/>
    <n v="0"/>
    <n v="2.39949905E-2"/>
    <n v="0"/>
    <s v=""/>
    <n v="0"/>
    <n v="8"/>
    <n v="0"/>
    <n v="0"/>
    <n v="0"/>
    <n v="1.3000000000000002E-4"/>
    <n v="0"/>
    <n v="0"/>
    <n v="1.3000000000000002E-4"/>
    <s v=""/>
    <n v="5.4177975190279823E-3"/>
    <s v=""/>
  </r>
  <r>
    <x v="0"/>
    <n v="0"/>
    <n v="0"/>
    <n v="0.45604600000000001"/>
    <s v=""/>
    <n v="0"/>
    <n v="0"/>
    <n v="33"/>
    <n v="0"/>
    <n v="0"/>
    <n v="0"/>
    <n v="2.0607082000000001E-3"/>
    <n v="0"/>
    <n v="2.0607082000000001E-3"/>
    <s v=""/>
    <s v=""/>
    <n v="4.5186411019940975E-3"/>
  </r>
  <r>
    <x v="0"/>
    <n v="0"/>
    <n v="2.7727235294117646E-2"/>
    <n v="0.44363576470588234"/>
    <s v=""/>
    <n v="0"/>
    <n v="4"/>
    <n v="64"/>
    <n v="0"/>
    <n v="0"/>
    <n v="1.1588E-3"/>
    <n v="6.3765000000000002E-4"/>
    <n v="0"/>
    <n v="1.79645E-3"/>
    <s v=""/>
    <n v="4.1792843307599449E-2"/>
    <n v="1.4373277601339096E-3"/>
  </r>
  <r>
    <x v="0"/>
    <n v="0"/>
    <n v="0"/>
    <n v="0.18795100000000001"/>
    <s v=""/>
    <n v="0"/>
    <n v="0"/>
    <n v="21"/>
    <n v="0"/>
    <n v="0"/>
    <n v="0"/>
    <n v="5.11E-3"/>
    <n v="0"/>
    <n v="5.11E-3"/>
    <s v=""/>
    <s v=""/>
    <n v="2.7187937281525503E-2"/>
  </r>
  <r>
    <x v="0"/>
    <n v="0"/>
    <n v="0"/>
    <n v="4.0319144199999997"/>
    <s v=""/>
    <n v="0"/>
    <n v="0"/>
    <n v="117"/>
    <n v="0"/>
    <n v="0"/>
    <n v="0"/>
    <n v="6.3686315909999994E-3"/>
    <n v="0"/>
    <n v="6.3686315909999994E-3"/>
    <s v=""/>
    <s v=""/>
    <n v="1.5795552503319254E-3"/>
  </r>
  <r>
    <x v="0"/>
    <n v="2.3235415873015874"/>
    <n v="0"/>
    <n v="1.3360364126984126"/>
    <s v=""/>
    <n v="40"/>
    <n v="0"/>
    <n v="23"/>
    <n v="0"/>
    <n v="0.14951400000000001"/>
    <n v="0"/>
    <n v="1.2936E-3"/>
    <n v="0"/>
    <n v="0.15080760000000001"/>
    <n v="6.4347460280939489E-2"/>
    <s v=""/>
    <n v="9.682370837388308E-4"/>
  </r>
  <r>
    <x v="0"/>
    <n v="1.541620400472973"/>
    <n v="0"/>
    <n v="0.89513442608108118"/>
    <s v=""/>
    <n v="186"/>
    <n v="2"/>
    <n v="108"/>
    <n v="0"/>
    <n v="0"/>
    <n v="2.64E-2"/>
    <n v="5.0999999999999995E-3"/>
    <n v="0"/>
    <n v="3.15E-2"/>
    <n v="0"/>
    <s v=""/>
    <n v="5.6974682811920382E-3"/>
  </r>
  <r>
    <x v="0"/>
    <n v="0"/>
    <n v="0"/>
    <n v="2.0073000000000001E-2"/>
    <s v=""/>
    <n v="0"/>
    <n v="0"/>
    <n v="3"/>
    <n v="0"/>
    <n v="0"/>
    <n v="0"/>
    <n v="2.6000000000000003E-4"/>
    <n v="0"/>
    <n v="2.6000000000000003E-4"/>
    <s v=""/>
    <s v=""/>
    <n v="1.2952722562646343E-2"/>
  </r>
  <r>
    <x v="0"/>
    <n v="0"/>
    <n v="0"/>
    <n v="0.15459993"/>
    <s v=""/>
    <n v="0"/>
    <n v="0"/>
    <n v="18"/>
    <n v="0"/>
    <n v="0"/>
    <n v="0"/>
    <n v="5.0000000000000002E-5"/>
    <n v="0"/>
    <n v="5.0000000000000002E-5"/>
    <s v=""/>
    <s v=""/>
    <n v="3.2341541163699106E-4"/>
  </r>
  <r>
    <x v="0"/>
    <n v="7.1829000000000004E-2"/>
    <n v="0"/>
    <n v="0"/>
    <s v=""/>
    <n v="1"/>
    <n v="0"/>
    <n v="0"/>
    <n v="0"/>
    <n v="3.4244849999999998E-4"/>
    <n v="0"/>
    <n v="0"/>
    <n v="0"/>
    <n v="3.4244849999999998E-4"/>
    <n v="4.7675521029110803E-3"/>
    <s v=""/>
    <s v=""/>
  </r>
  <r>
    <x v="0"/>
    <n v="1.5538E-2"/>
    <n v="0"/>
    <n v="0"/>
    <s v=""/>
    <n v="1"/>
    <n v="0"/>
    <n v="0"/>
    <n v="0"/>
    <n v="2.0458000000000002E-4"/>
    <n v="0"/>
    <n v="0"/>
    <n v="0"/>
    <n v="2.0458000000000002E-4"/>
    <n v="1.3166430686059983E-2"/>
    <s v=""/>
    <s v=""/>
  </r>
  <r>
    <x v="0"/>
    <n v="0.18887219500000002"/>
    <n v="0"/>
    <n v="0.18887219500000002"/>
    <s v=""/>
    <n v="16"/>
    <n v="0"/>
    <n v="16"/>
    <n v="0"/>
    <n v="0"/>
    <n v="0"/>
    <n v="3.093902E-4"/>
    <n v="0"/>
    <n v="3.093902E-4"/>
    <n v="0"/>
    <s v=""/>
    <n v="1.6380928913332106E-3"/>
  </r>
  <r>
    <x v="0"/>
    <n v="0.72534731499999994"/>
    <n v="0"/>
    <n v="0.197821995"/>
    <s v=""/>
    <n v="22"/>
    <n v="4"/>
    <n v="6"/>
    <n v="0"/>
    <n v="0"/>
    <n v="1.8199900000000001E-3"/>
    <n v="2.0200000000000001E-6"/>
    <n v="0"/>
    <n v="1.82201E-3"/>
    <n v="0"/>
    <s v=""/>
    <n v="1.0211200225738297E-5"/>
  </r>
  <r>
    <x v="0"/>
    <n v="0"/>
    <n v="0"/>
    <n v="1.2756E-2"/>
    <s v=""/>
    <n v="0"/>
    <n v="0"/>
    <n v="8"/>
    <n v="0"/>
    <n v="0"/>
    <n v="0"/>
    <n v="1.0399999999999999E-5"/>
    <n v="0"/>
    <n v="1.0399999999999999E-5"/>
    <s v=""/>
    <s v=""/>
    <n v="8.1530260269677005E-4"/>
  </r>
  <r>
    <x v="0"/>
    <n v="0"/>
    <n v="0.697515"/>
    <n v="0"/>
    <s v=""/>
    <n v="0"/>
    <n v="19"/>
    <n v="7"/>
    <n v="0"/>
    <n v="0"/>
    <n v="2.5809000000000001E-3"/>
    <n v="4.7785284000000002E-4"/>
    <n v="0"/>
    <n v="3.0587528400000002E-3"/>
    <s v=""/>
    <n v="3.7001354809573991E-3"/>
    <s v=""/>
  </r>
  <r>
    <x v="0"/>
    <n v="0"/>
    <n v="2.8105000000000002E-2"/>
    <n v="0"/>
    <s v=""/>
    <n v="0"/>
    <n v="2"/>
    <n v="0"/>
    <n v="0"/>
    <n v="0"/>
    <n v="2.2288E-3"/>
    <n v="0"/>
    <n v="0"/>
    <n v="2.2288E-3"/>
    <s v=""/>
    <n v="7.9302615193026144E-2"/>
    <s v=""/>
  </r>
  <r>
    <x v="0"/>
    <n v="0"/>
    <n v="4.2779999999999997E-3"/>
    <n v="0"/>
    <s v=""/>
    <n v="0"/>
    <n v="3"/>
    <n v="0"/>
    <n v="0"/>
    <n v="0"/>
    <n v="2.2758780000000002E-4"/>
    <n v="0"/>
    <n v="0"/>
    <n v="2.2758780000000002E-4"/>
    <s v=""/>
    <n v="5.3199579242636755E-2"/>
    <s v=""/>
  </r>
  <r>
    <x v="0"/>
    <n v="0"/>
    <n v="3.9479699999999994E-3"/>
    <n v="0"/>
    <s v=""/>
    <n v="0"/>
    <n v="3"/>
    <n v="0"/>
    <n v="0"/>
    <n v="0"/>
    <n v="9.2400410000000001E-4"/>
    <n v="0"/>
    <n v="0"/>
    <n v="9.2400410000000001E-4"/>
    <s v=""/>
    <n v="0.23404537015225549"/>
    <s v=""/>
  </r>
  <r>
    <x v="0"/>
    <n v="0"/>
    <n v="3.4182550000000006E-2"/>
    <n v="0"/>
    <s v=""/>
    <n v="0"/>
    <n v="1"/>
    <n v="0"/>
    <n v="0"/>
    <n v="0"/>
    <n v="3.3999999999999998E-3"/>
    <n v="0"/>
    <n v="0"/>
    <n v="3.3999999999999998E-3"/>
    <s v=""/>
    <n v="9.9465955582599866E-2"/>
    <s v=""/>
  </r>
  <r>
    <x v="0"/>
    <n v="0"/>
    <n v="0.33944999999999997"/>
    <n v="0"/>
    <s v=""/>
    <n v="5"/>
    <n v="19"/>
    <n v="0"/>
    <n v="0"/>
    <n v="0"/>
    <n v="9.1869099867000009E-2"/>
    <n v="0"/>
    <n v="0"/>
    <n v="9.1869099867000009E-2"/>
    <s v=""/>
    <n v="0.27064103657976141"/>
    <s v=""/>
  </r>
  <r>
    <x v="0"/>
    <n v="0"/>
    <n v="1.8529800000000001"/>
    <n v="0"/>
    <s v=""/>
    <n v="0"/>
    <n v="4"/>
    <n v="0"/>
    <n v="0"/>
    <n v="0"/>
    <n v="0.15787000000000001"/>
    <n v="0"/>
    <n v="0"/>
    <n v="0.15787000000000001"/>
    <s v=""/>
    <n v="8.5197897440879022E-2"/>
    <s v=""/>
  </r>
  <r>
    <x v="0"/>
    <n v="0"/>
    <n v="0.112828"/>
    <n v="0"/>
    <s v=""/>
    <n v="0"/>
    <n v="6"/>
    <n v="0"/>
    <n v="0"/>
    <n v="0"/>
    <n v="4.5031454999999998E-3"/>
    <n v="0"/>
    <n v="0"/>
    <n v="4.5031454999999998E-3"/>
    <s v=""/>
    <n v="3.9911595525933277E-2"/>
    <s v=""/>
  </r>
  <r>
    <x v="1"/>
    <n v="0"/>
    <n v="0"/>
    <n v="3.9191999999999998E-2"/>
    <s v=""/>
    <n v="0"/>
    <n v="0"/>
    <n v="8"/>
    <n v="0"/>
    <n v="0"/>
    <n v="0"/>
    <n v="2.1430733999999998E-3"/>
    <n v="0"/>
    <n v="2.1430733999999998E-3"/>
    <s v=""/>
    <s v=""/>
    <n v="5.4681399265156153E-2"/>
  </r>
  <r>
    <x v="1"/>
    <n v="0"/>
    <n v="0"/>
    <n v="6.1199999999999996E-3"/>
    <s v=""/>
    <n v="0"/>
    <n v="0"/>
    <n v="3"/>
    <n v="0"/>
    <n v="0"/>
    <n v="0"/>
    <n v="2.04814E-5"/>
    <n v="0"/>
    <n v="2.04814E-5"/>
    <s v=""/>
    <s v=""/>
    <n v="3.3466339869281047E-3"/>
  </r>
  <r>
    <x v="1"/>
    <n v="0"/>
    <n v="0"/>
    <n v="9.693209999999999E-3"/>
    <s v=""/>
    <n v="0"/>
    <n v="0"/>
    <n v="4"/>
    <n v="0"/>
    <n v="0"/>
    <n v="0"/>
    <n v="4.1389999999999997E-7"/>
    <n v="0"/>
    <n v="4.1389999999999997E-7"/>
    <s v=""/>
    <s v=""/>
    <n v="4.2699993087945068E-5"/>
  </r>
  <r>
    <x v="1"/>
    <n v="0"/>
    <n v="7.9298999999999994E-2"/>
    <n v="0.54628200000000005"/>
    <s v=""/>
    <n v="0"/>
    <n v="9"/>
    <n v="62"/>
    <n v="0"/>
    <n v="0"/>
    <n v="1.1999999999999999E-3"/>
    <n v="1.6000000000000001E-4"/>
    <n v="0"/>
    <n v="1.3599999999999999E-3"/>
    <s v=""/>
    <n v="1.5132599402262324E-2"/>
    <n v="2.9288902068894817E-4"/>
  </r>
  <r>
    <x v="1"/>
    <n v="0"/>
    <n v="0"/>
    <n v="2.9963679999999999"/>
    <s v=""/>
    <n v="0"/>
    <n v="0"/>
    <n v="267"/>
    <n v="0"/>
    <n v="0"/>
    <n v="0"/>
    <n v="1.48032366E-2"/>
    <n v="0"/>
    <n v="1.48032366E-2"/>
    <s v=""/>
    <s v=""/>
    <n v="4.9403933695727625E-3"/>
  </r>
  <r>
    <x v="1"/>
    <n v="0"/>
    <n v="2.480975625E-3"/>
    <n v="0.156301464375"/>
    <s v=""/>
    <n v="0"/>
    <n v="1"/>
    <n v="63"/>
    <n v="0"/>
    <n v="0"/>
    <n v="4.7200000000000002E-5"/>
    <n v="2.5999999999999999E-3"/>
    <n v="0"/>
    <n v="2.6471999999999997E-3"/>
    <s v=""/>
    <n v="1.9024773772213101E-2"/>
    <n v="1.6634521054531226E-2"/>
  </r>
  <r>
    <x v="1"/>
    <n v="0"/>
    <n v="0"/>
    <n v="0.13813300000000001"/>
    <s v=""/>
    <n v="8"/>
    <n v="5"/>
    <n v="24"/>
    <n v="0"/>
    <n v="0"/>
    <n v="0"/>
    <n v="0"/>
    <n v="0"/>
    <n v="0"/>
    <s v=""/>
    <s v=""/>
    <n v="0"/>
  </r>
  <r>
    <x v="1"/>
    <n v="0"/>
    <n v="0"/>
    <n v="1.0919989999999999E-2"/>
    <s v=""/>
    <n v="0"/>
    <n v="0"/>
    <n v="4"/>
    <n v="0"/>
    <n v="0"/>
    <n v="0"/>
    <n v="5.2800000000000003E-6"/>
    <n v="0"/>
    <n v="5.2800000000000003E-6"/>
    <s v=""/>
    <s v=""/>
    <n v="4.835169262975516E-4"/>
  </r>
  <r>
    <x v="1"/>
    <n v="0"/>
    <n v="0"/>
    <n v="0.17005379999999998"/>
    <s v=""/>
    <n v="0"/>
    <n v="0"/>
    <n v="8"/>
    <n v="0"/>
    <n v="0"/>
    <n v="0"/>
    <n v="2.1584699999999997E-5"/>
    <n v="0"/>
    <n v="2.1584699999999997E-5"/>
    <s v=""/>
    <s v=""/>
    <n v="1.2692865434350776E-4"/>
  </r>
  <r>
    <x v="1"/>
    <n v="0"/>
    <n v="1.005173E-2"/>
    <n v="0"/>
    <s v=""/>
    <n v="0"/>
    <n v="1"/>
    <n v="0"/>
    <n v="0"/>
    <n v="0"/>
    <n v="1.5E-3"/>
    <n v="0"/>
    <n v="0"/>
    <n v="1.5E-3"/>
    <s v=""/>
    <n v="0.14922804333184436"/>
    <s v=""/>
  </r>
  <r>
    <x v="1"/>
    <n v="0"/>
    <n v="1.4828763E-2"/>
    <n v="5.9315052E-2"/>
    <s v=""/>
    <n v="0"/>
    <n v="4"/>
    <n v="16"/>
    <n v="0"/>
    <n v="0"/>
    <n v="1.3084000000000001E-4"/>
    <n v="6.279E-5"/>
    <n v="0"/>
    <n v="1.9363000000000003E-4"/>
    <s v=""/>
    <n v="8.8233927536639448E-3"/>
    <n v="1.0585845899620892E-3"/>
  </r>
  <r>
    <x v="1"/>
    <n v="0"/>
    <n v="0"/>
    <n v="0.43546099999999999"/>
    <s v=""/>
    <n v="0"/>
    <n v="0"/>
    <n v="90"/>
    <n v="0"/>
    <n v="0"/>
    <n v="0"/>
    <n v="2.2661625999999997E-3"/>
    <n v="0"/>
    <n v="2.2661625999999997E-3"/>
    <s v=""/>
    <s v=""/>
    <n v="5.2040540943965128E-3"/>
  </r>
  <r>
    <x v="1"/>
    <n v="0"/>
    <n v="0"/>
    <n v="0.31461603000000005"/>
    <s v=""/>
    <n v="0"/>
    <n v="0"/>
    <n v="5"/>
    <n v="0"/>
    <n v="0"/>
    <n v="0"/>
    <n v="7.3319999999999993E-4"/>
    <n v="0"/>
    <n v="7.3319999999999993E-4"/>
    <s v=""/>
    <s v=""/>
    <n v="2.3304597671008685E-3"/>
  </r>
  <r>
    <x v="1"/>
    <n v="0"/>
    <n v="0"/>
    <n v="7.1173629600000003"/>
    <s v=""/>
    <n v="0"/>
    <n v="0"/>
    <n v="311"/>
    <n v="0"/>
    <n v="0"/>
    <n v="0"/>
    <n v="9.0112605999999994E-3"/>
    <n v="0"/>
    <n v="9.0112605999999994E-3"/>
    <s v=""/>
    <s v=""/>
    <n v="1.2660954135181549E-3"/>
  </r>
  <r>
    <x v="1"/>
    <n v="0"/>
    <n v="3.3661200934579439E-3"/>
    <n v="4.8087429906542058E-2"/>
    <s v=""/>
    <n v="0"/>
    <n v="7"/>
    <n v="100"/>
    <n v="0"/>
    <n v="0"/>
    <n v="3.5720000000000001E-4"/>
    <n v="8.9999999999999998E-4"/>
    <n v="0"/>
    <n v="1.2572E-3"/>
    <s v=""/>
    <n v="0.10611623771065637"/>
    <n v="1.8715909786593928E-2"/>
  </r>
  <r>
    <x v="1"/>
    <n v="0"/>
    <n v="0.84659728499999998"/>
    <n v="0.84659728499999998"/>
    <s v=""/>
    <n v="0"/>
    <n v="18"/>
    <n v="18"/>
    <n v="0"/>
    <n v="0"/>
    <n v="1.8532E-2"/>
    <n v="3.6400000000000001E-4"/>
    <n v="0"/>
    <n v="1.8896E-2"/>
    <s v=""/>
    <n v="2.1889982791522891E-2"/>
    <n v="4.2995649342296205E-4"/>
  </r>
  <r>
    <x v="1"/>
    <n v="0"/>
    <n v="0"/>
    <n v="1.1743271799999999"/>
    <s v=""/>
    <n v="0"/>
    <n v="0"/>
    <n v="248"/>
    <n v="0"/>
    <n v="0"/>
    <n v="0"/>
    <n v="4.6621602999999999E-3"/>
    <n v="0"/>
    <n v="4.6621602999999999E-3"/>
    <s v=""/>
    <s v=""/>
    <n v="3.9700693123699993E-3"/>
  </r>
  <r>
    <x v="1"/>
    <n v="0"/>
    <n v="5.0053366461538462E-2"/>
    <n v="6.0409235384615385E-3"/>
    <s v=""/>
    <n v="0"/>
    <n v="58"/>
    <n v="7"/>
    <n v="0"/>
    <n v="0"/>
    <n v="7.8459129999999995E-4"/>
    <n v="9.6523199999999998E-5"/>
    <n v="0"/>
    <n v="8.8111449999999996E-4"/>
    <s v=""/>
    <n v="1.5675095512364554E-2"/>
    <n v="1.5978219122532028E-2"/>
  </r>
  <r>
    <x v="1"/>
    <n v="0"/>
    <n v="4.8938062499999997E-2"/>
    <n v="0.1076637375"/>
    <s v=""/>
    <n v="0"/>
    <n v="5"/>
    <n v="11"/>
    <n v="0"/>
    <n v="0"/>
    <n v="1.488339E-4"/>
    <n v="1.4015030000000001E-4"/>
    <n v="0"/>
    <n v="2.8898420000000001E-4"/>
    <s v=""/>
    <n v="3.0412707899909199E-3"/>
    <n v="1.3017409877675854E-3"/>
  </r>
  <r>
    <x v="1"/>
    <n v="0"/>
    <n v="5.3073882352941181E-3"/>
    <n v="2.4767811764705883E-2"/>
    <s v=""/>
    <n v="0"/>
    <n v="3"/>
    <n v="14"/>
    <n v="0"/>
    <n v="0"/>
    <n v="1.1822848999999999E-3"/>
    <n v="1.2970383E-3"/>
    <n v="0"/>
    <n v="2.4793231999999999E-3"/>
    <s v=""/>
    <n v="0.22276209080349699"/>
    <n v="5.2367900415339834E-2"/>
  </r>
  <r>
    <x v="1"/>
    <n v="2.1681160493827158E-2"/>
    <n v="0"/>
    <n v="0.85640583950617277"/>
    <s v=""/>
    <n v="4"/>
    <n v="0"/>
    <n v="158"/>
    <n v="0"/>
    <n v="0"/>
    <n v="0"/>
    <n v="3.3771319000000001E-3"/>
    <n v="0"/>
    <n v="3.3771319000000001E-3"/>
    <n v="0"/>
    <s v=""/>
    <n v="3.9433779456096978E-3"/>
  </r>
  <r>
    <x v="1"/>
    <n v="1.0982610700000002"/>
    <n v="0"/>
    <n v="0"/>
    <s v=""/>
    <n v="10"/>
    <n v="0"/>
    <n v="0"/>
    <n v="0"/>
    <n v="1.0207999999999999E-3"/>
    <n v="0"/>
    <n v="0"/>
    <n v="0"/>
    <n v="1.0207999999999999E-3"/>
    <n v="9.2946934739296524E-4"/>
    <s v=""/>
    <s v=""/>
  </r>
  <r>
    <x v="1"/>
    <n v="0"/>
    <n v="0"/>
    <n v="2.2070462200000001"/>
    <s v=""/>
    <n v="0"/>
    <n v="0"/>
    <n v="98"/>
    <n v="0"/>
    <n v="0"/>
    <n v="0"/>
    <n v="1.4549409999999998E-4"/>
    <n v="0"/>
    <n v="1.4549409999999998E-4"/>
    <s v=""/>
    <s v=""/>
    <n v="6.5922543298617449E-5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3.3133300000000004E-2"/>
    <s v=""/>
    <n v="0"/>
    <n v="0"/>
    <n v="9"/>
    <n v="0"/>
    <n v="0"/>
    <n v="0"/>
    <n v="2.4864E-6"/>
    <n v="0"/>
    <n v="2.4864E-6"/>
    <s v=""/>
    <s v=""/>
    <n v="7.5042329016427578E-5"/>
  </r>
  <r>
    <x v="1"/>
    <n v="0"/>
    <n v="0"/>
    <n v="0.14605016000000001"/>
    <s v=""/>
    <n v="0"/>
    <n v="0"/>
    <n v="15"/>
    <n v="0"/>
    <n v="0"/>
    <n v="0"/>
    <n v="2.3999999999999998E-3"/>
    <n v="0"/>
    <n v="2.3999999999999998E-3"/>
    <s v=""/>
    <s v=""/>
    <n v="1.6432710515346231E-2"/>
  </r>
  <r>
    <x v="1"/>
    <n v="0"/>
    <n v="0"/>
    <n v="1.6337999999999998E-2"/>
    <s v=""/>
    <n v="0"/>
    <n v="3"/>
    <n v="3"/>
    <n v="0"/>
    <n v="0"/>
    <n v="0"/>
    <n v="0"/>
    <n v="0"/>
    <n v="0"/>
    <s v=""/>
    <s v=""/>
    <n v="0"/>
  </r>
  <r>
    <x v="1"/>
    <n v="0"/>
    <n v="0"/>
    <n v="4.6746000000000003E-2"/>
    <s v=""/>
    <n v="0"/>
    <n v="0"/>
    <n v="9"/>
    <n v="0"/>
    <n v="0"/>
    <n v="0"/>
    <n v="1.5492339999999998E-4"/>
    <n v="0"/>
    <n v="1.5492339999999998E-4"/>
    <s v=""/>
    <s v=""/>
    <n v="3.3141530826166937E-3"/>
  </r>
  <r>
    <x v="1"/>
    <n v="0"/>
    <n v="0.76557741000000001"/>
    <n v="0.76557741000000001"/>
    <s v=""/>
    <n v="0"/>
    <n v="47"/>
    <n v="47"/>
    <n v="0"/>
    <n v="0"/>
    <n v="0.16168000000000002"/>
    <n v="3.1680000000000002E-3"/>
    <n v="0"/>
    <n v="0.16484800000000002"/>
    <s v=""/>
    <n v="0.21118700459043066"/>
    <n v="4.1380531329940889E-3"/>
  </r>
  <r>
    <x v="1"/>
    <n v="0"/>
    <n v="0"/>
    <n v="2.9909320799999999"/>
    <s v=""/>
    <n v="0"/>
    <n v="0"/>
    <n v="413"/>
    <n v="0"/>
    <n v="0"/>
    <n v="0"/>
    <n v="1.21383128E-2"/>
    <n v="0"/>
    <n v="1.21383128E-2"/>
    <s v=""/>
    <s v=""/>
    <n v="4.0583712619779722E-3"/>
  </r>
  <r>
    <x v="1"/>
    <n v="0"/>
    <n v="9.1990098333333339E-3"/>
    <n v="1.8398019666666668E-2"/>
    <s v=""/>
    <n v="0"/>
    <n v="5"/>
    <n v="10"/>
    <n v="0"/>
    <n v="0"/>
    <n v="2.0000000000000002E-5"/>
    <n v="0"/>
    <n v="0"/>
    <n v="2.0000000000000002E-5"/>
    <s v=""/>
    <n v="2.174147039992112E-3"/>
    <n v="0"/>
  </r>
  <r>
    <x v="1"/>
    <n v="0"/>
    <n v="6.1182022500000009E-2"/>
    <n v="8.2775677500000006E-2"/>
    <s v=""/>
    <n v="0"/>
    <n v="17"/>
    <n v="23"/>
    <n v="0"/>
    <n v="0"/>
    <n v="3.8294380000000001E-3"/>
    <n v="1.6468370000000002E-3"/>
    <n v="0"/>
    <n v="5.4762750000000001E-3"/>
    <s v=""/>
    <n v="6.2590902417454394E-2"/>
    <n v="1.9895179957904907E-2"/>
  </r>
  <r>
    <x v="1"/>
    <n v="0"/>
    <n v="0.25406069333333331"/>
    <n v="0.43883210666666667"/>
    <s v=""/>
    <n v="0"/>
    <n v="11"/>
    <n v="19"/>
    <n v="0"/>
    <n v="0"/>
    <n v="1.5603450999999999E-3"/>
    <n v="2.304447E-4"/>
    <n v="0"/>
    <n v="1.7907897999999999E-3"/>
    <s v=""/>
    <n v="6.1416234031637165E-3"/>
    <n v="5.2513181350936097E-4"/>
  </r>
  <r>
    <x v="1"/>
    <n v="0"/>
    <n v="0.16675557142857142"/>
    <n v="0.41688892857142856"/>
    <s v=""/>
    <n v="0"/>
    <n v="12"/>
    <n v="30"/>
    <n v="0"/>
    <n v="0"/>
    <n v="2.1458482999999998E-3"/>
    <n v="4.1868397999999998E-3"/>
    <n v="0"/>
    <n v="6.3326880999999991E-3"/>
    <s v=""/>
    <n v="1.2868225520843594E-2"/>
    <n v="1.0043058265776512E-2"/>
  </r>
  <r>
    <x v="1"/>
    <n v="0"/>
    <n v="0"/>
    <n v="1.1953858473000001"/>
    <s v=""/>
    <n v="0"/>
    <n v="0"/>
    <n v="228"/>
    <n v="0"/>
    <n v="0"/>
    <n v="0"/>
    <n v="4.30269E-2"/>
    <n v="0"/>
    <n v="4.30269E-2"/>
    <s v=""/>
    <s v=""/>
    <n v="3.5994152095061363E-2"/>
  </r>
  <r>
    <x v="1"/>
    <n v="0"/>
    <n v="0"/>
    <n v="1.1162999999999999E-2"/>
    <s v=""/>
    <n v="0"/>
    <n v="0"/>
    <n v="3"/>
    <n v="0"/>
    <n v="0"/>
    <n v="0"/>
    <n v="0"/>
    <n v="0"/>
    <n v="0"/>
    <s v=""/>
    <s v=""/>
    <n v="0"/>
  </r>
  <r>
    <x v="1"/>
    <n v="0"/>
    <n v="6.6576000000000005E-3"/>
    <n v="0"/>
    <s v=""/>
    <n v="0"/>
    <n v="2"/>
    <n v="0"/>
    <n v="0"/>
    <n v="0"/>
    <n v="1.2865607E-3"/>
    <n v="0"/>
    <n v="0"/>
    <n v="1.2865607E-3"/>
    <s v=""/>
    <n v="0.19324692081230471"/>
    <s v=""/>
  </r>
  <r>
    <x v="1"/>
    <n v="0"/>
    <n v="3.0072359999999999E-2"/>
    <n v="0"/>
    <s v=""/>
    <n v="0"/>
    <n v="4"/>
    <n v="0"/>
    <n v="0"/>
    <n v="0"/>
    <n v="4.4000000000000003E-3"/>
    <n v="0"/>
    <n v="0"/>
    <n v="4.4000000000000003E-3"/>
    <s v=""/>
    <n v="0.14631375788265372"/>
    <s v=""/>
  </r>
  <r>
    <x v="1"/>
    <n v="0"/>
    <n v="3.7997332961999999E-3"/>
    <n v="0"/>
    <s v=""/>
    <n v="0"/>
    <n v="1"/>
    <n v="0"/>
    <n v="0"/>
    <n v="0"/>
    <n v="2.8505758900000001E-2"/>
    <n v="0"/>
    <n v="0"/>
    <n v="2.8505758900000001E-2"/>
    <s v=""/>
    <n v="7.5020420323994212"/>
    <s v=""/>
  </r>
  <r>
    <x v="1"/>
    <n v="0"/>
    <n v="0"/>
    <n v="0.13345336999999999"/>
    <s v=""/>
    <n v="0"/>
    <n v="0"/>
    <n v="16"/>
    <n v="0"/>
    <n v="0"/>
    <n v="0"/>
    <n v="1.0903E-4"/>
    <n v="0"/>
    <n v="1.0903E-4"/>
    <s v=""/>
    <s v=""/>
    <n v="8.1698948479157934E-4"/>
  </r>
  <r>
    <x v="1"/>
    <n v="0"/>
    <n v="4.3707362999999999E-2"/>
    <n v="0"/>
    <s v=""/>
    <n v="0"/>
    <n v="8"/>
    <n v="0"/>
    <n v="0"/>
    <n v="0"/>
    <n v="1E-4"/>
    <n v="0"/>
    <n v="0"/>
    <n v="1E-4"/>
    <s v=""/>
    <n v="2.287944024442747E-3"/>
    <s v=""/>
  </r>
  <r>
    <x v="1"/>
    <n v="0"/>
    <n v="0"/>
    <n v="2.0946258000000002"/>
    <s v=""/>
    <n v="0"/>
    <n v="0"/>
    <n v="40"/>
    <n v="0"/>
    <n v="0"/>
    <n v="0"/>
    <n v="3.5370159999999998E-4"/>
    <n v="0"/>
    <n v="3.5370159999999998E-4"/>
    <s v=""/>
    <s v=""/>
    <n v="1.6886147396828586E-4"/>
  </r>
  <r>
    <x v="1"/>
    <n v="0"/>
    <n v="0"/>
    <n v="7.1274300000000006E-3"/>
    <s v=""/>
    <n v="0"/>
    <n v="0"/>
    <n v="10"/>
    <n v="0"/>
    <n v="0"/>
    <n v="0"/>
    <n v="1.9822200000000001E-5"/>
    <n v="0"/>
    <n v="1.9822200000000001E-5"/>
    <s v=""/>
    <s v=""/>
    <n v="2.7811146514241459E-3"/>
  </r>
  <r>
    <x v="1"/>
    <n v="0"/>
    <n v="0"/>
    <n v="1.4241269999999999"/>
    <s v=""/>
    <n v="0"/>
    <n v="0"/>
    <n v="177"/>
    <n v="0"/>
    <n v="0"/>
    <n v="0"/>
    <n v="3.46E-3"/>
    <n v="0"/>
    <n v="3.46E-3"/>
    <s v=""/>
    <s v=""/>
    <n v="2.4295585997597124E-3"/>
  </r>
  <r>
    <x v="1"/>
    <n v="0"/>
    <n v="7.1300060000000004E-3"/>
    <n v="0"/>
    <s v=""/>
    <n v="0"/>
    <n v="21"/>
    <n v="0"/>
    <n v="0"/>
    <n v="0"/>
    <n v="2.1852682000000002E-2"/>
    <n v="0"/>
    <n v="0"/>
    <n v="2.1852682000000002E-2"/>
    <s v=""/>
    <n v="3.0648897069651837"/>
    <s v=""/>
  </r>
  <r>
    <x v="1"/>
    <n v="0"/>
    <n v="3.3184145999999998E-2"/>
    <n v="0.13273658399999999"/>
    <s v=""/>
    <n v="0"/>
    <n v="2"/>
    <n v="8"/>
    <n v="0"/>
    <n v="0"/>
    <n v="4.9263700000000002E-3"/>
    <n v="4.5784999999999999E-4"/>
    <n v="0"/>
    <n v="5.3842200000000003E-3"/>
    <s v=""/>
    <n v="0.14845553054160263"/>
    <n v="3.449312813413972E-3"/>
  </r>
  <r>
    <x v="1"/>
    <n v="0"/>
    <n v="0.22434088857142856"/>
    <n v="2.8947211428571425E-2"/>
    <s v=""/>
    <n v="0"/>
    <n v="31"/>
    <n v="4"/>
    <n v="0"/>
    <n v="0"/>
    <n v="2.6186648999999999E-2"/>
    <n v="7.0843320000000003E-4"/>
    <n v="0"/>
    <n v="2.68950822E-2"/>
    <s v=""/>
    <n v="0.11672704501953667"/>
    <n v="2.4473279636903593E-2"/>
  </r>
  <r>
    <x v="1"/>
    <n v="0"/>
    <n v="7.8709799999999996E-3"/>
    <n v="0"/>
    <s v=""/>
    <n v="0"/>
    <n v="2"/>
    <n v="0"/>
    <n v="0"/>
    <n v="0"/>
    <n v="6.2848035E-3"/>
    <n v="0"/>
    <n v="0"/>
    <n v="6.2848035E-3"/>
    <s v=""/>
    <n v="0.79847788966558175"/>
    <s v=""/>
  </r>
  <r>
    <x v="1"/>
    <n v="0"/>
    <n v="6.5864249999999999E-2"/>
    <n v="0"/>
    <s v=""/>
    <n v="0"/>
    <n v="8"/>
    <n v="0"/>
    <n v="0"/>
    <n v="0"/>
    <n v="1.8911250099999999E-2"/>
    <n v="0"/>
    <n v="0"/>
    <n v="1.8911250099999999E-2"/>
    <s v=""/>
    <n v="0.28712465563640366"/>
    <s v=""/>
  </r>
  <r>
    <x v="1"/>
    <n v="0"/>
    <n v="3.4310470000000003E-2"/>
    <n v="0"/>
    <s v=""/>
    <n v="0"/>
    <n v="12"/>
    <n v="0"/>
    <n v="0"/>
    <n v="0"/>
    <n v="1.687E-2"/>
    <n v="0"/>
    <n v="0"/>
    <n v="1.687E-2"/>
    <s v=""/>
    <n v="0.491686648419564"/>
    <s v=""/>
  </r>
  <r>
    <x v="1"/>
    <n v="0"/>
    <n v="6.7241699999999998E-3"/>
    <n v="0"/>
    <s v=""/>
    <n v="0"/>
    <n v="2"/>
    <n v="0"/>
    <n v="0"/>
    <n v="0"/>
    <n v="5.3691009999999994E-3"/>
    <n v="0"/>
    <n v="0"/>
    <n v="5.3691009999999994E-3"/>
    <s v=""/>
    <n v="0.79847787905421774"/>
    <s v=""/>
  </r>
  <r>
    <x v="1"/>
    <n v="0"/>
    <n v="1.7758159999999999E-2"/>
    <n v="0"/>
    <s v=""/>
    <n v="0"/>
    <n v="8"/>
    <n v="0"/>
    <n v="0"/>
    <n v="0"/>
    <n v="4.2776146999999997E-3"/>
    <n v="0"/>
    <n v="0"/>
    <n v="4.2776146999999997E-3"/>
    <s v=""/>
    <n v="0.2408816397644801"/>
    <s v=""/>
  </r>
  <r>
    <x v="1"/>
    <n v="0"/>
    <n v="2.7799999999999998E-4"/>
    <n v="0"/>
    <s v=""/>
    <n v="0"/>
    <n v="4"/>
    <n v="0"/>
    <n v="0"/>
    <n v="0"/>
    <n v="8.5203999999999998E-4"/>
    <n v="0"/>
    <n v="0"/>
    <n v="8.5203999999999998E-4"/>
    <s v=""/>
    <n v="3.0648920863309352"/>
    <s v=""/>
  </r>
  <r>
    <x v="1"/>
    <n v="0"/>
    <n v="1.4653899999999999E-2"/>
    <n v="0"/>
    <s v=""/>
    <n v="0"/>
    <n v="3"/>
    <n v="0"/>
    <n v="0"/>
    <n v="0"/>
    <n v="2.1802199999999996E-3"/>
    <n v="0"/>
    <n v="0"/>
    <n v="2.1802199999999996E-3"/>
    <s v=""/>
    <n v="0.14878087062147277"/>
    <s v=""/>
  </r>
  <r>
    <x v="1"/>
    <n v="0"/>
    <n v="3.0400000000000002E-4"/>
    <n v="0"/>
    <s v=""/>
    <n v="0"/>
    <n v="2"/>
    <n v="0"/>
    <n v="0"/>
    <n v="0"/>
    <n v="6.6201600000000008E-4"/>
    <n v="0"/>
    <n v="0"/>
    <n v="6.6201600000000008E-4"/>
    <s v=""/>
    <n v="2.1776842105263161"/>
    <s v=""/>
  </r>
  <r>
    <x v="1"/>
    <n v="0"/>
    <n v="0"/>
    <n v="1.1580029999999999"/>
    <s v=""/>
    <n v="0"/>
    <n v="0"/>
    <n v="393"/>
    <n v="0"/>
    <n v="0"/>
    <n v="0"/>
    <n v="4.7999999999999996E-4"/>
    <n v="0"/>
    <n v="4.7999999999999996E-4"/>
    <s v=""/>
    <s v=""/>
    <n v="4.1450669816917572E-4"/>
  </r>
  <r>
    <x v="1"/>
    <n v="0"/>
    <n v="8.8289779999999995E-3"/>
    <n v="0"/>
    <s v=""/>
    <n v="0"/>
    <n v="34"/>
    <n v="0"/>
    <n v="0"/>
    <n v="0"/>
    <n v="2.7059844E-2"/>
    <n v="0"/>
    <n v="0"/>
    <n v="2.7059844E-2"/>
    <s v=""/>
    <n v="3.0648897301590288"/>
    <s v=""/>
  </r>
  <r>
    <x v="1"/>
    <n v="0"/>
    <n v="0.23302254585365856"/>
    <n v="1.1949874146341464E-2"/>
    <s v=""/>
    <n v="0"/>
    <n v="39"/>
    <n v="2"/>
    <n v="0"/>
    <n v="0"/>
    <n v="4.7963596099999999E-2"/>
    <n v="2.0720420000000002E-4"/>
    <n v="0"/>
    <n v="4.8170800299999997E-2"/>
    <s v=""/>
    <n v="0.2058324267477612"/>
    <n v="1.7339446211945001E-2"/>
  </r>
  <r>
    <x v="1"/>
    <n v="1.8663249999999999E-2"/>
    <n v="0"/>
    <n v="5.5989749999999998E-2"/>
    <s v=""/>
    <n v="2"/>
    <n v="0"/>
    <n v="6"/>
    <n v="0"/>
    <n v="0"/>
    <n v="0"/>
    <n v="1.82597E-4"/>
    <n v="0"/>
    <n v="1.82597E-4"/>
    <n v="0"/>
    <s v=""/>
    <n v="3.2612576409074877E-3"/>
  </r>
  <r>
    <x v="1"/>
    <n v="0"/>
    <n v="6.6922500000000003E-3"/>
    <n v="2.2307500000000001E-3"/>
    <s v=""/>
    <n v="0"/>
    <n v="3"/>
    <n v="1"/>
    <n v="0"/>
    <n v="0"/>
    <n v="0.1444493"/>
    <n v="4.0579510000000001E-4"/>
    <n v="0"/>
    <n v="0.1448550951"/>
    <s v=""/>
    <n v="21.584564234749148"/>
    <n v="0.18190971646307294"/>
  </r>
  <r>
    <x v="1"/>
    <n v="0"/>
    <n v="0"/>
    <n v="2.8575150000000001E-2"/>
    <s v=""/>
    <n v="0"/>
    <n v="0"/>
    <n v="3"/>
    <n v="0"/>
    <n v="0"/>
    <n v="0"/>
    <n v="5.0599999999999997E-5"/>
    <n v="0"/>
    <n v="5.0599999999999997E-5"/>
    <s v=""/>
    <s v=""/>
    <n v="1.7707693572912126E-3"/>
  </r>
  <r>
    <x v="1"/>
    <n v="0"/>
    <n v="1.7899999999999999E-4"/>
    <n v="0"/>
    <s v=""/>
    <n v="0"/>
    <n v="2"/>
    <n v="0"/>
    <n v="0"/>
    <n v="0"/>
    <n v="5.4861600000000003E-4"/>
    <n v="0"/>
    <n v="0"/>
    <n v="5.4861600000000003E-4"/>
    <s v=""/>
    <n v="3.064893854748604"/>
    <s v=""/>
  </r>
  <r>
    <x v="1"/>
    <n v="0"/>
    <n v="4.5741200000000001E-3"/>
    <n v="0"/>
    <s v=""/>
    <n v="0"/>
    <n v="1"/>
    <n v="0"/>
    <n v="0"/>
    <n v="0"/>
    <n v="3.6523336999999996E-3"/>
    <n v="0"/>
    <n v="0"/>
    <n v="3.6523336999999996E-3"/>
    <s v=""/>
    <n v="0.79847789301548699"/>
    <s v=""/>
  </r>
  <r>
    <x v="1"/>
    <n v="4.086762E-2"/>
    <n v="4.086762E-2"/>
    <n v="0"/>
    <s v=""/>
    <n v="3"/>
    <n v="3"/>
    <n v="0"/>
    <n v="0"/>
    <n v="4.4000000000000002E-4"/>
    <n v="5.62E-3"/>
    <n v="0"/>
    <n v="0"/>
    <n v="6.0600000000000003E-3"/>
    <n v="1.0766469884960269E-2"/>
    <n v="0.13751718353062889"/>
    <s v=""/>
  </r>
  <r>
    <x v="1"/>
    <n v="0.42161603487804877"/>
    <n v="0"/>
    <n v="3.666226390243902E-2"/>
    <s v=""/>
    <n v="69"/>
    <n v="7"/>
    <n v="6"/>
    <n v="0"/>
    <n v="9.689999999999999E-3"/>
    <n v="1.125E-2"/>
    <n v="4.99E-5"/>
    <n v="0"/>
    <n v="2.0989899999999999E-2"/>
    <n v="2.2982996846414545E-2"/>
    <s v=""/>
    <n v="1.3610725222203291E-3"/>
  </r>
  <r>
    <x v="1"/>
    <n v="0"/>
    <n v="3.8853510000000001E-2"/>
    <n v="0"/>
    <s v=""/>
    <n v="0"/>
    <n v="8"/>
    <n v="0"/>
    <n v="0"/>
    <n v="0"/>
    <n v="8.7325701999999995E-3"/>
    <n v="0"/>
    <n v="0"/>
    <n v="8.7325701999999995E-3"/>
    <s v=""/>
    <n v="0.2247562755591451"/>
    <s v=""/>
  </r>
  <r>
    <x v="1"/>
    <n v="0"/>
    <n v="6.4669300000000001E-3"/>
    <n v="0"/>
    <s v=""/>
    <n v="0"/>
    <n v="3"/>
    <n v="0"/>
    <n v="0"/>
    <n v="0"/>
    <n v="5.1637006000000004E-3"/>
    <n v="0"/>
    <n v="0"/>
    <n v="5.1637006000000004E-3"/>
    <s v=""/>
    <n v="0.79847788672523135"/>
    <s v=""/>
  </r>
  <r>
    <x v="1"/>
    <n v="0"/>
    <n v="4.3588699999999994E-2"/>
    <n v="0"/>
    <s v=""/>
    <n v="0"/>
    <n v="21"/>
    <n v="0"/>
    <n v="0"/>
    <n v="0"/>
    <n v="3.3739999999999999E-2"/>
    <n v="0"/>
    <n v="0"/>
    <n v="3.3739999999999999E-2"/>
    <s v=""/>
    <n v="0.7740538258768902"/>
    <s v=""/>
  </r>
  <r>
    <x v="1"/>
    <n v="0"/>
    <n v="0.47617134677419354"/>
    <n v="3.2839403225806446E-2"/>
    <s v=""/>
    <n v="0"/>
    <n v="58"/>
    <n v="4"/>
    <n v="0"/>
    <n v="0"/>
    <n v="7.3116500900000006E-2"/>
    <n v="4.9483830000000004E-4"/>
    <n v="0"/>
    <n v="7.3611339200000001E-2"/>
    <s v=""/>
    <n v="0.15355082029888029"/>
    <n v="1.5068431560630108E-2"/>
  </r>
  <r>
    <x v="1"/>
    <n v="0"/>
    <n v="9.4704999999999998E-3"/>
    <n v="0"/>
    <s v=""/>
    <n v="0"/>
    <n v="2"/>
    <n v="0"/>
    <n v="0"/>
    <n v="0"/>
    <n v="5.0059999999999998E-5"/>
    <n v="0"/>
    <n v="0"/>
    <n v="5.0059999999999998E-5"/>
    <s v=""/>
    <n v="5.2858877567182301E-3"/>
    <s v=""/>
  </r>
  <r>
    <x v="0"/>
    <n v="0"/>
    <n v="5.4019999999999999E-2"/>
    <n v="0"/>
    <s v=""/>
    <n v="0"/>
    <n v="5"/>
    <n v="0"/>
    <n v="0"/>
    <n v="0"/>
    <n v="6.8529000000000003E-3"/>
    <n v="0"/>
    <n v="0"/>
    <n v="6.8529000000000003E-3"/>
    <s v=""/>
    <n v="0.12685857089966679"/>
    <s v=""/>
  </r>
  <r>
    <x v="0"/>
    <n v="0"/>
    <n v="0.15742100000000001"/>
    <n v="0"/>
    <s v=""/>
    <n v="0"/>
    <n v="9"/>
    <n v="0"/>
    <n v="0"/>
    <n v="0"/>
    <n v="6.2829232999999998E-3"/>
    <n v="0"/>
    <n v="0"/>
    <n v="6.2829232999999998E-3"/>
    <s v=""/>
    <n v="3.9911595657504399E-2"/>
    <s v=""/>
  </r>
  <r>
    <x v="0"/>
    <n v="0"/>
    <n v="1.1549E-2"/>
    <n v="0"/>
    <s v=""/>
    <n v="0"/>
    <n v="1"/>
    <n v="0"/>
    <n v="0"/>
    <n v="0"/>
    <n v="8.6400000000000005E-2"/>
    <n v="0"/>
    <n v="0"/>
    <n v="8.6400000000000005E-2"/>
    <s v=""/>
    <n v="7.4811672006234309"/>
    <s v=""/>
  </r>
  <r>
    <x v="0"/>
    <n v="0"/>
    <n v="8.3106097560975617E-2"/>
    <n v="0.59836390243902438"/>
    <s v=""/>
    <n v="0"/>
    <n v="5"/>
    <n v="36"/>
    <n v="0"/>
    <n v="0"/>
    <n v="1.4273584E-3"/>
    <n v="7.2135059999999993E-4"/>
    <n v="0"/>
    <n v="2.1487089999999999E-3"/>
    <s v=""/>
    <n v="1.7175134459330565E-2"/>
    <n v="1.2055382971126144E-3"/>
  </r>
  <r>
    <x v="0"/>
    <n v="0"/>
    <n v="0.21826999999999999"/>
    <n v="0"/>
    <s v=""/>
    <n v="0"/>
    <n v="2"/>
    <n v="3"/>
    <n v="0"/>
    <n v="0"/>
    <n v="2.9465999602999999E-3"/>
    <n v="9.091800210000001E-5"/>
    <n v="0"/>
    <n v="3.0375179624E-3"/>
    <s v=""/>
    <n v="1.3499793651440876E-2"/>
    <s v=""/>
  </r>
  <r>
    <x v="0"/>
    <n v="0"/>
    <n v="1.4562E-2"/>
    <n v="0"/>
    <s v=""/>
    <n v="0"/>
    <n v="4"/>
    <n v="0"/>
    <n v="0"/>
    <n v="0"/>
    <n v="3.8490710000000001E-4"/>
    <n v="0"/>
    <n v="0"/>
    <n v="3.8490710000000001E-4"/>
    <s v=""/>
    <n v="2.6432296387858812E-2"/>
    <s v=""/>
  </r>
  <r>
    <x v="0"/>
    <n v="0"/>
    <n v="6.4536999999999997E-2"/>
    <n v="0"/>
    <s v=""/>
    <n v="0"/>
    <n v="4"/>
    <n v="0"/>
    <n v="0"/>
    <n v="0"/>
    <n v="2.5757747000000001E-3"/>
    <n v="0"/>
    <n v="0"/>
    <n v="2.5757747000000001E-3"/>
    <s v=""/>
    <n v="3.99115964485489E-2"/>
    <s v=""/>
  </r>
  <r>
    <x v="0"/>
    <n v="0"/>
    <n v="0.50996200000000003"/>
    <n v="0"/>
    <s v=""/>
    <n v="0"/>
    <n v="38"/>
    <n v="0"/>
    <n v="0"/>
    <n v="0"/>
    <n v="2.0353397200000001E-2"/>
    <n v="0"/>
    <n v="0"/>
    <n v="2.0353397200000001E-2"/>
    <s v=""/>
    <n v="3.9911595765959033E-2"/>
    <s v=""/>
  </r>
  <r>
    <x v="0"/>
    <n v="0"/>
    <n v="0"/>
    <n v="0.11949799999999999"/>
    <s v=""/>
    <n v="0"/>
    <n v="0"/>
    <n v="12"/>
    <n v="0"/>
    <n v="0"/>
    <n v="0"/>
    <n v="1.3361110000000001E-4"/>
    <n v="0"/>
    <n v="1.3361110000000001E-4"/>
    <s v=""/>
    <s v=""/>
    <n v="1.118103231853253E-3"/>
  </r>
  <r>
    <x v="0"/>
    <n v="0"/>
    <n v="7.1625775000000004E-3"/>
    <n v="0"/>
    <s v=""/>
    <n v="0"/>
    <n v="4"/>
    <n v="0"/>
    <n v="0"/>
    <n v="0"/>
    <n v="8.0000000000000007E-5"/>
    <n v="0"/>
    <n v="0"/>
    <n v="8.0000000000000007E-5"/>
    <s v=""/>
    <n v="1.1169163614634537E-2"/>
    <s v=""/>
  </r>
  <r>
    <x v="0"/>
    <n v="0"/>
    <n v="0"/>
    <n v="8.7344500000000012E-3"/>
    <s v=""/>
    <n v="0"/>
    <n v="0"/>
    <n v="4"/>
    <n v="0"/>
    <n v="0"/>
    <n v="0"/>
    <n v="1.641E-5"/>
    <n v="0"/>
    <n v="1.641E-5"/>
    <s v=""/>
    <s v=""/>
    <n v="1.8787674095106159E-3"/>
  </r>
  <r>
    <x v="0"/>
    <n v="0"/>
    <n v="0"/>
    <n v="2.757498"/>
    <s v=""/>
    <n v="0"/>
    <n v="0"/>
    <n v="411"/>
    <n v="0"/>
    <n v="0"/>
    <n v="0"/>
    <n v="1.2690295300000001E-2"/>
    <n v="0"/>
    <n v="1.2690295300000001E-2"/>
    <s v=""/>
    <s v=""/>
    <n v="4.6021049879274621E-3"/>
  </r>
  <r>
    <x v="0"/>
    <n v="34.784637554439463"/>
    <n v="0"/>
    <n v="2.8705768855605376"/>
    <s v=""/>
    <n v="206"/>
    <n v="0"/>
    <n v="17"/>
    <n v="0"/>
    <n v="0.71517719999999996"/>
    <n v="0"/>
    <n v="4.2000000000000006E-3"/>
    <n v="0"/>
    <n v="0.71937719999999994"/>
    <n v="2.0560145233099431E-2"/>
    <s v=""/>
    <n v="1.4631205389852731E-3"/>
  </r>
  <r>
    <x v="0"/>
    <n v="0.60486591387559796"/>
    <n v="0"/>
    <n v="0.58182340287081336"/>
    <s v=""/>
    <n v="105"/>
    <n v="3"/>
    <n v="101"/>
    <n v="0"/>
    <n v="0"/>
    <n v="5.0999999999999995E-3"/>
    <n v="2.3999999999999998E-3"/>
    <n v="0"/>
    <n v="7.4999999999999997E-3"/>
    <n v="0"/>
    <s v=""/>
    <n v="4.1249629838848029E-3"/>
  </r>
  <r>
    <x v="0"/>
    <n v="0.6058970211764706"/>
    <n v="0"/>
    <n v="0.68163414882352935"/>
    <s v=""/>
    <n v="16"/>
    <n v="0"/>
    <n v="18"/>
    <n v="0"/>
    <n v="0"/>
    <n v="0"/>
    <n v="4.0199999999999993E-3"/>
    <n v="0"/>
    <n v="4.0199999999999993E-3"/>
    <n v="0"/>
    <s v=""/>
    <n v="5.8975918488507993E-3"/>
  </r>
  <r>
    <x v="0"/>
    <n v="0"/>
    <n v="0"/>
    <n v="1.134599E-2"/>
    <s v=""/>
    <n v="0"/>
    <n v="0"/>
    <n v="2"/>
    <n v="0"/>
    <n v="0"/>
    <n v="0"/>
    <n v="1.0000000000000001E-5"/>
    <n v="0"/>
    <n v="1.0000000000000001E-5"/>
    <s v=""/>
    <s v=""/>
    <n v="8.8136865976437496E-4"/>
  </r>
  <r>
    <x v="0"/>
    <n v="0.73348764073299788"/>
    <n v="0"/>
    <n v="1.7199020541325467"/>
    <s v=""/>
    <n v="29"/>
    <n v="1"/>
    <n v="68"/>
    <n v="0"/>
    <n v="0"/>
    <n v="6.5411239499999996E-2"/>
    <n v="5.0913420000000004E-3"/>
    <n v="0"/>
    <n v="7.0502581499999994E-2"/>
    <n v="0"/>
    <s v=""/>
    <n v="2.9602511304446812E-3"/>
  </r>
  <r>
    <x v="0"/>
    <n v="0.2995827490909091"/>
    <n v="0"/>
    <n v="1.073504850909091"/>
    <s v=""/>
    <n v="12"/>
    <n v="0"/>
    <n v="43"/>
    <n v="0"/>
    <n v="0"/>
    <n v="0"/>
    <n v="2.7783496E-3"/>
    <n v="0"/>
    <n v="2.7783496E-3"/>
    <n v="0"/>
    <s v=""/>
    <n v="2.5881108945592299E-3"/>
  </r>
  <r>
    <x v="0"/>
    <n v="0"/>
    <n v="0"/>
    <n v="2.2401234372999999"/>
    <s v=""/>
    <n v="0"/>
    <n v="0"/>
    <n v="65"/>
    <n v="0"/>
    <n v="0"/>
    <n v="0"/>
    <n v="4.7258999999999999E-3"/>
    <n v="0"/>
    <n v="4.7258999999999999E-3"/>
    <s v=""/>
    <s v=""/>
    <n v="2.109660530892924E-3"/>
  </r>
  <r>
    <x v="0"/>
    <n v="0"/>
    <n v="0"/>
    <n v="9.5197759999999992E-2"/>
    <s v=""/>
    <n v="0"/>
    <n v="0"/>
    <n v="1"/>
    <n v="0"/>
    <n v="0"/>
    <n v="0"/>
    <n v="1E-4"/>
    <n v="0"/>
    <n v="1E-4"/>
    <s v=""/>
    <s v=""/>
    <n v="1.0504448844174486E-3"/>
  </r>
  <r>
    <x v="0"/>
    <n v="0"/>
    <n v="0"/>
    <n v="0.46614058000000003"/>
    <s v=""/>
    <n v="0"/>
    <n v="0"/>
    <n v="9"/>
    <n v="0"/>
    <n v="0"/>
    <n v="0"/>
    <n v="7.7000000000000002E-3"/>
    <n v="0"/>
    <n v="7.7000000000000002E-3"/>
    <s v=""/>
    <s v=""/>
    <n v="1.6518621914444781E-2"/>
  </r>
  <r>
    <x v="0"/>
    <n v="3.3635856102564099"/>
    <n v="0"/>
    <n v="1.5028786769230769"/>
    <s v=""/>
    <n v="47"/>
    <n v="10"/>
    <n v="21"/>
    <n v="0"/>
    <n v="0"/>
    <n v="2.0030100000000004E-3"/>
    <n v="1.8002E-4"/>
    <n v="0"/>
    <n v="2.1830300000000003E-3"/>
    <n v="0"/>
    <s v=""/>
    <n v="1.197834547553529E-4"/>
  </r>
  <r>
    <x v="0"/>
    <n v="0"/>
    <n v="0"/>
    <n v="0.11235440200000001"/>
    <s v=""/>
    <n v="0"/>
    <n v="0"/>
    <n v="2"/>
    <n v="0"/>
    <n v="0"/>
    <n v="0"/>
    <n v="5.9024929999999993E-4"/>
    <n v="0"/>
    <n v="5.9024929999999993E-4"/>
    <s v=""/>
    <s v=""/>
    <n v="5.253459495071674E-3"/>
  </r>
  <r>
    <x v="0"/>
    <n v="0"/>
    <n v="2.9243583333333333E-2"/>
    <n v="5.8487166666666666E-2"/>
    <s v=""/>
    <n v="0"/>
    <n v="2"/>
    <n v="4"/>
    <n v="0"/>
    <n v="0"/>
    <n v="3.8E-3"/>
    <n v="2.0000000000000001E-4"/>
    <n v="0"/>
    <n v="4.0000000000000001E-3"/>
    <s v=""/>
    <n v="0.12994303593665846"/>
    <n v="3.4195535772804861E-3"/>
  </r>
  <r>
    <x v="0"/>
    <n v="0"/>
    <n v="0"/>
    <n v="0.13687864999999999"/>
    <s v=""/>
    <n v="0"/>
    <n v="0"/>
    <n v="28"/>
    <n v="0"/>
    <n v="0"/>
    <n v="0"/>
    <n v="2.5717000000000003E-4"/>
    <n v="0"/>
    <n v="2.5717000000000003E-4"/>
    <s v=""/>
    <s v=""/>
    <n v="1.8788174781092599E-3"/>
  </r>
  <r>
    <x v="0"/>
    <n v="0"/>
    <n v="0"/>
    <n v="0.17458136479520001"/>
    <s v=""/>
    <n v="0"/>
    <n v="0"/>
    <n v="12"/>
    <n v="0"/>
    <n v="0"/>
    <n v="0"/>
    <n v="3.8123700000000002E-5"/>
    <n v="0"/>
    <n v="3.8123700000000002E-5"/>
    <s v=""/>
    <s v=""/>
    <n v="2.1837210428915255E-4"/>
  </r>
  <r>
    <x v="0"/>
    <n v="2.7673061469555038"/>
    <n v="0"/>
    <n v="2.3860328555971901"/>
    <s v=""/>
    <n v="225"/>
    <n v="8"/>
    <n v="194"/>
    <n v="0"/>
    <n v="0"/>
    <n v="0.18109999999999998"/>
    <n v="9.4999999999999998E-3"/>
    <n v="0"/>
    <n v="0.19059999999999999"/>
    <n v="0"/>
    <s v=""/>
    <n v="3.9815042687759991E-3"/>
  </r>
  <r>
    <x v="0"/>
    <n v="0"/>
    <n v="0"/>
    <n v="0.23684214100000001"/>
    <s v=""/>
    <n v="0"/>
    <n v="0"/>
    <n v="6"/>
    <n v="0"/>
    <n v="0"/>
    <n v="0"/>
    <n v="1.1615E-4"/>
    <n v="0"/>
    <n v="1.1615E-4"/>
    <s v=""/>
    <s v=""/>
    <n v="4.9041103711353463E-4"/>
  </r>
  <r>
    <x v="0"/>
    <n v="0.69194593472727273"/>
    <n v="0"/>
    <n v="1.3110554552727272"/>
    <s v=""/>
    <n v="19"/>
    <n v="0"/>
    <n v="36"/>
    <n v="0"/>
    <n v="0"/>
    <n v="0"/>
    <n v="3.82E-3"/>
    <n v="0"/>
    <n v="3.82E-3"/>
    <n v="0"/>
    <s v=""/>
    <n v="2.9136830060368115E-3"/>
  </r>
  <r>
    <x v="0"/>
    <n v="7.3112778640458648E-2"/>
    <n v="0"/>
    <n v="11.085725061359541"/>
    <s v=""/>
    <n v="8"/>
    <n v="0"/>
    <n v="1213"/>
    <n v="0"/>
    <n v="2.6111E-4"/>
    <n v="0"/>
    <n v="1.210572E-2"/>
    <n v="0"/>
    <n v="1.2366830000000001E-2"/>
    <n v="3.5713319183783387E-3"/>
    <s v=""/>
    <n v="1.0920097632761757E-3"/>
  </r>
  <r>
    <x v="0"/>
    <n v="7.9918992149450002E-2"/>
    <n v="0"/>
    <n v="7.9918992149450002E-2"/>
    <s v=""/>
    <n v="5"/>
    <n v="0"/>
    <n v="5"/>
    <n v="0"/>
    <n v="0"/>
    <n v="0"/>
    <n v="1.5553369999999998E-4"/>
    <n v="0"/>
    <n v="1.5553369999999998E-4"/>
    <n v="0"/>
    <s v=""/>
    <n v="1.9461419096620872E-3"/>
  </r>
  <r>
    <x v="0"/>
    <n v="0"/>
    <n v="0"/>
    <n v="0.99027500000000002"/>
    <s v=""/>
    <n v="0"/>
    <n v="0"/>
    <n v="89"/>
    <n v="0"/>
    <n v="0"/>
    <n v="0"/>
    <n v="7.4779519999999995E-4"/>
    <n v="0"/>
    <n v="7.4779519999999995E-4"/>
    <s v=""/>
    <s v=""/>
    <n v="7.5513892605589346E-4"/>
  </r>
  <r>
    <x v="0"/>
    <n v="0"/>
    <n v="0"/>
    <n v="5.1107569999999998E-2"/>
    <s v=""/>
    <n v="0"/>
    <n v="0"/>
    <n v="6"/>
    <n v="0"/>
    <n v="0"/>
    <n v="0"/>
    <n v="1.6259999999999999E-4"/>
    <n v="0"/>
    <n v="1.6259999999999999E-4"/>
    <s v=""/>
    <s v=""/>
    <n v="3.1815247721619323E-3"/>
  </r>
  <r>
    <x v="0"/>
    <n v="0.11475233451904761"/>
    <n v="0"/>
    <n v="8.3195442526309531"/>
    <s v=""/>
    <n v="2"/>
    <n v="0"/>
    <n v="145"/>
    <n v="0"/>
    <n v="0"/>
    <n v="0"/>
    <n v="3.1100000000000003E-2"/>
    <n v="0"/>
    <n v="3.1100000000000003E-2"/>
    <n v="0"/>
    <s v=""/>
    <n v="3.7381855370460962E-3"/>
  </r>
  <r>
    <x v="0"/>
    <n v="0"/>
    <n v="1.0907999999999999E-2"/>
    <n v="0"/>
    <s v=""/>
    <n v="0"/>
    <n v="2"/>
    <n v="0"/>
    <n v="0"/>
    <n v="0"/>
    <n v="3.2901570000000002E-4"/>
    <n v="0"/>
    <n v="0"/>
    <n v="3.2901570000000002E-4"/>
    <s v=""/>
    <n v="3.0162788778877892E-2"/>
    <s v=""/>
  </r>
  <r>
    <x v="0"/>
    <n v="0"/>
    <n v="1.4799E-2"/>
    <n v="0"/>
    <s v=""/>
    <n v="0"/>
    <n v="6"/>
    <n v="0"/>
    <n v="0"/>
    <n v="0"/>
    <n v="7.3431440000000005E-4"/>
    <n v="0"/>
    <n v="0"/>
    <n v="7.3431440000000005E-4"/>
    <s v=""/>
    <n v="4.9619190485843644E-2"/>
    <s v=""/>
  </r>
  <r>
    <x v="0"/>
    <n v="0"/>
    <n v="1.431165"/>
    <n v="0"/>
    <s v=""/>
    <n v="0"/>
    <n v="27"/>
    <n v="0"/>
    <n v="0"/>
    <n v="0"/>
    <n v="7.4565998947900003E-2"/>
    <n v="0"/>
    <n v="0"/>
    <n v="7.4565998947900003E-2"/>
    <s v=""/>
    <n v="5.2101608792766735E-2"/>
    <s v=""/>
  </r>
  <r>
    <x v="0"/>
    <n v="0"/>
    <n v="0"/>
    <n v="3.6405E-2"/>
    <s v=""/>
    <n v="0"/>
    <n v="0"/>
    <n v="5"/>
    <n v="0"/>
    <n v="0"/>
    <n v="0"/>
    <n v="2.2444300000000001E-5"/>
    <n v="0"/>
    <n v="2.2444300000000001E-5"/>
    <s v=""/>
    <s v=""/>
    <n v="6.1651696195577535E-4"/>
  </r>
  <r>
    <x v="0"/>
    <n v="0"/>
    <n v="9.9839999999999998E-3"/>
    <n v="0"/>
    <s v=""/>
    <n v="0"/>
    <n v="1"/>
    <n v="0"/>
    <n v="0"/>
    <n v="0"/>
    <n v="8.0177000000000002E-5"/>
    <n v="0"/>
    <n v="0"/>
    <n v="8.0177000000000002E-5"/>
    <s v=""/>
    <n v="8.0305488782051286E-3"/>
    <s v=""/>
  </r>
  <r>
    <x v="0"/>
    <n v="0"/>
    <n v="0.109337"/>
    <n v="0"/>
    <s v=""/>
    <n v="0"/>
    <n v="8"/>
    <n v="0"/>
    <n v="0"/>
    <n v="0"/>
    <n v="4.3638141000000002E-3"/>
    <n v="0"/>
    <n v="0"/>
    <n v="4.3638141000000002E-3"/>
    <s v=""/>
    <n v="3.9911595342839112E-2"/>
    <s v=""/>
  </r>
  <r>
    <x v="0"/>
    <n v="0"/>
    <n v="6.254E-3"/>
    <n v="0"/>
    <s v=""/>
    <n v="0"/>
    <n v="4"/>
    <n v="0"/>
    <n v="0"/>
    <n v="0"/>
    <n v="2.4960709999999998E-4"/>
    <n v="0"/>
    <n v="0"/>
    <n v="2.4960709999999998E-4"/>
    <s v=""/>
    <n v="3.991159258074832E-2"/>
    <s v=""/>
  </r>
  <r>
    <x v="0"/>
    <n v="0"/>
    <n v="0"/>
    <n v="7.15820744"/>
    <s v=""/>
    <n v="0"/>
    <n v="0"/>
    <n v="167"/>
    <n v="0"/>
    <n v="0"/>
    <n v="0"/>
    <n v="6.5137677126900001E-3"/>
    <n v="0"/>
    <n v="6.5137677126900001E-3"/>
    <s v=""/>
    <s v=""/>
    <n v="9.099719122822739E-4"/>
  </r>
  <r>
    <x v="0"/>
    <n v="0"/>
    <n v="0"/>
    <n v="0.72489199999999998"/>
    <s v=""/>
    <n v="0"/>
    <n v="0"/>
    <n v="52"/>
    <n v="0"/>
    <n v="0"/>
    <n v="0"/>
    <n v="7.205833E-4"/>
    <n v="0"/>
    <n v="7.205833E-4"/>
    <s v=""/>
    <s v=""/>
    <n v="9.9405608007813585E-4"/>
  </r>
  <r>
    <x v="0"/>
    <n v="0"/>
    <n v="5.3819999999999996E-3"/>
    <n v="0"/>
    <s v=""/>
    <n v="0"/>
    <n v="2"/>
    <n v="0"/>
    <n v="0"/>
    <n v="0"/>
    <n v="4.4730360000000001E-4"/>
    <n v="0"/>
    <n v="0"/>
    <n v="4.4730360000000001E-4"/>
    <s v=""/>
    <n v="8.3111036789297668E-2"/>
    <s v=""/>
  </r>
  <r>
    <x v="0"/>
    <n v="0.38617658742857142"/>
    <n v="0"/>
    <n v="0.32181382285714283"/>
    <s v=""/>
    <n v="18"/>
    <n v="2"/>
    <n v="15"/>
    <n v="0"/>
    <n v="0"/>
    <n v="8.1547999999999994E-4"/>
    <n v="3.9989999999999995E-5"/>
    <n v="0"/>
    <n v="8.5546999999999989E-4"/>
    <n v="0"/>
    <s v=""/>
    <n v="1.2426439500006205E-4"/>
  </r>
  <r>
    <x v="0"/>
    <n v="0"/>
    <n v="1.3096E-2"/>
    <n v="4.5836000000000002E-2"/>
    <s v=""/>
    <n v="0"/>
    <n v="2"/>
    <n v="7"/>
    <n v="0"/>
    <n v="0"/>
    <n v="1.996E-4"/>
    <n v="9.7600000000000001E-5"/>
    <n v="0"/>
    <n v="2.9720000000000001E-4"/>
    <s v=""/>
    <n v="1.5241295051924252E-2"/>
    <n v="2.1293306571254036E-3"/>
  </r>
  <r>
    <x v="0"/>
    <n v="0"/>
    <n v="5.6848739999999995E-2"/>
    <n v="0"/>
    <s v=""/>
    <n v="0"/>
    <n v="12"/>
    <n v="0"/>
    <n v="0"/>
    <n v="0"/>
    <n v="6.824E-4"/>
    <n v="0"/>
    <n v="0"/>
    <n v="6.824E-4"/>
    <s v=""/>
    <n v="1.2003784076832663E-2"/>
    <s v=""/>
  </r>
  <r>
    <x v="0"/>
    <n v="0"/>
    <n v="3.3263000000000001E-2"/>
    <n v="0"/>
    <s v=""/>
    <n v="0"/>
    <n v="6"/>
    <n v="0"/>
    <n v="0"/>
    <n v="0"/>
    <n v="3.861623E-4"/>
    <n v="0"/>
    <n v="0"/>
    <n v="3.861623E-4"/>
    <s v=""/>
    <n v="1.1609364759642846E-2"/>
    <s v=""/>
  </r>
  <r>
    <x v="0"/>
    <n v="0"/>
    <n v="0"/>
    <n v="2.3817249999999999"/>
    <s v=""/>
    <n v="0"/>
    <n v="0"/>
    <n v="376"/>
    <n v="0"/>
    <n v="0"/>
    <n v="0"/>
    <n v="1.1195064399999999E-2"/>
    <n v="0"/>
    <n v="1.1195064399999999E-2"/>
    <s v=""/>
    <s v=""/>
    <n v="4.700401767626405E-3"/>
  </r>
  <r>
    <x v="0"/>
    <n v="2.1495920399999999"/>
    <n v="0"/>
    <n v="0"/>
    <s v=""/>
    <n v="22"/>
    <n v="0"/>
    <n v="0"/>
    <n v="0"/>
    <n v="2.4812799999999999E-2"/>
    <n v="0"/>
    <n v="0"/>
    <n v="0"/>
    <n v="2.4812799999999999E-2"/>
    <n v="1.1543027485345546E-2"/>
    <s v=""/>
    <s v=""/>
  </r>
  <r>
    <x v="0"/>
    <n v="0"/>
    <n v="0"/>
    <n v="1.875011E-2"/>
    <s v=""/>
    <n v="0"/>
    <n v="0"/>
    <n v="4"/>
    <n v="0"/>
    <n v="0"/>
    <n v="0"/>
    <n v="2.9999999999999997E-4"/>
    <n v="0"/>
    <n v="2.9999999999999997E-4"/>
    <s v=""/>
    <s v=""/>
    <n v="1.5999906133884013E-2"/>
  </r>
  <r>
    <x v="0"/>
    <n v="0"/>
    <n v="1.86659119095E-2"/>
    <n v="0"/>
    <s v=""/>
    <n v="0"/>
    <n v="2"/>
    <n v="0"/>
    <n v="0"/>
    <n v="0"/>
    <n v="1.176E-3"/>
    <n v="0"/>
    <n v="0"/>
    <n v="1.176E-3"/>
    <s v=""/>
    <n v="6.3002547408437928E-2"/>
    <s v=""/>
  </r>
  <r>
    <x v="0"/>
    <n v="0"/>
    <n v="0.1088038125"/>
    <n v="0.2393683875"/>
    <s v=""/>
    <n v="0"/>
    <n v="15"/>
    <n v="33"/>
    <n v="0"/>
    <n v="0"/>
    <n v="2.8797099999999999E-2"/>
    <n v="0"/>
    <n v="0"/>
    <n v="2.8797099999999999E-2"/>
    <s v=""/>
    <n v="0.26466995354597522"/>
    <n v="0"/>
  </r>
  <r>
    <x v="0"/>
    <n v="0"/>
    <n v="0.69868369777777783"/>
    <n v="0.28384025222222214"/>
    <s v=""/>
    <n v="0"/>
    <n v="32"/>
    <n v="13"/>
    <n v="0"/>
    <n v="0"/>
    <n v="7.8799999999999995E-2"/>
    <n v="1.4E-3"/>
    <n v="0"/>
    <n v="8.0199999999999994E-2"/>
    <s v=""/>
    <n v="0.11278351026455893"/>
    <n v="4.9323518741236257E-3"/>
  </r>
  <r>
    <x v="0"/>
    <n v="0"/>
    <n v="0"/>
    <n v="9.8723110000000003E-2"/>
    <s v=""/>
    <n v="0"/>
    <n v="0"/>
    <n v="8"/>
    <n v="0"/>
    <n v="0"/>
    <n v="0"/>
    <n v="1.030001E-4"/>
    <n v="0"/>
    <n v="1.030001E-4"/>
    <s v=""/>
    <s v=""/>
    <n v="1.0433230881806701E-3"/>
  </r>
  <r>
    <x v="0"/>
    <n v="0"/>
    <n v="4.7378000000000003E-2"/>
    <n v="0"/>
    <s v=""/>
    <n v="0"/>
    <n v="2"/>
    <n v="0"/>
    <n v="0"/>
    <n v="0"/>
    <n v="5.7468769999999992E-3"/>
    <n v="0"/>
    <n v="0"/>
    <n v="5.7468769999999992E-3"/>
    <s v=""/>
    <n v="0.1212984296508928"/>
    <s v=""/>
  </r>
  <r>
    <x v="0"/>
    <n v="0"/>
    <n v="1.0732999999999999E-2"/>
    <n v="0"/>
    <s v=""/>
    <n v="0"/>
    <n v="2"/>
    <n v="0"/>
    <n v="0"/>
    <n v="0"/>
    <n v="6.1005580000000003E-4"/>
    <n v="0"/>
    <n v="0"/>
    <n v="6.1005580000000003E-4"/>
    <s v=""/>
    <n v="5.6839262088884755E-2"/>
    <s v=""/>
  </r>
  <r>
    <x v="0"/>
    <n v="0"/>
    <n v="0"/>
    <n v="0.29656979999999999"/>
    <s v=""/>
    <n v="0"/>
    <n v="0"/>
    <n v="149"/>
    <n v="0"/>
    <n v="0"/>
    <n v="0"/>
    <n v="5.5720999999999993E-4"/>
    <n v="0"/>
    <n v="5.5720999999999993E-4"/>
    <s v=""/>
    <s v=""/>
    <n v="1.8788494310614228E-3"/>
  </r>
  <r>
    <x v="0"/>
    <n v="0"/>
    <n v="7.4339999999999996E-3"/>
    <n v="0"/>
    <s v=""/>
    <n v="0"/>
    <n v="3"/>
    <n v="0"/>
    <n v="0"/>
    <n v="0"/>
    <n v="2.6659019999999999E-4"/>
    <n v="0"/>
    <n v="0"/>
    <n v="2.6659019999999999E-4"/>
    <s v=""/>
    <n v="3.5860936238902338E-2"/>
    <s v=""/>
  </r>
  <r>
    <x v="0"/>
    <n v="0"/>
    <n v="0"/>
    <n v="0.81915400000000005"/>
    <s v=""/>
    <n v="0"/>
    <n v="0"/>
    <n v="51"/>
    <n v="0"/>
    <n v="0"/>
    <n v="0"/>
    <n v="3.4793859000000001E-3"/>
    <n v="0"/>
    <n v="3.4793859000000001E-3"/>
    <s v=""/>
    <s v=""/>
    <n v="4.2475357502984789E-3"/>
  </r>
  <r>
    <x v="0"/>
    <n v="1.3934192529145728"/>
    <n v="0"/>
    <n v="1.2987208570854269"/>
    <s v=""/>
    <n v="103"/>
    <n v="0"/>
    <n v="96"/>
    <n v="0"/>
    <n v="0"/>
    <n v="0"/>
    <n v="4.0000000000000001E-3"/>
    <n v="0"/>
    <n v="4.0000000000000001E-3"/>
    <n v="0"/>
    <s v=""/>
    <n v="3.0799536160347422E-3"/>
  </r>
  <r>
    <x v="0"/>
    <n v="0"/>
    <n v="0.96321991868129997"/>
    <n v="0"/>
    <s v=""/>
    <n v="0"/>
    <n v="4"/>
    <n v="0"/>
    <n v="0"/>
    <n v="0"/>
    <n v="9.6200000000000001E-3"/>
    <n v="0"/>
    <n v="0"/>
    <n v="9.6200000000000001E-3"/>
    <s v=""/>
    <n v="9.9873349932072617E-3"/>
    <s v=""/>
  </r>
  <r>
    <x v="0"/>
    <n v="0"/>
    <n v="0"/>
    <n v="5.6656103299999998"/>
    <s v=""/>
    <n v="0"/>
    <n v="0"/>
    <n v="667"/>
    <n v="0"/>
    <n v="0"/>
    <n v="0"/>
    <n v="4.37565E-3"/>
    <n v="0"/>
    <n v="4.37565E-3"/>
    <s v=""/>
    <s v=""/>
    <n v="7.7231749893395861E-4"/>
  </r>
  <r>
    <x v="0"/>
    <n v="7.2567124766766661E-2"/>
    <n v="0"/>
    <n v="0.30346252175193333"/>
    <s v=""/>
    <n v="11"/>
    <n v="0"/>
    <n v="46"/>
    <n v="0"/>
    <n v="0"/>
    <n v="0"/>
    <n v="1.2063734999999999E-3"/>
    <n v="0"/>
    <n v="1.2063734999999999E-3"/>
    <n v="0"/>
    <s v=""/>
    <n v="3.9753624040142748E-3"/>
  </r>
  <r>
    <x v="0"/>
    <n v="0"/>
    <n v="1.39271955E-2"/>
    <n v="0"/>
    <s v=""/>
    <n v="0"/>
    <n v="6"/>
    <n v="0"/>
    <n v="0"/>
    <n v="0"/>
    <n v="2.9999999999999997E-5"/>
    <n v="0"/>
    <n v="0"/>
    <n v="2.9999999999999997E-5"/>
    <s v=""/>
    <n v="2.1540589417302284E-3"/>
    <s v=""/>
  </r>
  <r>
    <x v="0"/>
    <n v="0"/>
    <n v="0.48293399999999997"/>
    <n v="0.80488999999999999"/>
    <s v=""/>
    <n v="0"/>
    <n v="18"/>
    <n v="30"/>
    <n v="0"/>
    <n v="0"/>
    <n v="2.5549263700000002E-2"/>
    <n v="7.0140930000000005E-4"/>
    <n v="0"/>
    <n v="2.6250673000000002E-2"/>
    <s v=""/>
    <n v="5.2904255446914079E-2"/>
    <n v="8.7143497869274071E-4"/>
  </r>
  <r>
    <x v="0"/>
    <n v="0"/>
    <n v="0"/>
    <n v="3.8499120000000005E-2"/>
    <s v=""/>
    <n v="0"/>
    <n v="0"/>
    <n v="7"/>
    <n v="0"/>
    <n v="0"/>
    <n v="0"/>
    <n v="5.9999999999999995E-4"/>
    <n v="0"/>
    <n v="5.9999999999999995E-4"/>
    <s v=""/>
    <s v=""/>
    <n v="1.5584771807771187E-2"/>
  </r>
  <r>
    <x v="0"/>
    <n v="0"/>
    <n v="0"/>
    <n v="0.65949362804"/>
    <s v=""/>
    <n v="0"/>
    <n v="0"/>
    <n v="6"/>
    <n v="0"/>
    <n v="0"/>
    <n v="0"/>
    <n v="3.3E-3"/>
    <n v="0"/>
    <n v="3.3E-3"/>
    <s v=""/>
    <s v=""/>
    <n v="5.0038390966832E-3"/>
  </r>
  <r>
    <x v="0"/>
    <n v="0"/>
    <n v="3.7951818181818184E-2"/>
    <n v="3.7951818181818186E-3"/>
    <s v=""/>
    <n v="0"/>
    <n v="20"/>
    <n v="2"/>
    <n v="0"/>
    <n v="0"/>
    <n v="2.8000000000000003E-4"/>
    <n v="0"/>
    <n v="0"/>
    <n v="2.8000000000000003E-4"/>
    <s v=""/>
    <n v="7.3777756485495965E-3"/>
    <n v="0"/>
  </r>
  <r>
    <x v="0"/>
    <n v="0"/>
    <n v="2.1682939999999998E-2"/>
    <n v="0"/>
    <s v=""/>
    <n v="0"/>
    <n v="6"/>
    <n v="0"/>
    <n v="0"/>
    <n v="0"/>
    <n v="3.256E-4"/>
    <n v="0"/>
    <n v="0"/>
    <n v="3.256E-4"/>
    <s v=""/>
    <n v="1.5016413825800377E-2"/>
    <s v=""/>
  </r>
  <r>
    <x v="0"/>
    <n v="0"/>
    <n v="9.9810491000000001E-2"/>
    <n v="0"/>
    <s v=""/>
    <n v="0"/>
    <n v="3"/>
    <n v="0"/>
    <n v="0"/>
    <n v="0"/>
    <n v="3.8000000000000002E-4"/>
    <n v="0"/>
    <n v="0"/>
    <n v="3.8000000000000002E-4"/>
    <s v=""/>
    <n v="3.8072150151029715E-3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1.7638000000000001E-2"/>
    <n v="0"/>
    <s v=""/>
    <n v="0"/>
    <n v="2"/>
    <n v="0"/>
    <n v="0"/>
    <n v="0"/>
    <n v="7.0396070000000002E-4"/>
    <n v="0"/>
    <n v="0"/>
    <n v="7.0396070000000002E-4"/>
    <s v=""/>
    <n v="3.9911594285066333E-2"/>
    <s v=""/>
  </r>
  <r>
    <x v="0"/>
    <n v="4.9625000000000002E-2"/>
    <n v="0"/>
    <n v="0"/>
    <s v=""/>
    <n v="8"/>
    <n v="0"/>
    <n v="0"/>
    <n v="0"/>
    <n v="0"/>
    <n v="0"/>
    <n v="0"/>
    <n v="0"/>
    <n v="0"/>
    <n v="0"/>
    <s v=""/>
    <s v=""/>
  </r>
  <r>
    <x v="0"/>
    <n v="0"/>
    <n v="4.2893699999999998E-3"/>
    <n v="0"/>
    <s v=""/>
    <n v="0"/>
    <n v="1"/>
    <n v="0"/>
    <n v="0"/>
    <n v="0"/>
    <n v="1.8700000000000001E-3"/>
    <n v="0"/>
    <n v="0"/>
    <n v="1.8700000000000001E-3"/>
    <s v=""/>
    <n v="0.43596145820948068"/>
    <s v=""/>
  </r>
  <r>
    <x v="0"/>
    <n v="0"/>
    <n v="0.26541142899999998"/>
    <n v="0"/>
    <s v=""/>
    <n v="0"/>
    <n v="4"/>
    <n v="0"/>
    <n v="0"/>
    <n v="0"/>
    <n v="1.4000000000000001E-4"/>
    <n v="0"/>
    <n v="0"/>
    <n v="1.4000000000000001E-4"/>
    <s v=""/>
    <n v="5.2748293668996454E-4"/>
    <s v=""/>
  </r>
  <r>
    <x v="0"/>
    <n v="0"/>
    <n v="0.76868999999999998"/>
    <n v="0"/>
    <s v=""/>
    <n v="0"/>
    <n v="24"/>
    <n v="0"/>
    <n v="0"/>
    <n v="0"/>
    <n v="4.2756099748899996E-2"/>
    <n v="1.2917000000000001E-4"/>
    <n v="0"/>
    <n v="4.2885269748899994E-2"/>
    <s v=""/>
    <n v="5.5622031962039312E-2"/>
    <s v=""/>
  </r>
  <r>
    <x v="0"/>
    <n v="0"/>
    <n v="3.488016"/>
    <n v="0"/>
    <s v=""/>
    <n v="0"/>
    <n v="143"/>
    <n v="0"/>
    <n v="0"/>
    <n v="0"/>
    <n v="0.13921228450000001"/>
    <n v="0"/>
    <n v="0"/>
    <n v="0.13921228450000001"/>
    <s v=""/>
    <n v="3.9911595732359029E-2"/>
    <s v=""/>
  </r>
  <r>
    <x v="0"/>
    <n v="0"/>
    <n v="0"/>
    <n v="0.31338149999999998"/>
    <s v=""/>
    <n v="0"/>
    <n v="0"/>
    <n v="9"/>
    <n v="0"/>
    <n v="0"/>
    <n v="0"/>
    <n v="1.2798983999999999E-3"/>
    <n v="0"/>
    <n v="1.2798983999999999E-3"/>
    <s v=""/>
    <s v=""/>
    <n v="4.0841542975574496E-3"/>
  </r>
  <r>
    <x v="0"/>
    <n v="0"/>
    <n v="0"/>
    <n v="1.3375E-2"/>
    <s v=""/>
    <n v="0"/>
    <n v="0"/>
    <n v="3"/>
    <n v="0"/>
    <n v="0"/>
    <n v="0"/>
    <n v="2.0427700000000001E-5"/>
    <n v="0"/>
    <n v="2.0427700000000001E-5"/>
    <s v=""/>
    <s v=""/>
    <n v="1.5273046728971965E-3"/>
  </r>
  <r>
    <x v="0"/>
    <n v="0"/>
    <n v="3.9637941176470584E-2"/>
    <n v="5.2850588235294118E-3"/>
    <s v=""/>
    <n v="0"/>
    <n v="60"/>
    <n v="8"/>
    <n v="0"/>
    <n v="0"/>
    <n v="0.24772"/>
    <n v="5.0999999999999995E-3"/>
    <n v="0"/>
    <n v="0.25281999999999999"/>
    <s v=""/>
    <n v="6.2495677789402615"/>
    <n v="0.96498452908309762"/>
  </r>
  <r>
    <x v="0"/>
    <n v="0"/>
    <n v="4.0239999999999998E-3"/>
    <n v="0"/>
    <s v=""/>
    <n v="0"/>
    <n v="4"/>
    <n v="0"/>
    <n v="0"/>
    <n v="0"/>
    <n v="7.8400000000000011E-2"/>
    <n v="0"/>
    <n v="0"/>
    <n v="7.8400000000000011E-2"/>
    <s v=""/>
    <n v="19.483101391650102"/>
    <s v=""/>
  </r>
  <r>
    <x v="0"/>
    <n v="0"/>
    <n v="3.7605220000000001E-3"/>
    <n v="0"/>
    <s v=""/>
    <n v="0"/>
    <n v="1"/>
    <n v="0"/>
    <n v="0"/>
    <n v="0"/>
    <n v="0"/>
    <n v="0"/>
    <n v="0"/>
    <n v="0"/>
    <s v=""/>
    <n v="0"/>
    <s v=""/>
  </r>
  <r>
    <x v="0"/>
    <n v="0"/>
    <n v="7.7744999999999995E-2"/>
    <n v="0"/>
    <s v=""/>
    <n v="0"/>
    <n v="9"/>
    <n v="0"/>
    <n v="0"/>
    <n v="0"/>
    <n v="3.3569700663699999E-2"/>
    <n v="0"/>
    <n v="0"/>
    <n v="3.3569700663699999E-2"/>
    <s v=""/>
    <n v="0.43179240676184966"/>
    <s v=""/>
  </r>
  <r>
    <x v="0"/>
    <n v="0"/>
    <n v="8.5288000000000003E-2"/>
    <n v="0"/>
    <s v=""/>
    <n v="0"/>
    <n v="8"/>
    <n v="0"/>
    <n v="0"/>
    <n v="0"/>
    <n v="3.4039802000000001E-3"/>
    <n v="0"/>
    <n v="0"/>
    <n v="3.4039802000000001E-3"/>
    <s v=""/>
    <n v="3.9911596004127192E-2"/>
    <s v=""/>
  </r>
  <r>
    <x v="0"/>
    <n v="0"/>
    <n v="2.7740000000000001E-2"/>
    <n v="0"/>
    <s v=""/>
    <n v="0"/>
    <n v="10"/>
    <n v="0"/>
    <n v="0"/>
    <n v="0"/>
    <n v="9.6141900040099995E-2"/>
    <n v="0"/>
    <n v="0"/>
    <n v="9.6141900040099995E-2"/>
    <s v=""/>
    <n v="3.4658219192537847"/>
    <s v=""/>
  </r>
  <r>
    <x v="0"/>
    <n v="0"/>
    <n v="0"/>
    <n v="4.5878000000000002E-2"/>
    <s v=""/>
    <n v="0"/>
    <n v="0"/>
    <n v="4"/>
    <n v="0"/>
    <n v="0"/>
    <n v="0"/>
    <n v="1E-4"/>
    <n v="0"/>
    <n v="1E-4"/>
    <s v=""/>
    <s v=""/>
    <n v="2.1796939709664764E-3"/>
  </r>
  <r>
    <x v="0"/>
    <n v="0"/>
    <n v="0"/>
    <n v="4.0398999999999997E-2"/>
    <s v=""/>
    <n v="0"/>
    <n v="0"/>
    <n v="9"/>
    <n v="0"/>
    <n v="0"/>
    <n v="0"/>
    <n v="1.8240000000000002E-4"/>
    <n v="0"/>
    <n v="1.8240000000000002E-4"/>
    <s v=""/>
    <s v=""/>
    <n v="4.514963241664398E-3"/>
  </r>
  <r>
    <x v="0"/>
    <n v="0"/>
    <n v="0"/>
    <n v="2.8168800000000001E-2"/>
    <s v=""/>
    <n v="0"/>
    <n v="0"/>
    <n v="2"/>
    <n v="0"/>
    <n v="0"/>
    <n v="0"/>
    <n v="0"/>
    <n v="0"/>
    <n v="0"/>
    <s v=""/>
    <s v=""/>
    <n v="0"/>
  </r>
  <r>
    <x v="0"/>
    <n v="0"/>
    <n v="3.0813E-2"/>
    <n v="0"/>
    <s v=""/>
    <n v="0"/>
    <n v="4"/>
    <n v="0"/>
    <n v="0"/>
    <n v="0"/>
    <n v="1.2297959999999998E-3"/>
    <n v="0"/>
    <n v="0"/>
    <n v="1.2297959999999998E-3"/>
    <s v=""/>
    <n v="3.991159575503845E-2"/>
    <s v=""/>
  </r>
  <r>
    <x v="0"/>
    <n v="0"/>
    <n v="3.5832000000000003E-2"/>
    <n v="0.10749599999999999"/>
    <s v=""/>
    <n v="0"/>
    <n v="2"/>
    <n v="6"/>
    <n v="0"/>
    <n v="0"/>
    <n v="9.2201860000000002E-4"/>
    <n v="6.8595699999999998E-5"/>
    <n v="0"/>
    <n v="9.9061430000000001E-4"/>
    <s v=""/>
    <n v="2.5731709086849741E-2"/>
    <n v="6.3812327900573051E-4"/>
  </r>
  <r>
    <x v="0"/>
    <n v="0"/>
    <n v="0.28416200000000003"/>
    <n v="0"/>
    <s v=""/>
    <n v="0"/>
    <n v="10"/>
    <n v="0"/>
    <n v="0"/>
    <n v="0"/>
    <n v="1.1341358899999999E-2"/>
    <n v="0"/>
    <n v="0"/>
    <n v="1.1341358899999999E-2"/>
    <s v=""/>
    <n v="3.9911595850254424E-2"/>
    <s v=""/>
  </r>
  <r>
    <x v="0"/>
    <n v="0"/>
    <n v="0.179669"/>
    <n v="0"/>
    <s v=""/>
    <n v="0"/>
    <n v="34"/>
    <n v="0"/>
    <n v="0"/>
    <n v="0"/>
    <n v="2.41677E-2"/>
    <n v="0"/>
    <n v="0"/>
    <n v="2.41677E-2"/>
    <s v=""/>
    <n v="0.1345123532718499"/>
    <s v=""/>
  </r>
  <r>
    <x v="0"/>
    <n v="0"/>
    <n v="4.4873523809523808E-2"/>
    <n v="1.0558476190476189E-2"/>
    <s v=""/>
    <n v="0"/>
    <n v="17"/>
    <n v="4"/>
    <n v="0"/>
    <n v="0"/>
    <n v="1.8480568999999999E-3"/>
    <n v="5.7828999999999993E-6"/>
    <n v="0"/>
    <n v="1.8538398E-3"/>
    <s v=""/>
    <n v="4.1183681224690773E-2"/>
    <n v="5.4770213955837783E-4"/>
  </r>
  <r>
    <x v="0"/>
    <n v="0"/>
    <n v="7.0254999999999998E-2"/>
    <n v="0"/>
    <s v=""/>
    <n v="0"/>
    <n v="1"/>
    <n v="0"/>
    <n v="0"/>
    <n v="0"/>
    <n v="0.38419999999999999"/>
    <n v="0"/>
    <n v="0"/>
    <n v="0.38419999999999999"/>
    <s v=""/>
    <n v="5.4686499181552914"/>
    <s v=""/>
  </r>
  <r>
    <x v="0"/>
    <n v="0"/>
    <n v="0.12227200000000001"/>
    <n v="0"/>
    <s v=""/>
    <n v="0"/>
    <n v="17"/>
    <n v="0"/>
    <n v="0"/>
    <n v="0"/>
    <n v="4.9710549999999994E-3"/>
    <n v="0"/>
    <n v="0"/>
    <n v="4.9710549999999994E-3"/>
    <s v=""/>
    <n v="4.0655710219837729E-2"/>
    <s v=""/>
  </r>
  <r>
    <x v="0"/>
    <n v="0"/>
    <n v="0"/>
    <n v="0.48726979999999998"/>
    <s v=""/>
    <n v="0"/>
    <n v="0"/>
    <n v="29"/>
    <n v="0"/>
    <n v="0"/>
    <n v="0"/>
    <n v="2.1987999999999999E-3"/>
    <n v="0"/>
    <n v="2.1987999999999999E-3"/>
    <s v=""/>
    <s v=""/>
    <n v="4.5124897951812322E-3"/>
  </r>
  <r>
    <x v="0"/>
    <n v="0"/>
    <n v="6.5700000000000003E-3"/>
    <n v="0"/>
    <s v=""/>
    <n v="0"/>
    <n v="4"/>
    <n v="0"/>
    <n v="0"/>
    <n v="0"/>
    <n v="7.0160000000000003E-4"/>
    <n v="0"/>
    <n v="0"/>
    <n v="7.0160000000000003E-4"/>
    <s v=""/>
    <n v="0.10678843226788433"/>
    <s v=""/>
  </r>
  <r>
    <x v="0"/>
    <n v="0"/>
    <n v="8.2269999999999999E-3"/>
    <n v="0"/>
    <s v=""/>
    <n v="0"/>
    <n v="5"/>
    <n v="0"/>
    <n v="0"/>
    <n v="0"/>
    <n v="4.9759999999999999E-2"/>
    <n v="0"/>
    <n v="0"/>
    <n v="4.9759999999999999E-2"/>
    <s v=""/>
    <n v="6.0483772942749479"/>
    <s v=""/>
  </r>
  <r>
    <x v="0"/>
    <n v="0"/>
    <n v="2.0346299999999999"/>
    <n v="0"/>
    <s v=""/>
    <n v="0"/>
    <n v="120"/>
    <n v="0"/>
    <n v="0"/>
    <n v="0"/>
    <n v="8.3418185699999994E-2"/>
    <n v="0"/>
    <n v="0"/>
    <n v="8.3418185699999994E-2"/>
    <s v=""/>
    <n v="4.0999191843234396E-2"/>
    <s v=""/>
  </r>
  <r>
    <x v="0"/>
    <n v="0"/>
    <n v="0"/>
    <n v="7.6579999999999999E-3"/>
    <s v=""/>
    <n v="0"/>
    <n v="0"/>
    <n v="3"/>
    <n v="0"/>
    <n v="0"/>
    <n v="0"/>
    <n v="1.00213E-5"/>
    <n v="0"/>
    <n v="1.00213E-5"/>
    <s v=""/>
    <s v=""/>
    <n v="1.3086053799947768E-3"/>
  </r>
  <r>
    <x v="0"/>
    <n v="0"/>
    <n v="0.56137000000000004"/>
    <n v="0"/>
    <s v=""/>
    <n v="0"/>
    <n v="15"/>
    <n v="10"/>
    <n v="0"/>
    <n v="0"/>
    <n v="3.0161099982800001E-2"/>
    <n v="1.2293759956E-3"/>
    <n v="0"/>
    <n v="3.1390475978400001E-2"/>
    <s v=""/>
    <n v="5.3727666214439675E-2"/>
    <s v=""/>
  </r>
  <r>
    <x v="0"/>
    <n v="0"/>
    <n v="0"/>
    <n v="0.10523100000000001"/>
    <s v=""/>
    <n v="0"/>
    <n v="0"/>
    <n v="5"/>
    <n v="0"/>
    <n v="0"/>
    <n v="0"/>
    <n v="6.9119200000000001E-5"/>
    <n v="0"/>
    <n v="6.9119200000000001E-5"/>
    <s v=""/>
    <s v=""/>
    <n v="6.568330625005939E-4"/>
  </r>
  <r>
    <x v="0"/>
    <n v="0"/>
    <n v="8.8535000000000003E-2"/>
    <n v="0"/>
    <s v=""/>
    <n v="0"/>
    <n v="9"/>
    <n v="0"/>
    <n v="0"/>
    <n v="0"/>
    <n v="3.5335731E-3"/>
    <n v="0"/>
    <n v="0"/>
    <n v="3.5335731E-3"/>
    <s v=""/>
    <n v="3.9911595414242954E-2"/>
    <s v=""/>
  </r>
  <r>
    <x v="0"/>
    <n v="0"/>
    <n v="1.0373E-2"/>
    <n v="0"/>
    <s v=""/>
    <n v="0"/>
    <n v="2"/>
    <n v="0"/>
    <n v="0"/>
    <n v="0"/>
    <n v="1.2787550000000001E-4"/>
    <n v="0"/>
    <n v="0"/>
    <n v="1.2787550000000001E-4"/>
    <s v=""/>
    <n v="1.2327725826665381E-2"/>
    <s v=""/>
  </r>
  <r>
    <x v="0"/>
    <n v="0"/>
    <n v="8.6709999999999999E-3"/>
    <n v="0"/>
    <s v=""/>
    <n v="0"/>
    <n v="5"/>
    <n v="0"/>
    <n v="0"/>
    <n v="0"/>
    <n v="6.4912499999999998E-2"/>
    <n v="0"/>
    <n v="0"/>
    <n v="6.4912499999999998E-2"/>
    <s v=""/>
    <n v="7.4861607657709603"/>
    <s v=""/>
  </r>
  <r>
    <x v="0"/>
    <n v="0"/>
    <n v="0"/>
    <n v="0.10189827"/>
    <s v=""/>
    <n v="0"/>
    <n v="0"/>
    <n v="16"/>
    <n v="0"/>
    <n v="0"/>
    <n v="0"/>
    <n v="6.8214939999999998E-4"/>
    <n v="0"/>
    <n v="6.8214939999999998E-4"/>
    <s v=""/>
    <s v=""/>
    <n v="6.6944159110846535E-3"/>
  </r>
  <r>
    <x v="0"/>
    <n v="0"/>
    <n v="1.2196133333333335E-2"/>
    <n v="9.7569066666666655E-3"/>
    <s v=""/>
    <n v="0"/>
    <n v="5"/>
    <n v="4"/>
    <n v="0"/>
    <n v="0"/>
    <n v="1.1000000000000001E-3"/>
    <n v="1E-4"/>
    <n v="0"/>
    <n v="1.2000000000000001E-3"/>
    <s v=""/>
    <n v="9.0192520033671869E-2"/>
    <n v="1.0249150003826351E-2"/>
  </r>
  <r>
    <x v="0"/>
    <n v="0"/>
    <n v="3.3994000000000003E-2"/>
    <n v="0"/>
    <s v=""/>
    <n v="0"/>
    <n v="8"/>
    <n v="0"/>
    <n v="0"/>
    <n v="0"/>
    <n v="3.4125177999999997E-3"/>
    <n v="0"/>
    <n v="0"/>
    <n v="3.4125177999999997E-3"/>
    <s v=""/>
    <n v="0.10038588574454314"/>
    <s v=""/>
  </r>
  <r>
    <x v="0"/>
    <n v="0"/>
    <n v="0.11400099235294117"/>
    <n v="3.762032747647059"/>
    <s v=""/>
    <n v="0"/>
    <n v="8"/>
    <n v="264"/>
    <n v="0"/>
    <n v="0"/>
    <n v="2.1903600000000001E-3"/>
    <n v="3.12284E-3"/>
    <n v="0"/>
    <n v="5.3132000000000006E-3"/>
    <s v=""/>
    <n v="1.921351695973627E-2"/>
    <n v="8.3009378425883231E-4"/>
  </r>
  <r>
    <x v="0"/>
    <n v="0"/>
    <n v="0"/>
    <n v="4.7664999999999999E-2"/>
    <s v=""/>
    <n v="0"/>
    <n v="0"/>
    <n v="9"/>
    <n v="0"/>
    <n v="0"/>
    <n v="0"/>
    <n v="2.5799999999999998E-4"/>
    <n v="0"/>
    <n v="2.5799999999999998E-4"/>
    <s v=""/>
    <s v=""/>
    <n v="5.4127766705129544E-3"/>
  </r>
  <r>
    <x v="0"/>
    <n v="0"/>
    <n v="0.46973999999999999"/>
    <n v="0"/>
    <s v=""/>
    <n v="0"/>
    <n v="11"/>
    <n v="0"/>
    <n v="0"/>
    <n v="0"/>
    <n v="3.1251916999999997E-2"/>
    <n v="0"/>
    <n v="0"/>
    <n v="3.1251916999999997E-2"/>
    <s v=""/>
    <n v="6.6530244390513901E-2"/>
    <s v=""/>
  </r>
  <r>
    <x v="0"/>
    <n v="0"/>
    <n v="0.34643570000000001"/>
    <n v="0"/>
    <s v=""/>
    <n v="0"/>
    <n v="5"/>
    <n v="0"/>
    <n v="0"/>
    <n v="0"/>
    <n v="6.3743999999999997E-3"/>
    <n v="0"/>
    <n v="0"/>
    <n v="6.3743999999999997E-3"/>
    <s v=""/>
    <n v="1.8399951275229427E-2"/>
    <s v=""/>
  </r>
  <r>
    <x v="0"/>
    <n v="0"/>
    <n v="0"/>
    <n v="4.0275700000000003E-3"/>
    <s v=""/>
    <n v="0"/>
    <n v="0"/>
    <n v="4"/>
    <n v="0"/>
    <n v="0"/>
    <n v="0"/>
    <n v="6.2799999999999995E-5"/>
    <n v="0"/>
    <n v="6.2799999999999995E-5"/>
    <s v=""/>
    <s v=""/>
    <n v="1.5592528497332135E-2"/>
  </r>
  <r>
    <x v="0"/>
    <n v="0.23733241171717173"/>
    <n v="0"/>
    <n v="0.45372372828282831"/>
    <s v=""/>
    <n v="34"/>
    <n v="0"/>
    <n v="65"/>
    <n v="0"/>
    <n v="0"/>
    <n v="0"/>
    <n v="1.9E-3"/>
    <n v="0"/>
    <n v="1.9E-3"/>
    <n v="0"/>
    <s v=""/>
    <n v="4.1875702802469184E-3"/>
  </r>
  <r>
    <x v="0"/>
    <n v="0"/>
    <n v="0"/>
    <n v="1.6113745000000002E-2"/>
    <s v=""/>
    <n v="0"/>
    <n v="0"/>
    <n v="2"/>
    <n v="0"/>
    <n v="0"/>
    <n v="0"/>
    <n v="8.4599999999999996E-5"/>
    <n v="0"/>
    <n v="8.4599999999999996E-5"/>
    <s v=""/>
    <s v=""/>
    <n v="5.2501761694751896E-3"/>
  </r>
  <r>
    <x v="0"/>
    <n v="0"/>
    <n v="0"/>
    <n v="0.10270025000000001"/>
    <s v=""/>
    <n v="0"/>
    <n v="0"/>
    <n v="4"/>
    <n v="0"/>
    <n v="0"/>
    <n v="0"/>
    <n v="6.8999999999999997E-4"/>
    <n v="0"/>
    <n v="6.8999999999999997E-4"/>
    <s v=""/>
    <s v=""/>
    <n v="6.7185815029661552E-3"/>
  </r>
  <r>
    <x v="0"/>
    <n v="0.10249109901639343"/>
    <n v="0"/>
    <n v="0.41850532098360654"/>
    <s v=""/>
    <n v="12"/>
    <n v="0"/>
    <n v="49"/>
    <n v="0"/>
    <n v="3.0499999999999998E-3"/>
    <n v="0"/>
    <n v="8.9000000000000006E-4"/>
    <n v="0"/>
    <n v="3.9399999999999999E-3"/>
    <n v="2.975868177110827E-2"/>
    <s v=""/>
    <n v="2.1266157331243647E-3"/>
  </r>
  <r>
    <x v="0"/>
    <n v="0"/>
    <n v="5.0473200000000001E-3"/>
    <n v="0"/>
    <s v=""/>
    <n v="0"/>
    <n v="1"/>
    <n v="0"/>
    <n v="0"/>
    <n v="0"/>
    <n v="8.0000000000000004E-4"/>
    <n v="0"/>
    <n v="0"/>
    <n v="8.0000000000000004E-4"/>
    <s v=""/>
    <n v="0.15849995641251199"/>
    <s v=""/>
  </r>
  <r>
    <x v="0"/>
    <n v="0"/>
    <n v="6.8589999999999996E-3"/>
    <n v="0"/>
    <s v=""/>
    <n v="0"/>
    <n v="2"/>
    <n v="0"/>
    <n v="0"/>
    <n v="0"/>
    <n v="2.7375359999999999E-4"/>
    <n v="0"/>
    <n v="0"/>
    <n v="2.7375359999999999E-4"/>
    <s v=""/>
    <n v="3.9911590610876221E-2"/>
    <s v=""/>
  </r>
  <r>
    <x v="0"/>
    <n v="0"/>
    <n v="0"/>
    <n v="1.9740390000000001"/>
    <s v=""/>
    <n v="0"/>
    <n v="0"/>
    <n v="203"/>
    <n v="0"/>
    <n v="0"/>
    <n v="0"/>
    <n v="1.0467999999999999E-3"/>
    <n v="0"/>
    <n v="1.0467999999999999E-3"/>
    <s v=""/>
    <s v=""/>
    <n v="5.3028334293294093E-4"/>
  </r>
  <r>
    <x v="0"/>
    <n v="0"/>
    <n v="8.0014999999999999E-3"/>
    <n v="0"/>
    <s v=""/>
    <n v="0"/>
    <n v="4"/>
    <n v="0"/>
    <n v="0"/>
    <n v="0"/>
    <n v="3.3900000000000002E-3"/>
    <n v="0"/>
    <n v="0"/>
    <n v="3.3900000000000002E-3"/>
    <s v=""/>
    <n v="0.42367056176966822"/>
    <s v=""/>
  </r>
  <r>
    <x v="0"/>
    <n v="0"/>
    <n v="0"/>
    <n v="0.32078928000000001"/>
    <s v=""/>
    <n v="0"/>
    <n v="0"/>
    <n v="24"/>
    <n v="0"/>
    <n v="0"/>
    <n v="0"/>
    <n v="7.3105000000000002E-4"/>
    <n v="0"/>
    <n v="7.3105000000000002E-4"/>
    <s v=""/>
    <s v=""/>
    <n v="2.2789103177013894E-3"/>
  </r>
  <r>
    <x v="0"/>
    <n v="0"/>
    <n v="0"/>
    <n v="3.7375474434199994E-2"/>
    <s v=""/>
    <n v="0"/>
    <n v="0"/>
    <n v="5"/>
    <n v="0"/>
    <n v="0"/>
    <n v="0"/>
    <n v="2.3773959999999998E-4"/>
    <n v="0"/>
    <n v="2.3773959999999998E-4"/>
    <s v=""/>
    <s v=""/>
    <n v="6.360845008631091E-3"/>
  </r>
  <r>
    <x v="0"/>
    <n v="0"/>
    <n v="1.112576E-2"/>
    <n v="0.12794624000000002"/>
    <s v=""/>
    <n v="0"/>
    <n v="2"/>
    <n v="23"/>
    <n v="0"/>
    <n v="0"/>
    <n v="6.5606300000000002E-5"/>
    <n v="2.6194499999999998E-5"/>
    <n v="0"/>
    <n v="9.1800799999999997E-5"/>
    <s v=""/>
    <n v="5.8967926685457896E-3"/>
    <n v="2.0473051806758834E-4"/>
  </r>
  <r>
    <x v="1"/>
    <n v="0"/>
    <n v="3.9291036000000001E-2"/>
    <n v="0"/>
    <s v=""/>
    <n v="0"/>
    <n v="3"/>
    <n v="0"/>
    <n v="0"/>
    <n v="0"/>
    <n v="2.0423399999999997E-3"/>
    <n v="0"/>
    <n v="0"/>
    <n v="2.0423399999999997E-3"/>
    <s v=""/>
    <n v="5.1979795086085273E-2"/>
    <s v=""/>
  </r>
  <r>
    <x v="1"/>
    <n v="0"/>
    <n v="1.0182E-2"/>
    <n v="0"/>
    <s v=""/>
    <n v="0"/>
    <n v="3"/>
    <n v="0"/>
    <n v="0"/>
    <n v="0"/>
    <n v="4.0637990000000004E-4"/>
    <n v="0"/>
    <n v="0"/>
    <n v="4.0637990000000004E-4"/>
    <s v=""/>
    <n v="3.9911598900019649E-2"/>
    <s v=""/>
  </r>
  <r>
    <x v="1"/>
    <n v="0"/>
    <n v="7.8976999999999997E-4"/>
    <n v="0"/>
    <s v=""/>
    <n v="0"/>
    <n v="2"/>
    <n v="0"/>
    <n v="0"/>
    <n v="0"/>
    <n v="4.343455E-4"/>
    <n v="0"/>
    <n v="0"/>
    <n v="4.343455E-4"/>
    <s v=""/>
    <n v="0.54996454664016103"/>
    <s v=""/>
  </r>
  <r>
    <x v="1"/>
    <n v="0"/>
    <n v="6.2414999999999998E-2"/>
    <n v="0"/>
    <s v=""/>
    <n v="0"/>
    <n v="7"/>
    <n v="0"/>
    <n v="0"/>
    <n v="0"/>
    <n v="3.4040000280000001E-4"/>
    <n v="0"/>
    <n v="0"/>
    <n v="3.4040000280000001E-4"/>
    <s v=""/>
    <n v="5.4538172362412884E-3"/>
    <s v=""/>
  </r>
  <r>
    <x v="1"/>
    <n v="0"/>
    <n v="6.5700000000000003E-3"/>
    <n v="0"/>
    <s v=""/>
    <n v="0"/>
    <n v="2"/>
    <n v="0"/>
    <n v="0"/>
    <n v="0"/>
    <n v="1.1619999409E-3"/>
    <n v="0"/>
    <n v="0"/>
    <n v="1.1619999409E-3"/>
    <s v=""/>
    <n v="0.17686452677321154"/>
    <s v=""/>
  </r>
  <r>
    <x v="1"/>
    <n v="0"/>
    <n v="7.8723719629629638E-2"/>
    <n v="4.6308070370370359E-2"/>
    <s v=""/>
    <n v="0"/>
    <n v="34"/>
    <n v="20"/>
    <n v="0"/>
    <n v="0"/>
    <n v="2.12625907E-2"/>
    <n v="9.5000929999999992E-4"/>
    <n v="0"/>
    <n v="2.2212599999999999E-2"/>
    <s v=""/>
    <n v="0.27009128633699991"/>
    <n v="2.0514983509393896E-2"/>
  </r>
  <r>
    <x v="1"/>
    <n v="0.35726293749999999"/>
    <n v="0"/>
    <n v="0.2444430625"/>
    <s v=""/>
    <n v="19"/>
    <n v="0"/>
    <n v="13"/>
    <n v="0"/>
    <n v="3.5120000000000003E-4"/>
    <n v="0"/>
    <n v="5.8720000000000007E-4"/>
    <n v="0"/>
    <n v="9.3840000000000004E-4"/>
    <n v="9.8302948091278015E-4"/>
    <s v=""/>
    <n v="2.4021953987751242E-3"/>
  </r>
  <r>
    <x v="1"/>
    <n v="0"/>
    <n v="0.16544200000000001"/>
    <n v="0"/>
    <s v=""/>
    <n v="0"/>
    <n v="66"/>
    <n v="0"/>
    <n v="0"/>
    <n v="0"/>
    <n v="1.2199999999999999E-3"/>
    <n v="0"/>
    <n v="0"/>
    <n v="1.2199999999999999E-3"/>
    <s v=""/>
    <n v="7.3741855151654347E-3"/>
    <s v=""/>
  </r>
  <r>
    <x v="1"/>
    <n v="0"/>
    <n v="0"/>
    <n v="1.6662150000000001E-2"/>
    <s v=""/>
    <n v="0"/>
    <n v="0"/>
    <n v="2"/>
    <n v="0"/>
    <n v="0"/>
    <n v="0"/>
    <n v="0"/>
    <n v="0"/>
    <n v="0"/>
    <s v=""/>
    <s v=""/>
    <n v="0"/>
  </r>
  <r>
    <x v="1"/>
    <n v="0"/>
    <n v="4.1599999999999996E-3"/>
    <n v="0"/>
    <s v=""/>
    <n v="0"/>
    <n v="4"/>
    <n v="0"/>
    <n v="0"/>
    <n v="0"/>
    <n v="1.660322E-4"/>
    <n v="0"/>
    <n v="0"/>
    <n v="1.660322E-4"/>
    <s v=""/>
    <n v="3.9911586538461545E-2"/>
    <s v=""/>
  </r>
  <r>
    <x v="1"/>
    <n v="0"/>
    <n v="3.6179999999999997E-2"/>
    <n v="0"/>
    <s v=""/>
    <n v="0"/>
    <n v="16"/>
    <n v="0"/>
    <n v="0"/>
    <n v="0"/>
    <n v="2.4106306000000002E-3"/>
    <n v="0"/>
    <n v="0"/>
    <n v="2.4106306000000002E-3"/>
    <s v=""/>
    <n v="6.662881702598121E-2"/>
    <s v=""/>
  </r>
  <r>
    <x v="1"/>
    <n v="1.8077175000000004E-2"/>
    <n v="0"/>
    <n v="6.025725E-3"/>
    <s v=""/>
    <n v="6"/>
    <n v="0"/>
    <n v="2"/>
    <n v="0"/>
    <n v="9.6520900000000013E-5"/>
    <n v="0"/>
    <n v="1.4921400000000003E-4"/>
    <n v="0"/>
    <n v="2.4573490000000004E-4"/>
    <n v="5.3393796320498083E-3"/>
    <s v=""/>
    <n v="2.4762829369080072E-2"/>
  </r>
  <r>
    <x v="1"/>
    <n v="5.8519425548387093E-2"/>
    <n v="0"/>
    <n v="5.8519425548387093E-2"/>
    <s v=""/>
    <n v="8"/>
    <n v="15"/>
    <n v="8"/>
    <n v="0"/>
    <n v="0"/>
    <n v="1.6896560699999997E-2"/>
    <n v="7.8301199999999995E-5"/>
    <n v="0"/>
    <n v="1.6974861899999995E-2"/>
    <n v="0"/>
    <s v=""/>
    <n v="1.3380377415915718E-3"/>
  </r>
  <r>
    <x v="1"/>
    <n v="0"/>
    <n v="0.18191891666666665"/>
    <n v="0.21499508333333331"/>
    <s v=""/>
    <n v="0"/>
    <n v="11"/>
    <n v="13"/>
    <n v="0"/>
    <n v="0"/>
    <n v="8.9439999999999995E-4"/>
    <n v="6.3400000000000001E-4"/>
    <n v="0"/>
    <n v="1.5284000000000001E-3"/>
    <s v=""/>
    <n v="4.9164760674054878E-3"/>
    <n v="2.9489046454938316E-3"/>
  </r>
  <r>
    <x v="1"/>
    <n v="0"/>
    <n v="6.2380999999999999E-2"/>
    <n v="0"/>
    <s v=""/>
    <n v="0"/>
    <n v="45"/>
    <n v="0"/>
    <n v="0"/>
    <n v="0"/>
    <n v="4.4000000000000002E-4"/>
    <n v="0"/>
    <n v="0"/>
    <n v="4.4000000000000002E-4"/>
    <s v=""/>
    <n v="7.0534297302063129E-3"/>
    <s v=""/>
  </r>
  <r>
    <x v="1"/>
    <n v="0"/>
    <n v="2.5469720000000001E-2"/>
    <n v="0"/>
    <s v=""/>
    <n v="0"/>
    <n v="3"/>
    <n v="0"/>
    <n v="0"/>
    <n v="0"/>
    <n v="3.0130000000000001E-4"/>
    <n v="0"/>
    <n v="0"/>
    <n v="3.0130000000000001E-4"/>
    <s v=""/>
    <n v="1.1829733503155904E-2"/>
    <s v=""/>
  </r>
  <r>
    <x v="1"/>
    <n v="0"/>
    <n v="1.4599999999999999E-3"/>
    <n v="0"/>
    <s v=""/>
    <n v="0"/>
    <n v="1"/>
    <n v="0"/>
    <n v="0"/>
    <n v="0"/>
    <n v="9.2799997329999994E-4"/>
    <n v="0"/>
    <n v="0"/>
    <n v="9.2799997329999994E-4"/>
    <s v=""/>
    <n v="0.63561642006849317"/>
    <s v=""/>
  </r>
  <r>
    <x v="1"/>
    <n v="0"/>
    <n v="0"/>
    <n v="5.986E-3"/>
    <s v=""/>
    <n v="0"/>
    <n v="0"/>
    <n v="4"/>
    <n v="0"/>
    <n v="0"/>
    <n v="0"/>
    <n v="4.7844000000000003E-6"/>
    <n v="0"/>
    <n v="4.7844000000000003E-6"/>
    <s v=""/>
    <s v=""/>
    <n v="7.9926495155362523E-4"/>
  </r>
  <r>
    <x v="1"/>
    <n v="0"/>
    <n v="0"/>
    <n v="1.2184E-2"/>
    <s v=""/>
    <n v="0"/>
    <n v="0"/>
    <n v="2"/>
    <n v="0"/>
    <n v="0"/>
    <n v="0"/>
    <n v="2.2800000000000002E-5"/>
    <n v="0"/>
    <n v="2.2800000000000002E-5"/>
    <s v=""/>
    <s v=""/>
    <n v="1.8713066316480632E-3"/>
  </r>
  <r>
    <x v="0"/>
    <n v="0"/>
    <n v="0"/>
    <n v="1.8466715300000001"/>
    <s v=""/>
    <n v="0"/>
    <n v="0"/>
    <n v="14"/>
    <n v="0"/>
    <n v="0"/>
    <n v="0"/>
    <n v="1.41E-2"/>
    <n v="0"/>
    <n v="1.41E-2"/>
    <s v=""/>
    <s v=""/>
    <n v="7.6353589530889663E-3"/>
  </r>
  <r>
    <x v="0"/>
    <n v="0"/>
    <n v="6.2049999999999996E-3"/>
    <n v="0"/>
    <s v=""/>
    <n v="0"/>
    <n v="2"/>
    <n v="0"/>
    <n v="0"/>
    <n v="0"/>
    <n v="8.5100000000000002E-3"/>
    <n v="0"/>
    <n v="0"/>
    <n v="8.5100000000000002E-3"/>
    <s v=""/>
    <n v="1.3714746172441581"/>
    <s v=""/>
  </r>
  <r>
    <x v="0"/>
    <n v="0"/>
    <n v="9.8499999999999994E-3"/>
    <n v="0"/>
    <s v=""/>
    <n v="0"/>
    <n v="4"/>
    <n v="0"/>
    <n v="0"/>
    <n v="0"/>
    <n v="1.3519999999999999E-2"/>
    <n v="0"/>
    <n v="0"/>
    <n v="1.3519999999999999E-2"/>
    <s v=""/>
    <n v="1.3725888324873097"/>
    <s v=""/>
  </r>
  <r>
    <x v="0"/>
    <n v="0"/>
    <n v="1.8194999999999999E-2"/>
    <n v="0"/>
    <s v=""/>
    <n v="0"/>
    <n v="3"/>
    <n v="0"/>
    <n v="0"/>
    <n v="0"/>
    <n v="1.5E-3"/>
    <n v="0"/>
    <n v="0"/>
    <n v="1.5E-3"/>
    <s v=""/>
    <n v="8.244023083264633E-2"/>
    <s v=""/>
  </r>
  <r>
    <x v="0"/>
    <n v="0"/>
    <n v="2.81E-2"/>
    <n v="0"/>
    <s v=""/>
    <n v="0"/>
    <n v="9"/>
    <n v="0"/>
    <n v="0"/>
    <n v="0"/>
    <n v="3.8539999999999998E-2"/>
    <n v="0"/>
    <n v="0"/>
    <n v="3.8539999999999998E-2"/>
    <s v=""/>
    <n v="1.3715302491103203"/>
    <s v=""/>
  </r>
  <r>
    <x v="0"/>
    <n v="0"/>
    <n v="2.7999E-2"/>
    <n v="0"/>
    <s v=""/>
    <n v="0"/>
    <n v="6"/>
    <n v="0"/>
    <n v="0"/>
    <n v="0"/>
    <n v="2.8399999999999996E-3"/>
    <n v="0"/>
    <n v="0"/>
    <n v="2.8399999999999996E-3"/>
    <s v=""/>
    <n v="0.10143219400692881"/>
    <s v=""/>
  </r>
  <r>
    <x v="0"/>
    <n v="0"/>
    <n v="2.63E-2"/>
    <n v="0"/>
    <s v=""/>
    <n v="0"/>
    <n v="12"/>
    <n v="0"/>
    <n v="0"/>
    <n v="0"/>
    <n v="3.6040000000000003E-2"/>
    <n v="0"/>
    <n v="0"/>
    <n v="3.6040000000000003E-2"/>
    <s v=""/>
    <n v="1.370342205323194"/>
    <s v=""/>
  </r>
  <r>
    <x v="0"/>
    <n v="0"/>
    <n v="7.1379999999999999E-2"/>
    <n v="0"/>
    <s v=""/>
    <n v="0"/>
    <n v="12"/>
    <n v="0"/>
    <n v="0"/>
    <n v="0"/>
    <n v="4.5999999999999999E-3"/>
    <n v="0"/>
    <n v="0"/>
    <n v="4.5999999999999999E-3"/>
    <s v=""/>
    <n v="6.44438217988232E-2"/>
    <s v=""/>
  </r>
  <r>
    <x v="0"/>
    <n v="0"/>
    <n v="1.9233E-2"/>
    <n v="0"/>
    <s v=""/>
    <n v="0"/>
    <n v="11"/>
    <n v="0"/>
    <n v="0"/>
    <n v="0"/>
    <n v="4.5199999999999997E-3"/>
    <n v="0"/>
    <n v="0"/>
    <n v="4.5199999999999997E-3"/>
    <s v=""/>
    <n v="0.2350127385223314"/>
    <s v=""/>
  </r>
  <r>
    <x v="0"/>
    <n v="0"/>
    <n v="0.32098599999999999"/>
    <n v="0"/>
    <s v=""/>
    <n v="0"/>
    <n v="65"/>
    <n v="0"/>
    <n v="0"/>
    <n v="0"/>
    <n v="3.0099999999999997E-3"/>
    <n v="0"/>
    <n v="0"/>
    <n v="3.0099999999999997E-3"/>
    <s v=""/>
    <n v="9.3773560217579582E-3"/>
    <s v=""/>
  </r>
  <r>
    <x v="0"/>
    <n v="0"/>
    <n v="4.431E-3"/>
    <n v="0"/>
    <s v=""/>
    <n v="0"/>
    <n v="2"/>
    <n v="0"/>
    <n v="0"/>
    <n v="0"/>
    <n v="6.9843619999999994E-4"/>
    <n v="0"/>
    <n v="0"/>
    <n v="6.9843619999999994E-4"/>
    <s v=""/>
    <n v="0.15762496050552921"/>
    <s v=""/>
  </r>
  <r>
    <x v="0"/>
    <n v="0"/>
    <n v="0.160652280876"/>
    <n v="0"/>
    <s v=""/>
    <n v="0"/>
    <n v="5"/>
    <n v="0"/>
    <n v="0"/>
    <n v="0"/>
    <n v="3.3959999999999997E-3"/>
    <n v="0"/>
    <n v="0"/>
    <n v="3.3959999999999997E-3"/>
    <s v=""/>
    <n v="2.1138822190898202E-2"/>
    <s v=""/>
  </r>
  <r>
    <x v="0"/>
    <n v="0"/>
    <n v="0"/>
    <n v="5.4480000000000001E-2"/>
    <s v=""/>
    <n v="0"/>
    <n v="0"/>
    <n v="4"/>
    <n v="0"/>
    <n v="0"/>
    <n v="0"/>
    <n v="7.3586799999999998E-5"/>
    <n v="0"/>
    <n v="7.3586799999999998E-5"/>
    <s v=""/>
    <s v=""/>
    <n v="1.3507121879588839E-3"/>
  </r>
  <r>
    <x v="0"/>
    <n v="0"/>
    <n v="4.4640000000000001E-3"/>
    <n v="0"/>
    <s v=""/>
    <n v="0"/>
    <n v="2"/>
    <n v="0"/>
    <n v="0"/>
    <n v="0"/>
    <n v="4.0000000000000003E-5"/>
    <n v="0"/>
    <n v="0"/>
    <n v="4.0000000000000003E-5"/>
    <s v=""/>
    <n v="8.9605734767025103E-3"/>
    <s v=""/>
  </r>
  <r>
    <x v="0"/>
    <n v="0"/>
    <n v="4.0000000000000002E-4"/>
    <n v="0"/>
    <s v=""/>
    <n v="0"/>
    <n v="3"/>
    <n v="0"/>
    <n v="0"/>
    <n v="0"/>
    <n v="5.5100000000000001E-3"/>
    <n v="0"/>
    <n v="0"/>
    <n v="5.5100000000000001E-3"/>
    <s v=""/>
    <n v="13.775"/>
    <s v=""/>
  </r>
  <r>
    <x v="0"/>
    <n v="0"/>
    <n v="0"/>
    <n v="9.6640000000000007E-3"/>
    <s v=""/>
    <n v="0"/>
    <n v="0"/>
    <n v="4"/>
    <n v="0"/>
    <n v="0"/>
    <n v="0"/>
    <n v="1.5647299999999998E-5"/>
    <n v="0"/>
    <n v="1.5647299999999998E-5"/>
    <s v=""/>
    <s v=""/>
    <n v="1.6191328642384103E-3"/>
  </r>
  <r>
    <x v="0"/>
    <n v="0"/>
    <n v="6.6762000000000002E-2"/>
    <n v="0"/>
    <s v=""/>
    <n v="0"/>
    <n v="6"/>
    <n v="0"/>
    <n v="0"/>
    <n v="0"/>
    <n v="7.7499999999999999E-3"/>
    <n v="0"/>
    <n v="0"/>
    <n v="7.7499999999999999E-3"/>
    <s v=""/>
    <n v="0.11608399988017135"/>
    <s v=""/>
  </r>
  <r>
    <x v="0"/>
    <n v="0"/>
    <n v="0.52852390000000005"/>
    <n v="0"/>
    <s v=""/>
    <n v="0"/>
    <n v="25"/>
    <n v="0"/>
    <n v="0"/>
    <n v="0"/>
    <n v="5.9819999999999998E-2"/>
    <n v="0"/>
    <n v="0"/>
    <n v="5.9819999999999998E-2"/>
    <s v=""/>
    <n v="0.11318315027948593"/>
    <s v=""/>
  </r>
  <r>
    <x v="0"/>
    <n v="0"/>
    <n v="0.37201704545454545"/>
    <n v="0.44642045454545454"/>
    <s v=""/>
    <n v="0"/>
    <n v="20"/>
    <n v="24"/>
    <n v="0"/>
    <n v="0"/>
    <n v="1.6370000000000003E-2"/>
    <n v="1.6000000000000001E-4"/>
    <n v="0"/>
    <n v="1.6530000000000003E-2"/>
    <s v=""/>
    <n v="4.4003360061092026E-2"/>
    <n v="3.5840651648211789E-4"/>
  </r>
  <r>
    <x v="0"/>
    <n v="0"/>
    <n v="4.7419999999999997E-3"/>
    <n v="0"/>
    <s v=""/>
    <n v="0"/>
    <n v="5"/>
    <n v="0"/>
    <n v="0"/>
    <n v="0"/>
    <n v="3.1E-4"/>
    <n v="0"/>
    <n v="0"/>
    <n v="3.1E-4"/>
    <s v=""/>
    <n v="6.5373260227752014E-2"/>
    <s v=""/>
  </r>
  <r>
    <x v="0"/>
    <n v="0"/>
    <n v="0"/>
    <n v="0.18021090000000001"/>
    <s v=""/>
    <n v="0"/>
    <n v="0"/>
    <n v="2"/>
    <n v="0"/>
    <n v="0"/>
    <n v="0"/>
    <n v="1.5E-3"/>
    <n v="0"/>
    <n v="1.5E-3"/>
    <s v=""/>
    <s v=""/>
    <n v="8.3235808710793845E-3"/>
  </r>
  <r>
    <x v="0"/>
    <n v="0"/>
    <n v="0"/>
    <n v="0.36212104000000001"/>
    <s v=""/>
    <n v="0"/>
    <n v="0"/>
    <n v="28"/>
    <n v="0"/>
    <n v="0"/>
    <n v="0"/>
    <n v="8.7045799999999995E-4"/>
    <n v="0"/>
    <n v="8.7045799999999995E-4"/>
    <s v=""/>
    <s v=""/>
    <n v="2.4037763726736231E-3"/>
  </r>
  <r>
    <x v="0"/>
    <n v="0"/>
    <n v="4.2127010789699999E-2"/>
    <n v="0"/>
    <s v=""/>
    <n v="0"/>
    <n v="2"/>
    <n v="0"/>
    <n v="0"/>
    <n v="0"/>
    <n v="1.36E-4"/>
    <n v="0"/>
    <n v="0"/>
    <n v="1.36E-4"/>
    <s v=""/>
    <n v="3.2283325460455369E-3"/>
    <s v=""/>
  </r>
  <r>
    <x v="1"/>
    <n v="0"/>
    <n v="7.9206599999999995E-3"/>
    <n v="0"/>
    <s v=""/>
    <n v="0"/>
    <n v="1"/>
    <n v="0"/>
    <n v="0"/>
    <n v="0"/>
    <n v="9.3000000000000005E-4"/>
    <n v="0"/>
    <n v="0"/>
    <n v="9.3000000000000005E-4"/>
    <s v=""/>
    <n v="0.11741445788608526"/>
    <s v=""/>
  </r>
  <r>
    <x v="1"/>
    <n v="0"/>
    <n v="3.0098E-2"/>
    <n v="0"/>
    <s v=""/>
    <n v="0"/>
    <n v="8"/>
    <n v="0"/>
    <n v="0"/>
    <n v="0"/>
    <n v="3.7699999999999999E-3"/>
    <n v="0"/>
    <n v="0"/>
    <n v="3.7699999999999999E-3"/>
    <s v=""/>
    <n v="0.12525749219217225"/>
    <s v=""/>
  </r>
  <r>
    <x v="1"/>
    <n v="0"/>
    <n v="1.1466829999999997E-2"/>
    <n v="2.2933659999999995E-2"/>
    <s v=""/>
    <n v="0"/>
    <n v="2"/>
    <n v="4"/>
    <n v="0"/>
    <n v="0"/>
    <n v="1.6000000000000001E-4"/>
    <n v="8.8000000000000004E-6"/>
    <n v="0"/>
    <n v="1.6880000000000001E-4"/>
    <s v=""/>
    <n v="1.3953289618839735E-2"/>
    <n v="3.8371546451809274E-4"/>
  </r>
  <r>
    <x v="1"/>
    <n v="0"/>
    <n v="9.1350000000000008E-3"/>
    <n v="0"/>
    <s v=""/>
    <n v="0"/>
    <n v="11"/>
    <n v="0"/>
    <n v="0"/>
    <n v="0"/>
    <n v="7.0035999999999996E-3"/>
    <n v="0"/>
    <n v="0"/>
    <n v="7.0035999999999996E-3"/>
    <s v=""/>
    <n v="0.7666776135741652"/>
    <s v=""/>
  </r>
  <r>
    <x v="1"/>
    <n v="0"/>
    <n v="8.5236000000000006E-2"/>
    <n v="0"/>
    <s v=""/>
    <n v="0"/>
    <n v="16"/>
    <n v="0"/>
    <n v="0"/>
    <n v="0"/>
    <n v="3.4019048000000001E-3"/>
    <n v="0"/>
    <n v="0"/>
    <n v="3.4019048000000001E-3"/>
    <s v=""/>
    <n v="3.991159603923225E-2"/>
    <s v=""/>
  </r>
  <r>
    <x v="1"/>
    <n v="0"/>
    <n v="0"/>
    <n v="1.4853999999999999E-2"/>
    <s v=""/>
    <n v="0"/>
    <n v="0"/>
    <n v="6"/>
    <n v="0"/>
    <n v="0"/>
    <n v="0"/>
    <n v="2.8E-5"/>
    <n v="0"/>
    <n v="2.8E-5"/>
    <s v=""/>
    <s v=""/>
    <n v="1.8850141376060322E-3"/>
  </r>
  <r>
    <x v="1"/>
    <n v="0"/>
    <n v="0"/>
    <n v="4.7450000000000001E-3"/>
    <s v=""/>
    <n v="0"/>
    <n v="0"/>
    <n v="1"/>
    <n v="0"/>
    <n v="0"/>
    <n v="0"/>
    <n v="4.0026800000000001E-4"/>
    <n v="0"/>
    <n v="4.0026800000000001E-4"/>
    <s v=""/>
    <s v=""/>
    <n v="8.4355742887249743E-2"/>
  </r>
  <r>
    <x v="1"/>
    <n v="0.24168150000000002"/>
    <n v="0"/>
    <n v="0.13426750000000001"/>
    <s v=""/>
    <n v="27"/>
    <n v="0"/>
    <n v="15"/>
    <n v="0"/>
    <n v="0"/>
    <n v="0"/>
    <n v="2.112185E-4"/>
    <n v="0"/>
    <n v="2.112185E-4"/>
    <n v="0"/>
    <s v=""/>
    <n v="1.5731170983298264E-3"/>
  </r>
  <r>
    <x v="1"/>
    <n v="0"/>
    <n v="2.3803999999999999E-2"/>
    <n v="0"/>
    <s v=""/>
    <n v="0"/>
    <n v="2"/>
    <n v="0"/>
    <n v="0"/>
    <n v="0"/>
    <n v="1.3530017000000002E-3"/>
    <n v="0"/>
    <n v="0"/>
    <n v="1.3530017000000002E-3"/>
    <s v=""/>
    <n v="5.6839258107881041E-2"/>
    <s v=""/>
  </r>
  <r>
    <x v="1"/>
    <n v="0"/>
    <n v="1.1134726500000001E-2"/>
    <n v="0"/>
    <s v=""/>
    <n v="0"/>
    <n v="2"/>
    <n v="0"/>
    <n v="0"/>
    <n v="0"/>
    <n v="0"/>
    <n v="0"/>
    <n v="0"/>
    <n v="0"/>
    <s v=""/>
    <n v="0"/>
    <s v=""/>
  </r>
  <r>
    <x v="1"/>
    <n v="0"/>
    <n v="0"/>
    <n v="1.52E-2"/>
    <s v=""/>
    <n v="0"/>
    <n v="0"/>
    <n v="6"/>
    <n v="0"/>
    <n v="0"/>
    <n v="0"/>
    <n v="1.21488E-5"/>
    <n v="0"/>
    <n v="1.21488E-5"/>
    <s v=""/>
    <s v=""/>
    <n v="7.9926315789473682E-4"/>
  </r>
  <r>
    <x v="1"/>
    <n v="0"/>
    <n v="0.41792099999999999"/>
    <n v="0"/>
    <s v=""/>
    <n v="0"/>
    <n v="1"/>
    <n v="0"/>
    <n v="0"/>
    <n v="0"/>
    <n v="5.3295348200000002E-2"/>
    <n v="0"/>
    <n v="0"/>
    <n v="5.3295348200000002E-2"/>
    <s v=""/>
    <n v="0.12752493461682951"/>
    <s v=""/>
  </r>
  <r>
    <x v="1"/>
    <n v="0.99330499999999999"/>
    <n v="0"/>
    <n v="0"/>
    <s v=""/>
    <n v="12"/>
    <n v="0"/>
    <n v="0"/>
    <n v="0"/>
    <n v="0"/>
    <n v="0"/>
    <n v="0"/>
    <n v="0"/>
    <n v="0"/>
    <n v="0"/>
    <s v=""/>
    <s v=""/>
  </r>
  <r>
    <x v="1"/>
    <n v="0"/>
    <n v="8.9944903401999992E-3"/>
    <n v="0"/>
    <s v=""/>
    <n v="0"/>
    <n v="3"/>
    <n v="0"/>
    <n v="0"/>
    <n v="0"/>
    <n v="5.2124162000000002E-3"/>
    <n v="0"/>
    <n v="0"/>
    <n v="5.2124162000000002E-3"/>
    <s v=""/>
    <n v="0.57951212385026563"/>
    <s v=""/>
  </r>
  <r>
    <x v="1"/>
    <n v="0"/>
    <n v="5.8640000000000003E-3"/>
    <n v="0"/>
    <s v=""/>
    <n v="0"/>
    <n v="4"/>
    <n v="0"/>
    <n v="0"/>
    <n v="0"/>
    <n v="2.3404159999999998E-4"/>
    <n v="0"/>
    <n v="0"/>
    <n v="2.3404159999999998E-4"/>
    <s v=""/>
    <n v="3.9911596180081853E-2"/>
    <s v=""/>
  </r>
  <r>
    <x v="1"/>
    <n v="0"/>
    <n v="6.6360000000000004E-3"/>
    <n v="0"/>
    <s v=""/>
    <n v="0"/>
    <n v="2"/>
    <n v="0"/>
    <n v="0"/>
    <n v="0"/>
    <n v="2.648533E-4"/>
    <n v="0"/>
    <n v="0"/>
    <n v="2.648533E-4"/>
    <s v=""/>
    <n v="3.9911588306208556E-2"/>
    <s v=""/>
  </r>
  <r>
    <x v="1"/>
    <n v="0"/>
    <n v="0.116656"/>
    <n v="0"/>
    <s v=""/>
    <n v="0"/>
    <n v="7"/>
    <n v="0"/>
    <n v="0"/>
    <n v="0"/>
    <n v="4.6559271000000003E-3"/>
    <n v="0"/>
    <n v="0"/>
    <n v="4.6559271000000003E-3"/>
    <s v=""/>
    <n v="3.9911595631600606E-2"/>
    <s v=""/>
  </r>
  <r>
    <x v="1"/>
    <n v="0"/>
    <n v="0.24752905967213115"/>
    <n v="0.17189518032786885"/>
    <s v=""/>
    <n v="0"/>
    <n v="36"/>
    <n v="25"/>
    <n v="0"/>
    <n v="0"/>
    <n v="3.3699199999999999E-2"/>
    <n v="3.636E-4"/>
    <n v="0"/>
    <n v="3.4062799999999997E-2"/>
    <s v=""/>
    <n v="0.13614239897584893"/>
    <n v="2.1152425525048338E-3"/>
  </r>
  <r>
    <x v="1"/>
    <n v="0"/>
    <n v="4.3150000000000003E-3"/>
    <n v="0"/>
    <s v=""/>
    <n v="0"/>
    <n v="3"/>
    <n v="0"/>
    <n v="0"/>
    <n v="0"/>
    <n v="3.5535889999999999E-4"/>
    <n v="0"/>
    <n v="0"/>
    <n v="3.5535889999999999E-4"/>
    <s v=""/>
    <n v="8.2354322132097327E-2"/>
    <s v=""/>
  </r>
  <r>
    <x v="1"/>
    <n v="9.0927999999999995E-2"/>
    <n v="0"/>
    <n v="0"/>
    <s v=""/>
    <n v="4"/>
    <n v="0"/>
    <n v="0"/>
    <n v="0"/>
    <n v="0"/>
    <n v="0"/>
    <n v="0"/>
    <n v="0"/>
    <n v="0"/>
    <n v="0"/>
    <s v=""/>
    <s v=""/>
  </r>
  <r>
    <x v="1"/>
    <n v="0"/>
    <n v="4.085226E-3"/>
    <n v="0"/>
    <s v=""/>
    <n v="0"/>
    <n v="2"/>
    <n v="0"/>
    <n v="0"/>
    <n v="0"/>
    <n v="1.0000000000000001E-5"/>
    <n v="0"/>
    <n v="0"/>
    <n v="1.0000000000000001E-5"/>
    <s v=""/>
    <n v="2.4478449907055326E-3"/>
    <s v=""/>
  </r>
  <r>
    <x v="1"/>
    <n v="0"/>
    <n v="1.3032999999999999E-2"/>
    <n v="0"/>
    <s v=""/>
    <n v="0"/>
    <n v="3"/>
    <n v="0"/>
    <n v="0"/>
    <n v="0"/>
    <n v="5.2016779999999993E-4"/>
    <n v="0"/>
    <n v="0"/>
    <n v="5.2016779999999993E-4"/>
    <s v=""/>
    <n v="3.9911593646896337E-2"/>
    <s v=""/>
  </r>
  <r>
    <x v="1"/>
    <n v="1.1972999999999999E-2"/>
    <n v="0"/>
    <n v="0"/>
    <s v=""/>
    <n v="2"/>
    <n v="0"/>
    <n v="0"/>
    <n v="0"/>
    <n v="0"/>
    <n v="0"/>
    <n v="0"/>
    <n v="0"/>
    <n v="0"/>
    <n v="0"/>
    <s v=""/>
    <s v=""/>
  </r>
  <r>
    <x v="1"/>
    <n v="0"/>
    <n v="0"/>
    <n v="2.8653000000000001E-2"/>
    <s v=""/>
    <n v="0"/>
    <n v="0"/>
    <n v="6"/>
    <n v="0"/>
    <n v="0"/>
    <n v="0"/>
    <n v="5.9999999999999995E-5"/>
    <n v="0"/>
    <n v="5.9999999999999995E-5"/>
    <s v=""/>
    <s v=""/>
    <n v="2.0940215684221546E-3"/>
  </r>
  <r>
    <x v="1"/>
    <n v="0"/>
    <n v="0"/>
    <n v="1.0036E-2"/>
    <s v=""/>
    <n v="0"/>
    <n v="0"/>
    <n v="5"/>
    <n v="0"/>
    <n v="0"/>
    <n v="0"/>
    <n v="2.1206800000000002E-5"/>
    <n v="0"/>
    <n v="2.1206800000000002E-5"/>
    <s v=""/>
    <s v=""/>
    <n v="2.113072937425269E-3"/>
  </r>
  <r>
    <x v="1"/>
    <n v="0"/>
    <n v="4.1989999999999996E-3"/>
    <n v="0"/>
    <s v=""/>
    <n v="0"/>
    <n v="6"/>
    <n v="0"/>
    <n v="0"/>
    <n v="0"/>
    <n v="2.9574289999999997E-4"/>
    <n v="0"/>
    <n v="0"/>
    <n v="2.9574289999999997E-4"/>
    <s v=""/>
    <n v="7.0431745653727076E-2"/>
    <s v=""/>
  </r>
  <r>
    <x v="1"/>
    <n v="0"/>
    <n v="6.0389250000000005E-3"/>
    <n v="0"/>
    <s v=""/>
    <n v="0"/>
    <n v="2"/>
    <n v="0"/>
    <n v="0"/>
    <n v="0"/>
    <n v="0"/>
    <n v="0"/>
    <n v="0"/>
    <n v="0"/>
    <s v=""/>
    <n v="0"/>
    <s v=""/>
  </r>
  <r>
    <x v="1"/>
    <n v="0"/>
    <n v="8.0929999999999995E-3"/>
    <n v="0"/>
    <s v=""/>
    <n v="0"/>
    <n v="3"/>
    <n v="0"/>
    <n v="0"/>
    <n v="0"/>
    <n v="3.2300450000000001E-4"/>
    <n v="0"/>
    <n v="0"/>
    <n v="3.2300450000000001E-4"/>
    <s v=""/>
    <n v="3.9911590263190418E-2"/>
    <s v=""/>
  </r>
  <r>
    <x v="1"/>
    <n v="0"/>
    <n v="3.1966000000000001E-2"/>
    <n v="0"/>
    <s v=""/>
    <n v="0"/>
    <n v="258"/>
    <n v="0"/>
    <n v="0"/>
    <n v="0"/>
    <n v="1.7729273000000002E-3"/>
    <n v="0"/>
    <n v="0"/>
    <n v="1.7729273000000002E-3"/>
    <s v=""/>
    <n v="5.5462907464180693E-2"/>
    <s v=""/>
  </r>
  <r>
    <x v="1"/>
    <n v="0.25372394563157891"/>
    <n v="0"/>
    <n v="0.30205231622807011"/>
    <s v=""/>
    <n v="21"/>
    <n v="11"/>
    <n v="25"/>
    <n v="0"/>
    <n v="0"/>
    <n v="4.4775457899999996E-2"/>
    <n v="2.114134E-4"/>
    <n v="0"/>
    <n v="4.4986871299999995E-2"/>
    <n v="0"/>
    <s v=""/>
    <n v="6.9992312139850786E-4"/>
  </r>
  <r>
    <x v="1"/>
    <n v="0"/>
    <n v="0"/>
    <n v="6.7612279999999997E-2"/>
    <s v=""/>
    <n v="0"/>
    <n v="0"/>
    <n v="5"/>
    <n v="0"/>
    <n v="0"/>
    <n v="0"/>
    <n v="1.7000000000000001E-4"/>
    <n v="0"/>
    <n v="1.7000000000000001E-4"/>
    <s v=""/>
    <s v=""/>
    <n v="2.5143361531366789E-3"/>
  </r>
  <r>
    <x v="1"/>
    <n v="0"/>
    <n v="9.2969999999999997E-3"/>
    <n v="0"/>
    <s v=""/>
    <n v="0"/>
    <n v="6"/>
    <n v="0"/>
    <n v="0"/>
    <n v="0"/>
    <n v="3.7105809999999999E-4"/>
    <n v="0"/>
    <n v="0"/>
    <n v="3.7105809999999999E-4"/>
    <s v=""/>
    <n v="3.9911595138216627E-2"/>
    <s v=""/>
  </r>
  <r>
    <x v="1"/>
    <n v="0"/>
    <n v="1.7011999999999999E-2"/>
    <n v="0"/>
    <s v=""/>
    <n v="0"/>
    <n v="2"/>
    <n v="0"/>
    <n v="0"/>
    <n v="0"/>
    <n v="1.2235486000000001E-3"/>
    <n v="0"/>
    <n v="0"/>
    <n v="1.2235486000000001E-3"/>
    <s v=""/>
    <n v="7.1922678109569718E-2"/>
    <s v=""/>
  </r>
  <r>
    <x v="1"/>
    <n v="0"/>
    <n v="0"/>
    <n v="0.64879299999999995"/>
    <s v=""/>
    <n v="0"/>
    <n v="0"/>
    <n v="55"/>
    <n v="0"/>
    <n v="0"/>
    <n v="0"/>
    <n v="9.1642040000000007E-4"/>
    <n v="0"/>
    <n v="9.1642040000000007E-4"/>
    <s v=""/>
    <s v=""/>
    <n v="1.4125004431305519E-3"/>
  </r>
  <r>
    <x v="1"/>
    <n v="0"/>
    <n v="6.6238000000000005E-2"/>
    <n v="0"/>
    <s v=""/>
    <n v="0"/>
    <n v="15"/>
    <n v="0"/>
    <n v="0"/>
    <n v="0"/>
    <n v="2.6436643000000001E-3"/>
    <n v="0"/>
    <n v="0"/>
    <n v="2.6436643000000001E-3"/>
    <s v=""/>
    <n v="3.9911596062683054E-2"/>
    <s v=""/>
  </r>
  <r>
    <x v="1"/>
    <n v="0"/>
    <n v="0"/>
    <n v="3.7505999999999998E-2"/>
    <s v=""/>
    <n v="0"/>
    <n v="0"/>
    <n v="16"/>
    <n v="0"/>
    <n v="0"/>
    <n v="0"/>
    <n v="7.0400000000000004E-5"/>
    <n v="0"/>
    <n v="7.0400000000000004E-5"/>
    <s v=""/>
    <s v=""/>
    <n v="1.8770330080520453E-3"/>
  </r>
  <r>
    <x v="1"/>
    <n v="0"/>
    <n v="4.6151999999999999E-2"/>
    <n v="0"/>
    <s v=""/>
    <n v="0"/>
    <n v="9"/>
    <n v="0"/>
    <n v="0"/>
    <n v="0"/>
    <n v="1.8420000000000001E-3"/>
    <n v="0"/>
    <n v="0"/>
    <n v="1.8420000000000001E-3"/>
    <s v=""/>
    <n v="3.9911596463858556E-2"/>
    <s v=""/>
  </r>
  <r>
    <x v="1"/>
    <n v="0.24536769230769231"/>
    <n v="0"/>
    <n v="4.4612307692307694E-2"/>
    <s v=""/>
    <n v="33"/>
    <n v="0"/>
    <n v="6"/>
    <n v="0"/>
    <n v="0"/>
    <n v="0"/>
    <n v="1.4644160000000002E-4"/>
    <n v="0"/>
    <n v="1.4644160000000002E-4"/>
    <n v="0"/>
    <s v=""/>
    <n v="3.2825381060762812E-3"/>
  </r>
  <r>
    <x v="1"/>
    <n v="0"/>
    <n v="1.5709999999999998E-2"/>
    <n v="0"/>
    <s v=""/>
    <n v="0"/>
    <n v="29"/>
    <n v="0"/>
    <n v="0"/>
    <n v="0"/>
    <n v="1.4890058999999999E-3"/>
    <n v="0"/>
    <n v="0"/>
    <n v="1.4890058999999999E-3"/>
    <s v=""/>
    <n v="9.4780770210057291E-2"/>
    <s v=""/>
  </r>
  <r>
    <x v="1"/>
    <n v="0"/>
    <n v="0"/>
    <n v="0.43911075999999999"/>
    <s v=""/>
    <n v="0"/>
    <n v="0"/>
    <n v="9"/>
    <n v="0"/>
    <n v="0"/>
    <n v="0"/>
    <n v="1.2999999999999999E-3"/>
    <n v="0"/>
    <n v="1.2999999999999999E-3"/>
    <s v=""/>
    <s v=""/>
    <n v="2.9605286830138252E-3"/>
  </r>
  <r>
    <x v="1"/>
    <n v="0"/>
    <n v="1.9072864000000002E-2"/>
    <n v="0"/>
    <s v=""/>
    <n v="0"/>
    <n v="10"/>
    <n v="0"/>
    <n v="0"/>
    <n v="0"/>
    <n v="9.2484859000000006E-3"/>
    <n v="0"/>
    <n v="0"/>
    <n v="9.2484859000000006E-3"/>
    <s v=""/>
    <n v="0.48490283892340447"/>
    <s v=""/>
  </r>
  <r>
    <x v="1"/>
    <n v="0"/>
    <n v="0.16728100000000001"/>
    <n v="0"/>
    <s v=""/>
    <n v="0"/>
    <n v="4"/>
    <n v="0"/>
    <n v="0"/>
    <n v="0"/>
    <n v="3.6260000000000001E-2"/>
    <n v="0"/>
    <n v="0"/>
    <n v="3.6260000000000001E-2"/>
    <s v=""/>
    <n v="0.21676101888439211"/>
    <s v=""/>
  </r>
  <r>
    <x v="1"/>
    <n v="0.258299"/>
    <n v="0"/>
    <n v="0"/>
    <s v=""/>
    <n v="8"/>
    <n v="0"/>
    <n v="0"/>
    <n v="0"/>
    <n v="0"/>
    <n v="0"/>
    <n v="0"/>
    <n v="0"/>
    <n v="0"/>
    <n v="0"/>
    <s v=""/>
    <s v=""/>
  </r>
  <r>
    <x v="1"/>
    <n v="0"/>
    <n v="6.1989999999999996E-3"/>
    <n v="0"/>
    <s v=""/>
    <n v="0"/>
    <n v="2"/>
    <n v="0"/>
    <n v="0"/>
    <n v="0"/>
    <n v="2.4741199999999997E-4"/>
    <n v="0"/>
    <n v="0"/>
    <n v="2.4741199999999997E-4"/>
    <s v=""/>
    <n v="3.9911598644942731E-2"/>
    <s v=""/>
  </r>
  <r>
    <x v="1"/>
    <n v="0"/>
    <n v="8.1082799999999997E-2"/>
    <n v="0.1216242"/>
    <s v=""/>
    <n v="0"/>
    <n v="4"/>
    <n v="6"/>
    <n v="0"/>
    <n v="0"/>
    <n v="2.8932000000000003E-3"/>
    <n v="3.5759999999999996E-4"/>
    <n v="0"/>
    <n v="3.2508000000000003E-3"/>
    <s v=""/>
    <n v="3.5682043540676944E-2"/>
    <n v="2.9402043343347783E-3"/>
  </r>
  <r>
    <x v="1"/>
    <n v="0"/>
    <n v="0"/>
    <n v="8.5380000000000005E-3"/>
    <s v=""/>
    <n v="0"/>
    <n v="0"/>
    <n v="2"/>
    <n v="0"/>
    <n v="0"/>
    <n v="0"/>
    <n v="5.6950000000000005E-6"/>
    <n v="0"/>
    <n v="5.6950000000000005E-6"/>
    <s v=""/>
    <s v=""/>
    <n v="6.6701803701100962E-4"/>
  </r>
  <r>
    <x v="1"/>
    <n v="0"/>
    <n v="0"/>
    <n v="1.2251E-2"/>
    <s v=""/>
    <n v="0"/>
    <n v="0"/>
    <n v="3"/>
    <n v="0"/>
    <n v="0"/>
    <n v="0"/>
    <n v="2.4884000000000002E-6"/>
    <n v="0"/>
    <n v="2.4884000000000002E-6"/>
    <s v=""/>
    <s v=""/>
    <n v="2.031181128071178E-4"/>
  </r>
  <r>
    <x v="1"/>
    <n v="0"/>
    <n v="6.5067269999999995E-3"/>
    <n v="0"/>
    <s v=""/>
    <n v="0"/>
    <n v="2"/>
    <n v="0"/>
    <n v="0"/>
    <n v="0"/>
    <n v="1.0606578000000001E-3"/>
    <n v="0"/>
    <n v="0"/>
    <n v="1.0606578000000001E-3"/>
    <s v=""/>
    <n v="0.16300942086551351"/>
    <s v=""/>
  </r>
  <r>
    <x v="1"/>
    <n v="0"/>
    <n v="0"/>
    <n v="6.9829999999999996E-3"/>
    <s v=""/>
    <n v="0"/>
    <n v="0"/>
    <n v="2"/>
    <n v="0"/>
    <n v="0"/>
    <n v="0"/>
    <n v="4.0689999999999995E-6"/>
    <n v="0"/>
    <n v="4.0689999999999995E-6"/>
    <s v=""/>
    <s v=""/>
    <n v="5.8270084490906482E-4"/>
  </r>
  <r>
    <x v="1"/>
    <n v="0"/>
    <n v="0"/>
    <n v="2.1805000000000001E-2"/>
    <s v=""/>
    <n v="0"/>
    <n v="0"/>
    <n v="6"/>
    <n v="0"/>
    <n v="0"/>
    <n v="0"/>
    <n v="8.2626299999999999E-5"/>
    <n v="0"/>
    <n v="8.2626299999999999E-5"/>
    <s v=""/>
    <s v=""/>
    <n v="3.7893281357486812E-3"/>
  </r>
  <r>
    <x v="1"/>
    <n v="0"/>
    <n v="1.4185666666666666E-2"/>
    <n v="2.8371333333333332E-2"/>
    <s v=""/>
    <n v="0"/>
    <n v="1"/>
    <n v="2"/>
    <n v="0"/>
    <n v="0"/>
    <n v="9.4322280000000002E-4"/>
    <n v="2.7673799999999999E-5"/>
    <n v="0"/>
    <n v="9.7089660000000005E-4"/>
    <s v=""/>
    <n v="6.6491256432549287E-2"/>
    <n v="9.7541415043353626E-4"/>
  </r>
  <r>
    <x v="1"/>
    <n v="0"/>
    <n v="1.2619E-3"/>
    <n v="0"/>
    <s v=""/>
    <n v="0"/>
    <n v="2"/>
    <n v="0"/>
    <n v="0"/>
    <n v="0"/>
    <n v="1.1653E-4"/>
    <n v="0"/>
    <n v="0"/>
    <n v="1.1653E-4"/>
    <s v=""/>
    <n v="9.2344876773119894E-2"/>
    <s v=""/>
  </r>
  <r>
    <x v="1"/>
    <n v="0"/>
    <n v="8.5282499999999997E-2"/>
    <n v="1.7056499999999999E-2"/>
    <s v=""/>
    <n v="0"/>
    <n v="40"/>
    <n v="8"/>
    <n v="0"/>
    <n v="0"/>
    <n v="5.9999999999999995E-4"/>
    <n v="0"/>
    <n v="0"/>
    <n v="5.9999999999999995E-4"/>
    <s v=""/>
    <n v="7.0354410342098319E-3"/>
    <n v="0"/>
  </r>
  <r>
    <x v="1"/>
    <n v="0"/>
    <n v="2.9710054316000002E-3"/>
    <n v="0"/>
    <s v=""/>
    <n v="0"/>
    <n v="1"/>
    <n v="0"/>
    <n v="0"/>
    <n v="0"/>
    <n v="2.4000000000000001E-5"/>
    <n v="0"/>
    <n v="0"/>
    <n v="2.4000000000000001E-5"/>
    <s v=""/>
    <n v="8.0780734174138082E-3"/>
    <s v=""/>
  </r>
  <r>
    <x v="1"/>
    <n v="0"/>
    <n v="3.7323754059999999E-2"/>
    <n v="0"/>
    <s v=""/>
    <n v="0"/>
    <n v="3"/>
    <n v="0"/>
    <n v="0"/>
    <n v="0"/>
    <n v="7.5232883299999997E-2"/>
    <n v="0"/>
    <n v="0"/>
    <n v="7.5232883299999997E-2"/>
    <s v=""/>
    <n v="2.0156837165698547"/>
    <s v=""/>
  </r>
  <r>
    <x v="1"/>
    <n v="0"/>
    <n v="0"/>
    <n v="0.16155800000000001"/>
    <s v=""/>
    <n v="0"/>
    <n v="0"/>
    <n v="19"/>
    <n v="0"/>
    <n v="0"/>
    <n v="0"/>
    <n v="3.3E-4"/>
    <n v="0"/>
    <n v="3.3E-4"/>
    <s v=""/>
    <s v=""/>
    <n v="2.0426100843040887E-3"/>
  </r>
  <r>
    <x v="1"/>
    <n v="0"/>
    <n v="4.0150000000000003E-3"/>
    <n v="0"/>
    <s v=""/>
    <n v="0"/>
    <n v="1"/>
    <n v="0"/>
    <n v="0"/>
    <n v="0"/>
    <n v="0"/>
    <n v="0"/>
    <n v="0"/>
    <n v="0"/>
    <s v=""/>
    <n v="0"/>
    <s v=""/>
  </r>
  <r>
    <x v="1"/>
    <n v="0"/>
    <n v="0"/>
    <n v="0.11619519"/>
    <s v=""/>
    <n v="0"/>
    <n v="0"/>
    <n v="7"/>
    <n v="0"/>
    <n v="0"/>
    <n v="0"/>
    <n v="2.9999999999999997E-4"/>
    <n v="0"/>
    <n v="2.9999999999999997E-4"/>
    <s v=""/>
    <s v=""/>
    <n v="2.5818624678009476E-3"/>
  </r>
  <r>
    <x v="1"/>
    <n v="1.3855474285714287E-2"/>
    <n v="0"/>
    <n v="1.0391605714285716E-2"/>
    <s v=""/>
    <n v="4"/>
    <n v="0"/>
    <n v="3"/>
    <n v="0"/>
    <n v="0"/>
    <n v="0"/>
    <n v="1.7846999999999997E-5"/>
    <n v="0"/>
    <n v="1.7846999999999997E-5"/>
    <n v="0"/>
    <s v=""/>
    <n v="1.7174439148961438E-3"/>
  </r>
  <r>
    <x v="1"/>
    <n v="0"/>
    <n v="9.4900000000000002E-3"/>
    <n v="0"/>
    <s v=""/>
    <n v="0"/>
    <n v="1"/>
    <n v="0"/>
    <n v="0"/>
    <n v="0"/>
    <n v="2.8519999981000002E-3"/>
    <n v="0"/>
    <n v="0"/>
    <n v="2.8519999981000002E-3"/>
    <s v=""/>
    <n v="0.30052687018967333"/>
    <s v=""/>
  </r>
  <r>
    <x v="1"/>
    <n v="0"/>
    <n v="0.38106000000000001"/>
    <n v="0"/>
    <s v=""/>
    <n v="0"/>
    <n v="20"/>
    <n v="0"/>
    <n v="0"/>
    <n v="0"/>
    <n v="3.3035699577499994E-2"/>
    <n v="0"/>
    <n v="0"/>
    <n v="3.3035699577499994E-2"/>
    <s v=""/>
    <n v="8.6694220273710154E-2"/>
    <s v=""/>
  </r>
  <r>
    <x v="1"/>
    <n v="0"/>
    <n v="2.9262E-2"/>
    <n v="0"/>
    <s v=""/>
    <n v="0"/>
    <n v="16"/>
    <n v="0"/>
    <n v="0"/>
    <n v="0"/>
    <n v="1.1678931E-3"/>
    <n v="0"/>
    <n v="0"/>
    <n v="1.1678931E-3"/>
    <s v=""/>
    <n v="3.9911595242977237E-2"/>
    <s v=""/>
  </r>
  <r>
    <x v="1"/>
    <n v="0"/>
    <n v="9.3530000000000002E-3"/>
    <n v="0"/>
    <s v=""/>
    <n v="0"/>
    <n v="3"/>
    <n v="0"/>
    <n v="0"/>
    <n v="0"/>
    <n v="8.788E-4"/>
    <n v="0"/>
    <n v="0"/>
    <n v="8.788E-4"/>
    <s v=""/>
    <n v="9.3959157489575534E-2"/>
    <s v=""/>
  </r>
  <r>
    <x v="1"/>
    <n v="0"/>
    <n v="0"/>
    <n v="3.7910000000000001E-3"/>
    <s v=""/>
    <n v="0"/>
    <n v="0"/>
    <n v="3"/>
    <n v="0"/>
    <n v="0"/>
    <n v="0"/>
    <n v="1.0000000000000001E-5"/>
    <n v="0"/>
    <n v="1.0000000000000001E-5"/>
    <s v=""/>
    <s v=""/>
    <n v="2.637826431020839E-3"/>
  </r>
  <r>
    <x v="1"/>
    <n v="0"/>
    <n v="2.1975000000000001E-2"/>
    <n v="0"/>
    <s v=""/>
    <n v="0"/>
    <n v="16"/>
    <n v="0"/>
    <n v="0"/>
    <n v="0"/>
    <n v="8.7705730000000009E-4"/>
    <n v="0"/>
    <n v="0"/>
    <n v="8.7705730000000009E-4"/>
    <s v=""/>
    <n v="3.9911594994311718E-2"/>
    <s v=""/>
  </r>
  <r>
    <x v="1"/>
    <n v="0"/>
    <n v="4.6030000000000001E-2"/>
    <n v="0"/>
    <s v=""/>
    <n v="0"/>
    <n v="18"/>
    <n v="0"/>
    <n v="0"/>
    <n v="0"/>
    <n v="2.9982286999999997E-3"/>
    <n v="0"/>
    <n v="0"/>
    <n v="2.9982286999999997E-3"/>
    <s v=""/>
    <n v="6.5136404518792088E-2"/>
    <s v=""/>
  </r>
  <r>
    <x v="1"/>
    <n v="0"/>
    <n v="4.7255368421052638E-3"/>
    <n v="0.14491646315789472"/>
    <s v=""/>
    <n v="0"/>
    <n v="3"/>
    <n v="92"/>
    <n v="0"/>
    <n v="0"/>
    <n v="1.2841069999999999E-4"/>
    <n v="2.2835659999999999E-4"/>
    <n v="0"/>
    <n v="3.5676730000000002E-4"/>
    <s v=""/>
    <n v="2.7173780311231691E-2"/>
    <n v="1.5757809362984005E-3"/>
  </r>
  <r>
    <x v="1"/>
    <n v="0"/>
    <n v="2.0235949999999999E-2"/>
    <n v="5.3252500000000001E-3"/>
    <s v=""/>
    <n v="0"/>
    <n v="19"/>
    <n v="5"/>
    <n v="0"/>
    <n v="0"/>
    <n v="9.2652567000000002E-3"/>
    <n v="9.5849699999999991E-5"/>
    <n v="0"/>
    <n v="9.3611063999999994E-3"/>
    <s v=""/>
    <n v="0.45786121728903267"/>
    <n v="1.7999098633866954E-2"/>
  </r>
  <r>
    <x v="1"/>
    <n v="0"/>
    <n v="3.7776896666666671E-2"/>
    <n v="7.5553793333333341E-2"/>
    <s v=""/>
    <n v="0"/>
    <n v="6"/>
    <n v="12"/>
    <n v="0"/>
    <n v="0"/>
    <n v="4.0000000000000001E-3"/>
    <n v="2.0000000000000001E-4"/>
    <n v="0"/>
    <n v="4.1999999999999997E-3"/>
    <s v=""/>
    <n v="0.10588482254894944"/>
    <n v="2.6471205637237363E-3"/>
  </r>
  <r>
    <x v="1"/>
    <n v="1.1598000000000001E-2"/>
    <n v="0"/>
    <n v="0"/>
    <s v=""/>
    <n v="5"/>
    <n v="0"/>
    <n v="0"/>
    <n v="0"/>
    <n v="6.0207000000000006E-6"/>
    <n v="0"/>
    <n v="0"/>
    <n v="0"/>
    <n v="6.0207000000000006E-6"/>
    <n v="5.1911536471805492E-4"/>
    <s v=""/>
    <s v=""/>
  </r>
  <r>
    <x v="0"/>
    <n v="0"/>
    <n v="8.3047720000000002E-3"/>
    <n v="0"/>
    <s v=""/>
    <n v="0"/>
    <n v="2"/>
    <n v="0"/>
    <n v="0"/>
    <n v="0"/>
    <n v="0"/>
    <n v="0"/>
    <n v="0"/>
    <n v="0"/>
    <s v=""/>
    <n v="0"/>
    <s v=""/>
  </r>
  <r>
    <x v="0"/>
    <n v="0"/>
    <n v="4.0013139999999997E-3"/>
    <n v="0"/>
    <s v=""/>
    <n v="0"/>
    <n v="2"/>
    <n v="0"/>
    <n v="0"/>
    <n v="0"/>
    <n v="0"/>
    <n v="0"/>
    <n v="0"/>
    <n v="0"/>
    <s v=""/>
    <n v="0"/>
    <s v=""/>
  </r>
  <r>
    <x v="0"/>
    <n v="0"/>
    <n v="5.9350000000000002E-3"/>
    <n v="0"/>
    <s v=""/>
    <n v="0"/>
    <n v="2"/>
    <n v="0"/>
    <n v="0"/>
    <n v="0"/>
    <n v="5.0000000000000001E-4"/>
    <n v="0"/>
    <n v="0"/>
    <n v="5.0000000000000001E-4"/>
    <s v=""/>
    <n v="8.4245998315080034E-2"/>
    <s v=""/>
  </r>
  <r>
    <x v="0"/>
    <n v="0"/>
    <n v="1.55617385E-2"/>
    <n v="0"/>
    <s v=""/>
    <n v="0"/>
    <n v="3"/>
    <n v="0"/>
    <n v="0"/>
    <n v="0"/>
    <n v="8.9999999999999992E-5"/>
    <n v="0"/>
    <n v="0"/>
    <n v="8.9999999999999992E-5"/>
    <s v=""/>
    <n v="5.7834155226294277E-3"/>
    <s v=""/>
  </r>
  <r>
    <x v="0"/>
    <n v="0"/>
    <n v="3.7176000000000001E-2"/>
    <n v="0"/>
    <s v=""/>
    <n v="0"/>
    <n v="5"/>
    <n v="0"/>
    <n v="0"/>
    <n v="0"/>
    <n v="1.1460000000000001E-2"/>
    <n v="0"/>
    <n v="0"/>
    <n v="1.1460000000000001E-2"/>
    <s v=""/>
    <n v="0.3082633957391866"/>
    <s v=""/>
  </r>
  <r>
    <x v="0"/>
    <n v="1.7181082788666666E-3"/>
    <n v="0"/>
    <n v="3.4362165577333332E-3"/>
    <s v=""/>
    <n v="1"/>
    <n v="0"/>
    <n v="2"/>
    <n v="0"/>
    <n v="0"/>
    <n v="0"/>
    <n v="1.5060000000000001E-6"/>
    <n v="0"/>
    <n v="1.5060000000000001E-6"/>
    <n v="0"/>
    <s v=""/>
    <n v="4.3827272661575738E-4"/>
  </r>
  <r>
    <x v="0"/>
    <n v="0"/>
    <n v="0"/>
    <n v="0"/>
    <s v=""/>
    <n v="0"/>
    <n v="0"/>
    <n v="0"/>
    <n v="0"/>
    <n v="0"/>
    <n v="0"/>
    <n v="1.5060000000000001E-6"/>
    <n v="0"/>
    <n v="1.5060000000000001E-6"/>
    <s v=""/>
    <s v=""/>
    <s v=""/>
  </r>
  <r>
    <x v="0"/>
    <n v="0"/>
    <n v="0.87159794999999995"/>
    <n v="0"/>
    <s v=""/>
    <n v="0"/>
    <n v="274"/>
    <n v="0"/>
    <n v="0"/>
    <n v="0"/>
    <n v="6.6630028800000005E-2"/>
    <n v="0"/>
    <n v="0"/>
    <n v="6.6630028800000005E-2"/>
    <s v=""/>
    <n v="7.6445830098613707E-2"/>
    <s v=""/>
  </r>
  <r>
    <x v="0"/>
    <n v="0"/>
    <n v="0.91898247300000002"/>
    <n v="0"/>
    <s v=""/>
    <n v="0"/>
    <n v="108"/>
    <n v="0"/>
    <n v="0"/>
    <n v="0"/>
    <n v="5.6999999999999998E-4"/>
    <n v="0"/>
    <n v="0"/>
    <n v="5.6999999999999998E-4"/>
    <s v=""/>
    <n v="6.2025121995988271E-4"/>
    <s v=""/>
  </r>
  <r>
    <x v="0"/>
    <n v="0"/>
    <n v="0"/>
    <n v="0"/>
    <s v=""/>
    <n v="0"/>
    <n v="0"/>
    <n v="0"/>
    <n v="0"/>
    <n v="0"/>
    <n v="1.2823799999999999E-5"/>
    <n v="0"/>
    <n v="0"/>
    <n v="1.2823799999999999E-5"/>
    <s v=""/>
    <s v=""/>
    <s v=""/>
  </r>
  <r>
    <x v="0"/>
    <n v="0"/>
    <n v="4.9357559999999995E-2"/>
    <n v="0"/>
    <s v=""/>
    <n v="0"/>
    <n v="20"/>
    <n v="0"/>
    <n v="0"/>
    <n v="0"/>
    <n v="3.7732223999999998E-3"/>
    <n v="0"/>
    <n v="0"/>
    <n v="3.7732223999999998E-3"/>
    <s v=""/>
    <n v="7.6446696311568085E-2"/>
    <s v=""/>
  </r>
  <r>
    <x v="0"/>
    <n v="0"/>
    <n v="0"/>
    <n v="7.8109999999999999E-2"/>
    <s v=""/>
    <n v="0"/>
    <n v="0"/>
    <n v="7"/>
    <n v="0"/>
    <n v="0"/>
    <n v="0"/>
    <n v="8.0000000000000004E-4"/>
    <n v="0"/>
    <n v="8.0000000000000004E-4"/>
    <s v=""/>
    <s v=""/>
    <n v="1.0241966457559853E-2"/>
  </r>
  <r>
    <x v="1"/>
    <n v="0"/>
    <n v="7.9205000000000005E-3"/>
    <n v="0"/>
    <s v=""/>
    <n v="0"/>
    <n v="1"/>
    <n v="0"/>
    <n v="0"/>
    <n v="0"/>
    <n v="1.864E-4"/>
    <n v="0"/>
    <n v="0"/>
    <n v="1.864E-4"/>
    <s v=""/>
    <n v="2.3533867811375543E-2"/>
    <s v=""/>
  </r>
  <r>
    <x v="1"/>
    <n v="0"/>
    <n v="5.9494999999999999E-2"/>
    <n v="0"/>
    <s v=""/>
    <n v="0"/>
    <n v="1"/>
    <n v="0"/>
    <n v="0"/>
    <n v="0"/>
    <n v="5.8909999999999995E-4"/>
    <n v="0"/>
    <n v="0"/>
    <n v="5.8909999999999995E-4"/>
    <s v=""/>
    <n v="9.9016724094461717E-3"/>
    <s v=""/>
  </r>
  <r>
    <x v="1"/>
    <n v="0"/>
    <n v="4.0502899999999998E-3"/>
    <n v="0"/>
    <s v=""/>
    <n v="0"/>
    <n v="2"/>
    <n v="0"/>
    <n v="0"/>
    <n v="0"/>
    <n v="2.2063999999999999E-3"/>
    <n v="0"/>
    <n v="0"/>
    <n v="2.2063999999999999E-3"/>
    <s v=""/>
    <n v="0.54475111658671349"/>
    <s v=""/>
  </r>
  <r>
    <x v="1"/>
    <n v="0"/>
    <n v="5.9787E-3"/>
    <n v="0"/>
    <s v=""/>
    <n v="0"/>
    <n v="1"/>
    <n v="0"/>
    <n v="0"/>
    <n v="0"/>
    <n v="8.7600000000000002E-5"/>
    <n v="0"/>
    <n v="0"/>
    <n v="8.7600000000000002E-5"/>
    <s v=""/>
    <n v="1.4652014652014652E-2"/>
    <s v=""/>
  </r>
  <r>
    <x v="1"/>
    <n v="0"/>
    <n v="1.6813000000000002E-2"/>
    <n v="0"/>
    <s v=""/>
    <n v="0"/>
    <n v="1"/>
    <n v="0"/>
    <n v="0"/>
    <n v="0"/>
    <n v="1.864E-4"/>
    <n v="0"/>
    <n v="0"/>
    <n v="1.864E-4"/>
    <s v=""/>
    <n v="1.1086659132813894E-2"/>
    <s v=""/>
  </r>
  <r>
    <x v="1"/>
    <n v="0"/>
    <n v="1.9155999999999999E-2"/>
    <n v="0"/>
    <s v=""/>
    <n v="0"/>
    <n v="1"/>
    <n v="0"/>
    <n v="0"/>
    <n v="0"/>
    <n v="3.7189999999999999E-4"/>
    <n v="0"/>
    <n v="0"/>
    <n v="3.7189999999999999E-4"/>
    <s v=""/>
    <n v="1.9414282731259135E-2"/>
    <s v=""/>
  </r>
  <r>
    <x v="1"/>
    <n v="0"/>
    <n v="1.9855999999999999E-2"/>
    <n v="0"/>
    <s v=""/>
    <n v="0"/>
    <n v="1"/>
    <n v="0"/>
    <n v="0"/>
    <n v="0"/>
    <n v="4.6720000000000003E-4"/>
    <n v="0"/>
    <n v="0"/>
    <n v="4.6720000000000003E-4"/>
    <s v=""/>
    <n v="2.3529411764705885E-2"/>
    <s v=""/>
  </r>
  <r>
    <x v="1"/>
    <n v="0"/>
    <n v="1.04755E-2"/>
    <n v="0"/>
    <s v=""/>
    <n v="0"/>
    <n v="1"/>
    <n v="0"/>
    <n v="0"/>
    <n v="0"/>
    <n v="2.4649999999999997E-4"/>
    <n v="0"/>
    <n v="0"/>
    <n v="2.4649999999999997E-4"/>
    <s v=""/>
    <n v="2.3531096367715141E-2"/>
    <s v=""/>
  </r>
  <r>
    <x v="1"/>
    <n v="0"/>
    <n v="1.8883169999999998E-2"/>
    <n v="0"/>
    <s v=""/>
    <n v="0"/>
    <n v="2"/>
    <n v="0"/>
    <n v="0"/>
    <n v="0"/>
    <n v="4.0000000000000001E-3"/>
    <n v="0"/>
    <n v="0"/>
    <n v="4.0000000000000001E-3"/>
    <s v=""/>
    <n v="0.21182884017884712"/>
    <s v=""/>
  </r>
  <r>
    <x v="1"/>
    <n v="0"/>
    <n v="1.931196E-2"/>
    <n v="0"/>
    <s v=""/>
    <n v="0"/>
    <n v="9"/>
    <n v="0"/>
    <n v="0"/>
    <n v="0"/>
    <n v="2.6375299999999999E-3"/>
    <n v="0"/>
    <n v="0"/>
    <n v="2.6375299999999999E-3"/>
    <s v=""/>
    <n v="0.136574951480844"/>
    <s v=""/>
  </r>
  <r>
    <x v="1"/>
    <n v="0"/>
    <n v="9.8790700000000002E-3"/>
    <n v="0"/>
    <s v=""/>
    <n v="0"/>
    <n v="6"/>
    <n v="0"/>
    <n v="0"/>
    <n v="0"/>
    <n v="1.34924E-3"/>
    <n v="0"/>
    <n v="0"/>
    <n v="1.34924E-3"/>
    <s v=""/>
    <n v="0.136575608837674"/>
    <s v=""/>
  </r>
  <r>
    <x v="1"/>
    <n v="0"/>
    <n v="5.3857000000000002E-2"/>
    <n v="0"/>
    <s v=""/>
    <n v="0"/>
    <n v="18"/>
    <n v="0"/>
    <n v="0"/>
    <n v="0"/>
    <n v="2.7124769E-3"/>
    <n v="0"/>
    <n v="0"/>
    <n v="2.7124769E-3"/>
    <s v=""/>
    <n v="5.0364426165586645E-2"/>
    <s v=""/>
  </r>
  <r>
    <x v="1"/>
    <n v="0"/>
    <n v="0"/>
    <n v="0"/>
    <s v=""/>
    <n v="0"/>
    <n v="0"/>
    <n v="0"/>
    <n v="0"/>
    <n v="0"/>
    <n v="5.3521999999999999E-4"/>
    <n v="0"/>
    <n v="0"/>
    <n v="5.3521999999999999E-4"/>
    <s v=""/>
    <s v=""/>
    <s v=""/>
  </r>
  <r>
    <x v="1"/>
    <n v="0"/>
    <n v="1.4461999999999999E-2"/>
    <n v="0"/>
    <s v=""/>
    <n v="0"/>
    <n v="2"/>
    <n v="0"/>
    <n v="0"/>
    <n v="0"/>
    <n v="9.0963789500000003E-2"/>
    <n v="0"/>
    <n v="0"/>
    <n v="9.0963789500000003E-2"/>
    <s v=""/>
    <n v="6.2898485340893382"/>
    <s v=""/>
  </r>
  <r>
    <x v="1"/>
    <n v="0"/>
    <n v="9.5718999999999999E-2"/>
    <n v="0"/>
    <s v=""/>
    <n v="0"/>
    <n v="32"/>
    <n v="0"/>
    <n v="0"/>
    <n v="0"/>
    <n v="7.0550000000000002E-2"/>
    <n v="0"/>
    <n v="0"/>
    <n v="7.0550000000000002E-2"/>
    <s v=""/>
    <n v="0.73705324961606367"/>
    <s v=""/>
  </r>
  <r>
    <x v="1"/>
    <n v="0"/>
    <n v="0.1007716875"/>
    <n v="4.5805312500000001E-2"/>
    <s v=""/>
    <n v="0"/>
    <n v="11"/>
    <n v="5"/>
    <n v="0"/>
    <n v="0"/>
    <n v="4.3838289000000001E-3"/>
    <n v="2.4621799999999999E-5"/>
    <n v="0"/>
    <n v="4.4084507000000002E-3"/>
    <s v=""/>
    <n v="4.350258498945947E-2"/>
    <n v="5.3753153632561722E-4"/>
  </r>
  <r>
    <x v="1"/>
    <n v="0"/>
    <n v="1.6193869999999999E-2"/>
    <n v="0"/>
    <s v=""/>
    <n v="0"/>
    <n v="4"/>
    <n v="0"/>
    <n v="0"/>
    <n v="0"/>
    <n v="2.0940786999999999E-3"/>
    <n v="0"/>
    <n v="0"/>
    <n v="2.0940786999999999E-3"/>
    <s v=""/>
    <n v="0.12931304870299687"/>
    <s v=""/>
  </r>
  <r>
    <x v="1"/>
    <n v="0"/>
    <n v="1.7794999999999998E-2"/>
    <n v="0"/>
    <s v=""/>
    <n v="0"/>
    <n v="1"/>
    <n v="0"/>
    <n v="0"/>
    <n v="0"/>
    <n v="7.8770620000000006E-4"/>
    <n v="0"/>
    <n v="0"/>
    <n v="7.8770620000000006E-4"/>
    <s v=""/>
    <n v="4.4265591458274807E-2"/>
    <s v=""/>
  </r>
  <r>
    <x v="1"/>
    <n v="0"/>
    <n v="6.4735230000000001E-3"/>
    <n v="0"/>
    <s v=""/>
    <n v="0"/>
    <n v="2"/>
    <n v="0"/>
    <n v="0"/>
    <n v="0"/>
    <n v="1.9199999999999998E-2"/>
    <n v="0"/>
    <n v="0"/>
    <n v="1.9199999999999998E-2"/>
    <s v=""/>
    <n v="2.9659275173657371"/>
    <s v=""/>
  </r>
  <r>
    <x v="1"/>
    <n v="0"/>
    <n v="3.6499999999999998E-2"/>
    <n v="0"/>
    <s v=""/>
    <n v="0"/>
    <n v="2"/>
    <n v="0"/>
    <n v="0"/>
    <n v="0"/>
    <n v="6.1799999999999997E-3"/>
    <n v="0"/>
    <n v="0"/>
    <n v="6.1799999999999997E-3"/>
    <s v=""/>
    <n v="0.1693150684931507"/>
    <s v=""/>
  </r>
  <r>
    <x v="1"/>
    <n v="0"/>
    <n v="8.0149999999999996E-3"/>
    <n v="0"/>
    <s v=""/>
    <n v="0"/>
    <n v="8"/>
    <n v="0"/>
    <n v="0"/>
    <n v="0"/>
    <n v="1.033362E-4"/>
    <n v="0"/>
    <n v="0"/>
    <n v="1.033362E-4"/>
    <s v=""/>
    <n v="1.2892850904553962E-2"/>
    <s v=""/>
  </r>
  <r>
    <x v="1"/>
    <n v="0"/>
    <n v="8.0629799999999991E-3"/>
    <n v="0"/>
    <s v=""/>
    <n v="0"/>
    <n v="3"/>
    <n v="0"/>
    <n v="0"/>
    <n v="0"/>
    <n v="1.10129E-3"/>
    <n v="6.5820000000000003E-5"/>
    <n v="0"/>
    <n v="1.1671100000000001E-3"/>
    <s v=""/>
    <n v="0.13658597689687932"/>
    <s v=""/>
  </r>
  <r>
    <x v="1"/>
    <n v="0"/>
    <n v="3.087761E-2"/>
    <n v="0"/>
    <s v=""/>
    <n v="0"/>
    <n v="8"/>
    <n v="0"/>
    <n v="0"/>
    <n v="0"/>
    <n v="6.7000000000000002E-3"/>
    <n v="0"/>
    <n v="0"/>
    <n v="6.7000000000000002E-3"/>
    <s v=""/>
    <n v="0.21698570582373441"/>
    <s v=""/>
  </r>
  <r>
    <x v="1"/>
    <n v="0"/>
    <n v="7.5888000000000006E-3"/>
    <n v="0"/>
    <s v=""/>
    <n v="0"/>
    <n v="3"/>
    <n v="0"/>
    <n v="0"/>
    <n v="0"/>
    <n v="1.9138599999999999E-3"/>
    <n v="0"/>
    <n v="0"/>
    <n v="1.9138599999999999E-3"/>
    <s v=""/>
    <n v="0.2521953405017921"/>
    <s v=""/>
  </r>
  <r>
    <x v="1"/>
    <n v="0"/>
    <n v="5.1937999999999998E-2"/>
    <n v="0"/>
    <s v=""/>
    <n v="0"/>
    <n v="6"/>
    <n v="0"/>
    <n v="0"/>
    <n v="0"/>
    <n v="1.3559219E-3"/>
    <n v="0"/>
    <n v="0"/>
    <n v="1.3559219E-3"/>
    <s v=""/>
    <n v="2.6106548192075169E-2"/>
    <s v=""/>
  </r>
  <r>
    <x v="1"/>
    <n v="0"/>
    <n v="0"/>
    <n v="0.28739999999999999"/>
    <s v=""/>
    <n v="0"/>
    <n v="0"/>
    <n v="8"/>
    <n v="0"/>
    <n v="0"/>
    <n v="0"/>
    <n v="3.0499999999999998E-3"/>
    <n v="0"/>
    <n v="3.0499999999999998E-3"/>
    <s v=""/>
    <s v=""/>
    <n v="1.0612386917188587E-2"/>
  </r>
  <r>
    <x v="1"/>
    <n v="0"/>
    <n v="2.4714953000000001E-2"/>
    <n v="0"/>
    <s v=""/>
    <n v="0"/>
    <n v="7"/>
    <n v="0"/>
    <n v="0"/>
    <n v="0"/>
    <n v="3.2000000000000003E-4"/>
    <n v="0"/>
    <n v="0"/>
    <n v="3.2000000000000003E-4"/>
    <s v=""/>
    <n v="1.2947627292675816E-2"/>
    <s v=""/>
  </r>
  <r>
    <x v="1"/>
    <n v="0"/>
    <n v="0"/>
    <n v="7.3937400000000002E-3"/>
    <s v=""/>
    <n v="0"/>
    <n v="0"/>
    <n v="4"/>
    <n v="0"/>
    <n v="0"/>
    <n v="0"/>
    <n v="5.7290000000000002E-5"/>
    <n v="0"/>
    <n v="5.7290000000000002E-5"/>
    <s v=""/>
    <s v=""/>
    <n v="7.7484466589303929E-3"/>
  </r>
  <r>
    <x v="1"/>
    <n v="0"/>
    <n v="0"/>
    <n v="2.9736916000000002E-2"/>
    <s v=""/>
    <n v="0"/>
    <n v="0"/>
    <n v="7"/>
    <n v="0"/>
    <n v="0"/>
    <n v="0"/>
    <n v="1.1000000000000001E-3"/>
    <n v="0"/>
    <n v="1.1000000000000001E-3"/>
    <s v=""/>
    <s v=""/>
    <n v="3.6991058521334226E-2"/>
  </r>
  <r>
    <x v="1"/>
    <n v="0"/>
    <n v="0"/>
    <n v="3.3286000000000003E-2"/>
    <s v=""/>
    <n v="0"/>
    <n v="0"/>
    <n v="8"/>
    <n v="0"/>
    <n v="0"/>
    <n v="0"/>
    <n v="6.0999999999999997E-4"/>
    <n v="0"/>
    <n v="6.0999999999999997E-4"/>
    <s v=""/>
    <s v=""/>
    <n v="1.8326022952592679E-2"/>
  </r>
  <r>
    <x v="1"/>
    <n v="0"/>
    <n v="6.2698021000000007E-2"/>
    <n v="0"/>
    <s v=""/>
    <n v="0"/>
    <n v="4"/>
    <n v="0"/>
    <n v="0"/>
    <n v="0"/>
    <n v="7.0000000000000007E-5"/>
    <n v="0"/>
    <n v="0"/>
    <n v="7.0000000000000007E-5"/>
    <s v=""/>
    <n v="1.1164626711264141E-3"/>
    <s v=""/>
  </r>
  <r>
    <x v="1"/>
    <n v="1.882609775E-2"/>
    <n v="5.6478293250000006E-2"/>
    <n v="0"/>
    <s v=""/>
    <n v="2"/>
    <n v="6"/>
    <n v="0"/>
    <n v="0"/>
    <n v="0"/>
    <n v="1E-4"/>
    <n v="0"/>
    <n v="0"/>
    <n v="1E-4"/>
    <n v="0"/>
    <n v="1.7705917485387184E-3"/>
    <s v=""/>
  </r>
  <r>
    <x v="1"/>
    <n v="0"/>
    <n v="2.6072666666666664E-2"/>
    <n v="1.3036333333333332E-2"/>
    <s v=""/>
    <n v="0"/>
    <n v="2"/>
    <n v="1"/>
    <n v="0"/>
    <n v="0"/>
    <n v="4.9634264999999997E-3"/>
    <n v="8.2435700000000001E-5"/>
    <n v="0"/>
    <n v="5.0458622E-3"/>
    <s v=""/>
    <n v="0.19036896238717432"/>
    <n v="6.3235342248587284E-3"/>
  </r>
  <r>
    <x v="1"/>
    <n v="0"/>
    <n v="2.8910109999999999E-2"/>
    <n v="0"/>
    <s v=""/>
    <n v="0"/>
    <n v="11"/>
    <n v="0"/>
    <n v="0"/>
    <n v="0"/>
    <n v="6.9772499999999999E-3"/>
    <n v="4.5030000000000001E-5"/>
    <n v="0"/>
    <n v="7.0222799999999997E-3"/>
    <s v=""/>
    <n v="0.24134290737738459"/>
    <s v=""/>
  </r>
  <r>
    <x v="1"/>
    <n v="0"/>
    <n v="0.12643732952112677"/>
    <n v="0.20604601847887322"/>
    <s v=""/>
    <n v="0"/>
    <n v="27"/>
    <n v="44"/>
    <n v="0"/>
    <n v="0"/>
    <n v="0.20799999999999999"/>
    <n v="1.9E-3"/>
    <n v="0"/>
    <n v="0.2099"/>
    <s v=""/>
    <n v="1.645083780144571"/>
    <n v="9.221241031623308E-3"/>
  </r>
  <r>
    <x v="1"/>
    <n v="0"/>
    <n v="1.1252E-2"/>
    <n v="0"/>
    <s v=""/>
    <n v="0"/>
    <n v="4"/>
    <n v="0"/>
    <n v="0"/>
    <n v="0"/>
    <n v="9.3300000000000002E-4"/>
    <n v="0"/>
    <n v="0"/>
    <n v="9.3300000000000002E-4"/>
    <s v=""/>
    <n v="8.2918592250266626E-2"/>
    <s v=""/>
  </r>
  <r>
    <x v="1"/>
    <n v="0"/>
    <n v="4.1000000000000003E-3"/>
    <n v="0"/>
    <s v=""/>
    <n v="0"/>
    <n v="4"/>
    <n v="0"/>
    <n v="0"/>
    <n v="0"/>
    <n v="1.1200000000000001E-3"/>
    <n v="0"/>
    <n v="0"/>
    <n v="1.1200000000000001E-3"/>
    <s v=""/>
    <n v="0.27317073170731709"/>
    <s v=""/>
  </r>
  <r>
    <x v="1"/>
    <n v="0"/>
    <n v="1.33323915E-2"/>
    <n v="0"/>
    <s v=""/>
    <n v="0"/>
    <n v="4"/>
    <n v="0"/>
    <n v="0"/>
    <n v="0"/>
    <n v="2.9999999999999997E-5"/>
    <n v="0"/>
    <n v="0"/>
    <n v="2.9999999999999997E-5"/>
    <s v=""/>
    <n v="2.2501589456025198E-3"/>
    <s v=""/>
  </r>
  <r>
    <x v="1"/>
    <n v="0"/>
    <n v="0"/>
    <n v="1.7951913999999999E-2"/>
    <s v=""/>
    <n v="0"/>
    <n v="0"/>
    <n v="4"/>
    <n v="0"/>
    <n v="0"/>
    <n v="0"/>
    <n v="2.0000000000000001E-4"/>
    <n v="0"/>
    <n v="2.0000000000000001E-4"/>
    <s v=""/>
    <s v=""/>
    <n v="1.1140873335288929E-2"/>
  </r>
  <r>
    <x v="1"/>
    <n v="0"/>
    <n v="0"/>
    <n v="0.32626100000000002"/>
    <s v=""/>
    <n v="0"/>
    <n v="0"/>
    <n v="50"/>
    <n v="0"/>
    <n v="0"/>
    <n v="0"/>
    <n v="5.7999999999999996E-3"/>
    <n v="0"/>
    <n v="5.7999999999999996E-3"/>
    <s v=""/>
    <s v=""/>
    <n v="1.7777178393985182E-2"/>
  </r>
  <r>
    <x v="1"/>
    <n v="0"/>
    <n v="5.5820000000000002E-3"/>
    <n v="0"/>
    <s v=""/>
    <n v="0"/>
    <n v="1"/>
    <n v="0"/>
    <n v="0"/>
    <n v="0"/>
    <n v="4.7800000000000004E-3"/>
    <n v="0"/>
    <n v="0"/>
    <n v="4.7800000000000004E-3"/>
    <s v=""/>
    <n v="0.85632389824435695"/>
    <s v=""/>
  </r>
  <r>
    <x v="1"/>
    <n v="0"/>
    <n v="0"/>
    <n v="2.648064E-2"/>
    <s v=""/>
    <n v="0"/>
    <n v="0"/>
    <n v="21"/>
    <n v="0"/>
    <n v="0"/>
    <n v="0"/>
    <n v="1.7504E-4"/>
    <n v="0"/>
    <n v="1.7504E-4"/>
    <s v=""/>
    <s v=""/>
    <n v="6.6101121423047179E-3"/>
  </r>
  <r>
    <x v="1"/>
    <n v="0"/>
    <n v="0.16134499999999999"/>
    <n v="0"/>
    <s v=""/>
    <n v="0"/>
    <n v="10"/>
    <n v="0"/>
    <n v="0"/>
    <n v="0"/>
    <n v="2.035E-2"/>
    <n v="0"/>
    <n v="0"/>
    <n v="2.035E-2"/>
    <s v=""/>
    <n v="0.12612724286466889"/>
    <s v=""/>
  </r>
  <r>
    <x v="1"/>
    <n v="0"/>
    <n v="0"/>
    <n v="1.9416904999999998E-2"/>
    <s v=""/>
    <n v="0"/>
    <n v="0"/>
    <n v="4"/>
    <n v="0"/>
    <n v="0"/>
    <n v="0"/>
    <n v="0"/>
    <n v="0"/>
    <n v="0"/>
    <s v=""/>
    <s v=""/>
    <n v="0"/>
  </r>
  <r>
    <x v="1"/>
    <n v="0"/>
    <n v="0"/>
    <n v="1.8376E-2"/>
    <s v=""/>
    <n v="0"/>
    <n v="0"/>
    <n v="4"/>
    <n v="0"/>
    <n v="0"/>
    <n v="0"/>
    <n v="3.3E-4"/>
    <n v="0"/>
    <n v="3.3E-4"/>
    <s v=""/>
    <s v=""/>
    <n v="1.7958206356116675E-2"/>
  </r>
  <r>
    <x v="1"/>
    <n v="0"/>
    <n v="1.4202610000000001E-2"/>
    <n v="0"/>
    <s v=""/>
    <n v="0"/>
    <n v="2"/>
    <n v="0"/>
    <n v="0"/>
    <n v="0"/>
    <n v="1.7568E-3"/>
    <n v="0"/>
    <n v="0"/>
    <n v="1.7568E-3"/>
    <s v=""/>
    <n v="0.12369557426416693"/>
    <s v=""/>
  </r>
  <r>
    <x v="1"/>
    <n v="0"/>
    <n v="1.7520000000000001E-2"/>
    <n v="0"/>
    <s v=""/>
    <n v="0"/>
    <n v="2"/>
    <n v="0"/>
    <n v="0"/>
    <n v="0"/>
    <n v="5.5340001582999997E-3"/>
    <n v="0"/>
    <n v="0"/>
    <n v="5.5340001582999997E-3"/>
    <s v=""/>
    <n v="0.31586758894406392"/>
    <s v=""/>
  </r>
  <r>
    <x v="1"/>
    <n v="0"/>
    <n v="2.9957000000000001E-2"/>
    <n v="0"/>
    <s v=""/>
    <n v="0"/>
    <n v="2"/>
    <n v="0"/>
    <n v="0"/>
    <n v="0"/>
    <n v="1.6596175999999999E-3"/>
    <n v="0"/>
    <n v="0"/>
    <n v="1.6596175999999999E-3"/>
    <s v=""/>
    <n v="5.5399993323764059E-2"/>
    <s v=""/>
  </r>
  <r>
    <x v="1"/>
    <n v="0"/>
    <n v="1.8443999999999999E-2"/>
    <n v="0"/>
    <s v=""/>
    <n v="0"/>
    <n v="9"/>
    <n v="0"/>
    <n v="0"/>
    <n v="0"/>
    <n v="7.3612950000000003E-4"/>
    <n v="0"/>
    <n v="0"/>
    <n v="7.3612950000000003E-4"/>
    <s v=""/>
    <n v="3.9911597267404036E-2"/>
    <s v=""/>
  </r>
  <r>
    <x v="1"/>
    <n v="0"/>
    <n v="0"/>
    <n v="6.5867999999999996E-2"/>
    <s v=""/>
    <n v="0"/>
    <n v="0"/>
    <n v="4"/>
    <n v="0"/>
    <n v="0"/>
    <n v="0"/>
    <n v="1.236E-4"/>
    <n v="0"/>
    <n v="1.236E-4"/>
    <s v=""/>
    <s v=""/>
    <n v="1.8764802331936602E-3"/>
  </r>
  <r>
    <x v="1"/>
    <n v="0"/>
    <n v="0"/>
    <n v="6.6639999999999998E-3"/>
    <s v=""/>
    <n v="0"/>
    <n v="0"/>
    <n v="8"/>
    <n v="0"/>
    <n v="0"/>
    <n v="0"/>
    <n v="9.5527999999999994E-6"/>
    <n v="0"/>
    <n v="9.5527999999999994E-6"/>
    <s v=""/>
    <s v=""/>
    <n v="1.4334933973589436E-3"/>
  </r>
  <r>
    <x v="1"/>
    <n v="0"/>
    <n v="1.6667999999999999E-2"/>
    <n v="0"/>
    <s v=""/>
    <n v="0"/>
    <n v="1"/>
    <n v="0"/>
    <n v="0"/>
    <n v="0"/>
    <n v="8.65334242E-2"/>
    <n v="0"/>
    <n v="0"/>
    <n v="8.65334242E-2"/>
    <s v=""/>
    <n v="5.1915901247900171"/>
    <s v=""/>
  </r>
  <r>
    <x v="1"/>
    <n v="0"/>
    <n v="2.2731000000000001E-2"/>
    <n v="0"/>
    <s v=""/>
    <n v="0"/>
    <n v="9"/>
    <n v="0"/>
    <n v="0"/>
    <n v="0"/>
    <n v="5.4492600000000005E-4"/>
    <n v="0"/>
    <n v="0"/>
    <n v="5.4492600000000005E-4"/>
    <s v=""/>
    <n v="2.3972812458756765E-2"/>
    <s v=""/>
  </r>
  <r>
    <x v="1"/>
    <n v="0"/>
    <n v="3.7369999999999999E-3"/>
    <n v="0"/>
    <s v=""/>
    <n v="0"/>
    <n v="69"/>
    <n v="0"/>
    <n v="0"/>
    <n v="0"/>
    <n v="1.4914959999999999E-4"/>
    <n v="0"/>
    <n v="0"/>
    <n v="1.4914959999999999E-4"/>
    <s v=""/>
    <n v="3.9911586834359108E-2"/>
    <s v=""/>
  </r>
  <r>
    <x v="1"/>
    <n v="6.7731864620689655E-2"/>
    <n v="0"/>
    <n v="6.7731864620689655E-2"/>
    <s v=""/>
    <n v="6"/>
    <n v="17"/>
    <n v="6"/>
    <n v="0"/>
    <n v="0"/>
    <n v="3.5725742599999999E-2"/>
    <n v="1.8443999999999999E-6"/>
    <n v="0"/>
    <n v="3.5727586999999998E-2"/>
    <n v="0"/>
    <s v=""/>
    <n v="2.7230905428766269E-5"/>
  </r>
  <r>
    <x v="1"/>
    <n v="0"/>
    <n v="2.3359999999999999E-2"/>
    <n v="0"/>
    <s v=""/>
    <n v="0"/>
    <n v="3"/>
    <n v="0"/>
    <n v="0"/>
    <n v="0"/>
    <n v="8.2170000238000005E-3"/>
    <n v="0"/>
    <n v="0"/>
    <n v="8.2170000238000005E-3"/>
    <s v=""/>
    <n v="0.35175513800513702"/>
    <s v=""/>
  </r>
  <r>
    <x v="1"/>
    <n v="0"/>
    <n v="0.24657899999999999"/>
    <n v="0"/>
    <s v=""/>
    <n v="0"/>
    <n v="55"/>
    <n v="0"/>
    <n v="0"/>
    <n v="0"/>
    <n v="9.8413614E-3"/>
    <n v="0"/>
    <n v="0"/>
    <n v="9.8413614E-3"/>
    <s v=""/>
    <n v="3.9911595877994477E-2"/>
    <s v=""/>
  </r>
  <r>
    <x v="1"/>
    <n v="0"/>
    <n v="0.17124710400000001"/>
    <n v="0.33841689600000002"/>
    <s v=""/>
    <n v="0"/>
    <n v="42"/>
    <n v="83"/>
    <n v="0"/>
    <n v="0"/>
    <n v="1.7600000000000001E-2"/>
    <n v="7.5000000000000002E-4"/>
    <n v="0"/>
    <n v="1.8350000000000002E-2"/>
    <s v=""/>
    <n v="0.10277546065830112"/>
    <n v="2.216201403844801E-3"/>
  </r>
  <r>
    <x v="1"/>
    <n v="0"/>
    <n v="4.6670000000000001E-3"/>
    <n v="0"/>
    <s v=""/>
    <n v="0"/>
    <n v="3"/>
    <n v="0"/>
    <n v="0"/>
    <n v="0"/>
    <n v="6.487251000000001E-4"/>
    <n v="0"/>
    <n v="0"/>
    <n v="6.487251000000001E-4"/>
    <s v=""/>
    <n v="0.13900259267195203"/>
    <s v=""/>
  </r>
  <r>
    <x v="1"/>
    <n v="0"/>
    <n v="0"/>
    <n v="7.5040999999999997E-2"/>
    <s v=""/>
    <n v="0"/>
    <n v="0"/>
    <n v="22"/>
    <n v="0"/>
    <n v="0"/>
    <n v="0"/>
    <n v="7.1928599999999994E-5"/>
    <n v="0"/>
    <n v="7.1928599999999994E-5"/>
    <s v=""/>
    <s v=""/>
    <n v="9.5852400687624099E-4"/>
  </r>
  <r>
    <x v="1"/>
    <n v="0"/>
    <n v="0.11096"/>
    <n v="0"/>
    <s v=""/>
    <n v="0"/>
    <n v="3"/>
    <n v="4"/>
    <n v="0"/>
    <n v="0"/>
    <n v="7.5799999999999999E-4"/>
    <n v="9.7659996799999999E-5"/>
    <n v="0"/>
    <n v="8.5565999680000001E-4"/>
    <s v=""/>
    <n v="6.8312905551550108E-3"/>
    <s v=""/>
  </r>
  <r>
    <x v="1"/>
    <n v="0"/>
    <n v="0"/>
    <n v="1.6164000000000001E-2"/>
    <s v=""/>
    <n v="0"/>
    <n v="0"/>
    <n v="2"/>
    <n v="0"/>
    <n v="0"/>
    <n v="0"/>
    <n v="2.39441E-5"/>
    <n v="0"/>
    <n v="2.39441E-5"/>
    <s v=""/>
    <s v=""/>
    <n v="1.4813226924028705E-3"/>
  </r>
  <r>
    <x v="1"/>
    <n v="0"/>
    <n v="6.4856999999999996E-3"/>
    <n v="0"/>
    <s v=""/>
    <n v="0"/>
    <n v="2"/>
    <n v="0"/>
    <n v="0"/>
    <n v="0"/>
    <n v="8.0239999999999999E-4"/>
    <n v="0"/>
    <n v="0"/>
    <n v="8.0239999999999999E-4"/>
    <s v=""/>
    <n v="0.12371833418135282"/>
    <s v=""/>
  </r>
  <r>
    <x v="1"/>
    <n v="0"/>
    <n v="0.108346"/>
    <n v="0"/>
    <s v=""/>
    <n v="0"/>
    <n v="27"/>
    <n v="0"/>
    <n v="0"/>
    <n v="0"/>
    <n v="3.0416626999999999E-3"/>
    <n v="0"/>
    <n v="0"/>
    <n v="3.0416626999999999E-3"/>
    <s v=""/>
    <n v="2.8073604009377365E-2"/>
    <s v=""/>
  </r>
  <r>
    <x v="1"/>
    <n v="0"/>
    <n v="0"/>
    <n v="0.24537500000000001"/>
    <s v=""/>
    <n v="0"/>
    <n v="0"/>
    <n v="10"/>
    <n v="0"/>
    <n v="0"/>
    <n v="0"/>
    <n v="5.1000000000000004E-4"/>
    <n v="0"/>
    <n v="5.1000000000000004E-4"/>
    <s v=""/>
    <s v=""/>
    <n v="2.0784513499745288E-3"/>
  </r>
  <r>
    <x v="1"/>
    <n v="0"/>
    <n v="1.5055619999999999E-2"/>
    <n v="1.0037080000000002E-2"/>
    <s v=""/>
    <n v="0"/>
    <n v="36"/>
    <n v="24"/>
    <n v="0"/>
    <n v="0"/>
    <n v="1.8350026999999999E-3"/>
    <n v="2.3930180000000001E-4"/>
    <n v="0"/>
    <n v="2.0743045000000001E-3"/>
    <s v=""/>
    <n v="0.12188157644786465"/>
    <n v="2.3841774699414568E-2"/>
  </r>
  <r>
    <x v="1"/>
    <n v="0"/>
    <n v="6.04866E-3"/>
    <n v="0"/>
    <s v=""/>
    <n v="0"/>
    <n v="1"/>
    <n v="0"/>
    <n v="0"/>
    <n v="0"/>
    <n v="1.2999999999999999E-3"/>
    <n v="0"/>
    <n v="0"/>
    <n v="1.2999999999999999E-3"/>
    <s v=""/>
    <n v="0.21492363597887795"/>
    <s v=""/>
  </r>
  <r>
    <x v="1"/>
    <n v="0"/>
    <n v="2.7036000000000004E-3"/>
    <n v="1.0814400000000002E-2"/>
    <s v=""/>
    <n v="0"/>
    <n v="1"/>
    <n v="4"/>
    <n v="0"/>
    <n v="0"/>
    <n v="1.9856799999999999E-4"/>
    <n v="6.6531000000000007E-6"/>
    <n v="0"/>
    <n v="2.0522109999999999E-4"/>
    <s v=""/>
    <n v="7.3445776002367194E-2"/>
    <n v="6.1520750110963154E-4"/>
  </r>
  <r>
    <x v="1"/>
    <n v="0"/>
    <n v="0"/>
    <n v="1.150077E-2"/>
    <s v=""/>
    <n v="0"/>
    <n v="0"/>
    <n v="7"/>
    <n v="0"/>
    <n v="0"/>
    <n v="0"/>
    <n v="0"/>
    <n v="0"/>
    <n v="0"/>
    <s v=""/>
    <s v=""/>
    <n v="0"/>
  </r>
  <r>
    <x v="1"/>
    <n v="0"/>
    <n v="8.0280000000000004E-3"/>
    <n v="0"/>
    <s v=""/>
    <n v="0"/>
    <n v="2"/>
    <n v="0"/>
    <n v="0"/>
    <n v="0"/>
    <n v="4.4194220000000003E-4"/>
    <n v="0"/>
    <n v="0"/>
    <n v="4.4194220000000003E-4"/>
    <s v=""/>
    <n v="5.5050099651220728E-2"/>
    <s v=""/>
  </r>
  <r>
    <x v="1"/>
    <n v="0"/>
    <n v="1.8043670000000001"/>
    <n v="0"/>
    <s v=""/>
    <n v="0"/>
    <n v="23"/>
    <n v="0"/>
    <n v="0"/>
    <n v="0"/>
    <n v="2.7068339600000001E-2"/>
    <n v="0"/>
    <n v="0"/>
    <n v="2.7068339600000001E-2"/>
    <s v=""/>
    <n v="1.5001570966438647E-2"/>
    <s v=""/>
  </r>
  <r>
    <x v="1"/>
    <n v="0"/>
    <n v="9.4039999999999992E-3"/>
    <n v="0"/>
    <s v=""/>
    <n v="0"/>
    <n v="1326"/>
    <n v="0"/>
    <n v="0"/>
    <n v="0"/>
    <n v="3.6925720000000002E-4"/>
    <n v="0"/>
    <n v="0"/>
    <n v="3.6925720000000002E-4"/>
    <s v=""/>
    <n v="3.926597192683965E-2"/>
    <s v=""/>
  </r>
  <r>
    <x v="1"/>
    <n v="0"/>
    <n v="5.2146311111111114E-2"/>
    <n v="2.2944376888888889"/>
    <s v=""/>
    <n v="0"/>
    <n v="1"/>
    <n v="44"/>
    <n v="0"/>
    <n v="0"/>
    <n v="6.2699999999999995E-3"/>
    <n v="9.7599999999999996E-3"/>
    <n v="0"/>
    <n v="1.6029999999999999E-2"/>
    <s v=""/>
    <n v="0.12023861067833069"/>
    <n v="4.2537655510385226E-3"/>
  </r>
  <r>
    <x v="1"/>
    <n v="0"/>
    <n v="7.8854999999999995E-2"/>
    <n v="0"/>
    <s v=""/>
    <n v="0"/>
    <n v="5"/>
    <n v="0"/>
    <n v="0"/>
    <n v="0"/>
    <n v="1.1848000000000002E-3"/>
    <n v="0"/>
    <n v="0"/>
    <n v="1.1848000000000002E-3"/>
    <s v=""/>
    <n v="1.50250459704521E-2"/>
    <s v=""/>
  </r>
  <r>
    <x v="1"/>
    <n v="0"/>
    <n v="7.6468594999999995E-3"/>
    <n v="0"/>
    <s v=""/>
    <n v="0"/>
    <n v="4"/>
    <n v="0"/>
    <n v="0"/>
    <n v="0"/>
    <n v="1.0000000000000001E-5"/>
    <n v="0"/>
    <n v="0"/>
    <n v="1.0000000000000001E-5"/>
    <s v=""/>
    <n v="1.3077263940837413E-3"/>
    <s v=""/>
  </r>
  <r>
    <x v="1"/>
    <n v="0"/>
    <n v="3.7079999999999999E-3"/>
    <n v="0"/>
    <s v=""/>
    <n v="0"/>
    <n v="4"/>
    <n v="0"/>
    <n v="0"/>
    <n v="0"/>
    <n v="1.1606654000000001E-3"/>
    <n v="0"/>
    <n v="0"/>
    <n v="1.1606654000000001E-3"/>
    <s v=""/>
    <n v="0.31301655879180157"/>
    <s v=""/>
  </r>
  <r>
    <x v="1"/>
    <n v="0"/>
    <n v="3.3314936999999996E-2"/>
    <n v="0"/>
    <s v=""/>
    <n v="0"/>
    <n v="3"/>
    <n v="0"/>
    <n v="0"/>
    <n v="0"/>
    <n v="8.0000000000000007E-5"/>
    <n v="0"/>
    <n v="0"/>
    <n v="8.0000000000000007E-5"/>
    <s v=""/>
    <n v="2.401325267401827E-3"/>
    <s v=""/>
  </r>
  <r>
    <x v="1"/>
    <n v="0"/>
    <n v="0"/>
    <n v="1.6792000000000001E-2"/>
    <s v=""/>
    <n v="0"/>
    <n v="0"/>
    <n v="4"/>
    <n v="0"/>
    <n v="0"/>
    <n v="0"/>
    <n v="0"/>
    <n v="0"/>
    <n v="0"/>
    <s v=""/>
    <s v=""/>
    <n v="0"/>
  </r>
  <r>
    <x v="1"/>
    <n v="0"/>
    <n v="6.5152500000000002E-3"/>
    <n v="0"/>
    <s v=""/>
    <n v="0"/>
    <n v="2"/>
    <n v="0"/>
    <n v="0"/>
    <n v="0"/>
    <n v="1.75E-3"/>
    <n v="0"/>
    <n v="0"/>
    <n v="1.75E-3"/>
    <s v=""/>
    <n v="0.26860059092130001"/>
    <s v=""/>
  </r>
  <r>
    <x v="1"/>
    <n v="0"/>
    <n v="8.744524E-3"/>
    <n v="0"/>
    <s v=""/>
    <n v="0"/>
    <n v="2"/>
    <n v="0"/>
    <n v="0"/>
    <n v="0"/>
    <n v="2.0000000000000002E-5"/>
    <n v="0"/>
    <n v="0"/>
    <n v="2.0000000000000002E-5"/>
    <s v=""/>
    <n v="2.2871456468070762E-3"/>
    <s v=""/>
  </r>
  <r>
    <x v="1"/>
    <n v="0"/>
    <n v="8.0389999999999993E-3"/>
    <n v="0"/>
    <s v=""/>
    <n v="0"/>
    <n v="4"/>
    <n v="0"/>
    <n v="0"/>
    <n v="0"/>
    <n v="1.9812000000000002E-3"/>
    <n v="0"/>
    <n v="0"/>
    <n v="1.9812000000000002E-3"/>
    <s v=""/>
    <n v="0.24644856325413614"/>
    <s v=""/>
  </r>
  <r>
    <x v="1"/>
    <n v="0"/>
    <n v="2.6959444444444446E-2"/>
    <n v="2.1567555555555555E-2"/>
    <s v=""/>
    <n v="0"/>
    <n v="10"/>
    <n v="8"/>
    <n v="0"/>
    <n v="0"/>
    <n v="8.1700000000000002E-3"/>
    <n v="7.0000000000000007E-5"/>
    <n v="0"/>
    <n v="8.2400000000000008E-3"/>
    <s v=""/>
    <n v="0.30304778782945574"/>
    <n v="3.2456158427267299E-3"/>
  </r>
  <r>
    <x v="1"/>
    <n v="0"/>
    <n v="0"/>
    <n v="4.2187000000000002E-2"/>
    <s v=""/>
    <n v="0"/>
    <n v="0"/>
    <n v="9"/>
    <n v="0"/>
    <n v="0"/>
    <n v="0"/>
    <n v="0"/>
    <n v="0"/>
    <n v="0"/>
    <s v=""/>
    <s v=""/>
    <n v="0"/>
  </r>
  <r>
    <x v="1"/>
    <n v="0"/>
    <n v="0"/>
    <n v="0.11315"/>
    <s v=""/>
    <n v="0"/>
    <n v="0"/>
    <n v="25"/>
    <n v="0"/>
    <n v="0"/>
    <n v="0"/>
    <n v="1.1299999999999999E-3"/>
    <n v="0"/>
    <n v="1.1299999999999999E-3"/>
    <s v=""/>
    <s v=""/>
    <n v="9.9867432611577545E-3"/>
  </r>
  <r>
    <x v="1"/>
    <n v="0"/>
    <n v="8.8400079999999999E-3"/>
    <n v="0"/>
    <s v=""/>
    <n v="0"/>
    <n v="2"/>
    <n v="0"/>
    <n v="0"/>
    <n v="0"/>
    <n v="0"/>
    <n v="0"/>
    <n v="0"/>
    <n v="0"/>
    <s v=""/>
    <n v="0"/>
    <s v=""/>
  </r>
  <r>
    <x v="1"/>
    <n v="0"/>
    <n v="1.3198040000000001E-2"/>
    <n v="0"/>
    <s v=""/>
    <n v="0"/>
    <n v="6"/>
    <n v="0"/>
    <n v="0"/>
    <n v="0"/>
    <n v="3.1682966000000003E-3"/>
    <n v="0"/>
    <n v="0"/>
    <n v="3.1682966000000003E-3"/>
    <s v=""/>
    <n v="0.24005811468975696"/>
    <s v=""/>
  </r>
  <r>
    <x v="1"/>
    <n v="0"/>
    <n v="0"/>
    <n v="1.074495"/>
    <s v=""/>
    <n v="0"/>
    <n v="0"/>
    <n v="100"/>
    <n v="0"/>
    <n v="0"/>
    <n v="0"/>
    <n v="4.1999999999999996E-4"/>
    <n v="0"/>
    <n v="4.1999999999999996E-4"/>
    <s v=""/>
    <s v=""/>
    <n v="3.9088129772590842E-4"/>
  </r>
  <r>
    <x v="1"/>
    <n v="0"/>
    <n v="1.2440000000000001E-3"/>
    <n v="0"/>
    <s v=""/>
    <n v="0"/>
    <n v="3"/>
    <n v="0"/>
    <n v="0"/>
    <n v="0"/>
    <n v="3.8127220000000002E-3"/>
    <n v="0"/>
    <n v="0"/>
    <n v="3.8127220000000002E-3"/>
    <s v=""/>
    <n v="3.0648890675241156"/>
    <s v=""/>
  </r>
  <r>
    <x v="1"/>
    <n v="0"/>
    <n v="1.558915E-2"/>
    <n v="0"/>
    <s v=""/>
    <n v="0"/>
    <n v="21"/>
    <n v="0"/>
    <n v="0"/>
    <n v="0"/>
    <n v="1.7565282299999999E-2"/>
    <n v="0"/>
    <n v="0"/>
    <n v="1.7565282299999999E-2"/>
    <s v=""/>
    <n v="1.1267633129452215"/>
    <s v=""/>
  </r>
  <r>
    <x v="1"/>
    <n v="0"/>
    <n v="0"/>
    <n v="1.0353920000000001E-2"/>
    <s v=""/>
    <n v="0"/>
    <n v="0"/>
    <n v="1"/>
    <n v="0"/>
    <n v="0"/>
    <n v="0"/>
    <n v="2.6299999999999999E-5"/>
    <n v="0"/>
    <n v="2.6299999999999999E-5"/>
    <s v=""/>
    <s v=""/>
    <n v="2.5401007541105201E-3"/>
  </r>
  <r>
    <x v="1"/>
    <n v="0"/>
    <n v="6.3791050000000002E-2"/>
    <n v="0"/>
    <s v=""/>
    <n v="0"/>
    <n v="3"/>
    <n v="0"/>
    <n v="0"/>
    <n v="0"/>
    <n v="1.6988468E-3"/>
    <n v="0"/>
    <n v="0"/>
    <n v="1.6988468E-3"/>
    <s v=""/>
    <n v="2.6631428703556375E-2"/>
    <s v=""/>
  </r>
  <r>
    <x v="1"/>
    <n v="0"/>
    <n v="0"/>
    <n v="1.58143E-2"/>
    <s v=""/>
    <n v="0"/>
    <n v="0"/>
    <n v="3"/>
    <n v="0"/>
    <n v="0"/>
    <n v="0"/>
    <n v="8.4489999999999999E-5"/>
    <n v="0"/>
    <n v="8.4489999999999999E-5"/>
    <s v=""/>
    <s v=""/>
    <n v="5.3426329334842516E-3"/>
  </r>
  <r>
    <x v="1"/>
    <n v="0"/>
    <n v="0.1696013144318182"/>
    <n v="0.18575382056818179"/>
    <s v=""/>
    <n v="0"/>
    <n v="21"/>
    <n v="23"/>
    <n v="0"/>
    <n v="0"/>
    <n v="2.23E-2"/>
    <n v="2.3E-3"/>
    <n v="0"/>
    <n v="2.46E-2"/>
    <s v=""/>
    <n v="0.13148483002450356"/>
    <n v="1.2381979509033971E-2"/>
  </r>
  <r>
    <x v="1"/>
    <n v="0"/>
    <n v="1.5735908999999999E-2"/>
    <n v="0"/>
    <s v=""/>
    <n v="0"/>
    <n v="16"/>
    <n v="0"/>
    <n v="0"/>
    <n v="0"/>
    <n v="6.7400000000000003E-3"/>
    <n v="0"/>
    <n v="0"/>
    <n v="6.7400000000000003E-3"/>
    <s v=""/>
    <n v="0.42831971130488877"/>
    <s v=""/>
  </r>
  <r>
    <x v="0"/>
    <n v="0"/>
    <n v="9.5494999999999997E-2"/>
    <n v="0"/>
    <s v=""/>
    <n v="0"/>
    <n v="78"/>
    <n v="0"/>
    <n v="0"/>
    <n v="0"/>
    <n v="5.2699999999999995E-3"/>
    <n v="0"/>
    <n v="0"/>
    <n v="5.2699999999999995E-3"/>
    <s v=""/>
    <n v="5.5186135399759147E-2"/>
    <s v=""/>
  </r>
  <r>
    <x v="1"/>
    <n v="8.1108900000000008E-3"/>
    <n v="0"/>
    <n v="8.1108900000000008E-3"/>
    <s v=""/>
    <n v="4"/>
    <n v="0"/>
    <n v="4"/>
    <n v="0"/>
    <n v="0"/>
    <n v="0"/>
    <n v="1.9519999999999999E-5"/>
    <n v="0"/>
    <n v="1.9519999999999999E-5"/>
    <n v="0"/>
    <s v=""/>
    <n v="2.4066409481573537E-3"/>
  </r>
  <r>
    <x v="1"/>
    <n v="0"/>
    <n v="4.0590590999999999E-3"/>
    <n v="0"/>
    <s v=""/>
    <n v="0"/>
    <n v="2"/>
    <n v="0"/>
    <n v="0"/>
    <n v="0"/>
    <n v="5.0000000000000001E-4"/>
    <n v="0"/>
    <n v="0"/>
    <n v="5.0000000000000001E-4"/>
    <s v=""/>
    <n v="0.12318125646409042"/>
    <s v=""/>
  </r>
  <r>
    <x v="1"/>
    <n v="0"/>
    <n v="1.1586540000000001E-2"/>
    <n v="0"/>
    <s v=""/>
    <n v="0"/>
    <n v="5"/>
    <n v="0"/>
    <n v="0"/>
    <n v="0"/>
    <n v="1.1999999999999999E-3"/>
    <n v="0"/>
    <n v="0"/>
    <n v="1.1999999999999999E-3"/>
    <s v=""/>
    <n v="0.10356845097846293"/>
    <s v=""/>
  </r>
  <r>
    <x v="1"/>
    <n v="0"/>
    <n v="1.1207999999999999E-2"/>
    <n v="0"/>
    <s v=""/>
    <n v="0"/>
    <n v="8"/>
    <n v="0"/>
    <n v="0"/>
    <n v="0"/>
    <n v="2.0658280000000002E-4"/>
    <n v="0"/>
    <n v="0"/>
    <n v="2.0658280000000002E-4"/>
    <s v=""/>
    <n v="1.8431727337615993E-2"/>
    <s v=""/>
  </r>
  <r>
    <x v="1"/>
    <n v="0"/>
    <n v="1.7084999999999999E-2"/>
    <n v="0"/>
    <s v=""/>
    <n v="0"/>
    <n v="2"/>
    <n v="0"/>
    <n v="0"/>
    <n v="0"/>
    <n v="2.5627499999999999E-3"/>
    <n v="0"/>
    <n v="0"/>
    <n v="2.5627499999999999E-3"/>
    <s v=""/>
    <n v="0.15"/>
    <s v=""/>
  </r>
  <r>
    <x v="1"/>
    <n v="0.11569058782608695"/>
    <n v="0"/>
    <n v="2.8922646956521737E-2"/>
    <s v=""/>
    <n v="16"/>
    <n v="3"/>
    <n v="4"/>
    <n v="0"/>
    <n v="0"/>
    <n v="2.5434800000000003E-3"/>
    <n v="6.8430000000000007E-5"/>
    <n v="0"/>
    <n v="2.6119100000000003E-3"/>
    <n v="0"/>
    <s v=""/>
    <n v="2.3659660231951834E-3"/>
  </r>
  <r>
    <x v="1"/>
    <n v="3.6658364999999998E-2"/>
    <n v="0"/>
    <n v="3.6658364999999998E-2"/>
    <s v=""/>
    <n v="4"/>
    <n v="0"/>
    <n v="4"/>
    <n v="0"/>
    <n v="0"/>
    <n v="0"/>
    <n v="1.9934999999999999E-4"/>
    <n v="0"/>
    <n v="1.9934999999999999E-4"/>
    <n v="0"/>
    <s v=""/>
    <n v="5.4380494056404313E-3"/>
  </r>
  <r>
    <x v="1"/>
    <n v="0"/>
    <n v="3.4051999999999999E-2"/>
    <n v="0"/>
    <s v=""/>
    <n v="0"/>
    <n v="8"/>
    <n v="0"/>
    <n v="0"/>
    <n v="0"/>
    <n v="2.5689857E-3"/>
    <n v="0"/>
    <n v="0"/>
    <n v="2.5689857E-3"/>
    <s v=""/>
    <n v="7.544301949958887E-2"/>
    <s v=""/>
  </r>
  <r>
    <x v="1"/>
    <n v="0"/>
    <n v="0"/>
    <n v="0"/>
    <s v=""/>
    <n v="0"/>
    <n v="0"/>
    <n v="0"/>
    <n v="0"/>
    <n v="0"/>
    <n v="5.3603000000000006E-4"/>
    <n v="0"/>
    <n v="0"/>
    <n v="5.3603000000000006E-4"/>
    <s v=""/>
    <s v=""/>
    <s v=""/>
  </r>
  <r>
    <x v="1"/>
    <n v="0"/>
    <n v="0"/>
    <n v="1.705547E-2"/>
    <s v=""/>
    <n v="0"/>
    <n v="0"/>
    <n v="7"/>
    <n v="0"/>
    <n v="0"/>
    <n v="0"/>
    <n v="6.8169999999999993E-5"/>
    <n v="0"/>
    <n v="6.8169999999999993E-5"/>
    <s v=""/>
    <s v=""/>
    <n v="3.9969581606370272E-3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.32091199999999998"/>
    <s v=""/>
    <n v="0"/>
    <n v="0"/>
    <n v="23"/>
    <n v="0"/>
    <n v="0"/>
    <n v="0"/>
    <n v="7.0999999999999991E-4"/>
    <n v="0"/>
    <n v="7.0999999999999991E-4"/>
    <s v=""/>
    <s v=""/>
    <n v="2.2124445330807198E-3"/>
  </r>
  <r>
    <x v="1"/>
    <n v="1.8551728608050602"/>
    <n v="0"/>
    <n v="1.8368952956739759"/>
    <s v=""/>
    <n v="203"/>
    <n v="11"/>
    <n v="201"/>
    <n v="0"/>
    <n v="1.4E-3"/>
    <n v="5.9999999999999995E-4"/>
    <n v="2.9999999999999997E-4"/>
    <n v="0"/>
    <n v="2.3E-3"/>
    <n v="7.5464665831326576E-4"/>
    <s v=""/>
    <n v="1.6331905291854258E-4"/>
  </r>
  <r>
    <x v="1"/>
    <n v="6.0478026666666664E-2"/>
    <n v="0"/>
    <n v="5.2918273333333335E-2"/>
    <s v=""/>
    <n v="8"/>
    <n v="0"/>
    <n v="7"/>
    <n v="0"/>
    <n v="6.8999999999999997E-4"/>
    <n v="0"/>
    <n v="2.0400000000000001E-3"/>
    <n v="0"/>
    <n v="2.7300000000000002E-3"/>
    <n v="1.1409102413394441E-2"/>
    <s v=""/>
    <n v="3.8550010639047054E-2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2.0470000000000002E-3"/>
    <n v="0"/>
    <s v=""/>
    <n v="0"/>
    <n v="79"/>
    <n v="0"/>
    <n v="0"/>
    <n v="0"/>
    <n v="3.2917299999999997E-5"/>
    <n v="0"/>
    <n v="0"/>
    <n v="3.2917299999999997E-5"/>
    <s v=""/>
    <n v="1.6080752320468975E-2"/>
    <s v=""/>
  </r>
  <r>
    <x v="1"/>
    <n v="0"/>
    <n v="1.9648410000000002E-2"/>
    <n v="0"/>
    <s v=""/>
    <n v="0"/>
    <n v="4"/>
    <n v="0"/>
    <n v="0"/>
    <n v="0"/>
    <n v="1.1533950100000001E-2"/>
    <n v="0"/>
    <n v="0"/>
    <n v="1.1533950100000001E-2"/>
    <s v=""/>
    <n v="0.58701696982096774"/>
    <s v=""/>
  </r>
  <r>
    <x v="1"/>
    <n v="0.32168074895999993"/>
    <n v="0"/>
    <n v="0.32168074895999993"/>
    <s v=""/>
    <n v="24"/>
    <n v="2"/>
    <n v="24"/>
    <n v="0"/>
    <n v="0"/>
    <n v="5.9999999999999995E-4"/>
    <n v="0"/>
    <n v="0"/>
    <n v="5.9999999999999995E-4"/>
    <n v="0"/>
    <s v=""/>
    <n v="0"/>
  </r>
  <r>
    <x v="1"/>
    <n v="0"/>
    <n v="0"/>
    <n v="0"/>
    <s v=""/>
    <n v="0"/>
    <n v="10"/>
    <n v="0"/>
    <n v="0"/>
    <n v="0"/>
    <n v="2.4963706000000001E-3"/>
    <n v="0"/>
    <n v="0"/>
    <n v="2.4963706000000001E-3"/>
    <s v=""/>
    <s v=""/>
    <s v=""/>
  </r>
  <r>
    <x v="1"/>
    <n v="0.18568182999999999"/>
    <n v="0"/>
    <n v="0"/>
    <s v=""/>
    <n v="5"/>
    <n v="0"/>
    <n v="0"/>
    <n v="0"/>
    <n v="0"/>
    <n v="0"/>
    <n v="0"/>
    <n v="0"/>
    <n v="0"/>
    <n v="0"/>
    <s v=""/>
    <s v=""/>
  </r>
  <r>
    <x v="0"/>
    <n v="0"/>
    <n v="0"/>
    <n v="2.7629000000000001E-2"/>
    <s v=""/>
    <n v="0"/>
    <n v="0"/>
    <n v="3"/>
    <n v="0"/>
    <n v="0"/>
    <n v="0"/>
    <n v="2.3000000000000001E-4"/>
    <n v="0"/>
    <n v="2.3000000000000001E-4"/>
    <s v=""/>
    <s v=""/>
    <n v="8.3245864852148112E-3"/>
  </r>
  <r>
    <x v="0"/>
    <n v="0"/>
    <n v="0.111161"/>
    <n v="0"/>
    <s v=""/>
    <n v="0"/>
    <n v="162"/>
    <n v="0"/>
    <n v="0"/>
    <n v="0"/>
    <n v="6.1399999999999996E-3"/>
    <n v="0"/>
    <n v="0"/>
    <n v="6.1399999999999996E-3"/>
    <s v=""/>
    <n v="5.5235199395471432E-2"/>
    <s v=""/>
  </r>
  <r>
    <x v="0"/>
    <n v="0"/>
    <n v="5.2196533000000003E-2"/>
    <n v="0"/>
    <s v=""/>
    <n v="0"/>
    <n v="5"/>
    <n v="0"/>
    <n v="0"/>
    <n v="0"/>
    <n v="5.0000000000000002E-5"/>
    <n v="0"/>
    <n v="0"/>
    <n v="5.0000000000000002E-5"/>
    <s v=""/>
    <n v="9.5791802877022501E-4"/>
    <s v=""/>
  </r>
  <r>
    <x v="0"/>
    <n v="0"/>
    <n v="0.58765400000000001"/>
    <n v="0"/>
    <s v=""/>
    <n v="0"/>
    <n v="880"/>
    <n v="0"/>
    <n v="0"/>
    <n v="0"/>
    <n v="3.2439999999999997E-2"/>
    <n v="0"/>
    <n v="0"/>
    <n v="3.2439999999999997E-2"/>
    <s v=""/>
    <n v="5.520255116105735E-2"/>
    <s v=""/>
  </r>
  <r>
    <x v="0"/>
    <n v="0"/>
    <n v="0"/>
    <n v="4.626448E-3"/>
    <s v=""/>
    <n v="0"/>
    <n v="0"/>
    <n v="1"/>
    <n v="0"/>
    <n v="0"/>
    <n v="0"/>
    <n v="0"/>
    <n v="0"/>
    <n v="0"/>
    <s v=""/>
    <s v=""/>
    <n v="0"/>
  </r>
  <r>
    <x v="0"/>
    <n v="0"/>
    <n v="8.9040999999999995E-2"/>
    <n v="0"/>
    <s v=""/>
    <n v="0"/>
    <n v="5"/>
    <n v="0"/>
    <n v="0"/>
    <n v="0"/>
    <n v="2.0852203000000001E-3"/>
    <n v="0"/>
    <n v="0"/>
    <n v="2.0852203000000001E-3"/>
    <s v=""/>
    <n v="2.3418653204703453E-2"/>
    <s v=""/>
  </r>
  <r>
    <x v="0"/>
    <n v="7.2572230769230764E-2"/>
    <n v="0"/>
    <n v="5.1837307692307695E-3"/>
    <s v=""/>
    <n v="28"/>
    <n v="74"/>
    <n v="2"/>
    <n v="0"/>
    <n v="6.9311060000000002E-4"/>
    <n v="2.3317336000000001E-2"/>
    <n v="5.6609000000000003E-6"/>
    <n v="0"/>
    <n v="2.4016107500000002E-2"/>
    <n v="9.5506310423885393E-3"/>
    <s v=""/>
    <n v="1.0920513143934053E-3"/>
  </r>
  <r>
    <x v="0"/>
    <n v="0"/>
    <n v="0.13239610833333335"/>
    <n v="2.6479221666666664E-2"/>
    <s v=""/>
    <n v="0"/>
    <n v="10"/>
    <n v="2"/>
    <n v="0"/>
    <n v="0"/>
    <n v="2.9600000000000001E-2"/>
    <n v="0"/>
    <n v="0"/>
    <n v="2.9600000000000001E-2"/>
    <s v=""/>
    <n v="0.22357152617716042"/>
    <n v="0"/>
  </r>
  <r>
    <x v="0"/>
    <n v="0"/>
    <n v="0.1932472425"/>
    <n v="0"/>
    <s v=""/>
    <n v="0"/>
    <n v="10"/>
    <n v="0"/>
    <n v="0"/>
    <n v="0"/>
    <n v="6.3000000000000003E-4"/>
    <n v="0"/>
    <n v="0"/>
    <n v="6.3000000000000003E-4"/>
    <s v=""/>
    <n v="3.2600723914598681E-3"/>
    <s v=""/>
  </r>
  <r>
    <x v="0"/>
    <n v="0"/>
    <n v="0.11713117153846153"/>
    <n v="5.2058298461538463E-2"/>
    <s v=""/>
    <n v="0"/>
    <n v="9"/>
    <n v="4"/>
    <n v="0"/>
    <n v="0"/>
    <n v="2.6600000000000002E-2"/>
    <n v="2.0000000000000001E-4"/>
    <n v="0"/>
    <n v="2.6800000000000001E-2"/>
    <s v=""/>
    <n v="0.22709582471191753"/>
    <n v="3.8418466586602582E-3"/>
  </r>
  <r>
    <x v="0"/>
    <n v="0"/>
    <n v="4.5338850000000005E-3"/>
    <n v="0"/>
    <s v=""/>
    <n v="0"/>
    <n v="1"/>
    <n v="0"/>
    <n v="0"/>
    <n v="0"/>
    <n v="1E-3"/>
    <n v="0"/>
    <n v="0"/>
    <n v="1E-3"/>
    <s v=""/>
    <n v="0.220561394918486"/>
    <s v=""/>
  </r>
  <r>
    <x v="0"/>
    <n v="0"/>
    <n v="1.0897E-2"/>
    <n v="0"/>
    <s v=""/>
    <n v="0"/>
    <n v="4"/>
    <n v="0"/>
    <n v="0"/>
    <n v="0"/>
    <n v="4.6958285000000006E-3"/>
    <n v="0"/>
    <n v="0"/>
    <n v="4.6958285000000006E-3"/>
    <s v=""/>
    <n v="0.43092855831880339"/>
    <s v=""/>
  </r>
  <r>
    <x v="0"/>
    <n v="0"/>
    <n v="2.2685260999999998E-2"/>
    <n v="0"/>
    <s v=""/>
    <n v="0"/>
    <n v="1"/>
    <n v="0"/>
    <n v="0"/>
    <n v="0"/>
    <n v="5.0000000000000002E-5"/>
    <n v="0"/>
    <n v="0"/>
    <n v="5.0000000000000002E-5"/>
    <s v=""/>
    <n v="2.2040742665469003E-3"/>
    <s v=""/>
  </r>
  <r>
    <x v="0"/>
    <n v="0"/>
    <n v="4.3400000000000001E-3"/>
    <n v="0"/>
    <s v=""/>
    <n v="0"/>
    <n v="1"/>
    <n v="0"/>
    <n v="0"/>
    <n v="0"/>
    <n v="2.5748320000000004E-4"/>
    <n v="0"/>
    <n v="0"/>
    <n v="2.5748320000000004E-4"/>
    <s v=""/>
    <n v="5.9327926267281117E-2"/>
    <s v=""/>
  </r>
  <r>
    <x v="0"/>
    <n v="0"/>
    <n v="0"/>
    <n v="7.6274013500000001E-2"/>
    <s v=""/>
    <n v="0"/>
    <n v="0"/>
    <n v="12"/>
    <n v="0"/>
    <n v="0"/>
    <n v="0"/>
    <n v="0"/>
    <n v="0"/>
    <n v="0"/>
    <s v=""/>
    <s v=""/>
    <n v="0"/>
  </r>
  <r>
    <x v="0"/>
    <n v="0"/>
    <n v="0"/>
    <n v="7.791614999999999E-2"/>
    <s v=""/>
    <n v="0"/>
    <n v="0"/>
    <n v="9"/>
    <n v="0"/>
    <n v="0"/>
    <n v="0"/>
    <n v="5.5799600000000006E-4"/>
    <n v="0"/>
    <n v="5.5799600000000006E-4"/>
    <s v=""/>
    <s v=""/>
    <n v="7.1614934772829524E-3"/>
  </r>
  <r>
    <x v="0"/>
    <n v="0"/>
    <n v="6.1789999999999996E-3"/>
    <n v="0"/>
    <s v=""/>
    <n v="0"/>
    <n v="2"/>
    <n v="0"/>
    <n v="0"/>
    <n v="0"/>
    <n v="6.5200000000000002E-4"/>
    <n v="0"/>
    <n v="0"/>
    <n v="6.5200000000000002E-4"/>
    <s v=""/>
    <n v="0.10551869234503966"/>
    <s v=""/>
  </r>
  <r>
    <x v="0"/>
    <n v="0"/>
    <n v="0.11740299999999999"/>
    <n v="3.2018999999999999E-2"/>
    <s v=""/>
    <n v="0"/>
    <n v="22"/>
    <n v="6"/>
    <n v="0"/>
    <n v="0"/>
    <n v="8.6550000000000002E-2"/>
    <n v="4.6999999999999999E-4"/>
    <n v="0"/>
    <n v="8.702E-2"/>
    <s v=""/>
    <n v="0.7372043303833804"/>
    <n v="1.4678784471719917E-2"/>
  </r>
  <r>
    <x v="0"/>
    <n v="0"/>
    <n v="0.2082"/>
    <n v="0"/>
    <s v=""/>
    <n v="0"/>
    <n v="354"/>
    <n v="0"/>
    <n v="0"/>
    <n v="0"/>
    <n v="1.149E-2"/>
    <n v="0"/>
    <n v="0"/>
    <n v="1.149E-2"/>
    <s v=""/>
    <n v="5.5187319884726228E-2"/>
    <s v=""/>
  </r>
  <r>
    <x v="0"/>
    <n v="0"/>
    <n v="7.8318780000000005E-3"/>
    <n v="0"/>
    <s v=""/>
    <n v="0"/>
    <n v="1"/>
    <n v="0"/>
    <n v="0"/>
    <n v="0"/>
    <n v="1.0000000000000001E-5"/>
    <n v="0"/>
    <n v="0"/>
    <n v="1.0000000000000001E-5"/>
    <s v=""/>
    <n v="1.2768329639455569E-3"/>
    <s v=""/>
  </r>
  <r>
    <x v="0"/>
    <n v="0"/>
    <n v="0"/>
    <n v="3.6979999999999999E-3"/>
    <s v=""/>
    <n v="0"/>
    <n v="0"/>
    <n v="3"/>
    <n v="0"/>
    <n v="0"/>
    <n v="0"/>
    <n v="2.1446499999999999E-5"/>
    <n v="0"/>
    <n v="2.1446499999999999E-5"/>
    <s v=""/>
    <s v=""/>
    <n v="5.7994862087614929E-3"/>
  </r>
  <r>
    <x v="0"/>
    <n v="0"/>
    <n v="2.9454545454545455E-2"/>
    <n v="1.1045454545454544E-2"/>
    <s v=""/>
    <n v="0"/>
    <n v="8"/>
    <n v="3"/>
    <n v="0"/>
    <n v="0"/>
    <n v="4.8958810000000004E-4"/>
    <n v="2.3396000000000001E-5"/>
    <n v="0"/>
    <n v="5.129841E-4"/>
    <s v=""/>
    <n v="1.6621818209876543E-2"/>
    <n v="2.1181563786008234E-3"/>
  </r>
  <r>
    <x v="0"/>
    <n v="0"/>
    <n v="0"/>
    <n v="7.2751440000000001E-2"/>
    <s v=""/>
    <n v="0"/>
    <n v="0"/>
    <n v="3"/>
    <n v="0"/>
    <n v="0"/>
    <n v="0"/>
    <n v="2.9999999999999997E-4"/>
    <n v="0"/>
    <n v="2.9999999999999997E-4"/>
    <s v=""/>
    <s v=""/>
    <n v="4.1236297178447595E-3"/>
  </r>
  <r>
    <x v="0"/>
    <n v="0"/>
    <n v="8.6800000000000002E-3"/>
    <n v="0"/>
    <s v=""/>
    <n v="0"/>
    <n v="2"/>
    <n v="0"/>
    <n v="0"/>
    <n v="0"/>
    <n v="4.7999999999999996E-4"/>
    <n v="0"/>
    <n v="0"/>
    <n v="4.7999999999999996E-4"/>
    <s v=""/>
    <n v="5.5299539170506909E-2"/>
    <s v=""/>
  </r>
  <r>
    <x v="0"/>
    <n v="0"/>
    <n v="1.94247525E-2"/>
    <n v="0"/>
    <s v=""/>
    <n v="0"/>
    <n v="3"/>
    <n v="0"/>
    <n v="0"/>
    <n v="0"/>
    <n v="2.0000000000000002E-5"/>
    <n v="0"/>
    <n v="0"/>
    <n v="2.0000000000000002E-5"/>
    <s v=""/>
    <n v="1.0296141482368953E-3"/>
    <s v=""/>
  </r>
  <r>
    <x v="0"/>
    <n v="0"/>
    <n v="2.1564E-2"/>
    <n v="0"/>
    <s v=""/>
    <n v="0"/>
    <n v="4"/>
    <n v="0"/>
    <n v="0"/>
    <n v="0"/>
    <n v="8.6065369999999998E-4"/>
    <n v="0"/>
    <n v="0"/>
    <n v="8.6065369999999998E-4"/>
    <s v=""/>
    <n v="3.9911598033759967E-2"/>
    <s v=""/>
  </r>
  <r>
    <x v="1"/>
    <n v="0"/>
    <n v="4.0600530000000001E-3"/>
    <n v="0"/>
    <s v=""/>
    <n v="0"/>
    <n v="3"/>
    <n v="0"/>
    <n v="0"/>
    <n v="0"/>
    <n v="4.0000000000000002E-4"/>
    <n v="0"/>
    <n v="0"/>
    <n v="4.0000000000000002E-4"/>
    <s v=""/>
    <n v="9.8520881377656896E-2"/>
    <s v=""/>
  </r>
  <r>
    <x v="1"/>
    <n v="0"/>
    <n v="0"/>
    <n v="0"/>
    <s v=""/>
    <n v="0"/>
    <n v="0"/>
    <n v="0"/>
    <n v="0"/>
    <n v="0"/>
    <n v="5.8708000000000002E-4"/>
    <n v="0"/>
    <n v="0"/>
    <n v="5.8708000000000002E-4"/>
    <s v=""/>
    <s v=""/>
    <s v=""/>
  </r>
  <r>
    <x v="0"/>
    <n v="0"/>
    <n v="3.7152325198237883"/>
    <n v="1.4271929801762113"/>
    <s v=""/>
    <n v="0"/>
    <n v="328"/>
    <n v="126"/>
    <n v="0"/>
    <n v="0"/>
    <n v="0.32706716999999996"/>
    <n v="6.4544699999999995E-3"/>
    <n v="0"/>
    <n v="0.33352163999999995"/>
    <s v=""/>
    <n v="8.8034105067403043E-2"/>
    <n v="4.5224928160752902E-3"/>
  </r>
  <r>
    <x v="0"/>
    <n v="0"/>
    <n v="0"/>
    <n v="0.88472761"/>
    <s v=""/>
    <n v="0"/>
    <n v="0"/>
    <n v="180"/>
    <n v="0"/>
    <n v="0"/>
    <n v="0"/>
    <n v="1.0694961999999999E-3"/>
    <n v="0"/>
    <n v="1.0694961999999999E-3"/>
    <s v=""/>
    <s v=""/>
    <n v="1.2088423464030923E-3"/>
  </r>
  <r>
    <x v="0"/>
    <n v="0"/>
    <n v="1.9206401200000001E-2"/>
    <n v="2.8809601799999997E-2"/>
    <s v=""/>
    <n v="0"/>
    <n v="4"/>
    <n v="6"/>
    <n v="0"/>
    <n v="0"/>
    <n v="2.4821300000000004E-3"/>
    <n v="2.103E-5"/>
    <n v="0"/>
    <n v="2.5031600000000004E-3"/>
    <s v=""/>
    <n v="0.12923451791687035"/>
    <n v="7.2996496605517134E-4"/>
  </r>
  <r>
    <x v="0"/>
    <n v="0"/>
    <n v="1.2139410669849697"/>
    <n v="3.0821490726696306"/>
    <s v=""/>
    <n v="0"/>
    <n v="154"/>
    <n v="391"/>
    <n v="0"/>
    <n v="0"/>
    <n v="8.3247000000000001E-6"/>
    <n v="2.1887899999999998E-5"/>
    <n v="0"/>
    <n v="3.0212599999999996E-5"/>
    <s v=""/>
    <n v="6.8575816622431399E-6"/>
    <n v="7.1015059570242006E-6"/>
  </r>
  <r>
    <x v="0"/>
    <n v="0"/>
    <n v="0.25688237531328001"/>
    <n v="0.38532356296991999"/>
    <s v=""/>
    <n v="0"/>
    <n v="62"/>
    <n v="93"/>
    <n v="0"/>
    <n v="0"/>
    <n v="1.3108777800000001E-2"/>
    <n v="1.4395206000000001E-3"/>
    <n v="0"/>
    <n v="1.4548298400000001E-2"/>
    <s v=""/>
    <n v="5.103027322918996E-2"/>
    <n v="3.7358748292078241E-3"/>
  </r>
  <r>
    <x v="0"/>
    <n v="0"/>
    <n v="0.83269747428571417"/>
    <n v="0.27006404571428572"/>
    <s v=""/>
    <n v="0"/>
    <n v="111"/>
    <n v="36"/>
    <n v="0"/>
    <n v="0"/>
    <n v="0.10124949"/>
    <n v="8.1072000000000002E-4"/>
    <n v="0"/>
    <n v="0.10206021"/>
    <s v=""/>
    <n v="0.12159216657508366"/>
    <n v="3.0019545839793178E-3"/>
  </r>
  <r>
    <x v="0"/>
    <n v="0"/>
    <n v="0"/>
    <n v="1.8207943327246001"/>
    <s v=""/>
    <n v="0"/>
    <n v="0"/>
    <n v="346"/>
    <n v="0"/>
    <n v="0"/>
    <n v="0"/>
    <n v="1.3568827E-3"/>
    <n v="0"/>
    <n v="1.3568827E-3"/>
    <s v=""/>
    <s v=""/>
    <n v="7.4521469866922752E-4"/>
  </r>
  <r>
    <x v="0"/>
    <n v="0"/>
    <n v="0.19136533181818183"/>
    <n v="1.0716458581818182"/>
    <s v=""/>
    <n v="0"/>
    <n v="45"/>
    <n v="252"/>
    <n v="0"/>
    <n v="0"/>
    <n v="2.0202224E-3"/>
    <n v="3.565299E-4"/>
    <n v="0"/>
    <n v="2.3767522999999999E-3"/>
    <s v=""/>
    <n v="1.055688813018355E-2"/>
    <n v="3.3269376938095739E-4"/>
  </r>
  <r>
    <x v="0"/>
    <n v="0"/>
    <n v="0.10462116235897434"/>
    <n v="2.6999009641025636E-2"/>
    <s v=""/>
    <n v="0"/>
    <n v="31"/>
    <n v="8"/>
    <n v="0"/>
    <n v="0"/>
    <n v="1.12017E-2"/>
    <n v="1.525E-5"/>
    <n v="0"/>
    <n v="1.121695E-2"/>
    <s v=""/>
    <n v="0.10706916026764182"/>
    <n v="5.6483553296070765E-4"/>
  </r>
  <r>
    <x v="0"/>
    <n v="0"/>
    <n v="4.7453703010500004E-2"/>
    <n v="3.1635802007000002E-2"/>
    <s v=""/>
    <n v="0"/>
    <n v="6"/>
    <n v="4"/>
    <n v="0"/>
    <n v="0"/>
    <n v="3.9790000000000004E-7"/>
    <n v="2.2329999999999999E-7"/>
    <n v="0"/>
    <n v="6.2120000000000008E-7"/>
    <s v=""/>
    <n v="8.3850147566346368E-6"/>
    <n v="7.0584586396953292E-6"/>
  </r>
  <r>
    <x v="0"/>
    <n v="0"/>
    <n v="8.9253599999999989E-2"/>
    <n v="5.9502400000000004E-2"/>
    <s v=""/>
    <n v="0"/>
    <n v="3"/>
    <n v="2"/>
    <n v="0"/>
    <n v="0"/>
    <n v="3.5999999999999999E-3"/>
    <n v="2.0000000000000002E-5"/>
    <n v="0"/>
    <n v="3.62E-3"/>
    <s v=""/>
    <n v="4.033450751566324E-2"/>
    <n v="3.3612089596386026E-4"/>
  </r>
  <r>
    <x v="0"/>
    <n v="0"/>
    <n v="0.9287245522151899"/>
    <n v="2.21006644778481"/>
    <s v=""/>
    <n v="0"/>
    <n v="187"/>
    <n v="445"/>
    <n v="0"/>
    <n v="0"/>
    <n v="2.2935953699999997E-2"/>
    <n v="3.5585211999999999E-3"/>
    <n v="0"/>
    <n v="2.6494474899999999E-2"/>
    <s v=""/>
    <n v="2.4696185370886619E-2"/>
    <n v="1.6101421762982604E-3"/>
  </r>
  <r>
    <x v="0"/>
    <n v="0"/>
    <n v="2.5129075194999996E-2"/>
    <n v="1.2564537597499998E-2"/>
    <s v=""/>
    <n v="0"/>
    <n v="8"/>
    <n v="4"/>
    <n v="0"/>
    <n v="0"/>
    <n v="6.4406492999999993E-3"/>
    <n v="2.7799999999999998E-5"/>
    <n v="0"/>
    <n v="6.468449299999999E-3"/>
    <s v=""/>
    <n v="0.25630267926777955"/>
    <n v="2.2125764505278285E-3"/>
  </r>
  <r>
    <x v="1"/>
    <n v="0"/>
    <n v="2.67084005E-2"/>
    <n v="0"/>
    <s v=""/>
    <n v="0"/>
    <n v="4"/>
    <n v="0"/>
    <n v="0"/>
    <n v="0"/>
    <n v="1.0000000000000001E-5"/>
    <n v="0"/>
    <n v="0"/>
    <n v="1.0000000000000001E-5"/>
    <s v=""/>
    <n v="3.7441403501493848E-4"/>
    <s v=""/>
  </r>
  <r>
    <x v="0"/>
    <n v="0"/>
    <n v="2.1321439999999997E-2"/>
    <n v="0"/>
    <s v=""/>
    <n v="0"/>
    <n v="8"/>
    <n v="0"/>
    <n v="0"/>
    <n v="0"/>
    <n v="9.1188999999999994E-4"/>
    <n v="0"/>
    <n v="0"/>
    <n v="9.1188999999999994E-4"/>
    <s v=""/>
    <n v="4.2768687293165943E-2"/>
    <s v=""/>
  </r>
  <r>
    <x v="0"/>
    <n v="0"/>
    <n v="2.09406E-2"/>
    <n v="0"/>
    <s v=""/>
    <n v="0"/>
    <n v="15"/>
    <n v="0"/>
    <n v="0"/>
    <n v="0"/>
    <n v="1.0454000000000001E-3"/>
    <n v="0"/>
    <n v="0"/>
    <n v="1.0454000000000001E-3"/>
    <s v=""/>
    <n v="4.992216077858324E-2"/>
    <s v=""/>
  </r>
  <r>
    <x v="0"/>
    <n v="0"/>
    <n v="1.7624319999999999E-2"/>
    <n v="0"/>
    <s v=""/>
    <n v="0"/>
    <n v="7"/>
    <n v="0"/>
    <n v="0"/>
    <n v="0"/>
    <n v="1.2126300000000001E-3"/>
    <n v="0"/>
    <n v="0"/>
    <n v="1.2126300000000001E-3"/>
    <s v=""/>
    <n v="6.8804356707095657E-2"/>
    <s v=""/>
  </r>
  <r>
    <x v="0"/>
    <n v="0"/>
    <n v="1.7116279999999998E-2"/>
    <n v="0"/>
    <s v=""/>
    <n v="0"/>
    <n v="8"/>
    <n v="0"/>
    <n v="0"/>
    <n v="0"/>
    <n v="1.1455999999999999E-3"/>
    <n v="0"/>
    <n v="0"/>
    <n v="1.1455999999999999E-3"/>
    <s v=""/>
    <n v="6.6930431145085262E-2"/>
    <s v=""/>
  </r>
  <r>
    <x v="0"/>
    <n v="0"/>
    <n v="3.9644099999999998E-3"/>
    <n v="0"/>
    <s v=""/>
    <n v="0"/>
    <n v="3"/>
    <n v="0"/>
    <n v="0"/>
    <n v="0"/>
    <n v="2.2470609999999999E-3"/>
    <n v="0"/>
    <n v="0"/>
    <n v="2.2470609999999999E-3"/>
    <s v=""/>
    <n v="0.56680842798802344"/>
    <s v=""/>
  </r>
  <r>
    <x v="0"/>
    <n v="0"/>
    <n v="9.8188799999999986E-3"/>
    <n v="0"/>
    <s v=""/>
    <n v="0"/>
    <n v="3"/>
    <n v="0"/>
    <n v="0"/>
    <n v="0"/>
    <n v="5.5455534000000001E-3"/>
    <n v="0"/>
    <n v="0"/>
    <n v="5.5455534000000001E-3"/>
    <s v=""/>
    <n v="0.56478472086429421"/>
    <s v=""/>
  </r>
  <r>
    <x v="0"/>
    <n v="0"/>
    <n v="0.16716913668224301"/>
    <n v="0.30982013331775704"/>
    <s v=""/>
    <n v="0"/>
    <n v="75"/>
    <n v="139"/>
    <n v="0"/>
    <n v="0"/>
    <n v="1.8457390000000001E-2"/>
    <n v="1.40814E-3"/>
    <n v="0"/>
    <n v="1.9865529999999999E-2"/>
    <s v=""/>
    <n v="0.11041146928385481"/>
    <n v="4.5450241884564249E-3"/>
  </r>
  <r>
    <x v="0"/>
    <n v="0"/>
    <n v="0"/>
    <n v="1.0400959999999999E-2"/>
    <s v=""/>
    <n v="0"/>
    <n v="0"/>
    <n v="8"/>
    <n v="0"/>
    <n v="0"/>
    <n v="0"/>
    <n v="4.0000000000000002E-4"/>
    <n v="0"/>
    <n v="4.0000000000000002E-4"/>
    <s v=""/>
    <s v=""/>
    <n v="3.845798849336985E-2"/>
  </r>
  <r>
    <x v="0"/>
    <n v="0"/>
    <n v="7.6739032558139547E-2"/>
    <n v="0.16470816744186048"/>
    <s v=""/>
    <n v="0"/>
    <n v="41"/>
    <n v="88"/>
    <n v="0"/>
    <n v="0"/>
    <n v="4.5518006499999999E-2"/>
    <n v="1.3047619999999999E-3"/>
    <n v="0"/>
    <n v="4.68227685E-2"/>
    <s v=""/>
    <n v="0.59315324916970169"/>
    <n v="7.9216593825595285E-3"/>
  </r>
  <r>
    <x v="0"/>
    <n v="0"/>
    <n v="0.2399377456"/>
    <n v="0.21107305439999999"/>
    <s v=""/>
    <n v="0"/>
    <n v="133"/>
    <n v="117"/>
    <n v="0"/>
    <n v="0"/>
    <n v="0.1351779578"/>
    <n v="2.6462675999999997E-3"/>
    <n v="0"/>
    <n v="0.1378242254"/>
    <s v=""/>
    <n v="0.56338762982859336"/>
    <n v="1.2537211855498689E-2"/>
  </r>
  <r>
    <x v="0"/>
    <n v="3.5718088835140993E-2"/>
    <n v="0"/>
    <n v="1.2226576562798266"/>
    <s v=""/>
    <n v="13"/>
    <n v="3"/>
    <n v="445"/>
    <n v="0"/>
    <n v="1.3778999999999999E-4"/>
    <n v="2.7760609999999998E-2"/>
    <n v="4.4321899999999999E-3"/>
    <n v="0"/>
    <n v="3.2330589999999999E-2"/>
    <n v="3.8577092026389793E-3"/>
    <s v=""/>
    <n v="3.6250457985809361E-3"/>
  </r>
  <r>
    <x v="0"/>
    <n v="0"/>
    <n v="2.9195949000000001E-3"/>
    <n v="6.8123881000000004E-3"/>
    <s v=""/>
    <n v="0"/>
    <n v="3"/>
    <n v="7"/>
    <n v="0"/>
    <n v="0"/>
    <n v="9.8000000000000014E-3"/>
    <n v="1E-4"/>
    <n v="0"/>
    <n v="9.9000000000000008E-3"/>
    <s v=""/>
    <n v="3.3566300585057198"/>
    <n v="1.4679140197546878E-2"/>
  </r>
  <r>
    <x v="0"/>
    <n v="0"/>
    <n v="0.52721053187650002"/>
    <n v="0"/>
    <s v=""/>
    <n v="0"/>
    <n v="88"/>
    <n v="0"/>
    <n v="0"/>
    <n v="0"/>
    <n v="0.1189126923"/>
    <n v="0"/>
    <n v="0"/>
    <n v="0.1189126923"/>
    <s v=""/>
    <n v="0.22555067683635632"/>
    <s v=""/>
  </r>
  <r>
    <x v="0"/>
    <n v="0"/>
    <n v="0.19295964000000002"/>
    <n v="0"/>
    <s v=""/>
    <n v="0"/>
    <n v="153"/>
    <n v="0"/>
    <n v="0"/>
    <n v="0"/>
    <n v="0.10660467330000001"/>
    <n v="0"/>
    <n v="0"/>
    <n v="0.10660467330000001"/>
    <s v=""/>
    <n v="0.55247135255849356"/>
    <s v=""/>
  </r>
  <r>
    <x v="0"/>
    <n v="0"/>
    <n v="2.0165826750270268"/>
    <n v="1.1629723949729729"/>
    <s v=""/>
    <n v="0"/>
    <n v="352"/>
    <n v="203"/>
    <n v="0"/>
    <n v="0"/>
    <n v="3.971069E-2"/>
    <n v="1.2497700000000001E-3"/>
    <n v="0"/>
    <n v="4.0960459999999997E-2"/>
    <s v=""/>
    <n v="1.9692071389767238E-2"/>
    <n v="1.0746342779950888E-3"/>
  </r>
  <r>
    <x v="0"/>
    <n v="0"/>
    <n v="3.0590317413793103E-2"/>
    <n v="0.14683352358620688"/>
    <s v=""/>
    <n v="0"/>
    <n v="5"/>
    <n v="24"/>
    <n v="0"/>
    <n v="0"/>
    <n v="9.8000000000000014E-3"/>
    <n v="5.0000000000000001E-4"/>
    <n v="0"/>
    <n v="1.0300000000000002E-2"/>
    <s v=""/>
    <n v="0.32036280851342863"/>
    <n v="3.4052169272260698E-3"/>
  </r>
  <r>
    <x v="0"/>
    <n v="0"/>
    <n v="0.93825852112676067"/>
    <n v="0.90650207887323941"/>
    <s v=""/>
    <n v="0"/>
    <n v="325"/>
    <n v="314"/>
    <n v="0"/>
    <n v="0"/>
    <n v="0.1324629172"/>
    <n v="8.0258243899999998E-2"/>
    <n v="0"/>
    <n v="0.2127211611"/>
    <s v=""/>
    <n v="0.14117955149602526"/>
    <n v="8.8536193981771219E-2"/>
  </r>
  <r>
    <x v="0"/>
    <n v="0"/>
    <n v="3.86"/>
    <n v="0"/>
    <s v=""/>
    <n v="0"/>
    <n v="458"/>
    <n v="0"/>
    <n v="0"/>
    <n v="0"/>
    <n v="0.32350000000000001"/>
    <n v="0"/>
    <n v="0"/>
    <n v="0.32350000000000001"/>
    <s v=""/>
    <n v="8.3808290155440418E-2"/>
    <s v=""/>
  </r>
  <r>
    <x v="0"/>
    <n v="0"/>
    <n v="2.2429673104E-2"/>
    <n v="0"/>
    <s v=""/>
    <n v="0"/>
    <n v="2"/>
    <n v="0"/>
    <n v="0"/>
    <n v="0"/>
    <n v="5.0650075000000004E-3"/>
    <n v="0"/>
    <n v="0"/>
    <n v="5.0650075000000004E-3"/>
    <s v=""/>
    <n v="0.22581726788950532"/>
    <s v=""/>
  </r>
  <r>
    <x v="0"/>
    <n v="0"/>
    <n v="2.8142200000000003E-4"/>
    <n v="0"/>
    <s v=""/>
    <n v="0"/>
    <n v="2"/>
    <n v="0"/>
    <n v="0"/>
    <n v="0"/>
    <n v="4.7460000000000003E-5"/>
    <n v="0"/>
    <n v="0"/>
    <n v="4.7460000000000003E-5"/>
    <s v=""/>
    <n v="0.16864353177789937"/>
    <s v=""/>
  </r>
  <r>
    <x v="0"/>
    <n v="0"/>
    <n v="0"/>
    <n v="7.3458900000000008E-3"/>
    <s v=""/>
    <n v="0"/>
    <n v="0"/>
    <n v="1"/>
    <n v="0"/>
    <n v="0"/>
    <n v="0"/>
    <n v="4.5500000000000005E-6"/>
    <n v="0"/>
    <n v="4.5500000000000005E-6"/>
    <s v=""/>
    <s v=""/>
    <n v="6.1939397404535055E-4"/>
  </r>
  <r>
    <x v="0"/>
    <n v="0"/>
    <n v="1.2920309999999999E-2"/>
    <n v="0"/>
    <s v=""/>
    <n v="0"/>
    <n v="2"/>
    <n v="0"/>
    <n v="0"/>
    <n v="0"/>
    <n v="4.0000000000000002E-4"/>
    <n v="0"/>
    <n v="0"/>
    <n v="4.0000000000000002E-4"/>
    <s v=""/>
    <n v="3.0959009497450143E-2"/>
    <s v=""/>
  </r>
  <r>
    <x v="1"/>
    <n v="0"/>
    <n v="1.4874999999999999E-2"/>
    <n v="0"/>
    <s v=""/>
    <n v="0"/>
    <n v="2"/>
    <n v="0"/>
    <n v="0"/>
    <n v="0"/>
    <n v="2.8708751999999998E-3"/>
    <n v="0"/>
    <n v="0"/>
    <n v="2.8708751999999998E-3"/>
    <s v=""/>
    <n v="0.19300001344537815"/>
    <s v=""/>
  </r>
  <r>
    <x v="1"/>
    <n v="0"/>
    <n v="0"/>
    <n v="0.22342119896899998"/>
    <s v=""/>
    <n v="0"/>
    <n v="0"/>
    <n v="31"/>
    <n v="0"/>
    <n v="0"/>
    <n v="0"/>
    <n v="4.0387182999999998E-3"/>
    <n v="0"/>
    <n v="4.0387182999999998E-3"/>
    <s v=""/>
    <s v=""/>
    <n v="1.8076701399137949E-2"/>
  </r>
  <r>
    <x v="1"/>
    <n v="0"/>
    <n v="2.57573E-3"/>
    <n v="0"/>
    <s v=""/>
    <n v="0"/>
    <n v="6"/>
    <n v="0"/>
    <n v="0"/>
    <n v="0"/>
    <n v="9.5998316999999986E-3"/>
    <n v="0"/>
    <n v="0"/>
    <n v="9.5998316999999986E-3"/>
    <s v=""/>
    <n v="3.7270333847103534"/>
    <s v=""/>
  </r>
  <r>
    <x v="1"/>
    <n v="0"/>
    <n v="1.166E-5"/>
    <n v="0"/>
    <s v=""/>
    <n v="0"/>
    <n v="3"/>
    <n v="0"/>
    <n v="0"/>
    <n v="0"/>
    <n v="5.2616700000000001E-5"/>
    <n v="0"/>
    <n v="0"/>
    <n v="5.2616700000000001E-5"/>
    <s v=""/>
    <n v="4.5125814751286448"/>
    <s v=""/>
  </r>
  <r>
    <x v="1"/>
    <n v="0"/>
    <n v="3.34652E-3"/>
    <n v="0"/>
    <s v=""/>
    <n v="0"/>
    <n v="4"/>
    <n v="0"/>
    <n v="0"/>
    <n v="0"/>
    <n v="1.2512802700000001E-2"/>
    <n v="0"/>
    <n v="0"/>
    <n v="1.2512802700000001E-2"/>
    <s v=""/>
    <n v="3.7390491316352512"/>
    <s v=""/>
  </r>
  <r>
    <x v="1"/>
    <n v="0"/>
    <n v="3.9069999999999999E-3"/>
    <n v="0"/>
    <s v=""/>
    <n v="0"/>
    <n v="1"/>
    <n v="0"/>
    <n v="0"/>
    <n v="0"/>
    <n v="1.7999999999999998E-4"/>
    <n v="0"/>
    <n v="0"/>
    <n v="1.7999999999999998E-4"/>
    <s v=""/>
    <n v="4.6071154338367032E-2"/>
    <s v=""/>
  </r>
  <r>
    <x v="1"/>
    <n v="0"/>
    <n v="1.067649E-2"/>
    <n v="0"/>
    <s v=""/>
    <n v="0"/>
    <n v="3"/>
    <n v="0"/>
    <n v="0"/>
    <n v="0"/>
    <n v="1.6268948000000001E-3"/>
    <n v="0"/>
    <n v="0"/>
    <n v="1.6268948000000001E-3"/>
    <s v=""/>
    <n v="0.15238105407301464"/>
    <s v=""/>
  </r>
  <r>
    <x v="1"/>
    <n v="0"/>
    <n v="0"/>
    <n v="9.8493600000000014E-3"/>
    <s v=""/>
    <n v="0"/>
    <n v="0"/>
    <n v="3"/>
    <n v="0"/>
    <n v="0"/>
    <n v="0"/>
    <n v="4.5929999999999996E-5"/>
    <n v="0"/>
    <n v="4.5929999999999996E-5"/>
    <s v=""/>
    <s v=""/>
    <n v="4.6632471551451048E-3"/>
  </r>
  <r>
    <x v="1"/>
    <n v="0"/>
    <n v="0"/>
    <n v="6.0362205000000002E-2"/>
    <s v=""/>
    <n v="0"/>
    <n v="0"/>
    <n v="9"/>
    <n v="0"/>
    <n v="0"/>
    <n v="0"/>
    <n v="1.7956099000000002E-3"/>
    <n v="0"/>
    <n v="1.7956099000000002E-3"/>
    <s v=""/>
    <s v=""/>
    <n v="2.9747254925495185E-2"/>
  </r>
  <r>
    <x v="1"/>
    <n v="0"/>
    <n v="0.93861122809999997"/>
    <n v="0.93861122809999997"/>
    <s v=""/>
    <n v="0"/>
    <n v="308"/>
    <n v="308"/>
    <n v="0"/>
    <n v="0"/>
    <n v="1.9464099999999998E-2"/>
    <n v="3.7756400000000002E-2"/>
    <n v="0"/>
    <n v="5.7220500000000001E-2"/>
    <s v=""/>
    <n v="2.0737126743519293E-2"/>
    <n v="4.0225813275672241E-2"/>
  </r>
  <r>
    <x v="1"/>
    <n v="0"/>
    <n v="2.3008531642201833E-3"/>
    <n v="0.24849214173577983"/>
    <s v=""/>
    <n v="0"/>
    <n v="1"/>
    <n v="108"/>
    <n v="0"/>
    <n v="0"/>
    <n v="7.4000000000000003E-3"/>
    <n v="4.0000000000000001E-3"/>
    <n v="0"/>
    <n v="1.14E-2"/>
    <s v=""/>
    <n v="3.2161982846515307"/>
    <n v="1.6097088511769421E-2"/>
  </r>
  <r>
    <x v="1"/>
    <n v="0"/>
    <n v="2.4488888888888893E-3"/>
    <n v="1.9591111111111111E-3"/>
    <s v=""/>
    <n v="0"/>
    <n v="5"/>
    <n v="4"/>
    <n v="0"/>
    <n v="0"/>
    <n v="5.9999999999999995E-4"/>
    <n v="0"/>
    <n v="0"/>
    <n v="5.9999999999999995E-4"/>
    <s v=""/>
    <n v="0.24500907441016329"/>
    <n v="0"/>
  </r>
  <r>
    <x v="0"/>
    <n v="0"/>
    <n v="0"/>
    <n v="0.13689607000000001"/>
    <s v=""/>
    <n v="0"/>
    <n v="0"/>
    <n v="9"/>
    <n v="0"/>
    <n v="0"/>
    <n v="0"/>
    <n v="1.9900000000000003E-5"/>
    <n v="0"/>
    <n v="1.9900000000000003E-5"/>
    <s v=""/>
    <s v=""/>
    <n v="1.4536575082104257E-4"/>
  </r>
  <r>
    <x v="0"/>
    <n v="0"/>
    <n v="2.0790000000000001E-3"/>
    <n v="0"/>
    <s v=""/>
    <n v="0"/>
    <n v="2"/>
    <n v="0"/>
    <n v="0"/>
    <n v="0"/>
    <n v="3.4795460000000002E-4"/>
    <n v="0"/>
    <n v="0"/>
    <n v="3.4795460000000002E-4"/>
    <s v=""/>
    <n v="0.16736632996632997"/>
    <s v=""/>
  </r>
  <r>
    <x v="0"/>
    <n v="0"/>
    <n v="0"/>
    <n v="3.8138E-3"/>
    <s v=""/>
    <n v="0"/>
    <n v="0"/>
    <n v="1"/>
    <n v="0"/>
    <n v="0"/>
    <n v="0"/>
    <n v="0"/>
    <n v="0"/>
    <n v="0"/>
    <s v=""/>
    <s v=""/>
    <n v="0"/>
  </r>
  <r>
    <x v="0"/>
    <n v="0"/>
    <n v="0"/>
    <n v="1.5958403999999999"/>
    <s v=""/>
    <n v="0"/>
    <n v="0"/>
    <n v="90"/>
    <n v="0"/>
    <n v="0"/>
    <n v="0"/>
    <n v="2.0689999999999999E-4"/>
    <n v="0"/>
    <n v="2.0689999999999999E-4"/>
    <s v=""/>
    <s v=""/>
    <n v="1.2964955643434016E-4"/>
  </r>
  <r>
    <x v="0"/>
    <n v="0"/>
    <n v="0.39232857134199145"/>
    <n v="2.2731978986580086"/>
    <s v=""/>
    <n v="0"/>
    <n v="34"/>
    <n v="197"/>
    <n v="0"/>
    <n v="0"/>
    <n v="1.9300000000000001E-2"/>
    <n v="1.4E-3"/>
    <n v="0"/>
    <n v="2.07E-2"/>
    <s v=""/>
    <n v="4.9193460302885406E-2"/>
    <n v="6.1587246795648351E-4"/>
  </r>
  <r>
    <x v="0"/>
    <n v="4.7569660000000007E-2"/>
    <n v="0"/>
    <n v="4.7569660000000007E-2"/>
    <s v=""/>
    <n v="11"/>
    <n v="0"/>
    <n v="11"/>
    <n v="0"/>
    <n v="0"/>
    <n v="0"/>
    <n v="0"/>
    <n v="0"/>
    <n v="0"/>
    <n v="0"/>
    <s v=""/>
    <n v="0"/>
  </r>
  <r>
    <x v="1"/>
    <n v="0"/>
    <n v="4.0010200000000001E-3"/>
    <n v="0"/>
    <s v=""/>
    <n v="0"/>
    <n v="2"/>
    <n v="0"/>
    <n v="0"/>
    <n v="0"/>
    <n v="6.8700000000000003E-5"/>
    <n v="0"/>
    <n v="0"/>
    <n v="6.8700000000000003E-5"/>
    <s v=""/>
    <n v="1.7170621491519662E-2"/>
    <s v=""/>
  </r>
  <r>
    <x v="1"/>
    <n v="0"/>
    <n v="0.23574501803918643"/>
    <n v="0.45970278517641355"/>
    <s v=""/>
    <n v="0"/>
    <n v="40"/>
    <n v="78"/>
    <n v="0"/>
    <n v="0"/>
    <n v="4.3788569299999996E-2"/>
    <n v="3.5977299999999999E-5"/>
    <n v="0"/>
    <n v="4.3824546599999993E-2"/>
    <s v=""/>
    <n v="0.18574547052664034"/>
    <n v="7.8262088375630589E-5"/>
  </r>
  <r>
    <x v="1"/>
    <n v="0"/>
    <n v="0"/>
    <n v="1.2004829999999999E-2"/>
    <s v=""/>
    <n v="0"/>
    <n v="0"/>
    <n v="7"/>
    <n v="0"/>
    <n v="0"/>
    <n v="0"/>
    <n v="8.2210000000000001E-5"/>
    <n v="0"/>
    <n v="8.2210000000000001E-5"/>
    <s v=""/>
    <s v=""/>
    <n v="6.8480769823479389E-3"/>
  </r>
  <r>
    <x v="1"/>
    <n v="0"/>
    <n v="0"/>
    <n v="1.10477912E-2"/>
    <s v=""/>
    <n v="0"/>
    <n v="0"/>
    <n v="5"/>
    <n v="0"/>
    <n v="0"/>
    <n v="0"/>
    <n v="0"/>
    <n v="0"/>
    <n v="0"/>
    <s v=""/>
    <s v=""/>
    <n v="0"/>
  </r>
  <r>
    <x v="1"/>
    <n v="0"/>
    <n v="0"/>
    <n v="3.7347399999999998E-3"/>
    <s v=""/>
    <n v="0"/>
    <n v="0"/>
    <n v="2"/>
    <n v="0"/>
    <n v="0"/>
    <n v="0"/>
    <n v="2.6100000000000001E-5"/>
    <n v="0"/>
    <n v="2.6100000000000001E-5"/>
    <s v=""/>
    <s v=""/>
    <n v="6.9884382848605263E-3"/>
  </r>
  <r>
    <x v="1"/>
    <n v="0"/>
    <n v="0"/>
    <n v="7.5079399999999994E-3"/>
    <s v=""/>
    <n v="0"/>
    <n v="0"/>
    <n v="1"/>
    <n v="0"/>
    <n v="0"/>
    <n v="0"/>
    <n v="3.2299999999999999E-5"/>
    <n v="0"/>
    <n v="3.2299999999999999E-5"/>
    <s v=""/>
    <s v=""/>
    <n v="4.302112163922461E-3"/>
  </r>
  <r>
    <x v="1"/>
    <n v="0"/>
    <n v="3.7482199999999996E-3"/>
    <n v="0"/>
    <s v=""/>
    <n v="0"/>
    <n v="3"/>
    <n v="0"/>
    <n v="0"/>
    <n v="0"/>
    <n v="1.5311E-4"/>
    <n v="0"/>
    <n v="0"/>
    <n v="1.5311E-4"/>
    <s v=""/>
    <n v="4.0848722860451096E-2"/>
    <s v=""/>
  </r>
  <r>
    <x v="1"/>
    <n v="0"/>
    <n v="3.46986E-3"/>
    <n v="0"/>
    <s v=""/>
    <n v="0"/>
    <n v="1"/>
    <n v="0"/>
    <n v="0"/>
    <n v="0"/>
    <n v="1.5474999999999999E-4"/>
    <n v="0"/>
    <n v="0"/>
    <n v="1.5474999999999999E-4"/>
    <s v=""/>
    <n v="4.4598341143446706E-2"/>
    <s v=""/>
  </r>
  <r>
    <x v="1"/>
    <n v="0"/>
    <n v="1.045102E-2"/>
    <n v="0"/>
    <s v=""/>
    <n v="0"/>
    <n v="4"/>
    <n v="0"/>
    <n v="0"/>
    <n v="0"/>
    <n v="9.4297000000000001E-4"/>
    <n v="0"/>
    <n v="0"/>
    <n v="9.4297000000000001E-4"/>
    <s v=""/>
    <n v="9.0227556736088912E-2"/>
    <s v=""/>
  </r>
  <r>
    <x v="1"/>
    <n v="5.9946465684827588E-2"/>
    <n v="0"/>
    <n v="0.7302569456151724"/>
    <s v=""/>
    <n v="22"/>
    <n v="0"/>
    <n v="268"/>
    <n v="0"/>
    <n v="0"/>
    <n v="0"/>
    <n v="4.0000000000000001E-3"/>
    <n v="0"/>
    <n v="4.0000000000000001E-3"/>
    <n v="0"/>
    <s v=""/>
    <n v="5.4775240742563269E-3"/>
  </r>
  <r>
    <x v="1"/>
    <n v="5.3358394999999996E-2"/>
    <n v="0"/>
    <n v="5.3358394999999996E-2"/>
    <s v=""/>
    <n v="10"/>
    <n v="0"/>
    <n v="10"/>
    <n v="0"/>
    <n v="0"/>
    <n v="0"/>
    <n v="1.7446999999999997E-4"/>
    <n v="0"/>
    <n v="1.7446999999999997E-4"/>
    <n v="0"/>
    <s v=""/>
    <n v="3.2697760118159474E-3"/>
  </r>
  <r>
    <x v="1"/>
    <n v="0"/>
    <n v="1.046034E-2"/>
    <n v="2.0920680000000001E-2"/>
    <s v=""/>
    <n v="0"/>
    <n v="1"/>
    <n v="2"/>
    <n v="0"/>
    <n v="0"/>
    <n v="3.6799999999999999E-6"/>
    <n v="2.1129999999999999E-4"/>
    <n v="0"/>
    <n v="2.1497999999999998E-4"/>
    <s v=""/>
    <n v="3.5180500825020982E-4"/>
    <n v="1.0100054109139856E-2"/>
  </r>
  <r>
    <x v="1"/>
    <n v="0"/>
    <n v="6.7908899999999999E-3"/>
    <n v="0"/>
    <s v=""/>
    <n v="0"/>
    <n v="1"/>
    <n v="0"/>
    <n v="0"/>
    <n v="0"/>
    <n v="3.5718100000000003E-3"/>
    <n v="0"/>
    <n v="0"/>
    <n v="3.5718100000000003E-3"/>
    <s v=""/>
    <n v="0.52597082267567286"/>
    <s v=""/>
  </r>
  <r>
    <x v="1"/>
    <n v="0"/>
    <n v="1.3493399999999999E-2"/>
    <n v="0"/>
    <s v=""/>
    <n v="0"/>
    <n v="57"/>
    <n v="0"/>
    <n v="0"/>
    <n v="0"/>
    <n v="7.8507999999999998E-3"/>
    <n v="0"/>
    <n v="0"/>
    <n v="7.8507999999999998E-3"/>
    <s v=""/>
    <n v="0.58182518861072818"/>
    <s v=""/>
  </r>
  <r>
    <x v="1"/>
    <n v="0"/>
    <n v="0"/>
    <n v="2.1860000000000001E-2"/>
    <s v=""/>
    <n v="0"/>
    <n v="0"/>
    <n v="61"/>
    <n v="0"/>
    <n v="0"/>
    <n v="0"/>
    <n v="1.7278E-6"/>
    <n v="0"/>
    <n v="1.7278E-6"/>
    <s v=""/>
    <s v=""/>
    <n v="7.9039341262580057E-5"/>
  </r>
  <r>
    <x v="1"/>
    <n v="0"/>
    <n v="0"/>
    <n v="0.11905902"/>
    <s v=""/>
    <n v="0"/>
    <n v="0"/>
    <n v="57"/>
    <n v="0"/>
    <n v="0"/>
    <n v="0"/>
    <n v="3.1732E-4"/>
    <n v="0"/>
    <n v="3.1732E-4"/>
    <s v=""/>
    <s v=""/>
    <n v="2.6652327559894243E-3"/>
  </r>
  <r>
    <x v="1"/>
    <n v="0"/>
    <n v="1.5513040000000001E-3"/>
    <n v="6.2052160000000004E-3"/>
    <s v=""/>
    <n v="0"/>
    <n v="1"/>
    <n v="4"/>
    <n v="0"/>
    <n v="0"/>
    <n v="7.2231999999999997E-6"/>
    <n v="1.2060510000000001E-4"/>
    <n v="0"/>
    <n v="1.2782830000000002E-4"/>
    <s v=""/>
    <n v="4.6562118063255163E-3"/>
    <n v="1.9436084094413473E-2"/>
  </r>
  <r>
    <x v="1"/>
    <n v="0"/>
    <n v="7.1746133333333337E-2"/>
    <n v="9.382186666666667E-2"/>
    <s v=""/>
    <n v="0"/>
    <n v="13"/>
    <n v="17"/>
    <n v="0"/>
    <n v="0"/>
    <n v="3.5954033999999998E-3"/>
    <n v="1.4544609999999998E-4"/>
    <n v="0"/>
    <n v="3.7408494999999998E-3"/>
    <s v=""/>
    <n v="5.0112852539323835E-2"/>
    <n v="1.5502366896700695E-3"/>
  </r>
  <r>
    <x v="1"/>
    <n v="0"/>
    <n v="0"/>
    <n v="1.5408450000000001E-2"/>
    <s v=""/>
    <n v="0"/>
    <n v="0"/>
    <n v="2"/>
    <n v="0"/>
    <n v="0"/>
    <n v="0"/>
    <n v="0"/>
    <n v="0"/>
    <n v="0"/>
    <s v=""/>
    <s v=""/>
    <n v="0"/>
  </r>
  <r>
    <x v="1"/>
    <n v="0"/>
    <n v="0"/>
    <n v="8.1778884999999992E-3"/>
    <s v=""/>
    <n v="0"/>
    <n v="0"/>
    <n v="2"/>
    <n v="0"/>
    <n v="0"/>
    <n v="0"/>
    <n v="0"/>
    <n v="0"/>
    <n v="0"/>
    <s v=""/>
    <s v=""/>
    <n v="0"/>
  </r>
  <r>
    <x v="1"/>
    <n v="0"/>
    <n v="0.12560753"/>
    <n v="0"/>
    <s v=""/>
    <n v="0"/>
    <n v="1"/>
    <n v="0"/>
    <n v="0"/>
    <n v="0"/>
    <n v="4.3844670000000002E-2"/>
    <n v="0"/>
    <n v="0"/>
    <n v="4.3844670000000002E-2"/>
    <s v=""/>
    <n v="0.34906084054037212"/>
    <s v=""/>
  </r>
  <r>
    <x v="1"/>
    <n v="0"/>
    <n v="0"/>
    <n v="4.45E-3"/>
    <s v=""/>
    <n v="0"/>
    <n v="0"/>
    <n v="1"/>
    <n v="0"/>
    <n v="0"/>
    <n v="0"/>
    <n v="4.8504999999999997E-5"/>
    <n v="0"/>
    <n v="4.8504999999999997E-5"/>
    <s v=""/>
    <s v=""/>
    <n v="1.09E-2"/>
  </r>
  <r>
    <x v="1"/>
    <n v="0"/>
    <n v="3.7006634210526315E-2"/>
    <n v="2.6913915789473684E-2"/>
    <s v=""/>
    <n v="0"/>
    <n v="11"/>
    <n v="8"/>
    <n v="0"/>
    <n v="0"/>
    <n v="1.1653899999999999E-3"/>
    <n v="2.3583999999999999E-4"/>
    <n v="0"/>
    <n v="1.4012299999999998E-3"/>
    <s v=""/>
    <n v="3.1491380528427294E-2"/>
    <n v="8.7627531365108719E-3"/>
  </r>
  <r>
    <x v="1"/>
    <n v="0"/>
    <n v="8.0159677419354827E-2"/>
    <n v="1.9238322580645159E-2"/>
    <s v=""/>
    <n v="0"/>
    <n v="25"/>
    <n v="6"/>
    <n v="0"/>
    <n v="0"/>
    <n v="1.6384141000000002E-3"/>
    <n v="3.4619700000000003E-5"/>
    <n v="0"/>
    <n v="1.6730338000000003E-3"/>
    <s v=""/>
    <n v="2.0439379907040388E-2"/>
    <n v="1.7995175959274838E-3"/>
  </r>
  <r>
    <x v="1"/>
    <n v="0"/>
    <n v="0"/>
    <n v="2.049633E-2"/>
    <s v=""/>
    <n v="0"/>
    <n v="0"/>
    <n v="13"/>
    <n v="0"/>
    <n v="0"/>
    <n v="0"/>
    <n v="2.9969999999999999E-5"/>
    <n v="0"/>
    <n v="2.9969999999999999E-5"/>
    <s v=""/>
    <s v=""/>
    <n v="1.4622129913013696E-3"/>
  </r>
  <r>
    <x v="1"/>
    <n v="0"/>
    <n v="0.33024043333333336"/>
    <n v="0.22634456666666669"/>
    <s v=""/>
    <n v="0"/>
    <n v="89"/>
    <n v="61"/>
    <n v="0"/>
    <n v="0"/>
    <n v="1.2776466199999999E-2"/>
    <n v="1.605822E-4"/>
    <n v="0"/>
    <n v="1.29370484E-2"/>
    <s v=""/>
    <n v="3.8688376438459529E-2"/>
    <n v="7.0945904452164891E-4"/>
  </r>
  <r>
    <x v="1"/>
    <n v="0"/>
    <n v="1.43979E-2"/>
    <n v="0"/>
    <s v=""/>
    <n v="0"/>
    <n v="4"/>
    <n v="0"/>
    <n v="0"/>
    <n v="0"/>
    <n v="6.7712000000000002E-4"/>
    <n v="0"/>
    <n v="0"/>
    <n v="6.7712000000000002E-4"/>
    <s v=""/>
    <n v="4.702908062981407E-2"/>
    <s v=""/>
  </r>
  <r>
    <x v="1"/>
    <n v="0"/>
    <n v="9.5413315431665008E-2"/>
    <n v="7.8065439898635E-2"/>
    <s v=""/>
    <n v="0"/>
    <n v="22"/>
    <n v="18"/>
    <n v="0"/>
    <n v="0"/>
    <n v="3.3774861799999993E-2"/>
    <n v="2.0929999999999997E-6"/>
    <n v="0"/>
    <n v="3.3776954799999995E-2"/>
    <s v=""/>
    <n v="0.35398478343611839"/>
    <n v="2.681083976107328E-5"/>
  </r>
  <r>
    <x v="1"/>
    <n v="0"/>
    <n v="0"/>
    <n v="3.9430000000000003E-3"/>
    <s v=""/>
    <n v="0"/>
    <n v="0"/>
    <n v="12"/>
    <n v="0"/>
    <n v="0"/>
    <n v="0"/>
    <n v="7.5980000000000001E-7"/>
    <n v="0"/>
    <n v="7.5980000000000001E-7"/>
    <s v=""/>
    <s v=""/>
    <n v="1.9269591681460814E-4"/>
  </r>
  <r>
    <x v="1"/>
    <n v="0"/>
    <n v="0"/>
    <n v="5.1902099999999998E-3"/>
    <s v=""/>
    <n v="0"/>
    <n v="0"/>
    <n v="4"/>
    <n v="0"/>
    <n v="0"/>
    <n v="0"/>
    <n v="5.31E-6"/>
    <n v="0"/>
    <n v="5.31E-6"/>
    <s v=""/>
    <s v=""/>
    <n v="1.0230799909830238E-3"/>
  </r>
  <r>
    <x v="1"/>
    <n v="0"/>
    <n v="2.297683E-2"/>
    <n v="6.8930490000000011E-2"/>
    <s v=""/>
    <n v="0"/>
    <n v="13"/>
    <n v="39"/>
    <n v="0"/>
    <n v="0"/>
    <n v="1.5741211800000002E-2"/>
    <n v="1.0392299000000001E-3"/>
    <n v="0"/>
    <n v="1.6780441700000003E-2"/>
    <s v=""/>
    <n v="0.68509066742453162"/>
    <n v="1.5076490824307211E-2"/>
  </r>
  <r>
    <x v="1"/>
    <n v="0"/>
    <n v="0.10445185532223693"/>
    <n v="0.14700631489796309"/>
    <s v=""/>
    <n v="0"/>
    <n v="27"/>
    <n v="38"/>
    <n v="0"/>
    <n v="0"/>
    <n v="4.2107886000000002E-3"/>
    <n v="2.3803800000000001E-5"/>
    <n v="0"/>
    <n v="4.2345923999999998E-3"/>
    <s v=""/>
    <n v="4.0313200632095987E-2"/>
    <n v="1.6192365624920392E-4"/>
  </r>
  <r>
    <x v="1"/>
    <n v="0"/>
    <n v="2.6489974999999999E-3"/>
    <n v="7.9469924999999997E-3"/>
    <s v=""/>
    <n v="0"/>
    <n v="1"/>
    <n v="3"/>
    <n v="0"/>
    <n v="0"/>
    <n v="1.02E-6"/>
    <n v="8.2570000000000004E-5"/>
    <n v="0"/>
    <n v="8.3590000000000004E-5"/>
    <s v=""/>
    <n v="3.8505132602050397E-4"/>
    <n v="1.039009411421994E-2"/>
  </r>
  <r>
    <x v="1"/>
    <n v="0"/>
    <n v="7.8595699999999998E-3"/>
    <n v="0"/>
    <s v=""/>
    <n v="0"/>
    <n v="3"/>
    <n v="0"/>
    <n v="0"/>
    <n v="0"/>
    <n v="6.1423000000000001E-4"/>
    <n v="0"/>
    <n v="0"/>
    <n v="6.1423000000000001E-4"/>
    <s v=""/>
    <n v="7.8150585846299483E-2"/>
    <s v=""/>
  </r>
  <r>
    <x v="1"/>
    <n v="0"/>
    <n v="4.0140000000000002E-3"/>
    <n v="0"/>
    <s v=""/>
    <n v="0"/>
    <n v="1"/>
    <n v="0"/>
    <n v="0"/>
    <n v="0"/>
    <n v="1.9909399999999999E-5"/>
    <n v="0"/>
    <n v="0"/>
    <n v="1.9909399999999999E-5"/>
    <s v=""/>
    <n v="4.959990034877927E-3"/>
    <s v=""/>
  </r>
  <r>
    <x v="1"/>
    <n v="0"/>
    <n v="2.7499506172839507E-4"/>
    <n v="0.2224710049382716"/>
    <s v=""/>
    <n v="0"/>
    <n v="1"/>
    <n v="809"/>
    <n v="0"/>
    <n v="0"/>
    <n v="3.2827156999999997E-3"/>
    <n v="1.6776800000000002E-5"/>
    <n v="0"/>
    <n v="3.2994924999999995E-3"/>
    <s v=""/>
    <n v="11.937362363409443"/>
    <n v="7.5411175513209069E-5"/>
  </r>
  <r>
    <x v="1"/>
    <n v="0"/>
    <n v="0.97037726619650599"/>
    <n v="0.33197117001459409"/>
    <s v=""/>
    <n v="0"/>
    <n v="228"/>
    <n v="78"/>
    <n v="0"/>
    <n v="0"/>
    <n v="0.4763816045"/>
    <n v="4.6536899999999998E-5"/>
    <n v="0"/>
    <n v="0.4764281414"/>
    <s v=""/>
    <n v="0.49092411899469468"/>
    <n v="1.401835587046735E-4"/>
  </r>
  <r>
    <x v="1"/>
    <n v="0"/>
    <n v="4.0622899999999997E-3"/>
    <n v="0"/>
    <s v=""/>
    <n v="0"/>
    <n v="3"/>
    <n v="0"/>
    <n v="0"/>
    <n v="0"/>
    <n v="1.8117E-4"/>
    <n v="0"/>
    <n v="0"/>
    <n v="1.8117E-4"/>
    <s v=""/>
    <n v="4.4597997681110904E-2"/>
    <s v=""/>
  </r>
  <r>
    <x v="1"/>
    <n v="0"/>
    <n v="3.6783099999999997E-3"/>
    <n v="0"/>
    <s v=""/>
    <n v="0"/>
    <n v="2"/>
    <n v="0"/>
    <n v="0"/>
    <n v="0"/>
    <n v="6.5773000000000003E-4"/>
    <n v="0"/>
    <n v="0"/>
    <n v="6.5773000000000003E-4"/>
    <s v=""/>
    <n v="0.17881309623169339"/>
    <s v=""/>
  </r>
  <r>
    <x v="1"/>
    <n v="0"/>
    <n v="0.15210208333333333"/>
    <n v="0.13993391666666669"/>
    <s v=""/>
    <n v="0"/>
    <n v="25"/>
    <n v="23"/>
    <n v="0"/>
    <n v="0"/>
    <n v="5.7559999999999998E-3"/>
    <n v="3.86E-4"/>
    <n v="0"/>
    <n v="6.1419999999999999E-3"/>
    <s v=""/>
    <n v="3.7843005656836827E-2"/>
    <n v="2.7584449088170781E-3"/>
  </r>
  <r>
    <x v="1"/>
    <n v="0"/>
    <n v="0"/>
    <n v="6.2970220000000002E-3"/>
    <s v=""/>
    <n v="0"/>
    <n v="0"/>
    <n v="2"/>
    <n v="0"/>
    <n v="0"/>
    <n v="0"/>
    <n v="0"/>
    <n v="0"/>
    <n v="0"/>
    <s v=""/>
    <s v=""/>
    <n v="0"/>
  </r>
  <r>
    <x v="1"/>
    <n v="0"/>
    <n v="0"/>
    <n v="0.4926652903"/>
    <s v=""/>
    <n v="0"/>
    <n v="0"/>
    <n v="42"/>
    <n v="0"/>
    <n v="0"/>
    <n v="0"/>
    <n v="1.8E-3"/>
    <n v="0"/>
    <n v="1.8E-3"/>
    <s v=""/>
    <s v=""/>
    <n v="3.6535961340079816E-3"/>
  </r>
  <r>
    <x v="1"/>
    <n v="0"/>
    <n v="7.2876587906976736E-2"/>
    <n v="0.12297924209302324"/>
    <s v=""/>
    <n v="0"/>
    <n v="16"/>
    <n v="27"/>
    <n v="0"/>
    <n v="0"/>
    <n v="1.5903169999999998E-2"/>
    <n v="1.1962399999999999E-3"/>
    <n v="0"/>
    <n v="1.7099409999999999E-2"/>
    <s v=""/>
    <n v="0.21822056241573201"/>
    <n v="9.7271700462680279E-3"/>
  </r>
  <r>
    <x v="1"/>
    <n v="0"/>
    <n v="4.2567200000000003E-3"/>
    <n v="0"/>
    <s v=""/>
    <n v="0"/>
    <n v="3"/>
    <n v="0"/>
    <n v="0"/>
    <n v="0"/>
    <n v="5.6491000000000006E-4"/>
    <n v="0"/>
    <n v="0"/>
    <n v="5.6491000000000006E-4"/>
    <s v=""/>
    <n v="0.13271016181473061"/>
    <s v=""/>
  </r>
  <r>
    <x v="1"/>
    <n v="0"/>
    <n v="3.4375010000000004E-2"/>
    <n v="0"/>
    <s v=""/>
    <n v="0"/>
    <n v="27"/>
    <n v="0"/>
    <n v="0"/>
    <n v="0"/>
    <n v="1.9304500000000002E-2"/>
    <n v="7.6300000000000011E-5"/>
    <n v="0"/>
    <n v="1.9380800000000004E-2"/>
    <s v=""/>
    <n v="0.56158529117518796"/>
    <s v=""/>
  </r>
  <r>
    <x v="1"/>
    <n v="0"/>
    <n v="1.415E-3"/>
    <n v="0"/>
    <s v=""/>
    <n v="0"/>
    <n v="4"/>
    <n v="0"/>
    <n v="0"/>
    <n v="0"/>
    <n v="9.2999999999999997E-5"/>
    <n v="0"/>
    <n v="0"/>
    <n v="9.2999999999999997E-5"/>
    <s v=""/>
    <n v="6.5724381625441697E-2"/>
    <s v=""/>
  </r>
  <r>
    <x v="1"/>
    <n v="0"/>
    <n v="0"/>
    <n v="6.8645099999999999E-3"/>
    <s v=""/>
    <n v="0"/>
    <n v="0"/>
    <n v="5"/>
    <n v="0"/>
    <n v="0"/>
    <n v="0"/>
    <n v="3.2689999999999994E-5"/>
    <n v="0"/>
    <n v="3.2689999999999994E-5"/>
    <s v=""/>
    <s v=""/>
    <n v="4.7621753045738145E-3"/>
  </r>
  <r>
    <x v="1"/>
    <n v="0"/>
    <n v="0"/>
    <n v="7.1196041000000002E-2"/>
    <s v=""/>
    <n v="0"/>
    <n v="0"/>
    <n v="20"/>
    <n v="0"/>
    <n v="0"/>
    <n v="0"/>
    <n v="2.0000000000000001E-4"/>
    <n v="0"/>
    <n v="2.0000000000000001E-4"/>
    <s v=""/>
    <s v=""/>
    <n v="2.8091449635521165E-3"/>
  </r>
  <r>
    <x v="1"/>
    <n v="0.175813988704698"/>
    <n v="0"/>
    <n v="0.4671628842724832"/>
    <s v=""/>
    <n v="35"/>
    <n v="21"/>
    <n v="93"/>
    <n v="0"/>
    <n v="0"/>
    <n v="1.0800000000000001E-2"/>
    <n v="2.5000000000000001E-3"/>
    <n v="0"/>
    <n v="1.3300000000000001E-2"/>
    <n v="0"/>
    <s v=""/>
    <n v="5.3514525322217576E-3"/>
  </r>
  <r>
    <x v="1"/>
    <n v="0.45768026081504698"/>
    <n v="0"/>
    <n v="1.5446708802507836"/>
    <s v=""/>
    <n v="64"/>
    <n v="39"/>
    <n v="216"/>
    <n v="0"/>
    <n v="0"/>
    <n v="1.9773510000000001E-2"/>
    <n v="1.817709E-2"/>
    <n v="0"/>
    <n v="3.7950600000000001E-2"/>
    <n v="0"/>
    <s v=""/>
    <n v="1.1767613562475441E-2"/>
  </r>
  <r>
    <x v="1"/>
    <n v="8.2342400000000003E-3"/>
    <n v="0"/>
    <n v="0"/>
    <s v=""/>
    <n v="4"/>
    <n v="0"/>
    <n v="0"/>
    <n v="0"/>
    <n v="0"/>
    <n v="0"/>
    <n v="0"/>
    <n v="0"/>
    <n v="0"/>
    <n v="0"/>
    <s v=""/>
    <s v=""/>
  </r>
  <r>
    <x v="1"/>
    <n v="0"/>
    <n v="0"/>
    <n v="1.04056065"/>
    <s v=""/>
    <n v="0"/>
    <n v="0"/>
    <n v="19"/>
    <n v="0"/>
    <n v="0"/>
    <n v="0"/>
    <n v="8.8798000000000002E-3"/>
    <n v="0"/>
    <n v="8.8798000000000002E-3"/>
    <s v=""/>
    <s v=""/>
    <n v="8.533668844771327E-3"/>
  </r>
  <r>
    <x v="1"/>
    <n v="0"/>
    <n v="0"/>
    <n v="1.0419990000000001E-2"/>
    <s v=""/>
    <n v="0"/>
    <n v="0"/>
    <n v="1"/>
    <n v="0"/>
    <n v="0"/>
    <n v="0"/>
    <n v="4.3696000000000004E-3"/>
    <n v="0"/>
    <n v="4.3696000000000004E-3"/>
    <s v=""/>
    <s v=""/>
    <n v="0.41934781127429105"/>
  </r>
  <r>
    <x v="1"/>
    <n v="0"/>
    <n v="1.7739000000000001E-2"/>
    <n v="0"/>
    <s v=""/>
    <n v="0"/>
    <n v="12"/>
    <n v="0"/>
    <n v="0"/>
    <n v="0"/>
    <n v="1.159E-2"/>
    <n v="0"/>
    <n v="0"/>
    <n v="1.159E-2"/>
    <s v=""/>
    <n v="0.6533626472743671"/>
    <s v=""/>
  </r>
  <r>
    <x v="1"/>
    <n v="0"/>
    <n v="0.12399010000000001"/>
    <n v="0"/>
    <s v=""/>
    <n v="0"/>
    <n v="12"/>
    <n v="0"/>
    <n v="0"/>
    <n v="0"/>
    <n v="0.17394384600000001"/>
    <n v="0"/>
    <n v="0"/>
    <n v="0.17394384600000001"/>
    <s v=""/>
    <n v="1.4028849561376271"/>
    <s v=""/>
  </r>
  <r>
    <x v="1"/>
    <n v="0"/>
    <n v="1.5162666666666666E-2"/>
    <n v="7.5813333333333332E-3"/>
    <s v=""/>
    <n v="0"/>
    <n v="10"/>
    <n v="5"/>
    <n v="0"/>
    <n v="0"/>
    <n v="1.1790000000000001E-3"/>
    <n v="2.3E-5"/>
    <n v="0"/>
    <n v="1.2020000000000002E-3"/>
    <s v=""/>
    <n v="7.7756771016531848E-2"/>
    <n v="3.0337671473795289E-3"/>
  </r>
  <r>
    <x v="1"/>
    <n v="0"/>
    <n v="4.7288199999999999E-3"/>
    <n v="0"/>
    <s v=""/>
    <n v="0"/>
    <n v="3"/>
    <n v="0"/>
    <n v="0"/>
    <n v="0"/>
    <n v="2.0000000000000001E-4"/>
    <n v="0"/>
    <n v="0"/>
    <n v="2.0000000000000001E-4"/>
    <s v=""/>
    <n v="4.2293849205510048E-2"/>
    <s v=""/>
  </r>
  <r>
    <x v="1"/>
    <n v="0.26805983640081804"/>
    <n v="0"/>
    <n v="4.8384800470347651"/>
    <s v=""/>
    <n v="20"/>
    <n v="108"/>
    <n v="361"/>
    <n v="0"/>
    <n v="7.9999999999999996E-6"/>
    <n v="2.596E-2"/>
    <n v="7.8910000000000004E-3"/>
    <n v="0"/>
    <n v="3.3859E-2"/>
    <n v="2.9844082975705294E-5"/>
    <s v=""/>
    <n v="1.6308840634438402E-3"/>
  </r>
  <r>
    <x v="1"/>
    <n v="0"/>
    <n v="8.0742082999999999E-3"/>
    <n v="0"/>
    <s v=""/>
    <n v="0"/>
    <n v="2"/>
    <n v="0"/>
    <n v="0"/>
    <n v="0"/>
    <n v="1.1000000000000001E-3"/>
    <n v="0"/>
    <n v="0"/>
    <n v="1.1000000000000001E-3"/>
    <s v=""/>
    <n v="0.13623626727588883"/>
    <s v=""/>
  </r>
  <r>
    <x v="1"/>
    <n v="0"/>
    <n v="5.9420900000000006E-3"/>
    <n v="5.9420900000000006E-3"/>
    <s v=""/>
    <n v="0"/>
    <n v="2"/>
    <n v="2"/>
    <n v="0"/>
    <n v="0"/>
    <n v="6.1470999999999997E-4"/>
    <n v="1.0863000000000001E-4"/>
    <n v="0"/>
    <n v="7.2333999999999994E-4"/>
    <s v=""/>
    <n v="0.10345013286570885"/>
    <n v="1.8281446427098884E-2"/>
  </r>
  <r>
    <x v="1"/>
    <n v="0"/>
    <n v="0"/>
    <n v="0.59012468000000007"/>
    <s v=""/>
    <n v="0"/>
    <n v="0"/>
    <n v="12"/>
    <n v="0"/>
    <n v="0"/>
    <n v="0"/>
    <n v="8.7875699999999998E-3"/>
    <n v="0"/>
    <n v="8.7875699999999998E-3"/>
    <s v=""/>
    <s v=""/>
    <n v="1.4891039635895246E-2"/>
  </r>
  <r>
    <x v="1"/>
    <n v="0"/>
    <n v="0.27573179142857146"/>
    <n v="4.5955298571428577E-2"/>
    <s v=""/>
    <n v="0"/>
    <n v="42"/>
    <n v="7"/>
    <n v="0"/>
    <n v="0"/>
    <n v="0.1693152"/>
    <n v="3.2236999999999999E-3"/>
    <n v="0"/>
    <n v="0.1725389"/>
    <s v=""/>
    <n v="0.61405759242623004"/>
    <n v="7.0148603103717955E-2"/>
  </r>
  <r>
    <x v="1"/>
    <n v="0.61356050632911385"/>
    <n v="0.31857949367088612"/>
    <n v="0"/>
    <s v=""/>
    <n v="52"/>
    <n v="27"/>
    <n v="0"/>
    <n v="0"/>
    <n v="4.3999999999999997E-2"/>
    <n v="2.0399999999999998E-2"/>
    <n v="0"/>
    <n v="0"/>
    <n v="6.4399999999999999E-2"/>
    <n v="7.1712568762368159E-2"/>
    <n v="6.403425331912467E-2"/>
    <s v=""/>
  </r>
  <r>
    <x v="1"/>
    <n v="0"/>
    <n v="0"/>
    <n v="0.29312194150000004"/>
    <s v=""/>
    <n v="0"/>
    <n v="0"/>
    <n v="12"/>
    <n v="0"/>
    <n v="0"/>
    <n v="0"/>
    <n v="1E-3"/>
    <n v="0"/>
    <n v="1E-3"/>
    <s v=""/>
    <s v=""/>
    <n v="3.4115494557748756E-3"/>
  </r>
  <r>
    <x v="1"/>
    <n v="0"/>
    <n v="0.31740424"/>
    <n v="7.9351060000000001E-2"/>
    <s v=""/>
    <n v="0"/>
    <n v="8"/>
    <n v="2"/>
    <n v="0"/>
    <n v="0"/>
    <n v="5.182879E-2"/>
    <n v="9.357E-5"/>
    <n v="0"/>
    <n v="5.1922360000000001E-2"/>
    <s v=""/>
    <n v="0.16328953261619944"/>
    <n v="1.1791902968908039E-3"/>
  </r>
  <r>
    <x v="1"/>
    <n v="0"/>
    <n v="0"/>
    <n v="3.9026909600000002"/>
    <s v=""/>
    <n v="0"/>
    <n v="0"/>
    <n v="63"/>
    <n v="0"/>
    <n v="0"/>
    <n v="0"/>
    <n v="3.3733559999999996E-2"/>
    <n v="0"/>
    <n v="3.3733559999999996E-2"/>
    <s v=""/>
    <s v=""/>
    <n v="8.6436667278415487E-3"/>
  </r>
  <r>
    <x v="1"/>
    <n v="0"/>
    <n v="0"/>
    <n v="0.12378847999999999"/>
    <s v=""/>
    <n v="0"/>
    <n v="0"/>
    <n v="3"/>
    <n v="0"/>
    <n v="0"/>
    <n v="3.2591099999999998E-2"/>
    <n v="4.282E-4"/>
    <n v="0"/>
    <n v="3.3019299999999994E-2"/>
    <s v=""/>
    <s v=""/>
    <n v="3.4591264065929237E-3"/>
  </r>
  <r>
    <x v="1"/>
    <n v="0"/>
    <n v="2.1320470588235295E-2"/>
    <n v="1.8951529411764707E-2"/>
    <s v=""/>
    <n v="0"/>
    <n v="9"/>
    <n v="8"/>
    <n v="0"/>
    <n v="0"/>
    <n v="8.6300000000000005E-3"/>
    <n v="3.6999999999999998E-5"/>
    <n v="0"/>
    <n v="8.6670000000000011E-3"/>
    <s v=""/>
    <n v="0.40477530569902442"/>
    <n v="1.9523490266189906E-3"/>
  </r>
  <r>
    <x v="1"/>
    <n v="0"/>
    <n v="7.8256999999999993E-2"/>
    <n v="0"/>
    <s v=""/>
    <n v="0"/>
    <n v="15"/>
    <n v="0"/>
    <n v="0"/>
    <n v="0"/>
    <n v="2.2299999999999998E-3"/>
    <n v="0"/>
    <n v="0"/>
    <n v="2.2299999999999998E-3"/>
    <s v=""/>
    <n v="2.8495853406085077E-2"/>
    <s v=""/>
  </r>
  <r>
    <x v="0"/>
    <n v="0"/>
    <n v="0"/>
    <n v="0.45226644617"/>
    <s v=""/>
    <n v="0"/>
    <n v="0"/>
    <n v="122"/>
    <n v="0"/>
    <n v="0"/>
    <n v="0"/>
    <n v="2.7047099999999999E-3"/>
    <n v="0"/>
    <n v="2.7047099999999999E-3"/>
    <s v=""/>
    <s v=""/>
    <n v="5.9803463708279188E-3"/>
  </r>
  <r>
    <x v="0"/>
    <n v="0"/>
    <n v="0"/>
    <n v="1.0888989999999999E-2"/>
    <s v=""/>
    <n v="0"/>
    <n v="0"/>
    <n v="3"/>
    <n v="0"/>
    <n v="0"/>
    <n v="0"/>
    <n v="4.5800000000000002E-5"/>
    <n v="0"/>
    <n v="4.5800000000000002E-5"/>
    <s v=""/>
    <s v=""/>
    <n v="4.2060833924909479E-3"/>
  </r>
  <r>
    <x v="0"/>
    <n v="0"/>
    <n v="0"/>
    <n v="5.2645999999999998E-2"/>
    <s v=""/>
    <n v="0"/>
    <n v="0"/>
    <n v="3"/>
    <n v="0"/>
    <n v="0"/>
    <n v="0"/>
    <n v="2.9999999999999997E-5"/>
    <n v="0"/>
    <n v="2.9999999999999997E-5"/>
    <s v=""/>
    <s v=""/>
    <n v="5.6984386278159779E-4"/>
  </r>
  <r>
    <x v="0"/>
    <n v="0"/>
    <n v="2.024424E-2"/>
    <n v="0"/>
    <s v=""/>
    <n v="0"/>
    <n v="6"/>
    <n v="0"/>
    <n v="0"/>
    <n v="0"/>
    <n v="6.2156310000000003E-4"/>
    <n v="0"/>
    <n v="0"/>
    <n v="6.2156310000000003E-4"/>
    <s v=""/>
    <n v="3.0703207430854407E-2"/>
    <s v=""/>
  </r>
  <r>
    <x v="0"/>
    <n v="0"/>
    <n v="0"/>
    <n v="6.2950272500000001E-2"/>
    <s v=""/>
    <n v="0"/>
    <n v="0"/>
    <n v="10"/>
    <n v="0"/>
    <n v="0"/>
    <n v="0"/>
    <n v="0"/>
    <n v="0"/>
    <n v="0"/>
    <s v=""/>
    <s v=""/>
    <n v="0"/>
  </r>
  <r>
    <x v="1"/>
    <n v="0"/>
    <n v="0"/>
    <n v="3.8187199999999998E-3"/>
    <s v=""/>
    <n v="0"/>
    <n v="0"/>
    <n v="2"/>
    <n v="0"/>
    <n v="0"/>
    <n v="0"/>
    <n v="3.6605999999999997E-4"/>
    <n v="0"/>
    <n v="3.6605999999999997E-4"/>
    <s v=""/>
    <s v=""/>
    <n v="9.5859345539866761E-2"/>
  </r>
  <r>
    <x v="1"/>
    <n v="1.8891554347826085E-2"/>
    <n v="6.3871445652173911E-2"/>
    <n v="0"/>
    <s v=""/>
    <n v="21"/>
    <n v="71"/>
    <n v="0"/>
    <n v="0"/>
    <n v="0"/>
    <n v="2.0950000000000001E-3"/>
    <n v="0"/>
    <n v="0"/>
    <n v="2.0950000000000001E-3"/>
    <n v="0"/>
    <n v="3.280025962475918E-2"/>
    <s v=""/>
  </r>
  <r>
    <x v="1"/>
    <n v="0"/>
    <n v="0"/>
    <n v="1.027573E-2"/>
    <s v=""/>
    <n v="0"/>
    <n v="0"/>
    <n v="13"/>
    <n v="0"/>
    <n v="0"/>
    <n v="0"/>
    <n v="9.5239000000000001E-4"/>
    <n v="0"/>
    <n v="9.5239000000000001E-4"/>
    <s v=""/>
    <s v=""/>
    <n v="9.2683439522058292E-2"/>
  </r>
  <r>
    <x v="1"/>
    <n v="0"/>
    <n v="4.6769999999999997E-3"/>
    <n v="0"/>
    <s v=""/>
    <n v="0"/>
    <n v="3"/>
    <n v="0"/>
    <n v="0"/>
    <n v="0"/>
    <n v="3.8429000000000001E-5"/>
    <n v="0"/>
    <n v="0"/>
    <n v="3.8429000000000001E-5"/>
    <s v=""/>
    <n v="8.2165918323711794E-3"/>
    <s v=""/>
  </r>
  <r>
    <x v="1"/>
    <n v="0"/>
    <n v="2.5400000000000002E-3"/>
    <n v="0"/>
    <s v=""/>
    <n v="0"/>
    <n v="4"/>
    <n v="0"/>
    <n v="0"/>
    <n v="0"/>
    <n v="1.01E-3"/>
    <n v="0"/>
    <n v="0"/>
    <n v="1.01E-3"/>
    <s v=""/>
    <n v="0.39763779527559057"/>
    <s v=""/>
  </r>
  <r>
    <x v="1"/>
    <n v="0"/>
    <n v="1.092973E-2"/>
    <n v="0"/>
    <s v=""/>
    <n v="0"/>
    <n v="3"/>
    <n v="0"/>
    <n v="0"/>
    <n v="0"/>
    <n v="1.3082902999999998E-3"/>
    <n v="0"/>
    <n v="0"/>
    <n v="1.3082902999999998E-3"/>
    <s v=""/>
    <n v="0.11970014812808731"/>
    <s v=""/>
  </r>
  <r>
    <x v="1"/>
    <n v="0"/>
    <n v="7.6424141900452491E-2"/>
    <n v="0.97918431809954753"/>
    <s v=""/>
    <n v="0"/>
    <n v="16"/>
    <n v="205"/>
    <n v="0"/>
    <n v="0"/>
    <n v="1.04E-2"/>
    <n v="5.7000000000000002E-3"/>
    <n v="0"/>
    <n v="1.61E-2"/>
    <s v=""/>
    <n v="0.13608265322163104"/>
    <n v="5.8211716575106718E-3"/>
  </r>
  <r>
    <x v="1"/>
    <n v="0"/>
    <n v="1.013E-3"/>
    <n v="0"/>
    <s v=""/>
    <n v="0"/>
    <n v="25"/>
    <n v="0"/>
    <n v="0"/>
    <n v="0"/>
    <n v="3.8999999999999999E-4"/>
    <n v="0"/>
    <n v="0"/>
    <n v="3.8999999999999999E-4"/>
    <s v=""/>
    <n v="0.384995064165844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3.79218E-3"/>
    <n v="0"/>
    <s v=""/>
    <n v="0"/>
    <n v="1"/>
    <n v="0"/>
    <n v="0"/>
    <n v="0"/>
    <n v="1.1651366E-3"/>
    <n v="0"/>
    <n v="0"/>
    <n v="1.1651366E-3"/>
    <s v=""/>
    <n v="0.30724717708547589"/>
    <s v=""/>
  </r>
  <r>
    <x v="1"/>
    <n v="3.4036941176470589E-2"/>
    <n v="0.1106200588235294"/>
    <n v="0"/>
    <s v=""/>
    <n v="16"/>
    <n v="52"/>
    <n v="0"/>
    <n v="0"/>
    <n v="1.9030000000000002E-2"/>
    <n v="4.0045999999999998E-2"/>
    <n v="0"/>
    <n v="0"/>
    <n v="5.9076000000000004E-2"/>
    <n v="0.55909841901878243"/>
    <n v="0.36201390982701254"/>
    <s v=""/>
  </r>
  <r>
    <x v="1"/>
    <n v="0"/>
    <n v="8.3122736363636356E-3"/>
    <n v="8.312273636363636E-2"/>
    <s v=""/>
    <n v="0"/>
    <n v="3"/>
    <n v="30"/>
    <n v="0"/>
    <n v="0"/>
    <n v="5.5931000000000002E-3"/>
    <n v="9.0446699999999994E-3"/>
    <n v="0"/>
    <n v="1.463777E-2"/>
    <s v=""/>
    <n v="0.67287245880981483"/>
    <n v="0.10881102326122127"/>
  </r>
  <r>
    <x v="1"/>
    <n v="0"/>
    <n v="0"/>
    <n v="0"/>
    <s v=""/>
    <n v="0"/>
    <n v="0"/>
    <n v="0"/>
    <n v="0"/>
    <n v="0"/>
    <n v="1.6160000000000001E-5"/>
    <n v="0"/>
    <n v="0"/>
    <n v="1.6160000000000001E-5"/>
    <s v=""/>
    <s v=""/>
    <s v=""/>
  </r>
  <r>
    <x v="1"/>
    <n v="0"/>
    <n v="5.2129699999999999E-3"/>
    <n v="0"/>
    <s v=""/>
    <n v="0"/>
    <n v="2"/>
    <n v="0"/>
    <n v="0"/>
    <n v="0"/>
    <n v="3.6910259999999999E-4"/>
    <n v="0"/>
    <n v="0"/>
    <n v="3.6910259999999999E-4"/>
    <s v=""/>
    <n v="7.0804666054092011E-2"/>
    <s v=""/>
  </r>
  <r>
    <x v="1"/>
    <n v="0"/>
    <n v="0"/>
    <n v="5.0887099999999998E-3"/>
    <s v=""/>
    <n v="0"/>
    <n v="0"/>
    <n v="2"/>
    <n v="0"/>
    <n v="0"/>
    <n v="0"/>
    <n v="1.3000000000000002E-4"/>
    <n v="0"/>
    <n v="1.3000000000000002E-4"/>
    <s v=""/>
    <s v=""/>
    <n v="2.5546749569144246E-2"/>
  </r>
  <r>
    <x v="1"/>
    <n v="0"/>
    <n v="0.16816726000000001"/>
    <n v="0"/>
    <s v=""/>
    <n v="0"/>
    <n v="48"/>
    <n v="0"/>
    <n v="0"/>
    <n v="0"/>
    <n v="1.26342"/>
    <n v="0"/>
    <n v="0"/>
    <n v="1.26342"/>
    <s v=""/>
    <n v="7.5128773579351886"/>
    <s v=""/>
  </r>
  <r>
    <x v="1"/>
    <n v="0"/>
    <n v="0"/>
    <n v="0"/>
    <s v=""/>
    <n v="0"/>
    <n v="0"/>
    <n v="0"/>
    <n v="0"/>
    <n v="0"/>
    <n v="5.5161000000000001E-4"/>
    <n v="0"/>
    <n v="0"/>
    <n v="5.5161000000000001E-4"/>
    <s v=""/>
    <s v=""/>
    <s v=""/>
  </r>
  <r>
    <x v="0"/>
    <n v="0"/>
    <n v="2.5005272955779815E-2"/>
    <n v="2.7005694792242205"/>
    <s v=""/>
    <n v="0"/>
    <n v="3"/>
    <n v="324"/>
    <n v="0"/>
    <n v="0"/>
    <n v="3.274125E-2"/>
    <n v="1.961798E-2"/>
    <n v="0"/>
    <n v="5.235923E-2"/>
    <s v=""/>
    <n v="1.3093738291879777"/>
    <n v="7.2643863270037256E-3"/>
  </r>
  <r>
    <x v="0"/>
    <n v="0"/>
    <n v="0"/>
    <n v="0.18177198999999999"/>
    <s v=""/>
    <n v="0"/>
    <n v="0"/>
    <n v="28"/>
    <n v="0"/>
    <n v="0"/>
    <n v="0"/>
    <n v="6.4152999999999994E-6"/>
    <n v="0"/>
    <n v="6.4152999999999994E-6"/>
    <s v=""/>
    <s v=""/>
    <n v="3.5293116392685138E-5"/>
  </r>
  <r>
    <x v="0"/>
    <n v="0"/>
    <n v="2.5235916234575164"/>
    <n v="3.124446771899783"/>
    <s v=""/>
    <n v="0"/>
    <n v="42"/>
    <n v="52"/>
    <n v="0"/>
    <n v="0"/>
    <n v="1.5835999999999999E-2"/>
    <n v="1.1359999999999999E-3"/>
    <n v="0"/>
    <n v="1.6972000000000001E-2"/>
    <s v=""/>
    <n v="6.2751832954269556E-3"/>
    <n v="3.6358436642825842E-4"/>
  </r>
  <r>
    <x v="0"/>
    <n v="0"/>
    <n v="0"/>
    <n v="7.3457705159999998E-2"/>
    <s v=""/>
    <n v="0"/>
    <n v="0"/>
    <n v="43"/>
    <n v="0"/>
    <n v="0"/>
    <n v="0"/>
    <n v="1.6605901800000003E-2"/>
    <n v="0"/>
    <n v="1.6605901800000003E-2"/>
    <s v=""/>
    <s v=""/>
    <n v="0.22606072111605294"/>
  </r>
  <r>
    <x v="0"/>
    <n v="0"/>
    <n v="0"/>
    <n v="2.5621999999999999E-2"/>
    <s v=""/>
    <n v="0"/>
    <n v="0"/>
    <n v="12"/>
    <n v="0"/>
    <n v="0"/>
    <n v="0"/>
    <n v="8.1285599999999993E-5"/>
    <n v="0"/>
    <n v="8.1285599999999993E-5"/>
    <s v=""/>
    <s v=""/>
    <n v="3.1724923893528996E-3"/>
  </r>
  <r>
    <x v="0"/>
    <n v="0"/>
    <n v="0.16332849999999999"/>
    <n v="0.48998550000000002"/>
    <s v=""/>
    <n v="0"/>
    <n v="14"/>
    <n v="42"/>
    <n v="0"/>
    <n v="0"/>
    <n v="1.6899999999999999E-3"/>
    <n v="1.4399999999999999E-3"/>
    <n v="0"/>
    <n v="3.13E-3"/>
    <s v=""/>
    <n v="1.0347244969493996E-2"/>
    <n v="2.9388624765426729E-3"/>
  </r>
  <r>
    <x v="0"/>
    <n v="0.17048793103448279"/>
    <n v="0.15912206896551725"/>
    <n v="0"/>
    <s v=""/>
    <n v="15"/>
    <n v="14"/>
    <n v="0"/>
    <n v="0"/>
    <n v="0"/>
    <n v="5.2744870000000004E-4"/>
    <n v="0"/>
    <n v="0"/>
    <n v="5.2744870000000004E-4"/>
    <n v="0"/>
    <n v="3.3147425962284432E-3"/>
    <s v=""/>
  </r>
  <r>
    <x v="0"/>
    <n v="0"/>
    <n v="1.0531E-2"/>
    <n v="0"/>
    <s v=""/>
    <n v="0"/>
    <n v="2"/>
    <n v="0"/>
    <n v="0"/>
    <n v="0"/>
    <n v="6.9999999999999999E-4"/>
    <n v="0"/>
    <n v="0"/>
    <n v="6.9999999999999999E-4"/>
    <s v=""/>
    <n v="6.6470420662805049E-2"/>
    <s v=""/>
  </r>
  <r>
    <x v="0"/>
    <n v="0"/>
    <n v="0.15292665999999999"/>
    <n v="0"/>
    <s v=""/>
    <n v="0"/>
    <n v="63"/>
    <n v="0"/>
    <n v="0"/>
    <n v="0"/>
    <n v="7.4435376999999999E-3"/>
    <n v="0"/>
    <n v="0"/>
    <n v="7.4435376999999999E-3"/>
    <s v=""/>
    <n v="4.8673904863939355E-2"/>
    <s v=""/>
  </r>
  <r>
    <x v="0"/>
    <n v="0"/>
    <n v="0"/>
    <n v="3.9932752000000002E-2"/>
    <s v=""/>
    <n v="0"/>
    <n v="0"/>
    <n v="14"/>
    <n v="0"/>
    <n v="0"/>
    <n v="0"/>
    <n v="0"/>
    <n v="0"/>
    <n v="0"/>
    <s v=""/>
    <s v=""/>
    <n v="0"/>
  </r>
  <r>
    <x v="0"/>
    <n v="0"/>
    <n v="0"/>
    <n v="0.170484"/>
    <s v=""/>
    <n v="0"/>
    <n v="0"/>
    <n v="69"/>
    <n v="0"/>
    <n v="0"/>
    <n v="0"/>
    <n v="6.3101729999999999E-4"/>
    <n v="0"/>
    <n v="6.3101729999999999E-4"/>
    <s v=""/>
    <s v=""/>
    <n v="3.7013285704230307E-3"/>
  </r>
  <r>
    <x v="0"/>
    <n v="0"/>
    <n v="1.2741276294646"/>
    <n v="0"/>
    <s v=""/>
    <n v="0"/>
    <n v="14"/>
    <n v="0"/>
    <n v="0"/>
    <n v="0"/>
    <n v="7.0799999999999997E-4"/>
    <n v="0"/>
    <n v="0"/>
    <n v="7.0799999999999997E-4"/>
    <s v=""/>
    <n v="5.5567431678528781E-4"/>
    <s v=""/>
  </r>
  <r>
    <x v="0"/>
    <n v="0"/>
    <n v="3.568E-4"/>
    <n v="5.3519999999999989E-4"/>
    <s v=""/>
    <n v="0"/>
    <n v="2"/>
    <n v="3"/>
    <n v="0"/>
    <n v="0"/>
    <n v="1.6000000000000001E-4"/>
    <n v="2.0000000000000002E-5"/>
    <n v="0"/>
    <n v="1.8000000000000001E-4"/>
    <s v=""/>
    <n v="0.44843049327354262"/>
    <n v="3.7369207772795225E-2"/>
  </r>
  <r>
    <x v="0"/>
    <n v="0"/>
    <n v="0"/>
    <n v="9.0659999999999994E-3"/>
    <s v=""/>
    <n v="0"/>
    <n v="0"/>
    <n v="5"/>
    <n v="0"/>
    <n v="0"/>
    <n v="0"/>
    <n v="0"/>
    <n v="0"/>
    <n v="0"/>
    <s v=""/>
    <s v=""/>
    <n v="0"/>
  </r>
  <r>
    <x v="0"/>
    <n v="0"/>
    <n v="0.74547699999999995"/>
    <n v="0"/>
    <s v=""/>
    <n v="0"/>
    <n v="125"/>
    <n v="0"/>
    <n v="0"/>
    <n v="0"/>
    <n v="9.1515039900000011E-2"/>
    <n v="0"/>
    <n v="0"/>
    <n v="9.1515039900000011E-2"/>
    <s v=""/>
    <n v="0.12276038013245213"/>
    <s v=""/>
  </r>
  <r>
    <x v="0"/>
    <n v="0"/>
    <n v="7.1133620689655175E-2"/>
    <n v="1.1381379310344828E-2"/>
    <s v=""/>
    <n v="0"/>
    <n v="25"/>
    <n v="4"/>
    <n v="0"/>
    <n v="0"/>
    <n v="5.1755999999999998E-3"/>
    <n v="2.9269999999999999E-5"/>
    <n v="0"/>
    <n v="5.2048699999999995E-3"/>
    <s v=""/>
    <n v="7.2758843846573343E-2"/>
    <n v="2.5717445312973398E-3"/>
  </r>
  <r>
    <x v="0"/>
    <n v="0.12935842540709999"/>
    <n v="0"/>
    <n v="0"/>
    <s v=""/>
    <n v="9"/>
    <n v="0"/>
    <n v="0"/>
    <n v="0"/>
    <n v="2.3839999999999999E-4"/>
    <n v="0"/>
    <n v="0"/>
    <n v="0"/>
    <n v="2.3839999999999999E-4"/>
    <n v="1.8429414183864603E-3"/>
    <s v=""/>
    <s v=""/>
  </r>
  <r>
    <x v="0"/>
    <n v="0"/>
    <n v="4.0227714285714283E-2"/>
    <n v="0.52296028571428577"/>
    <s v=""/>
    <n v="0"/>
    <n v="8"/>
    <n v="104"/>
    <n v="0"/>
    <n v="0"/>
    <n v="5.9999999999999995E-4"/>
    <n v="1.1999999999999999E-4"/>
    <n v="0"/>
    <n v="7.1999999999999994E-4"/>
    <s v=""/>
    <n v="1.491509052039461E-2"/>
    <n v="2.2946293108299395E-4"/>
  </r>
  <r>
    <x v="0"/>
    <n v="0"/>
    <n v="2.6400000000000002E-4"/>
    <n v="0"/>
    <s v=""/>
    <n v="0"/>
    <n v="2"/>
    <n v="0"/>
    <n v="0"/>
    <n v="0"/>
    <n v="0"/>
    <n v="0"/>
    <n v="0"/>
    <n v="0"/>
    <s v=""/>
    <n v="0"/>
    <s v=""/>
  </r>
  <r>
    <x v="0"/>
    <n v="0"/>
    <n v="0"/>
    <n v="1.0968E-2"/>
    <s v=""/>
    <n v="0"/>
    <n v="0"/>
    <n v="6"/>
    <n v="0"/>
    <n v="0"/>
    <n v="0"/>
    <n v="2.249E-5"/>
    <n v="0"/>
    <n v="2.249E-5"/>
    <s v=""/>
    <s v=""/>
    <n v="2.0505105762217359E-3"/>
  </r>
  <r>
    <x v="0"/>
    <n v="0"/>
    <n v="0.21238433333333331"/>
    <n v="7.7230666666666661E-3"/>
    <s v=""/>
    <n v="0"/>
    <n v="55"/>
    <n v="2"/>
    <n v="0"/>
    <n v="0"/>
    <n v="3.2400000000000003E-3"/>
    <n v="2.6999999999999999E-5"/>
    <n v="0"/>
    <n v="3.2670000000000004E-3"/>
    <s v=""/>
    <n v="1.5255362526740047E-2"/>
    <n v="3.4960205790445938E-3"/>
  </r>
  <r>
    <x v="0"/>
    <n v="0"/>
    <n v="0"/>
    <n v="1.501647"/>
    <s v=""/>
    <n v="0"/>
    <n v="0"/>
    <n v="169"/>
    <n v="0"/>
    <n v="0"/>
    <n v="0"/>
    <n v="2.1890850000000001E-4"/>
    <n v="0"/>
    <n v="2.1890850000000001E-4"/>
    <s v=""/>
    <s v=""/>
    <n v="1.4577893472966682E-4"/>
  </r>
  <r>
    <x v="0"/>
    <n v="0"/>
    <n v="2.5481684210526313E-2"/>
    <n v="0.45867031578947365"/>
    <s v=""/>
    <n v="0"/>
    <n v="2"/>
    <n v="36"/>
    <n v="0"/>
    <n v="0"/>
    <n v="1.6000000000000001E-4"/>
    <n v="2.2000000000000001E-4"/>
    <n v="0"/>
    <n v="3.8000000000000002E-4"/>
    <s v=""/>
    <n v="6.2790198119598815E-3"/>
    <n v="4.7964734674693535E-4"/>
  </r>
  <r>
    <x v="0"/>
    <n v="0"/>
    <n v="0"/>
    <n v="5.8737999999999999E-2"/>
    <s v=""/>
    <n v="0"/>
    <n v="0"/>
    <n v="52"/>
    <n v="0"/>
    <n v="0"/>
    <n v="0"/>
    <n v="7.2706800000000007E-5"/>
    <n v="0"/>
    <n v="7.2706800000000007E-5"/>
    <s v=""/>
    <s v=""/>
    <n v="1.2378153835677075E-3"/>
  </r>
  <r>
    <x v="0"/>
    <n v="0"/>
    <n v="0"/>
    <n v="2.0145205800000001"/>
    <s v=""/>
    <n v="0"/>
    <n v="0"/>
    <n v="463"/>
    <n v="0"/>
    <n v="0"/>
    <n v="0"/>
    <n v="0.14405989999999999"/>
    <n v="0"/>
    <n v="0.14405989999999999"/>
    <s v=""/>
    <s v=""/>
    <n v="7.1510761136031678E-2"/>
  </r>
  <r>
    <x v="0"/>
    <n v="0"/>
    <n v="5.460934972972973E-2"/>
    <n v="8.9715360270270259E-2"/>
    <s v=""/>
    <n v="0"/>
    <n v="14"/>
    <n v="23"/>
    <n v="0"/>
    <n v="0"/>
    <n v="4.1120999999999996E-3"/>
    <n v="3.4689999999999998E-4"/>
    <n v="0"/>
    <n v="4.4589999999999994E-3"/>
    <s v=""/>
    <n v="7.5300292355639287E-2"/>
    <n v="3.8666734320071073E-3"/>
  </r>
  <r>
    <x v="0"/>
    <n v="0"/>
    <n v="0"/>
    <n v="0.19576323000000001"/>
    <s v=""/>
    <n v="0"/>
    <n v="0"/>
    <n v="67"/>
    <n v="0"/>
    <n v="0"/>
    <n v="0"/>
    <n v="1E-4"/>
    <n v="0"/>
    <n v="1E-4"/>
    <s v=""/>
    <s v=""/>
    <n v="5.1082115880495026E-4"/>
  </r>
  <r>
    <x v="0"/>
    <n v="0"/>
    <n v="0"/>
    <n v="1.43746855E-2"/>
    <s v=""/>
    <n v="0"/>
    <n v="0"/>
    <n v="5"/>
    <n v="0"/>
    <n v="0"/>
    <n v="0"/>
    <n v="0"/>
    <n v="0"/>
    <n v="0"/>
    <s v=""/>
    <s v=""/>
    <n v="0"/>
  </r>
  <r>
    <x v="0"/>
    <n v="0"/>
    <n v="0"/>
    <n v="2.7169999999999998E-3"/>
    <s v=""/>
    <n v="0"/>
    <n v="0"/>
    <n v="2"/>
    <n v="0"/>
    <n v="0"/>
    <n v="0"/>
    <n v="2.0558099999999999E-5"/>
    <n v="0"/>
    <n v="2.0558099999999999E-5"/>
    <s v=""/>
    <s v=""/>
    <n v="7.5664703717335299E-3"/>
  </r>
  <r>
    <x v="0"/>
    <n v="0"/>
    <n v="0"/>
    <n v="0.30519299999999999"/>
    <s v=""/>
    <n v="0"/>
    <n v="0"/>
    <n v="84"/>
    <n v="0"/>
    <n v="0"/>
    <n v="0"/>
    <n v="3.1031336999999999E-3"/>
    <n v="0"/>
    <n v="3.1031336999999999E-3"/>
    <s v=""/>
    <s v=""/>
    <n v="1.0167774817902115E-2"/>
  </r>
  <r>
    <x v="0"/>
    <n v="0"/>
    <n v="0"/>
    <n v="0.35310975"/>
    <s v=""/>
    <n v="0"/>
    <n v="0"/>
    <n v="32"/>
    <n v="0"/>
    <n v="0"/>
    <n v="0"/>
    <n v="2.4888000000000002E-6"/>
    <n v="0"/>
    <n v="2.4888000000000002E-6"/>
    <s v=""/>
    <s v=""/>
    <n v="7.048233587432803E-6"/>
  </r>
  <r>
    <x v="0"/>
    <n v="0"/>
    <n v="5.7018524876039998E-2"/>
    <n v="3.8012349917360001E-2"/>
    <s v=""/>
    <n v="0"/>
    <n v="9"/>
    <n v="6"/>
    <n v="0"/>
    <n v="0"/>
    <n v="1.7999999999999998E-4"/>
    <n v="7.9999999999999996E-6"/>
    <n v="0"/>
    <n v="1.8799999999999999E-4"/>
    <s v=""/>
    <n v="3.1568687613600221E-3"/>
    <n v="2.1045791742400145E-4"/>
  </r>
  <r>
    <x v="0"/>
    <n v="0"/>
    <n v="0.54282879552238794"/>
    <n v="0.71129290447761184"/>
    <s v=""/>
    <n v="0"/>
    <n v="87"/>
    <n v="114"/>
    <n v="0"/>
    <n v="0"/>
    <n v="8.4700000000000001E-3"/>
    <n v="1.3000000000000002E-4"/>
    <n v="0"/>
    <n v="8.6E-3"/>
    <s v=""/>
    <n v="1.5603446371795638E-2"/>
    <n v="1.8276577649185843E-4"/>
  </r>
  <r>
    <x v="0"/>
    <n v="0"/>
    <n v="0"/>
    <n v="2.5981806670000003E-2"/>
    <s v=""/>
    <n v="0"/>
    <n v="0"/>
    <n v="19"/>
    <n v="0"/>
    <n v="0"/>
    <n v="0"/>
    <n v="9.4619999999999999E-5"/>
    <n v="0"/>
    <n v="9.4619999999999999E-5"/>
    <s v=""/>
    <s v=""/>
    <n v="3.6417790803305976E-3"/>
  </r>
  <r>
    <x v="0"/>
    <n v="0"/>
    <n v="0"/>
    <n v="0.20741501000000001"/>
    <s v=""/>
    <n v="0"/>
    <n v="0"/>
    <n v="15"/>
    <n v="0"/>
    <n v="0"/>
    <n v="0"/>
    <n v="2.0235099999999999E-5"/>
    <n v="0"/>
    <n v="2.0235099999999999E-5"/>
    <s v=""/>
    <s v=""/>
    <n v="9.7558513243569E-5"/>
  </r>
  <r>
    <x v="0"/>
    <n v="0"/>
    <n v="0"/>
    <n v="4.2422404200000005E-3"/>
    <s v=""/>
    <n v="0"/>
    <n v="0"/>
    <n v="2"/>
    <n v="0"/>
    <n v="0"/>
    <n v="0"/>
    <n v="1.5137829999999999E-4"/>
    <n v="0"/>
    <n v="1.5137829999999999E-4"/>
    <s v=""/>
    <s v=""/>
    <n v="3.5683574011111795E-2"/>
  </r>
  <r>
    <x v="0"/>
    <n v="0"/>
    <n v="0"/>
    <n v="1.037396"/>
    <s v=""/>
    <n v="0"/>
    <n v="0"/>
    <n v="216"/>
    <n v="0"/>
    <n v="0"/>
    <n v="0"/>
    <n v="1.5990000000000001E-2"/>
    <n v="0"/>
    <n v="1.5990000000000001E-2"/>
    <s v=""/>
    <s v=""/>
    <n v="1.5413593266216566E-2"/>
  </r>
  <r>
    <x v="0"/>
    <n v="0"/>
    <n v="0"/>
    <n v="6.8739999999999999E-3"/>
    <s v=""/>
    <n v="0"/>
    <n v="0"/>
    <n v="4"/>
    <n v="0"/>
    <n v="0"/>
    <n v="0"/>
    <n v="2.1807699999999998E-5"/>
    <n v="0"/>
    <n v="2.1807699999999998E-5"/>
    <s v=""/>
    <s v=""/>
    <n v="3.1724905440791385E-3"/>
  </r>
  <r>
    <x v="0"/>
    <n v="0"/>
    <n v="0.40409342307692314"/>
    <n v="3.0980495769230769"/>
    <s v=""/>
    <n v="0"/>
    <n v="27"/>
    <n v="207"/>
    <n v="0"/>
    <n v="0"/>
    <n v="9.5999999999999992E-4"/>
    <n v="1.58E-3"/>
    <n v="0"/>
    <n v="2.5399999999999997E-3"/>
    <s v=""/>
    <n v="2.3756882571614002E-3"/>
    <n v="5.0999829433627899E-4"/>
  </r>
  <r>
    <x v="0"/>
    <n v="0"/>
    <n v="0"/>
    <n v="1.4031E-2"/>
    <s v=""/>
    <n v="0"/>
    <n v="0"/>
    <n v="24"/>
    <n v="0"/>
    <n v="0"/>
    <n v="0"/>
    <n v="2.8494200000000002E-5"/>
    <n v="0"/>
    <n v="2.8494200000000002E-5"/>
    <s v=""/>
    <s v=""/>
    <n v="2.0308032214382439E-3"/>
  </r>
  <r>
    <x v="0"/>
    <n v="0"/>
    <n v="0.26413246153846154"/>
    <n v="0.30815453846153845"/>
    <s v=""/>
    <n v="0"/>
    <n v="48"/>
    <n v="56"/>
    <n v="0"/>
    <n v="0"/>
    <n v="5.0999999999999997E-2"/>
    <n v="1.1999999999999999E-3"/>
    <n v="0"/>
    <n v="5.2199999999999996E-2"/>
    <s v=""/>
    <n v="0.19308493815166167"/>
    <n v="3.8941500131427563E-3"/>
  </r>
  <r>
    <x v="0"/>
    <n v="0"/>
    <n v="0"/>
    <n v="2.911E-3"/>
    <s v=""/>
    <n v="0"/>
    <n v="0"/>
    <n v="2"/>
    <n v="0"/>
    <n v="0"/>
    <n v="0"/>
    <n v="5.9699999999999996E-6"/>
    <n v="0"/>
    <n v="5.9699999999999996E-6"/>
    <s v=""/>
    <s v=""/>
    <n v="2.0508416351769148E-3"/>
  </r>
  <r>
    <x v="0"/>
    <n v="0"/>
    <n v="0"/>
    <n v="4.3729600000000004E-3"/>
    <s v=""/>
    <n v="0"/>
    <n v="0"/>
    <n v="28"/>
    <n v="0"/>
    <n v="0"/>
    <n v="0"/>
    <n v="2.4907E-4"/>
    <n v="0"/>
    <n v="2.4907E-4"/>
    <s v=""/>
    <s v=""/>
    <n v="5.6956843876916317E-2"/>
  </r>
  <r>
    <x v="0"/>
    <n v="0"/>
    <n v="0"/>
    <n v="0.142847"/>
    <s v=""/>
    <n v="0"/>
    <n v="0"/>
    <n v="27"/>
    <n v="0"/>
    <n v="0"/>
    <n v="0"/>
    <n v="3.8678410000000002E-4"/>
    <n v="0"/>
    <n v="3.8678410000000002E-4"/>
    <s v=""/>
    <s v=""/>
    <n v="2.7076809453471197E-3"/>
  </r>
  <r>
    <x v="0"/>
    <n v="0.97069853303867393"/>
    <n v="0"/>
    <n v="3.2125499069613261"/>
    <s v=""/>
    <n v="126"/>
    <n v="0"/>
    <n v="417"/>
    <n v="0"/>
    <n v="1.6000000000000001E-3"/>
    <n v="0"/>
    <n v="8.1449549999999989E-3"/>
    <n v="0"/>
    <n v="9.7449549999999996E-3"/>
    <n v="1.6482975357873071E-3"/>
    <s v=""/>
    <n v="2.5353551651759757E-3"/>
  </r>
  <r>
    <x v="0"/>
    <n v="0"/>
    <n v="0"/>
    <n v="8.9912275000000007E-3"/>
    <s v=""/>
    <n v="0"/>
    <n v="0"/>
    <n v="2"/>
    <n v="0"/>
    <n v="0"/>
    <n v="0"/>
    <n v="0"/>
    <n v="0"/>
    <n v="0"/>
    <s v=""/>
    <s v=""/>
    <n v="0"/>
  </r>
  <r>
    <x v="0"/>
    <n v="0"/>
    <n v="0"/>
    <n v="3.5248000000000002E-2"/>
    <s v=""/>
    <n v="0"/>
    <n v="0"/>
    <n v="12"/>
    <n v="0"/>
    <n v="0"/>
    <n v="0"/>
    <n v="2.287844E-4"/>
    <n v="0"/>
    <n v="2.287844E-4"/>
    <s v=""/>
    <s v=""/>
    <n v="6.4907058556513842E-3"/>
  </r>
  <r>
    <x v="0"/>
    <n v="0"/>
    <n v="0"/>
    <n v="2.7607610000000001E-2"/>
    <s v=""/>
    <n v="0"/>
    <n v="0"/>
    <n v="2"/>
    <n v="0"/>
    <n v="0"/>
    <n v="0"/>
    <n v="1.3194000000000001E-4"/>
    <n v="0"/>
    <n v="1.3194000000000001E-4"/>
    <s v=""/>
    <s v=""/>
    <n v="4.7791170622882607E-3"/>
  </r>
  <r>
    <x v="0"/>
    <n v="0.24443380543327242"/>
    <n v="0"/>
    <n v="1.8536230245356493"/>
    <s v=""/>
    <n v="60"/>
    <n v="32"/>
    <n v="455"/>
    <n v="0"/>
    <n v="0"/>
    <n v="7.1999999999999998E-3"/>
    <n v="3.5999999999999999E-3"/>
    <n v="0"/>
    <n v="1.0800000000000001E-2"/>
    <n v="0"/>
    <s v=""/>
    <n v="1.9421424703665597E-3"/>
  </r>
  <r>
    <x v="0"/>
    <n v="0"/>
    <n v="0"/>
    <n v="0.22528441666670002"/>
    <s v=""/>
    <n v="0"/>
    <n v="0"/>
    <n v="48"/>
    <n v="0"/>
    <n v="0"/>
    <n v="0"/>
    <n v="2.9004229999999995E-4"/>
    <n v="0"/>
    <n v="2.9004229999999995E-4"/>
    <s v=""/>
    <s v=""/>
    <n v="1.2874494574079077E-3"/>
  </r>
  <r>
    <x v="0"/>
    <n v="0"/>
    <n v="0"/>
    <n v="0.53662484999999993"/>
    <s v=""/>
    <n v="0"/>
    <n v="0"/>
    <n v="87"/>
    <n v="0"/>
    <n v="0"/>
    <n v="0"/>
    <n v="1.7999999999999998E-4"/>
    <n v="0"/>
    <n v="1.7999999999999998E-4"/>
    <s v=""/>
    <s v=""/>
    <n v="3.3542986315300159E-4"/>
  </r>
  <r>
    <x v="0"/>
    <n v="0"/>
    <n v="0.13075065613617021"/>
    <n v="4.1709459307438301"/>
    <s v=""/>
    <n v="0"/>
    <n v="10"/>
    <n v="319"/>
    <n v="0"/>
    <n v="0"/>
    <n v="5.6729689999999999E-2"/>
    <n v="9.366339999999999E-3"/>
    <n v="0"/>
    <n v="6.609603E-2"/>
    <s v=""/>
    <n v="0.43387690491525249"/>
    <n v="2.2456153005871362E-3"/>
  </r>
  <r>
    <x v="0"/>
    <n v="0"/>
    <n v="0"/>
    <n v="0.67452193999999999"/>
    <s v=""/>
    <n v="0"/>
    <n v="0"/>
    <n v="36"/>
    <n v="0"/>
    <n v="0"/>
    <n v="0"/>
    <n v="5.5186300000000004E-5"/>
    <n v="0"/>
    <n v="5.5186300000000004E-5"/>
    <s v=""/>
    <s v=""/>
    <n v="8.1815426196514836E-5"/>
  </r>
  <r>
    <x v="0"/>
    <n v="0"/>
    <n v="0"/>
    <n v="1.1511337800000001"/>
    <s v=""/>
    <n v="0"/>
    <n v="0"/>
    <n v="189"/>
    <n v="0"/>
    <n v="0"/>
    <n v="0"/>
    <n v="1.9902000000000001E-3"/>
    <n v="0"/>
    <n v="1.9902000000000001E-3"/>
    <s v=""/>
    <s v=""/>
    <n v="1.7289041765414963E-3"/>
  </r>
  <r>
    <x v="0"/>
    <n v="0"/>
    <n v="2.7192799236947788E-2"/>
    <n v="13.514821220763052"/>
    <s v=""/>
    <n v="0"/>
    <n v="2"/>
    <n v="994"/>
    <n v="0"/>
    <n v="0"/>
    <n v="4.0627400000000001E-2"/>
    <n v="0.2733062"/>
    <n v="0"/>
    <n v="0.31393359999999998"/>
    <s v=""/>
    <n v="1.494049937484853"/>
    <n v="2.0222701842338469E-2"/>
  </r>
  <r>
    <x v="0"/>
    <n v="0"/>
    <n v="1.4226983869485713E-3"/>
    <n v="2.3474523384651433E-2"/>
    <s v=""/>
    <n v="0"/>
    <n v="2"/>
    <n v="33"/>
    <n v="0"/>
    <n v="0"/>
    <n v="1.5999999999999999E-5"/>
    <n v="7.1999999999999988E-5"/>
    <n v="0"/>
    <n v="8.7999999999999984E-5"/>
    <s v=""/>
    <n v="1.1246234723241011E-2"/>
    <n v="3.0671549245202745E-3"/>
  </r>
  <r>
    <x v="0"/>
    <n v="0"/>
    <n v="0"/>
    <n v="7.4371999999999994E-2"/>
    <s v=""/>
    <n v="0"/>
    <n v="0"/>
    <n v="26"/>
    <n v="0"/>
    <n v="0"/>
    <n v="0"/>
    <n v="2.3594460000000002E-4"/>
    <n v="0"/>
    <n v="2.3594460000000002E-4"/>
    <s v=""/>
    <s v=""/>
    <n v="3.172492335825311E-3"/>
  </r>
  <r>
    <x v="0"/>
    <n v="0"/>
    <n v="9.8140160000000004E-2"/>
    <n v="6.0356198399999998"/>
    <s v=""/>
    <n v="0"/>
    <n v="6"/>
    <n v="369"/>
    <n v="0"/>
    <n v="0"/>
    <n v="3.2000000000000003E-4"/>
    <n v="3.3500000000000001E-3"/>
    <n v="0"/>
    <n v="3.6700000000000001E-3"/>
    <s v=""/>
    <n v="3.2606427378964941E-3"/>
    <n v="5.550382709325842E-4"/>
  </r>
  <r>
    <x v="0"/>
    <n v="0"/>
    <n v="9.7417252747252756E-2"/>
    <n v="4.0395687472527468"/>
    <s v=""/>
    <n v="0"/>
    <n v="15"/>
    <n v="622"/>
    <n v="0"/>
    <n v="0"/>
    <n v="0"/>
    <n v="1.02391466E-2"/>
    <n v="0"/>
    <n v="1.02391466E-2"/>
    <s v=""/>
    <n v="0"/>
    <n v="2.5347127974894592E-3"/>
  </r>
  <r>
    <x v="0"/>
    <n v="0"/>
    <n v="0"/>
    <n v="2.7707076320000001"/>
    <s v=""/>
    <n v="0"/>
    <n v="0"/>
    <n v="18"/>
    <n v="0"/>
    <n v="0"/>
    <n v="0"/>
    <n v="4.77598E-3"/>
    <n v="0"/>
    <n v="4.77598E-3"/>
    <s v=""/>
    <s v=""/>
    <n v="1.7237401539015936E-3"/>
  </r>
  <r>
    <x v="0"/>
    <n v="0"/>
    <n v="0"/>
    <n v="7.9524515899999999"/>
    <s v=""/>
    <n v="0"/>
    <n v="0"/>
    <n v="310"/>
    <n v="0"/>
    <n v="0"/>
    <n v="0"/>
    <n v="2.6003549299999998E-2"/>
    <n v="0"/>
    <n v="2.6003549299999998E-2"/>
    <s v=""/>
    <s v=""/>
    <n v="3.2698783520667741E-3"/>
  </r>
  <r>
    <x v="0"/>
    <n v="0"/>
    <n v="0"/>
    <n v="6.4462160000000004E-2"/>
    <s v=""/>
    <n v="0"/>
    <n v="0"/>
    <n v="24"/>
    <n v="0"/>
    <n v="0"/>
    <n v="0"/>
    <n v="0"/>
    <n v="0"/>
    <n v="0"/>
    <s v=""/>
    <s v=""/>
    <n v="0"/>
  </r>
  <r>
    <x v="0"/>
    <n v="0"/>
    <n v="0.54100475107448487"/>
    <n v="6.8801691169255141"/>
    <s v=""/>
    <n v="0"/>
    <n v="46"/>
    <n v="585"/>
    <n v="0"/>
    <n v="0"/>
    <n v="5.9999999999999995E-5"/>
    <n v="5.0000000000000002E-5"/>
    <n v="0"/>
    <n v="1.0999999999999999E-4"/>
    <s v=""/>
    <n v="1.10904756161262E-4"/>
    <n v="7.2672632242422407E-6"/>
  </r>
  <r>
    <x v="0"/>
    <n v="0"/>
    <n v="0"/>
    <n v="0.12221785"/>
    <s v=""/>
    <n v="0"/>
    <n v="0"/>
    <n v="5"/>
    <n v="0"/>
    <n v="0"/>
    <n v="0"/>
    <n v="3.5178999999999999E-4"/>
    <n v="0"/>
    <n v="3.5178999999999999E-4"/>
    <s v=""/>
    <s v=""/>
    <n v="2.8783847858557484E-3"/>
  </r>
  <r>
    <x v="0"/>
    <n v="0"/>
    <n v="0"/>
    <n v="3.702248"/>
    <s v=""/>
    <n v="0"/>
    <n v="0"/>
    <n v="314"/>
    <n v="0"/>
    <n v="0"/>
    <n v="0"/>
    <n v="7.4770000000000001E-3"/>
    <n v="0"/>
    <n v="7.4770000000000001E-3"/>
    <s v=""/>
    <s v=""/>
    <n v="2.0195837772077939E-3"/>
  </r>
  <r>
    <x v="0"/>
    <n v="0"/>
    <n v="0"/>
    <n v="5.8530189999999997"/>
    <s v=""/>
    <n v="0"/>
    <n v="0"/>
    <n v="1078"/>
    <n v="0"/>
    <n v="0"/>
    <n v="0"/>
    <n v="2.6987573500000001E-2"/>
    <n v="0"/>
    <n v="2.6987573500000001E-2"/>
    <s v=""/>
    <s v=""/>
    <n v="4.6108808975333926E-3"/>
  </r>
  <r>
    <x v="0"/>
    <n v="0"/>
    <n v="0"/>
    <n v="19.253191820000001"/>
    <s v=""/>
    <n v="0"/>
    <n v="0"/>
    <n v="2550"/>
    <n v="0"/>
    <n v="0"/>
    <n v="0"/>
    <n v="4.0000000000000001E-3"/>
    <n v="0"/>
    <n v="4.0000000000000001E-3"/>
    <s v=""/>
    <s v=""/>
    <n v="2.0775775972090219E-4"/>
  </r>
  <r>
    <x v="0"/>
    <n v="0"/>
    <n v="0.1171237499731746"/>
    <n v="0.25181606244232541"/>
    <s v=""/>
    <n v="0"/>
    <n v="20"/>
    <n v="43"/>
    <n v="0"/>
    <n v="0"/>
    <n v="7.76E-4"/>
    <n v="7.6000000000000004E-5"/>
    <n v="0"/>
    <n v="8.52E-4"/>
    <s v=""/>
    <n v="6.6254709243661588E-3"/>
    <n v="3.0180759425307363E-4"/>
  </r>
  <r>
    <x v="0"/>
    <n v="0"/>
    <n v="8.8175000000000005E-4"/>
    <n v="2.64525E-3"/>
    <s v=""/>
    <n v="0"/>
    <n v="2"/>
    <n v="6"/>
    <n v="0"/>
    <n v="0"/>
    <n v="2.0000000000000001E-4"/>
    <n v="1.0000000000000001E-5"/>
    <n v="0"/>
    <n v="2.1000000000000001E-4"/>
    <s v=""/>
    <n v="0.22682166146867025"/>
    <n v="3.780361024477838E-3"/>
  </r>
  <r>
    <x v="0"/>
    <n v="0"/>
    <n v="0"/>
    <n v="0"/>
    <s v=""/>
    <n v="0"/>
    <n v="0"/>
    <n v="0"/>
    <n v="0"/>
    <n v="0"/>
    <n v="8.1688576000000009E-3"/>
    <n v="0"/>
    <n v="0"/>
    <n v="8.1688576000000009E-3"/>
    <s v=""/>
    <s v=""/>
    <s v=""/>
  </r>
  <r>
    <x v="1"/>
    <n v="0"/>
    <n v="4.3427904999999998E-3"/>
    <n v="0"/>
    <s v=""/>
    <n v="0"/>
    <n v="2"/>
    <n v="0"/>
    <n v="0"/>
    <n v="0"/>
    <n v="6.9999999999999999E-4"/>
    <n v="0"/>
    <n v="0"/>
    <n v="6.9999999999999999E-4"/>
    <s v=""/>
    <n v="0.16118668399960809"/>
    <s v=""/>
  </r>
  <r>
    <x v="1"/>
    <n v="0"/>
    <n v="0"/>
    <n v="0"/>
    <s v=""/>
    <n v="0"/>
    <n v="3"/>
    <n v="0"/>
    <n v="0"/>
    <n v="0"/>
    <n v="0"/>
    <n v="0"/>
    <n v="0"/>
    <n v="0"/>
    <s v=""/>
    <s v=""/>
    <s v=""/>
  </r>
  <r>
    <x v="1"/>
    <n v="0"/>
    <n v="0"/>
    <n v="1.3356049999999999"/>
    <s v=""/>
    <n v="0"/>
    <n v="0"/>
    <n v="56"/>
    <n v="0"/>
    <n v="0"/>
    <n v="0"/>
    <n v="3.16E-3"/>
    <n v="0"/>
    <n v="3.16E-3"/>
    <s v=""/>
    <s v=""/>
    <n v="2.3659689803497293E-3"/>
  </r>
  <r>
    <x v="1"/>
    <n v="0"/>
    <n v="0"/>
    <n v="0"/>
    <s v=""/>
    <n v="0"/>
    <n v="18"/>
    <n v="0"/>
    <n v="0"/>
    <n v="0"/>
    <n v="0.12191688000000001"/>
    <n v="0"/>
    <n v="0"/>
    <n v="0.12191688000000001"/>
    <s v=""/>
    <s v=""/>
    <s v=""/>
  </r>
  <r>
    <x v="0"/>
    <n v="0"/>
    <n v="1.6840266666666666E-2"/>
    <n v="0.36206573333333336"/>
    <s v=""/>
    <n v="0"/>
    <n v="2"/>
    <n v="43"/>
    <n v="0"/>
    <n v="0"/>
    <n v="8.0000000000000007E-5"/>
    <n v="1.0000000000000001E-5"/>
    <n v="0"/>
    <n v="9.0000000000000006E-5"/>
    <s v=""/>
    <n v="4.7505185982803129E-3"/>
    <n v="2.7619294176048326E-5"/>
  </r>
  <r>
    <x v="0"/>
    <n v="0"/>
    <n v="0"/>
    <n v="1.099E-2"/>
    <s v=""/>
    <n v="0"/>
    <n v="0"/>
    <n v="5"/>
    <n v="0"/>
    <n v="0"/>
    <n v="0"/>
    <n v="0"/>
    <n v="0"/>
    <n v="0"/>
    <s v=""/>
    <s v=""/>
    <n v="0"/>
  </r>
  <r>
    <x v="0"/>
    <n v="0"/>
    <n v="0.70080949999999997"/>
    <n v="0"/>
    <s v=""/>
    <n v="0"/>
    <n v="85"/>
    <n v="0"/>
    <n v="0"/>
    <n v="0"/>
    <n v="1.5499999999999999E-3"/>
    <n v="0"/>
    <n v="0"/>
    <n v="1.5499999999999999E-3"/>
    <s v=""/>
    <n v="2.2117280088240813E-3"/>
    <s v=""/>
  </r>
  <r>
    <x v="0"/>
    <n v="2.6865218209876542"/>
    <n v="0"/>
    <n v="4.0091171790123452"/>
    <s v=""/>
    <n v="520"/>
    <n v="0"/>
    <n v="776"/>
    <n v="0"/>
    <n v="5.2960000000000004E-3"/>
    <n v="0"/>
    <n v="3.8692185100000005E-2"/>
    <n v="0"/>
    <n v="4.3988185100000007E-2"/>
    <n v="1.9713221603586363E-3"/>
    <s v=""/>
    <n v="9.6510486903582868E-3"/>
  </r>
  <r>
    <x v="0"/>
    <n v="0"/>
    <n v="0"/>
    <n v="0.19627437"/>
    <s v=""/>
    <n v="0"/>
    <n v="0"/>
    <n v="36"/>
    <n v="0"/>
    <n v="0"/>
    <n v="0"/>
    <n v="5.1070279999999998E-4"/>
    <n v="0"/>
    <n v="5.1070279999999998E-4"/>
    <s v=""/>
    <s v=""/>
    <n v="2.6019841510636359E-3"/>
  </r>
  <r>
    <x v="0"/>
    <n v="0"/>
    <n v="0.1417914806722689"/>
    <n v="0.29085431932773109"/>
    <s v=""/>
    <n v="0"/>
    <n v="39"/>
    <n v="80"/>
    <n v="0"/>
    <n v="0"/>
    <n v="4.2199999999999998E-3"/>
    <n v="5.0000000000000002E-5"/>
    <n v="0"/>
    <n v="4.2699999999999995E-3"/>
    <s v=""/>
    <n v="2.976201376833025E-2"/>
    <n v="1.719073662566469E-4"/>
  </r>
  <r>
    <x v="0"/>
    <n v="0"/>
    <n v="0"/>
    <n v="5.5149500000000002E-3"/>
    <s v=""/>
    <n v="0"/>
    <n v="0"/>
    <n v="4"/>
    <n v="0"/>
    <n v="0"/>
    <n v="0"/>
    <n v="1.1828600000000001E-5"/>
    <n v="0"/>
    <n v="1.1828600000000001E-5"/>
    <s v=""/>
    <s v=""/>
    <n v="2.1448245224344738E-3"/>
  </r>
  <r>
    <x v="0"/>
    <n v="9.1248178451459133E-2"/>
    <n v="0"/>
    <n v="13.778474946170329"/>
    <s v=""/>
    <n v="8"/>
    <n v="93"/>
    <n v="1208"/>
    <n v="0"/>
    <n v="3.3855E-5"/>
    <n v="1.6509330799999999"/>
    <n v="3.8367690000000003E-2"/>
    <n v="0"/>
    <n v="1.6893346250000001"/>
    <n v="3.7102110501865731E-4"/>
    <s v=""/>
    <n v="2.7846107896479606E-3"/>
  </r>
  <r>
    <x v="0"/>
    <n v="0"/>
    <n v="0"/>
    <n v="5.5194079900000004"/>
    <s v=""/>
    <n v="0"/>
    <n v="0"/>
    <n v="379"/>
    <n v="0"/>
    <n v="0"/>
    <n v="0"/>
    <n v="5.0910530000000003E-4"/>
    <n v="0"/>
    <n v="5.0910530000000003E-4"/>
    <s v=""/>
    <s v=""/>
    <n v="9.2239113492314961E-5"/>
  </r>
  <r>
    <x v="0"/>
    <n v="0"/>
    <n v="0"/>
    <n v="17.85074797"/>
    <s v=""/>
    <n v="0"/>
    <n v="0"/>
    <n v="977"/>
    <n v="0"/>
    <n v="0"/>
    <n v="0"/>
    <n v="1.8104600000000002E-2"/>
    <n v="0"/>
    <n v="1.8104600000000002E-2"/>
    <s v=""/>
    <s v=""/>
    <n v="1.014220806345293E-3"/>
  </r>
  <r>
    <x v="0"/>
    <n v="0"/>
    <n v="0"/>
    <n v="1.57370353"/>
    <s v=""/>
    <n v="0"/>
    <n v="0"/>
    <n v="129"/>
    <n v="0"/>
    <n v="0"/>
    <n v="0"/>
    <n v="3.8836200000000001E-2"/>
    <n v="0"/>
    <n v="3.8836200000000001E-2"/>
    <s v=""/>
    <s v=""/>
    <n v="2.4678218774790449E-2"/>
  </r>
  <r>
    <x v="0"/>
    <n v="0"/>
    <n v="8.0987081350900006E-2"/>
    <n v="0"/>
    <s v=""/>
    <n v="0"/>
    <n v="14"/>
    <n v="0"/>
    <n v="0"/>
    <n v="0"/>
    <n v="2.3839999999999998E-3"/>
    <n v="0"/>
    <n v="0"/>
    <n v="2.3839999999999998E-3"/>
    <s v=""/>
    <n v="2.9436793624783547E-2"/>
    <s v=""/>
  </r>
  <r>
    <x v="0"/>
    <n v="0"/>
    <n v="0"/>
    <n v="5.1036109999999999"/>
    <s v=""/>
    <n v="0"/>
    <n v="0"/>
    <n v="276"/>
    <n v="0"/>
    <n v="0"/>
    <n v="0"/>
    <n v="6.7400000000000002E-2"/>
    <n v="0"/>
    <n v="6.7400000000000002E-2"/>
    <s v=""/>
    <s v=""/>
    <n v="1.320633567095925E-2"/>
  </r>
  <r>
    <x v="0"/>
    <n v="0"/>
    <n v="0"/>
    <n v="0.77770600000000001"/>
    <s v=""/>
    <n v="0"/>
    <n v="0"/>
    <n v="144"/>
    <n v="0"/>
    <n v="0"/>
    <n v="0"/>
    <n v="2.3498479700000002E-2"/>
    <n v="0"/>
    <n v="2.3498479700000002E-2"/>
    <s v=""/>
    <s v=""/>
    <n v="3.0215119466739361E-2"/>
  </r>
  <r>
    <x v="0"/>
    <n v="0"/>
    <n v="0"/>
    <n v="0.54120199999999996"/>
    <s v=""/>
    <n v="0"/>
    <n v="0"/>
    <n v="32"/>
    <n v="0"/>
    <n v="0"/>
    <n v="0"/>
    <n v="5.5815230000000001E-4"/>
    <n v="0"/>
    <n v="5.5815230000000001E-4"/>
    <s v=""/>
    <s v=""/>
    <n v="1.0313197290475647E-3"/>
  </r>
  <r>
    <x v="0"/>
    <n v="0.31712026829268292"/>
    <n v="0"/>
    <n v="12.288410396341463"/>
    <s v=""/>
    <n v="16"/>
    <n v="20"/>
    <n v="620"/>
    <n v="0"/>
    <n v="6.0000000000000002E-6"/>
    <n v="5.6000000000000006E-4"/>
    <n v="1.059E-2"/>
    <n v="0"/>
    <n v="1.1156000000000001E-2"/>
    <n v="1.8920266535793801E-5"/>
    <s v=""/>
    <n v="8.6178762414647889E-4"/>
  </r>
  <r>
    <x v="0"/>
    <n v="1.4605939596412556"/>
    <n v="0"/>
    <n v="12.065776188340807"/>
    <s v=""/>
    <n v="115"/>
    <n v="50"/>
    <n v="950"/>
    <n v="0"/>
    <n v="0"/>
    <n v="4.9872911000000001E-3"/>
    <n v="2.2123667600000001E-2"/>
    <n v="0"/>
    <n v="2.71109587E-2"/>
    <n v="0"/>
    <s v=""/>
    <n v="1.8335884285155366E-3"/>
  </r>
  <r>
    <x v="0"/>
    <n v="0"/>
    <n v="0"/>
    <n v="8.8508399839999985"/>
    <s v=""/>
    <n v="0"/>
    <n v="0"/>
    <n v="32"/>
    <n v="0"/>
    <n v="0"/>
    <n v="0"/>
    <n v="1.3630679999999999E-2"/>
    <n v="0"/>
    <n v="1.3630679999999999E-2"/>
    <s v=""/>
    <s v=""/>
    <n v="1.5400436596572416E-3"/>
  </r>
  <r>
    <x v="0"/>
    <n v="0"/>
    <n v="0.10107620689655172"/>
    <n v="0.19204479310344827"/>
    <s v=""/>
    <n v="0"/>
    <n v="20"/>
    <n v="38"/>
    <n v="0"/>
    <n v="0"/>
    <n v="1.5900000000000001E-2"/>
    <n v="1.1000000000000001E-3"/>
    <n v="0"/>
    <n v="1.7000000000000001E-2"/>
    <s v=""/>
    <n v="0.15730705067190684"/>
    <n v="5.7278303786526819E-3"/>
  </r>
  <r>
    <x v="0"/>
    <n v="1.2982505882352942"/>
    <n v="0"/>
    <n v="0.34293411764705878"/>
    <s v=""/>
    <n v="106"/>
    <n v="2"/>
    <n v="28"/>
    <n v="0"/>
    <n v="0"/>
    <n v="6.4682300000000002E-3"/>
    <n v="2.5313999999999995E-4"/>
    <n v="0"/>
    <n v="6.7213699999999999E-3"/>
    <n v="0"/>
    <s v=""/>
    <n v="7.3815927600568104E-4"/>
  </r>
  <r>
    <x v="0"/>
    <n v="0.19046623822401615"/>
    <n v="0"/>
    <n v="6.5506781217759835"/>
    <s v=""/>
    <n v="28"/>
    <n v="0"/>
    <n v="963"/>
    <n v="0"/>
    <n v="1.7269E-2"/>
    <n v="0"/>
    <n v="0.27632899999999999"/>
    <n v="0"/>
    <n v="0.29359799999999997"/>
    <n v="9.0666987288787262E-2"/>
    <s v=""/>
    <n v="4.2183266352443405E-2"/>
  </r>
  <r>
    <x v="0"/>
    <n v="0"/>
    <n v="0"/>
    <n v="3.3763289400000001"/>
    <s v=""/>
    <n v="0"/>
    <n v="0"/>
    <n v="172"/>
    <n v="0"/>
    <n v="0"/>
    <n v="0"/>
    <n v="1.0628875900000001E-2"/>
    <n v="0"/>
    <n v="1.0628875900000001E-2"/>
    <s v=""/>
    <s v=""/>
    <n v="3.1480569840449256E-3"/>
  </r>
  <r>
    <x v="0"/>
    <n v="1.3057085314244605"/>
    <n v="0"/>
    <n v="2.3299110950647486"/>
    <s v=""/>
    <n v="218"/>
    <n v="88"/>
    <n v="389"/>
    <n v="0"/>
    <n v="2.9999999999999997E-4"/>
    <n v="3.3600000000000005E-2"/>
    <n v="1.1999999999999999E-3"/>
    <n v="0"/>
    <n v="3.5100000000000006E-2"/>
    <n v="2.2976031233610419E-4"/>
    <s v=""/>
    <n v="5.1504111145779649E-4"/>
  </r>
  <r>
    <x v="0"/>
    <n v="2.0285411807547171"/>
    <n v="0"/>
    <n v="2.4695283939622641"/>
    <s v=""/>
    <n v="138"/>
    <n v="12"/>
    <n v="168"/>
    <n v="0"/>
    <n v="2.7100000000000002E-3"/>
    <n v="1.7585096299999999E-2"/>
    <n v="2.2954858099999999E-2"/>
    <n v="0"/>
    <n v="4.3249954399999999E-2"/>
    <n v="1.3359354129511667E-3"/>
    <s v=""/>
    <n v="9.2952395915439565E-3"/>
  </r>
  <r>
    <x v="0"/>
    <n v="0"/>
    <n v="0.17682639635747305"/>
    <n v="14.168215008142527"/>
    <s v=""/>
    <n v="0"/>
    <n v="16"/>
    <n v="1282"/>
    <n v="0"/>
    <n v="0"/>
    <n v="1.4999999999999999E-4"/>
    <n v="5.2999999999999998E-4"/>
    <n v="0"/>
    <n v="6.7999999999999994E-4"/>
    <s v=""/>
    <n v="8.4828963938596194E-4"/>
    <n v="3.7407676245413199E-5"/>
  </r>
  <r>
    <x v="0"/>
    <n v="0"/>
    <n v="2.8399555555555556E-2"/>
    <n v="0.22719644444444445"/>
    <s v=""/>
    <n v="0"/>
    <n v="2"/>
    <n v="16"/>
    <n v="0"/>
    <n v="0"/>
    <n v="1.6334950000000001E-4"/>
    <n v="5.1993060000000003E-4"/>
    <n v="0"/>
    <n v="6.8328010000000001E-4"/>
    <s v=""/>
    <n v="5.7518329707820157E-3"/>
    <n v="2.2884627498082912E-3"/>
  </r>
  <r>
    <x v="0"/>
    <n v="0"/>
    <n v="1.8373909090909094E-2"/>
    <n v="4.0830909090909086E-3"/>
    <s v=""/>
    <n v="0"/>
    <n v="9"/>
    <n v="2"/>
    <n v="0"/>
    <n v="0"/>
    <n v="5.1655004000000001E-3"/>
    <n v="1.59879E-5"/>
    <n v="0"/>
    <n v="5.1814883000000003E-3"/>
    <s v=""/>
    <n v="0.28113235863106278"/>
    <n v="3.9156365498508264E-3"/>
  </r>
  <r>
    <x v="0"/>
    <n v="0"/>
    <n v="0"/>
    <n v="7.8503307599999994"/>
    <s v=""/>
    <n v="0"/>
    <n v="0"/>
    <n v="199"/>
    <n v="0"/>
    <n v="0"/>
    <n v="0"/>
    <n v="2.0648179999999999E-2"/>
    <n v="0"/>
    <n v="2.0648179999999999E-2"/>
    <s v=""/>
    <s v=""/>
    <n v="2.6302305764247824E-3"/>
  </r>
  <r>
    <x v="0"/>
    <n v="0"/>
    <n v="0"/>
    <n v="3.8118629999999998"/>
    <s v=""/>
    <n v="0"/>
    <n v="0"/>
    <n v="132"/>
    <n v="0"/>
    <n v="0"/>
    <n v="0"/>
    <n v="7.6950000000000005E-3"/>
    <n v="0"/>
    <n v="7.6950000000000005E-3"/>
    <s v=""/>
    <s v=""/>
    <n v="2.018697943761358E-3"/>
  </r>
  <r>
    <x v="0"/>
    <n v="0"/>
    <n v="0"/>
    <n v="6.8222105150000001"/>
    <s v=""/>
    <n v="0"/>
    <n v="0"/>
    <n v="368"/>
    <n v="0"/>
    <n v="0"/>
    <n v="0"/>
    <n v="1.6100000000000001E-3"/>
    <n v="0"/>
    <n v="1.6100000000000001E-3"/>
    <s v=""/>
    <s v=""/>
    <n v="2.3599389031752857E-4"/>
  </r>
  <r>
    <x v="0"/>
    <n v="0"/>
    <n v="0"/>
    <n v="1.2327949900000001E-3"/>
    <s v=""/>
    <n v="0"/>
    <n v="0"/>
    <n v="4"/>
    <n v="0"/>
    <n v="0"/>
    <n v="0"/>
    <n v="3.1300000000000001E-6"/>
    <n v="0"/>
    <n v="3.1300000000000001E-6"/>
    <s v=""/>
    <s v=""/>
    <n v="2.5389460740751386E-3"/>
  </r>
  <r>
    <x v="0"/>
    <n v="0"/>
    <n v="0"/>
    <n v="0.30061049000000001"/>
    <s v=""/>
    <n v="0"/>
    <n v="0"/>
    <n v="54"/>
    <n v="0"/>
    <n v="0"/>
    <n v="0"/>
    <n v="5.6628E-3"/>
    <n v="0"/>
    <n v="5.6628E-3"/>
    <s v=""/>
    <s v=""/>
    <n v="1.8837665977657667E-2"/>
  </r>
  <r>
    <x v="0"/>
    <n v="0"/>
    <n v="0"/>
    <n v="0.27562799999999998"/>
    <s v=""/>
    <n v="0"/>
    <n v="0"/>
    <n v="4"/>
    <n v="0"/>
    <n v="0"/>
    <n v="0"/>
    <n v="2.8426059999999998E-4"/>
    <n v="0"/>
    <n v="2.8426059999999998E-4"/>
    <s v=""/>
    <s v=""/>
    <n v="1.0313197498077117E-3"/>
  </r>
  <r>
    <x v="0"/>
    <n v="0"/>
    <n v="0"/>
    <n v="0.37841592599999996"/>
    <s v=""/>
    <n v="0"/>
    <n v="0"/>
    <n v="12"/>
    <n v="0"/>
    <n v="0"/>
    <n v="0"/>
    <n v="7.5328999999999999E-4"/>
    <n v="0"/>
    <n v="7.5328999999999999E-4"/>
    <s v=""/>
    <s v=""/>
    <n v="1.9906403199319894E-3"/>
  </r>
  <r>
    <x v="0"/>
    <n v="0.57191854777070061"/>
    <n v="0"/>
    <n v="5.8417394522292998"/>
    <s v=""/>
    <n v="112"/>
    <n v="0"/>
    <n v="1144"/>
    <n v="0"/>
    <n v="1.3830000000000001E-3"/>
    <n v="0"/>
    <n v="4.6527828200000003E-2"/>
    <n v="0"/>
    <n v="4.7910828200000005E-2"/>
    <n v="2.4181765137550435E-3"/>
    <s v=""/>
    <n v="7.9647215663211837E-3"/>
  </r>
  <r>
    <x v="0"/>
    <n v="0"/>
    <n v="0"/>
    <n v="0.48130487999999999"/>
    <s v=""/>
    <n v="0"/>
    <n v="0"/>
    <n v="97"/>
    <n v="0"/>
    <n v="0"/>
    <n v="0"/>
    <n v="4.3917739999999999E-4"/>
    <n v="0"/>
    <n v="4.3917739999999999E-4"/>
    <s v=""/>
    <s v=""/>
    <n v="9.1247236055449924E-4"/>
  </r>
  <r>
    <x v="0"/>
    <n v="0"/>
    <n v="4.4719142560975603E-2"/>
    <n v="1.1776040874390243"/>
    <s v=""/>
    <n v="0"/>
    <n v="12"/>
    <n v="316"/>
    <n v="0"/>
    <n v="0"/>
    <n v="6.4999999999999997E-4"/>
    <n v="1.9000000000000001E-4"/>
    <n v="0"/>
    <n v="8.4000000000000003E-4"/>
    <s v=""/>
    <n v="1.4535162410900649E-2"/>
    <n v="1.6134454867017272E-4"/>
  </r>
  <r>
    <x v="0"/>
    <n v="1.1667122564253762"/>
    <n v="0"/>
    <n v="11.978245832633862"/>
    <s v=""/>
    <n v="105"/>
    <n v="13"/>
    <n v="1078"/>
    <n v="0"/>
    <n v="1.511028E-3"/>
    <n v="7.4098560000000008E-2"/>
    <n v="5.5136780000000003E-2"/>
    <n v="0"/>
    <n v="0.130746368"/>
    <n v="1.2951162479680751E-3"/>
    <s v=""/>
    <n v="4.6030763410936058E-3"/>
  </r>
  <r>
    <x v="0"/>
    <n v="0"/>
    <n v="0"/>
    <n v="0.17742111999999999"/>
    <s v=""/>
    <n v="0"/>
    <n v="0"/>
    <n v="38"/>
    <n v="0"/>
    <n v="0"/>
    <n v="0"/>
    <n v="5.5843E-6"/>
    <n v="0"/>
    <n v="5.5843E-6"/>
    <s v=""/>
    <s v=""/>
    <n v="3.147483230857747E-5"/>
  </r>
  <r>
    <x v="0"/>
    <n v="0"/>
    <n v="0"/>
    <n v="5.5612796200000005"/>
    <s v=""/>
    <n v="0"/>
    <n v="0"/>
    <n v="416"/>
    <n v="0"/>
    <n v="0"/>
    <n v="0"/>
    <n v="0.120742"/>
    <n v="0"/>
    <n v="0.120742"/>
    <s v=""/>
    <s v=""/>
    <n v="2.171119027458648E-2"/>
  </r>
  <r>
    <x v="0"/>
    <n v="0"/>
    <n v="0"/>
    <n v="7.2321160000000004"/>
    <s v=""/>
    <n v="0"/>
    <n v="0"/>
    <n v="1244"/>
    <n v="0"/>
    <n v="0"/>
    <n v="0"/>
    <n v="2.4672660000000001E-3"/>
    <n v="0"/>
    <n v="2.4672660000000001E-3"/>
    <s v=""/>
    <s v=""/>
    <n v="3.4115409653274364E-4"/>
  </r>
  <r>
    <x v="0"/>
    <n v="1.0323365423728814"/>
    <n v="0"/>
    <n v="2.7744044576271185"/>
    <s v=""/>
    <n v="32"/>
    <n v="0"/>
    <n v="86"/>
    <n v="0"/>
    <n v="1.02E-4"/>
    <n v="0"/>
    <n v="4.3E-3"/>
    <n v="0"/>
    <n v="4.4019999999999997E-3"/>
    <n v="9.8804988308897284E-5"/>
    <s v=""/>
    <n v="1.5498821695513303E-3"/>
  </r>
  <r>
    <x v="0"/>
    <n v="5.6551843858695658"/>
    <n v="0"/>
    <n v="8.9723596793478269"/>
    <s v=""/>
    <n v="283"/>
    <n v="4"/>
    <n v="449"/>
    <n v="0"/>
    <n v="0"/>
    <n v="4.0043730000000001E-4"/>
    <n v="6.1897449000000004E-3"/>
    <n v="0"/>
    <n v="6.5901822000000001E-3"/>
    <n v="0"/>
    <s v=""/>
    <n v="6.8986811955914747E-4"/>
  </r>
  <r>
    <x v="0"/>
    <n v="0"/>
    <n v="0"/>
    <n v="2.1989604999999999E-2"/>
    <s v=""/>
    <n v="0"/>
    <n v="0"/>
    <n v="1"/>
    <n v="0"/>
    <n v="0"/>
    <n v="0"/>
    <n v="3.129E-5"/>
    <n v="0"/>
    <n v="3.129E-5"/>
    <s v=""/>
    <s v=""/>
    <n v="1.4229450688177437E-3"/>
  </r>
  <r>
    <x v="0"/>
    <n v="0"/>
    <n v="0.19617659649122807"/>
    <n v="0.60254240350877186"/>
    <s v=""/>
    <n v="0"/>
    <n v="28"/>
    <n v="86"/>
    <n v="0"/>
    <n v="0"/>
    <n v="3.7499999999999999E-2"/>
    <n v="1.4E-3"/>
    <n v="0"/>
    <n v="3.8899999999999997E-2"/>
    <s v=""/>
    <n v="0.19115430010876344"/>
    <n v="2.3234879269034194E-3"/>
  </r>
  <r>
    <x v="0"/>
    <n v="0"/>
    <n v="0.36838590790496761"/>
    <n v="5.7231382120950327"/>
    <s v=""/>
    <n v="0"/>
    <n v="28"/>
    <n v="435"/>
    <n v="0"/>
    <n v="0"/>
    <n v="0.51300000000000001"/>
    <n v="0.25733999999999996"/>
    <n v="0"/>
    <n v="0.77034000000000002"/>
    <s v=""/>
    <n v="1.3925614118017198"/>
    <n v="4.4964841047547784E-2"/>
  </r>
  <r>
    <x v="0"/>
    <n v="4.7704166451786802"/>
    <n v="0"/>
    <n v="16.957027234542704"/>
    <s v=""/>
    <n v="714"/>
    <n v="50"/>
    <n v="2538"/>
    <n v="0"/>
    <n v="0"/>
    <n v="6.2200000000000005E-2"/>
    <n v="8.5000000000000006E-3"/>
    <n v="0"/>
    <n v="7.0700000000000013E-2"/>
    <n v="0"/>
    <s v=""/>
    <n v="5.0126710787400748E-4"/>
  </r>
  <r>
    <x v="0"/>
    <n v="0"/>
    <n v="0"/>
    <n v="0.29248183649999998"/>
    <s v=""/>
    <n v="0"/>
    <n v="0"/>
    <n v="35"/>
    <n v="0"/>
    <n v="0"/>
    <n v="0"/>
    <n v="0"/>
    <n v="0"/>
    <n v="0"/>
    <s v=""/>
    <s v=""/>
    <n v="0"/>
  </r>
  <r>
    <x v="0"/>
    <n v="0"/>
    <n v="0"/>
    <n v="1.542889"/>
    <s v=""/>
    <n v="0"/>
    <n v="0"/>
    <n v="192"/>
    <n v="0"/>
    <n v="0"/>
    <n v="0"/>
    <n v="3.8429560000000002E-3"/>
    <n v="0"/>
    <n v="3.8429560000000002E-3"/>
    <s v=""/>
    <s v=""/>
    <n v="2.4907533853699136E-3"/>
  </r>
  <r>
    <x v="0"/>
    <n v="0"/>
    <n v="0"/>
    <n v="14.33010923"/>
    <s v=""/>
    <n v="0"/>
    <n v="0"/>
    <n v="941"/>
    <n v="0"/>
    <n v="0"/>
    <n v="0"/>
    <n v="7.7300000000000008E-3"/>
    <n v="0"/>
    <n v="7.7300000000000008E-3"/>
    <s v=""/>
    <s v=""/>
    <n v="5.394236621600407E-4"/>
  </r>
  <r>
    <x v="0"/>
    <n v="0"/>
    <n v="0"/>
    <n v="0"/>
    <s v=""/>
    <n v="0"/>
    <n v="0"/>
    <n v="7"/>
    <n v="0"/>
    <n v="0"/>
    <n v="0"/>
    <n v="8.6866609999999996E-4"/>
    <n v="0"/>
    <n v="8.6866609999999996E-4"/>
    <s v=""/>
    <s v=""/>
    <s v=""/>
  </r>
  <r>
    <x v="0"/>
    <n v="0"/>
    <n v="3.6802222222222223E-3"/>
    <n v="6.2563777777777774E-2"/>
    <s v=""/>
    <n v="0"/>
    <n v="1"/>
    <n v="17"/>
    <n v="0"/>
    <n v="0"/>
    <n v="2.0000000000000001E-4"/>
    <n v="1E-4"/>
    <n v="0"/>
    <n v="3.0000000000000003E-4"/>
    <s v=""/>
    <n v="5.434454441156935E-2"/>
    <n v="1.5983689532814516E-3"/>
  </r>
  <r>
    <x v="0"/>
    <n v="0"/>
    <n v="0"/>
    <n v="0.350628"/>
    <s v=""/>
    <n v="0"/>
    <n v="0"/>
    <n v="120"/>
    <n v="0"/>
    <n v="0"/>
    <n v="0"/>
    <n v="4.1260263000000002E-3"/>
    <n v="0"/>
    <n v="4.1260263000000002E-3"/>
    <s v=""/>
    <s v=""/>
    <n v="1.1767532256408503E-2"/>
  </r>
  <r>
    <x v="0"/>
    <n v="0"/>
    <n v="0"/>
    <n v="1.28449333333E-2"/>
    <s v=""/>
    <n v="0"/>
    <n v="0"/>
    <n v="6"/>
    <n v="0"/>
    <n v="0"/>
    <n v="0"/>
    <n v="4.8613700000000005E-5"/>
    <n v="0"/>
    <n v="4.8613700000000005E-5"/>
    <s v=""/>
    <s v=""/>
    <n v="3.7846595804410165E-3"/>
  </r>
  <r>
    <x v="0"/>
    <n v="0"/>
    <n v="0"/>
    <n v="2.84667572614"/>
    <s v=""/>
    <n v="0"/>
    <n v="0"/>
    <n v="307"/>
    <n v="0"/>
    <n v="0"/>
    <n v="0"/>
    <n v="7.4947699999999996E-3"/>
    <n v="0"/>
    <n v="7.4947699999999996E-3"/>
    <s v=""/>
    <s v=""/>
    <n v="2.6328148061186669E-3"/>
  </r>
  <r>
    <x v="0"/>
    <n v="0"/>
    <n v="0"/>
    <n v="0.19606489000000002"/>
    <s v=""/>
    <n v="0"/>
    <n v="0"/>
    <n v="92"/>
    <n v="0"/>
    <n v="0"/>
    <n v="0"/>
    <n v="1.10911E-5"/>
    <n v="0"/>
    <n v="1.10911E-5"/>
    <s v=""/>
    <s v=""/>
    <n v="5.6568516678330313E-5"/>
  </r>
  <r>
    <x v="0"/>
    <n v="0"/>
    <n v="0"/>
    <n v="0.33315596999999997"/>
    <s v=""/>
    <n v="0"/>
    <n v="0"/>
    <n v="144"/>
    <n v="0"/>
    <n v="0"/>
    <n v="0"/>
    <n v="2.14E-4"/>
    <n v="0"/>
    <n v="2.14E-4"/>
    <s v=""/>
    <s v=""/>
    <n v="6.423417836396569E-4"/>
  </r>
  <r>
    <x v="0"/>
    <n v="0"/>
    <n v="0"/>
    <n v="2.344206092E-2"/>
    <s v=""/>
    <n v="0"/>
    <n v="0"/>
    <n v="5"/>
    <n v="0"/>
    <n v="0"/>
    <n v="0"/>
    <n v="8.3661919999999999E-4"/>
    <n v="0"/>
    <n v="8.3661919999999999E-4"/>
    <s v=""/>
    <s v=""/>
    <n v="3.5688807518037963E-2"/>
  </r>
  <r>
    <x v="0"/>
    <n v="0"/>
    <n v="0"/>
    <n v="0.34825699999999998"/>
    <s v=""/>
    <n v="0"/>
    <n v="0"/>
    <n v="174"/>
    <n v="0"/>
    <n v="0"/>
    <n v="0"/>
    <n v="1.1048424999999999E-3"/>
    <n v="0"/>
    <n v="1.1048424999999999E-3"/>
    <s v=""/>
    <s v=""/>
    <n v="3.1724918666387178E-3"/>
  </r>
  <r>
    <x v="0"/>
    <n v="0"/>
    <n v="0.61587268750000002"/>
    <n v="5.0149633124999999"/>
    <s v=""/>
    <n v="0"/>
    <n v="42"/>
    <n v="342"/>
    <n v="0"/>
    <n v="0"/>
    <n v="1.6899999999999999E-3"/>
    <n v="5.5399999999999998E-3"/>
    <n v="0"/>
    <n v="7.2299999999999994E-3"/>
    <s v=""/>
    <n v="2.7440736280418343E-3"/>
    <n v="1.1046940236215338E-3"/>
  </r>
  <r>
    <x v="0"/>
    <n v="0"/>
    <n v="0"/>
    <n v="7.5600000000000005E-4"/>
    <s v=""/>
    <n v="0"/>
    <n v="0"/>
    <n v="2"/>
    <n v="0"/>
    <n v="0"/>
    <n v="0"/>
    <n v="0"/>
    <n v="0"/>
    <n v="0"/>
    <s v=""/>
    <s v=""/>
    <n v="0"/>
  </r>
  <r>
    <x v="0"/>
    <n v="0"/>
    <n v="0"/>
    <n v="8.6510000000000007E-3"/>
    <s v=""/>
    <n v="0"/>
    <n v="0"/>
    <n v="4"/>
    <n v="0"/>
    <n v="0"/>
    <n v="0"/>
    <n v="1.774E-5"/>
    <n v="0"/>
    <n v="1.774E-5"/>
    <s v=""/>
    <s v=""/>
    <n v="2.0506299849728355E-3"/>
  </r>
  <r>
    <x v="0"/>
    <n v="0"/>
    <n v="0"/>
    <n v="0.48777261999999999"/>
    <s v=""/>
    <n v="0"/>
    <n v="0"/>
    <n v="113"/>
    <n v="0"/>
    <n v="0"/>
    <n v="0"/>
    <n v="3.6375999999999999E-2"/>
    <n v="0"/>
    <n v="3.6375999999999999E-2"/>
    <s v=""/>
    <s v=""/>
    <n v="7.4575731618556199E-2"/>
  </r>
  <r>
    <x v="0"/>
    <n v="0"/>
    <n v="3.9760077777777772E-3"/>
    <n v="0.24651248222222219"/>
    <s v=""/>
    <n v="0"/>
    <n v="1"/>
    <n v="62"/>
    <n v="0"/>
    <n v="0"/>
    <n v="5.9000000000000007E-3"/>
    <n v="2.0000000000000001E-4"/>
    <n v="0"/>
    <n v="6.1000000000000004E-3"/>
    <s v=""/>
    <n v="1.4839005177443487"/>
    <n v="8.1131794299855032E-4"/>
  </r>
  <r>
    <x v="0"/>
    <n v="0"/>
    <n v="0.26514063414634148"/>
    <n v="0.20750136585365853"/>
    <s v=""/>
    <n v="0"/>
    <n v="207"/>
    <n v="162"/>
    <n v="0"/>
    <n v="0"/>
    <n v="7.5162461999999999E-3"/>
    <n v="8.0000000000000004E-4"/>
    <n v="0"/>
    <n v="8.3162462000000003E-3"/>
    <s v=""/>
    <n v="2.834814898968481E-2"/>
    <n v="3.8553963088811881E-3"/>
  </r>
  <r>
    <x v="0"/>
    <n v="0"/>
    <n v="2.2174801787356323E-2"/>
    <n v="1.9070329537126436"/>
    <s v=""/>
    <n v="0"/>
    <n v="5"/>
    <n v="430"/>
    <n v="0"/>
    <n v="0"/>
    <n v="1.0000000000000001E-5"/>
    <n v="2.0000000000000002E-5"/>
    <n v="0"/>
    <n v="3.0000000000000004E-5"/>
    <s v=""/>
    <n v="4.5096231731378192E-4"/>
    <n v="1.0487495751483301E-5"/>
  </r>
  <r>
    <x v="0"/>
    <n v="0"/>
    <n v="0"/>
    <n v="9.4751000000000002E-2"/>
    <s v=""/>
    <n v="0"/>
    <n v="0"/>
    <n v="12"/>
    <n v="0"/>
    <n v="0"/>
    <n v="0"/>
    <n v="1.5999999999999999E-5"/>
    <n v="0"/>
    <n v="1.5999999999999999E-5"/>
    <s v=""/>
    <s v=""/>
    <n v="1.6886365315405642E-4"/>
  </r>
  <r>
    <x v="0"/>
    <n v="0"/>
    <n v="0"/>
    <n v="0.16909425"/>
    <s v=""/>
    <n v="0"/>
    <n v="0"/>
    <n v="29"/>
    <n v="0"/>
    <n v="0"/>
    <n v="0"/>
    <n v="8.7419000000000006E-4"/>
    <n v="0"/>
    <n v="8.7419000000000006E-4"/>
    <s v=""/>
    <s v=""/>
    <n v="5.1698387142082008E-3"/>
  </r>
  <r>
    <x v="0"/>
    <n v="0"/>
    <n v="0"/>
    <n v="1.4776990000000001"/>
    <s v=""/>
    <n v="0"/>
    <n v="0"/>
    <n v="578"/>
    <n v="0"/>
    <n v="0"/>
    <n v="0"/>
    <n v="1.3077999999999999E-2"/>
    <n v="0"/>
    <n v="1.3077999999999999E-2"/>
    <s v=""/>
    <s v=""/>
    <n v="8.8502462274116702E-3"/>
  </r>
  <r>
    <x v="0"/>
    <n v="0"/>
    <n v="0"/>
    <n v="0.24554200000000001"/>
    <s v=""/>
    <n v="0"/>
    <n v="0"/>
    <n v="112"/>
    <n v="0"/>
    <n v="0"/>
    <n v="0"/>
    <n v="2.8512276999999998E-3"/>
    <n v="0"/>
    <n v="2.8512276999999998E-3"/>
    <s v=""/>
    <s v=""/>
    <n v="1.1611975547971425E-2"/>
  </r>
  <r>
    <x v="0"/>
    <n v="0"/>
    <n v="0"/>
    <n v="4.3047334350000001E-2"/>
    <s v=""/>
    <n v="0"/>
    <n v="0"/>
    <n v="14"/>
    <n v="0"/>
    <n v="0"/>
    <n v="0"/>
    <n v="1.6767999999999999E-4"/>
    <n v="0"/>
    <n v="1.6767999999999999E-4"/>
    <s v=""/>
    <s v=""/>
    <n v="3.895247000352299E-3"/>
  </r>
  <r>
    <x v="0"/>
    <n v="0"/>
    <n v="4.70251192345E-2"/>
    <n v="0"/>
    <s v=""/>
    <n v="0"/>
    <n v="12"/>
    <n v="0"/>
    <n v="0"/>
    <n v="0"/>
    <n v="8.8400000000000002E-4"/>
    <n v="0"/>
    <n v="0"/>
    <n v="8.8400000000000002E-4"/>
    <s v=""/>
    <n v="1.8798463765541142E-2"/>
    <s v=""/>
  </r>
  <r>
    <x v="0"/>
    <n v="0"/>
    <n v="0"/>
    <n v="4.4833979740000002E-2"/>
    <s v=""/>
    <n v="0"/>
    <n v="0"/>
    <n v="19"/>
    <n v="0"/>
    <n v="0"/>
    <n v="0"/>
    <n v="1.4038925000000001E-3"/>
    <n v="0"/>
    <n v="1.4038925000000001E-3"/>
    <s v=""/>
    <s v=""/>
    <n v="3.1313135888034374E-2"/>
  </r>
  <r>
    <x v="0"/>
    <n v="0"/>
    <n v="0"/>
    <n v="5.5732999999999998E-2"/>
    <s v=""/>
    <n v="0"/>
    <n v="0"/>
    <n v="24"/>
    <n v="0"/>
    <n v="0"/>
    <n v="0"/>
    <n v="1.7681250000000002E-4"/>
    <n v="0"/>
    <n v="1.7681250000000002E-4"/>
    <s v=""/>
    <s v=""/>
    <n v="3.1724920603592131E-3"/>
  </r>
  <r>
    <x v="0"/>
    <n v="0"/>
    <n v="0"/>
    <n v="0.19728599999999999"/>
    <s v=""/>
    <n v="0"/>
    <n v="0"/>
    <n v="15"/>
    <n v="0"/>
    <n v="0"/>
    <n v="0"/>
    <n v="2.0000000000000001E-4"/>
    <n v="0"/>
    <n v="2.0000000000000001E-4"/>
    <s v=""/>
    <s v=""/>
    <n v="1.0137566781221173E-3"/>
  </r>
  <r>
    <x v="0"/>
    <n v="0"/>
    <n v="5.8279999999999998E-3"/>
    <n v="1.0199E-2"/>
    <s v=""/>
    <n v="0"/>
    <n v="4"/>
    <n v="7"/>
    <n v="0"/>
    <n v="0"/>
    <n v="1.38799E-3"/>
    <n v="2.0129999999999999E-5"/>
    <n v="0"/>
    <n v="1.4081199999999999E-3"/>
    <s v=""/>
    <n v="0.23815888812628688"/>
    <n v="1.9737229140111773E-3"/>
  </r>
  <r>
    <x v="0"/>
    <n v="0"/>
    <n v="0"/>
    <n v="2.1541153999999998"/>
    <s v=""/>
    <n v="0"/>
    <n v="0"/>
    <n v="438"/>
    <n v="0"/>
    <n v="0"/>
    <n v="0"/>
    <n v="0.19306000000000001"/>
    <n v="0"/>
    <n v="0.19306000000000001"/>
    <s v=""/>
    <s v=""/>
    <n v="8.9623796385281881E-2"/>
  </r>
  <r>
    <x v="0"/>
    <n v="0"/>
    <n v="1.9371473125E-2"/>
    <n v="0.29057209687499996"/>
    <s v=""/>
    <n v="0"/>
    <n v="4"/>
    <n v="60"/>
    <n v="0"/>
    <n v="0"/>
    <n v="5.9999999999999995E-4"/>
    <n v="0"/>
    <n v="0"/>
    <n v="5.9999999999999995E-4"/>
    <s v=""/>
    <n v="3.0973380089801505E-2"/>
    <n v="0"/>
  </r>
  <r>
    <x v="0"/>
    <n v="2.741820408163265E-2"/>
    <n v="0"/>
    <n v="8.2254612244897954E-2"/>
    <s v=""/>
    <n v="8"/>
    <n v="66"/>
    <n v="24"/>
    <n v="0"/>
    <n v="2.9E-4"/>
    <n v="0"/>
    <n v="0"/>
    <n v="0"/>
    <n v="2.9E-4"/>
    <n v="1.0576914488512027E-2"/>
    <s v=""/>
    <n v="0"/>
  </r>
  <r>
    <x v="0"/>
    <n v="0"/>
    <n v="0"/>
    <n v="5.492739E-2"/>
    <s v=""/>
    <n v="0"/>
    <n v="0"/>
    <n v="9"/>
    <n v="0"/>
    <n v="0"/>
    <n v="0"/>
    <n v="0"/>
    <n v="0"/>
    <n v="0"/>
    <s v=""/>
    <s v=""/>
    <n v="0"/>
  </r>
  <r>
    <x v="0"/>
    <n v="0"/>
    <n v="0"/>
    <n v="9.4809766667000011E-3"/>
    <s v=""/>
    <n v="0"/>
    <n v="0"/>
    <n v="5"/>
    <n v="0"/>
    <n v="0"/>
    <n v="0"/>
    <n v="1.1666499999999999E-5"/>
    <n v="0"/>
    <n v="1.1666499999999999E-5"/>
    <s v=""/>
    <s v=""/>
    <n v="1.2305166872708592E-3"/>
  </r>
  <r>
    <x v="0"/>
    <n v="0"/>
    <n v="0"/>
    <n v="4.7779099999999998E-3"/>
    <s v=""/>
    <n v="0"/>
    <n v="0"/>
    <n v="2"/>
    <n v="0"/>
    <n v="0"/>
    <n v="0"/>
    <n v="4.7627000000000002E-6"/>
    <n v="0"/>
    <n v="4.7627000000000002E-6"/>
    <s v=""/>
    <s v=""/>
    <n v="9.9681659972665872E-4"/>
  </r>
  <r>
    <x v="0"/>
    <n v="0"/>
    <n v="0"/>
    <n v="4.5051133499999993E-3"/>
    <s v=""/>
    <n v="0"/>
    <n v="0"/>
    <n v="1"/>
    <n v="0"/>
    <n v="0"/>
    <n v="0"/>
    <n v="3.1220000000000003E-5"/>
    <n v="0"/>
    <n v="3.1220000000000003E-5"/>
    <s v=""/>
    <s v=""/>
    <n v="6.9299033286254622E-3"/>
  </r>
  <r>
    <x v="0"/>
    <n v="0"/>
    <n v="0"/>
    <n v="3.533704E-2"/>
    <s v=""/>
    <n v="0"/>
    <n v="0"/>
    <n v="13"/>
    <n v="0"/>
    <n v="0"/>
    <n v="0"/>
    <n v="1.4619500000000001E-5"/>
    <n v="0"/>
    <n v="1.4619500000000001E-5"/>
    <s v=""/>
    <s v=""/>
    <n v="4.1371603280863369E-4"/>
  </r>
  <r>
    <x v="0"/>
    <n v="0"/>
    <n v="0"/>
    <n v="4.1398999999999998E-2"/>
    <s v=""/>
    <n v="0"/>
    <n v="0"/>
    <n v="36"/>
    <n v="0"/>
    <n v="0"/>
    <n v="0"/>
    <n v="5.9999999999999995E-4"/>
    <n v="0"/>
    <n v="5.9999999999999995E-4"/>
    <s v=""/>
    <s v=""/>
    <n v="1.449310369815696E-2"/>
  </r>
  <r>
    <x v="0"/>
    <n v="0"/>
    <n v="0"/>
    <n v="1.1363E-2"/>
    <s v=""/>
    <n v="0"/>
    <n v="0"/>
    <n v="3"/>
    <n v="0"/>
    <n v="0"/>
    <n v="0"/>
    <n v="1.0000000000000001E-5"/>
    <n v="0"/>
    <n v="1.0000000000000001E-5"/>
    <s v=""/>
    <s v=""/>
    <n v="8.8004928275983469E-4"/>
  </r>
  <r>
    <x v="0"/>
    <n v="0"/>
    <n v="1.9914999999999999E-2"/>
    <n v="0"/>
    <s v=""/>
    <n v="0"/>
    <n v="10"/>
    <n v="0"/>
    <n v="0"/>
    <n v="0"/>
    <n v="2.9029899999999998E-3"/>
    <n v="0"/>
    <n v="0"/>
    <n v="2.9029899999999998E-3"/>
    <s v=""/>
    <n v="0.14576901832789355"/>
    <s v=""/>
  </r>
  <r>
    <x v="0"/>
    <n v="0"/>
    <n v="0"/>
    <n v="9.5530000000000007E-3"/>
    <s v=""/>
    <n v="0"/>
    <n v="0"/>
    <n v="3"/>
    <n v="0"/>
    <n v="0"/>
    <n v="0"/>
    <n v="4.0482000000000002E-4"/>
    <n v="0"/>
    <n v="4.0482000000000002E-4"/>
    <s v=""/>
    <s v=""/>
    <n v="4.2376216895216159E-2"/>
  </r>
  <r>
    <x v="0"/>
    <n v="0"/>
    <n v="0"/>
    <n v="1.3181440000000001E-2"/>
    <s v=""/>
    <n v="0"/>
    <n v="0"/>
    <n v="3"/>
    <n v="0"/>
    <n v="0"/>
    <n v="0"/>
    <n v="6.6199999999999996E-5"/>
    <n v="0"/>
    <n v="6.6199999999999996E-5"/>
    <s v=""/>
    <s v=""/>
    <n v="5.0222130510778782E-3"/>
  </r>
  <r>
    <x v="0"/>
    <n v="6.5754804905099995E-2"/>
    <n v="0"/>
    <n v="0"/>
    <s v=""/>
    <n v="4"/>
    <n v="0"/>
    <n v="0"/>
    <n v="0"/>
    <n v="7.1599999999999992E-5"/>
    <n v="0"/>
    <n v="0"/>
    <n v="0"/>
    <n v="7.1599999999999992E-5"/>
    <n v="1.0888938094080884E-3"/>
    <s v=""/>
    <s v=""/>
  </r>
  <r>
    <x v="0"/>
    <n v="0"/>
    <n v="0"/>
    <n v="3.2398432122399998"/>
    <s v=""/>
    <n v="0"/>
    <n v="0"/>
    <n v="509"/>
    <n v="0"/>
    <n v="0"/>
    <n v="0"/>
    <n v="1.5052929999999999E-2"/>
    <n v="0"/>
    <n v="1.5052929999999999E-2"/>
    <s v=""/>
    <s v=""/>
    <n v="4.6461908845250978E-3"/>
  </r>
  <r>
    <x v="0"/>
    <n v="0"/>
    <n v="0"/>
    <n v="6.8567719999999999E-2"/>
    <s v=""/>
    <n v="0"/>
    <n v="0"/>
    <n v="10"/>
    <n v="0"/>
    <n v="0"/>
    <n v="0"/>
    <n v="5.77E-5"/>
    <n v="0"/>
    <n v="5.77E-5"/>
    <s v=""/>
    <s v=""/>
    <n v="8.4150384466626571E-4"/>
  </r>
  <r>
    <x v="0"/>
    <n v="0"/>
    <n v="0.86984453013753238"/>
    <n v="3.3551146162447676"/>
    <s v=""/>
    <n v="0"/>
    <n v="7"/>
    <n v="27"/>
    <n v="0"/>
    <n v="0"/>
    <n v="3.888E-3"/>
    <n v="2.2000000000000001E-3"/>
    <n v="0"/>
    <n v="6.0879999999999997E-3"/>
    <s v=""/>
    <n v="4.4697642685472341E-3"/>
    <n v="6.5571530383732863E-4"/>
  </r>
  <r>
    <x v="0"/>
    <n v="0"/>
    <n v="0"/>
    <n v="2.069617503E-2"/>
    <s v=""/>
    <n v="0"/>
    <n v="0"/>
    <n v="11"/>
    <n v="0"/>
    <n v="0"/>
    <n v="0"/>
    <n v="7.989694000000001E-4"/>
    <n v="0"/>
    <n v="7.989694000000001E-4"/>
    <s v=""/>
    <s v=""/>
    <n v="3.8604688974743374E-2"/>
  </r>
  <r>
    <x v="0"/>
    <n v="0"/>
    <n v="0"/>
    <n v="0.23518700000000001"/>
    <s v=""/>
    <n v="0"/>
    <n v="0"/>
    <n v="18"/>
    <n v="0"/>
    <n v="0"/>
    <n v="0"/>
    <n v="8.0000000000000007E-5"/>
    <n v="0"/>
    <n v="8.0000000000000007E-5"/>
    <s v=""/>
    <s v=""/>
    <n v="3.4015485549796545E-4"/>
  </r>
  <r>
    <x v="0"/>
    <n v="0"/>
    <n v="7.9623999999999997E-3"/>
    <n v="2.1896599999999999E-2"/>
    <s v=""/>
    <n v="0"/>
    <n v="4"/>
    <n v="11"/>
    <n v="0"/>
    <n v="0"/>
    <n v="0"/>
    <n v="4.5222100000000002E-5"/>
    <n v="0"/>
    <n v="4.5222100000000002E-5"/>
    <s v=""/>
    <n v="0"/>
    <n v="2.0652567065206472E-3"/>
  </r>
  <r>
    <x v="0"/>
    <n v="0"/>
    <n v="0"/>
    <n v="4.0000000000000003E-5"/>
    <s v=""/>
    <n v="0"/>
    <n v="0"/>
    <n v="2"/>
    <n v="0"/>
    <n v="0"/>
    <n v="0"/>
    <n v="0"/>
    <n v="0"/>
    <n v="0"/>
    <s v=""/>
    <s v=""/>
    <n v="0"/>
  </r>
  <r>
    <x v="0"/>
    <n v="0"/>
    <n v="0"/>
    <n v="4.20010088E-3"/>
    <s v=""/>
    <n v="0"/>
    <n v="0"/>
    <n v="2"/>
    <n v="0"/>
    <n v="0"/>
    <n v="0"/>
    <n v="1.064E-5"/>
    <n v="0"/>
    <n v="1.064E-5"/>
    <s v=""/>
    <s v=""/>
    <n v="2.5332724865408471E-3"/>
  </r>
  <r>
    <x v="0"/>
    <n v="0"/>
    <n v="0"/>
    <n v="1.0018000000000001E-2"/>
    <s v=""/>
    <n v="0"/>
    <n v="0"/>
    <n v="4"/>
    <n v="0"/>
    <n v="0"/>
    <n v="0"/>
    <n v="1.24558E-5"/>
    <n v="0"/>
    <n v="1.24558E-5"/>
    <s v=""/>
    <s v=""/>
    <n v="1.2433419844280296E-3"/>
  </r>
  <r>
    <x v="0"/>
    <n v="0"/>
    <n v="4.2490000000000002E-3"/>
    <n v="0"/>
    <s v=""/>
    <n v="0"/>
    <n v="2"/>
    <n v="0"/>
    <n v="0"/>
    <n v="0"/>
    <n v="5.5338000000000002E-4"/>
    <n v="0"/>
    <n v="0"/>
    <n v="5.5338000000000002E-4"/>
    <s v=""/>
    <n v="0.13023770298893858"/>
    <s v=""/>
  </r>
  <r>
    <x v="0"/>
    <n v="0"/>
    <n v="0"/>
    <n v="8.0979999999999993E-3"/>
    <s v=""/>
    <n v="0"/>
    <n v="0"/>
    <n v="3"/>
    <n v="0"/>
    <n v="0"/>
    <n v="0"/>
    <n v="6.7009999999999995E-7"/>
    <n v="0"/>
    <n v="6.7009999999999995E-7"/>
    <s v=""/>
    <s v=""/>
    <n v="8.2748826870832304E-5"/>
  </r>
  <r>
    <x v="0"/>
    <n v="2.575077066037736"/>
    <n v="0"/>
    <n v="4.9032289339622643"/>
    <s v=""/>
    <n v="584"/>
    <n v="0"/>
    <n v="1112"/>
    <n v="0"/>
    <n v="1.835E-3"/>
    <n v="0"/>
    <n v="1.3462084300000001E-2"/>
    <n v="0"/>
    <n v="1.5297084300000001E-2"/>
    <n v="7.126000321316633E-4"/>
    <s v=""/>
    <n v="2.7455549152018456E-3"/>
  </r>
  <r>
    <x v="0"/>
    <n v="0"/>
    <n v="0.14124056333333332"/>
    <n v="0.28248112666666664"/>
    <s v=""/>
    <n v="0"/>
    <n v="24"/>
    <n v="48"/>
    <n v="0"/>
    <n v="0"/>
    <n v="2.5899999999999999E-3"/>
    <n v="5.9999999999999995E-5"/>
    <n v="0"/>
    <n v="2.65E-3"/>
    <s v=""/>
    <n v="1.8337508282854249E-2"/>
    <n v="2.1240357084387161E-4"/>
  </r>
  <r>
    <x v="0"/>
    <n v="0.11272193915496807"/>
    <n v="0"/>
    <n v="12.207786010483046"/>
    <s v=""/>
    <n v="10"/>
    <n v="4"/>
    <n v="1083"/>
    <n v="0"/>
    <n v="1.8379300000000002E-4"/>
    <n v="7.3639510000000005E-2"/>
    <n v="3.9601660000000004E-2"/>
    <n v="0"/>
    <n v="0.11342496300000002"/>
    <n v="1.6304989195344195E-3"/>
    <s v=""/>
    <n v="3.243967412763735E-3"/>
  </r>
  <r>
    <x v="0"/>
    <n v="0"/>
    <n v="0"/>
    <n v="0.90183975999999999"/>
    <s v=""/>
    <n v="0"/>
    <n v="0"/>
    <n v="94"/>
    <n v="0"/>
    <n v="0"/>
    <n v="0"/>
    <n v="1.1865109999999999E-4"/>
    <n v="0"/>
    <n v="1.1865109999999999E-4"/>
    <s v=""/>
    <s v=""/>
    <n v="1.3156561205507285E-4"/>
  </r>
  <r>
    <x v="0"/>
    <n v="0"/>
    <n v="1.0714234712375001E-2"/>
    <n v="3.2142704137125E-2"/>
    <s v=""/>
    <n v="0"/>
    <n v="2"/>
    <n v="6"/>
    <n v="0"/>
    <n v="0"/>
    <n v="1.6000000000000001E-4"/>
    <n v="4.8000000000000001E-5"/>
    <n v="0"/>
    <n v="2.0800000000000001E-4"/>
    <s v=""/>
    <n v="1.4933404419001492E-2"/>
    <n v="1.4933404419001492E-3"/>
  </r>
  <r>
    <x v="0"/>
    <n v="0"/>
    <n v="0"/>
    <n v="0.50587300000000002"/>
    <s v=""/>
    <n v="0"/>
    <n v="0"/>
    <n v="104"/>
    <n v="0"/>
    <n v="0"/>
    <n v="0"/>
    <n v="6.6E-3"/>
    <n v="0"/>
    <n v="6.6E-3"/>
    <s v=""/>
    <s v=""/>
    <n v="1.3046752841128108E-2"/>
  </r>
  <r>
    <x v="0"/>
    <n v="0"/>
    <n v="0"/>
    <n v="1.0138769999999999"/>
    <s v=""/>
    <n v="0"/>
    <n v="0"/>
    <n v="110"/>
    <n v="0"/>
    <n v="0"/>
    <n v="0"/>
    <n v="3.2165165999999998E-3"/>
    <n v="0"/>
    <n v="3.2165165999999998E-3"/>
    <s v=""/>
    <s v=""/>
    <n v="3.1724919294944063E-3"/>
  </r>
  <r>
    <x v="0"/>
    <n v="0.47839214090909088"/>
    <n v="0"/>
    <n v="15.32694820681818"/>
    <s v=""/>
    <n v="26"/>
    <n v="21"/>
    <n v="833"/>
    <n v="0"/>
    <n v="1.7E-5"/>
    <n v="8.8000000000000003E-4"/>
    <n v="5.8799999999999998E-3"/>
    <n v="0"/>
    <n v="6.777E-3"/>
    <n v="3.5535700832573918E-5"/>
    <s v=""/>
    <n v="3.8363801590875652E-4"/>
  </r>
  <r>
    <x v="0"/>
    <n v="0.59096995803571417"/>
    <n v="0"/>
    <n v="8.631490795535715"/>
    <s v=""/>
    <n v="71"/>
    <n v="12"/>
    <n v="1037"/>
    <n v="0"/>
    <n v="0"/>
    <n v="3.8322293E-3"/>
    <n v="2.96099256E-2"/>
    <n v="0"/>
    <n v="3.34421549E-2"/>
    <n v="0"/>
    <s v=""/>
    <n v="3.430453243988225E-3"/>
  </r>
  <r>
    <x v="0"/>
    <n v="0"/>
    <n v="0"/>
    <n v="0.58276499999999998"/>
    <s v=""/>
    <n v="0"/>
    <n v="0"/>
    <n v="132"/>
    <n v="0"/>
    <n v="0"/>
    <n v="0"/>
    <n v="1E-3"/>
    <n v="0"/>
    <n v="1E-3"/>
    <s v=""/>
    <s v=""/>
    <n v="1.715957547210282E-3"/>
  </r>
  <r>
    <x v="0"/>
    <n v="0"/>
    <n v="0"/>
    <n v="6.7530000000000003E-3"/>
    <s v=""/>
    <n v="0"/>
    <n v="0"/>
    <n v="2"/>
    <n v="0"/>
    <n v="0"/>
    <n v="0"/>
    <n v="1.385E-5"/>
    <n v="0"/>
    <n v="1.385E-5"/>
    <s v=""/>
    <s v=""/>
    <n v="2.0509403228194875E-3"/>
  </r>
  <r>
    <x v="0"/>
    <n v="0"/>
    <n v="0"/>
    <n v="6.9149130000000003"/>
    <s v=""/>
    <n v="0"/>
    <n v="0"/>
    <n v="915"/>
    <n v="0"/>
    <n v="0"/>
    <n v="0"/>
    <n v="0.35372000000000003"/>
    <n v="0"/>
    <n v="0.35372000000000003"/>
    <s v=""/>
    <s v=""/>
    <n v="5.1153210459770067E-2"/>
  </r>
  <r>
    <x v="0"/>
    <n v="0"/>
    <n v="0"/>
    <n v="2.3288575899999997"/>
    <s v=""/>
    <n v="0"/>
    <n v="0"/>
    <n v="362"/>
    <n v="0"/>
    <n v="0"/>
    <n v="0"/>
    <n v="7.2720969999999999E-3"/>
    <n v="0"/>
    <n v="7.2720969999999999E-3"/>
    <s v=""/>
    <s v=""/>
    <n v="3.1226027006657805E-3"/>
  </r>
  <r>
    <x v="0"/>
    <n v="0"/>
    <n v="0"/>
    <n v="1.024705"/>
    <s v=""/>
    <n v="0"/>
    <n v="0"/>
    <n v="97"/>
    <n v="0"/>
    <n v="0"/>
    <n v="0"/>
    <n v="2.7745742999999998E-3"/>
    <n v="0"/>
    <n v="2.7745742999999998E-3"/>
    <s v=""/>
    <s v=""/>
    <n v="2.707681039909047E-3"/>
  </r>
  <r>
    <x v="0"/>
    <n v="0"/>
    <n v="1.9733616402877699E-2"/>
    <n v="0.66600955359712233"/>
    <s v=""/>
    <n v="0"/>
    <n v="4"/>
    <n v="135"/>
    <n v="0"/>
    <n v="0"/>
    <n v="2.8E-3"/>
    <n v="2.0000000000000001E-4"/>
    <n v="0"/>
    <n v="3.0000000000000001E-3"/>
    <s v=""/>
    <n v="0.14188985651873134"/>
    <n v="3.0029599263223564E-4"/>
  </r>
  <r>
    <x v="0"/>
    <n v="0"/>
    <n v="0"/>
    <n v="0.18299876000000001"/>
    <s v=""/>
    <n v="0"/>
    <n v="0"/>
    <n v="30"/>
    <n v="0"/>
    <n v="0"/>
    <n v="0"/>
    <n v="1.6419529999999998E-4"/>
    <n v="0"/>
    <n v="1.6419529999999998E-4"/>
    <s v=""/>
    <s v=""/>
    <n v="8.972481562170146E-4"/>
  </r>
  <r>
    <x v="0"/>
    <n v="0"/>
    <n v="2.0826215790909094E-2"/>
    <n v="4.560941258209092"/>
    <s v=""/>
    <n v="0"/>
    <n v="3"/>
    <n v="657"/>
    <n v="0"/>
    <n v="0"/>
    <n v="2.0000000000000002E-5"/>
    <n v="7.0000000000000007E-5"/>
    <n v="0"/>
    <n v="9.0000000000000006E-5"/>
    <s v=""/>
    <n v="9.6032808844371306E-4"/>
    <n v="1.5347709176041073E-5"/>
  </r>
  <r>
    <x v="0"/>
    <n v="0.18531474647887322"/>
    <n v="0"/>
    <n v="1.5884121126760564"/>
    <s v=""/>
    <n v="7"/>
    <n v="4"/>
    <n v="60"/>
    <n v="0"/>
    <n v="0"/>
    <n v="4.4855352999999994E-3"/>
    <n v="8.4764310999999991E-3"/>
    <n v="0"/>
    <n v="1.2961966399999999E-2"/>
    <n v="0"/>
    <s v=""/>
    <n v="5.3364180695647323E-3"/>
  </r>
  <r>
    <x v="0"/>
    <n v="0"/>
    <n v="0"/>
    <n v="2.4494150000000003E-2"/>
    <s v=""/>
    <n v="0"/>
    <n v="0"/>
    <n v="3"/>
    <n v="0"/>
    <n v="0"/>
    <n v="0"/>
    <n v="1.2402E-4"/>
    <n v="0"/>
    <n v="1.2402E-4"/>
    <s v=""/>
    <s v=""/>
    <n v="5.0632497963799513E-3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5.2974680000000003"/>
    <s v=""/>
    <n v="0"/>
    <n v="0"/>
    <n v="198"/>
    <n v="0"/>
    <n v="0"/>
    <n v="0"/>
    <n v="1.35E-2"/>
    <n v="0"/>
    <n v="1.35E-2"/>
    <s v=""/>
    <s v=""/>
    <n v="2.5483872672756114E-3"/>
  </r>
  <r>
    <x v="1"/>
    <n v="0"/>
    <n v="0"/>
    <n v="0"/>
    <s v=""/>
    <n v="0"/>
    <n v="3"/>
    <n v="0"/>
    <n v="0"/>
    <n v="0"/>
    <n v="2.4698195200000002E-2"/>
    <n v="0"/>
    <n v="0"/>
    <n v="2.4698195200000002E-2"/>
    <s v=""/>
    <s v=""/>
    <s v=""/>
  </r>
  <r>
    <x v="1"/>
    <n v="2.2772025000000001E-2"/>
    <n v="0"/>
    <n v="2.2772025000000001E-2"/>
    <s v=""/>
    <n v="8"/>
    <n v="0"/>
    <n v="8"/>
    <n v="0"/>
    <n v="0"/>
    <n v="0"/>
    <n v="0"/>
    <n v="0"/>
    <n v="0"/>
    <n v="0"/>
    <s v=""/>
    <n v="0"/>
  </r>
  <r>
    <x v="1"/>
    <n v="0"/>
    <n v="1.6069999999999999E-3"/>
    <n v="0"/>
    <s v=""/>
    <n v="0"/>
    <n v="26"/>
    <n v="0"/>
    <n v="0"/>
    <n v="0"/>
    <n v="2.58418E-5"/>
    <n v="0"/>
    <n v="0"/>
    <n v="2.58418E-5"/>
    <s v=""/>
    <n v="1.6080771624144369E-2"/>
    <s v=""/>
  </r>
  <r>
    <x v="1"/>
    <n v="0"/>
    <n v="1.1280000000000001E-3"/>
    <n v="0"/>
    <s v=""/>
    <n v="0"/>
    <n v="1"/>
    <n v="0"/>
    <n v="0"/>
    <n v="0"/>
    <n v="1.8139099999999997E-5"/>
    <n v="0"/>
    <n v="0"/>
    <n v="1.8139099999999997E-5"/>
    <s v=""/>
    <n v="1.6080762411347514E-2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4.36719E-3"/>
    <s v=""/>
    <n v="0"/>
    <n v="0"/>
    <n v="2"/>
    <n v="0"/>
    <n v="0"/>
    <n v="0"/>
    <n v="3.6020000000000004E-5"/>
    <n v="0"/>
    <n v="3.6020000000000004E-5"/>
    <s v=""/>
    <s v=""/>
    <n v="8.2478664770710697E-3"/>
  </r>
  <r>
    <x v="1"/>
    <n v="3.9418411428571422E-2"/>
    <n v="0"/>
    <n v="2.9563808571428572E-2"/>
    <s v=""/>
    <n v="12"/>
    <n v="0"/>
    <n v="9"/>
    <n v="0"/>
    <n v="0"/>
    <n v="0"/>
    <n v="3.2963999999999997E-4"/>
    <n v="0"/>
    <n v="3.2963999999999997E-4"/>
    <n v="0"/>
    <s v=""/>
    <n v="1.1150119552545568E-2"/>
  </r>
  <r>
    <x v="1"/>
    <n v="0.74761938999999999"/>
    <n v="0"/>
    <n v="0"/>
    <s v=""/>
    <n v="19"/>
    <n v="0"/>
    <n v="0"/>
    <n v="0"/>
    <n v="0"/>
    <n v="0"/>
    <n v="1.5226999999999998E-4"/>
    <n v="0"/>
    <n v="1.5226999999999998E-4"/>
    <n v="0"/>
    <s v=""/>
    <s v=""/>
  </r>
  <r>
    <x v="1"/>
    <n v="6.6599618750000006E-2"/>
    <n v="0"/>
    <n v="9.5142312500000013E-3"/>
    <s v=""/>
    <n v="7"/>
    <n v="0"/>
    <n v="1"/>
    <n v="0"/>
    <n v="0"/>
    <n v="0"/>
    <n v="9.0199999999999997E-5"/>
    <n v="0"/>
    <n v="9.0199999999999997E-5"/>
    <n v="0"/>
    <s v=""/>
    <n v="9.4805347515596692E-3"/>
  </r>
  <r>
    <x v="1"/>
    <n v="0"/>
    <n v="4.4041899999999997E-3"/>
    <n v="0"/>
    <s v=""/>
    <n v="0"/>
    <n v="3"/>
    <n v="0"/>
    <n v="0"/>
    <n v="0"/>
    <n v="6.9943940000000008E-4"/>
    <n v="0"/>
    <n v="0"/>
    <n v="6.9943940000000008E-4"/>
    <s v=""/>
    <n v="0.1588122674089901"/>
    <s v=""/>
  </r>
  <r>
    <x v="1"/>
    <n v="0.17362289608695652"/>
    <n v="0"/>
    <n v="1.6535513913043476E-2"/>
    <s v=""/>
    <n v="21"/>
    <n v="0"/>
    <n v="2"/>
    <n v="0"/>
    <n v="0"/>
    <n v="0"/>
    <n v="1.4862E-4"/>
    <n v="0"/>
    <n v="1.4862E-4"/>
    <n v="0"/>
    <s v=""/>
    <n v="8.9879274863520382E-3"/>
  </r>
  <r>
    <x v="1"/>
    <n v="4.2531599999999998E-3"/>
    <n v="0"/>
    <n v="0"/>
    <s v=""/>
    <n v="6"/>
    <n v="0"/>
    <n v="0"/>
    <n v="0"/>
    <n v="0"/>
    <n v="0"/>
    <n v="0"/>
    <n v="0"/>
    <n v="0"/>
    <n v="0"/>
    <s v=""/>
    <s v=""/>
  </r>
  <r>
    <x v="1"/>
    <n v="0"/>
    <n v="3.0670659999999999E-2"/>
    <n v="0"/>
    <s v=""/>
    <n v="0"/>
    <n v="7"/>
    <n v="0"/>
    <n v="0"/>
    <n v="0"/>
    <n v="1.3500000000000001E-3"/>
    <n v="0"/>
    <n v="0"/>
    <n v="1.3500000000000001E-3"/>
    <s v=""/>
    <n v="4.4016007480765007E-2"/>
    <s v=""/>
  </r>
  <r>
    <x v="1"/>
    <n v="0"/>
    <n v="3.2876699029126211E-2"/>
    <n v="1.6602733009708739"/>
    <s v=""/>
    <n v="0"/>
    <n v="2"/>
    <n v="101"/>
    <n v="0"/>
    <n v="0"/>
    <n v="1.8500000000000001E-3"/>
    <n v="2.31E-3"/>
    <n v="0"/>
    <n v="4.1600000000000005E-3"/>
    <s v=""/>
    <n v="5.627085609662464E-2"/>
    <n v="1.391337196502038E-3"/>
  </r>
  <r>
    <x v="1"/>
    <n v="0.82514682537777784"/>
    <n v="0"/>
    <n v="0.72200347220555561"/>
    <s v=""/>
    <n v="56"/>
    <n v="3"/>
    <n v="49"/>
    <n v="0"/>
    <n v="3.0999999999999999E-3"/>
    <n v="8.9999999999999998E-4"/>
    <n v="2.0000000000000001E-4"/>
    <n v="0"/>
    <n v="4.1999999999999997E-3"/>
    <n v="3.7569071402301325E-3"/>
    <s v=""/>
    <n v="2.7700697808148445E-4"/>
  </r>
  <r>
    <x v="1"/>
    <n v="0.13862875"/>
    <n v="0"/>
    <n v="0"/>
    <s v=""/>
    <n v="5"/>
    <n v="0"/>
    <n v="0"/>
    <n v="0"/>
    <n v="0"/>
    <n v="0"/>
    <n v="0"/>
    <n v="0"/>
    <n v="0"/>
    <n v="0"/>
    <s v=""/>
    <s v=""/>
  </r>
  <r>
    <x v="1"/>
    <n v="0.90075395641304357"/>
    <n v="0"/>
    <n v="7.0647369130434776E-2"/>
    <s v=""/>
    <n v="51"/>
    <n v="37"/>
    <n v="4"/>
    <n v="0"/>
    <n v="0"/>
    <n v="0.12456805"/>
    <n v="8.7600000000000008E-6"/>
    <n v="0"/>
    <n v="0.12457681"/>
    <n v="0"/>
    <s v=""/>
    <n v="1.2399612480723231E-4"/>
  </r>
  <r>
    <x v="1"/>
    <n v="0"/>
    <n v="4.1706999999999994E-3"/>
    <n v="0"/>
    <s v=""/>
    <n v="0"/>
    <n v="2"/>
    <n v="0"/>
    <n v="0"/>
    <n v="0"/>
    <n v="2.5075999999999999E-4"/>
    <n v="0"/>
    <n v="0"/>
    <n v="2.5075999999999999E-4"/>
    <s v=""/>
    <n v="6.0124199774618178E-2"/>
    <s v=""/>
  </r>
  <r>
    <x v="1"/>
    <n v="0"/>
    <n v="1.241859E-2"/>
    <n v="0"/>
    <s v=""/>
    <n v="0"/>
    <n v="4"/>
    <n v="0"/>
    <n v="0"/>
    <n v="0"/>
    <n v="1.9477256E-3"/>
    <n v="0"/>
    <n v="0"/>
    <n v="1.9477256E-3"/>
    <s v=""/>
    <n v="0.15683951237620372"/>
    <s v=""/>
  </r>
  <r>
    <x v="1"/>
    <n v="0.39749795196923077"/>
    <n v="0"/>
    <n v="0.32020668353076925"/>
    <s v=""/>
    <n v="36"/>
    <n v="0"/>
    <n v="29"/>
    <n v="0"/>
    <n v="1.4E-3"/>
    <n v="0"/>
    <n v="1E-4"/>
    <n v="0"/>
    <n v="1.5E-3"/>
    <n v="3.5220307251001138E-3"/>
    <s v=""/>
    <n v="3.1229829089557659E-4"/>
  </r>
  <r>
    <x v="1"/>
    <n v="6.4654014947368426E-3"/>
    <n v="0"/>
    <n v="1.939620448421053E-2"/>
    <s v=""/>
    <n v="3"/>
    <n v="7"/>
    <n v="9"/>
    <n v="0"/>
    <n v="0"/>
    <n v="2.2000000000000001E-3"/>
    <n v="0"/>
    <n v="0"/>
    <n v="2.2000000000000001E-3"/>
    <n v="0"/>
    <s v=""/>
    <n v="0"/>
  </r>
  <r>
    <x v="1"/>
    <n v="0"/>
    <n v="6.0345000000000003E-2"/>
    <n v="0"/>
    <s v=""/>
    <n v="0"/>
    <n v="30"/>
    <n v="0"/>
    <n v="0"/>
    <n v="0"/>
    <n v="2.9999999999999997E-4"/>
    <n v="0"/>
    <n v="0"/>
    <n v="2.9999999999999997E-4"/>
    <s v=""/>
    <n v="4.971414367387521E-3"/>
    <s v=""/>
  </r>
  <r>
    <x v="1"/>
    <n v="2.854193E-2"/>
    <n v="0"/>
    <n v="2.854193E-2"/>
    <s v=""/>
    <n v="4"/>
    <n v="0"/>
    <n v="4"/>
    <n v="0"/>
    <n v="0"/>
    <n v="0"/>
    <n v="1E-4"/>
    <n v="0"/>
    <n v="1E-4"/>
    <n v="0"/>
    <s v=""/>
    <n v="3.5036173096913911E-3"/>
  </r>
  <r>
    <x v="1"/>
    <n v="1.9675150000000002E-2"/>
    <n v="0"/>
    <n v="0"/>
    <s v=""/>
    <n v="2"/>
    <n v="0"/>
    <n v="0"/>
    <n v="0"/>
    <n v="0"/>
    <n v="0"/>
    <n v="0"/>
    <n v="0"/>
    <n v="0"/>
    <n v="0"/>
    <s v=""/>
    <s v=""/>
  </r>
  <r>
    <x v="1"/>
    <n v="4.8401230000000003E-2"/>
    <n v="0"/>
    <n v="0"/>
    <s v=""/>
    <n v="3"/>
    <n v="0"/>
    <n v="0"/>
    <n v="0"/>
    <n v="0"/>
    <n v="0"/>
    <n v="0"/>
    <n v="0"/>
    <n v="0"/>
    <n v="0"/>
    <s v=""/>
    <s v=""/>
  </r>
  <r>
    <x v="1"/>
    <n v="0"/>
    <n v="1.7380299999999998E-2"/>
    <n v="0"/>
    <s v=""/>
    <n v="0"/>
    <n v="22"/>
    <n v="0"/>
    <n v="0"/>
    <n v="0"/>
    <n v="1.3349419E-3"/>
    <n v="0"/>
    <n v="0"/>
    <n v="1.3349419E-3"/>
    <s v=""/>
    <n v="7.6807759359734884E-2"/>
    <s v=""/>
  </r>
  <r>
    <x v="1"/>
    <n v="0"/>
    <n v="1.4791209999999999E-2"/>
    <n v="0"/>
    <s v=""/>
    <n v="0"/>
    <n v="6"/>
    <n v="0"/>
    <n v="0"/>
    <n v="0"/>
    <n v="1.4394E-3"/>
    <n v="0"/>
    <n v="0"/>
    <n v="1.4394E-3"/>
    <s v=""/>
    <n v="9.7314553711292051E-2"/>
    <s v=""/>
  </r>
  <r>
    <x v="1"/>
    <n v="0"/>
    <n v="0"/>
    <n v="1.949497E-2"/>
    <s v=""/>
    <n v="0"/>
    <n v="0"/>
    <n v="6"/>
    <n v="0"/>
    <n v="0"/>
    <n v="0"/>
    <n v="5.3790000000000001E-4"/>
    <n v="0"/>
    <n v="5.3790000000000001E-4"/>
    <s v=""/>
    <s v=""/>
    <n v="2.7591732636674998E-2"/>
  </r>
  <r>
    <x v="0"/>
    <n v="0"/>
    <n v="1.019953E-2"/>
    <n v="0"/>
    <s v=""/>
    <n v="0"/>
    <n v="2"/>
    <n v="0"/>
    <n v="0"/>
    <n v="0"/>
    <n v="2.5432161999999997E-3"/>
    <n v="0"/>
    <n v="0"/>
    <n v="2.5432161999999997E-3"/>
    <s v=""/>
    <n v="0.24934641106011746"/>
    <s v=""/>
  </r>
  <r>
    <x v="0"/>
    <n v="0"/>
    <n v="0.10014994000000001"/>
    <n v="0"/>
    <s v=""/>
    <n v="0"/>
    <n v="20"/>
    <n v="0"/>
    <n v="0"/>
    <n v="0"/>
    <n v="2.4972027799999998E-2"/>
    <n v="0"/>
    <n v="0"/>
    <n v="2.4972027799999998E-2"/>
    <s v=""/>
    <n v="0.24934640799585098"/>
    <s v=""/>
  </r>
  <r>
    <x v="0"/>
    <n v="0"/>
    <n v="1.748852E-2"/>
    <n v="0"/>
    <s v=""/>
    <n v="0"/>
    <n v="2"/>
    <n v="0"/>
    <n v="0"/>
    <n v="0"/>
    <n v="9.8756804999999993E-3"/>
    <n v="0"/>
    <n v="0"/>
    <n v="9.8756804999999993E-3"/>
    <s v=""/>
    <n v="0.56469503994620462"/>
    <s v=""/>
  </r>
  <r>
    <x v="0"/>
    <n v="0"/>
    <n v="0"/>
    <n v="0.22767599999999999"/>
    <s v=""/>
    <n v="0"/>
    <n v="0"/>
    <n v="40"/>
    <n v="0"/>
    <n v="0"/>
    <n v="0"/>
    <n v="2.8434976999999998E-3"/>
    <n v="0"/>
    <n v="2.8434976999999998E-3"/>
    <s v=""/>
    <s v=""/>
    <n v="1.2489228992076459E-2"/>
  </r>
  <r>
    <x v="0"/>
    <n v="0.88647428491620106"/>
    <n v="0"/>
    <n v="0.18615959983240221"/>
    <s v=""/>
    <n v="100"/>
    <n v="58"/>
    <n v="21"/>
    <n v="0"/>
    <n v="0"/>
    <n v="3.0724930000000001E-2"/>
    <n v="2.5756500000000001E-3"/>
    <n v="0"/>
    <n v="3.3300580000000003E-2"/>
    <n v="0"/>
    <s v=""/>
    <n v="1.383570872691408E-2"/>
  </r>
  <r>
    <x v="0"/>
    <n v="0"/>
    <n v="4.5297499999999999E-3"/>
    <n v="0"/>
    <s v=""/>
    <n v="0"/>
    <n v="2"/>
    <n v="0"/>
    <n v="0"/>
    <n v="0"/>
    <n v="2.5579047E-3"/>
    <n v="0"/>
    <n v="0"/>
    <n v="2.5579047E-3"/>
    <s v=""/>
    <n v="0.56469003808157181"/>
    <s v=""/>
  </r>
  <r>
    <x v="0"/>
    <n v="0.39884544465116278"/>
    <n v="0.10557673534883721"/>
    <n v="0"/>
    <s v=""/>
    <n v="68"/>
    <n v="18"/>
    <n v="0"/>
    <n v="0"/>
    <n v="0"/>
    <n v="5.7633499999999995E-3"/>
    <n v="0"/>
    <n v="0"/>
    <n v="5.7633499999999995E-3"/>
    <n v="0"/>
    <n v="5.4589204534097907E-2"/>
    <s v=""/>
  </r>
  <r>
    <x v="0"/>
    <n v="0"/>
    <n v="1.9227560000000001E-2"/>
    <n v="0"/>
    <s v=""/>
    <n v="0"/>
    <n v="2"/>
    <n v="0"/>
    <n v="0"/>
    <n v="0"/>
    <n v="1.0874508099999999E-2"/>
    <n v="0"/>
    <n v="0"/>
    <n v="1.0874508099999999E-2"/>
    <s v=""/>
    <n v="0.56556880332189829"/>
    <s v=""/>
  </r>
  <r>
    <x v="0"/>
    <n v="0"/>
    <n v="2.127544E-2"/>
    <n v="0"/>
    <s v=""/>
    <n v="0"/>
    <n v="6"/>
    <n v="0"/>
    <n v="0"/>
    <n v="0"/>
    <n v="1.20265691E-2"/>
    <n v="0"/>
    <n v="0"/>
    <n v="1.20265691E-2"/>
    <s v=""/>
    <n v="0.56527945367992394"/>
    <s v=""/>
  </r>
  <r>
    <x v="0"/>
    <n v="0"/>
    <n v="1.904345E-2"/>
    <n v="0"/>
    <s v=""/>
    <n v="0"/>
    <n v="2"/>
    <n v="0"/>
    <n v="0"/>
    <n v="0"/>
    <n v="2.4347400000000003E-3"/>
    <n v="0"/>
    <n v="0"/>
    <n v="2.4347400000000003E-3"/>
    <s v=""/>
    <n v="0.12785183357007268"/>
    <s v=""/>
  </r>
  <r>
    <x v="0"/>
    <n v="0"/>
    <n v="0"/>
    <n v="8.6504999999999999E-2"/>
    <s v=""/>
    <n v="0"/>
    <n v="0"/>
    <n v="1"/>
    <n v="0"/>
    <n v="0"/>
    <n v="0"/>
    <n v="0"/>
    <n v="0"/>
    <n v="0"/>
    <s v=""/>
    <s v=""/>
    <n v="0"/>
  </r>
  <r>
    <x v="0"/>
    <n v="0"/>
    <n v="0.54819335999999996"/>
    <n v="0"/>
    <s v=""/>
    <n v="0"/>
    <n v="66"/>
    <n v="0"/>
    <n v="0"/>
    <n v="0"/>
    <n v="0.30944771970000001"/>
    <n v="0"/>
    <n v="0"/>
    <n v="0.30944771970000001"/>
    <s v=""/>
    <n v="0.56448644270335568"/>
    <s v=""/>
  </r>
  <r>
    <x v="0"/>
    <n v="0"/>
    <n v="4.3586300000000005E-3"/>
    <n v="0"/>
    <s v=""/>
    <n v="0"/>
    <n v="1"/>
    <n v="0"/>
    <n v="0"/>
    <n v="0"/>
    <n v="7.1161E-4"/>
    <n v="0"/>
    <n v="0"/>
    <n v="7.1161E-4"/>
    <s v=""/>
    <n v="0.16326460378605201"/>
    <s v=""/>
  </r>
  <r>
    <x v="0"/>
    <n v="0.49278398204724411"/>
    <n v="0"/>
    <n v="7.1323997401574801E-2"/>
    <s v=""/>
    <n v="76"/>
    <n v="40"/>
    <n v="11"/>
    <n v="0"/>
    <n v="0"/>
    <n v="1.352252E-2"/>
    <n v="1.1095999999999999E-3"/>
    <n v="0"/>
    <n v="1.463212E-2"/>
    <n v="0"/>
    <s v=""/>
    <n v="1.555717627200043E-2"/>
  </r>
  <r>
    <x v="0"/>
    <n v="0"/>
    <n v="0"/>
    <n v="1.7132069999999999"/>
    <s v=""/>
    <n v="0"/>
    <n v="0"/>
    <n v="366"/>
    <n v="0"/>
    <n v="0"/>
    <n v="0"/>
    <n v="2.2887912199999999E-2"/>
    <n v="0"/>
    <n v="2.2887912199999999E-2"/>
    <s v=""/>
    <s v=""/>
    <n v="1.3359688700781634E-2"/>
  </r>
  <r>
    <x v="0"/>
    <n v="0"/>
    <n v="7.886279999999999E-3"/>
    <n v="0"/>
    <s v=""/>
    <n v="0"/>
    <n v="2"/>
    <n v="0"/>
    <n v="0"/>
    <n v="0"/>
    <n v="1.9664155999999998E-3"/>
    <n v="0"/>
    <n v="0"/>
    <n v="1.9664155999999998E-3"/>
    <s v=""/>
    <n v="0.24934640920687573"/>
    <s v=""/>
  </r>
  <r>
    <x v="0"/>
    <n v="0"/>
    <n v="0.1878995"/>
    <n v="0"/>
    <s v=""/>
    <n v="0"/>
    <n v="24"/>
    <n v="0"/>
    <n v="0"/>
    <n v="0"/>
    <n v="4.6852065500000005E-2"/>
    <n v="0"/>
    <n v="0"/>
    <n v="4.6852065500000005E-2"/>
    <s v=""/>
    <n v="0.24934640858544066"/>
    <s v=""/>
  </r>
  <r>
    <x v="1"/>
    <n v="0"/>
    <n v="3.2403000000000001E-2"/>
    <n v="0"/>
    <s v=""/>
    <n v="0"/>
    <n v="8"/>
    <n v="0"/>
    <n v="0"/>
    <n v="0"/>
    <n v="2.6900000000000001E-3"/>
    <n v="0"/>
    <n v="0"/>
    <n v="2.6900000000000001E-3"/>
    <s v=""/>
    <n v="8.3017004598339661E-2"/>
    <s v=""/>
  </r>
  <r>
    <x v="1"/>
    <n v="0.16890445866666665"/>
    <n v="0.14779140133333335"/>
    <n v="0"/>
    <s v=""/>
    <n v="32"/>
    <n v="28"/>
    <n v="0"/>
    <n v="0"/>
    <n v="0"/>
    <n v="1.457173E-2"/>
    <n v="0"/>
    <n v="0"/>
    <n v="1.457173E-2"/>
    <n v="0"/>
    <n v="9.8596602160463065E-2"/>
    <s v=""/>
  </r>
  <r>
    <x v="1"/>
    <n v="0"/>
    <n v="0"/>
    <n v="5.2017313700000001"/>
    <s v=""/>
    <n v="0"/>
    <n v="0"/>
    <n v="55"/>
    <n v="0"/>
    <n v="0"/>
    <n v="0"/>
    <n v="1.52E-2"/>
    <n v="0"/>
    <n v="1.52E-2"/>
    <s v=""/>
    <s v=""/>
    <n v="2.9221039916945959E-3"/>
  </r>
  <r>
    <x v="1"/>
    <n v="0"/>
    <n v="1.6880857929166666"/>
    <n v="2.2326295970833332"/>
    <s v=""/>
    <n v="0"/>
    <n v="310"/>
    <n v="410"/>
    <n v="0"/>
    <n v="0"/>
    <n v="5.8E-4"/>
    <n v="3.3500000000000001E-3"/>
    <n v="0"/>
    <n v="3.9300000000000003E-3"/>
    <s v=""/>
    <n v="3.4358443299133438E-4"/>
    <n v="1.5004728076598013E-3"/>
  </r>
  <r>
    <x v="1"/>
    <n v="0"/>
    <n v="0.4680954852071007"/>
    <n v="1.2898631147928994"/>
    <s v=""/>
    <n v="0"/>
    <n v="45"/>
    <n v="124"/>
    <n v="0"/>
    <n v="0"/>
    <n v="1.7841769999999999E-3"/>
    <n v="2.5003478999999999E-3"/>
    <n v="0"/>
    <n v="4.2845248999999995E-3"/>
    <s v=""/>
    <n v="3.8115663499950696E-3"/>
    <n v="1.9384598809940045E-3"/>
  </r>
  <r>
    <x v="1"/>
    <n v="0"/>
    <n v="3.2638924315387499"/>
    <n v="3.8573274190912499"/>
    <s v=""/>
    <n v="0"/>
    <n v="792"/>
    <n v="936"/>
    <n v="0"/>
    <n v="0"/>
    <n v="1.89E-3"/>
    <n v="1.8E-3"/>
    <n v="0"/>
    <n v="3.6899999999999997E-3"/>
    <s v=""/>
    <n v="5.7906320126762463E-4"/>
    <n v="4.6664433801786603E-4"/>
  </r>
  <r>
    <x v="1"/>
    <n v="2.6549905742415985"/>
    <n v="0"/>
    <n v="3.782774180999092"/>
    <s v=""/>
    <n v="452"/>
    <n v="5"/>
    <n v="644"/>
    <n v="0"/>
    <n v="0"/>
    <n v="4.0867200000000001E-5"/>
    <n v="3.9928081000000001E-3"/>
    <n v="0"/>
    <n v="4.0336753000000001E-3"/>
    <n v="0"/>
    <s v=""/>
    <n v="1.0555237793616944E-3"/>
  </r>
  <r>
    <x v="1"/>
    <n v="0"/>
    <n v="0"/>
    <n v="0.1148245"/>
    <s v=""/>
    <n v="0"/>
    <n v="0"/>
    <n v="278"/>
    <n v="0"/>
    <n v="0"/>
    <n v="0"/>
    <n v="0"/>
    <n v="0"/>
    <n v="0"/>
    <s v=""/>
    <s v=""/>
    <n v="0"/>
  </r>
  <r>
    <x v="1"/>
    <n v="2.2471902585714281"/>
    <n v="0"/>
    <n v="3.384322678571428"/>
    <s v=""/>
    <n v="166"/>
    <n v="4"/>
    <n v="250"/>
    <n v="0"/>
    <n v="0"/>
    <n v="1.5E-3"/>
    <n v="8.0299999999999989E-3"/>
    <n v="0"/>
    <n v="9.5299999999999985E-3"/>
    <n v="0"/>
    <s v=""/>
    <n v="2.3727051947037094E-3"/>
  </r>
  <r>
    <x v="1"/>
    <n v="0"/>
    <n v="0"/>
    <n v="0.14932626000000002"/>
    <s v=""/>
    <n v="0"/>
    <n v="0"/>
    <n v="13"/>
    <n v="0"/>
    <n v="0"/>
    <n v="0"/>
    <n v="2.131748E-4"/>
    <n v="0"/>
    <n v="2.131748E-4"/>
    <s v=""/>
    <s v=""/>
    <n v="1.427577440163572E-3"/>
  </r>
  <r>
    <x v="0"/>
    <n v="0"/>
    <n v="0"/>
    <n v="0.1666511854695"/>
    <s v=""/>
    <n v="0"/>
    <n v="0"/>
    <n v="21"/>
    <n v="0"/>
    <n v="0"/>
    <n v="0"/>
    <n v="1.7999999999999998E-4"/>
    <n v="0"/>
    <n v="1.7999999999999998E-4"/>
    <s v=""/>
    <s v=""/>
    <n v="1.0801003274767767E-3"/>
  </r>
  <r>
    <x v="0"/>
    <n v="0"/>
    <n v="6.6289600000000004E-2"/>
    <n v="0"/>
    <s v=""/>
    <n v="0"/>
    <n v="34"/>
    <n v="0"/>
    <n v="0"/>
    <n v="0"/>
    <n v="8.1515736000000016E-3"/>
    <n v="0"/>
    <n v="0"/>
    <n v="8.1515736000000016E-3"/>
    <s v=""/>
    <n v="0.12296911732760495"/>
    <s v=""/>
  </r>
  <r>
    <x v="0"/>
    <n v="0"/>
    <n v="6.5368599999999999E-2"/>
    <n v="0"/>
    <s v=""/>
    <n v="0"/>
    <n v="21"/>
    <n v="0"/>
    <n v="0"/>
    <n v="0"/>
    <n v="8.0383191E-3"/>
    <n v="0"/>
    <n v="0"/>
    <n v="8.0383191E-3"/>
    <s v=""/>
    <n v="0.12296911820048158"/>
    <s v=""/>
  </r>
  <r>
    <x v="0"/>
    <n v="0"/>
    <n v="1.54839E-2"/>
    <n v="0"/>
    <s v=""/>
    <n v="0"/>
    <n v="3"/>
    <n v="0"/>
    <n v="0"/>
    <n v="0"/>
    <n v="1.9040414999999999E-3"/>
    <n v="0"/>
    <n v="0"/>
    <n v="1.9040414999999999E-3"/>
    <s v=""/>
    <n v="0.12296911630790691"/>
    <s v=""/>
  </r>
  <r>
    <x v="0"/>
    <n v="0"/>
    <n v="5.7772300000000006E-2"/>
    <n v="0"/>
    <s v=""/>
    <n v="0"/>
    <n v="30"/>
    <n v="0"/>
    <n v="0"/>
    <n v="0"/>
    <n v="7.1042088000000001E-3"/>
    <n v="0"/>
    <n v="0"/>
    <n v="7.1042088000000001E-3"/>
    <s v=""/>
    <n v="0.12296911841834235"/>
    <s v=""/>
  </r>
  <r>
    <x v="0"/>
    <n v="0"/>
    <n v="3.4126300000000005E-2"/>
    <n v="0"/>
    <s v=""/>
    <n v="0"/>
    <n v="12"/>
    <n v="0"/>
    <n v="0"/>
    <n v="0"/>
    <n v="4.1964810000000002E-3"/>
    <n v="0"/>
    <n v="0"/>
    <n v="4.1964810000000002E-3"/>
    <s v=""/>
    <n v="0.12296911765998657"/>
    <s v=""/>
  </r>
  <r>
    <x v="0"/>
    <n v="0"/>
    <n v="7.4764300000000006E-2"/>
    <n v="0"/>
    <s v=""/>
    <n v="0"/>
    <n v="30"/>
    <n v="0"/>
    <n v="0"/>
    <n v="0"/>
    <n v="9.1936999999999991E-3"/>
    <n v="0"/>
    <n v="0"/>
    <n v="9.1936999999999991E-3"/>
    <s v=""/>
    <n v="0.12296911761362038"/>
    <s v=""/>
  </r>
  <r>
    <x v="0"/>
    <n v="0.37701989999999996"/>
    <n v="6.2836649999999994E-2"/>
    <n v="0"/>
    <s v=""/>
    <n v="6"/>
    <n v="1"/>
    <n v="0"/>
    <n v="0"/>
    <n v="6.3201499999999988E-5"/>
    <n v="2.6650946999999998E-2"/>
    <n v="0"/>
    <n v="0"/>
    <n v="2.6714148499999996E-2"/>
    <n v="1.6763438746867206E-4"/>
    <n v="0.4241306148561389"/>
    <s v=""/>
  </r>
  <r>
    <x v="0"/>
    <n v="0"/>
    <n v="0.80423100000000003"/>
    <n v="0"/>
    <s v=""/>
    <n v="0"/>
    <n v="369"/>
    <n v="0"/>
    <n v="0"/>
    <n v="0"/>
    <n v="0.488004673"/>
    <n v="0"/>
    <n v="0"/>
    <n v="0.488004673"/>
    <s v=""/>
    <n v="0.60679664549115864"/>
    <s v=""/>
  </r>
  <r>
    <x v="0"/>
    <n v="0.58723481211578943"/>
    <n v="0"/>
    <n v="0.5181483636315789"/>
    <s v=""/>
    <n v="34"/>
    <n v="31"/>
    <n v="30"/>
    <n v="0"/>
    <n v="0"/>
    <n v="4.6999999999999999E-4"/>
    <n v="0"/>
    <n v="0"/>
    <n v="4.6999999999999999E-4"/>
    <n v="0"/>
    <s v=""/>
    <n v="0"/>
  </r>
  <r>
    <x v="0"/>
    <n v="1.1147835000000002E-2"/>
    <n v="0"/>
    <n v="1.8579725000000002E-2"/>
    <s v=""/>
    <n v="3"/>
    <n v="0"/>
    <n v="5"/>
    <n v="0"/>
    <n v="0"/>
    <n v="0"/>
    <n v="2.154E-5"/>
    <n v="0"/>
    <n v="2.154E-5"/>
    <n v="0"/>
    <s v=""/>
    <n v="1.159328246246917E-3"/>
  </r>
  <r>
    <x v="0"/>
    <n v="5.0184799999999996E-3"/>
    <n v="0"/>
    <n v="0"/>
    <s v=""/>
    <n v="3"/>
    <n v="0"/>
    <n v="0"/>
    <n v="0"/>
    <n v="0"/>
    <n v="0"/>
    <n v="0"/>
    <n v="0"/>
    <n v="0"/>
    <n v="0"/>
    <s v=""/>
    <s v=""/>
  </r>
  <r>
    <x v="0"/>
    <n v="0"/>
    <n v="0"/>
    <n v="0.20063275390000002"/>
    <s v=""/>
    <n v="0"/>
    <n v="0"/>
    <n v="2"/>
    <n v="0"/>
    <n v="0"/>
    <n v="0"/>
    <n v="2.7195529999999999E-4"/>
    <n v="0"/>
    <n v="2.7195529999999999E-4"/>
    <s v=""/>
    <s v=""/>
    <n v="1.3554880482553151E-3"/>
  </r>
  <r>
    <x v="0"/>
    <n v="0"/>
    <n v="1.9116869999999999"/>
    <n v="0"/>
    <s v=""/>
    <n v="0"/>
    <n v="49"/>
    <n v="0"/>
    <n v="0"/>
    <n v="0"/>
    <n v="3.0741395099999999E-2"/>
    <n v="0"/>
    <n v="0"/>
    <n v="3.0741395099999999E-2"/>
    <s v=""/>
    <n v="1.6080767981369336E-2"/>
    <s v=""/>
  </r>
  <r>
    <x v="0"/>
    <n v="0"/>
    <n v="3.4548890699999997"/>
    <n v="0"/>
    <s v=""/>
    <n v="0"/>
    <n v="1377"/>
    <n v="0"/>
    <n v="0"/>
    <n v="0"/>
    <n v="2.3198281830999998"/>
    <n v="0"/>
    <n v="0"/>
    <n v="2.3198281830999998"/>
    <s v=""/>
    <n v="0.67146242212054585"/>
    <s v=""/>
  </r>
  <r>
    <x v="0"/>
    <n v="0.12902725000000001"/>
    <n v="0.10556775"/>
    <n v="0"/>
    <s v=""/>
    <n v="11"/>
    <n v="9"/>
    <n v="0"/>
    <n v="0"/>
    <n v="2.7938999999999998E-3"/>
    <n v="2.104E-3"/>
    <n v="0"/>
    <n v="0"/>
    <n v="4.8979000000000002E-3"/>
    <n v="2.1653565429008211E-2"/>
    <n v="1.9930329101453804E-2"/>
    <s v=""/>
  </r>
  <r>
    <x v="0"/>
    <n v="1.3592271515151515"/>
    <n v="0"/>
    <n v="1.2487899454545452"/>
    <s v=""/>
    <n v="160"/>
    <n v="23"/>
    <n v="147"/>
    <n v="0"/>
    <n v="2.8620999999999997E-2"/>
    <n v="5.0880000000000002E-2"/>
    <n v="9.1999999999999998E-3"/>
    <n v="0"/>
    <n v="8.8701000000000002E-2"/>
    <n v="2.1056818919557137E-2"/>
    <s v=""/>
    <n v="7.3671317049652458E-3"/>
  </r>
  <r>
    <x v="0"/>
    <n v="0.2696629213483146"/>
    <n v="0"/>
    <n v="4.8539325842696623"/>
    <s v=""/>
    <n v="4"/>
    <n v="13"/>
    <n v="72"/>
    <n v="0"/>
    <n v="1.3999999999999999E-9"/>
    <n v="4.6779999999999999E-7"/>
    <n v="4.0000000000000003E-5"/>
    <n v="0"/>
    <n v="4.0469200000000002E-5"/>
    <n v="5.1916666666666668E-9"/>
    <s v=""/>
    <n v="8.2407407407407427E-6"/>
  </r>
  <r>
    <x v="0"/>
    <n v="0"/>
    <n v="0.22622479176470586"/>
    <n v="6.9607628235294122E-2"/>
    <s v=""/>
    <n v="0"/>
    <n v="26"/>
    <n v="8"/>
    <n v="0"/>
    <n v="0"/>
    <n v="0"/>
    <n v="1.202E-7"/>
    <n v="0"/>
    <n v="1.202E-7"/>
    <s v=""/>
    <n v="0"/>
    <n v="1.726822232668076E-6"/>
  </r>
  <r>
    <x v="0"/>
    <n v="0"/>
    <n v="1.6765714285714287E-2"/>
    <n v="5.6584285714285719E-2"/>
    <s v=""/>
    <n v="0"/>
    <n v="8"/>
    <n v="27"/>
    <n v="0"/>
    <n v="0"/>
    <n v="2.16E-3"/>
    <n v="4.9490860000000001E-3"/>
    <n v="0"/>
    <n v="7.1090860000000006E-3"/>
    <s v=""/>
    <n v="0.12883435582822086"/>
    <n v="8.7463965260420606E-2"/>
  </r>
  <r>
    <x v="0"/>
    <n v="1.1918816537815125"/>
    <n v="0"/>
    <n v="0.52039903193277315"/>
    <s v=""/>
    <n v="71"/>
    <n v="17"/>
    <n v="31"/>
    <n v="0"/>
    <n v="7.0668787000000002E-3"/>
    <n v="3.5800791300000002E-2"/>
    <n v="3.7840000000000001E-6"/>
    <n v="0"/>
    <n v="4.2871454000000003E-2"/>
    <n v="5.9291781844101211E-3"/>
    <s v=""/>
    <n v="7.2713432727692503E-6"/>
  </r>
  <r>
    <x v="0"/>
    <n v="1.6441424999999999E-2"/>
    <n v="0"/>
    <n v="7.046325E-3"/>
    <s v=""/>
    <n v="7"/>
    <n v="10"/>
    <n v="3"/>
    <n v="0"/>
    <n v="2.2185089999999998E-4"/>
    <n v="5.7405659999999999E-3"/>
    <n v="3.4477E-6"/>
    <n v="0"/>
    <n v="5.9658645999999997E-3"/>
    <n v="1.349341069889015E-2"/>
    <s v=""/>
    <n v="4.8929051668777695E-4"/>
  </r>
  <r>
    <x v="0"/>
    <n v="0"/>
    <n v="0.15184"/>
    <n v="0.27521000000000001"/>
    <s v=""/>
    <n v="0"/>
    <n v="16"/>
    <n v="29"/>
    <n v="0"/>
    <n v="0"/>
    <n v="3.2873990999999999E-3"/>
    <n v="4.5260000000000002E-7"/>
    <n v="0"/>
    <n v="3.2878516999999999E-3"/>
    <s v=""/>
    <n v="2.1650415569020021E-2"/>
    <n v="1.6445623342175067E-6"/>
  </r>
  <r>
    <x v="0"/>
    <n v="7.0457875000000003E-2"/>
    <n v="0"/>
    <n v="7.0457875000000003E-2"/>
    <s v=""/>
    <n v="11"/>
    <n v="0"/>
    <n v="11"/>
    <n v="0"/>
    <n v="0"/>
    <n v="0"/>
    <n v="2.9999999999999997E-5"/>
    <n v="0"/>
    <n v="2.9999999999999997E-5"/>
    <n v="0"/>
    <s v=""/>
    <n v="4.2578632977506055E-4"/>
  </r>
  <r>
    <x v="0"/>
    <n v="0.113093"/>
    <n v="0"/>
    <n v="0"/>
    <s v=""/>
    <n v="2"/>
    <n v="0"/>
    <n v="0"/>
    <n v="0"/>
    <n v="7.9021400000000002E-4"/>
    <n v="0"/>
    <n v="0"/>
    <n v="0"/>
    <n v="7.9021400000000002E-4"/>
    <n v="6.9872936432847305E-3"/>
    <s v=""/>
    <s v=""/>
  </r>
  <r>
    <x v="0"/>
    <n v="0"/>
    <n v="4.6281999999999997E-2"/>
    <n v="0"/>
    <s v=""/>
    <n v="0"/>
    <n v="7"/>
    <n v="0"/>
    <n v="0"/>
    <n v="0"/>
    <n v="5.7857610000000006E-4"/>
    <n v="0"/>
    <n v="0"/>
    <n v="5.7857610000000006E-4"/>
    <s v=""/>
    <n v="1.2501104100946375E-2"/>
    <s v=""/>
  </r>
  <r>
    <x v="0"/>
    <n v="0"/>
    <n v="7.1908890000000003E-2"/>
    <n v="0"/>
    <s v=""/>
    <n v="0"/>
    <n v="78"/>
    <n v="0"/>
    <n v="0"/>
    <n v="0"/>
    <n v="1.99675611E-2"/>
    <n v="0"/>
    <n v="0"/>
    <n v="1.99675611E-2"/>
    <s v=""/>
    <n v="0.27767861664948518"/>
    <s v=""/>
  </r>
  <r>
    <x v="0"/>
    <n v="0"/>
    <n v="1.51927E-2"/>
    <n v="0"/>
    <s v=""/>
    <n v="0"/>
    <n v="2"/>
    <n v="0"/>
    <n v="0"/>
    <n v="0"/>
    <n v="8.5599999999999999E-4"/>
    <n v="0"/>
    <n v="0"/>
    <n v="8.5599999999999999E-4"/>
    <s v=""/>
    <n v="5.6342848868206438E-2"/>
    <s v=""/>
  </r>
  <r>
    <x v="0"/>
    <n v="0"/>
    <n v="1.9549106998600001E-2"/>
    <n v="0"/>
    <s v=""/>
    <n v="0"/>
    <n v="4"/>
    <n v="0"/>
    <n v="0"/>
    <n v="0"/>
    <n v="2.44054E-4"/>
    <n v="0"/>
    <n v="0"/>
    <n v="2.44054E-4"/>
    <s v=""/>
    <n v="1.2484150811465597E-2"/>
    <s v=""/>
  </r>
  <r>
    <x v="0"/>
    <n v="0"/>
    <n v="6.0443999999999998E-2"/>
    <n v="0"/>
    <s v=""/>
    <n v="0"/>
    <n v="323"/>
    <n v="0"/>
    <n v="0"/>
    <n v="0"/>
    <n v="3.2100000000000002E-3"/>
    <n v="0"/>
    <n v="0"/>
    <n v="3.2100000000000002E-3"/>
    <s v=""/>
    <n v="5.3107008139765738E-2"/>
    <s v=""/>
  </r>
  <r>
    <x v="0"/>
    <n v="0.65228673913043478"/>
    <n v="0"/>
    <n v="0.65228673913043478"/>
    <s v=""/>
    <n v="9"/>
    <n v="5"/>
    <n v="9"/>
    <n v="0"/>
    <n v="7.7387399999999992E-4"/>
    <n v="1.3027979999999999E-4"/>
    <n v="1.22E-8"/>
    <n v="0"/>
    <n v="9.0416599999999998E-4"/>
    <n v="1.186401552531412E-3"/>
    <s v=""/>
    <n v="1.8703430973108319E-8"/>
  </r>
  <r>
    <x v="0"/>
    <n v="0"/>
    <n v="0.11436558000000001"/>
    <n v="0"/>
    <s v=""/>
    <n v="0"/>
    <n v="5"/>
    <n v="0"/>
    <n v="0"/>
    <n v="0"/>
    <n v="5.1403200000000003E-5"/>
    <n v="0"/>
    <n v="0"/>
    <n v="5.1403200000000003E-5"/>
    <s v=""/>
    <n v="4.4946390338771505E-4"/>
    <s v=""/>
  </r>
  <r>
    <x v="0"/>
    <n v="0"/>
    <n v="0"/>
    <n v="1.4949219999999999E-2"/>
    <s v=""/>
    <n v="0"/>
    <n v="0"/>
    <n v="2"/>
    <n v="0"/>
    <n v="0"/>
    <n v="0"/>
    <n v="6.8089999999999994E-5"/>
    <n v="0"/>
    <n v="6.8089999999999994E-5"/>
    <s v=""/>
    <s v=""/>
    <n v="4.5547526894379768E-3"/>
  </r>
  <r>
    <x v="0"/>
    <n v="0"/>
    <n v="0"/>
    <n v="6.2001899999999995E-3"/>
    <s v=""/>
    <n v="0"/>
    <n v="0"/>
    <n v="2"/>
    <n v="0"/>
    <n v="0"/>
    <n v="0"/>
    <n v="2.8240000000000001E-5"/>
    <n v="0"/>
    <n v="2.8240000000000001E-5"/>
    <s v=""/>
    <s v=""/>
    <n v="4.5546991301879461E-3"/>
  </r>
  <r>
    <x v="0"/>
    <n v="0"/>
    <n v="0.78553408569999994"/>
    <n v="1.4588490163000001"/>
    <s v=""/>
    <n v="0"/>
    <n v="7"/>
    <n v="13"/>
    <n v="0"/>
    <n v="0"/>
    <n v="0.20432964440000001"/>
    <n v="6.6761300000000001E-5"/>
    <n v="0"/>
    <n v="0.20439640570000001"/>
    <s v=""/>
    <n v="0.26011556738231051"/>
    <n v="4.5762994836383465E-5"/>
  </r>
  <r>
    <x v="0"/>
    <n v="6.460531285714285E-3"/>
    <n v="1.6151328214285714E-2"/>
    <n v="0"/>
    <s v=""/>
    <n v="2"/>
    <n v="5"/>
    <n v="0"/>
    <n v="0"/>
    <n v="0"/>
    <n v="1E-4"/>
    <n v="0"/>
    <n v="0"/>
    <n v="1E-4"/>
    <n v="0"/>
    <n v="6.1914412655889716E-3"/>
    <s v=""/>
  </r>
  <r>
    <x v="0"/>
    <n v="0"/>
    <n v="6.3251247802500007E-2"/>
    <n v="2.10837492675E-2"/>
    <s v=""/>
    <n v="0"/>
    <n v="6"/>
    <n v="2"/>
    <n v="0"/>
    <n v="0"/>
    <n v="4.2832484999999997E-3"/>
    <n v="3.5001800000000001E-5"/>
    <n v="0"/>
    <n v="4.3182502999999997E-3"/>
    <s v=""/>
    <n v="6.7718007925698251E-2"/>
    <n v="1.6601316756291672E-3"/>
  </r>
  <r>
    <x v="0"/>
    <n v="6.4836603138999999E-2"/>
    <n v="0"/>
    <n v="6.4836603138999999E-2"/>
    <s v=""/>
    <n v="1"/>
    <n v="0"/>
    <n v="1"/>
    <n v="0"/>
    <n v="1.7480099999999999E-5"/>
    <n v="0"/>
    <n v="2.29E-8"/>
    <n v="0"/>
    <n v="1.7502999999999998E-5"/>
    <n v="2.6960234117332264E-4"/>
    <s v=""/>
    <n v="3.5319555453739331E-7"/>
  </r>
  <r>
    <x v="0"/>
    <n v="0"/>
    <n v="0.11912703999999999"/>
    <n v="0"/>
    <s v=""/>
    <n v="0"/>
    <n v="47"/>
    <n v="0"/>
    <n v="0"/>
    <n v="0"/>
    <n v="5.5560666199999997E-2"/>
    <n v="0"/>
    <n v="0"/>
    <n v="5.5560666199999997E-2"/>
    <s v=""/>
    <n v="0.46639844488707183"/>
    <s v=""/>
  </r>
  <r>
    <x v="0"/>
    <n v="0"/>
    <n v="2.16630989956E-2"/>
    <n v="0"/>
    <s v=""/>
    <n v="0"/>
    <n v="9"/>
    <n v="0"/>
    <n v="0"/>
    <n v="0"/>
    <n v="2.4143539E-3"/>
    <n v="0"/>
    <n v="0"/>
    <n v="2.4143539E-3"/>
    <s v=""/>
    <n v="0.11145007002416323"/>
    <s v=""/>
  </r>
  <r>
    <x v="0"/>
    <n v="0"/>
    <n v="0"/>
    <n v="0.17347599999999999"/>
    <s v=""/>
    <n v="0"/>
    <n v="0"/>
    <n v="21"/>
    <n v="0"/>
    <n v="0"/>
    <n v="0"/>
    <n v="1E-4"/>
    <n v="0"/>
    <n v="1E-4"/>
    <s v=""/>
    <s v=""/>
    <n v="5.7644861537042597E-4"/>
  </r>
  <r>
    <x v="0"/>
    <n v="0"/>
    <n v="1.7301E-2"/>
    <n v="1.7301E-2"/>
    <s v=""/>
    <n v="0"/>
    <n v="6"/>
    <n v="6"/>
    <n v="0"/>
    <n v="0"/>
    <n v="1.9802268000000001E-3"/>
    <n v="1.0415000000000001E-5"/>
    <n v="0"/>
    <n v="1.9906418000000003E-3"/>
    <s v=""/>
    <n v="0.11445736084619387"/>
    <n v="6.0198832437431367E-4"/>
  </r>
  <r>
    <x v="0"/>
    <n v="0"/>
    <n v="4.5260000000000002E-2"/>
    <n v="0"/>
    <s v=""/>
    <n v="0"/>
    <n v="1"/>
    <n v="0"/>
    <n v="0"/>
    <n v="0"/>
    <n v="4.9309029999999995E-4"/>
    <n v="0"/>
    <n v="0"/>
    <n v="4.9309029999999995E-4"/>
    <s v=""/>
    <n v="1.0894615554573573E-2"/>
    <s v=""/>
  </r>
  <r>
    <x v="0"/>
    <n v="0"/>
    <n v="5.7429999999999998E-3"/>
    <n v="0"/>
    <s v=""/>
    <n v="0"/>
    <n v="1"/>
    <n v="0"/>
    <n v="0"/>
    <n v="0"/>
    <n v="8.8442200000000005E-4"/>
    <n v="0"/>
    <n v="0"/>
    <n v="8.8442200000000005E-4"/>
    <s v=""/>
    <n v="0.15400000000000003"/>
    <s v=""/>
  </r>
  <r>
    <x v="0"/>
    <n v="0.45321105405882361"/>
    <n v="2.8487551969411768"/>
    <n v="0"/>
    <s v=""/>
    <n v="7"/>
    <n v="44"/>
    <n v="0"/>
    <n v="0"/>
    <n v="1.3976181E-3"/>
    <n v="0.1905216948"/>
    <n v="0"/>
    <n v="0"/>
    <n v="0.1919193129"/>
    <n v="3.0838129111886116E-3"/>
    <n v="6.6878928384078357E-2"/>
    <s v=""/>
  </r>
  <r>
    <x v="0"/>
    <n v="0"/>
    <n v="8.6484000000000005E-2"/>
    <n v="0"/>
    <s v=""/>
    <n v="0"/>
    <n v="66"/>
    <n v="0"/>
    <n v="0"/>
    <n v="0"/>
    <n v="5.2077264999999998E-2"/>
    <n v="0"/>
    <n v="0"/>
    <n v="5.2077264999999998E-2"/>
    <s v=""/>
    <n v="0.60216068868229955"/>
    <s v=""/>
  </r>
  <r>
    <x v="0"/>
    <n v="0"/>
    <n v="4.370072E-3"/>
    <n v="0"/>
    <s v=""/>
    <n v="0"/>
    <n v="3"/>
    <n v="0"/>
    <n v="0"/>
    <n v="0"/>
    <n v="1.0000000000000001E-5"/>
    <n v="0"/>
    <n v="0"/>
    <n v="1.0000000000000001E-5"/>
    <s v=""/>
    <n v="2.2882918176176503E-3"/>
    <s v=""/>
  </r>
  <r>
    <x v="0"/>
    <n v="0.83297310400000002"/>
    <n v="0"/>
    <n v="0.17038086218181817"/>
    <s v=""/>
    <n v="44"/>
    <n v="2"/>
    <n v="9"/>
    <n v="0"/>
    <n v="0"/>
    <n v="5.3368000000000003E-4"/>
    <n v="4.8374000000000003E-4"/>
    <n v="0"/>
    <n v="1.01742E-3"/>
    <n v="0"/>
    <s v=""/>
    <n v="2.8391686355230881E-3"/>
  </r>
  <r>
    <x v="0"/>
    <n v="0.26314851333333333"/>
    <n v="0"/>
    <n v="3.6296346666666666E-2"/>
    <s v=""/>
    <n v="29"/>
    <n v="0"/>
    <n v="4"/>
    <n v="0"/>
    <n v="0"/>
    <n v="0"/>
    <n v="9.8089999999999991E-5"/>
    <n v="0"/>
    <n v="9.8089999999999991E-5"/>
    <n v="0"/>
    <s v=""/>
    <n v="2.7024758414620972E-3"/>
  </r>
  <r>
    <x v="0"/>
    <n v="0"/>
    <n v="5.3600000000000002E-3"/>
    <n v="0"/>
    <s v=""/>
    <n v="0"/>
    <n v="2"/>
    <n v="0"/>
    <n v="0"/>
    <n v="0"/>
    <n v="8.5215399999999991E-5"/>
    <n v="0"/>
    <n v="0"/>
    <n v="8.5215399999999991E-5"/>
    <s v=""/>
    <n v="1.5898395522388059E-2"/>
    <s v=""/>
  </r>
  <r>
    <x v="0"/>
    <n v="0"/>
    <n v="0.53394525999999998"/>
    <n v="0"/>
    <s v=""/>
    <n v="0"/>
    <n v="1392"/>
    <n v="0"/>
    <n v="0"/>
    <n v="0"/>
    <n v="0.22653386169999998"/>
    <n v="0"/>
    <n v="0"/>
    <n v="0.22653386169999998"/>
    <s v=""/>
    <n v="0.42426420584761815"/>
    <s v=""/>
  </r>
  <r>
    <x v="0"/>
    <n v="2.0309437499999999E-2"/>
    <n v="0"/>
    <n v="6.7698124999999998E-3"/>
    <s v=""/>
    <n v="3"/>
    <n v="28"/>
    <n v="1"/>
    <n v="0"/>
    <n v="1.4422972E-3"/>
    <n v="2.1490903999999999E-3"/>
    <n v="2.4963006999999997E-3"/>
    <n v="0"/>
    <n v="6.0876882999999996E-3"/>
    <n v="7.101610765930863E-2"/>
    <s v=""/>
    <n v="0.36874000572393989"/>
  </r>
  <r>
    <x v="0"/>
    <n v="0"/>
    <n v="0.5877902295081967"/>
    <n v="0.69275277049180328"/>
    <s v=""/>
    <n v="0"/>
    <n v="84"/>
    <n v="99"/>
    <n v="0"/>
    <n v="0"/>
    <n v="0.10596760000000001"/>
    <n v="9.7079999999999996E-4"/>
    <n v="0"/>
    <n v="0.1069384"/>
    <s v=""/>
    <n v="0.1802813226219547"/>
    <n v="1.4013657416495119E-3"/>
  </r>
  <r>
    <x v="0"/>
    <n v="0"/>
    <n v="0.87770333923165"/>
    <n v="4.3885166961582511"/>
    <s v=""/>
    <n v="0"/>
    <n v="12"/>
    <n v="60"/>
    <n v="0"/>
    <n v="0"/>
    <n v="0.1920599321"/>
    <n v="0.24355735840000001"/>
    <n v="0"/>
    <n v="0.43561729049999998"/>
    <s v=""/>
    <n v="0.21882101105839602"/>
    <n v="5.549878814707767E-2"/>
  </r>
  <r>
    <x v="0"/>
    <n v="0"/>
    <n v="0"/>
    <n v="6.1150224750000003E-2"/>
    <s v=""/>
    <n v="0"/>
    <n v="0"/>
    <n v="14"/>
    <n v="0"/>
    <n v="0"/>
    <n v="0"/>
    <n v="3.3462000000000003E-6"/>
    <n v="0"/>
    <n v="3.3462000000000003E-6"/>
    <s v=""/>
    <s v=""/>
    <n v="5.4720976311701946E-5"/>
  </r>
  <r>
    <x v="0"/>
    <n v="6.8749777499999998E-2"/>
    <n v="2.2916592499999999E-2"/>
    <n v="0"/>
    <s v=""/>
    <n v="6"/>
    <n v="2"/>
    <n v="0"/>
    <n v="0"/>
    <n v="4.6899999999999995E-5"/>
    <n v="1.0399999999999999E-4"/>
    <n v="0"/>
    <n v="0"/>
    <n v="1.5089999999999998E-4"/>
    <n v="6.8218402597739316E-4"/>
    <n v="4.5381965054359626E-3"/>
    <s v=""/>
  </r>
  <r>
    <x v="0"/>
    <n v="0"/>
    <n v="6.4778879999999997E-2"/>
    <n v="0"/>
    <s v=""/>
    <n v="0"/>
    <n v="3"/>
    <n v="0"/>
    <n v="0"/>
    <n v="0"/>
    <n v="2.0000000000000001E-4"/>
    <n v="0"/>
    <n v="0"/>
    <n v="2.0000000000000001E-4"/>
    <s v=""/>
    <n v="3.0874260252724346E-3"/>
    <s v=""/>
  </r>
  <r>
    <x v="0"/>
    <n v="0.7168042765"/>
    <n v="0.16541637150000002"/>
    <n v="0"/>
    <s v=""/>
    <n v="13"/>
    <n v="3"/>
    <n v="0"/>
    <n v="0"/>
    <n v="6.2632061999999995E-3"/>
    <n v="0"/>
    <n v="0"/>
    <n v="0"/>
    <n v="6.2632061999999995E-3"/>
    <n v="8.7376797339740759E-3"/>
    <n v="0"/>
    <s v=""/>
  </r>
  <r>
    <x v="0"/>
    <n v="0"/>
    <n v="0"/>
    <n v="1.2441000000000001E-2"/>
    <s v=""/>
    <n v="0"/>
    <n v="0"/>
    <n v="2"/>
    <n v="0"/>
    <n v="0"/>
    <n v="0"/>
    <n v="0"/>
    <n v="0"/>
    <n v="0"/>
    <s v=""/>
    <s v=""/>
    <n v="0"/>
  </r>
  <r>
    <x v="0"/>
    <n v="7.71089537037037E-2"/>
    <n v="0"/>
    <n v="0.22031129629629628"/>
    <s v=""/>
    <n v="7"/>
    <n v="27"/>
    <n v="20"/>
    <n v="0"/>
    <n v="0"/>
    <n v="2.6089619800000002E-2"/>
    <n v="1.151045E-4"/>
    <n v="0"/>
    <n v="2.6204724300000003E-2"/>
    <n v="0"/>
    <s v=""/>
    <n v="5.2246299638306407E-4"/>
  </r>
  <r>
    <x v="0"/>
    <n v="0"/>
    <n v="3.0416666666666665E-2"/>
    <n v="1.5208333333333332E-2"/>
    <s v=""/>
    <n v="0"/>
    <n v="4"/>
    <n v="2"/>
    <n v="0"/>
    <n v="0"/>
    <n v="3.1559460000000003E-4"/>
    <n v="1.6290000000000001E-7"/>
    <n v="0"/>
    <n v="3.1575750000000001E-4"/>
    <s v=""/>
    <n v="1.037571287671233E-2"/>
    <n v="1.071123287671233E-5"/>
  </r>
  <r>
    <x v="0"/>
    <n v="0"/>
    <n v="1.2132440000000001E-2"/>
    <n v="0"/>
    <s v=""/>
    <n v="0"/>
    <n v="4"/>
    <n v="0"/>
    <n v="0"/>
    <n v="0"/>
    <n v="1.66E-3"/>
    <n v="0"/>
    <n v="0"/>
    <n v="1.66E-3"/>
    <s v=""/>
    <n v="0.13682326061369351"/>
    <s v=""/>
  </r>
  <r>
    <x v="0"/>
    <n v="0"/>
    <n v="0"/>
    <n v="0.93369599999999997"/>
    <s v=""/>
    <n v="0"/>
    <n v="0"/>
    <n v="93"/>
    <n v="0"/>
    <n v="0"/>
    <n v="0"/>
    <n v="1.0749999999999999E-2"/>
    <n v="0"/>
    <n v="1.0749999999999999E-2"/>
    <s v=""/>
    <s v=""/>
    <n v="1.151338337103297E-2"/>
  </r>
  <r>
    <x v="0"/>
    <n v="0.22016835158181816"/>
    <n v="0"/>
    <n v="0.14677890105454544"/>
    <s v=""/>
    <n v="3"/>
    <n v="6"/>
    <n v="2"/>
    <n v="0"/>
    <n v="8.8961499999999999E-5"/>
    <n v="1.0812490499999999E-2"/>
    <n v="1.7654699999999999E-5"/>
    <n v="0"/>
    <n v="1.0919106699999999E-2"/>
    <n v="4.0406125294961139E-4"/>
    <s v=""/>
    <n v="1.2028091144679727E-4"/>
  </r>
  <r>
    <x v="0"/>
    <n v="0"/>
    <n v="2.0036309999999999"/>
    <n v="0"/>
    <s v=""/>
    <n v="0"/>
    <n v="183"/>
    <n v="0"/>
    <n v="0"/>
    <n v="0"/>
    <n v="1.3200682999999999E-3"/>
    <n v="0"/>
    <n v="0"/>
    <n v="1.3200682999999999E-3"/>
    <s v=""/>
    <n v="6.5883802955733859E-4"/>
    <s v=""/>
  </r>
  <r>
    <x v="0"/>
    <n v="1.5470809326834352"/>
    <n v="0"/>
    <n v="0.67684790804900286"/>
    <s v=""/>
    <n v="16"/>
    <n v="11"/>
    <n v="7"/>
    <n v="0"/>
    <n v="3.3643070000000005E-4"/>
    <n v="6.5698477E-3"/>
    <n v="3.6739999999999997E-7"/>
    <n v="0"/>
    <n v="6.9066458000000006E-3"/>
    <n v="2.1746160326367408E-4"/>
    <s v=""/>
    <n v="5.4281027632784042E-7"/>
  </r>
  <r>
    <x v="0"/>
    <n v="0"/>
    <n v="2.1668810000000001"/>
    <n v="0"/>
    <s v=""/>
    <n v="0"/>
    <n v="329"/>
    <n v="0"/>
    <n v="0"/>
    <n v="0"/>
    <n v="5.8700000000000002E-3"/>
    <n v="0"/>
    <n v="0"/>
    <n v="5.8700000000000002E-3"/>
    <s v=""/>
    <n v="2.7089627902962829E-3"/>
    <s v=""/>
  </r>
  <r>
    <x v="0"/>
    <n v="2.1126670989926946"/>
    <n v="0"/>
    <n v="2.1126670989926946"/>
    <s v=""/>
    <n v="299"/>
    <n v="18"/>
    <n v="299"/>
    <n v="0"/>
    <n v="0"/>
    <n v="8.6E-3"/>
    <n v="6.9999999999999999E-4"/>
    <n v="0"/>
    <n v="9.2999999999999992E-3"/>
    <n v="0"/>
    <s v=""/>
    <n v="3.313347381297107E-4"/>
  </r>
  <r>
    <x v="0"/>
    <n v="0.13086057000000001"/>
    <n v="0"/>
    <n v="0"/>
    <s v=""/>
    <n v="9"/>
    <n v="0"/>
    <n v="0"/>
    <n v="0"/>
    <n v="9.5E-4"/>
    <n v="0"/>
    <n v="0"/>
    <n v="0"/>
    <n v="9.5E-4"/>
    <n v="7.2596351979820964E-3"/>
    <s v=""/>
    <s v=""/>
  </r>
  <r>
    <x v="0"/>
    <n v="8.9530347469180954E-2"/>
    <n v="0.14548681463741908"/>
    <n v="0"/>
    <s v=""/>
    <n v="8"/>
    <n v="13"/>
    <n v="0"/>
    <n v="0"/>
    <n v="1.4197547999999999E-3"/>
    <n v="1.51783E-3"/>
    <n v="0"/>
    <n v="0"/>
    <n v="2.9375847999999999E-3"/>
    <n v="1.5857805092164109E-2"/>
    <n v="1.0432766734103857E-2"/>
    <s v=""/>
  </r>
  <r>
    <x v="0"/>
    <n v="0"/>
    <n v="1.3407269781799307"/>
    <n v="0.9934302308200692"/>
    <s v=""/>
    <n v="0"/>
    <n v="166"/>
    <n v="123"/>
    <n v="0"/>
    <n v="0"/>
    <n v="1.5740000000000001E-2"/>
    <n v="1.1000000000000001E-3"/>
    <n v="0"/>
    <n v="1.6840000000000001E-2"/>
    <s v=""/>
    <n v="1.1739899514342161E-2"/>
    <n v="1.1072745381343573E-3"/>
  </r>
  <r>
    <x v="0"/>
    <n v="0.17840686298969075"/>
    <n v="0"/>
    <n v="0.22415221247422681"/>
    <s v=""/>
    <n v="39"/>
    <n v="9"/>
    <n v="49"/>
    <n v="0"/>
    <n v="0"/>
    <n v="8.3099999999999993E-2"/>
    <n v="1.4E-3"/>
    <n v="0"/>
    <n v="8.4499999999999992E-2"/>
    <n v="0"/>
    <s v=""/>
    <n v="6.2457558841225941E-3"/>
  </r>
  <r>
    <x v="0"/>
    <n v="0.17677796446666669"/>
    <n v="0"/>
    <n v="0.84309490745641025"/>
    <s v=""/>
    <n v="13"/>
    <n v="120"/>
    <n v="62"/>
    <n v="0"/>
    <n v="2.4093189E-3"/>
    <n v="0.1280681997"/>
    <n v="4.2352084E-3"/>
    <n v="0"/>
    <n v="0.134712727"/>
    <n v="1.3629068007818938E-2"/>
    <s v=""/>
    <n v="5.0234064546510965E-3"/>
  </r>
  <r>
    <x v="0"/>
    <n v="0"/>
    <n v="0"/>
    <n v="2.5461999999999999E-2"/>
    <s v=""/>
    <n v="0"/>
    <n v="0"/>
    <n v="4"/>
    <n v="0"/>
    <n v="0"/>
    <n v="0"/>
    <n v="6.2000000000000003E-5"/>
    <n v="0"/>
    <n v="6.2000000000000003E-5"/>
    <s v=""/>
    <s v=""/>
    <n v="2.4350011782263768E-3"/>
  </r>
  <r>
    <x v="0"/>
    <n v="0"/>
    <n v="2.6943214430379747"/>
    <n v="4.1718525569620253"/>
    <s v=""/>
    <n v="0"/>
    <n v="93"/>
    <n v="144"/>
    <n v="0"/>
    <n v="0"/>
    <n v="9.4132999999999994E-2"/>
    <n v="1.6899999999999998E-2"/>
    <n v="0"/>
    <n v="0.11103299999999999"/>
    <s v=""/>
    <n v="3.4937553662439245E-2"/>
    <n v="4.0509581221409956E-3"/>
  </r>
  <r>
    <x v="0"/>
    <n v="0.33128755616666666"/>
    <n v="0"/>
    <n v="0.31986384733333334"/>
    <s v=""/>
    <n v="29"/>
    <n v="3"/>
    <n v="28"/>
    <n v="0"/>
    <n v="9.2680799999999997E-3"/>
    <n v="2.8032000000000003E-4"/>
    <n v="1.2590640000000001E-4"/>
    <n v="0"/>
    <n v="9.6743064000000007E-3"/>
    <n v="2.7975937603093498E-2"/>
    <s v=""/>
    <n v="3.9362497840774011E-4"/>
  </r>
  <r>
    <x v="0"/>
    <n v="0.26836973333333336"/>
    <n v="0"/>
    <n v="0.17252340000000002"/>
    <s v=""/>
    <n v="14"/>
    <n v="22"/>
    <n v="9"/>
    <n v="0"/>
    <n v="3.7298049999999998E-4"/>
    <n v="1.0585834E-3"/>
    <n v="7.8911999999999999E-6"/>
    <n v="0"/>
    <n v="1.4394550999999999E-3"/>
    <n v="1.3898009114788402E-3"/>
    <s v=""/>
    <n v="4.5739882242061074E-5"/>
  </r>
  <r>
    <x v="0"/>
    <n v="1.6475665885714287E-2"/>
    <n v="0"/>
    <n v="1.6475665885714287E-2"/>
    <s v=""/>
    <n v="4"/>
    <n v="6"/>
    <n v="4"/>
    <n v="0"/>
    <n v="0"/>
    <n v="2.8999999999999998E-3"/>
    <n v="0"/>
    <n v="0"/>
    <n v="2.8999999999999998E-3"/>
    <n v="0"/>
    <s v=""/>
    <n v="0"/>
  </r>
  <r>
    <x v="0"/>
    <n v="0"/>
    <n v="1.8793000000000001E-2"/>
    <n v="0"/>
    <s v=""/>
    <n v="0"/>
    <n v="1"/>
    <n v="0"/>
    <n v="0"/>
    <n v="0"/>
    <n v="2.89917E-3"/>
    <n v="0"/>
    <n v="0"/>
    <n v="2.89917E-3"/>
    <s v=""/>
    <n v="0.15426861065290268"/>
    <s v=""/>
  </r>
  <r>
    <x v="0"/>
    <n v="0"/>
    <n v="7.4634130000000007E-2"/>
    <n v="0"/>
    <s v=""/>
    <n v="0"/>
    <n v="9"/>
    <n v="0"/>
    <n v="0"/>
    <n v="0"/>
    <n v="1.14063931E-2"/>
    <n v="0"/>
    <n v="0"/>
    <n v="1.14063931E-2"/>
    <s v=""/>
    <n v="0.15283079068517311"/>
    <s v=""/>
  </r>
  <r>
    <x v="0"/>
    <n v="0"/>
    <n v="8.0300000000000007E-3"/>
    <n v="0"/>
    <s v=""/>
    <n v="0"/>
    <n v="2"/>
    <n v="0"/>
    <n v="0"/>
    <n v="0"/>
    <n v="1.0556020000000001E-4"/>
    <n v="0"/>
    <n v="0"/>
    <n v="1.0556020000000001E-4"/>
    <s v=""/>
    <n v="1.3145728518057285E-2"/>
    <s v=""/>
  </r>
  <r>
    <x v="0"/>
    <n v="4.5332799999999998E-3"/>
    <n v="0"/>
    <n v="0"/>
    <s v=""/>
    <n v="6"/>
    <n v="0"/>
    <n v="0"/>
    <n v="0"/>
    <n v="0"/>
    <n v="0"/>
    <n v="0"/>
    <n v="0"/>
    <n v="0"/>
    <n v="0"/>
    <s v=""/>
    <s v=""/>
  </r>
  <r>
    <x v="0"/>
    <n v="0"/>
    <n v="0.20366699999999999"/>
    <n v="0"/>
    <s v=""/>
    <n v="0"/>
    <n v="23"/>
    <n v="0"/>
    <n v="0"/>
    <n v="0"/>
    <n v="3.9736482300000001E-2"/>
    <n v="0"/>
    <n v="0"/>
    <n v="3.9736482300000001E-2"/>
    <s v=""/>
    <n v="0.19510515842036266"/>
    <s v=""/>
  </r>
  <r>
    <x v="0"/>
    <n v="0"/>
    <n v="7.1900000000000002E-4"/>
    <n v="0"/>
    <s v=""/>
    <n v="0"/>
    <n v="36"/>
    <n v="0"/>
    <n v="0"/>
    <n v="0"/>
    <n v="1.5100000000000001E-5"/>
    <n v="0"/>
    <n v="0"/>
    <n v="1.5100000000000001E-5"/>
    <s v=""/>
    <n v="2.1001390820584144E-2"/>
    <s v=""/>
  </r>
  <r>
    <x v="0"/>
    <n v="0"/>
    <n v="0.14995816769999998"/>
    <n v="0"/>
    <s v=""/>
    <n v="0"/>
    <n v="26"/>
    <n v="0"/>
    <n v="0"/>
    <n v="0"/>
    <n v="3.6983988999999997E-3"/>
    <n v="0"/>
    <n v="0"/>
    <n v="3.6983988999999997E-3"/>
    <s v=""/>
    <n v="2.4662870697372493E-2"/>
    <s v=""/>
  </r>
  <r>
    <x v="0"/>
    <n v="0"/>
    <n v="0.11436558000000001"/>
    <n v="0"/>
    <s v=""/>
    <n v="0"/>
    <n v="39"/>
    <n v="0"/>
    <n v="0"/>
    <n v="0"/>
    <n v="4.1282449999999996E-4"/>
    <n v="0"/>
    <n v="0"/>
    <n v="4.1282449999999996E-4"/>
    <s v=""/>
    <n v="3.6096918321054283E-3"/>
    <s v=""/>
  </r>
  <r>
    <x v="0"/>
    <n v="2.6069090355308959"/>
    <n v="0.10026573213580368"/>
    <n v="0"/>
    <s v=""/>
    <n v="26"/>
    <n v="1"/>
    <n v="0"/>
    <n v="0"/>
    <n v="1.1374748399999999E-2"/>
    <n v="2.440311E-4"/>
    <n v="0"/>
    <n v="0"/>
    <n v="1.1618779499999999E-2"/>
    <n v="4.3633085178530354E-3"/>
    <n v="2.433843495696766E-3"/>
    <s v=""/>
  </r>
  <r>
    <x v="0"/>
    <n v="0"/>
    <n v="3.6492339091500001E-2"/>
    <n v="0"/>
    <s v=""/>
    <n v="0"/>
    <n v="9"/>
    <n v="0"/>
    <n v="0"/>
    <n v="0"/>
    <n v="4.6216439999999996E-4"/>
    <n v="0"/>
    <n v="0"/>
    <n v="4.6216439999999996E-4"/>
    <s v=""/>
    <n v="1.2664696522773732E-2"/>
    <s v=""/>
  </r>
  <r>
    <x v="0"/>
    <n v="0"/>
    <n v="1.0283739009999999E-2"/>
    <n v="0"/>
    <s v=""/>
    <n v="0"/>
    <n v="2"/>
    <n v="0"/>
    <n v="0"/>
    <n v="0"/>
    <n v="4.5468419999999997E-4"/>
    <n v="0"/>
    <n v="0"/>
    <n v="4.5468419999999997E-4"/>
    <s v=""/>
    <n v="4.4213899201240039E-2"/>
    <s v=""/>
  </r>
  <r>
    <x v="0"/>
    <n v="0"/>
    <n v="0"/>
    <n v="0"/>
    <s v=""/>
    <n v="0"/>
    <n v="4"/>
    <n v="0"/>
    <n v="0"/>
    <n v="0"/>
    <n v="0"/>
    <n v="0"/>
    <n v="0"/>
    <n v="0"/>
    <s v=""/>
    <s v=""/>
    <s v=""/>
  </r>
  <r>
    <x v="0"/>
    <n v="0"/>
    <n v="1.1096E-2"/>
    <n v="0"/>
    <s v=""/>
    <n v="0"/>
    <n v="7"/>
    <n v="0"/>
    <n v="0"/>
    <n v="0"/>
    <n v="9.5811599999999996E-5"/>
    <n v="0"/>
    <n v="0"/>
    <n v="9.5811599999999996E-5"/>
    <s v=""/>
    <n v="8.6347873107426101E-3"/>
    <s v=""/>
  </r>
  <r>
    <x v="0"/>
    <n v="0"/>
    <n v="7.1908890000000003E-2"/>
    <n v="0"/>
    <s v=""/>
    <n v="0"/>
    <n v="25"/>
    <n v="0"/>
    <n v="0"/>
    <n v="0"/>
    <n v="1.4551080999999999E-3"/>
    <n v="0"/>
    <n v="0"/>
    <n v="1.4551080999999999E-3"/>
    <s v=""/>
    <n v="2.0235440986503893E-2"/>
    <s v=""/>
  </r>
  <r>
    <x v="0"/>
    <n v="0"/>
    <n v="0"/>
    <n v="1.5547999999999999E-2"/>
    <s v=""/>
    <n v="0"/>
    <n v="0"/>
    <n v="6"/>
    <n v="0"/>
    <n v="0"/>
    <n v="0"/>
    <n v="3.7599999999999999E-5"/>
    <n v="0"/>
    <n v="3.7599999999999999E-5"/>
    <s v=""/>
    <s v=""/>
    <n v="2.4183174684846926E-3"/>
  </r>
  <r>
    <x v="0"/>
    <n v="0"/>
    <n v="1.3643848666666666E-2"/>
    <n v="6.8219243333333332E-3"/>
    <s v=""/>
    <n v="0"/>
    <n v="8"/>
    <n v="4"/>
    <n v="0"/>
    <n v="0"/>
    <n v="2.0384373999999999E-3"/>
    <n v="1.5551300000000001E-5"/>
    <n v="0"/>
    <n v="2.0539886999999999E-3"/>
    <s v=""/>
    <n v="0.14940340147425654"/>
    <n v="2.2796060525053221E-3"/>
  </r>
  <r>
    <x v="0"/>
    <n v="0"/>
    <n v="5.9789999999999999E-3"/>
    <n v="0"/>
    <s v=""/>
    <n v="0"/>
    <n v="70"/>
    <n v="0"/>
    <n v="0"/>
    <n v="0"/>
    <n v="3.2000000000000003E-4"/>
    <n v="0"/>
    <n v="0"/>
    <n v="3.2000000000000003E-4"/>
    <s v=""/>
    <n v="5.3520655628031447E-2"/>
    <s v=""/>
  </r>
  <r>
    <x v="0"/>
    <n v="0"/>
    <n v="1.0373440000000001E-2"/>
    <n v="0"/>
    <s v=""/>
    <n v="0"/>
    <n v="2"/>
    <n v="0"/>
    <n v="0"/>
    <n v="0"/>
    <n v="2.1299999999999999E-3"/>
    <n v="0"/>
    <n v="0"/>
    <n v="2.1299999999999999E-3"/>
    <s v=""/>
    <n v="0.20533207884751825"/>
    <s v=""/>
  </r>
  <r>
    <x v="0"/>
    <n v="0"/>
    <n v="4.1180000000000001E-3"/>
    <n v="0"/>
    <s v=""/>
    <n v="0"/>
    <n v="1"/>
    <n v="0"/>
    <n v="0"/>
    <n v="0"/>
    <n v="2.9894700000000004E-4"/>
    <n v="0"/>
    <n v="0"/>
    <n v="2.9894700000000004E-4"/>
    <s v=""/>
    <n v="7.2595191840699375E-2"/>
    <s v=""/>
  </r>
  <r>
    <x v="0"/>
    <n v="0"/>
    <n v="1.150493E-2"/>
    <n v="0"/>
    <s v=""/>
    <n v="0"/>
    <n v="2"/>
    <n v="0"/>
    <n v="0"/>
    <n v="0"/>
    <n v="1.8900000000000001E-4"/>
    <n v="0"/>
    <n v="0"/>
    <n v="1.8900000000000001E-4"/>
    <s v=""/>
    <n v="1.6427740107936337E-2"/>
    <s v=""/>
  </r>
  <r>
    <x v="0"/>
    <n v="0"/>
    <n v="4.2303599999999998E-3"/>
    <n v="0"/>
    <s v=""/>
    <n v="0"/>
    <n v="1"/>
    <n v="0"/>
    <n v="0"/>
    <n v="0"/>
    <n v="2.8000000000000003E-4"/>
    <n v="0"/>
    <n v="0"/>
    <n v="2.8000000000000003E-4"/>
    <s v=""/>
    <n v="6.6188220387862984E-2"/>
    <s v=""/>
  </r>
  <r>
    <x v="0"/>
    <n v="2.1831824357142857E-2"/>
    <n v="0.13099094614285714"/>
    <n v="0"/>
    <s v=""/>
    <n v="1"/>
    <n v="6"/>
    <n v="0"/>
    <n v="0"/>
    <n v="6.1907000000000007E-6"/>
    <n v="2.1859783E-3"/>
    <n v="0"/>
    <n v="0"/>
    <n v="2.1921689999999999E-3"/>
    <n v="2.8356310946476399E-4"/>
    <n v="1.6688010617283415E-2"/>
    <s v=""/>
  </r>
  <r>
    <x v="0"/>
    <n v="0"/>
    <n v="0.45725630499999997"/>
    <n v="0"/>
    <s v=""/>
    <n v="0"/>
    <n v="2"/>
    <n v="0"/>
    <n v="0"/>
    <n v="0"/>
    <n v="8.9999999999999992E-5"/>
    <n v="0"/>
    <n v="0"/>
    <n v="8.9999999999999992E-5"/>
    <s v=""/>
    <n v="1.9682615420688404E-4"/>
    <s v=""/>
  </r>
  <r>
    <x v="0"/>
    <n v="0"/>
    <n v="0"/>
    <n v="3.6125100000000002E-3"/>
    <s v=""/>
    <n v="0"/>
    <n v="0"/>
    <n v="2"/>
    <n v="0"/>
    <n v="0"/>
    <n v="0"/>
    <n v="1.252E-5"/>
    <n v="0"/>
    <n v="1.252E-5"/>
    <s v=""/>
    <s v=""/>
    <n v="3.4657343509083712E-3"/>
  </r>
  <r>
    <x v="0"/>
    <n v="4.6957819999999997E-2"/>
    <n v="0"/>
    <n v="0"/>
    <s v=""/>
    <n v="9"/>
    <n v="0"/>
    <n v="0"/>
    <n v="0"/>
    <n v="0"/>
    <n v="0"/>
    <n v="0"/>
    <n v="0"/>
    <n v="0"/>
    <n v="0"/>
    <s v=""/>
    <s v=""/>
  </r>
  <r>
    <x v="0"/>
    <n v="0"/>
    <n v="6.9540000000000001E-3"/>
    <n v="0"/>
    <s v=""/>
    <n v="0"/>
    <n v="7"/>
    <n v="0"/>
    <n v="0"/>
    <n v="0"/>
    <n v="1.118257E-4"/>
    <n v="0"/>
    <n v="0"/>
    <n v="1.118257E-4"/>
    <s v=""/>
    <n v="1.60807736554501E-2"/>
    <s v=""/>
  </r>
  <r>
    <x v="0"/>
    <n v="0"/>
    <n v="0.11631292"/>
    <n v="0"/>
    <s v=""/>
    <n v="0"/>
    <n v="70"/>
    <n v="0"/>
    <n v="0"/>
    <n v="0"/>
    <n v="6.0854938099999999E-2"/>
    <n v="0"/>
    <n v="0"/>
    <n v="6.0854938099999999E-2"/>
    <s v=""/>
    <n v="0.52320015781565798"/>
    <s v=""/>
  </r>
  <r>
    <x v="0"/>
    <n v="0.158112057"/>
    <n v="0"/>
    <n v="0"/>
    <s v=""/>
    <n v="2"/>
    <n v="0"/>
    <n v="0"/>
    <n v="0"/>
    <n v="7.455000000000001E-5"/>
    <n v="0"/>
    <n v="0"/>
    <n v="0"/>
    <n v="7.455000000000001E-5"/>
    <n v="4.7150104435109597E-4"/>
    <s v=""/>
    <s v=""/>
  </r>
  <r>
    <x v="0"/>
    <n v="0"/>
    <n v="3.323E-3"/>
    <n v="0"/>
    <s v=""/>
    <n v="0"/>
    <n v="3"/>
    <n v="0"/>
    <n v="0"/>
    <n v="0"/>
    <n v="2.7400000000000002E-5"/>
    <n v="0"/>
    <n v="0"/>
    <n v="2.7400000000000002E-5"/>
    <s v=""/>
    <n v="8.2455612398435151E-3"/>
    <s v=""/>
  </r>
  <r>
    <x v="0"/>
    <n v="0"/>
    <n v="9.1176999999999994E-2"/>
    <n v="0"/>
    <s v=""/>
    <n v="0"/>
    <n v="10"/>
    <n v="0"/>
    <n v="0"/>
    <n v="0"/>
    <n v="4.8399999999999997E-3"/>
    <n v="0"/>
    <n v="0"/>
    <n v="4.8399999999999997E-3"/>
    <s v=""/>
    <n v="5.308356274060344E-2"/>
    <s v=""/>
  </r>
  <r>
    <x v="0"/>
    <n v="1.6244612736842107E-2"/>
    <n v="0"/>
    <n v="1.6244612736842107E-2"/>
    <s v=""/>
    <n v="10"/>
    <n v="18"/>
    <n v="10"/>
    <n v="0"/>
    <n v="0"/>
    <n v="1.1999999999999999E-3"/>
    <n v="0"/>
    <n v="0"/>
    <n v="1.1999999999999999E-3"/>
    <n v="0"/>
    <s v=""/>
    <n v="0"/>
  </r>
  <r>
    <x v="0"/>
    <n v="0"/>
    <n v="0.53394525999999998"/>
    <n v="0"/>
    <s v=""/>
    <n v="0"/>
    <n v="19"/>
    <n v="0"/>
    <n v="0"/>
    <n v="0"/>
    <n v="4.6406000000000003E-5"/>
    <n v="0"/>
    <n v="0"/>
    <n v="4.6406000000000003E-5"/>
    <s v=""/>
    <n v="8.6911530968549112E-5"/>
    <s v=""/>
  </r>
  <r>
    <x v="0"/>
    <n v="0"/>
    <n v="8.3140000000000002E-3"/>
    <n v="0"/>
    <s v=""/>
    <n v="0"/>
    <n v="2"/>
    <n v="0"/>
    <n v="0"/>
    <n v="0"/>
    <n v="3.92421E-4"/>
    <n v="0"/>
    <n v="0"/>
    <n v="3.92421E-4"/>
    <s v=""/>
    <n v="4.7200024055809475E-2"/>
    <s v=""/>
  </r>
  <r>
    <x v="0"/>
    <n v="0.27705671724999997"/>
    <n v="0"/>
    <n v="0.55411343449999995"/>
    <s v=""/>
    <n v="4"/>
    <n v="20"/>
    <n v="8"/>
    <n v="0"/>
    <n v="5.5980940000000001E-4"/>
    <n v="8.5359899900000008E-2"/>
    <n v="8.5601690000000001E-4"/>
    <n v="0"/>
    <n v="8.6775726200000014E-2"/>
    <n v="2.0205588428121755E-3"/>
    <s v=""/>
    <n v="1.5448405447386787E-3"/>
  </r>
  <r>
    <x v="0"/>
    <n v="0"/>
    <n v="7.5381000000000004E-2"/>
    <n v="0"/>
    <s v=""/>
    <n v="0"/>
    <n v="72"/>
    <n v="0"/>
    <n v="0"/>
    <n v="0"/>
    <n v="6.4223692999999998E-2"/>
    <n v="0"/>
    <n v="0"/>
    <n v="6.4223692999999998E-2"/>
    <s v=""/>
    <n v="0.85198780859898382"/>
    <s v=""/>
  </r>
  <r>
    <x v="0"/>
    <n v="0.52410441249999995"/>
    <n v="0"/>
    <n v="0.37436029464285714"/>
    <s v=""/>
    <n v="7"/>
    <n v="16"/>
    <n v="5"/>
    <n v="0"/>
    <n v="0"/>
    <n v="3.8000000000000002E-4"/>
    <n v="0"/>
    <n v="0"/>
    <n v="3.8000000000000002E-4"/>
    <n v="0"/>
    <s v=""/>
    <n v="0"/>
  </r>
  <r>
    <x v="0"/>
    <n v="3.3570940000000001E-2"/>
    <n v="0"/>
    <n v="0"/>
    <s v=""/>
    <n v="3"/>
    <n v="0"/>
    <n v="0"/>
    <n v="0"/>
    <n v="0"/>
    <n v="0"/>
    <n v="1.3228E-4"/>
    <n v="0"/>
    <n v="1.3228E-4"/>
    <n v="0"/>
    <s v=""/>
    <s v=""/>
  </r>
  <r>
    <x v="0"/>
    <n v="0"/>
    <n v="6.4953776842105265E-2"/>
    <n v="1.2178833157894736E-2"/>
    <s v=""/>
    <n v="0"/>
    <n v="16"/>
    <n v="3"/>
    <n v="0"/>
    <n v="0"/>
    <n v="8.3273199999999998E-4"/>
    <n v="6.7000000000000004E-9"/>
    <n v="0"/>
    <n v="8.3273869999999999E-4"/>
    <s v=""/>
    <n v="1.2820378436565286E-2"/>
    <n v="5.5013480463494413E-7"/>
  </r>
  <r>
    <x v="0"/>
    <n v="0"/>
    <n v="0.48693778999999998"/>
    <n v="0"/>
    <s v=""/>
    <n v="0"/>
    <n v="298"/>
    <n v="0"/>
    <n v="0"/>
    <n v="0"/>
    <n v="0.1034913713"/>
    <n v="0"/>
    <n v="0"/>
    <n v="0.1034913713"/>
    <s v=""/>
    <n v="0.21253509878541157"/>
    <s v=""/>
  </r>
  <r>
    <x v="0"/>
    <n v="0"/>
    <n v="0"/>
    <n v="0.20055730999999999"/>
    <s v=""/>
    <n v="0"/>
    <n v="0"/>
    <n v="3"/>
    <n v="0"/>
    <n v="0"/>
    <n v="0"/>
    <n v="5.9999999999999995E-4"/>
    <n v="0"/>
    <n v="5.9999999999999995E-4"/>
    <s v=""/>
    <s v=""/>
    <n v="2.9916635798515646E-3"/>
  </r>
  <r>
    <x v="0"/>
    <n v="5.4472852000000002E-2"/>
    <n v="2.3345507999999997E-2"/>
    <n v="0"/>
    <s v=""/>
    <n v="7"/>
    <n v="3"/>
    <n v="0"/>
    <n v="0"/>
    <n v="1.606E-4"/>
    <n v="7.2399999999999993E-4"/>
    <n v="0"/>
    <n v="0"/>
    <n v="8.8459999999999993E-4"/>
    <n v="2.9482576017866662E-3"/>
    <n v="3.1012390049511881E-2"/>
    <s v=""/>
  </r>
  <r>
    <x v="0"/>
    <n v="0.54344964099999993"/>
    <n v="0"/>
    <n v="0"/>
    <s v=""/>
    <n v="10"/>
    <n v="0"/>
    <n v="0"/>
    <n v="0"/>
    <n v="3.9820000000000003E-3"/>
    <n v="0"/>
    <n v="0"/>
    <n v="0"/>
    <n v="3.9820000000000003E-3"/>
    <n v="7.327265857923349E-3"/>
    <s v=""/>
    <s v=""/>
  </r>
  <r>
    <x v="0"/>
    <n v="0"/>
    <n v="2.7560000000000001E-2"/>
    <n v="0"/>
    <s v=""/>
    <n v="0"/>
    <n v="14"/>
    <n v="0"/>
    <n v="0"/>
    <n v="0"/>
    <n v="3.4729500000000001E-4"/>
    <n v="0"/>
    <n v="0"/>
    <n v="3.4729500000000001E-4"/>
    <s v=""/>
    <n v="1.2601415094339622E-2"/>
    <s v=""/>
  </r>
  <r>
    <x v="0"/>
    <n v="0.10482219310344827"/>
    <n v="0"/>
    <n v="0.40364366896551723"/>
    <s v=""/>
    <n v="201"/>
    <n v="765"/>
    <n v="774"/>
    <n v="0"/>
    <n v="0.110128"/>
    <n v="1.5003500000000001E-2"/>
    <n v="3.8E-3"/>
    <n v="0"/>
    <n v="0.1289315"/>
    <n v="1.0506172093853776"/>
    <s v=""/>
    <n v="9.4142440280033952E-3"/>
  </r>
  <r>
    <x v="0"/>
    <n v="0"/>
    <n v="0.24444444444444444"/>
    <n v="0.75555555555555554"/>
    <s v=""/>
    <n v="0"/>
    <n v="11"/>
    <n v="34"/>
    <n v="0"/>
    <n v="0"/>
    <n v="7.1259999999999996E-7"/>
    <n v="4.0000000000000003E-5"/>
    <n v="0"/>
    <n v="4.07126E-5"/>
    <s v=""/>
    <n v="2.9151818181818181E-6"/>
    <n v="5.2941176470588244E-5"/>
  </r>
  <r>
    <x v="0"/>
    <n v="8.5088694230769216E-2"/>
    <n v="0"/>
    <n v="8.5088694230769216E-2"/>
    <s v=""/>
    <n v="17"/>
    <n v="18"/>
    <n v="17"/>
    <n v="0"/>
    <n v="3.8282999999999999E-5"/>
    <n v="1.7637388399999999E-2"/>
    <n v="1.0482800000000001E-5"/>
    <n v="0"/>
    <n v="1.7686154199999998E-2"/>
    <n v="4.4991876237015225E-4"/>
    <s v=""/>
    <n v="1.2319850592100494E-4"/>
  </r>
  <r>
    <x v="0"/>
    <n v="5.6373282500000003E-2"/>
    <n v="0"/>
    <n v="0.1691198475"/>
    <s v=""/>
    <n v="6"/>
    <n v="0"/>
    <n v="18"/>
    <n v="0"/>
    <n v="2.7E-4"/>
    <n v="0"/>
    <n v="4.7999999999999996E-4"/>
    <n v="0"/>
    <n v="7.5000000000000002E-4"/>
    <n v="4.789502899711401E-3"/>
    <s v=""/>
    <n v="2.8382239405697189E-3"/>
  </r>
  <r>
    <x v="0"/>
    <n v="0"/>
    <n v="2.8469999999999999E-2"/>
    <n v="0"/>
    <s v=""/>
    <n v="0"/>
    <n v="2"/>
    <n v="0"/>
    <n v="0"/>
    <n v="0"/>
    <n v="6.166209E-4"/>
    <n v="0"/>
    <n v="0"/>
    <n v="6.166209E-4"/>
    <s v=""/>
    <n v="2.1658619599578505E-2"/>
    <s v=""/>
  </r>
  <r>
    <x v="0"/>
    <n v="3.5173752000000003E-2"/>
    <n v="0"/>
    <n v="7.0347504000000005E-2"/>
    <s v=""/>
    <n v="4"/>
    <n v="3"/>
    <n v="8"/>
    <n v="0"/>
    <n v="0"/>
    <n v="2.5434800000000003E-3"/>
    <n v="1.8291399999999999E-3"/>
    <n v="0"/>
    <n v="4.3726200000000007E-3"/>
    <n v="0"/>
    <s v=""/>
    <n v="2.6001491111895026E-2"/>
  </r>
  <r>
    <x v="0"/>
    <n v="5.7317981999999996E-2"/>
    <n v="0"/>
    <n v="1.9105994000000001E-2"/>
    <s v=""/>
    <n v="12"/>
    <n v="4"/>
    <n v="4"/>
    <n v="0"/>
    <n v="0"/>
    <n v="1.3718699999999999E-3"/>
    <n v="7.6840000000000003E-5"/>
    <n v="0"/>
    <n v="1.4487099999999998E-3"/>
    <n v="0"/>
    <s v=""/>
    <n v="4.021774527930868E-3"/>
  </r>
  <r>
    <x v="0"/>
    <n v="0"/>
    <n v="2.6594841799999998E-2"/>
    <n v="0"/>
    <s v=""/>
    <n v="0"/>
    <n v="1"/>
    <n v="0"/>
    <n v="0"/>
    <n v="0"/>
    <n v="5.3181880000000004E-4"/>
    <n v="0"/>
    <n v="0"/>
    <n v="5.3181880000000004E-4"/>
    <s v=""/>
    <n v="1.9997065746787036E-2"/>
    <s v=""/>
  </r>
  <r>
    <x v="0"/>
    <n v="0"/>
    <n v="0.29548400000000002"/>
    <n v="0"/>
    <s v=""/>
    <n v="0"/>
    <n v="48"/>
    <n v="0"/>
    <n v="0"/>
    <n v="0"/>
    <n v="1E-3"/>
    <n v="0"/>
    <n v="0"/>
    <n v="1E-3"/>
    <s v=""/>
    <n v="3.3842779981318781E-3"/>
    <s v=""/>
  </r>
  <r>
    <x v="0"/>
    <n v="0"/>
    <n v="7.4634130000000007E-2"/>
    <n v="0"/>
    <s v=""/>
    <n v="0"/>
    <n v="72"/>
    <n v="0"/>
    <n v="0"/>
    <n v="0"/>
    <n v="0.1220029054"/>
    <n v="0"/>
    <n v="0"/>
    <n v="0.1220029054"/>
    <s v=""/>
    <n v="1.6346798093579973"/>
    <s v=""/>
  </r>
  <r>
    <x v="0"/>
    <n v="1.6918486176527474"/>
    <n v="0"/>
    <n v="1.1455225015357144"/>
    <s v=""/>
    <n v="192"/>
    <n v="42"/>
    <n v="130"/>
    <n v="0"/>
    <n v="1.04E-2"/>
    <n v="2.8300000000000002E-2"/>
    <n v="9.9000000000000008E-3"/>
    <n v="0"/>
    <n v="4.8599999999999997E-2"/>
    <n v="6.1471220837883518E-3"/>
    <s v=""/>
    <n v="8.6423444207580618E-3"/>
  </r>
  <r>
    <x v="0"/>
    <n v="0"/>
    <n v="2.7759889999999999E-2"/>
    <n v="0"/>
    <s v=""/>
    <n v="0"/>
    <n v="6"/>
    <n v="0"/>
    <n v="0"/>
    <n v="0"/>
    <n v="2.3999999999999998E-3"/>
    <n v="0"/>
    <n v="0"/>
    <n v="2.3999999999999998E-3"/>
    <s v=""/>
    <n v="8.6455673995826349E-2"/>
    <s v=""/>
  </r>
  <r>
    <x v="0"/>
    <n v="0.35188527015384619"/>
    <n v="0.79174185784615392"/>
    <n v="0"/>
    <s v=""/>
    <n v="12"/>
    <n v="27"/>
    <n v="0"/>
    <n v="0"/>
    <n v="5.3410994999999999E-3"/>
    <n v="6.0172010899999996E-2"/>
    <n v="0"/>
    <n v="0"/>
    <n v="6.5513110399999991E-2"/>
    <n v="1.517852536897848E-2"/>
    <n v="7.5999532301716743E-2"/>
    <s v=""/>
  </r>
  <r>
    <x v="0"/>
    <n v="0"/>
    <n v="0.16621304651080179"/>
    <n v="2.035261794009818E-2"/>
    <s v=""/>
    <n v="0"/>
    <n v="49"/>
    <n v="6"/>
    <n v="0"/>
    <n v="0"/>
    <n v="2.2644218000000002E-3"/>
    <n v="0"/>
    <n v="0"/>
    <n v="2.2644218000000002E-3"/>
    <s v=""/>
    <n v="1.3623610465817681E-2"/>
    <n v="0"/>
  </r>
  <r>
    <x v="0"/>
    <n v="0"/>
    <n v="0"/>
    <n v="1.4913289999999999"/>
    <s v=""/>
    <n v="0"/>
    <n v="0"/>
    <n v="178"/>
    <n v="0"/>
    <n v="0"/>
    <n v="0"/>
    <n v="5.3490000000000005E-3"/>
    <n v="0"/>
    <n v="5.3490000000000005E-3"/>
    <s v=""/>
    <s v=""/>
    <n v="3.5867337120112333E-3"/>
  </r>
  <r>
    <x v="0"/>
    <n v="0"/>
    <n v="0.36978222999999999"/>
    <n v="0"/>
    <s v=""/>
    <n v="0"/>
    <n v="8"/>
    <n v="0"/>
    <n v="0"/>
    <n v="0"/>
    <n v="3.2851959399999998E-2"/>
    <n v="0"/>
    <n v="0"/>
    <n v="3.2851959399999998E-2"/>
    <s v=""/>
    <n v="8.8841368607680257E-2"/>
    <s v=""/>
  </r>
  <r>
    <x v="0"/>
    <n v="0"/>
    <n v="4.1300000000000003E-2"/>
    <n v="0"/>
    <s v=""/>
    <n v="0"/>
    <n v="255"/>
    <n v="0"/>
    <n v="0"/>
    <n v="0"/>
    <n v="2.1900000000000001E-3"/>
    <n v="0"/>
    <n v="0"/>
    <n v="2.1900000000000001E-3"/>
    <s v=""/>
    <n v="5.3026634382566586E-2"/>
    <s v=""/>
  </r>
  <r>
    <x v="0"/>
    <n v="0.23259569230769231"/>
    <n v="0"/>
    <n v="0.83734449230769226"/>
    <s v=""/>
    <n v="10"/>
    <n v="19"/>
    <n v="36"/>
    <n v="0"/>
    <n v="4.3614989999999997E-4"/>
    <n v="3.1474147000000001E-3"/>
    <n v="3.4832E-6"/>
    <n v="0"/>
    <n v="3.5870478000000002E-3"/>
    <n v="1.8751417778753755E-3"/>
    <s v=""/>
    <n v="4.1598171744110026E-6"/>
  </r>
  <r>
    <x v="0"/>
    <n v="1.9710854087999996E-2"/>
    <n v="0"/>
    <n v="6.5702846959999991E-2"/>
    <s v=""/>
    <n v="6"/>
    <n v="74"/>
    <n v="20"/>
    <n v="0"/>
    <n v="2.0000000000000001E-4"/>
    <n v="1.7999999999999999E-2"/>
    <n v="1E-4"/>
    <n v="0"/>
    <n v="1.8299999999999997E-2"/>
    <n v="1.0146693750919722E-2"/>
    <s v=""/>
    <n v="1.5220040626379582E-3"/>
  </r>
  <r>
    <x v="0"/>
    <n v="0"/>
    <n v="3.9829999999999997E-2"/>
    <n v="0"/>
    <s v=""/>
    <n v="0"/>
    <n v="4"/>
    <n v="0"/>
    <n v="0"/>
    <n v="0"/>
    <n v="2.9155560000000001E-3"/>
    <n v="0"/>
    <n v="0"/>
    <n v="2.9155560000000001E-3"/>
    <s v=""/>
    <n v="7.3200000000000015E-2"/>
    <s v=""/>
  </r>
  <r>
    <x v="0"/>
    <n v="0"/>
    <n v="4.2465999999999997E-2"/>
    <n v="0"/>
    <s v=""/>
    <n v="0"/>
    <n v="11"/>
    <n v="0"/>
    <n v="0"/>
    <n v="0"/>
    <n v="6.7955359999999994E-4"/>
    <n v="0"/>
    <n v="0"/>
    <n v="6.7955359999999994E-4"/>
    <s v=""/>
    <n v="1.6002298309235625E-2"/>
    <s v=""/>
  </r>
  <r>
    <x v="0"/>
    <n v="0"/>
    <n v="1.4216233009999999"/>
    <n v="0"/>
    <s v=""/>
    <n v="0"/>
    <n v="28"/>
    <n v="0"/>
    <n v="0"/>
    <n v="0"/>
    <n v="4.4495895000000001E-2"/>
    <n v="0"/>
    <n v="0"/>
    <n v="4.4495895000000001E-2"/>
    <s v=""/>
    <n v="3.1299356846993608E-2"/>
    <s v=""/>
  </r>
  <r>
    <x v="0"/>
    <n v="0.36844673880000001"/>
    <n v="0"/>
    <n v="0.24563115920000003"/>
    <s v=""/>
    <n v="3"/>
    <n v="0"/>
    <n v="2"/>
    <n v="0"/>
    <n v="0"/>
    <n v="0"/>
    <n v="1.0000000000000001E-5"/>
    <n v="0"/>
    <n v="1.0000000000000001E-5"/>
    <n v="0"/>
    <s v=""/>
    <n v="4.0711447328462551E-5"/>
  </r>
  <r>
    <x v="0"/>
    <n v="0"/>
    <n v="0"/>
    <n v="0"/>
    <s v=""/>
    <n v="0"/>
    <n v="0"/>
    <n v="0"/>
    <n v="0"/>
    <n v="0"/>
    <n v="7.3963000000000002E-4"/>
    <n v="0"/>
    <n v="0"/>
    <n v="7.3963000000000002E-4"/>
    <s v=""/>
    <s v=""/>
    <s v=""/>
  </r>
  <r>
    <x v="0"/>
    <n v="0"/>
    <n v="0"/>
    <n v="3.3675330000000003E-2"/>
    <s v=""/>
    <n v="0"/>
    <n v="0"/>
    <n v="2"/>
    <n v="0"/>
    <n v="0"/>
    <n v="2.1640600000000002E-3"/>
    <n v="7.5539999999999998E-5"/>
    <n v="0"/>
    <n v="2.2396E-3"/>
    <s v=""/>
    <s v=""/>
    <n v="2.243185144733548E-3"/>
  </r>
  <r>
    <x v="0"/>
    <n v="0"/>
    <n v="2.0470000000000002E-3"/>
    <n v="0"/>
    <s v=""/>
    <n v="0"/>
    <n v="1"/>
    <n v="0"/>
    <n v="0"/>
    <n v="0"/>
    <n v="3.2917299999999997E-5"/>
    <n v="0"/>
    <n v="0"/>
    <n v="3.2917299999999997E-5"/>
    <s v=""/>
    <n v="1.6080752320468975E-2"/>
    <s v=""/>
  </r>
  <r>
    <x v="0"/>
    <n v="0"/>
    <n v="0.11912703999999999"/>
    <n v="0"/>
    <s v=""/>
    <n v="0"/>
    <n v="62"/>
    <n v="0"/>
    <n v="0"/>
    <n v="0"/>
    <n v="0.64297869779999994"/>
    <n v="0"/>
    <n v="0"/>
    <n v="0.64297869779999994"/>
    <s v=""/>
    <n v="5.3974202481653197"/>
    <s v=""/>
  </r>
  <r>
    <x v="0"/>
    <n v="0"/>
    <n v="3.0148590700000002E-2"/>
    <n v="0"/>
    <s v=""/>
    <n v="0"/>
    <n v="9"/>
    <n v="0"/>
    <n v="0"/>
    <n v="0"/>
    <n v="3.5999999999999999E-3"/>
    <n v="0"/>
    <n v="0"/>
    <n v="3.5999999999999999E-3"/>
    <s v=""/>
    <n v="0.11940856658351197"/>
    <s v=""/>
  </r>
  <r>
    <x v="0"/>
    <n v="0"/>
    <n v="6.7513502170000008E-4"/>
    <n v="0"/>
    <s v=""/>
    <n v="0"/>
    <n v="1"/>
    <n v="0"/>
    <n v="0"/>
    <n v="0"/>
    <n v="7.5243799999999999E-5"/>
    <n v="0"/>
    <n v="0"/>
    <n v="7.5243799999999999E-5"/>
    <s v=""/>
    <n v="0.11145000271284251"/>
    <s v=""/>
  </r>
  <r>
    <x v="0"/>
    <n v="0"/>
    <n v="4.3442649999999999E-2"/>
    <n v="0"/>
    <s v=""/>
    <n v="0"/>
    <n v="4"/>
    <n v="0"/>
    <n v="0"/>
    <n v="0"/>
    <n v="1.212E-3"/>
    <n v="0"/>
    <n v="0"/>
    <n v="1.212E-3"/>
    <s v=""/>
    <n v="2.7898850553545882E-2"/>
    <s v=""/>
  </r>
  <r>
    <x v="0"/>
    <n v="0"/>
    <n v="3.2060245000000001E-2"/>
    <n v="0"/>
    <s v=""/>
    <n v="0"/>
    <n v="12"/>
    <n v="0"/>
    <n v="0"/>
    <n v="0"/>
    <n v="4.7959999999999999E-3"/>
    <n v="0"/>
    <n v="0"/>
    <n v="4.7959999999999999E-3"/>
    <s v=""/>
    <n v="0.1495933671124472"/>
    <s v=""/>
  </r>
  <r>
    <x v="0"/>
    <n v="0"/>
    <n v="5.17063677786E-2"/>
    <n v="0"/>
    <s v=""/>
    <n v="0"/>
    <n v="8"/>
    <n v="0"/>
    <n v="0"/>
    <n v="0"/>
    <n v="6.4940070000000009E-4"/>
    <n v="0"/>
    <n v="0"/>
    <n v="6.4940070000000009E-4"/>
    <s v=""/>
    <n v="1.2559395059050564E-2"/>
    <s v=""/>
  </r>
  <r>
    <x v="0"/>
    <n v="0"/>
    <n v="0"/>
    <n v="0.10927199999999999"/>
    <s v=""/>
    <n v="0"/>
    <n v="0"/>
    <n v="21"/>
    <n v="0"/>
    <n v="0"/>
    <n v="0"/>
    <n v="3.614E-4"/>
    <n v="0"/>
    <n v="3.614E-4"/>
    <s v=""/>
    <s v=""/>
    <n v="3.307343143714767E-3"/>
  </r>
  <r>
    <x v="0"/>
    <n v="0"/>
    <n v="8.1052264999999998E-3"/>
    <n v="0"/>
    <s v=""/>
    <n v="0"/>
    <n v="2"/>
    <n v="0"/>
    <n v="0"/>
    <n v="0"/>
    <n v="7.0845429999999996E-4"/>
    <n v="0"/>
    <n v="0"/>
    <n v="7.0845429999999996E-4"/>
    <s v=""/>
    <n v="8.7407094669100238E-2"/>
    <s v=""/>
  </r>
  <r>
    <x v="0"/>
    <n v="0"/>
    <n v="1.771E-2"/>
    <n v="0"/>
    <s v=""/>
    <n v="0"/>
    <n v="3"/>
    <n v="0"/>
    <n v="0"/>
    <n v="0"/>
    <n v="9.3999999999999997E-4"/>
    <n v="0"/>
    <n v="0"/>
    <n v="9.3999999999999997E-4"/>
    <s v=""/>
    <n v="5.3077357425183512E-2"/>
    <s v=""/>
  </r>
  <r>
    <x v="0"/>
    <n v="6.9926315789473684E-2"/>
    <n v="0"/>
    <n v="0.15383789473684212"/>
    <s v=""/>
    <n v="5"/>
    <n v="3"/>
    <n v="11"/>
    <n v="0"/>
    <n v="8.1413600000000003E-5"/>
    <n v="5.5387600000000005E-5"/>
    <n v="4.1040000000000002E-7"/>
    <n v="0"/>
    <n v="1.372116E-4"/>
    <n v="1.1642769832906821E-3"/>
    <s v=""/>
    <n v="2.667743215688421E-6"/>
  </r>
  <r>
    <x v="0"/>
    <n v="0"/>
    <n v="7.9099791700000005E-2"/>
    <n v="0"/>
    <s v=""/>
    <n v="0"/>
    <n v="39"/>
    <n v="0"/>
    <n v="0"/>
    <n v="0"/>
    <n v="4.5999999999999999E-3"/>
    <n v="0"/>
    <n v="0"/>
    <n v="4.5999999999999999E-3"/>
    <s v=""/>
    <n v="5.8154388287725407E-2"/>
    <s v=""/>
  </r>
  <r>
    <x v="0"/>
    <n v="0"/>
    <n v="7.9710000000000007E-3"/>
    <n v="0"/>
    <s v=""/>
    <n v="0"/>
    <n v="2"/>
    <n v="0"/>
    <n v="0"/>
    <n v="0"/>
    <n v="1.618113E-3"/>
    <n v="0"/>
    <n v="0"/>
    <n v="1.618113E-3"/>
    <s v=""/>
    <n v="0.20299999999999999"/>
    <s v=""/>
  </r>
  <r>
    <x v="0"/>
    <n v="0.104903466"/>
    <n v="0"/>
    <n v="0.419613864"/>
    <s v=""/>
    <n v="1"/>
    <n v="5"/>
    <n v="4"/>
    <n v="0"/>
    <n v="8.2290999999999989E-6"/>
    <n v="7.0185310799999998E-2"/>
    <n v="3.8303179999999999E-4"/>
    <n v="0"/>
    <n v="7.0576571700000007E-2"/>
    <n v="7.8444500584947297E-5"/>
    <s v=""/>
    <n v="9.1281969653891123E-4"/>
  </r>
  <r>
    <x v="0"/>
    <n v="0.95684790149999988"/>
    <n v="0"/>
    <n v="0.53158216749999998"/>
    <s v=""/>
    <n v="9"/>
    <n v="1"/>
    <n v="5"/>
    <n v="0"/>
    <n v="0"/>
    <n v="0"/>
    <n v="0"/>
    <n v="0"/>
    <n v="0"/>
    <n v="0"/>
    <s v=""/>
    <n v="0"/>
  </r>
  <r>
    <x v="0"/>
    <n v="0"/>
    <n v="1.731622E-2"/>
    <n v="0"/>
    <s v=""/>
    <n v="0"/>
    <n v="8"/>
    <n v="0"/>
    <n v="0"/>
    <n v="0"/>
    <n v="2.6795360000000002E-4"/>
    <n v="0"/>
    <n v="0"/>
    <n v="2.6795360000000002E-4"/>
    <s v=""/>
    <n v="1.5474139275199784E-2"/>
    <s v=""/>
  </r>
  <r>
    <x v="0"/>
    <n v="0"/>
    <n v="0.11631292"/>
    <n v="0"/>
    <s v=""/>
    <n v="0"/>
    <n v="5"/>
    <n v="0"/>
    <n v="0"/>
    <n v="0"/>
    <n v="6.6289460000000001E-4"/>
    <n v="0"/>
    <n v="0"/>
    <n v="6.6289460000000001E-4"/>
    <s v=""/>
    <n v="5.6992344444624036E-3"/>
    <s v=""/>
  </r>
  <r>
    <x v="0"/>
    <n v="14.641898147116883"/>
    <n v="0"/>
    <n v="0.60172184166233766"/>
    <s v=""/>
    <n v="73"/>
    <n v="1"/>
    <n v="3"/>
    <n v="0"/>
    <n v="7.0979570000000002E-3"/>
    <n v="3.6129009999999999E-4"/>
    <n v="2.2191399999999999E-5"/>
    <n v="0"/>
    <n v="7.4814384999999997E-3"/>
    <n v="4.8477027559419605E-4"/>
    <s v=""/>
    <n v="3.6879831283327307E-5"/>
  </r>
  <r>
    <x v="0"/>
    <n v="0"/>
    <n v="2.9978749999999998E-2"/>
    <n v="0"/>
    <s v=""/>
    <n v="0"/>
    <n v="7"/>
    <n v="0"/>
    <n v="0"/>
    <n v="0"/>
    <n v="3.8516739999999998E-4"/>
    <n v="0"/>
    <n v="0"/>
    <n v="3.8516739999999998E-4"/>
    <s v=""/>
    <n v="1.2848014009923695E-2"/>
    <s v=""/>
  </r>
  <r>
    <x v="0"/>
    <n v="0"/>
    <n v="2.2418E-2"/>
    <n v="0"/>
    <s v=""/>
    <n v="0"/>
    <n v="3"/>
    <n v="0"/>
    <n v="0"/>
    <n v="0"/>
    <n v="1.1899999999999999E-3"/>
    <n v="0"/>
    <n v="0"/>
    <n v="1.1899999999999999E-3"/>
    <s v=""/>
    <n v="5.3082344544562399E-2"/>
    <s v=""/>
  </r>
  <r>
    <x v="0"/>
    <n v="0"/>
    <n v="2.6280000000000001E-2"/>
    <n v="0"/>
    <s v=""/>
    <n v="0"/>
    <n v="6"/>
    <n v="0"/>
    <n v="0"/>
    <n v="0"/>
    <n v="3.1055169999999997E-4"/>
    <n v="0"/>
    <n v="0"/>
    <n v="3.1055169999999997E-4"/>
    <s v=""/>
    <n v="1.1817035768645356E-2"/>
    <s v=""/>
  </r>
  <r>
    <x v="0"/>
    <n v="0"/>
    <n v="5.1406973000000002E-3"/>
    <n v="0"/>
    <s v=""/>
    <n v="0"/>
    <n v="2"/>
    <n v="0"/>
    <n v="0"/>
    <n v="0"/>
    <n v="5.9999999999999995E-4"/>
    <n v="0"/>
    <n v="0"/>
    <n v="5.9999999999999995E-4"/>
    <s v=""/>
    <n v="0.11671568368750285"/>
    <s v=""/>
  </r>
  <r>
    <x v="1"/>
    <n v="0.17653811893915"/>
    <n v="0"/>
    <n v="0.17653811893915"/>
    <s v=""/>
    <n v="1"/>
    <n v="0"/>
    <n v="1"/>
    <n v="0"/>
    <n v="7.0419699999999999E-5"/>
    <n v="0"/>
    <n v="1.4349999999999998E-7"/>
    <n v="0"/>
    <n v="7.0563199999999996E-5"/>
    <n v="3.9889232095121957E-4"/>
    <s v=""/>
    <n v="8.1285560796907694E-7"/>
  </r>
  <r>
    <x v="1"/>
    <n v="0"/>
    <n v="1.68833148E-2"/>
    <n v="0"/>
    <s v=""/>
    <n v="0"/>
    <n v="9"/>
    <n v="0"/>
    <n v="0"/>
    <n v="0"/>
    <n v="1.6000000000000001E-3"/>
    <n v="0"/>
    <n v="0"/>
    <n v="1.6000000000000001E-3"/>
    <s v=""/>
    <n v="9.4768119824431632E-2"/>
    <s v=""/>
  </r>
  <r>
    <x v="1"/>
    <n v="5.8442857142857142E-3"/>
    <n v="0"/>
    <n v="5.8442857142857142E-3"/>
    <s v=""/>
    <n v="1"/>
    <n v="5"/>
    <n v="1"/>
    <n v="0"/>
    <n v="2.3349999999999997E-6"/>
    <n v="4.0720360000000001E-4"/>
    <n v="4.5999999999999998E-9"/>
    <n v="0"/>
    <n v="4.0954320000000002E-4"/>
    <n v="3.9953556587631381E-4"/>
    <s v=""/>
    <n v="7.8709362014177457E-7"/>
  </r>
  <r>
    <x v="1"/>
    <n v="0.13271199389999999"/>
    <n v="0"/>
    <n v="0.13271199389999999"/>
    <s v=""/>
    <n v="13"/>
    <n v="0"/>
    <n v="13"/>
    <n v="0"/>
    <n v="0"/>
    <n v="0"/>
    <n v="0"/>
    <n v="0"/>
    <n v="0"/>
    <n v="0"/>
    <s v=""/>
    <n v="0"/>
  </r>
  <r>
    <x v="1"/>
    <n v="0.1250970975"/>
    <n v="0.37529129249999998"/>
    <n v="0"/>
    <s v=""/>
    <n v="7"/>
    <n v="21"/>
    <n v="0"/>
    <n v="0"/>
    <n v="0"/>
    <n v="9.3102800000000006E-3"/>
    <n v="0"/>
    <n v="0"/>
    <n v="9.3102800000000006E-3"/>
    <n v="0"/>
    <n v="2.4808142864119344E-2"/>
    <s v=""/>
  </r>
  <r>
    <x v="1"/>
    <n v="0"/>
    <n v="2.6964999999999997E-4"/>
    <n v="0"/>
    <s v=""/>
    <n v="0"/>
    <n v="1"/>
    <n v="0"/>
    <n v="0"/>
    <n v="0"/>
    <n v="3.2759999999999998E-5"/>
    <n v="0"/>
    <n v="0"/>
    <n v="3.2759999999999998E-5"/>
    <s v=""/>
    <n v="0.12149082143519378"/>
    <s v=""/>
  </r>
  <r>
    <x v="1"/>
    <n v="0"/>
    <n v="8.7736280000000003E-3"/>
    <n v="0"/>
    <s v=""/>
    <n v="0"/>
    <n v="2"/>
    <n v="0"/>
    <n v="0"/>
    <n v="0"/>
    <n v="5.0000000000000001E-4"/>
    <n v="0"/>
    <n v="0"/>
    <n v="5.0000000000000001E-4"/>
    <s v=""/>
    <n v="5.6988967391824678E-2"/>
    <s v=""/>
  </r>
  <r>
    <x v="0"/>
    <n v="0"/>
    <n v="5.4651499999999999E-2"/>
    <n v="0"/>
    <s v=""/>
    <n v="0"/>
    <n v="8"/>
    <n v="0"/>
    <n v="0"/>
    <n v="0"/>
    <n v="1.06171697E-2"/>
    <n v="0"/>
    <n v="0"/>
    <n v="1.06171697E-2"/>
    <s v=""/>
    <n v="0.19427041709742643"/>
    <s v=""/>
  </r>
  <r>
    <x v="0"/>
    <n v="0.58078948196078428"/>
    <n v="2.3812368760392157"/>
    <n v="0"/>
    <s v=""/>
    <n v="10"/>
    <n v="41"/>
    <n v="0"/>
    <n v="0"/>
    <n v="1.026935E-4"/>
    <n v="3.39752283E-2"/>
    <n v="0"/>
    <n v="0"/>
    <n v="3.4077921800000001E-2"/>
    <n v="1.7681707949203875E-4"/>
    <n v="1.4267891045141229E-2"/>
    <s v=""/>
  </r>
  <r>
    <x v="0"/>
    <n v="2.8802558962222222"/>
    <n v="0"/>
    <n v="0.13092072255555554"/>
    <s v=""/>
    <n v="44"/>
    <n v="17"/>
    <n v="2"/>
    <n v="0"/>
    <n v="0"/>
    <n v="1.3000000000000002E-4"/>
    <n v="0"/>
    <n v="0"/>
    <n v="1.3000000000000002E-4"/>
    <n v="0"/>
    <s v=""/>
    <n v="0"/>
  </r>
  <r>
    <x v="0"/>
    <n v="0"/>
    <n v="0"/>
    <n v="1.7352105"/>
    <s v=""/>
    <n v="0"/>
    <n v="0"/>
    <n v="62"/>
    <n v="0"/>
    <n v="0"/>
    <n v="0"/>
    <n v="2.2331763500000001E-2"/>
    <n v="0"/>
    <n v="2.2331763500000001E-2"/>
    <s v=""/>
    <s v=""/>
    <n v="1.286977199596245E-2"/>
  </r>
  <r>
    <x v="0"/>
    <n v="0"/>
    <n v="0"/>
    <n v="1.9211240000000001E-2"/>
    <s v=""/>
    <n v="0"/>
    <n v="0"/>
    <n v="3"/>
    <n v="0"/>
    <n v="0"/>
    <n v="0"/>
    <n v="7.1910000000000008E-5"/>
    <n v="0"/>
    <n v="7.1910000000000008E-5"/>
    <s v=""/>
    <s v=""/>
    <n v="3.7431212144557044E-3"/>
  </r>
  <r>
    <x v="0"/>
    <n v="2.996623E-2"/>
    <n v="0"/>
    <n v="0"/>
    <s v=""/>
    <n v="19"/>
    <n v="0"/>
    <n v="0"/>
    <n v="0"/>
    <n v="0"/>
    <n v="0"/>
    <n v="0"/>
    <n v="0"/>
    <n v="0"/>
    <n v="0"/>
    <s v=""/>
    <s v=""/>
  </r>
  <r>
    <x v="0"/>
    <n v="0"/>
    <n v="0.72775400000000001"/>
    <n v="0"/>
    <s v=""/>
    <n v="0"/>
    <n v="119"/>
    <n v="0"/>
    <n v="0"/>
    <n v="0"/>
    <n v="1.17028432E-2"/>
    <n v="0"/>
    <n v="0"/>
    <n v="1.17028432E-2"/>
    <s v=""/>
    <n v="1.6080767951807892E-2"/>
    <s v=""/>
  </r>
  <r>
    <x v="0"/>
    <n v="0"/>
    <n v="0.80325550000000001"/>
    <n v="0"/>
    <s v=""/>
    <n v="0"/>
    <n v="140"/>
    <n v="0"/>
    <n v="0"/>
    <n v="0"/>
    <n v="6.0493351999999995E-3"/>
    <n v="0"/>
    <n v="0"/>
    <n v="6.0493351999999995E-3"/>
    <s v=""/>
    <n v="7.5310224455356978E-3"/>
    <s v=""/>
  </r>
  <r>
    <x v="0"/>
    <n v="8.0625008333333331E-3"/>
    <n v="8.868750916666665E-2"/>
    <n v="0"/>
    <s v=""/>
    <n v="1"/>
    <n v="11"/>
    <n v="0"/>
    <n v="0"/>
    <n v="3.1321E-6"/>
    <n v="9.8077930000000008E-4"/>
    <n v="0"/>
    <n v="0"/>
    <n v="9.8391139999999999E-4"/>
    <n v="3.8847747922713397E-4"/>
    <n v="1.105882112617306E-2"/>
    <s v=""/>
  </r>
  <r>
    <x v="0"/>
    <n v="0"/>
    <n v="0.12184842999999999"/>
    <n v="0"/>
    <s v=""/>
    <n v="0"/>
    <n v="100"/>
    <n v="0"/>
    <n v="0"/>
    <n v="0"/>
    <n v="2.8717765100000001E-2"/>
    <n v="0"/>
    <n v="0"/>
    <n v="2.8717765100000001E-2"/>
    <s v=""/>
    <n v="0.23568432601060188"/>
    <s v=""/>
  </r>
  <r>
    <x v="0"/>
    <n v="6.3918815499999998E-3"/>
    <n v="0"/>
    <n v="6.3918815499999998E-3"/>
    <s v=""/>
    <n v="4"/>
    <n v="0"/>
    <n v="4"/>
    <n v="0"/>
    <n v="0"/>
    <n v="0"/>
    <n v="0"/>
    <n v="0"/>
    <n v="0"/>
    <n v="0"/>
    <s v=""/>
    <n v="0"/>
  </r>
  <r>
    <x v="0"/>
    <n v="0"/>
    <n v="0.43174592000000001"/>
    <n v="0"/>
    <s v=""/>
    <n v="0"/>
    <n v="53"/>
    <n v="0"/>
    <n v="0"/>
    <n v="0"/>
    <n v="5.1463999999999996E-2"/>
    <n v="0"/>
    <n v="0"/>
    <n v="5.1463999999999996E-2"/>
    <s v=""/>
    <n v="0.1191997367340495"/>
    <s v=""/>
  </r>
  <r>
    <x v="0"/>
    <n v="0.58249956000000003"/>
    <n v="0"/>
    <n v="0.16642844571428572"/>
    <s v=""/>
    <n v="21"/>
    <n v="15"/>
    <n v="6"/>
    <n v="0"/>
    <n v="3.479523E-4"/>
    <n v="1.3515737E-3"/>
    <n v="9.0875999999999992E-6"/>
    <n v="0"/>
    <n v="1.7086136000000001E-3"/>
    <n v="5.9734345550406932E-4"/>
    <s v=""/>
    <n v="5.4603646395887397E-5"/>
  </r>
  <r>
    <x v="0"/>
    <n v="0"/>
    <n v="0"/>
    <n v="0.15169099999999999"/>
    <s v=""/>
    <n v="0"/>
    <n v="0"/>
    <n v="15"/>
    <n v="0"/>
    <n v="0"/>
    <n v="0"/>
    <n v="0"/>
    <n v="0"/>
    <n v="0"/>
    <s v=""/>
    <s v=""/>
    <n v="0"/>
  </r>
  <r>
    <x v="0"/>
    <n v="0"/>
    <n v="0"/>
    <n v="0.81134499999999998"/>
    <s v=""/>
    <n v="0"/>
    <n v="0"/>
    <n v="30"/>
    <n v="0"/>
    <n v="0"/>
    <n v="0"/>
    <n v="2.9999999999999997E-5"/>
    <n v="0"/>
    <n v="2.9999999999999997E-5"/>
    <s v=""/>
    <s v=""/>
    <n v="3.6975639216362951E-5"/>
  </r>
  <r>
    <x v="0"/>
    <n v="8.6134072463768127E-2"/>
    <n v="0"/>
    <n v="0.10133420289855073"/>
    <s v=""/>
    <n v="17"/>
    <n v="32"/>
    <n v="20"/>
    <n v="0"/>
    <n v="1.9580000000000001E-3"/>
    <n v="2.8810000000000001E-4"/>
    <n v="1E-4"/>
    <n v="0"/>
    <n v="2.3460999999999998E-3"/>
    <n v="2.2732003073738596E-2"/>
    <s v=""/>
    <n v="9.8683363701112408E-4"/>
  </r>
  <r>
    <x v="0"/>
    <n v="0"/>
    <n v="0.97812581456473202"/>
    <n v="1.1490604229352677"/>
    <s v=""/>
    <n v="0"/>
    <n v="103"/>
    <n v="121"/>
    <n v="0"/>
    <n v="0"/>
    <n v="5.9437590700000001E-2"/>
    <n v="2.5524898000000001E-3"/>
    <n v="0"/>
    <n v="6.1990080500000003E-2"/>
    <s v=""/>
    <n v="6.0766815285873882E-2"/>
    <n v="2.2213712604248269E-3"/>
  </r>
  <r>
    <x v="0"/>
    <n v="0"/>
    <n v="0"/>
    <n v="0.56774874899999994"/>
    <s v=""/>
    <n v="0"/>
    <n v="0"/>
    <n v="15"/>
    <n v="0"/>
    <n v="0"/>
    <n v="0"/>
    <n v="6.5619999999999999E-5"/>
    <n v="0"/>
    <n v="6.5619999999999999E-5"/>
    <s v=""/>
    <s v=""/>
    <n v="1.1557929474187182E-4"/>
  </r>
  <r>
    <x v="0"/>
    <n v="0"/>
    <n v="0.24579000000000001"/>
    <n v="0"/>
    <s v=""/>
    <n v="0"/>
    <n v="488"/>
    <n v="0"/>
    <n v="0"/>
    <n v="0"/>
    <n v="3.7599999999999999E-3"/>
    <n v="0"/>
    <n v="0"/>
    <n v="3.7599999999999999E-3"/>
    <s v=""/>
    <n v="1.5297611782415883E-2"/>
    <s v=""/>
  </r>
  <r>
    <x v="0"/>
    <n v="0.44657750000000002"/>
    <n v="0"/>
    <n v="0.44657750000000002"/>
    <s v=""/>
    <n v="13"/>
    <n v="0"/>
    <n v="13"/>
    <n v="0"/>
    <n v="1.8990781999999999E-3"/>
    <n v="0"/>
    <n v="5.3550999999999998E-6"/>
    <n v="0"/>
    <n v="1.9044333E-3"/>
    <n v="4.2525165284860965E-3"/>
    <s v=""/>
    <n v="1.1991423661066667E-5"/>
  </r>
  <r>
    <x v="0"/>
    <n v="3.5812941176470589E-2"/>
    <n v="0"/>
    <n v="0.10743882352941178"/>
    <s v=""/>
    <n v="2"/>
    <n v="26"/>
    <n v="6"/>
    <n v="0"/>
    <n v="2.2407730000000001E-4"/>
    <n v="1.0867288E-3"/>
    <n v="1.184E-7"/>
    <n v="0"/>
    <n v="1.3109244999999999E-3"/>
    <n v="6.2568806872310371E-3"/>
    <s v=""/>
    <n v="1.1020224915957644E-6"/>
  </r>
  <r>
    <x v="0"/>
    <n v="0"/>
    <n v="9.9223000000000006E-2"/>
    <n v="0"/>
    <s v=""/>
    <n v="0"/>
    <n v="3"/>
    <n v="0"/>
    <n v="0"/>
    <n v="0"/>
    <n v="1.210521E-2"/>
    <n v="0"/>
    <n v="0"/>
    <n v="1.210521E-2"/>
    <s v=""/>
    <n v="0.12200004031323382"/>
    <s v=""/>
  </r>
  <r>
    <x v="0"/>
    <n v="0"/>
    <n v="5.9877419430000002E-2"/>
    <n v="0"/>
    <s v=""/>
    <n v="0"/>
    <n v="7"/>
    <n v="0"/>
    <n v="0"/>
    <n v="0"/>
    <n v="1.4767490999999999E-3"/>
    <n v="0"/>
    <n v="0"/>
    <n v="1.4767490999999999E-3"/>
    <s v=""/>
    <n v="2.4662871480732412E-2"/>
    <s v=""/>
  </r>
  <r>
    <x v="0"/>
    <n v="0"/>
    <n v="1.191E-3"/>
    <n v="0"/>
    <s v=""/>
    <n v="0"/>
    <n v="2"/>
    <n v="0"/>
    <n v="0"/>
    <n v="0"/>
    <n v="1.9152200000000003E-5"/>
    <n v="0"/>
    <n v="0"/>
    <n v="1.9152200000000003E-5"/>
    <s v=""/>
    <n v="1.6080772460117552E-2"/>
    <s v=""/>
  </r>
  <r>
    <x v="0"/>
    <n v="0"/>
    <n v="1.460789E-2"/>
    <n v="0"/>
    <s v=""/>
    <n v="0"/>
    <n v="23"/>
    <n v="0"/>
    <n v="0"/>
    <n v="0"/>
    <n v="7.6426233999999996E-3"/>
    <n v="0"/>
    <n v="0"/>
    <n v="7.6426233999999996E-3"/>
    <s v=""/>
    <n v="0.52318462146141564"/>
    <s v=""/>
  </r>
  <r>
    <x v="0"/>
    <n v="2.3879099999999997E-2"/>
    <n v="7.9597000000000001E-3"/>
    <n v="0"/>
    <s v=""/>
    <n v="3"/>
    <n v="1"/>
    <n v="0"/>
    <n v="0"/>
    <n v="3.2423999999999999E-3"/>
    <n v="3.5720000000000001E-3"/>
    <n v="0"/>
    <n v="0"/>
    <n v="6.8144E-3"/>
    <n v="0.13578401196024978"/>
    <n v="0.44876063168209857"/>
    <s v=""/>
  </r>
  <r>
    <x v="0"/>
    <n v="0"/>
    <n v="2.409E-2"/>
    <n v="0"/>
    <s v=""/>
    <n v="0"/>
    <n v="4"/>
    <n v="0"/>
    <n v="0"/>
    <n v="0"/>
    <n v="2.9164719999999998E-4"/>
    <n v="0"/>
    <n v="0"/>
    <n v="2.9164719999999998E-4"/>
    <s v=""/>
    <n v="1.210656704026567E-2"/>
    <s v=""/>
  </r>
  <r>
    <x v="0"/>
    <n v="0"/>
    <n v="7.4634130000000007E-2"/>
    <n v="0"/>
    <s v=""/>
    <n v="0"/>
    <n v="10"/>
    <n v="0"/>
    <n v="0"/>
    <n v="0"/>
    <n v="5.6176472E-3"/>
    <n v="0"/>
    <n v="0"/>
    <n v="5.6176472E-3"/>
    <s v=""/>
    <n v="7.5269145630825998E-2"/>
    <s v=""/>
  </r>
  <r>
    <x v="0"/>
    <n v="1.86347488E-2"/>
    <n v="0"/>
    <n v="3.72694976E-2"/>
    <s v=""/>
    <n v="3"/>
    <n v="6"/>
    <n v="6"/>
    <n v="0"/>
    <n v="0"/>
    <n v="1E-3"/>
    <n v="0"/>
    <n v="0"/>
    <n v="1E-3"/>
    <n v="0"/>
    <s v=""/>
    <n v="0"/>
  </r>
  <r>
    <x v="0"/>
    <n v="0"/>
    <n v="0"/>
    <n v="0"/>
    <s v=""/>
    <n v="0"/>
    <n v="3"/>
    <n v="0"/>
    <n v="0"/>
    <n v="0"/>
    <n v="4.7927980999999996E-3"/>
    <n v="0"/>
    <n v="0"/>
    <n v="4.7927980999999996E-3"/>
    <s v=""/>
    <s v=""/>
    <s v=""/>
  </r>
  <r>
    <x v="0"/>
    <n v="0.12394301647058825"/>
    <n v="0.2272288635294118"/>
    <n v="0"/>
    <s v=""/>
    <n v="6"/>
    <n v="11"/>
    <n v="0"/>
    <n v="0"/>
    <n v="7.1960000000000004E-4"/>
    <n v="6.4599999999999996E-3"/>
    <n v="0"/>
    <n v="0"/>
    <n v="7.1795999999999995E-3"/>
    <n v="5.8058938735831194E-3"/>
    <n v="2.8429486904351115E-2"/>
    <s v=""/>
  </r>
  <r>
    <x v="0"/>
    <n v="0"/>
    <n v="1.7885000000000002E-2"/>
    <n v="0"/>
    <s v=""/>
    <n v="0"/>
    <n v="4"/>
    <n v="0"/>
    <n v="0"/>
    <n v="0"/>
    <n v="2.0800000000000003E-3"/>
    <n v="0"/>
    <n v="0"/>
    <n v="2.0800000000000003E-3"/>
    <s v=""/>
    <n v="0.11629857422421024"/>
    <s v=""/>
  </r>
  <r>
    <x v="0"/>
    <n v="1.5522434440506329E-2"/>
    <n v="0"/>
    <n v="5.432852054177216E-2"/>
    <s v=""/>
    <n v="4"/>
    <n v="61"/>
    <n v="14"/>
    <n v="0"/>
    <n v="0"/>
    <n v="1.2699999999999999E-2"/>
    <n v="1E-4"/>
    <n v="0"/>
    <n v="1.2799999999999999E-2"/>
    <n v="0"/>
    <s v=""/>
    <n v="1.8406538407964178E-3"/>
  </r>
  <r>
    <x v="0"/>
    <n v="0"/>
    <n v="1.5176E-2"/>
    <n v="0"/>
    <s v=""/>
    <n v="0"/>
    <n v="1"/>
    <n v="0"/>
    <n v="0"/>
    <n v="0"/>
    <n v="0"/>
    <n v="0"/>
    <n v="0"/>
    <n v="0"/>
    <s v=""/>
    <n v="0"/>
    <s v=""/>
  </r>
  <r>
    <x v="0"/>
    <n v="0.39341094666923077"/>
    <n v="0.17484930963076925"/>
    <n v="0"/>
    <s v=""/>
    <n v="9"/>
    <n v="4"/>
    <n v="0"/>
    <n v="0"/>
    <n v="1.8128959999999999E-4"/>
    <n v="4.6324555999999999E-3"/>
    <n v="0"/>
    <n v="0"/>
    <n v="4.8137451999999996E-3"/>
    <n v="4.6081483378860672E-4"/>
    <n v="2.6493988508060999E-2"/>
    <s v=""/>
  </r>
  <r>
    <x v="0"/>
    <n v="0"/>
    <n v="0"/>
    <n v="0"/>
    <s v=""/>
    <n v="0"/>
    <n v="2"/>
    <n v="0"/>
    <n v="0"/>
    <n v="0"/>
    <n v="0"/>
    <n v="0"/>
    <n v="0"/>
    <n v="0"/>
    <s v=""/>
    <s v=""/>
    <s v=""/>
  </r>
  <r>
    <x v="0"/>
    <n v="0"/>
    <n v="0.11631292"/>
    <n v="0"/>
    <s v=""/>
    <n v="0"/>
    <n v="76"/>
    <n v="0"/>
    <n v="0"/>
    <n v="0"/>
    <n v="1.7293549299999999E-2"/>
    <n v="0"/>
    <n v="0"/>
    <n v="1.7293549299999999E-2"/>
    <s v=""/>
    <n v="0.14868124108654479"/>
    <s v=""/>
  </r>
  <r>
    <x v="0"/>
    <n v="0"/>
    <n v="4.643564E-2"/>
    <n v="0"/>
    <s v=""/>
    <n v="0"/>
    <n v="2"/>
    <n v="0"/>
    <n v="0"/>
    <n v="0"/>
    <n v="1.256E-3"/>
    <n v="0"/>
    <n v="0"/>
    <n v="1.256E-3"/>
    <s v=""/>
    <n v="2.7048189709455925E-2"/>
    <s v=""/>
  </r>
  <r>
    <x v="0"/>
    <n v="0"/>
    <n v="0"/>
    <n v="0"/>
    <s v=""/>
    <n v="0"/>
    <n v="0"/>
    <n v="0"/>
    <n v="0"/>
    <n v="0"/>
    <n v="0"/>
    <n v="7.6545960000000001E-4"/>
    <n v="0"/>
    <n v="7.6545960000000001E-4"/>
    <s v=""/>
    <s v=""/>
    <s v=""/>
  </r>
  <r>
    <x v="0"/>
    <n v="0"/>
    <n v="7.5190000000000007E-2"/>
    <n v="0"/>
    <s v=""/>
    <n v="0"/>
    <n v="8"/>
    <n v="0"/>
    <n v="0"/>
    <n v="0"/>
    <n v="8.0713200000000001E-4"/>
    <n v="0"/>
    <n v="0"/>
    <n v="8.0713200000000001E-4"/>
    <s v=""/>
    <n v="1.0734565766724298E-2"/>
    <s v=""/>
  </r>
  <r>
    <x v="0"/>
    <n v="0"/>
    <n v="0.25339157750000002"/>
    <n v="0"/>
    <s v=""/>
    <n v="0"/>
    <n v="23"/>
    <n v="0"/>
    <n v="0"/>
    <n v="0"/>
    <n v="2.2370283000000001E-2"/>
    <n v="0"/>
    <n v="0"/>
    <n v="2.2370283000000001E-2"/>
    <s v=""/>
    <n v="8.8283451331368737E-2"/>
    <s v=""/>
  </r>
  <r>
    <x v="0"/>
    <n v="0"/>
    <n v="0"/>
    <n v="0"/>
    <s v=""/>
    <n v="0"/>
    <n v="0"/>
    <n v="0"/>
    <n v="0"/>
    <n v="0"/>
    <n v="3.6999999999999999E-4"/>
    <n v="0"/>
    <n v="0"/>
    <n v="3.6999999999999999E-4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.45596210517647057"/>
    <n v="0.95337531082352944"/>
    <n v="0"/>
    <s v=""/>
    <n v="11"/>
    <n v="23"/>
    <n v="0"/>
    <n v="0"/>
    <n v="3.4450060000000001E-4"/>
    <n v="1.6348849499999998E-2"/>
    <n v="0"/>
    <n v="0"/>
    <n v="1.6693350099999997E-2"/>
    <n v="7.5554655987621663E-4"/>
    <n v="1.714838774865881E-2"/>
    <s v=""/>
  </r>
  <r>
    <x v="0"/>
    <n v="0"/>
    <n v="0"/>
    <n v="1.2104349E-2"/>
    <s v=""/>
    <n v="0"/>
    <n v="0"/>
    <n v="2"/>
    <n v="0"/>
    <n v="0"/>
    <n v="0"/>
    <n v="0"/>
    <n v="0"/>
    <n v="0"/>
    <s v=""/>
    <s v=""/>
    <n v="0"/>
  </r>
  <r>
    <x v="0"/>
    <n v="7.0908699999999991E-2"/>
    <n v="0"/>
    <n v="0"/>
    <s v=""/>
    <n v="10"/>
    <n v="0"/>
    <n v="0"/>
    <n v="0"/>
    <n v="0"/>
    <n v="0"/>
    <n v="0"/>
    <n v="0"/>
    <n v="0"/>
    <n v="0"/>
    <s v=""/>
    <s v=""/>
  </r>
  <r>
    <x v="0"/>
    <n v="0.37636957255813952"/>
    <n v="0"/>
    <n v="0.2171362918604651"/>
    <s v=""/>
    <n v="26"/>
    <n v="2"/>
    <n v="15"/>
    <n v="0"/>
    <n v="0"/>
    <n v="3.3059999999999999E-5"/>
    <n v="9.2780000000000003E-5"/>
    <n v="0"/>
    <n v="1.2584E-4"/>
    <n v="0"/>
    <s v=""/>
    <n v="4.2728923481672869E-4"/>
  </r>
  <r>
    <x v="0"/>
    <n v="0"/>
    <n v="0.23191100000000001"/>
    <n v="0"/>
    <s v=""/>
    <n v="0"/>
    <n v="4"/>
    <n v="0"/>
    <n v="0"/>
    <n v="0"/>
    <n v="3.7293069999999998E-3"/>
    <n v="0"/>
    <n v="0"/>
    <n v="3.7293069999999998E-3"/>
    <s v=""/>
    <n v="1.608076805326181E-2"/>
    <s v=""/>
  </r>
  <r>
    <x v="0"/>
    <n v="0"/>
    <n v="9.1197299999999995E-3"/>
    <n v="0"/>
    <s v=""/>
    <n v="0"/>
    <n v="5"/>
    <n v="0"/>
    <n v="0"/>
    <n v="0"/>
    <n v="1.5162539999999999E-4"/>
    <n v="0"/>
    <n v="0"/>
    <n v="1.5162539999999999E-4"/>
    <s v=""/>
    <n v="1.6626084324864881E-2"/>
    <s v=""/>
  </r>
  <r>
    <x v="0"/>
    <n v="0"/>
    <n v="0.11912703999999999"/>
    <n v="0"/>
    <s v=""/>
    <n v="0"/>
    <n v="69"/>
    <n v="0"/>
    <n v="0"/>
    <n v="0"/>
    <n v="0.34932492459999998"/>
    <n v="0"/>
    <n v="0"/>
    <n v="0.34932492459999998"/>
    <s v=""/>
    <n v="2.9323730749962396"/>
    <s v=""/>
  </r>
  <r>
    <x v="0"/>
    <n v="0"/>
    <n v="2.0079689999999997E-2"/>
    <n v="0"/>
    <s v=""/>
    <n v="0"/>
    <n v="2"/>
    <n v="0"/>
    <n v="0"/>
    <n v="0"/>
    <n v="8.9999999999999998E-4"/>
    <n v="0"/>
    <n v="0"/>
    <n v="8.9999999999999998E-4"/>
    <s v=""/>
    <n v="4.4821409095459147E-2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1.7245E-2"/>
    <n v="0"/>
    <s v=""/>
    <n v="0"/>
    <n v="2"/>
    <n v="0"/>
    <n v="0"/>
    <n v="0"/>
    <n v="4.2250300000000002E-4"/>
    <n v="0"/>
    <n v="0"/>
    <n v="4.2250300000000002E-4"/>
    <s v=""/>
    <n v="2.450002899391128E-2"/>
    <s v=""/>
  </r>
  <r>
    <x v="0"/>
    <n v="0"/>
    <n v="7.9268310549999998E-3"/>
    <n v="0"/>
    <s v=""/>
    <n v="0"/>
    <n v="2"/>
    <n v="0"/>
    <n v="0"/>
    <n v="0"/>
    <n v="3.1803840000000001E-4"/>
    <n v="0"/>
    <n v="0"/>
    <n v="3.1803840000000001E-4"/>
    <s v=""/>
    <n v="4.0121758341171057E-2"/>
    <s v=""/>
  </r>
  <r>
    <x v="0"/>
    <n v="0"/>
    <n v="1.8339999999999999E-3"/>
    <n v="0"/>
    <s v=""/>
    <n v="0"/>
    <n v="2"/>
    <n v="0"/>
    <n v="0"/>
    <n v="0"/>
    <n v="1.8440680000000001E-3"/>
    <n v="0"/>
    <n v="0"/>
    <n v="1.8440680000000001E-3"/>
    <s v=""/>
    <n v="1.0054896401308617"/>
    <s v=""/>
  </r>
  <r>
    <x v="0"/>
    <n v="0.24120696647058823"/>
    <n v="0"/>
    <n v="0.27266874470588232"/>
    <s v=""/>
    <n v="23"/>
    <n v="2"/>
    <n v="26"/>
    <n v="0"/>
    <n v="0"/>
    <n v="4.1329999999999999E-5"/>
    <n v="1.25786E-3"/>
    <n v="0"/>
    <n v="1.29919E-3"/>
    <n v="0"/>
    <s v=""/>
    <n v="4.6131433265547434E-3"/>
  </r>
  <r>
    <x v="0"/>
    <n v="3.2108856249999998E-2"/>
    <n v="0"/>
    <n v="1.9265313750000002E-2"/>
    <s v=""/>
    <n v="5"/>
    <n v="0"/>
    <n v="3"/>
    <n v="0"/>
    <n v="0"/>
    <n v="0"/>
    <n v="1.0402999999999999E-4"/>
    <n v="0"/>
    <n v="1.0402999999999999E-4"/>
    <n v="0"/>
    <s v=""/>
    <n v="5.3998601502142666E-3"/>
  </r>
  <r>
    <x v="0"/>
    <n v="0"/>
    <n v="1.9126000000000001E-2"/>
    <n v="0"/>
    <s v=""/>
    <n v="0"/>
    <n v="3"/>
    <n v="0"/>
    <n v="0"/>
    <n v="0"/>
    <n v="2.2689699999999999E-4"/>
    <n v="0"/>
    <n v="0"/>
    <n v="2.2689699999999999E-4"/>
    <s v=""/>
    <n v="1.1863275122869391E-2"/>
    <s v=""/>
  </r>
  <r>
    <x v="0"/>
    <n v="0"/>
    <n v="1.2791E-2"/>
    <n v="0"/>
    <s v=""/>
    <n v="0"/>
    <n v="11"/>
    <n v="0"/>
    <n v="0"/>
    <n v="0"/>
    <n v="7.9577200000000001E-5"/>
    <n v="0"/>
    <n v="0"/>
    <n v="7.9577200000000001E-5"/>
    <s v=""/>
    <n v="6.2213431318896102E-3"/>
    <s v=""/>
  </r>
  <r>
    <x v="0"/>
    <n v="0"/>
    <n v="0.20366699999999999"/>
    <n v="0"/>
    <s v=""/>
    <n v="0"/>
    <n v="287"/>
    <n v="0"/>
    <n v="0"/>
    <n v="0"/>
    <n v="0.15394997060000001"/>
    <n v="0"/>
    <n v="0"/>
    <n v="0.15394997060000001"/>
    <s v=""/>
    <n v="0.75589059886972376"/>
    <s v=""/>
  </r>
  <r>
    <x v="0"/>
    <n v="0"/>
    <n v="0"/>
    <n v="2.0075123596799999E-2"/>
    <s v=""/>
    <n v="0"/>
    <n v="0"/>
    <n v="4"/>
    <n v="0"/>
    <n v="0"/>
    <n v="0"/>
    <n v="1.6462168999999999E-3"/>
    <n v="0"/>
    <n v="1.6462168999999999E-3"/>
    <s v=""/>
    <s v=""/>
    <n v="8.2002827632025599E-2"/>
  </r>
  <r>
    <x v="0"/>
    <n v="0"/>
    <n v="0"/>
    <n v="0.14443062465000001"/>
    <s v=""/>
    <n v="0"/>
    <n v="0"/>
    <n v="24"/>
    <n v="0"/>
    <n v="0"/>
    <n v="0"/>
    <n v="6.6877000000000004E-6"/>
    <n v="0"/>
    <n v="6.6877000000000004E-6"/>
    <s v=""/>
    <s v=""/>
    <n v="4.6303891686450589E-5"/>
  </r>
  <r>
    <x v="0"/>
    <n v="0"/>
    <n v="0.119241"/>
    <n v="0"/>
    <s v=""/>
    <n v="0"/>
    <n v="3"/>
    <n v="0"/>
    <n v="0"/>
    <n v="0"/>
    <n v="9.1640000000000003E-3"/>
    <n v="0"/>
    <n v="0"/>
    <n v="9.1640000000000003E-3"/>
    <s v=""/>
    <n v="7.6852760376045159E-2"/>
    <s v=""/>
  </r>
  <r>
    <x v="0"/>
    <n v="8.299521451612904E-2"/>
    <n v="0"/>
    <n v="0.24898564354838709"/>
    <s v=""/>
    <n v="10"/>
    <n v="22"/>
    <n v="30"/>
    <n v="0"/>
    <n v="0"/>
    <n v="6.0000000000000001E-3"/>
    <n v="5.9999999999999995E-4"/>
    <n v="0"/>
    <n v="6.6E-3"/>
    <n v="0"/>
    <s v=""/>
    <n v="2.4097774933894847E-3"/>
  </r>
  <r>
    <x v="0"/>
    <n v="1.79973782"/>
    <n v="0"/>
    <n v="0"/>
    <s v=""/>
    <n v="11"/>
    <n v="0"/>
    <n v="0"/>
    <n v="0"/>
    <n v="1.015455E-2"/>
    <n v="0"/>
    <n v="0"/>
    <n v="0"/>
    <n v="1.015455E-2"/>
    <n v="5.6422384900485113E-3"/>
    <s v=""/>
    <s v=""/>
  </r>
  <r>
    <x v="0"/>
    <n v="0"/>
    <n v="4.4669999999999996E-3"/>
    <n v="0"/>
    <s v=""/>
    <n v="0"/>
    <n v="2"/>
    <n v="0"/>
    <n v="0"/>
    <n v="0"/>
    <n v="8.3410000000000003E-5"/>
    <n v="0"/>
    <n v="0"/>
    <n v="8.3410000000000003E-5"/>
    <s v=""/>
    <n v="1.8672487127826282E-2"/>
    <s v=""/>
  </r>
  <r>
    <x v="0"/>
    <n v="0"/>
    <n v="7.7438999999999997E-3"/>
    <n v="0"/>
    <s v=""/>
    <n v="0"/>
    <n v="4"/>
    <n v="0"/>
    <n v="0"/>
    <n v="0"/>
    <n v="2.7E-4"/>
    <n v="0"/>
    <n v="0"/>
    <n v="2.7E-4"/>
    <s v=""/>
    <n v="3.4866152713748891E-2"/>
    <s v=""/>
  </r>
  <r>
    <x v="0"/>
    <n v="0"/>
    <n v="0.51740357142857141"/>
    <n v="0.12647642857142857"/>
    <s v=""/>
    <n v="0"/>
    <n v="90"/>
    <n v="22"/>
    <n v="0"/>
    <n v="0"/>
    <n v="3.4459999999999998E-2"/>
    <n v="2.0000000000000001E-4"/>
    <n v="0"/>
    <n v="3.4659999999999996E-2"/>
    <s v=""/>
    <n v="6.6601782250660921E-2"/>
    <n v="1.5813223243179137E-3"/>
  </r>
  <r>
    <x v="0"/>
    <n v="0"/>
    <n v="8.5434150389999998E-3"/>
    <n v="0"/>
    <s v=""/>
    <n v="0"/>
    <n v="2"/>
    <n v="0"/>
    <n v="0"/>
    <n v="0"/>
    <n v="3.44271E-4"/>
    <n v="0"/>
    <n v="0"/>
    <n v="3.44271E-4"/>
    <s v=""/>
    <n v="4.0296649340858505E-2"/>
    <s v=""/>
  </r>
  <r>
    <x v="0"/>
    <n v="0"/>
    <n v="0"/>
    <n v="0.39956301799999999"/>
    <s v=""/>
    <n v="0"/>
    <n v="0"/>
    <n v="47"/>
    <n v="0"/>
    <n v="0"/>
    <n v="0"/>
    <n v="7.0336770000000001E-4"/>
    <n v="0"/>
    <n v="7.0336770000000001E-4"/>
    <s v=""/>
    <s v=""/>
    <n v="1.7603423447962844E-3"/>
  </r>
  <r>
    <x v="0"/>
    <n v="4.5155517173684212E-2"/>
    <n v="0"/>
    <n v="2.084100792631579E-2"/>
    <s v=""/>
    <n v="13"/>
    <n v="0"/>
    <n v="6"/>
    <n v="0"/>
    <n v="5.9999999999999995E-4"/>
    <n v="0"/>
    <n v="0"/>
    <n v="0"/>
    <n v="5.9999999999999995E-4"/>
    <n v="1.3287412869000838E-2"/>
    <s v=""/>
    <n v="0"/>
  </r>
  <r>
    <x v="0"/>
    <n v="0.13287323000000001"/>
    <n v="0"/>
    <n v="0"/>
    <s v=""/>
    <n v="8"/>
    <n v="0"/>
    <n v="0"/>
    <n v="0"/>
    <n v="1.6999999999999999E-3"/>
    <n v="0"/>
    <n v="0"/>
    <n v="0"/>
    <n v="1.6999999999999999E-3"/>
    <n v="1.2794149732041585E-2"/>
    <s v=""/>
    <s v=""/>
  </r>
  <r>
    <x v="0"/>
    <n v="0"/>
    <n v="0.72064942857142855"/>
    <n v="1.8016235714285713"/>
    <s v=""/>
    <n v="0"/>
    <n v="48"/>
    <n v="120"/>
    <n v="0"/>
    <n v="0"/>
    <n v="4.3924199999999997E-2"/>
    <n v="7.9000000000000008E-3"/>
    <n v="0"/>
    <n v="5.1824200000000001E-2"/>
    <s v=""/>
    <n v="6.0950856628128672E-2"/>
    <n v="4.3849337482500909E-3"/>
  </r>
  <r>
    <x v="0"/>
    <n v="0"/>
    <n v="2.2166300780000002E-2"/>
    <n v="0"/>
    <s v=""/>
    <n v="0"/>
    <n v="2"/>
    <n v="0"/>
    <n v="0"/>
    <n v="0"/>
    <n v="2.9813300000000001E-5"/>
    <n v="0"/>
    <n v="0"/>
    <n v="2.9813300000000001E-5"/>
    <s v=""/>
    <n v="1.3449831027692117E-3"/>
    <s v=""/>
  </r>
  <r>
    <x v="0"/>
    <n v="0"/>
    <n v="0"/>
    <n v="2.4358419999999999E-2"/>
    <s v=""/>
    <n v="0"/>
    <n v="0"/>
    <n v="3"/>
    <n v="0"/>
    <n v="0"/>
    <n v="0"/>
    <n v="3.0364000000000004E-4"/>
    <n v="0"/>
    <n v="3.0364000000000004E-4"/>
    <s v=""/>
    <s v=""/>
    <n v="1.2465504741276326E-2"/>
  </r>
  <r>
    <x v="0"/>
    <n v="2.1806909999999999E-2"/>
    <n v="0"/>
    <n v="0"/>
    <s v=""/>
    <n v="6"/>
    <n v="0"/>
    <n v="0"/>
    <n v="0"/>
    <n v="0"/>
    <n v="0"/>
    <n v="0"/>
    <n v="0"/>
    <n v="0"/>
    <n v="0"/>
    <s v=""/>
    <s v=""/>
  </r>
  <r>
    <x v="0"/>
    <n v="0"/>
    <n v="0.23056399999999999"/>
    <n v="0"/>
    <s v=""/>
    <n v="0"/>
    <n v="24"/>
    <n v="0"/>
    <n v="0"/>
    <n v="0"/>
    <n v="3.7076462000000003E-3"/>
    <n v="0"/>
    <n v="0"/>
    <n v="3.7076462000000003E-3"/>
    <s v=""/>
    <n v="1.6080768029701084E-2"/>
    <s v=""/>
  </r>
  <r>
    <x v="0"/>
    <n v="0"/>
    <n v="8.9106647558236357E-2"/>
    <n v="1.980147723516364E-2"/>
    <s v=""/>
    <n v="0"/>
    <n v="9"/>
    <n v="2"/>
    <n v="0"/>
    <n v="0"/>
    <n v="1.1017653000000001E-3"/>
    <n v="4.5999999999999998E-9"/>
    <n v="0"/>
    <n v="1.1017699000000001E-3"/>
    <s v=""/>
    <n v="1.2364569088742033E-2"/>
    <n v="2.323059004825801E-7"/>
  </r>
  <r>
    <x v="0"/>
    <n v="0"/>
    <n v="0.11631292"/>
    <n v="0"/>
    <s v=""/>
    <n v="0"/>
    <n v="119"/>
    <n v="0"/>
    <n v="0"/>
    <n v="0"/>
    <n v="4.5525764700000006E-2"/>
    <n v="0"/>
    <n v="0"/>
    <n v="4.5525764700000006E-2"/>
    <s v=""/>
    <n v="0.39140763296115344"/>
    <s v=""/>
  </r>
  <r>
    <x v="0"/>
    <n v="0"/>
    <n v="0.24698273999999998"/>
    <n v="0"/>
    <s v=""/>
    <n v="0"/>
    <n v="14"/>
    <n v="0"/>
    <n v="0"/>
    <n v="0"/>
    <n v="4.3319999999999999E-3"/>
    <n v="0"/>
    <n v="0"/>
    <n v="4.3319999999999999E-3"/>
    <s v=""/>
    <n v="1.7539687186238197E-2"/>
    <s v=""/>
  </r>
  <r>
    <x v="0"/>
    <n v="0"/>
    <n v="0"/>
    <n v="9.6173128913000002E-3"/>
    <s v=""/>
    <n v="0"/>
    <n v="0"/>
    <n v="2"/>
    <n v="0"/>
    <n v="0"/>
    <n v="0"/>
    <n v="5.9922900000000002E-5"/>
    <n v="0"/>
    <n v="5.9922900000000002E-5"/>
    <s v=""/>
    <s v=""/>
    <n v="6.2307320846561381E-3"/>
  </r>
  <r>
    <x v="0"/>
    <n v="0.26270951100000001"/>
    <n v="0"/>
    <n v="0.1313547555"/>
    <s v=""/>
    <n v="8"/>
    <n v="4"/>
    <n v="4"/>
    <n v="0"/>
    <n v="6.6558060000000002E-3"/>
    <n v="5.3792615000000004E-3"/>
    <n v="7.4112399999999999E-5"/>
    <n v="0"/>
    <n v="1.2109179899999999E-2"/>
    <n v="2.5335230440134311E-2"/>
    <s v=""/>
    <n v="5.6421558334825573E-4"/>
  </r>
  <r>
    <x v="0"/>
    <n v="0"/>
    <n v="6.2074074074074071E-3"/>
    <n v="0.16139259259259259"/>
    <s v=""/>
    <n v="0"/>
    <n v="1"/>
    <n v="26"/>
    <n v="0"/>
    <n v="0"/>
    <n v="2.9929999999999999E-7"/>
    <n v="0"/>
    <n v="0"/>
    <n v="2.9929999999999999E-7"/>
    <s v=""/>
    <n v="4.8216587112171841E-5"/>
    <n v="0"/>
  </r>
  <r>
    <x v="0"/>
    <n v="0"/>
    <n v="0"/>
    <n v="2.5184999999999999E-2"/>
    <s v=""/>
    <n v="0"/>
    <n v="0"/>
    <n v="3"/>
    <n v="0"/>
    <n v="0"/>
    <n v="0"/>
    <n v="6.4399999999999994E-8"/>
    <n v="0"/>
    <n v="6.4399999999999994E-8"/>
    <s v=""/>
    <s v=""/>
    <n v="2.5570776255707762E-6"/>
  </r>
  <r>
    <x v="0"/>
    <n v="0"/>
    <n v="0.1012875"/>
    <n v="0"/>
    <s v=""/>
    <n v="0"/>
    <n v="18"/>
    <n v="0"/>
    <n v="0"/>
    <n v="0"/>
    <n v="1.01082575E-2"/>
    <n v="0"/>
    <n v="0"/>
    <n v="1.01082575E-2"/>
    <s v=""/>
    <n v="9.9797679871652473E-2"/>
    <s v=""/>
  </r>
  <r>
    <x v="0"/>
    <n v="0"/>
    <n v="4.4392362857142847E-2"/>
    <n v="7.3987271428571418E-3"/>
    <s v=""/>
    <n v="0"/>
    <n v="12"/>
    <n v="2"/>
    <n v="0"/>
    <n v="0"/>
    <n v="1.9272E-3"/>
    <n v="4.4000000000000002E-6"/>
    <n v="0"/>
    <n v="1.9316000000000001E-3"/>
    <s v=""/>
    <n v="4.3412872754753772E-2"/>
    <n v="5.9469688705142149E-4"/>
  </r>
  <r>
    <x v="0"/>
    <n v="0"/>
    <n v="0"/>
    <n v="2.889736E-2"/>
    <s v=""/>
    <n v="0"/>
    <n v="0"/>
    <n v="1"/>
    <n v="0"/>
    <n v="0"/>
    <n v="0"/>
    <n v="2.2399999999999999E-5"/>
    <n v="0"/>
    <n v="2.2399999999999999E-5"/>
    <s v=""/>
    <s v=""/>
    <n v="7.7515731540874313E-4"/>
  </r>
  <r>
    <x v="0"/>
    <n v="0"/>
    <n v="0"/>
    <n v="1.6789999999999999E-2"/>
    <s v=""/>
    <n v="0"/>
    <n v="0"/>
    <n v="4"/>
    <n v="0"/>
    <n v="0"/>
    <n v="0"/>
    <n v="2.88E-8"/>
    <n v="0"/>
    <n v="2.88E-8"/>
    <s v=""/>
    <s v=""/>
    <n v="1.7153067301965457E-6"/>
  </r>
  <r>
    <x v="0"/>
    <n v="0"/>
    <n v="1.4303E-2"/>
    <n v="0"/>
    <s v=""/>
    <n v="0"/>
    <n v="1"/>
    <n v="0"/>
    <n v="0"/>
    <n v="0"/>
    <n v="1.8879960000000001E-3"/>
    <n v="0"/>
    <n v="0"/>
    <n v="1.8879960000000001E-3"/>
    <s v=""/>
    <n v="0.13200000000000001"/>
    <s v=""/>
  </r>
  <r>
    <x v="0"/>
    <n v="0"/>
    <n v="4.2908581274000001E-3"/>
    <n v="0"/>
    <s v=""/>
    <n v="0"/>
    <n v="5"/>
    <n v="0"/>
    <n v="0"/>
    <n v="0"/>
    <n v="4.782163E-4"/>
    <n v="0"/>
    <n v="0"/>
    <n v="4.782163E-4"/>
    <s v=""/>
    <n v="0.11145003768506559"/>
    <s v=""/>
  </r>
  <r>
    <x v="0"/>
    <n v="0"/>
    <n v="0.95207053659999996"/>
    <n v="0"/>
    <s v=""/>
    <n v="0"/>
    <n v="31"/>
    <n v="0"/>
    <n v="0"/>
    <n v="0"/>
    <n v="4.0613499599999998E-2"/>
    <n v="0"/>
    <n v="0"/>
    <n v="4.0613499599999998E-2"/>
    <s v=""/>
    <n v="4.2658078407759016E-2"/>
    <s v=""/>
  </r>
  <r>
    <x v="0"/>
    <n v="1.8120217367142852"/>
    <n v="0"/>
    <n v="0.30200362278571424"/>
    <s v=""/>
    <n v="12"/>
    <n v="0"/>
    <n v="2"/>
    <n v="0"/>
    <n v="0"/>
    <n v="0"/>
    <n v="0"/>
    <n v="0"/>
    <n v="0"/>
    <n v="0"/>
    <s v=""/>
    <n v="0"/>
  </r>
  <r>
    <x v="0"/>
    <n v="0.89045686999999996"/>
    <n v="0"/>
    <n v="0"/>
    <s v=""/>
    <n v="41"/>
    <n v="0"/>
    <n v="0"/>
    <n v="0"/>
    <n v="0"/>
    <n v="0"/>
    <n v="0"/>
    <n v="0"/>
    <n v="0"/>
    <n v="0"/>
    <s v=""/>
    <s v=""/>
  </r>
  <r>
    <x v="0"/>
    <n v="0.47091938"/>
    <n v="0"/>
    <n v="0"/>
    <s v=""/>
    <n v="17"/>
    <n v="0"/>
    <n v="0"/>
    <n v="0"/>
    <n v="0"/>
    <n v="0"/>
    <n v="1.6385999999999999E-4"/>
    <n v="0"/>
    <n v="1.6385999999999999E-4"/>
    <n v="0"/>
    <s v=""/>
    <s v=""/>
  </r>
  <r>
    <x v="0"/>
    <n v="0"/>
    <n v="1.9164330000000001"/>
    <n v="0"/>
    <s v=""/>
    <n v="0"/>
    <n v="23"/>
    <n v="0"/>
    <n v="0"/>
    <n v="0"/>
    <n v="3.0817714500000003E-2"/>
    <n v="0"/>
    <n v="0"/>
    <n v="3.0817714500000003E-2"/>
    <s v=""/>
    <n v="1.6080768020588249E-2"/>
    <s v=""/>
  </r>
  <r>
    <x v="0"/>
    <n v="0"/>
    <n v="0.11912703999999999"/>
    <n v="0"/>
    <s v=""/>
    <n v="0"/>
    <n v="49"/>
    <n v="0"/>
    <n v="0"/>
    <n v="0"/>
    <n v="5.9212938600000001E-2"/>
    <n v="0"/>
    <n v="0"/>
    <n v="5.9212938600000001E-2"/>
    <s v=""/>
    <n v="0.49705707956816525"/>
    <s v=""/>
  </r>
  <r>
    <x v="0"/>
    <n v="5.4912349999999997E-3"/>
    <n v="5.4912349999999997E-3"/>
    <n v="0"/>
    <s v=""/>
    <n v="1"/>
    <n v="1"/>
    <n v="0"/>
    <n v="0"/>
    <n v="0"/>
    <n v="2.9100000000000003E-3"/>
    <n v="0"/>
    <n v="0"/>
    <n v="2.9100000000000003E-3"/>
    <n v="0"/>
    <n v="0.52993543346806327"/>
    <s v=""/>
  </r>
  <r>
    <x v="0"/>
    <n v="0"/>
    <n v="9.9316000000000002E-2"/>
    <n v="0"/>
    <s v=""/>
    <n v="0"/>
    <n v="8"/>
    <n v="0"/>
    <n v="0"/>
    <n v="0"/>
    <n v="5.7599999999999995E-3"/>
    <n v="0"/>
    <n v="0"/>
    <n v="5.7599999999999995E-3"/>
    <s v=""/>
    <n v="5.7996697410286353E-2"/>
    <s v=""/>
  </r>
  <r>
    <x v="0"/>
    <n v="7.9052341169844706E-2"/>
    <n v="0"/>
    <n v="1.0408558254029552"/>
    <s v=""/>
    <n v="6"/>
    <n v="0"/>
    <n v="79"/>
    <n v="0"/>
    <n v="6.8373944000000002E-3"/>
    <n v="0"/>
    <n v="5.4578914000000004E-3"/>
    <n v="0"/>
    <n v="1.22952858E-2"/>
    <n v="8.6491991240459198E-2"/>
    <s v=""/>
    <n v="5.2436574468774687E-3"/>
  </r>
  <r>
    <x v="0"/>
    <n v="0"/>
    <n v="3.5461380000000001E-2"/>
    <n v="1.182046E-2"/>
    <s v=""/>
    <n v="0"/>
    <n v="9"/>
    <n v="3"/>
    <n v="0"/>
    <n v="0"/>
    <n v="3.0999999999999999E-3"/>
    <n v="0"/>
    <n v="0"/>
    <n v="3.0999999999999999E-3"/>
    <s v=""/>
    <n v="8.7419045733696771E-2"/>
    <n v="0"/>
  </r>
  <r>
    <x v="0"/>
    <n v="1.9901908529099999"/>
    <n v="0"/>
    <n v="6.862727079E-2"/>
    <s v=""/>
    <n v="58"/>
    <n v="40"/>
    <n v="2"/>
    <n v="0"/>
    <n v="1.8325806E-2"/>
    <n v="3.2350150500000001E-2"/>
    <n v="3.4614600000000006E-5"/>
    <n v="0"/>
    <n v="5.0710571100000004E-2"/>
    <n v="9.2080646301858603E-3"/>
    <s v=""/>
    <n v="5.0438549575898127E-4"/>
  </r>
  <r>
    <x v="0"/>
    <n v="1.9583E-2"/>
    <n v="0"/>
    <n v="3.9165999999999999E-2"/>
    <s v=""/>
    <n v="2"/>
    <n v="2"/>
    <n v="4"/>
    <n v="0"/>
    <n v="3.5217000000000001E-6"/>
    <n v="3.2862019999999997E-4"/>
    <n v="0"/>
    <n v="0"/>
    <n v="3.3214189999999997E-4"/>
    <n v="1.7983455037532555E-4"/>
    <s v=""/>
    <n v="0"/>
  </r>
  <r>
    <x v="0"/>
    <n v="0.29546591549295775"/>
    <n v="0"/>
    <n v="0.1698929014084507"/>
    <s v=""/>
    <n v="40"/>
    <n v="8"/>
    <n v="23"/>
    <n v="0"/>
    <n v="3.6570000000000001E-3"/>
    <n v="4.7731000000000006E-3"/>
    <n v="8.9999999999999998E-4"/>
    <n v="0"/>
    <n v="9.3301000000000009E-3"/>
    <n v="1.2377062152494414E-2"/>
    <s v=""/>
    <n v="5.2974549998192726E-3"/>
  </r>
  <r>
    <x v="0"/>
    <n v="0"/>
    <n v="0"/>
    <n v="7.4038999999999994E-2"/>
    <s v=""/>
    <n v="0"/>
    <n v="0"/>
    <n v="18"/>
    <n v="0"/>
    <n v="0"/>
    <n v="0"/>
    <n v="0"/>
    <n v="0"/>
    <n v="0"/>
    <s v=""/>
    <s v=""/>
    <n v="0"/>
  </r>
  <r>
    <x v="0"/>
    <n v="0"/>
    <n v="0.64932908213333329"/>
    <n v="0.47450971386666674"/>
    <s v=""/>
    <n v="0"/>
    <n v="52"/>
    <n v="38"/>
    <n v="0"/>
    <n v="0"/>
    <n v="4.0812772099999998E-2"/>
    <n v="1.1750484000000001E-3"/>
    <n v="0"/>
    <n v="4.1987820500000002E-2"/>
    <s v=""/>
    <n v="6.2853756628167626E-2"/>
    <n v="2.4763421393943874E-3"/>
  </r>
  <r>
    <x v="0"/>
    <n v="0"/>
    <n v="0.108863"/>
    <n v="0"/>
    <s v=""/>
    <n v="0"/>
    <n v="14"/>
    <n v="0"/>
    <n v="0"/>
    <n v="0"/>
    <n v="0"/>
    <n v="0"/>
    <n v="0"/>
    <n v="0"/>
    <s v=""/>
    <n v="0"/>
    <s v=""/>
  </r>
  <r>
    <x v="0"/>
    <n v="0"/>
    <n v="0"/>
    <n v="0.11172600000000001"/>
    <s v=""/>
    <n v="0"/>
    <n v="0"/>
    <n v="58"/>
    <n v="0"/>
    <n v="0"/>
    <n v="0"/>
    <n v="1.3665647E-3"/>
    <n v="0"/>
    <n v="1.3665647E-3"/>
    <s v=""/>
    <s v=""/>
    <n v="1.2231393766894008E-2"/>
  </r>
  <r>
    <x v="0"/>
    <n v="0.24965999999999999"/>
    <n v="0"/>
    <n v="0.24965999999999999"/>
    <s v=""/>
    <n v="13"/>
    <n v="0"/>
    <n v="13"/>
    <n v="0"/>
    <n v="1.3451515000000001E-3"/>
    <n v="0"/>
    <n v="2.5828000000000001E-6"/>
    <n v="0"/>
    <n v="1.3477343000000001E-3"/>
    <n v="5.3879335896819683E-3"/>
    <s v=""/>
    <n v="1.034526956661059E-5"/>
  </r>
  <r>
    <x v="0"/>
    <n v="0.18468999999999999"/>
    <n v="0.18468999999999999"/>
    <n v="0"/>
    <s v=""/>
    <n v="2"/>
    <n v="2"/>
    <n v="0"/>
    <n v="0"/>
    <n v="1.8451780000000001E-4"/>
    <n v="0"/>
    <n v="0"/>
    <n v="0"/>
    <n v="1.8451780000000001E-4"/>
    <n v="9.9906762683415464E-4"/>
    <n v="0"/>
    <s v=""/>
  </r>
  <r>
    <x v="0"/>
    <n v="5.3812666666666661E-2"/>
    <n v="0.10762533333333332"/>
    <n v="0"/>
    <s v=""/>
    <n v="1"/>
    <n v="2"/>
    <n v="0"/>
    <n v="0"/>
    <n v="1.2808399999999999E-3"/>
    <n v="2.3119719999999998E-3"/>
    <n v="0"/>
    <n v="0"/>
    <n v="3.5928119999999999E-3"/>
    <n v="2.3801831043496573E-2"/>
    <n v="2.1481670982048836E-2"/>
    <s v=""/>
  </r>
  <r>
    <x v="0"/>
    <n v="4.4487615714285722"/>
    <n v="0.92043342857142862"/>
    <n v="0"/>
    <s v=""/>
    <n v="203"/>
    <n v="42"/>
    <n v="0"/>
    <n v="0"/>
    <n v="3.4872195999999999E-3"/>
    <n v="2.0533109799999998E-2"/>
    <n v="0"/>
    <n v="0"/>
    <n v="2.4020329399999998E-2"/>
    <n v="7.8386300187361919E-4"/>
    <n v="2.2308087866678955E-2"/>
    <s v=""/>
  </r>
  <r>
    <x v="0"/>
    <n v="1.2790386799767441"/>
    <n v="0"/>
    <n v="0.88548831690697671"/>
    <s v=""/>
    <n v="13"/>
    <n v="21"/>
    <n v="9"/>
    <n v="0"/>
    <n v="8.4235599999999997E-5"/>
    <n v="2.7634972399999999E-2"/>
    <n v="8.8536400000000003E-4"/>
    <n v="0"/>
    <n v="2.8604571999999998E-2"/>
    <n v="6.5858524311033031E-5"/>
    <s v=""/>
    <n v="9.9985960638372846E-4"/>
  </r>
  <r>
    <x v="0"/>
    <n v="0.76335185446875009"/>
    <n v="0.59371810903125"/>
    <n v="0"/>
    <s v=""/>
    <n v="18"/>
    <n v="14"/>
    <n v="0"/>
    <n v="0"/>
    <n v="0"/>
    <n v="4.0999999999999999E-4"/>
    <n v="0"/>
    <n v="0"/>
    <n v="4.0999999999999999E-4"/>
    <n v="0"/>
    <n v="6.9056340671330252E-4"/>
    <s v=""/>
  </r>
  <r>
    <x v="0"/>
    <n v="0"/>
    <n v="2.7272950000000001E-2"/>
    <n v="0"/>
    <s v=""/>
    <n v="0"/>
    <n v="4"/>
    <n v="0"/>
    <n v="0"/>
    <n v="0"/>
    <n v="3.7437379000000003E-3"/>
    <n v="0"/>
    <n v="0"/>
    <n v="3.7437379000000003E-3"/>
    <s v=""/>
    <n v="0.13726926863430616"/>
    <s v=""/>
  </r>
  <r>
    <x v="0"/>
    <n v="0.11857152786885244"/>
    <n v="0"/>
    <n v="0.16600013901639343"/>
    <s v=""/>
    <n v="20"/>
    <n v="13"/>
    <n v="28"/>
    <n v="0"/>
    <n v="0"/>
    <n v="1.24E-3"/>
    <n v="7.0499999999999998E-3"/>
    <n v="0"/>
    <n v="8.2900000000000005E-3"/>
    <n v="0"/>
    <s v=""/>
    <n v="4.2469843951779905E-2"/>
  </r>
  <r>
    <x v="0"/>
    <n v="3.6657744373239431"/>
    <n v="0"/>
    <n v="0.21312642077464788"/>
    <s v=""/>
    <n v="172"/>
    <n v="102"/>
    <n v="10"/>
    <n v="0"/>
    <n v="0"/>
    <n v="7.5168250000000006E-2"/>
    <n v="4.0183000000000005E-4"/>
    <n v="0"/>
    <n v="7.5570080000000012E-2"/>
    <n v="0"/>
    <s v=""/>
    <n v="1.8854067859792965E-3"/>
  </r>
  <r>
    <x v="0"/>
    <n v="1.0220521307692307"/>
    <n v="0.81059306923076913"/>
    <n v="0"/>
    <s v=""/>
    <n v="29"/>
    <n v="23"/>
    <n v="0"/>
    <n v="0"/>
    <n v="0"/>
    <n v="3.4826540000000003E-2"/>
    <n v="0"/>
    <n v="0"/>
    <n v="3.4826540000000003E-2"/>
    <n v="0"/>
    <n v="4.2964270633413439E-2"/>
    <s v=""/>
  </r>
  <r>
    <x v="0"/>
    <n v="0"/>
    <n v="0"/>
    <n v="0.88716600000000001"/>
    <s v=""/>
    <n v="0"/>
    <n v="0"/>
    <n v="32"/>
    <n v="0"/>
    <n v="0"/>
    <n v="0"/>
    <n v="3.9960000000000004E-3"/>
    <n v="0"/>
    <n v="3.9960000000000004E-3"/>
    <s v=""/>
    <s v=""/>
    <n v="4.5042303244263197E-3"/>
  </r>
  <r>
    <x v="0"/>
    <n v="0.2156363222222222"/>
    <n v="0.75472712777777773"/>
    <n v="0"/>
    <s v=""/>
    <n v="24"/>
    <n v="84"/>
    <n v="0"/>
    <n v="0"/>
    <n v="2.1458695100000001E-2"/>
    <n v="8.0187755400000005E-2"/>
    <n v="0"/>
    <n v="0"/>
    <n v="0.10164645050000001"/>
    <n v="9.9513360638222734E-2"/>
    <n v="0.10624734748319598"/>
    <s v=""/>
  </r>
  <r>
    <x v="0"/>
    <n v="0"/>
    <n v="4.3653999999999998E-2"/>
    <n v="0"/>
    <s v=""/>
    <n v="0"/>
    <n v="8"/>
    <n v="0"/>
    <n v="0"/>
    <n v="0"/>
    <n v="5.5102690000000001E-4"/>
    <n v="0"/>
    <n v="0"/>
    <n v="5.5102690000000001E-4"/>
    <s v=""/>
    <n v="1.2622598158244376E-2"/>
    <s v=""/>
  </r>
  <r>
    <x v="0"/>
    <n v="0"/>
    <n v="7.8085226031000005E-3"/>
    <n v="0"/>
    <s v=""/>
    <n v="0"/>
    <n v="2"/>
    <n v="0"/>
    <n v="0"/>
    <n v="0"/>
    <n v="1.095924E-4"/>
    <n v="0"/>
    <n v="0"/>
    <n v="1.095924E-4"/>
    <s v=""/>
    <n v="1.4034972499982465E-2"/>
    <s v=""/>
  </r>
  <r>
    <x v="0"/>
    <n v="0"/>
    <n v="7.4634130000000007E-2"/>
    <n v="0"/>
    <s v=""/>
    <n v="0"/>
    <n v="26"/>
    <n v="0"/>
    <n v="0"/>
    <n v="0"/>
    <n v="2.47769116E-2"/>
    <n v="0"/>
    <n v="0"/>
    <n v="2.47769116E-2"/>
    <s v=""/>
    <n v="0.33197830000832057"/>
    <s v=""/>
  </r>
  <r>
    <x v="0"/>
    <n v="0.87302343380575542"/>
    <n v="0"/>
    <n v="0.70116842715107919"/>
    <s v=""/>
    <n v="127"/>
    <n v="49"/>
    <n v="102"/>
    <n v="0"/>
    <n v="1E-3"/>
    <n v="7.7999999999999996E-3"/>
    <n v="4.0000000000000002E-4"/>
    <n v="0"/>
    <n v="9.1999999999999981E-3"/>
    <n v="1.1454446252842469E-3"/>
    <s v=""/>
    <n v="5.7047634278862495E-4"/>
  </r>
  <r>
    <x v="0"/>
    <n v="0"/>
    <n v="0"/>
    <n v="0.14389695999999999"/>
    <s v=""/>
    <n v="0"/>
    <n v="0"/>
    <n v="4"/>
    <n v="0"/>
    <n v="0"/>
    <n v="0"/>
    <n v="1.83E-3"/>
    <n v="0"/>
    <n v="1.83E-3"/>
    <s v=""/>
    <s v=""/>
    <n v="1.2717433363428943E-2"/>
  </r>
  <r>
    <x v="0"/>
    <n v="0.16391319611619792"/>
    <n v="1.5662816517770022"/>
    <n v="0"/>
    <s v=""/>
    <n v="36"/>
    <n v="344"/>
    <n v="0"/>
    <n v="0"/>
    <n v="0.20136000000000001"/>
    <n v="0.215271504"/>
    <n v="0"/>
    <n v="0"/>
    <n v="0.41663150400000004"/>
    <n v="1.2284550894685506"/>
    <n v="0.13744111970906819"/>
    <s v=""/>
  </r>
  <r>
    <x v="0"/>
    <n v="0"/>
    <n v="5.9451999999999998E-2"/>
    <n v="0"/>
    <s v=""/>
    <n v="0"/>
    <n v="13"/>
    <n v="0"/>
    <n v="0"/>
    <n v="0"/>
    <n v="3.9680000000000002E-3"/>
    <n v="0"/>
    <n v="0"/>
    <n v="3.9680000000000002E-3"/>
    <s v=""/>
    <n v="6.6742918657067898E-2"/>
    <s v=""/>
  </r>
  <r>
    <x v="0"/>
    <n v="8.4171721132075467E-2"/>
    <n v="0"/>
    <n v="8.4171721132075467E-2"/>
    <s v=""/>
    <n v="86"/>
    <n v="40"/>
    <n v="86"/>
    <n v="0"/>
    <n v="0"/>
    <n v="2.8799999999999999E-2"/>
    <n v="0"/>
    <n v="0"/>
    <n v="2.8799999999999999E-2"/>
    <n v="0"/>
    <s v=""/>
    <n v="0"/>
  </r>
  <r>
    <x v="0"/>
    <n v="0"/>
    <n v="7.4957697581299998E-2"/>
    <n v="0"/>
    <s v=""/>
    <n v="0"/>
    <n v="13"/>
    <n v="0"/>
    <n v="0"/>
    <n v="0"/>
    <n v="2.7330025999999998E-3"/>
    <n v="0"/>
    <n v="0"/>
    <n v="2.7330025999999998E-3"/>
    <s v=""/>
    <n v="3.6460599620682758E-2"/>
    <s v=""/>
  </r>
  <r>
    <x v="0"/>
    <n v="0"/>
    <n v="3.0110062766352201"/>
    <n v="0.58861776836477986"/>
    <s v=""/>
    <n v="0"/>
    <n v="266"/>
    <n v="52"/>
    <n v="0"/>
    <n v="0"/>
    <n v="0.54905019830000001"/>
    <n v="7.8602559999999995E-3"/>
    <n v="0"/>
    <n v="0.55691045429999997"/>
    <s v=""/>
    <n v="0.18234774286606936"/>
    <n v="1.335375250705789E-2"/>
  </r>
  <r>
    <x v="0"/>
    <n v="0"/>
    <n v="9.861E-3"/>
    <n v="0"/>
    <s v=""/>
    <n v="0"/>
    <n v="2"/>
    <n v="0"/>
    <n v="0"/>
    <n v="0"/>
    <n v="1.272628E-4"/>
    <n v="0"/>
    <n v="0"/>
    <n v="1.272628E-4"/>
    <s v=""/>
    <n v="1.2905668796268128E-2"/>
    <s v=""/>
  </r>
  <r>
    <x v="0"/>
    <n v="0.21727362747688242"/>
    <n v="0"/>
    <n v="2.5480270858652574"/>
    <s v=""/>
    <n v="33"/>
    <n v="1851"/>
    <n v="387"/>
    <n v="0"/>
    <n v="1.3013E-2"/>
    <n v="0.34236"/>
    <n v="5.8500000000000003E-2"/>
    <n v="0"/>
    <n v="0.41387299999999999"/>
    <n v="5.9892220473856464E-2"/>
    <s v=""/>
    <n v="2.2958939614307363E-2"/>
  </r>
  <r>
    <x v="0"/>
    <n v="2.2719060000000003E-2"/>
    <n v="0.20447154000000001"/>
    <n v="0"/>
    <s v=""/>
    <n v="4"/>
    <n v="36"/>
    <n v="0"/>
    <n v="0"/>
    <n v="0"/>
    <n v="9.6500000000000006E-3"/>
    <n v="0"/>
    <n v="0"/>
    <n v="9.6500000000000006E-3"/>
    <n v="0"/>
    <n v="4.7194832102306267E-2"/>
    <s v=""/>
  </r>
  <r>
    <x v="0"/>
    <n v="0"/>
    <n v="4.2883999999999999E-2"/>
    <n v="0"/>
    <s v=""/>
    <n v="0"/>
    <n v="278"/>
    <n v="0"/>
    <n v="0"/>
    <n v="0"/>
    <n v="2.2699999999999999E-3"/>
    <n v="0"/>
    <n v="0"/>
    <n v="2.2699999999999999E-3"/>
    <s v=""/>
    <n v="5.2933495009793864E-2"/>
    <s v=""/>
  </r>
  <r>
    <x v="0"/>
    <n v="6.9435279022727267E-2"/>
    <n v="0"/>
    <n v="7.8693316225757579E-2"/>
    <s v=""/>
    <n v="15"/>
    <n v="100"/>
    <n v="17"/>
    <n v="0"/>
    <n v="4.0000000000000002E-4"/>
    <n v="1.67E-2"/>
    <n v="1E-4"/>
    <n v="0"/>
    <n v="1.72E-2"/>
    <n v="5.7607603170871345E-3"/>
    <s v=""/>
    <n v="1.2707559522986325E-3"/>
  </r>
  <r>
    <x v="0"/>
    <n v="0.34981707692307695"/>
    <n v="0.40811992307692307"/>
    <n v="0"/>
    <s v=""/>
    <n v="6"/>
    <n v="7"/>
    <n v="0"/>
    <n v="0"/>
    <n v="2.4672790000000002E-3"/>
    <n v="2.89362E-3"/>
    <n v="0"/>
    <n v="0"/>
    <n v="5.3608990000000006E-3"/>
    <n v="7.0530547613675892E-3"/>
    <n v="7.0901218891355278E-3"/>
    <s v=""/>
  </r>
  <r>
    <x v="0"/>
    <n v="0"/>
    <n v="9.9304613337499997E-3"/>
    <n v="6.9513229336249996E-2"/>
    <s v=""/>
    <n v="0"/>
    <n v="1"/>
    <n v="7"/>
    <n v="0"/>
    <n v="0"/>
    <n v="1.010571E-4"/>
    <n v="3.7164999999999994E-5"/>
    <n v="0"/>
    <n v="1.382221E-4"/>
    <s v=""/>
    <n v="1.0176475855813863E-2"/>
    <n v="5.3464643140408764E-4"/>
  </r>
  <r>
    <x v="0"/>
    <n v="0"/>
    <n v="0"/>
    <n v="9.1891305E-3"/>
    <s v=""/>
    <n v="0"/>
    <n v="0"/>
    <n v="5"/>
    <n v="0"/>
    <n v="0"/>
    <n v="0"/>
    <n v="1.5560500000000001E-5"/>
    <n v="0"/>
    <n v="1.5560500000000001E-5"/>
    <s v=""/>
    <s v=""/>
    <n v="1.6933593444994606E-3"/>
  </r>
  <r>
    <x v="0"/>
    <n v="4.342332289473684E-2"/>
    <n v="0.7816198121052631"/>
    <n v="0"/>
    <s v=""/>
    <n v="1"/>
    <n v="18"/>
    <n v="0"/>
    <n v="0"/>
    <n v="1.6954500000000002E-5"/>
    <n v="1.00459499E-2"/>
    <n v="0"/>
    <n v="0"/>
    <n v="1.0062904399999999E-2"/>
    <n v="3.9044685827244663E-4"/>
    <n v="1.2852731909317419E-2"/>
    <s v=""/>
  </r>
  <r>
    <x v="0"/>
    <n v="0.85415958755357146"/>
    <n v="0"/>
    <n v="0.18981324167857141"/>
    <s v=""/>
    <n v="9"/>
    <n v="17"/>
    <n v="2"/>
    <n v="0"/>
    <n v="0"/>
    <n v="3.1E-4"/>
    <n v="0"/>
    <n v="0"/>
    <n v="3.1E-4"/>
    <n v="0"/>
    <s v=""/>
    <n v="0"/>
  </r>
  <r>
    <x v="0"/>
    <n v="0"/>
    <n v="4.9128999999999996E-3"/>
    <n v="0"/>
    <s v=""/>
    <n v="0"/>
    <n v="2"/>
    <n v="0"/>
    <n v="0"/>
    <n v="0"/>
    <n v="1.0570606000000001E-3"/>
    <n v="0"/>
    <n v="0"/>
    <n v="1.0570606000000001E-3"/>
    <s v=""/>
    <n v="0.21516021087341491"/>
    <s v=""/>
  </r>
  <r>
    <x v="0"/>
    <n v="1.7658699999999999E-2"/>
    <n v="0"/>
    <n v="0"/>
    <s v=""/>
    <n v="2"/>
    <n v="0"/>
    <n v="0"/>
    <n v="0"/>
    <n v="0"/>
    <n v="8.5459999999999998E-5"/>
    <n v="0"/>
    <n v="0"/>
    <n v="8.5459999999999998E-5"/>
    <n v="0"/>
    <s v=""/>
    <s v=""/>
  </r>
  <r>
    <x v="0"/>
    <n v="0"/>
    <n v="0.215339"/>
    <n v="0"/>
    <s v=""/>
    <n v="0"/>
    <n v="30"/>
    <n v="0"/>
    <n v="0"/>
    <n v="0"/>
    <n v="3.4628165000000002E-3"/>
    <n v="0"/>
    <n v="0"/>
    <n v="3.4628165000000002E-3"/>
    <s v=""/>
    <n v="1.6080767998365369E-2"/>
    <s v=""/>
  </r>
  <r>
    <x v="0"/>
    <n v="0"/>
    <n v="0.11631292"/>
    <n v="0"/>
    <s v=""/>
    <n v="0"/>
    <n v="31"/>
    <n v="0"/>
    <n v="0"/>
    <n v="0"/>
    <n v="3.23618133E-2"/>
    <n v="0"/>
    <n v="0"/>
    <n v="3.23618133E-2"/>
    <s v=""/>
    <n v="0.27823059811412182"/>
    <s v=""/>
  </r>
  <r>
    <x v="0"/>
    <n v="3.9020435714285715"/>
    <n v="0"/>
    <n v="2.0537071428571427"/>
    <s v=""/>
    <n v="19"/>
    <n v="6"/>
    <n v="10"/>
    <n v="0"/>
    <n v="0"/>
    <n v="1.2806060000000001E-4"/>
    <n v="3.7081999999999999E-6"/>
    <n v="0"/>
    <n v="1.3176880000000002E-4"/>
    <n v="0"/>
    <s v=""/>
    <n v="1.8056128464553648E-6"/>
  </r>
  <r>
    <x v="0"/>
    <n v="1.6337846153846154E-2"/>
    <n v="8.9858153846153838E-2"/>
    <n v="0"/>
    <s v=""/>
    <n v="2"/>
    <n v="11"/>
    <n v="0"/>
    <n v="0"/>
    <n v="1.6500000000000001E-5"/>
    <n v="2.3760000000000001E-3"/>
    <n v="0"/>
    <n v="0"/>
    <n v="2.3925000000000001E-3"/>
    <n v="1.0099250442577876E-3"/>
    <n v="2.6441673886022074E-2"/>
    <s v=""/>
  </r>
  <r>
    <x v="0"/>
    <n v="4.2389406027428569"/>
    <n v="1.467325593257143"/>
    <n v="0"/>
    <s v=""/>
    <n v="52"/>
    <n v="18"/>
    <n v="0"/>
    <n v="0"/>
    <n v="2.5870912000000002E-3"/>
    <n v="9.4117560000000003E-4"/>
    <n v="0"/>
    <n v="0"/>
    <n v="3.5282668000000002E-3"/>
    <n v="6.1031551098545518E-4"/>
    <n v="6.4142246569201815E-4"/>
    <s v=""/>
  </r>
  <r>
    <x v="0"/>
    <n v="0"/>
    <n v="0.6129374020973154"/>
    <n v="0.18121627540268456"/>
    <s v=""/>
    <n v="0"/>
    <n v="115"/>
    <n v="34"/>
    <n v="0"/>
    <n v="0"/>
    <n v="4.6238207500000003E-2"/>
    <n v="4.6424900000000002E-4"/>
    <n v="0"/>
    <n v="4.6702456500000003E-2"/>
    <s v=""/>
    <n v="7.5437079450176567E-2"/>
    <n v="2.5618504682782071E-3"/>
  </r>
  <r>
    <x v="0"/>
    <n v="0.28017399999999998"/>
    <n v="0.420261"/>
    <n v="0"/>
    <s v=""/>
    <n v="4"/>
    <n v="6"/>
    <n v="0"/>
    <n v="0"/>
    <n v="3.1653989999999999E-4"/>
    <n v="8.3179820000000009E-4"/>
    <n v="0"/>
    <n v="0"/>
    <n v="1.1483381000000001E-3"/>
    <n v="1.1297975543769229E-3"/>
    <n v="1.9792419472661037E-3"/>
    <s v=""/>
  </r>
  <r>
    <x v="0"/>
    <n v="0"/>
    <n v="4.2481059569999995E-3"/>
    <n v="0"/>
    <s v=""/>
    <n v="0"/>
    <n v="1"/>
    <n v="0"/>
    <n v="0"/>
    <n v="0"/>
    <n v="1.047705E-4"/>
    <n v="0"/>
    <n v="0"/>
    <n v="1.047705E-4"/>
    <s v=""/>
    <n v="2.4662873539526457E-2"/>
    <s v=""/>
  </r>
  <r>
    <x v="0"/>
    <n v="0"/>
    <n v="1.8436999999999999E-2"/>
    <n v="0"/>
    <s v=""/>
    <n v="0"/>
    <n v="20"/>
    <n v="0"/>
    <n v="0"/>
    <n v="0"/>
    <n v="2.964811E-4"/>
    <n v="0"/>
    <n v="0"/>
    <n v="2.964811E-4"/>
    <s v=""/>
    <n v="1.6080766936052506E-2"/>
    <s v=""/>
  </r>
  <r>
    <x v="0"/>
    <n v="0"/>
    <n v="0.11436558000000001"/>
    <n v="0"/>
    <s v=""/>
    <n v="0"/>
    <n v="122"/>
    <n v="0"/>
    <n v="0"/>
    <n v="0"/>
    <n v="4.7447636999999997E-3"/>
    <n v="0"/>
    <n v="0"/>
    <n v="4.7447636999999997E-3"/>
    <s v=""/>
    <n v="4.1487689740217285E-2"/>
    <s v=""/>
  </r>
  <r>
    <x v="0"/>
    <n v="1.5585999999999999E-2"/>
    <n v="3.1171999999999998E-2"/>
    <n v="0"/>
    <s v=""/>
    <n v="2"/>
    <n v="4"/>
    <n v="0"/>
    <n v="0"/>
    <n v="1.4910000000000002E-4"/>
    <n v="1.3799999999999999E-3"/>
    <n v="0"/>
    <n v="0"/>
    <n v="1.5291E-3"/>
    <n v="9.5662774284614414E-3"/>
    <n v="4.4270499165918131E-2"/>
    <s v=""/>
  </r>
  <r>
    <x v="0"/>
    <n v="0"/>
    <n v="0"/>
    <n v="0.11381606430690001"/>
    <s v=""/>
    <n v="0"/>
    <n v="0"/>
    <n v="8"/>
    <n v="0"/>
    <n v="0"/>
    <n v="0"/>
    <n v="0"/>
    <n v="0"/>
    <n v="0"/>
    <s v=""/>
    <s v=""/>
    <n v="0"/>
  </r>
  <r>
    <x v="0"/>
    <n v="0.2102786982"/>
    <n v="0"/>
    <n v="2.22544955595"/>
    <s v=""/>
    <n v="12"/>
    <n v="61"/>
    <n v="127"/>
    <n v="0"/>
    <n v="1.9063110000000001E-4"/>
    <n v="6.6537500100000008E-2"/>
    <n v="1.5776988999999999E-3"/>
    <n v="0"/>
    <n v="6.8305830100000006E-2"/>
    <n v="9.065640106763796E-4"/>
    <s v=""/>
    <n v="7.0893491869174793E-4"/>
  </r>
  <r>
    <x v="0"/>
    <n v="0"/>
    <n v="7.0957000000000006E-2"/>
    <n v="0"/>
    <s v=""/>
    <n v="0"/>
    <n v="27"/>
    <n v="0"/>
    <n v="0"/>
    <n v="0"/>
    <n v="5.1316879000000003E-2"/>
    <n v="0"/>
    <n v="0"/>
    <n v="5.1316879000000003E-2"/>
    <s v=""/>
    <n v="0.72321094465662306"/>
    <s v=""/>
  </r>
  <r>
    <x v="0"/>
    <n v="5.7167744357142843E-2"/>
    <n v="0"/>
    <n v="0.17785520466666663"/>
    <s v=""/>
    <n v="9"/>
    <n v="5"/>
    <n v="28"/>
    <n v="0"/>
    <n v="0"/>
    <n v="0"/>
    <n v="0"/>
    <n v="0"/>
    <n v="0"/>
    <n v="0"/>
    <s v=""/>
    <n v="0"/>
  </r>
  <r>
    <x v="0"/>
    <n v="0"/>
    <n v="0.48693778999999998"/>
    <n v="0"/>
    <s v=""/>
    <n v="0"/>
    <n v="443"/>
    <n v="0"/>
    <n v="0"/>
    <n v="0"/>
    <n v="0.14844610190000002"/>
    <n v="0"/>
    <n v="0"/>
    <n v="0.14844610190000002"/>
    <s v=""/>
    <n v="0.30485640044491108"/>
    <s v=""/>
  </r>
  <r>
    <x v="0"/>
    <n v="0.46126993710691827"/>
    <n v="0"/>
    <n v="0.10378573584905661"/>
    <s v=""/>
    <n v="80"/>
    <n v="220"/>
    <n v="18"/>
    <n v="0"/>
    <n v="6.5643390999999994E-3"/>
    <n v="1.0409405E-2"/>
    <n v="2.0390930500000001E-2"/>
    <n v="0"/>
    <n v="3.7364674600000002E-2"/>
    <n v="1.4231014362590996E-2"/>
    <s v=""/>
    <n v="0.19647141616508904"/>
  </r>
  <r>
    <x v="0"/>
    <n v="0"/>
    <n v="0.18289261502857143"/>
    <n v="0.45723153757142859"/>
    <s v=""/>
    <n v="0"/>
    <n v="2"/>
    <n v="5"/>
    <n v="0"/>
    <n v="0"/>
    <n v="0.91449999999999998"/>
    <n v="1E-3"/>
    <n v="0"/>
    <n v="0.91549999999999998"/>
    <s v=""/>
    <n v="5.0002018936474668"/>
    <n v="2.1870757325959393E-3"/>
  </r>
  <r>
    <x v="0"/>
    <n v="0"/>
    <n v="0"/>
    <n v="0.111816"/>
    <s v=""/>
    <n v="0"/>
    <n v="0"/>
    <n v="42"/>
    <n v="0"/>
    <n v="0"/>
    <n v="0"/>
    <n v="2.7E-4"/>
    <n v="0"/>
    <n v="2.7E-4"/>
    <s v=""/>
    <s v=""/>
    <n v="2.4146812620734065E-3"/>
  </r>
  <r>
    <x v="0"/>
    <n v="0"/>
    <n v="0.38322242041304355"/>
    <n v="0.26967503658695652"/>
    <s v=""/>
    <n v="0"/>
    <n v="27"/>
    <n v="19"/>
    <n v="0"/>
    <n v="0"/>
    <n v="3.2415330700000002E-2"/>
    <n v="6.6311339999999992E-4"/>
    <n v="0"/>
    <n v="3.30784441E-2"/>
    <s v=""/>
    <n v="8.4586206269096187E-2"/>
    <n v="2.4589350515807919E-3"/>
  </r>
  <r>
    <x v="0"/>
    <n v="6.8010402777777784E-2"/>
    <n v="0"/>
    <n v="0.30913819444444446"/>
    <s v=""/>
    <n v="11"/>
    <n v="11"/>
    <n v="50"/>
    <n v="0"/>
    <n v="3.0899999999999998E-4"/>
    <n v="3.9191E-3"/>
    <n v="6.9999999999999999E-4"/>
    <n v="0"/>
    <n v="4.9281000000000004E-3"/>
    <n v="4.5434225850661319E-3"/>
    <s v=""/>
    <n v="2.2643594760523768E-3"/>
  </r>
  <r>
    <x v="0"/>
    <n v="0"/>
    <n v="0.17731038461538462"/>
    <n v="7.880461538461539E-2"/>
    <s v=""/>
    <n v="0"/>
    <n v="27"/>
    <n v="12"/>
    <n v="0"/>
    <n v="0"/>
    <n v="9.6639999999999997E-7"/>
    <n v="0"/>
    <n v="0"/>
    <n v="9.6639999999999997E-7"/>
    <s v=""/>
    <n v="5.4503293876231809E-6"/>
    <n v="0"/>
  </r>
  <r>
    <x v="0"/>
    <n v="0"/>
    <n v="0.39213388099999996"/>
    <n v="0.78426776199999992"/>
    <s v=""/>
    <n v="0"/>
    <n v="4"/>
    <n v="8"/>
    <n v="0"/>
    <n v="0"/>
    <n v="1.6328E-5"/>
    <n v="1.9099999999999999E-6"/>
    <n v="0"/>
    <n v="1.8238000000000001E-5"/>
    <s v=""/>
    <n v="4.1638840179688534E-5"/>
    <n v="2.4353927224156387E-6"/>
  </r>
  <r>
    <x v="0"/>
    <n v="0"/>
    <n v="8.541E-2"/>
    <n v="0"/>
    <s v=""/>
    <n v="0"/>
    <n v="18"/>
    <n v="0"/>
    <n v="0"/>
    <n v="0"/>
    <n v="3.0899999999999999E-3"/>
    <n v="0"/>
    <n v="0"/>
    <n v="3.0899999999999999E-3"/>
    <s v=""/>
    <n v="3.6178433438707407E-2"/>
    <s v=""/>
  </r>
  <r>
    <x v="0"/>
    <n v="0"/>
    <n v="6.0345000000000003E-2"/>
    <n v="0"/>
    <s v=""/>
    <n v="0"/>
    <n v="51"/>
    <n v="0"/>
    <n v="0"/>
    <n v="0"/>
    <n v="3.2000000000000002E-3"/>
    <n v="0"/>
    <n v="0"/>
    <n v="3.2000000000000002E-3"/>
    <s v=""/>
    <n v="5.3028419918800231E-2"/>
    <s v=""/>
  </r>
  <r>
    <x v="0"/>
    <n v="5.1463021276595737E-2"/>
    <n v="0"/>
    <n v="7.7194531914893616E-2"/>
    <s v=""/>
    <n v="6"/>
    <n v="32"/>
    <n v="9"/>
    <n v="0"/>
    <n v="8.3066900000000003E-5"/>
    <n v="1.8599331999999999E-3"/>
    <n v="1.2239999999999998E-7"/>
    <n v="0"/>
    <n v="1.9431225E-3"/>
    <n v="1.614108498479801E-3"/>
    <s v=""/>
    <n v="1.5856045365356326E-6"/>
  </r>
  <r>
    <x v="0"/>
    <n v="0"/>
    <n v="4.70485E-2"/>
    <n v="0"/>
    <s v=""/>
    <n v="0"/>
    <n v="7"/>
    <n v="0"/>
    <n v="0"/>
    <n v="0"/>
    <n v="3.595656E-3"/>
    <n v="0"/>
    <n v="0"/>
    <n v="3.595656E-3"/>
    <s v=""/>
    <n v="7.6424455614950537E-2"/>
    <s v=""/>
  </r>
  <r>
    <x v="0"/>
    <n v="0"/>
    <n v="1.5210709999999999E-2"/>
    <n v="0"/>
    <s v=""/>
    <n v="0"/>
    <n v="4"/>
    <n v="0"/>
    <n v="0"/>
    <n v="0"/>
    <n v="1.31E-3"/>
    <n v="0"/>
    <n v="0"/>
    <n v="1.31E-3"/>
    <s v=""/>
    <n v="8.6123527435602948E-2"/>
    <s v=""/>
  </r>
  <r>
    <x v="0"/>
    <n v="0.13428760439560442"/>
    <n v="0"/>
    <n v="5.0357851648351639"/>
    <s v=""/>
    <n v="4"/>
    <n v="28"/>
    <n v="150"/>
    <n v="0"/>
    <n v="1.1027057000000001E-3"/>
    <n v="8.4351944000000002E-3"/>
    <n v="6.4437900000000002E-5"/>
    <n v="0"/>
    <n v="9.6023380000000002E-3"/>
    <n v="8.2115226119566891E-3"/>
    <s v=""/>
    <n v="1.2795998616058762E-5"/>
  </r>
  <r>
    <x v="0"/>
    <n v="0"/>
    <n v="0"/>
    <n v="1.1440000000000001E-2"/>
    <s v=""/>
    <n v="0"/>
    <n v="0"/>
    <n v="4"/>
    <n v="0"/>
    <n v="0"/>
    <n v="0"/>
    <n v="3.5839999999999996E-5"/>
    <n v="0"/>
    <n v="3.5839999999999996E-5"/>
    <s v=""/>
    <s v=""/>
    <n v="3.1328671328671323E-3"/>
  </r>
  <r>
    <x v="0"/>
    <n v="7.8893326999999999E-2"/>
    <n v="0"/>
    <n v="0"/>
    <s v=""/>
    <n v="4"/>
    <n v="0"/>
    <n v="0"/>
    <n v="0"/>
    <n v="3.6999999999999998E-5"/>
    <n v="0"/>
    <n v="0"/>
    <n v="0"/>
    <n v="3.6999999999999998E-5"/>
    <n v="4.6898770031589618E-4"/>
    <s v=""/>
    <s v=""/>
  </r>
  <r>
    <x v="0"/>
    <n v="0.5809809609473684"/>
    <n v="0"/>
    <n v="0.2904904804736842"/>
    <s v=""/>
    <n v="12"/>
    <n v="1"/>
    <n v="6"/>
    <n v="0"/>
    <n v="4.943759E-4"/>
    <n v="1.0860061999999999E-3"/>
    <n v="3.9776500000000001E-5"/>
    <n v="0"/>
    <n v="1.6201586E-3"/>
    <n v="8.5093304812235658E-4"/>
    <s v=""/>
    <n v="1.3692875558310555E-4"/>
  </r>
  <r>
    <x v="0"/>
    <n v="0"/>
    <n v="9.3729999999999994E-3"/>
    <n v="0"/>
    <s v=""/>
    <n v="0"/>
    <n v="2"/>
    <n v="0"/>
    <n v="0"/>
    <n v="0"/>
    <n v="1.5072499999999999E-4"/>
    <n v="0"/>
    <n v="0"/>
    <n v="1.5072499999999999E-4"/>
    <s v=""/>
    <n v="1.6080763896297878E-2"/>
    <s v=""/>
  </r>
  <r>
    <x v="0"/>
    <n v="0"/>
    <n v="8.8650900000000008E-3"/>
    <n v="0"/>
    <s v=""/>
    <n v="0"/>
    <n v="2"/>
    <n v="0"/>
    <n v="0"/>
    <n v="0"/>
    <n v="1.2011139999999999E-4"/>
    <n v="0"/>
    <n v="0"/>
    <n v="1.2011139999999999E-4"/>
    <s v=""/>
    <n v="1.3548807739120525E-2"/>
    <s v=""/>
  </r>
  <r>
    <x v="0"/>
    <n v="0"/>
    <n v="0"/>
    <n v="7.3959471900000004E-2"/>
    <s v=""/>
    <n v="0"/>
    <n v="0"/>
    <n v="6"/>
    <n v="0"/>
    <n v="0"/>
    <n v="0"/>
    <n v="2.0000000000000001E-4"/>
    <n v="0"/>
    <n v="2.0000000000000001E-4"/>
    <s v=""/>
    <s v=""/>
    <n v="2.7041837220041047E-3"/>
  </r>
  <r>
    <x v="0"/>
    <n v="0"/>
    <n v="0"/>
    <n v="4.3828074640000006E-3"/>
    <s v=""/>
    <n v="0"/>
    <n v="0"/>
    <n v="2"/>
    <n v="0"/>
    <n v="0"/>
    <n v="0"/>
    <n v="2.4091E-5"/>
    <n v="0"/>
    <n v="2.4091E-5"/>
    <s v=""/>
    <s v=""/>
    <n v="5.4967050681284492E-3"/>
  </r>
  <r>
    <x v="0"/>
    <n v="6.1561387094666671"/>
    <n v="0.43972419353333331"/>
    <n v="0"/>
    <s v=""/>
    <n v="84"/>
    <n v="6"/>
    <n v="0"/>
    <n v="0"/>
    <n v="3.0218215999999998E-3"/>
    <n v="4.5656740000000004E-4"/>
    <n v="0"/>
    <n v="0"/>
    <n v="3.4783889999999997E-3"/>
    <n v="4.9086314370291265E-4"/>
    <n v="1.038304024919179E-3"/>
    <s v=""/>
  </r>
  <r>
    <x v="0"/>
    <n v="0"/>
    <n v="7.3229999999999996E-3"/>
    <n v="0"/>
    <s v=""/>
    <n v="0"/>
    <n v="2"/>
    <n v="0"/>
    <n v="0"/>
    <n v="0"/>
    <n v="1.060296E-4"/>
    <n v="0"/>
    <n v="0"/>
    <n v="1.060296E-4"/>
    <s v=""/>
    <n v="1.4478984022941418E-2"/>
    <s v=""/>
  </r>
  <r>
    <x v="0"/>
    <n v="0"/>
    <n v="0.40365582299999997"/>
    <n v="0"/>
    <s v=""/>
    <n v="0"/>
    <n v="45"/>
    <n v="0"/>
    <n v="0"/>
    <n v="0"/>
    <n v="1.43932083E-2"/>
    <n v="0"/>
    <n v="0"/>
    <n v="1.43932083E-2"/>
    <s v=""/>
    <n v="3.5657130356818861E-2"/>
    <s v=""/>
  </r>
  <r>
    <x v="0"/>
    <n v="0"/>
    <n v="5.1209999999999997E-3"/>
    <n v="0"/>
    <s v=""/>
    <n v="0"/>
    <n v="7"/>
    <n v="0"/>
    <n v="0"/>
    <n v="0"/>
    <n v="8.2349599999999995E-5"/>
    <n v="0"/>
    <n v="0"/>
    <n v="8.2349599999999995E-5"/>
    <s v=""/>
    <n v="1.6080765475493069E-2"/>
    <s v=""/>
  </r>
  <r>
    <x v="0"/>
    <n v="0"/>
    <n v="4.1250000000000002E-3"/>
    <n v="4.1250000000000002E-3"/>
    <s v=""/>
    <n v="0"/>
    <n v="3"/>
    <n v="3"/>
    <n v="0"/>
    <n v="0"/>
    <n v="0"/>
    <n v="1.2E-9"/>
    <n v="0"/>
    <n v="1.2E-9"/>
    <s v=""/>
    <n v="0"/>
    <n v="2.9090909090909091E-7"/>
  </r>
  <r>
    <x v="0"/>
    <n v="0"/>
    <n v="0.48693778999999998"/>
    <n v="0"/>
    <s v=""/>
    <n v="0"/>
    <n v="362"/>
    <n v="0"/>
    <n v="0"/>
    <n v="0"/>
    <n v="0.2547663268"/>
    <n v="0"/>
    <n v="0"/>
    <n v="0.2547663268"/>
    <s v=""/>
    <n v="0.52320097563181533"/>
    <s v=""/>
  </r>
  <r>
    <x v="0"/>
    <n v="1.6851937500000001E-2"/>
    <n v="0"/>
    <n v="5.6173124999999999E-3"/>
    <s v=""/>
    <n v="3"/>
    <n v="12"/>
    <n v="1"/>
    <n v="0"/>
    <n v="4.2776785900000003E-2"/>
    <n v="4.8241311000000002E-2"/>
    <n v="1.0974952E-3"/>
    <n v="0"/>
    <n v="9.2115592100000018E-2"/>
    <n v="2.5383897786233778"/>
    <s v=""/>
    <n v="0.19537727338473693"/>
  </r>
  <r>
    <x v="0"/>
    <n v="0"/>
    <n v="0.13297155244999997"/>
    <n v="0.66485776225000004"/>
    <s v=""/>
    <n v="0"/>
    <n v="1"/>
    <n v="5"/>
    <n v="0"/>
    <n v="0"/>
    <n v="0.52879999999999994"/>
    <n v="1.9E-3"/>
    <n v="0"/>
    <n v="0.53069999999999995"/>
    <s v=""/>
    <n v="3.9767904507156864"/>
    <n v="2.8577541060362342E-3"/>
  </r>
  <r>
    <x v="0"/>
    <n v="0"/>
    <n v="0.100021"/>
    <n v="0"/>
    <s v=""/>
    <n v="0"/>
    <n v="15"/>
    <n v="0"/>
    <n v="0"/>
    <n v="0"/>
    <n v="5.9439999999999996E-3"/>
    <n v="0"/>
    <n v="0"/>
    <n v="5.9439999999999996E-3"/>
    <s v=""/>
    <n v="5.9427520220753642E-2"/>
    <s v=""/>
  </r>
  <r>
    <x v="0"/>
    <n v="0"/>
    <n v="1.4550332809585714E-2"/>
    <n v="0.15520354996891428"/>
    <s v=""/>
    <n v="0"/>
    <n v="3"/>
    <n v="32"/>
    <n v="0"/>
    <n v="0"/>
    <n v="1.7306404E-3"/>
    <n v="4.6370919999999999E-4"/>
    <n v="0"/>
    <n v="2.1943496000000002E-3"/>
    <s v=""/>
    <n v="0.11894163677547359"/>
    <n v="2.9877486700070734E-3"/>
  </r>
  <r>
    <x v="0"/>
    <n v="0"/>
    <n v="0.59808773720547936"/>
    <n v="0.4414457107945205"/>
    <s v=""/>
    <n v="0"/>
    <n v="42"/>
    <n v="31"/>
    <n v="0"/>
    <n v="0"/>
    <n v="5.4235152599999996E-2"/>
    <n v="1.0286569000000001E-3"/>
    <n v="0"/>
    <n v="5.5263809499999997E-2"/>
    <s v=""/>
    <n v="9.068093061631681E-2"/>
    <n v="2.3302002371902272E-3"/>
  </r>
  <r>
    <x v="0"/>
    <n v="0"/>
    <n v="1.4479000000000001E-2"/>
    <n v="0"/>
    <s v=""/>
    <n v="0"/>
    <n v="7"/>
    <n v="0"/>
    <n v="0"/>
    <n v="0"/>
    <n v="2.22656E-4"/>
    <n v="0"/>
    <n v="0"/>
    <n v="2.22656E-4"/>
    <s v=""/>
    <n v="1.5377857586849921E-2"/>
    <s v=""/>
  </r>
  <r>
    <x v="0"/>
    <n v="0.14179149999999999"/>
    <n v="0"/>
    <n v="0.13930392982456141"/>
    <s v=""/>
    <n v="57"/>
    <n v="1"/>
    <n v="56"/>
    <n v="0"/>
    <n v="0"/>
    <n v="5.0520000000000005E-7"/>
    <n v="0"/>
    <n v="0"/>
    <n v="5.0520000000000005E-7"/>
    <n v="0"/>
    <s v=""/>
    <n v="0"/>
  </r>
  <r>
    <x v="0"/>
    <n v="0"/>
    <n v="0.58377142057499998"/>
    <n v="0.28107512842499999"/>
    <s v=""/>
    <n v="0"/>
    <n v="27"/>
    <n v="13"/>
    <n v="0"/>
    <n v="0"/>
    <n v="7.3476100000000006E-5"/>
    <n v="9.9999999999999991E-11"/>
    <n v="0"/>
    <n v="7.34762E-5"/>
    <s v=""/>
    <n v="1.2586450348601842E-4"/>
    <n v="3.5577676530950426E-10"/>
  </r>
  <r>
    <x v="0"/>
    <n v="0"/>
    <n v="1.2409999999999999E-2"/>
    <n v="0"/>
    <s v=""/>
    <n v="0"/>
    <n v="4"/>
    <n v="0"/>
    <n v="0"/>
    <n v="0"/>
    <n v="1.32E-3"/>
    <n v="0"/>
    <n v="0"/>
    <n v="1.32E-3"/>
    <s v=""/>
    <n v="0.10636583400483482"/>
    <s v=""/>
  </r>
  <r>
    <x v="0"/>
    <n v="0"/>
    <n v="6.7735699999999996E-3"/>
    <n v="0"/>
    <s v=""/>
    <n v="0"/>
    <n v="2"/>
    <n v="0"/>
    <n v="0"/>
    <n v="0"/>
    <n v="0"/>
    <n v="0"/>
    <n v="0"/>
    <n v="0"/>
    <s v=""/>
    <n v="0"/>
    <s v=""/>
  </r>
  <r>
    <x v="0"/>
    <n v="0"/>
    <n v="0.48699379955456568"/>
    <n v="0.17965320044543429"/>
    <s v=""/>
    <n v="0"/>
    <n v="328"/>
    <n v="121"/>
    <n v="0"/>
    <n v="0"/>
    <n v="2.1569999999999999E-2"/>
    <n v="3.8122866000000005E-2"/>
    <n v="0"/>
    <n v="5.9692866000000004E-2"/>
    <s v=""/>
    <n v="4.4292145032912615E-2"/>
    <n v="0.21220254304113545"/>
  </r>
  <r>
    <x v="0"/>
    <n v="1.3742811965812821E-2"/>
    <n v="0"/>
    <n v="0.35731311111113334"/>
    <s v=""/>
    <n v="1"/>
    <n v="12"/>
    <n v="26"/>
    <n v="0"/>
    <n v="1.0609100000000001E-4"/>
    <n v="1.7983057000000001E-3"/>
    <n v="8.9429999999999995E-7"/>
    <n v="0"/>
    <n v="1.9052910000000001E-3"/>
    <n v="7.7197447119204069E-3"/>
    <s v=""/>
    <n v="2.5028468650898461E-6"/>
  </r>
  <r>
    <x v="0"/>
    <n v="3.3440606987096779"/>
    <n v="1.3680248312903229"/>
    <n v="0"/>
    <s v=""/>
    <n v="44"/>
    <n v="18"/>
    <n v="0"/>
    <n v="0"/>
    <n v="2.0741548000000002E-3"/>
    <n v="8.5349329700000004E-2"/>
    <n v="0"/>
    <n v="0"/>
    <n v="8.7423484500000009E-2"/>
    <n v="6.2025034437931188E-4"/>
    <n v="6.2388728441060824E-2"/>
    <s v=""/>
  </r>
  <r>
    <x v="0"/>
    <n v="0"/>
    <n v="1.7412E-2"/>
    <n v="0"/>
    <s v=""/>
    <n v="0"/>
    <n v="18"/>
    <n v="0"/>
    <n v="0"/>
    <n v="0"/>
    <n v="1.750759E-2"/>
    <n v="0"/>
    <n v="0"/>
    <n v="1.750759E-2"/>
    <s v=""/>
    <n v="1.005489892028486"/>
    <s v=""/>
  </r>
  <r>
    <x v="0"/>
    <n v="0.88812844596774188"/>
    <n v="0"/>
    <n v="7.7906004032258058E-2"/>
    <s v=""/>
    <n v="57"/>
    <n v="0"/>
    <n v="5"/>
    <n v="0"/>
    <n v="0"/>
    <n v="0"/>
    <n v="5.9321999999999999E-4"/>
    <n v="0"/>
    <n v="5.9321999999999999E-4"/>
    <n v="0"/>
    <s v=""/>
    <n v="7.6145607436670613E-3"/>
  </r>
  <r>
    <x v="0"/>
    <n v="0.49590121000000004"/>
    <n v="0"/>
    <n v="0"/>
    <s v=""/>
    <n v="38"/>
    <n v="0"/>
    <n v="0"/>
    <n v="0"/>
    <n v="0"/>
    <n v="0"/>
    <n v="1.0478799999999999E-3"/>
    <n v="0"/>
    <n v="1.0478799999999999E-3"/>
    <n v="0"/>
    <s v=""/>
    <s v=""/>
  </r>
  <r>
    <x v="0"/>
    <n v="0"/>
    <n v="7.7254000000000003E-2"/>
    <n v="0"/>
    <s v=""/>
    <n v="0"/>
    <n v="6"/>
    <n v="0"/>
    <n v="0"/>
    <n v="0"/>
    <n v="1.2423037E-3"/>
    <n v="0"/>
    <n v="0"/>
    <n v="1.2423037E-3"/>
    <s v=""/>
    <n v="1.6080768633339373E-2"/>
    <s v=""/>
  </r>
  <r>
    <x v="0"/>
    <n v="0"/>
    <n v="0.20366699999999999"/>
    <n v="0"/>
    <s v=""/>
    <n v="0"/>
    <n v="64"/>
    <n v="0"/>
    <n v="0"/>
    <n v="0"/>
    <n v="0.34968206020000003"/>
    <n v="0"/>
    <n v="0"/>
    <n v="0.34968206020000003"/>
    <s v=""/>
    <n v="1.7169303824379996"/>
    <s v=""/>
  </r>
  <r>
    <x v="0"/>
    <n v="0"/>
    <n v="0.44355541884816757"/>
    <n v="1.0967915811518323"/>
    <s v=""/>
    <n v="0"/>
    <n v="55"/>
    <n v="136"/>
    <n v="0"/>
    <n v="0"/>
    <n v="9.1892799999999997E-2"/>
    <n v="1.8791999999999999E-3"/>
    <n v="0"/>
    <n v="9.3771999999999994E-2"/>
    <s v=""/>
    <n v="0.20717321014503401"/>
    <n v="1.7133610726903059E-3"/>
  </r>
  <r>
    <x v="0"/>
    <n v="0"/>
    <n v="0"/>
    <n v="0.14459113990119998"/>
    <s v=""/>
    <n v="0"/>
    <n v="0"/>
    <n v="4"/>
    <n v="0"/>
    <n v="0"/>
    <n v="0"/>
    <n v="1.3395136000000001E-3"/>
    <n v="0"/>
    <n v="1.3395136000000001E-3"/>
    <s v=""/>
    <s v=""/>
    <n v="9.264147173300508E-3"/>
  </r>
  <r>
    <x v="0"/>
    <n v="0"/>
    <n v="0"/>
    <n v="0.23712306375"/>
    <s v=""/>
    <n v="0"/>
    <n v="0"/>
    <n v="12"/>
    <n v="0"/>
    <n v="0"/>
    <n v="0"/>
    <n v="1.1414000000000001E-5"/>
    <n v="0"/>
    <n v="1.1414000000000001E-5"/>
    <s v=""/>
    <s v=""/>
    <n v="4.813534297125073E-5"/>
  </r>
  <r>
    <x v="0"/>
    <n v="3.4269867916666669E-2"/>
    <n v="0"/>
    <n v="4.895695416666667E-2"/>
    <s v=""/>
    <n v="7"/>
    <n v="7"/>
    <n v="10"/>
    <n v="0"/>
    <n v="0"/>
    <n v="7.0999999999999995E-3"/>
    <n v="0"/>
    <n v="0"/>
    <n v="7.0999999999999995E-3"/>
    <n v="0"/>
    <s v=""/>
    <n v="0"/>
  </r>
  <r>
    <x v="0"/>
    <n v="0"/>
    <n v="7.2049338397999997E-3"/>
    <n v="0"/>
    <s v=""/>
    <n v="0"/>
    <n v="2"/>
    <n v="0"/>
    <n v="0"/>
    <n v="0"/>
    <n v="1.129815E-4"/>
    <n v="0"/>
    <n v="0"/>
    <n v="1.129815E-4"/>
    <s v=""/>
    <n v="1.5681129419383568E-2"/>
    <s v=""/>
  </r>
  <r>
    <x v="0"/>
    <n v="0"/>
    <n v="0.2768261785714286"/>
    <n v="0.31941482142857142"/>
    <s v=""/>
    <n v="0"/>
    <n v="52"/>
    <n v="60"/>
    <n v="0"/>
    <n v="0"/>
    <n v="1.2513000000000001E-3"/>
    <n v="2.0000000000000001E-4"/>
    <n v="0"/>
    <n v="1.4513000000000002E-3"/>
    <s v=""/>
    <n v="4.520164987492796E-3"/>
    <n v="6.2614502077739265E-4"/>
  </r>
  <r>
    <x v="0"/>
    <n v="0"/>
    <n v="3.8611859999999998E-2"/>
    <n v="5.7917789999999997E-2"/>
    <s v=""/>
    <n v="0"/>
    <n v="2"/>
    <n v="3"/>
    <n v="0"/>
    <n v="0"/>
    <n v="2.5628000000000001E-3"/>
    <n v="2.8799999999999999E-5"/>
    <n v="0"/>
    <n v="2.5915999999999999E-3"/>
    <s v=""/>
    <n v="6.6373388901751956E-2"/>
    <n v="4.9725654241986788E-4"/>
  </r>
  <r>
    <x v="0"/>
    <n v="0"/>
    <n v="0"/>
    <n v="4.9456650000000005E-2"/>
    <s v=""/>
    <n v="0"/>
    <n v="0"/>
    <n v="1"/>
    <n v="0"/>
    <n v="0"/>
    <n v="0"/>
    <n v="3.8800000000000001E-5"/>
    <n v="0"/>
    <n v="3.8800000000000001E-5"/>
    <s v=""/>
    <s v=""/>
    <n v="7.8452543793402899E-4"/>
  </r>
  <r>
    <x v="0"/>
    <n v="0"/>
    <n v="0.11436558000000001"/>
    <n v="0"/>
    <s v=""/>
    <n v="0"/>
    <n v="14"/>
    <n v="0"/>
    <n v="0"/>
    <n v="0"/>
    <n v="1.03664E-4"/>
    <n v="0"/>
    <n v="0"/>
    <n v="1.03664E-4"/>
    <s v=""/>
    <n v="9.0642656645469727E-4"/>
    <s v=""/>
  </r>
  <r>
    <x v="0"/>
    <n v="0"/>
    <n v="4.8092600000000001E-3"/>
    <n v="0"/>
    <s v=""/>
    <n v="0"/>
    <n v="2"/>
    <n v="0"/>
    <n v="0"/>
    <n v="0"/>
    <n v="1.3100000000000001E-4"/>
    <n v="0"/>
    <n v="0"/>
    <n v="1.3100000000000001E-4"/>
    <s v=""/>
    <n v="2.7239117868445458E-2"/>
    <s v=""/>
  </r>
  <r>
    <x v="0"/>
    <n v="0"/>
    <n v="3.9025959469999997E-3"/>
    <n v="0"/>
    <s v=""/>
    <n v="0"/>
    <n v="3"/>
    <n v="0"/>
    <n v="0"/>
    <n v="0"/>
    <n v="9.6249199999999993E-5"/>
    <n v="0"/>
    <n v="0"/>
    <n v="9.6249199999999993E-5"/>
    <s v=""/>
    <n v="2.4662865771176899E-2"/>
    <s v=""/>
  </r>
  <r>
    <x v="0"/>
    <n v="0"/>
    <n v="8.1860000000000006E-3"/>
    <n v="0"/>
    <s v=""/>
    <n v="0"/>
    <n v="2"/>
    <n v="0"/>
    <n v="0"/>
    <n v="0"/>
    <n v="1.316372E-4"/>
    <n v="0"/>
    <n v="0"/>
    <n v="1.316372E-4"/>
    <s v=""/>
    <n v="1.608077204984119E-2"/>
    <s v=""/>
  </r>
  <r>
    <x v="0"/>
    <n v="0"/>
    <n v="0.11436558000000001"/>
    <n v="0"/>
    <s v=""/>
    <n v="0"/>
    <n v="5"/>
    <n v="0"/>
    <n v="0"/>
    <n v="0"/>
    <n v="5.5344599999999999E-5"/>
    <n v="0"/>
    <n v="0"/>
    <n v="5.5344599999999999E-5"/>
    <s v=""/>
    <n v="4.839270696655409E-4"/>
    <s v=""/>
  </r>
  <r>
    <x v="0"/>
    <n v="1.1933922733333098"/>
    <n v="0.48820592999999041"/>
    <n v="0"/>
    <s v=""/>
    <n v="22"/>
    <n v="9"/>
    <n v="0"/>
    <n v="0"/>
    <n v="1.3158000000000001E-4"/>
    <n v="7.6840039999999995E-4"/>
    <n v="0"/>
    <n v="0"/>
    <n v="8.9998040000000001E-4"/>
    <n v="1.1025712411601163E-4"/>
    <n v="1.5739268058460802E-3"/>
    <s v=""/>
  </r>
  <r>
    <x v="1"/>
    <n v="3.8111843571428564E-2"/>
    <n v="0.13974342642857143"/>
    <n v="0"/>
    <s v=""/>
    <n v="9"/>
    <n v="33"/>
    <n v="0"/>
    <n v="0"/>
    <n v="0"/>
    <n v="2.0955699999999997E-3"/>
    <n v="0"/>
    <n v="0"/>
    <n v="2.0955699999999997E-3"/>
    <n v="0"/>
    <n v="1.4995839543630563E-2"/>
    <s v=""/>
  </r>
  <r>
    <x v="1"/>
    <n v="0"/>
    <n v="3.0573029999999998E-2"/>
    <n v="0"/>
    <s v=""/>
    <n v="0"/>
    <n v="3"/>
    <n v="0"/>
    <n v="0"/>
    <n v="0"/>
    <n v="1.60471955E-2"/>
    <n v="0"/>
    <n v="0"/>
    <n v="1.60471955E-2"/>
    <s v=""/>
    <n v="0.52488076909616088"/>
    <s v=""/>
  </r>
  <r>
    <x v="1"/>
    <n v="0"/>
    <n v="4.1298628571428568E-2"/>
    <n v="3.0973971428571428E-2"/>
    <s v=""/>
    <n v="0"/>
    <n v="4"/>
    <n v="3"/>
    <n v="0"/>
    <n v="0"/>
    <n v="1E-4"/>
    <n v="0"/>
    <n v="0"/>
    <n v="1E-4"/>
    <s v=""/>
    <n v="2.421387911878084E-3"/>
    <n v="0"/>
  </r>
  <r>
    <x v="1"/>
    <n v="0"/>
    <n v="1.1523818E-2"/>
    <n v="0"/>
    <s v=""/>
    <n v="0"/>
    <n v="3"/>
    <n v="0"/>
    <n v="0"/>
    <n v="0"/>
    <n v="2.0000000000000001E-4"/>
    <n v="0"/>
    <n v="0"/>
    <n v="2.0000000000000001E-4"/>
    <s v=""/>
    <n v="1.7355359135314358E-2"/>
    <s v=""/>
  </r>
  <r>
    <x v="1"/>
    <n v="0"/>
    <n v="0"/>
    <n v="0.24182909320579998"/>
    <s v=""/>
    <n v="0"/>
    <n v="0"/>
    <n v="8"/>
    <n v="0"/>
    <n v="0"/>
    <n v="0"/>
    <n v="2.3000000000000001E-4"/>
    <n v="0"/>
    <n v="2.3000000000000001E-4"/>
    <s v=""/>
    <s v=""/>
    <n v="9.5108490442986839E-4"/>
  </r>
  <r>
    <x v="1"/>
    <n v="0"/>
    <n v="0"/>
    <n v="4.0561982099999998"/>
    <s v=""/>
    <n v="0"/>
    <n v="0"/>
    <n v="32"/>
    <n v="0"/>
    <n v="0"/>
    <n v="0"/>
    <n v="8.0000000000000002E-3"/>
    <n v="0"/>
    <n v="8.0000000000000002E-3"/>
    <s v=""/>
    <s v=""/>
    <n v="1.972290205216574E-3"/>
  </r>
  <r>
    <x v="1"/>
    <n v="0"/>
    <n v="9.6223550000000005E-2"/>
    <n v="9.6223550000000005E-2"/>
    <s v=""/>
    <n v="0"/>
    <n v="24"/>
    <n v="24"/>
    <n v="0"/>
    <n v="0"/>
    <n v="4.9282399999999994E-5"/>
    <n v="3.9702120000000002E-4"/>
    <n v="0"/>
    <n v="4.4630359999999999E-4"/>
    <s v=""/>
    <n v="5.121656808546348E-4"/>
    <n v="4.1260294387392695E-3"/>
  </r>
  <r>
    <x v="1"/>
    <n v="0"/>
    <n v="0"/>
    <n v="1.028514E-2"/>
    <s v=""/>
    <n v="0"/>
    <n v="0"/>
    <n v="1"/>
    <n v="0"/>
    <n v="0"/>
    <n v="0"/>
    <n v="0"/>
    <n v="0"/>
    <n v="0"/>
    <s v=""/>
    <s v=""/>
    <n v="0"/>
  </r>
  <r>
    <x v="1"/>
    <n v="0"/>
    <n v="0"/>
    <n v="6.7677600000000003E-3"/>
    <s v=""/>
    <n v="0"/>
    <n v="0"/>
    <n v="1"/>
    <n v="0"/>
    <n v="0"/>
    <n v="0"/>
    <n v="5.0000000000000001E-4"/>
    <n v="0"/>
    <n v="5.0000000000000001E-4"/>
    <s v=""/>
    <s v=""/>
    <n v="7.3879688405026178E-2"/>
  </r>
  <r>
    <x v="0"/>
    <n v="0"/>
    <n v="1.7514999999999999E-2"/>
    <n v="0"/>
    <s v=""/>
    <n v="0"/>
    <n v="1"/>
    <n v="0"/>
    <n v="0"/>
    <n v="0"/>
    <n v="9.9599999999999992E-4"/>
    <n v="0"/>
    <n v="0"/>
    <n v="9.9599999999999992E-4"/>
    <s v=""/>
    <n v="5.6865543819583211E-2"/>
    <s v=""/>
  </r>
  <r>
    <x v="0"/>
    <n v="0"/>
    <n v="0.11436558000000001"/>
    <n v="0"/>
    <s v=""/>
    <n v="0"/>
    <n v="3"/>
    <n v="0"/>
    <n v="0"/>
    <n v="0"/>
    <n v="9.768150000000001E-5"/>
    <n v="0"/>
    <n v="0"/>
    <n v="9.768150000000001E-5"/>
    <s v=""/>
    <n v="8.5411624721354101E-4"/>
    <s v=""/>
  </r>
  <r>
    <x v="0"/>
    <n v="0"/>
    <n v="2.4047040000000002E-2"/>
    <n v="0"/>
    <s v=""/>
    <n v="0"/>
    <n v="9"/>
    <n v="0"/>
    <n v="0"/>
    <n v="0"/>
    <n v="1.3000000000000002E-4"/>
    <n v="0"/>
    <n v="0"/>
    <n v="1.3000000000000002E-4"/>
    <s v=""/>
    <n v="5.4060707679614625E-3"/>
    <s v=""/>
  </r>
  <r>
    <x v="0"/>
    <n v="0"/>
    <n v="4.8711199999999996E-2"/>
    <n v="0"/>
    <s v=""/>
    <n v="0"/>
    <n v="3"/>
    <n v="0"/>
    <n v="0"/>
    <n v="0"/>
    <n v="2.1320000000000002E-3"/>
    <n v="0"/>
    <n v="0"/>
    <n v="2.1320000000000002E-3"/>
    <s v=""/>
    <n v="4.376816830626222E-2"/>
    <s v=""/>
  </r>
  <r>
    <x v="0"/>
    <n v="2.5218999999999998E-2"/>
    <n v="0"/>
    <n v="0"/>
    <s v=""/>
    <n v="4"/>
    <n v="0"/>
    <n v="0"/>
    <n v="0"/>
    <n v="4.6403399999999997E-5"/>
    <n v="0"/>
    <n v="0"/>
    <n v="0"/>
    <n v="4.6403399999999997E-5"/>
    <n v="1.8400174471628534E-3"/>
    <s v=""/>
    <s v=""/>
  </r>
  <r>
    <x v="0"/>
    <n v="0.20850200627586207"/>
    <n v="0"/>
    <n v="0.62550601882758616"/>
    <s v=""/>
    <n v="3"/>
    <n v="17"/>
    <n v="9"/>
    <n v="0"/>
    <n v="4.141034E-4"/>
    <n v="3.0728047100000003E-2"/>
    <n v="6.7578899999999991E-5"/>
    <n v="0"/>
    <n v="3.1209729400000004E-2"/>
    <n v="1.9860883230644485E-3"/>
    <s v=""/>
    <n v="1.0803876855840035E-4"/>
  </r>
  <r>
    <x v="0"/>
    <n v="0.47159594835294116"/>
    <n v="0"/>
    <n v="0.1451064456470588"/>
    <s v=""/>
    <n v="13"/>
    <n v="17"/>
    <n v="4"/>
    <n v="0"/>
    <n v="0"/>
    <n v="1.1E-4"/>
    <n v="0"/>
    <n v="0"/>
    <n v="1.1E-4"/>
    <n v="0"/>
    <s v=""/>
    <n v="0"/>
  </r>
  <r>
    <x v="0"/>
    <n v="0"/>
    <n v="2.7825900000000001E-2"/>
    <n v="0"/>
    <s v=""/>
    <n v="0"/>
    <n v="4"/>
    <n v="0"/>
    <n v="0"/>
    <n v="0"/>
    <n v="1.4974744000000001E-3"/>
    <n v="0"/>
    <n v="0"/>
    <n v="1.4974744000000001E-3"/>
    <s v=""/>
    <n v="5.3815847825227581E-2"/>
    <s v=""/>
  </r>
  <r>
    <x v="0"/>
    <n v="8.079591166666665E-2"/>
    <n v="0"/>
    <n v="0.20872277180555557"/>
    <s v=""/>
    <n v="12"/>
    <n v="29"/>
    <n v="31"/>
    <n v="0"/>
    <n v="0"/>
    <n v="3.3599999999999997E-3"/>
    <n v="3.3700000000000002E-3"/>
    <n v="0"/>
    <n v="6.7299999999999999E-3"/>
    <n v="0"/>
    <s v=""/>
    <n v="1.6145818546044726E-2"/>
  </r>
  <r>
    <x v="0"/>
    <n v="3.9639130293975904"/>
    <n v="1.9641010506024097"/>
    <n v="0"/>
    <s v=""/>
    <n v="111"/>
    <n v="55"/>
    <n v="0"/>
    <n v="0"/>
    <n v="0"/>
    <n v="2.8546700000000001E-2"/>
    <n v="0"/>
    <n v="0"/>
    <n v="2.8546700000000001E-2"/>
    <n v="0"/>
    <n v="1.4534231826435019E-2"/>
    <s v=""/>
  </r>
  <r>
    <x v="0"/>
    <n v="0.61569442846153843"/>
    <n v="0.52773808153846158"/>
    <n v="0"/>
    <s v=""/>
    <n v="7"/>
    <n v="6"/>
    <n v="0"/>
    <n v="0"/>
    <n v="0"/>
    <n v="3.3673749999999995E-2"/>
    <n v="0"/>
    <n v="0"/>
    <n v="3.3673749999999995E-2"/>
    <n v="0"/>
    <n v="6.3807693964085949E-2"/>
    <s v=""/>
  </r>
  <r>
    <x v="0"/>
    <n v="0"/>
    <n v="2.2235000000000001E-2"/>
    <n v="0"/>
    <s v=""/>
    <n v="0"/>
    <n v="50"/>
    <n v="0"/>
    <n v="0"/>
    <n v="0"/>
    <n v="3.575559E-4"/>
    <n v="0"/>
    <n v="0"/>
    <n v="3.575559E-4"/>
    <s v=""/>
    <n v="1.608076905779177E-2"/>
    <s v=""/>
  </r>
  <r>
    <x v="0"/>
    <n v="0.43029927389705885"/>
    <n v="0.63371347610294115"/>
    <n v="0"/>
    <s v=""/>
    <n v="55"/>
    <n v="81"/>
    <n v="0"/>
    <n v="0"/>
    <n v="4.2975099400000001E-2"/>
    <n v="6.8883532599999991E-2"/>
    <n v="0"/>
    <n v="0"/>
    <n v="0.11185863199999999"/>
    <n v="9.9872581728504148E-2"/>
    <n v="0.10869822908549047"/>
    <s v=""/>
  </r>
  <r>
    <x v="0"/>
    <n v="0"/>
    <n v="1.3141999999999999E-2"/>
    <n v="0"/>
    <s v=""/>
    <n v="0"/>
    <n v="2"/>
    <n v="0"/>
    <n v="0"/>
    <n v="0"/>
    <n v="1.626915E-4"/>
    <n v="0"/>
    <n v="0"/>
    <n v="1.626915E-4"/>
    <s v=""/>
    <n v="1.2379508446203015E-2"/>
    <s v=""/>
  </r>
  <r>
    <x v="0"/>
    <n v="0"/>
    <n v="7.4634130000000007E-2"/>
    <n v="0"/>
    <s v=""/>
    <n v="0"/>
    <n v="74"/>
    <n v="0"/>
    <n v="0"/>
    <n v="0"/>
    <n v="0.40283264200000002"/>
    <n v="0"/>
    <n v="0"/>
    <n v="0.40283264200000002"/>
    <s v=""/>
    <n v="5.3974320059736742"/>
    <s v=""/>
  </r>
  <r>
    <x v="0"/>
    <n v="2.0342431329089634"/>
    <n v="0"/>
    <n v="1.8055412422268906"/>
    <s v=""/>
    <n v="169"/>
    <n v="38"/>
    <n v="150"/>
    <n v="0"/>
    <n v="1.1999999999999999E-3"/>
    <n v="1.2500000000000001E-2"/>
    <n v="1E-3"/>
    <n v="0"/>
    <n v="1.4700000000000001E-2"/>
    <n v="5.8989998815136831E-4"/>
    <s v=""/>
    <n v="5.5385054443100694E-4"/>
  </r>
  <r>
    <x v="0"/>
    <n v="9.6676799999999997E-3"/>
    <n v="0"/>
    <n v="0"/>
    <s v=""/>
    <n v="4"/>
    <n v="0"/>
    <n v="0"/>
    <n v="0"/>
    <n v="5.0000000000000002E-5"/>
    <n v="0"/>
    <n v="0"/>
    <n v="0"/>
    <n v="5.0000000000000002E-5"/>
    <n v="5.1718716382834354E-3"/>
    <s v=""/>
    <s v=""/>
  </r>
  <r>
    <x v="0"/>
    <n v="0"/>
    <n v="6.839762571779999E-2"/>
    <n v="0"/>
    <s v=""/>
    <n v="0"/>
    <n v="43"/>
    <n v="0"/>
    <n v="0"/>
    <n v="0"/>
    <n v="7.6229183999999995E-3"/>
    <n v="0"/>
    <n v="0"/>
    <n v="7.6229183999999995E-3"/>
    <s v=""/>
    <n v="0.11145004406221939"/>
    <s v=""/>
  </r>
  <r>
    <x v="0"/>
    <n v="0.33659598461538459"/>
    <n v="0.83027009538461549"/>
    <n v="0"/>
    <s v=""/>
    <n v="15"/>
    <n v="37"/>
    <n v="0"/>
    <n v="0"/>
    <n v="4.0970000000000008E-3"/>
    <n v="2.5007999999999999E-2"/>
    <n v="0"/>
    <n v="0"/>
    <n v="2.9104999999999999E-2"/>
    <n v="1.2171862372872589E-2"/>
    <n v="3.0120318844454173E-2"/>
    <s v=""/>
  </r>
  <r>
    <x v="0"/>
    <n v="0"/>
    <n v="6.8932200000000002E-3"/>
    <n v="0"/>
    <s v=""/>
    <n v="0"/>
    <n v="2"/>
    <n v="0"/>
    <n v="0"/>
    <n v="0"/>
    <n v="5.3800000000000007E-4"/>
    <n v="0"/>
    <n v="0"/>
    <n v="5.3800000000000007E-4"/>
    <s v=""/>
    <n v="7.8047704846211208E-2"/>
    <s v=""/>
  </r>
  <r>
    <x v="0"/>
    <n v="0.51006047985380121"/>
    <n v="0"/>
    <n v="1.3778257118128654"/>
    <s v=""/>
    <n v="77"/>
    <n v="57"/>
    <n v="208"/>
    <n v="0"/>
    <n v="0"/>
    <n v="1.8499999999999999E-2"/>
    <n v="3.2000000000000002E-3"/>
    <n v="0"/>
    <n v="2.1700000000000001E-2"/>
    <n v="0"/>
    <s v=""/>
    <n v="2.322499843459606E-3"/>
  </r>
  <r>
    <x v="0"/>
    <n v="2.8730686109357143E-2"/>
    <n v="3.8307581479142858E-2"/>
    <n v="0"/>
    <s v=""/>
    <n v="3"/>
    <n v="4"/>
    <n v="0"/>
    <n v="0"/>
    <n v="1.7267560000000002E-4"/>
    <n v="9.1943310000000002E-4"/>
    <n v="0"/>
    <n v="0"/>
    <n v="1.0921087000000001E-3"/>
    <n v="6.0101453666211689E-3"/>
    <n v="2.4001335101267077E-2"/>
    <s v=""/>
  </r>
  <r>
    <x v="0"/>
    <n v="0.35166116607425746"/>
    <n v="0"/>
    <n v="0.57920662647524757"/>
    <s v=""/>
    <n v="17"/>
    <n v="157"/>
    <n v="28"/>
    <n v="0"/>
    <n v="1.9273896299999999E-2"/>
    <n v="0.13691433689999999"/>
    <n v="1.8247147999999999E-3"/>
    <n v="0"/>
    <n v="0.15801294799999999"/>
    <n v="5.480814533820344E-2"/>
    <s v=""/>
    <n v="3.15036934419116E-3"/>
  </r>
  <r>
    <x v="0"/>
    <n v="0"/>
    <n v="7.2610934272300004E-2"/>
    <n v="0"/>
    <s v=""/>
    <n v="0"/>
    <n v="16"/>
    <n v="0"/>
    <n v="0"/>
    <n v="0"/>
    <n v="9.5679999999999995E-4"/>
    <n v="0"/>
    <n v="0"/>
    <n v="9.5679999999999995E-4"/>
    <s v=""/>
    <n v="1.3177078763535549E-2"/>
    <s v=""/>
  </r>
  <r>
    <x v="0"/>
    <n v="0"/>
    <n v="8.4630540940170942"/>
    <n v="5.1010189059829063"/>
    <s v=""/>
    <n v="0"/>
    <n v="657"/>
    <n v="396"/>
    <n v="0"/>
    <n v="0"/>
    <n v="0.27143929999999999"/>
    <n v="4.8899999999999999E-2"/>
    <n v="0"/>
    <n v="0.32033929999999999"/>
    <s v=""/>
    <n v="3.2073444998052467E-2"/>
    <n v="9.5863200864921214E-3"/>
  </r>
  <r>
    <x v="0"/>
    <n v="0"/>
    <n v="1.3646437500000001E-2"/>
    <n v="0"/>
    <s v=""/>
    <n v="0"/>
    <n v="10"/>
    <n v="0"/>
    <n v="0"/>
    <n v="0"/>
    <n v="1.2200652999999999E-3"/>
    <n v="0"/>
    <n v="0"/>
    <n v="1.2200652999999999E-3"/>
    <s v=""/>
    <n v="8.9405407088846436E-2"/>
    <s v=""/>
  </r>
  <r>
    <x v="0"/>
    <n v="6.7258382142857134E-2"/>
    <n v="0.14198991785714285"/>
    <n v="0"/>
    <s v=""/>
    <n v="9"/>
    <n v="19"/>
    <n v="0"/>
    <n v="0"/>
    <n v="0"/>
    <n v="3.0000000000000001E-3"/>
    <n v="0"/>
    <n v="0"/>
    <n v="3.0000000000000001E-3"/>
    <n v="0"/>
    <n v="2.1128260691145151E-2"/>
    <s v=""/>
  </r>
  <r>
    <x v="0"/>
    <n v="0"/>
    <n v="0.31316647999999997"/>
    <n v="0"/>
    <s v=""/>
    <n v="0"/>
    <n v="54"/>
    <n v="0"/>
    <n v="0"/>
    <n v="0"/>
    <n v="2.7821760000000001E-2"/>
    <n v="0"/>
    <n v="0"/>
    <n v="2.7821760000000001E-2"/>
    <s v=""/>
    <n v="8.884015939381508E-2"/>
    <s v=""/>
  </r>
  <r>
    <x v="0"/>
    <n v="0"/>
    <n v="7.663542600896861E-2"/>
    <n v="0.12926457399103139"/>
    <s v=""/>
    <n v="0"/>
    <n v="249"/>
    <n v="420"/>
    <n v="0"/>
    <n v="0"/>
    <n v="4.3800000000000002E-3"/>
    <n v="4.1086943999999997E-3"/>
    <n v="0"/>
    <n v="8.4886943999999999E-3"/>
    <s v=""/>
    <n v="5.7153724173039905E-2"/>
    <n v="3.1785154069243045E-2"/>
  </r>
  <r>
    <x v="0"/>
    <n v="0.30703132117499998"/>
    <n v="0"/>
    <n v="0.44659101261818179"/>
    <s v=""/>
    <n v="44"/>
    <n v="68"/>
    <n v="64"/>
    <n v="0"/>
    <n v="8.9999999999999998E-4"/>
    <n v="1.3300000000000001E-2"/>
    <n v="5.0000000000000001E-4"/>
    <n v="0"/>
    <n v="1.4700000000000001E-2"/>
    <n v="2.9312970303997845E-3"/>
    <s v=""/>
    <n v="1.1195926157776955E-3"/>
  </r>
  <r>
    <x v="0"/>
    <n v="1.4685882352941177E-2"/>
    <n v="0.23497411764705883"/>
    <n v="0"/>
    <s v=""/>
    <n v="1"/>
    <n v="16"/>
    <n v="0"/>
    <n v="0"/>
    <n v="5.2805600000000001E-5"/>
    <n v="1.6272203999999999E-3"/>
    <n v="0"/>
    <n v="0"/>
    <n v="1.6800259999999998E-3"/>
    <n v="3.5956709124409197E-3"/>
    <n v="6.9251048425859165E-3"/>
    <s v=""/>
  </r>
  <r>
    <x v="0"/>
    <n v="0.16356747826086956"/>
    <n v="0.37386852173913043"/>
    <n v="0"/>
    <s v=""/>
    <n v="7"/>
    <n v="16"/>
    <n v="0"/>
    <n v="0"/>
    <n v="1.6069340000000002E-3"/>
    <n v="1.0451599999999998E-2"/>
    <n v="0"/>
    <n v="0"/>
    <n v="1.2058533999999999E-2"/>
    <n v="9.8242879152122316E-3"/>
    <n v="2.7955282117312567E-2"/>
    <s v=""/>
  </r>
  <r>
    <x v="0"/>
    <n v="0"/>
    <n v="0"/>
    <n v="0.27291500000000002"/>
    <s v=""/>
    <n v="0"/>
    <n v="0"/>
    <n v="61"/>
    <n v="0"/>
    <n v="0"/>
    <n v="0"/>
    <n v="2.32E-3"/>
    <n v="0"/>
    <n v="2.32E-3"/>
    <s v=""/>
    <s v=""/>
    <n v="8.5008152721543339E-3"/>
  </r>
  <r>
    <x v="0"/>
    <n v="0"/>
    <n v="0.213201318"/>
    <n v="0"/>
    <s v=""/>
    <n v="0"/>
    <n v="8"/>
    <n v="0"/>
    <n v="0"/>
    <n v="0"/>
    <n v="8.9999999999999992E-5"/>
    <n v="0"/>
    <n v="0"/>
    <n v="8.9999999999999992E-5"/>
    <s v=""/>
    <n v="4.2213622713157894E-4"/>
    <s v=""/>
  </r>
  <r>
    <x v="0"/>
    <n v="0.52611310160714286"/>
    <n v="0"/>
    <n v="0.75485792839285715"/>
    <s v=""/>
    <n v="23"/>
    <n v="0"/>
    <n v="33"/>
    <n v="0"/>
    <n v="0"/>
    <n v="0"/>
    <n v="9.9600000000000001E-3"/>
    <n v="0"/>
    <n v="9.9600000000000001E-3"/>
    <n v="0"/>
    <s v=""/>
    <n v="1.3194535852866385E-2"/>
  </r>
  <r>
    <x v="0"/>
    <n v="0.11008275999999999"/>
    <n v="0"/>
    <n v="0"/>
    <s v=""/>
    <n v="8"/>
    <n v="0"/>
    <n v="0"/>
    <n v="0"/>
    <n v="0"/>
    <n v="0"/>
    <n v="0"/>
    <n v="0"/>
    <n v="0"/>
    <n v="0"/>
    <s v=""/>
    <s v=""/>
  </r>
  <r>
    <x v="0"/>
    <n v="0.31989160519999998"/>
    <n v="0"/>
    <n v="0.4798374078"/>
    <s v=""/>
    <n v="4"/>
    <n v="20"/>
    <n v="6"/>
    <n v="0"/>
    <n v="6.0402459999999998E-4"/>
    <n v="5.1083289999999996E-2"/>
    <n v="3.9301430000000001E-4"/>
    <n v="0"/>
    <n v="5.20803289E-2"/>
    <n v="1.8882164776482856E-3"/>
    <s v=""/>
    <n v="8.190572339950024E-4"/>
  </r>
  <r>
    <x v="0"/>
    <n v="0"/>
    <n v="7.4634130000000007E-2"/>
    <n v="0"/>
    <s v=""/>
    <n v="0"/>
    <n v="57"/>
    <n v="0"/>
    <n v="0"/>
    <n v="0"/>
    <n v="5.2513613000000001E-2"/>
    <n v="0"/>
    <n v="0"/>
    <n v="5.2513613000000001E-2"/>
    <s v=""/>
    <n v="0.703613923013506"/>
    <s v=""/>
  </r>
  <r>
    <x v="0"/>
    <n v="0"/>
    <n v="6.3481800000000001E-3"/>
    <n v="0"/>
    <s v=""/>
    <n v="0"/>
    <n v="2"/>
    <n v="0"/>
    <n v="0"/>
    <n v="0"/>
    <n v="4.0000000000000002E-4"/>
    <n v="0"/>
    <n v="0"/>
    <n v="4.0000000000000002E-4"/>
    <s v=""/>
    <n v="6.3010185596501678E-2"/>
    <s v=""/>
  </r>
  <r>
    <x v="0"/>
    <n v="0.95554455435876051"/>
    <n v="1.4674434227652393"/>
    <n v="0"/>
    <s v=""/>
    <n v="140"/>
    <n v="215"/>
    <n v="0"/>
    <n v="0"/>
    <n v="0.25236919320000001"/>
    <n v="0.25890147589999996"/>
    <n v="0"/>
    <n v="0"/>
    <n v="0.51127066909999996"/>
    <n v="0.26411033588000299"/>
    <n v="0.17643029494938073"/>
    <s v=""/>
  </r>
  <r>
    <x v="0"/>
    <n v="0"/>
    <n v="1.459412E-2"/>
    <n v="0"/>
    <s v=""/>
    <n v="0"/>
    <n v="3"/>
    <n v="0"/>
    <n v="0"/>
    <n v="0"/>
    <n v="1.7160000000000001E-3"/>
    <n v="0"/>
    <n v="0"/>
    <n v="1.7160000000000001E-3"/>
    <s v=""/>
    <n v="0.11758160135725895"/>
    <s v=""/>
  </r>
  <r>
    <x v="0"/>
    <n v="0.16050737807692309"/>
    <n v="0.25681180492307693"/>
    <n v="0"/>
    <s v=""/>
    <n v="10"/>
    <n v="16"/>
    <n v="0"/>
    <n v="0"/>
    <n v="3.0819702000000004E-3"/>
    <n v="1.7825956999999999E-3"/>
    <n v="0"/>
    <n v="0"/>
    <n v="4.8645659000000003E-3"/>
    <n v="1.9201423865530764E-2"/>
    <n v="6.9412529557741414E-3"/>
    <s v=""/>
  </r>
  <r>
    <x v="0"/>
    <n v="5.235018857142857E-2"/>
    <n v="0"/>
    <n v="5.235018857142857E-2"/>
    <s v=""/>
    <n v="4"/>
    <n v="6"/>
    <n v="4"/>
    <n v="0"/>
    <n v="0"/>
    <n v="4.0000000000000002E-4"/>
    <n v="0"/>
    <n v="0"/>
    <n v="4.0000000000000002E-4"/>
    <n v="0"/>
    <s v=""/>
    <n v="0"/>
  </r>
  <r>
    <x v="0"/>
    <n v="0"/>
    <n v="0"/>
    <n v="2.0859230000000002"/>
    <s v=""/>
    <n v="0"/>
    <n v="0"/>
    <n v="222"/>
    <n v="0"/>
    <n v="0"/>
    <n v="0"/>
    <n v="3.6850000000000001E-2"/>
    <n v="0"/>
    <n v="3.6850000000000001E-2"/>
    <s v=""/>
    <s v=""/>
    <n v="1.7666040405134802E-2"/>
  </r>
  <r>
    <x v="0"/>
    <n v="0"/>
    <n v="0"/>
    <n v="0.75537799999999999"/>
    <s v=""/>
    <n v="0"/>
    <n v="0"/>
    <n v="48"/>
    <n v="0"/>
    <n v="0"/>
    <n v="0"/>
    <n v="0"/>
    <n v="0"/>
    <n v="0"/>
    <s v=""/>
    <s v=""/>
    <n v="0"/>
  </r>
  <r>
    <x v="0"/>
    <n v="0"/>
    <n v="8.4020615973684223E-2"/>
    <n v="6.1105902526315786E-2"/>
    <s v=""/>
    <n v="0"/>
    <n v="22"/>
    <n v="16"/>
    <n v="0"/>
    <n v="0"/>
    <n v="9.7859216000000006E-3"/>
    <n v="5.58489E-5"/>
    <n v="0"/>
    <n v="9.8417705000000012E-3"/>
    <s v=""/>
    <n v="0.11647048151926204"/>
    <n v="9.1396898975427434E-4"/>
  </r>
  <r>
    <x v="0"/>
    <n v="0.18127281818181817"/>
    <n v="0"/>
    <n v="0.98692978787878782"/>
    <s v=""/>
    <n v="9"/>
    <n v="8"/>
    <n v="49"/>
    <n v="0"/>
    <n v="2.7582559999999998E-4"/>
    <n v="4.7479389999999997E-4"/>
    <n v="1.9494500000000001E-5"/>
    <n v="0"/>
    <n v="7.7011399999999991E-4"/>
    <n v="1.5216048537588496E-3"/>
    <s v=""/>
    <n v="1.9752671607875579E-5"/>
  </r>
  <r>
    <x v="0"/>
    <n v="0"/>
    <n v="1.460789E-2"/>
    <n v="0"/>
    <s v=""/>
    <n v="0"/>
    <n v="11"/>
    <n v="0"/>
    <n v="0"/>
    <n v="0"/>
    <n v="3.5628870000000004E-4"/>
    <n v="0"/>
    <n v="0"/>
    <n v="3.5628870000000004E-4"/>
    <s v=""/>
    <n v="2.439015490943593E-2"/>
    <s v=""/>
  </r>
  <r>
    <x v="0"/>
    <n v="0"/>
    <n v="0.56642999999999999"/>
    <n v="0"/>
    <s v=""/>
    <n v="0"/>
    <n v="215"/>
    <n v="0"/>
    <n v="0"/>
    <n v="0"/>
    <n v="0.40731419599999996"/>
    <n v="0"/>
    <n v="0"/>
    <n v="0.40731419599999996"/>
    <s v=""/>
    <n v="0.719090083505464"/>
    <s v=""/>
  </r>
  <r>
    <x v="0"/>
    <n v="5.3270093217391304E-2"/>
    <n v="0"/>
    <n v="6.1465492173913047E-2"/>
    <s v=""/>
    <n v="13"/>
    <n v="18"/>
    <n v="15"/>
    <n v="0"/>
    <n v="0"/>
    <n v="2.0000000000000002E-5"/>
    <n v="0"/>
    <n v="0"/>
    <n v="2.0000000000000002E-5"/>
    <n v="0"/>
    <s v=""/>
    <n v="0"/>
  </r>
  <r>
    <x v="0"/>
    <n v="0.24408985"/>
    <n v="0"/>
    <n v="0"/>
    <s v=""/>
    <n v="4"/>
    <n v="0"/>
    <n v="0"/>
    <n v="0"/>
    <n v="0"/>
    <n v="1.470875E-2"/>
    <n v="0"/>
    <n v="0"/>
    <n v="1.470875E-2"/>
    <n v="0"/>
    <s v=""/>
    <s v=""/>
  </r>
  <r>
    <x v="0"/>
    <n v="0"/>
    <n v="7.8279999999999999E-3"/>
    <n v="0"/>
    <s v=""/>
    <n v="0"/>
    <n v="2"/>
    <n v="0"/>
    <n v="0"/>
    <n v="0"/>
    <n v="1.258803E-4"/>
    <n v="0"/>
    <n v="0"/>
    <n v="1.258803E-4"/>
    <s v=""/>
    <n v="1.6080774144098111E-2"/>
    <s v=""/>
  </r>
  <r>
    <x v="0"/>
    <n v="1.1354025157233332E-2"/>
    <n v="0"/>
    <n v="7.9478176100633346E-2"/>
    <s v=""/>
    <n v="1"/>
    <n v="10"/>
    <n v="7"/>
    <n v="0"/>
    <n v="1.25747E-5"/>
    <n v="1.2446162999999999E-3"/>
    <n v="3.0199999999999999E-8"/>
    <n v="0"/>
    <n v="1.2572212000000001E-3"/>
    <n v="1.1075103169019323E-3"/>
    <s v=""/>
    <n v="3.7997852343467834E-7"/>
  </r>
  <r>
    <x v="0"/>
    <n v="0"/>
    <n v="3.4548890699999997"/>
    <n v="0"/>
    <s v=""/>
    <n v="0"/>
    <n v="2271"/>
    <n v="0"/>
    <n v="0"/>
    <n v="0"/>
    <n v="2.8772640910999998"/>
    <n v="0"/>
    <n v="0"/>
    <n v="2.8772640910999998"/>
    <s v=""/>
    <n v="0.83280939931886155"/>
    <s v=""/>
  </r>
  <r>
    <x v="0"/>
    <n v="0"/>
    <n v="0.14331537704000002"/>
    <n v="0.21497306555999998"/>
    <s v=""/>
    <n v="0"/>
    <n v="2"/>
    <n v="3"/>
    <n v="0"/>
    <n v="0"/>
    <n v="0.89729999999999999"/>
    <n v="2.0000000000000001E-4"/>
    <n v="0"/>
    <n v="0.89749999999999996"/>
    <s v=""/>
    <n v="6.2610169162068292"/>
    <n v="9.30349108987233E-4"/>
  </r>
  <r>
    <x v="0"/>
    <n v="7.6811642307692302E-2"/>
    <n v="3.4138507692307689E-2"/>
    <n v="0"/>
    <s v=""/>
    <n v="9"/>
    <n v="4"/>
    <n v="0"/>
    <n v="0"/>
    <n v="2.876E-4"/>
    <n v="1.5200000000000001E-3"/>
    <n v="0"/>
    <n v="0"/>
    <n v="1.8076000000000001E-3"/>
    <n v="3.7442240701992943E-3"/>
    <n v="4.4524500417529859E-2"/>
    <s v=""/>
  </r>
  <r>
    <x v="0"/>
    <n v="0"/>
    <n v="3.2821459999999997E-2"/>
    <n v="0"/>
    <s v=""/>
    <n v="0"/>
    <n v="1"/>
    <n v="0"/>
    <n v="0"/>
    <n v="0"/>
    <n v="4.9400000000000008E-3"/>
    <n v="0"/>
    <n v="0"/>
    <n v="4.9400000000000008E-3"/>
    <s v=""/>
    <n v="0.15051128133849015"/>
    <s v=""/>
  </r>
  <r>
    <x v="0"/>
    <n v="4.9693405668941176E-2"/>
    <n v="0"/>
    <n v="0.8660850702301176"/>
    <s v=""/>
    <n v="7"/>
    <n v="7"/>
    <n v="122"/>
    <n v="0"/>
    <n v="7.8671159999999993E-4"/>
    <n v="2.5578229000000003E-3"/>
    <n v="3.0532018E-3"/>
    <n v="0"/>
    <n v="6.3977362999999999E-3"/>
    <n v="1.5831307784398882E-2"/>
    <s v=""/>
    <n v="3.5252908807084835E-3"/>
  </r>
  <r>
    <x v="0"/>
    <n v="0.23862698464285714"/>
    <n v="0"/>
    <n v="0.39771164107142853"/>
    <s v=""/>
    <n v="3"/>
    <n v="6"/>
    <n v="5"/>
    <n v="0"/>
    <n v="2.6054958E-3"/>
    <n v="6.4504409900000004E-2"/>
    <n v="8.2709350000000005E-4"/>
    <n v="0"/>
    <n v="6.7936999200000001E-2"/>
    <n v="1.0918697245827141E-2"/>
    <s v=""/>
    <n v="2.0796311060240127E-3"/>
  </r>
  <r>
    <x v="0"/>
    <n v="0"/>
    <n v="1.5967907894700002E-2"/>
    <n v="0"/>
    <s v=""/>
    <n v="0"/>
    <n v="8"/>
    <n v="0"/>
    <n v="0"/>
    <n v="0"/>
    <n v="2.32625E-4"/>
    <n v="0"/>
    <n v="0"/>
    <n v="2.32625E-4"/>
    <s v=""/>
    <n v="1.4568282929363081E-2"/>
    <s v=""/>
  </r>
  <r>
    <x v="0"/>
    <n v="0.50819672131147542"/>
    <n v="0"/>
    <n v="1.360655737704918"/>
    <s v=""/>
    <n v="31"/>
    <n v="8"/>
    <n v="83"/>
    <n v="0"/>
    <n v="1.74E-8"/>
    <n v="2.2347E-6"/>
    <n v="2.0000000000000002E-5"/>
    <n v="0"/>
    <n v="2.2252100000000003E-5"/>
    <n v="3.4238709677419354E-8"/>
    <s v=""/>
    <n v="1.4698795180722894E-5"/>
  </r>
  <r>
    <x v="0"/>
    <n v="0.13959277129411765"/>
    <n v="0"/>
    <n v="2.2334843407058824"/>
    <s v=""/>
    <n v="2"/>
    <n v="0"/>
    <n v="32"/>
    <n v="0"/>
    <n v="1.7971900000000002E-3"/>
    <n v="0"/>
    <n v="2.7273999999999999E-4"/>
    <n v="0"/>
    <n v="2.0699300000000002E-3"/>
    <n v="1.2874520530961997E-2"/>
    <s v=""/>
    <n v="1.2211413128323156E-4"/>
  </r>
  <r>
    <x v="0"/>
    <n v="0"/>
    <n v="8.6085699999999994E-3"/>
    <n v="0"/>
    <s v=""/>
    <n v="0"/>
    <n v="6"/>
    <n v="0"/>
    <n v="0"/>
    <n v="0"/>
    <n v="0"/>
    <n v="0"/>
    <n v="0"/>
    <n v="0"/>
    <s v=""/>
    <n v="0"/>
    <s v=""/>
  </r>
  <r>
    <x v="0"/>
    <n v="0"/>
    <n v="0.46577895353982307"/>
    <n v="0.35341204646017699"/>
    <s v=""/>
    <n v="0"/>
    <n v="257"/>
    <n v="195"/>
    <n v="0"/>
    <n v="0"/>
    <n v="2.529E-2"/>
    <n v="7.1489144199999993E-2"/>
    <n v="0"/>
    <n v="9.67791442E-2"/>
    <s v=""/>
    <n v="5.4296141566297203E-2"/>
    <n v="0.20228270347897012"/>
  </r>
  <r>
    <x v="0"/>
    <n v="0.79587828947368411"/>
    <n v="0"/>
    <n v="0.23581578947368417"/>
    <s v=""/>
    <n v="27"/>
    <n v="3"/>
    <n v="8"/>
    <n v="0"/>
    <n v="8.4620897999999993E-3"/>
    <n v="9.8750719999999995E-4"/>
    <n v="5.8810000000000003E-7"/>
    <n v="0"/>
    <n v="9.4501850999999994E-3"/>
    <n v="1.0632391801510249E-2"/>
    <s v=""/>
    <n v="2.4938957705613216E-6"/>
  </r>
  <r>
    <x v="0"/>
    <n v="4.5385142857142853E-2"/>
    <n v="0"/>
    <n v="0.12859123809523809"/>
    <s v=""/>
    <n v="12"/>
    <n v="38"/>
    <n v="34"/>
    <n v="0"/>
    <n v="0"/>
    <n v="2.1022562000000002E-2"/>
    <n v="1.142766E-4"/>
    <n v="0"/>
    <n v="2.1136838600000003E-2"/>
    <n v="0"/>
    <s v=""/>
    <n v="8.8868107728587008E-4"/>
  </r>
  <r>
    <x v="0"/>
    <n v="0.18049925925925925"/>
    <n v="0"/>
    <n v="1.4214316666666666"/>
    <s v=""/>
    <n v="8"/>
    <n v="37"/>
    <n v="63"/>
    <n v="0"/>
    <n v="4.3168360000000002E-4"/>
    <n v="2.1528947000000001E-3"/>
    <n v="6.4130999999999996E-6"/>
    <n v="0"/>
    <n v="2.5909914000000001E-3"/>
    <n v="2.3916087067147093E-3"/>
    <s v=""/>
    <n v="4.5117188187027398E-6"/>
  </r>
  <r>
    <x v="0"/>
    <n v="0"/>
    <n v="5.1848400000000005E-3"/>
    <n v="0"/>
    <s v=""/>
    <n v="0"/>
    <n v="2"/>
    <n v="0"/>
    <n v="0"/>
    <n v="0"/>
    <n v="6.2E-4"/>
    <n v="0"/>
    <n v="0"/>
    <n v="6.2E-4"/>
    <s v=""/>
    <n v="0.11957938914219146"/>
    <s v=""/>
  </r>
  <r>
    <x v="0"/>
    <n v="0"/>
    <n v="0.29599392097264443"/>
    <n v="2.1385560790273557"/>
    <s v=""/>
    <n v="0"/>
    <n v="40"/>
    <n v="289"/>
    <n v="0"/>
    <n v="0"/>
    <n v="2.8199999999999999E-2"/>
    <n v="5.8700000000000002E-3"/>
    <n v="0"/>
    <n v="3.4070000000000003E-2"/>
    <s v=""/>
    <n v="9.5272226900248488E-2"/>
    <n v="2.7448426803330572E-3"/>
  </r>
  <r>
    <x v="0"/>
    <n v="0.43607101629921258"/>
    <n v="0"/>
    <n v="3.1307662708661415"/>
    <s v=""/>
    <n v="39"/>
    <n v="62"/>
    <n v="280"/>
    <n v="0"/>
    <n v="0"/>
    <n v="2.6761719999999999E-2"/>
    <n v="2.3295730000000001E-2"/>
    <n v="0"/>
    <n v="5.0057450000000003E-2"/>
    <n v="0"/>
    <s v=""/>
    <n v="7.4409035950023586E-3"/>
  </r>
  <r>
    <x v="0"/>
    <n v="0"/>
    <n v="3.6313982941176465E-2"/>
    <n v="0.58102372705882344"/>
    <s v=""/>
    <n v="0"/>
    <n v="3"/>
    <n v="48"/>
    <n v="0"/>
    <n v="0"/>
    <n v="1.4816850000000001E-2"/>
    <n v="9.2750999999999999E-4"/>
    <n v="0"/>
    <n v="1.5744360000000002E-2"/>
    <s v=""/>
    <n v="0.40802051441179588"/>
    <n v="1.5963375621424458E-3"/>
  </r>
  <r>
    <x v="0"/>
    <n v="0"/>
    <n v="0"/>
    <n v="1.1620000000000001E-3"/>
    <s v=""/>
    <n v="0"/>
    <n v="0"/>
    <n v="2"/>
    <n v="0"/>
    <n v="0"/>
    <n v="0"/>
    <n v="0"/>
    <n v="0"/>
    <n v="0"/>
    <s v=""/>
    <s v=""/>
    <n v="0"/>
  </r>
  <r>
    <x v="0"/>
    <n v="0.13982316592592592"/>
    <n v="0"/>
    <n v="0.42646065607407407"/>
    <s v=""/>
    <n v="40"/>
    <n v="0"/>
    <n v="122"/>
    <n v="0"/>
    <n v="0"/>
    <n v="0"/>
    <n v="1E-3"/>
    <n v="0"/>
    <n v="1E-3"/>
    <n v="0"/>
    <s v=""/>
    <n v="2.3448821966505278E-3"/>
  </r>
  <r>
    <x v="0"/>
    <n v="0"/>
    <n v="0.38355517047272736"/>
    <n v="2.127817969527273"/>
    <s v=""/>
    <n v="0"/>
    <n v="42"/>
    <n v="233"/>
    <n v="0"/>
    <n v="0"/>
    <n v="1.4268627900000001E-2"/>
    <n v="8.7362836000000003E-3"/>
    <n v="0"/>
    <n v="2.3004911500000003E-2"/>
    <s v=""/>
    <n v="3.7200979150963029E-2"/>
    <n v="4.105747636834225E-3"/>
  </r>
  <r>
    <x v="0"/>
    <n v="0"/>
    <n v="6.4163665806451609E-2"/>
    <n v="0.93037315419354827"/>
    <s v=""/>
    <n v="0"/>
    <n v="6"/>
    <n v="87"/>
    <n v="0"/>
    <n v="0"/>
    <n v="1E-4"/>
    <n v="1E-4"/>
    <n v="0"/>
    <n v="2.0000000000000001E-4"/>
    <s v=""/>
    <n v="1.5585144449453366E-3"/>
    <n v="1.0748375482381633E-4"/>
  </r>
  <r>
    <x v="0"/>
    <n v="0"/>
    <n v="0"/>
    <n v="4.9565100000000001E-2"/>
    <s v=""/>
    <n v="0"/>
    <n v="0"/>
    <n v="8"/>
    <n v="0"/>
    <n v="0"/>
    <n v="0"/>
    <n v="2.0000000000000001E-4"/>
    <n v="0"/>
    <n v="2.0000000000000001E-4"/>
    <s v=""/>
    <s v=""/>
    <n v="4.0350972761075835E-3"/>
  </r>
  <r>
    <x v="0"/>
    <n v="0"/>
    <n v="1.40787885E-2"/>
    <n v="0"/>
    <s v=""/>
    <n v="0"/>
    <n v="2"/>
    <n v="0"/>
    <n v="0"/>
    <n v="0"/>
    <n v="2.48E-5"/>
    <n v="0"/>
    <n v="0"/>
    <n v="2.48E-5"/>
    <s v=""/>
    <n v="1.7615152042379215E-3"/>
    <s v=""/>
  </r>
  <r>
    <x v="0"/>
    <n v="0.93833580625000002"/>
    <n v="0"/>
    <n v="0.11260029675000001"/>
    <s v=""/>
    <n v="50"/>
    <n v="184"/>
    <n v="6"/>
    <n v="0"/>
    <n v="0"/>
    <n v="0.19738182000000001"/>
    <n v="1.0348000000000001E-4"/>
    <n v="0"/>
    <n v="0.1974853"/>
    <n v="0"/>
    <s v=""/>
    <n v="9.1900290662422256E-4"/>
  </r>
  <r>
    <x v="0"/>
    <n v="0"/>
    <n v="0"/>
    <n v="0"/>
    <s v=""/>
    <n v="0"/>
    <n v="0"/>
    <n v="0"/>
    <n v="0"/>
    <n v="0"/>
    <n v="1.2332399999999998E-3"/>
    <n v="0"/>
    <n v="0"/>
    <n v="1.2332399999999998E-3"/>
    <s v=""/>
    <s v=""/>
    <s v=""/>
  </r>
  <r>
    <x v="0"/>
    <n v="0"/>
    <n v="0.41679366203242318"/>
    <n v="4.3722472389675771"/>
    <s v=""/>
    <n v="0"/>
    <n v="51"/>
    <n v="535"/>
    <n v="0"/>
    <n v="0"/>
    <n v="2.0242450000000002E-2"/>
    <n v="7.3610200000000002E-3"/>
    <n v="0"/>
    <n v="2.7603470000000001E-2"/>
    <s v=""/>
    <n v="4.8567077295012473E-2"/>
    <n v="1.6835781687721222E-3"/>
  </r>
  <r>
    <x v="0"/>
    <n v="0"/>
    <n v="0"/>
    <n v="0.29113600000000001"/>
    <s v=""/>
    <n v="0"/>
    <n v="0"/>
    <n v="44"/>
    <n v="0"/>
    <n v="0"/>
    <n v="0"/>
    <n v="0"/>
    <n v="0"/>
    <n v="0"/>
    <s v=""/>
    <s v=""/>
    <n v="0"/>
  </r>
  <r>
    <x v="0"/>
    <n v="0"/>
    <n v="5.332550426966292E-2"/>
    <n v="0.73766947573033692"/>
    <s v=""/>
    <n v="0"/>
    <n v="6"/>
    <n v="83"/>
    <n v="0"/>
    <n v="0"/>
    <n v="1.4045289999999998E-4"/>
    <n v="4.6886959300000003E-2"/>
    <n v="0"/>
    <n v="4.70274122E-2"/>
    <s v=""/>
    <n v="2.6338785150486457E-3"/>
    <n v="6.3560931884268507E-2"/>
  </r>
  <r>
    <x v="0"/>
    <n v="0"/>
    <n v="0"/>
    <n v="1.174847569"/>
    <s v=""/>
    <n v="0"/>
    <n v="0"/>
    <n v="289"/>
    <n v="0"/>
    <n v="0"/>
    <n v="0"/>
    <n v="2.1000000000000003E-3"/>
    <n v="0"/>
    <n v="2.1000000000000003E-3"/>
    <s v=""/>
    <s v=""/>
    <n v="1.787465927845828E-3"/>
  </r>
  <r>
    <x v="0"/>
    <n v="0"/>
    <n v="4.319602285714285E-2"/>
    <n v="3.2397017142857136E-2"/>
    <s v=""/>
    <n v="0"/>
    <n v="8"/>
    <n v="6"/>
    <n v="0"/>
    <n v="0"/>
    <n v="1.4888201999999999E-3"/>
    <n v="8.6133199999999997E-5"/>
    <n v="0"/>
    <n v="1.5749533999999999E-3"/>
    <s v=""/>
    <n v="3.4466603671449124E-2"/>
    <n v="2.6586768658419706E-3"/>
  </r>
  <r>
    <x v="0"/>
    <n v="0"/>
    <n v="0.16999031511961724"/>
    <n v="2.5629309048803832"/>
    <s v=""/>
    <n v="0"/>
    <n v="13"/>
    <n v="196"/>
    <n v="0"/>
    <n v="0"/>
    <n v="4.0000000000000002E-4"/>
    <n v="2.0000000000000001E-4"/>
    <n v="0"/>
    <n v="6.0000000000000006E-4"/>
    <s v=""/>
    <n v="2.3530752308949581E-3"/>
    <n v="7.8035658167434826E-5"/>
  </r>
  <r>
    <x v="0"/>
    <n v="0"/>
    <n v="0.15526479452054792"/>
    <n v="1.104105205479452"/>
    <s v=""/>
    <n v="0"/>
    <n v="27"/>
    <n v="192"/>
    <n v="0"/>
    <n v="0"/>
    <n v="1.1200000000000001E-3"/>
    <n v="5.0999999999999995E-3"/>
    <n v="0"/>
    <n v="6.2199999999999998E-3"/>
    <s v=""/>
    <n v="7.2134832848523046E-3"/>
    <n v="4.6191250387098304E-3"/>
  </r>
  <r>
    <x v="0"/>
    <n v="0"/>
    <n v="1.687E-2"/>
    <n v="0.109655"/>
    <s v=""/>
    <n v="0"/>
    <n v="2"/>
    <n v="13"/>
    <n v="0"/>
    <n v="0"/>
    <n v="2.4599999999999999E-3"/>
    <n v="1.1999999999999999E-4"/>
    <n v="0"/>
    <n v="2.5799999999999998E-3"/>
    <s v=""/>
    <n v="0.14582098399525786"/>
    <n v="1.0943413433039987E-3"/>
  </r>
  <r>
    <x v="0"/>
    <n v="0"/>
    <n v="0"/>
    <n v="4.806063E-2"/>
    <s v=""/>
    <n v="0"/>
    <n v="0"/>
    <n v="12"/>
    <n v="0"/>
    <n v="0"/>
    <n v="0"/>
    <n v="4.5920999999999999E-4"/>
    <n v="0"/>
    <n v="4.5920999999999999E-4"/>
    <s v=""/>
    <s v=""/>
    <n v="9.5548060855631736E-3"/>
  </r>
  <r>
    <x v="0"/>
    <n v="0"/>
    <n v="0"/>
    <n v="0.232129"/>
    <s v=""/>
    <n v="0"/>
    <n v="7"/>
    <n v="62"/>
    <n v="0"/>
    <n v="0"/>
    <n v="0"/>
    <n v="0"/>
    <n v="0"/>
    <n v="0"/>
    <s v=""/>
    <s v=""/>
    <n v="0"/>
  </r>
  <r>
    <x v="0"/>
    <n v="0"/>
    <n v="0"/>
    <n v="0.12414009399999999"/>
    <s v=""/>
    <n v="0"/>
    <n v="0"/>
    <n v="27"/>
    <n v="0"/>
    <n v="0"/>
    <n v="0"/>
    <n v="2.0000000000000001E-4"/>
    <n v="0"/>
    <n v="2.0000000000000001E-4"/>
    <s v=""/>
    <s v=""/>
    <n v="1.6110830397792354E-3"/>
  </r>
  <r>
    <x v="0"/>
    <n v="0"/>
    <n v="2.2024000000000002E-3"/>
    <n v="0"/>
    <s v=""/>
    <n v="0"/>
    <n v="2"/>
    <n v="0"/>
    <n v="0"/>
    <n v="0"/>
    <n v="2.0774539999999998E-4"/>
    <n v="0"/>
    <n v="0"/>
    <n v="2.0774539999999998E-4"/>
    <s v=""/>
    <n v="9.4326825281511067E-2"/>
    <s v=""/>
  </r>
  <r>
    <x v="0"/>
    <n v="0"/>
    <n v="0"/>
    <n v="0.36357790000000001"/>
    <s v=""/>
    <n v="0"/>
    <n v="0"/>
    <n v="26"/>
    <n v="0"/>
    <n v="0"/>
    <n v="0"/>
    <n v="1.4E-3"/>
    <n v="0"/>
    <n v="1.4E-3"/>
    <s v=""/>
    <s v=""/>
    <n v="3.8506190832831148E-3"/>
  </r>
  <r>
    <x v="1"/>
    <n v="2.4339178962962962E-2"/>
    <n v="0"/>
    <n v="0.73626016362962965"/>
    <s v=""/>
    <n v="4"/>
    <n v="10"/>
    <n v="121"/>
    <n v="0"/>
    <n v="0"/>
    <n v="1E-3"/>
    <n v="1E-4"/>
    <n v="0"/>
    <n v="1.1000000000000001E-3"/>
    <n v="0"/>
    <s v=""/>
    <n v="1.3582155458067712E-4"/>
  </r>
  <r>
    <x v="1"/>
    <n v="0"/>
    <n v="1.1847379999999999E-2"/>
    <n v="0"/>
    <s v=""/>
    <n v="0"/>
    <n v="4"/>
    <n v="0"/>
    <n v="0"/>
    <n v="0"/>
    <n v="2.3144999999999999E-4"/>
    <n v="0"/>
    <n v="0"/>
    <n v="2.3144999999999999E-4"/>
    <s v=""/>
    <n v="1.9535964913761524E-2"/>
    <s v=""/>
  </r>
  <r>
    <x v="1"/>
    <n v="0"/>
    <n v="0"/>
    <n v="1.3811E-2"/>
    <s v=""/>
    <n v="0"/>
    <n v="0"/>
    <n v="14"/>
    <n v="0"/>
    <n v="0"/>
    <n v="0"/>
    <n v="0"/>
    <n v="0"/>
    <n v="0"/>
    <s v=""/>
    <s v=""/>
    <n v="0"/>
  </r>
  <r>
    <x v="1"/>
    <n v="0"/>
    <n v="0"/>
    <n v="1.2983669999999999E-2"/>
    <s v=""/>
    <n v="0"/>
    <n v="0"/>
    <n v="4"/>
    <n v="0"/>
    <n v="0"/>
    <n v="0"/>
    <n v="0"/>
    <n v="0"/>
    <n v="0"/>
    <s v=""/>
    <s v=""/>
    <n v="0"/>
  </r>
  <r>
    <x v="1"/>
    <n v="5.1854002500000003E-2"/>
    <n v="8.6423337499999989E-2"/>
    <n v="0"/>
    <s v=""/>
    <n v="12"/>
    <n v="20"/>
    <n v="0"/>
    <n v="0"/>
    <n v="0"/>
    <n v="7.37493E-3"/>
    <n v="0"/>
    <n v="0"/>
    <n v="7.37493E-3"/>
    <n v="0"/>
    <n v="8.5334936295419064E-2"/>
    <s v=""/>
  </r>
  <r>
    <x v="1"/>
    <n v="0"/>
    <n v="0.13177253"/>
    <n v="0"/>
    <s v=""/>
    <n v="0"/>
    <n v="49"/>
    <n v="0"/>
    <n v="0"/>
    <n v="0"/>
    <n v="3.04433042E-2"/>
    <n v="0"/>
    <n v="0"/>
    <n v="3.04433042E-2"/>
    <s v=""/>
    <n v="0.23102921526967723"/>
    <s v=""/>
  </r>
  <r>
    <x v="1"/>
    <n v="0"/>
    <n v="1.1024959999999999E-2"/>
    <n v="0"/>
    <s v=""/>
    <n v="0"/>
    <n v="4"/>
    <n v="0"/>
    <n v="0"/>
    <n v="0"/>
    <n v="1.7758299999999999E-3"/>
    <n v="0"/>
    <n v="0"/>
    <n v="1.7758299999999999E-3"/>
    <s v=""/>
    <n v="0.16107360026703046"/>
    <s v=""/>
  </r>
  <r>
    <x v="1"/>
    <n v="0"/>
    <n v="3.335113E-2"/>
    <n v="0"/>
    <s v=""/>
    <n v="0"/>
    <n v="13"/>
    <n v="0"/>
    <n v="0"/>
    <n v="0"/>
    <n v="5.37201E-3"/>
    <n v="0"/>
    <n v="0"/>
    <n v="5.37201E-3"/>
    <s v=""/>
    <n v="0.16107430242993265"/>
    <s v=""/>
  </r>
  <r>
    <x v="0"/>
    <n v="0"/>
    <n v="3.4266890000000001E-2"/>
    <n v="0"/>
    <s v=""/>
    <n v="0"/>
    <n v="8"/>
    <n v="0"/>
    <n v="0"/>
    <n v="0"/>
    <n v="1.9347718E-2"/>
    <n v="0"/>
    <n v="0"/>
    <n v="1.9347718E-2"/>
    <s v=""/>
    <n v="0.56461844071638834"/>
    <s v=""/>
  </r>
  <r>
    <x v="0"/>
    <n v="2.1436546493955096E-2"/>
    <n v="0"/>
    <n v="3.1082992416234894"/>
    <s v=""/>
    <n v="2"/>
    <n v="287"/>
    <n v="290"/>
    <n v="0"/>
    <n v="1.1769999999999999E-5"/>
    <n v="0.11102640999999999"/>
    <n v="1.0605430000000001E-2"/>
    <n v="0"/>
    <n v="0.12164360999999999"/>
    <n v="5.4906232229706535E-4"/>
    <s v=""/>
    <n v="3.4119720064213319E-3"/>
  </r>
  <r>
    <x v="0"/>
    <n v="0"/>
    <n v="2.4654795942174732"/>
    <n v="3.7215520057825264"/>
    <s v=""/>
    <n v="0"/>
    <n v="634"/>
    <n v="957"/>
    <n v="0"/>
    <n v="0"/>
    <n v="0.42086656480000001"/>
    <n v="0.35971382330000001"/>
    <n v="0"/>
    <n v="0.78058038809999997"/>
    <s v=""/>
    <n v="0.17070373074151532"/>
    <n v="9.6656938487243688E-2"/>
  </r>
  <r>
    <x v="0"/>
    <n v="0"/>
    <n v="1.5"/>
    <n v="0"/>
    <s v=""/>
    <n v="0"/>
    <n v="165"/>
    <n v="0"/>
    <n v="0"/>
    <n v="0"/>
    <n v="0.49049999999999999"/>
    <n v="0"/>
    <n v="0"/>
    <n v="0.49049999999999999"/>
    <s v=""/>
    <n v="0.32700000000000001"/>
    <s v=""/>
  </r>
  <r>
    <x v="0"/>
    <n v="0"/>
    <n v="0"/>
    <n v="0"/>
    <s v=""/>
    <n v="0"/>
    <n v="0"/>
    <n v="0"/>
    <n v="0"/>
    <n v="0"/>
    <n v="3.5659469999999998E-4"/>
    <n v="0"/>
    <n v="0"/>
    <n v="3.5659469999999998E-4"/>
    <s v=""/>
    <s v=""/>
    <s v=""/>
  </r>
  <r>
    <x v="0"/>
    <n v="0"/>
    <n v="0.34837636999999999"/>
    <n v="0"/>
    <s v=""/>
    <n v="0"/>
    <n v="131"/>
    <n v="0"/>
    <n v="0"/>
    <n v="0"/>
    <n v="0.19668327460000001"/>
    <n v="0"/>
    <n v="0"/>
    <n v="0.19668327460000001"/>
    <s v=""/>
    <n v="0.56457122680278238"/>
    <s v=""/>
  </r>
  <r>
    <x v="0"/>
    <n v="0"/>
    <n v="5.2572322219999997E-3"/>
    <n v="0"/>
    <s v=""/>
    <n v="0"/>
    <n v="2"/>
    <n v="0"/>
    <n v="0"/>
    <n v="0"/>
    <n v="1.1859309000000001E-3"/>
    <n v="0"/>
    <n v="0"/>
    <n v="1.1859309000000001E-3"/>
    <s v=""/>
    <n v="0.22558084747278645"/>
    <s v=""/>
  </r>
  <r>
    <x v="0"/>
    <n v="0"/>
    <n v="2.9061119999999999E-2"/>
    <n v="0"/>
    <s v=""/>
    <n v="0"/>
    <n v="1"/>
    <n v="0"/>
    <n v="0"/>
    <n v="0"/>
    <n v="1.49858E-3"/>
    <n v="0"/>
    <n v="0"/>
    <n v="1.49858E-3"/>
    <s v=""/>
    <n v="5.1566491587385486E-2"/>
    <s v=""/>
  </r>
  <r>
    <x v="0"/>
    <n v="0"/>
    <n v="0"/>
    <n v="0.11313239999999999"/>
    <s v=""/>
    <n v="0"/>
    <n v="0"/>
    <n v="28"/>
    <n v="0"/>
    <n v="0"/>
    <n v="0"/>
    <n v="0.10286917"/>
    <n v="0"/>
    <n v="0.10286917"/>
    <s v=""/>
    <s v=""/>
    <n v="0.90928124922656994"/>
  </r>
  <r>
    <x v="0"/>
    <n v="0"/>
    <n v="0.17085720000000001"/>
    <n v="0"/>
    <s v=""/>
    <n v="0"/>
    <n v="4"/>
    <n v="0"/>
    <n v="0"/>
    <n v="0"/>
    <n v="9.17656097E-2"/>
    <n v="0"/>
    <n v="0"/>
    <n v="9.17656097E-2"/>
    <s v=""/>
    <n v="0.53708950925100019"/>
    <s v=""/>
  </r>
  <r>
    <x v="0"/>
    <n v="0"/>
    <n v="4.6069009090909094E-2"/>
    <n v="0.12285069090909091"/>
    <s v=""/>
    <n v="0"/>
    <n v="3"/>
    <n v="8"/>
    <n v="0"/>
    <n v="0"/>
    <n v="0.1829616402"/>
    <n v="6.5540059999999998E-4"/>
    <n v="0"/>
    <n v="0.18361704079999999"/>
    <s v=""/>
    <n v="3.9714689725354706"/>
    <n v="5.3349362152549408E-3"/>
  </r>
  <r>
    <x v="0"/>
    <n v="0"/>
    <n v="0"/>
    <n v="8.2855250000000005E-2"/>
    <s v=""/>
    <n v="0"/>
    <n v="0"/>
    <n v="26"/>
    <n v="0"/>
    <n v="0"/>
    <n v="0"/>
    <n v="4.4647999999999997E-4"/>
    <n v="0"/>
    <n v="4.4647999999999997E-4"/>
    <s v=""/>
    <s v=""/>
    <n v="5.3886748274852821E-3"/>
  </r>
  <r>
    <x v="0"/>
    <n v="0"/>
    <n v="0"/>
    <n v="2.0176243999999999E-2"/>
    <s v=""/>
    <n v="0"/>
    <n v="0"/>
    <n v="2"/>
    <n v="0"/>
    <n v="0"/>
    <n v="0"/>
    <n v="0"/>
    <n v="0"/>
    <n v="0"/>
    <s v=""/>
    <s v=""/>
    <n v="0"/>
  </r>
  <r>
    <x v="0"/>
    <n v="0"/>
    <n v="3.7582407499999998E-2"/>
    <n v="0"/>
    <s v=""/>
    <n v="0"/>
    <n v="1"/>
    <n v="0"/>
    <n v="0"/>
    <n v="0"/>
    <n v="8.9999999999999992E-5"/>
    <n v="0"/>
    <n v="0"/>
    <n v="8.9999999999999992E-5"/>
    <s v=""/>
    <n v="2.3947374845531117E-3"/>
    <s v=""/>
  </r>
  <r>
    <x v="0"/>
    <n v="0"/>
    <n v="0"/>
    <n v="3.6325980000000001E-2"/>
    <s v=""/>
    <n v="0"/>
    <n v="0"/>
    <n v="3"/>
    <n v="0"/>
    <n v="0"/>
    <n v="0"/>
    <n v="8.5319999999999989E-5"/>
    <n v="0"/>
    <n v="8.5319999999999989E-5"/>
    <s v=""/>
    <s v=""/>
    <n v="2.3487322296604244E-3"/>
  </r>
  <r>
    <x v="0"/>
    <n v="0"/>
    <n v="0.34877652000000003"/>
    <n v="0"/>
    <s v=""/>
    <n v="0"/>
    <n v="8"/>
    <n v="0"/>
    <n v="0"/>
    <n v="0"/>
    <n v="3.9329949999999995E-2"/>
    <n v="0"/>
    <n v="0"/>
    <n v="3.9329949999999995E-2"/>
    <s v=""/>
    <n v="0.11276547515297186"/>
    <s v=""/>
  </r>
  <r>
    <x v="0"/>
    <n v="0"/>
    <n v="0"/>
    <n v="0.25733148"/>
    <s v=""/>
    <n v="0"/>
    <n v="0"/>
    <n v="2"/>
    <n v="0"/>
    <n v="0"/>
    <n v="0"/>
    <n v="4.6423899999999997E-3"/>
    <n v="0"/>
    <n v="4.6423899999999997E-3"/>
    <s v=""/>
    <s v=""/>
    <n v="1.8040505576698194E-2"/>
  </r>
  <r>
    <x v="0"/>
    <n v="0"/>
    <n v="1.262512E-2"/>
    <n v="0"/>
    <s v=""/>
    <n v="0"/>
    <n v="12"/>
    <n v="0"/>
    <n v="0"/>
    <n v="0"/>
    <n v="5.2234999999999998E-3"/>
    <n v="0"/>
    <n v="0"/>
    <n v="5.2234999999999998E-3"/>
    <s v=""/>
    <n v="0.41373864169211855"/>
    <s v=""/>
  </r>
  <r>
    <x v="0"/>
    <n v="0"/>
    <n v="2.0607689999999998E-2"/>
    <n v="0"/>
    <s v=""/>
    <n v="0"/>
    <n v="4"/>
    <n v="0"/>
    <n v="0"/>
    <n v="0"/>
    <n v="1.1632443000000001E-2"/>
    <n v="0"/>
    <n v="0"/>
    <n v="1.1632443000000001E-2"/>
    <s v=""/>
    <n v="0.56447098146371588"/>
    <s v=""/>
  </r>
  <r>
    <x v="0"/>
    <n v="0"/>
    <n v="0"/>
    <n v="2.3328450000000001E-2"/>
    <s v=""/>
    <n v="0"/>
    <n v="0"/>
    <n v="6"/>
    <n v="0"/>
    <n v="0"/>
    <n v="0"/>
    <n v="0"/>
    <n v="0"/>
    <n v="0"/>
    <s v=""/>
    <s v=""/>
    <n v="0"/>
  </r>
  <r>
    <x v="0"/>
    <n v="0"/>
    <n v="2.814939E-2"/>
    <n v="0"/>
    <s v=""/>
    <n v="0"/>
    <n v="9"/>
    <n v="0"/>
    <n v="0"/>
    <n v="0"/>
    <n v="1.0705000000000001E-3"/>
    <n v="0"/>
    <n v="0"/>
    <n v="1.0705000000000001E-3"/>
    <s v=""/>
    <n v="3.8029243262465012E-2"/>
    <s v=""/>
  </r>
  <r>
    <x v="0"/>
    <n v="0"/>
    <n v="9.7438978333571433E-3"/>
    <n v="3.8975591333428568E-3"/>
    <s v=""/>
    <n v="0"/>
    <n v="5"/>
    <n v="2"/>
    <n v="0"/>
    <n v="0"/>
    <n v="6.6749939999999992E-4"/>
    <n v="1.8727999999999999E-6"/>
    <n v="0"/>
    <n v="6.6937219999999996E-4"/>
    <s v=""/>
    <n v="6.850435127869367E-2"/>
    <n v="4.8050585916158703E-4"/>
  </r>
  <r>
    <x v="0"/>
    <n v="0"/>
    <n v="0"/>
    <n v="0.10801299"/>
    <s v=""/>
    <n v="0"/>
    <n v="0"/>
    <n v="6"/>
    <n v="0"/>
    <n v="0"/>
    <n v="0"/>
    <n v="1.1675000000000001E-4"/>
    <n v="0"/>
    <n v="1.1675000000000001E-4"/>
    <s v=""/>
    <s v=""/>
    <n v="1.0808885116503116E-3"/>
  </r>
  <r>
    <x v="0"/>
    <n v="0"/>
    <n v="5.2910763999999997E-3"/>
    <n v="0"/>
    <s v=""/>
    <n v="0"/>
    <n v="2"/>
    <n v="0"/>
    <n v="0"/>
    <n v="0"/>
    <n v="6.9999999999999999E-4"/>
    <n v="0"/>
    <n v="0"/>
    <n v="6.9999999999999999E-4"/>
    <s v=""/>
    <n v="0.13229822196481608"/>
    <s v=""/>
  </r>
  <r>
    <x v="0"/>
    <n v="0.19677261925925923"/>
    <n v="0"/>
    <n v="0.36894866111111113"/>
    <s v=""/>
    <n v="16"/>
    <n v="8"/>
    <n v="30"/>
    <n v="0"/>
    <n v="0"/>
    <n v="2.0039829999999998E-2"/>
    <n v="4.8017700000000003E-3"/>
    <n v="0"/>
    <n v="2.4841599999999998E-2"/>
    <n v="0"/>
    <s v=""/>
    <n v="1.3014737566845156E-2"/>
  </r>
  <r>
    <x v="0"/>
    <n v="0"/>
    <n v="0"/>
    <n v="4.2244440000000001E-2"/>
    <s v=""/>
    <n v="0"/>
    <n v="0"/>
    <n v="3"/>
    <n v="0"/>
    <n v="0"/>
    <n v="0"/>
    <n v="4.2004000000000005E-4"/>
    <n v="0"/>
    <n v="4.2004000000000005E-4"/>
    <s v=""/>
    <s v=""/>
    <n v="9.9430836342013305E-3"/>
  </r>
  <r>
    <x v="0"/>
    <n v="0"/>
    <n v="8.5033999999999998E-2"/>
    <n v="8.5033999999999998E-2"/>
    <s v=""/>
    <n v="0"/>
    <n v="61"/>
    <n v="61"/>
    <n v="0"/>
    <n v="0"/>
    <n v="1.3682162500000001E-2"/>
    <n v="2.2743019000000001E-3"/>
    <n v="0"/>
    <n v="1.5956464400000002E-2"/>
    <s v=""/>
    <n v="0.16090225674436109"/>
    <n v="2.6745794623327143E-2"/>
  </r>
  <r>
    <x v="0"/>
    <n v="0"/>
    <n v="0"/>
    <n v="9.7300700000000004E-3"/>
    <s v=""/>
    <n v="0"/>
    <n v="0"/>
    <n v="2"/>
    <n v="0"/>
    <n v="0"/>
    <n v="0"/>
    <n v="1.5976170000000001E-4"/>
    <n v="0"/>
    <n v="1.5976170000000001E-4"/>
    <s v=""/>
    <s v=""/>
    <n v="1.6419378277854117E-2"/>
  </r>
  <r>
    <x v="0"/>
    <n v="0"/>
    <n v="1.9456281600000003E-2"/>
    <n v="1.5287078400000001E-2"/>
    <s v=""/>
    <n v="0"/>
    <n v="14"/>
    <n v="11"/>
    <n v="0"/>
    <n v="0"/>
    <n v="2.1464599999999998E-3"/>
    <n v="5.9249999999999997E-5"/>
    <n v="0"/>
    <n v="2.2057099999999996E-3"/>
    <s v=""/>
    <n v="0.11032221079694896"/>
    <n v="3.8758223415665868E-3"/>
  </r>
  <r>
    <x v="0"/>
    <n v="0"/>
    <n v="6.8954899999999998E-3"/>
    <n v="0"/>
    <s v=""/>
    <n v="0"/>
    <n v="2"/>
    <n v="0"/>
    <n v="0"/>
    <n v="0"/>
    <n v="2.4452369999999998E-4"/>
    <n v="0"/>
    <n v="0"/>
    <n v="2.4452369999999998E-4"/>
    <s v=""/>
    <n v="3.5461395781880622E-2"/>
    <s v=""/>
  </r>
  <r>
    <x v="0"/>
    <n v="0"/>
    <n v="0"/>
    <n v="0.28426390000000001"/>
    <s v=""/>
    <n v="0"/>
    <n v="0"/>
    <n v="12"/>
    <n v="0"/>
    <n v="0"/>
    <n v="0"/>
    <n v="0.15270270999999999"/>
    <n v="0"/>
    <n v="0.15270270999999999"/>
    <s v=""/>
    <s v=""/>
    <n v="0.53718643134073651"/>
  </r>
  <r>
    <x v="0"/>
    <n v="0"/>
    <n v="2.3632E-2"/>
    <n v="0"/>
    <s v=""/>
    <n v="0"/>
    <n v="8"/>
    <n v="0"/>
    <n v="0"/>
    <n v="0"/>
    <n v="2.5579114000000001E-3"/>
    <n v="0"/>
    <n v="0"/>
    <n v="2.5579114000000001E-3"/>
    <s v=""/>
    <n v="0.10823931110358835"/>
    <s v=""/>
  </r>
  <r>
    <x v="0"/>
    <n v="0"/>
    <n v="1.8135459999999999E-2"/>
    <n v="0"/>
    <s v=""/>
    <n v="0"/>
    <n v="8"/>
    <n v="0"/>
    <n v="0"/>
    <n v="0"/>
    <n v="1.02437859E-2"/>
    <n v="0"/>
    <n v="0"/>
    <n v="1.02437859E-2"/>
    <s v=""/>
    <n v="0.56484841851268186"/>
    <s v=""/>
  </r>
  <r>
    <x v="0"/>
    <n v="0"/>
    <n v="0"/>
    <n v="6.9578340000000002E-2"/>
    <s v=""/>
    <n v="0"/>
    <n v="0"/>
    <n v="17"/>
    <n v="0"/>
    <n v="0"/>
    <n v="0"/>
    <n v="1.5857999999999999E-4"/>
    <n v="0"/>
    <n v="1.5857999999999999E-4"/>
    <s v=""/>
    <s v=""/>
    <n v="2.2791575654147541E-3"/>
  </r>
  <r>
    <x v="0"/>
    <n v="0"/>
    <n v="9.8556440000000002E-3"/>
    <n v="0"/>
    <s v=""/>
    <n v="0"/>
    <n v="3"/>
    <n v="0"/>
    <n v="0"/>
    <n v="0"/>
    <n v="2.9100000000000001E-2"/>
    <n v="0"/>
    <n v="0"/>
    <n v="2.9100000000000001E-2"/>
    <s v=""/>
    <n v="2.9526228828882211"/>
    <s v=""/>
  </r>
  <r>
    <x v="0"/>
    <n v="0"/>
    <n v="1.2419796666666665E-2"/>
    <n v="6.2098983333333337E-2"/>
    <s v=""/>
    <n v="0"/>
    <n v="2"/>
    <n v="10"/>
    <n v="0"/>
    <n v="0"/>
    <n v="6.7932000000000008E-4"/>
    <n v="1.57734E-3"/>
    <n v="0"/>
    <n v="2.2566600000000002E-3"/>
    <s v=""/>
    <n v="5.4696547635374612E-2"/>
    <n v="2.5400415841483177E-2"/>
  </r>
  <r>
    <x v="0"/>
    <n v="0"/>
    <n v="0"/>
    <n v="0"/>
    <s v=""/>
    <n v="0"/>
    <n v="0"/>
    <n v="0"/>
    <n v="0"/>
    <n v="0"/>
    <n v="2.9796999999999999E-4"/>
    <n v="0"/>
    <n v="0"/>
    <n v="2.9796999999999999E-4"/>
    <s v=""/>
    <s v=""/>
    <s v=""/>
  </r>
  <r>
    <x v="0"/>
    <n v="0"/>
    <n v="9.7440402620000005E-3"/>
    <n v="0"/>
    <s v=""/>
    <n v="0"/>
    <n v="2"/>
    <n v="0"/>
    <n v="0"/>
    <n v="0"/>
    <n v="2.1989526999999999E-3"/>
    <n v="0"/>
    <n v="0"/>
    <n v="2.1989526999999999E-3"/>
    <s v=""/>
    <n v="0.22567155316214352"/>
    <s v=""/>
  </r>
  <r>
    <x v="0"/>
    <n v="0"/>
    <n v="0.18226465384615384"/>
    <n v="4.3396346153846153E-2"/>
    <s v=""/>
    <n v="0"/>
    <n v="84"/>
    <n v="20"/>
    <n v="0"/>
    <n v="0"/>
    <n v="0.31478882279999998"/>
    <n v="1.2152103999999999E-3"/>
    <n v="0"/>
    <n v="0.31600403319999998"/>
    <s v=""/>
    <n v="1.7270974714916876"/>
    <n v="2.8002597170091417E-2"/>
  </r>
  <r>
    <x v="0"/>
    <n v="0"/>
    <n v="0"/>
    <n v="2.9039999999999999E-3"/>
    <s v=""/>
    <n v="0"/>
    <n v="0"/>
    <n v="3"/>
    <n v="0"/>
    <n v="0"/>
    <n v="0"/>
    <n v="4.9345410000000006E-3"/>
    <n v="0"/>
    <n v="4.9345410000000006E-3"/>
    <s v=""/>
    <s v=""/>
    <n v="1.6992221074380167"/>
  </r>
  <r>
    <x v="0"/>
    <n v="0"/>
    <n v="1.4817240000000001E-2"/>
    <n v="0"/>
    <s v=""/>
    <n v="0"/>
    <n v="6"/>
    <n v="0"/>
    <n v="0"/>
    <n v="0"/>
    <n v="0.48649999999999999"/>
    <n v="0"/>
    <n v="0"/>
    <n v="0.48649999999999999"/>
    <s v=""/>
    <n v="32.833375176483607"/>
    <s v=""/>
  </r>
  <r>
    <x v="0"/>
    <n v="0"/>
    <n v="0.13414955869565218"/>
    <n v="1.305722371304348"/>
    <s v=""/>
    <n v="0"/>
    <n v="45"/>
    <n v="438"/>
    <n v="0"/>
    <n v="0"/>
    <n v="4.7459617700000005E-2"/>
    <n v="1.90325288E-2"/>
    <n v="0"/>
    <n v="6.6492146500000002E-2"/>
    <s v=""/>
    <n v="0.35378139265946151"/>
    <n v="1.4576244704291544E-2"/>
  </r>
  <r>
    <x v="0"/>
    <n v="0"/>
    <n v="0"/>
    <n v="7.6106750000000001E-2"/>
    <s v=""/>
    <n v="0"/>
    <n v="0"/>
    <n v="4"/>
    <n v="0"/>
    <n v="0"/>
    <n v="0"/>
    <n v="2.0699057999999998E-3"/>
    <n v="0"/>
    <n v="2.0699057999999998E-3"/>
    <s v=""/>
    <s v=""/>
    <n v="2.7197401018963493E-2"/>
  </r>
  <r>
    <x v="0"/>
    <n v="0"/>
    <n v="4.1734321673306783E-2"/>
    <n v="1.1221895383266935"/>
    <s v=""/>
    <n v="0"/>
    <n v="9"/>
    <n v="242"/>
    <n v="0"/>
    <n v="0"/>
    <n v="5.9999999999999995E-4"/>
    <n v="4.0000000000000002E-4"/>
    <n v="0"/>
    <n v="1E-3"/>
    <s v=""/>
    <n v="1.437665633328741E-2"/>
    <n v="3.5644602479224986E-4"/>
  </r>
  <r>
    <x v="0"/>
    <n v="0"/>
    <n v="0.12522639999999999"/>
    <n v="0"/>
    <s v=""/>
    <n v="0"/>
    <n v="17"/>
    <n v="0"/>
    <n v="0"/>
    <n v="0"/>
    <n v="2.5026435400000002E-2"/>
    <n v="0"/>
    <n v="0"/>
    <n v="2.5026435400000002E-2"/>
    <s v=""/>
    <n v="0.19984951575706084"/>
    <s v=""/>
  </r>
  <r>
    <x v="0"/>
    <n v="0"/>
    <n v="0.42739681818181818"/>
    <n v="2.1778181818181822E-2"/>
    <s v=""/>
    <n v="0"/>
    <n v="157"/>
    <n v="8"/>
    <n v="0"/>
    <n v="0"/>
    <n v="0.12640767040000001"/>
    <n v="4.2905470000000002E-4"/>
    <n v="0"/>
    <n v="0.12683672509999999"/>
    <s v=""/>
    <n v="0.29576184244363074"/>
    <n v="1.9701125813992318E-2"/>
  </r>
  <r>
    <x v="0"/>
    <n v="0"/>
    <n v="7.5495789999999993E-2"/>
    <n v="0"/>
    <s v=""/>
    <n v="0"/>
    <n v="62"/>
    <n v="0"/>
    <n v="0"/>
    <n v="0"/>
    <n v="4.2678418899999994E-2"/>
    <n v="0"/>
    <n v="0"/>
    <n v="4.2678418899999994E-2"/>
    <s v=""/>
    <n v="0.56530859402888556"/>
    <s v=""/>
  </r>
  <r>
    <x v="0"/>
    <n v="0"/>
    <n v="4.2151593794999996E-3"/>
    <n v="0"/>
    <s v=""/>
    <n v="0"/>
    <n v="2"/>
    <n v="0"/>
    <n v="0"/>
    <n v="0"/>
    <n v="9.4710570000000008E-4"/>
    <n v="0"/>
    <n v="0"/>
    <n v="9.4710570000000008E-4"/>
    <s v=""/>
    <n v="0.22469036511552865"/>
    <s v=""/>
  </r>
  <r>
    <x v="0"/>
    <n v="0"/>
    <n v="0.10015884"/>
    <n v="0.17806016"/>
    <s v=""/>
    <n v="0"/>
    <n v="27"/>
    <n v="48"/>
    <n v="0"/>
    <n v="0"/>
    <n v="1.3931966E-3"/>
    <n v="1.6145450000000001E-4"/>
    <n v="0"/>
    <n v="1.5546511E-3"/>
    <s v=""/>
    <n v="1.3909871560014074E-2"/>
    <n v="9.0674129462761362E-4"/>
  </r>
  <r>
    <x v="0"/>
    <n v="0"/>
    <n v="0"/>
    <n v="0.15640129999999999"/>
    <s v=""/>
    <n v="0"/>
    <n v="0"/>
    <n v="12"/>
    <n v="0"/>
    <n v="0"/>
    <n v="0"/>
    <n v="0.11796501700000001"/>
    <n v="0"/>
    <n v="0.11796501700000001"/>
    <s v=""/>
    <s v=""/>
    <n v="0.75424575754805112"/>
  </r>
  <r>
    <x v="0"/>
    <n v="0"/>
    <n v="0.16060021999999999"/>
    <n v="0"/>
    <s v=""/>
    <n v="0"/>
    <n v="60"/>
    <n v="0"/>
    <n v="0"/>
    <n v="0"/>
    <n v="0.81479999999999997"/>
    <n v="0"/>
    <n v="0"/>
    <n v="0.81479999999999997"/>
    <s v=""/>
    <n v="5.0734675207792366"/>
    <s v=""/>
  </r>
  <r>
    <x v="0"/>
    <n v="0"/>
    <n v="0"/>
    <n v="0"/>
    <s v=""/>
    <n v="0"/>
    <n v="0"/>
    <n v="0"/>
    <n v="0"/>
    <n v="0"/>
    <n v="5.7952320000000004E-4"/>
    <n v="0"/>
    <n v="0"/>
    <n v="5.7952320000000004E-4"/>
    <s v=""/>
    <s v=""/>
    <s v=""/>
  </r>
  <r>
    <x v="0"/>
    <n v="0"/>
    <n v="4.9803800000000004E-3"/>
    <n v="0"/>
    <s v=""/>
    <n v="0"/>
    <n v="3"/>
    <n v="0"/>
    <n v="0"/>
    <n v="0"/>
    <n v="3E-10"/>
    <n v="0"/>
    <n v="0"/>
    <n v="3E-10"/>
    <s v=""/>
    <n v="6.0236367506093906E-8"/>
    <s v=""/>
  </r>
  <r>
    <x v="0"/>
    <n v="0"/>
    <n v="1.2525280000000001E-2"/>
    <n v="0"/>
    <s v=""/>
    <n v="0"/>
    <n v="6"/>
    <n v="0"/>
    <n v="0"/>
    <n v="0"/>
    <n v="7.3682000000000001E-4"/>
    <n v="0"/>
    <n v="0"/>
    <n v="7.3682000000000001E-4"/>
    <s v=""/>
    <n v="5.8826629025458904E-2"/>
    <s v=""/>
  </r>
  <r>
    <x v="0"/>
    <n v="0"/>
    <n v="0"/>
    <n v="0"/>
    <s v=""/>
    <n v="0"/>
    <n v="0"/>
    <n v="0"/>
    <n v="0"/>
    <n v="0"/>
    <n v="3.2048999999999999E-4"/>
    <n v="0"/>
    <n v="0"/>
    <n v="3.2048999999999999E-4"/>
    <s v=""/>
    <s v=""/>
    <s v=""/>
  </r>
  <r>
    <x v="0"/>
    <n v="0"/>
    <n v="1.7249110000000002E-2"/>
    <n v="0"/>
    <s v=""/>
    <n v="0"/>
    <n v="16"/>
    <n v="0"/>
    <n v="0"/>
    <n v="0"/>
    <n v="9.7386700000000014E-3"/>
    <n v="0"/>
    <n v="0"/>
    <n v="9.7386700000000014E-3"/>
    <s v=""/>
    <n v="0.56458970926615926"/>
    <s v=""/>
  </r>
  <r>
    <x v="0"/>
    <n v="0"/>
    <n v="0.94437644999999992"/>
    <n v="0.94437644999999992"/>
    <s v=""/>
    <n v="0"/>
    <n v="221"/>
    <n v="221"/>
    <n v="0"/>
    <n v="0"/>
    <n v="0.1548749411"/>
    <n v="0.14255281350000001"/>
    <n v="0"/>
    <n v="0.29742775460000004"/>
    <s v=""/>
    <n v="0.16399703857503012"/>
    <n v="0.15094914056783185"/>
  </r>
  <r>
    <x v="0"/>
    <n v="0"/>
    <n v="0.98394835999999997"/>
    <n v="0"/>
    <s v=""/>
    <n v="0"/>
    <n v="98"/>
    <n v="0"/>
    <n v="0"/>
    <n v="0"/>
    <n v="2.3004349E-2"/>
    <n v="0"/>
    <n v="0"/>
    <n v="2.3004349E-2"/>
    <s v=""/>
    <n v="2.3379630410685377E-2"/>
    <s v=""/>
  </r>
  <r>
    <x v="0"/>
    <n v="0.41514569133333334"/>
    <n v="0"/>
    <n v="4.0502018666666667E-2"/>
    <s v=""/>
    <n v="41"/>
    <n v="30"/>
    <n v="4"/>
    <n v="0"/>
    <n v="0"/>
    <n v="5.4936200000000003E-3"/>
    <n v="9.4549E-4"/>
    <n v="0"/>
    <n v="6.4391100000000005E-3"/>
    <n v="0"/>
    <s v=""/>
    <n v="2.334426853588269E-2"/>
  </r>
  <r>
    <x v="0"/>
    <n v="0"/>
    <n v="8.8849690476190471E-2"/>
    <n v="0.28431900952380956"/>
    <s v=""/>
    <n v="0"/>
    <n v="10"/>
    <n v="32"/>
    <n v="0"/>
    <n v="0"/>
    <n v="4.3099999999999996E-3"/>
    <n v="1.4999999999999999E-4"/>
    <n v="0"/>
    <n v="4.4599999999999996E-3"/>
    <s v=""/>
    <n v="4.8508891554945525E-2"/>
    <n v="5.2757640177217421E-4"/>
  </r>
  <r>
    <x v="0"/>
    <n v="4.0986000000000002E-2"/>
    <n v="0"/>
    <n v="4.0986000000000002E-2"/>
    <s v=""/>
    <n v="6"/>
    <n v="30"/>
    <n v="6"/>
    <n v="0"/>
    <n v="0"/>
    <n v="1.14011774E-2"/>
    <n v="9.2159510000000002E-4"/>
    <n v="0"/>
    <n v="1.2322772500000001E-2"/>
    <n v="0"/>
    <s v=""/>
    <n v="2.2485607280534815E-2"/>
  </r>
  <r>
    <x v="0"/>
    <n v="0"/>
    <n v="0"/>
    <n v="0.87004415000000002"/>
    <s v=""/>
    <n v="0"/>
    <n v="0"/>
    <n v="63"/>
    <n v="0"/>
    <n v="0"/>
    <n v="0"/>
    <n v="0"/>
    <n v="0"/>
    <n v="0"/>
    <s v=""/>
    <s v=""/>
    <n v="0"/>
  </r>
  <r>
    <x v="0"/>
    <n v="0"/>
    <n v="5.5412999999999999E-3"/>
    <n v="0"/>
    <s v=""/>
    <n v="0"/>
    <n v="2"/>
    <n v="0"/>
    <n v="0"/>
    <n v="0"/>
    <n v="2.8048E-4"/>
    <n v="0"/>
    <n v="0"/>
    <n v="2.8048E-4"/>
    <s v=""/>
    <n v="5.0616281378015993E-2"/>
    <s v=""/>
  </r>
  <r>
    <x v="0"/>
    <n v="0"/>
    <n v="7.789949E-3"/>
    <n v="0"/>
    <s v=""/>
    <n v="0"/>
    <n v="5"/>
    <n v="0"/>
    <n v="0"/>
    <n v="0"/>
    <n v="1.1999999999999999E-3"/>
    <n v="0"/>
    <n v="0"/>
    <n v="1.1999999999999999E-3"/>
    <s v=""/>
    <n v="0.15404465420762059"/>
    <s v=""/>
  </r>
  <r>
    <x v="0"/>
    <n v="0"/>
    <n v="5.1159999999999999E-3"/>
    <n v="0"/>
    <s v=""/>
    <n v="0"/>
    <n v="1"/>
    <n v="0"/>
    <n v="0"/>
    <n v="0"/>
    <n v="8.3390799999999996E-4"/>
    <n v="0"/>
    <n v="0"/>
    <n v="8.3390799999999996E-4"/>
    <s v=""/>
    <n v="0.16300000000000001"/>
    <s v=""/>
  </r>
  <r>
    <x v="0"/>
    <n v="0"/>
    <n v="7.9830224514999999E-3"/>
    <n v="0"/>
    <s v=""/>
    <n v="0"/>
    <n v="3"/>
    <n v="0"/>
    <n v="0"/>
    <n v="0"/>
    <n v="4.5874220000000001E-4"/>
    <n v="0"/>
    <n v="0"/>
    <n v="4.5874220000000001E-4"/>
    <s v=""/>
    <n v="5.7464726272165617E-2"/>
    <s v=""/>
  </r>
  <r>
    <x v="0"/>
    <n v="0"/>
    <n v="4.8908800000000002E-3"/>
    <n v="0"/>
    <s v=""/>
    <n v="0"/>
    <n v="2"/>
    <n v="0"/>
    <n v="0"/>
    <n v="0"/>
    <n v="1.9579999999999999E-5"/>
    <n v="0"/>
    <n v="0"/>
    <n v="1.9579999999999999E-5"/>
    <s v=""/>
    <n v="4.0033695367704784E-3"/>
    <s v=""/>
  </r>
  <r>
    <x v="0"/>
    <n v="0"/>
    <n v="0.35769632000000001"/>
    <n v="0"/>
    <s v=""/>
    <n v="0"/>
    <n v="18"/>
    <n v="0"/>
    <n v="0"/>
    <n v="0"/>
    <n v="6.6116299999999989E-2"/>
    <n v="0"/>
    <n v="0"/>
    <n v="6.6116299999999989E-2"/>
    <s v=""/>
    <n v="0.18483919543818619"/>
    <s v=""/>
  </r>
  <r>
    <x v="0"/>
    <n v="0"/>
    <n v="3.2729250000000001E-2"/>
    <n v="0"/>
    <s v=""/>
    <n v="0"/>
    <n v="4"/>
    <n v="0"/>
    <n v="0"/>
    <n v="0"/>
    <n v="1.1680099999999999E-3"/>
    <n v="0"/>
    <n v="0"/>
    <n v="1.1680099999999999E-3"/>
    <s v=""/>
    <n v="3.5687038352543977E-2"/>
    <s v=""/>
  </r>
  <r>
    <x v="0"/>
    <n v="0"/>
    <n v="4.4502500000000002E-3"/>
    <n v="0"/>
    <s v=""/>
    <n v="0"/>
    <n v="2"/>
    <n v="0"/>
    <n v="0"/>
    <n v="0"/>
    <n v="2.5130108999999999E-3"/>
    <n v="0"/>
    <n v="0"/>
    <n v="2.5130108999999999E-3"/>
    <s v=""/>
    <n v="0.56468982641424637"/>
    <s v=""/>
  </r>
  <r>
    <x v="0"/>
    <n v="0"/>
    <n v="0.30998342857142858"/>
    <n v="0.44947597142857143"/>
    <s v=""/>
    <n v="0"/>
    <n v="160"/>
    <n v="232"/>
    <n v="0"/>
    <n v="0"/>
    <n v="4.7637201699999999E-2"/>
    <n v="1.6574323199999998E-2"/>
    <n v="0"/>
    <n v="6.4211524899999997E-2"/>
    <s v=""/>
    <n v="0.15367660755137141"/>
    <n v="3.6874770295999927E-2"/>
  </r>
  <r>
    <x v="0"/>
    <n v="0"/>
    <n v="0.16977959000000001"/>
    <n v="0"/>
    <s v=""/>
    <n v="0"/>
    <n v="20"/>
    <n v="0"/>
    <n v="0"/>
    <n v="0"/>
    <n v="3.7698664999999999E-3"/>
    <n v="0"/>
    <n v="0"/>
    <n v="3.7698664999999999E-3"/>
    <s v=""/>
    <n v="2.2204474047793375E-2"/>
    <s v=""/>
  </r>
  <r>
    <x v="0"/>
    <n v="0"/>
    <n v="2.5834900000000001E-2"/>
    <n v="0"/>
    <s v=""/>
    <n v="0"/>
    <n v="28"/>
    <n v="0"/>
    <n v="0"/>
    <n v="0"/>
    <n v="9.5219670000000001E-4"/>
    <n v="0"/>
    <n v="0"/>
    <n v="9.5219670000000001E-4"/>
    <s v=""/>
    <n v="3.6856991898555826E-2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1.5899179999999999E-2"/>
    <s v=""/>
    <n v="0"/>
    <n v="0"/>
    <n v="7"/>
    <n v="0"/>
    <n v="0"/>
    <n v="0"/>
    <n v="1.2740000000000001E-4"/>
    <n v="0"/>
    <n v="1.2740000000000001E-4"/>
    <s v=""/>
    <s v=""/>
    <n v="8.0129918649892648E-3"/>
  </r>
  <r>
    <x v="0"/>
    <n v="0"/>
    <n v="6.8266499999999992E-3"/>
    <n v="0"/>
    <s v=""/>
    <n v="0"/>
    <n v="3"/>
    <n v="0"/>
    <n v="0"/>
    <n v="0"/>
    <n v="0.60790999999999995"/>
    <n v="0"/>
    <n v="0"/>
    <n v="0.60790999999999995"/>
    <s v=""/>
    <n v="89.04953381233841"/>
    <s v=""/>
  </r>
  <r>
    <x v="0"/>
    <n v="0"/>
    <n v="4.2028289999999999E-3"/>
    <n v="0"/>
    <s v=""/>
    <n v="0"/>
    <n v="2"/>
    <n v="0"/>
    <n v="0"/>
    <n v="0"/>
    <n v="3.4000000000000002E-4"/>
    <n v="0"/>
    <n v="0"/>
    <n v="3.4000000000000002E-4"/>
    <s v=""/>
    <n v="8.0897890444745671E-2"/>
    <s v=""/>
  </r>
  <r>
    <x v="0"/>
    <n v="0"/>
    <n v="3.6731400000000001E-3"/>
    <n v="0"/>
    <s v=""/>
    <n v="0"/>
    <n v="4"/>
    <n v="0"/>
    <n v="0"/>
    <n v="0"/>
    <n v="4.3137999999999998E-4"/>
    <n v="0"/>
    <n v="0"/>
    <n v="4.3137999999999998E-4"/>
    <s v=""/>
    <n v="0.11744175283272622"/>
    <s v=""/>
  </r>
  <r>
    <x v="0"/>
    <n v="0"/>
    <n v="0"/>
    <n v="4.0992899999999999E-2"/>
    <s v=""/>
    <n v="0"/>
    <n v="0"/>
    <n v="10"/>
    <n v="0"/>
    <n v="0"/>
    <n v="2.3722973999999999E-3"/>
    <n v="1.8019346999999998E-3"/>
    <n v="0"/>
    <n v="4.1742320999999995E-3"/>
    <s v=""/>
    <s v=""/>
    <n v="4.3957238936498756E-2"/>
  </r>
  <r>
    <x v="0"/>
    <n v="0"/>
    <n v="3.8611676698800002E-2"/>
    <n v="0"/>
    <s v=""/>
    <n v="0"/>
    <n v="76"/>
    <n v="0"/>
    <n v="0"/>
    <n v="0"/>
    <n v="8.7217506999999993E-3"/>
    <n v="0"/>
    <n v="0"/>
    <n v="8.7217506999999993E-3"/>
    <s v=""/>
    <n v="0.22588375967291416"/>
    <s v=""/>
  </r>
  <r>
    <x v="0"/>
    <n v="0"/>
    <n v="2.9761929999999999E-2"/>
    <n v="0"/>
    <s v=""/>
    <n v="0"/>
    <n v="4"/>
    <n v="0"/>
    <n v="0"/>
    <n v="0"/>
    <n v="2.8509899999999999E-3"/>
    <n v="0"/>
    <n v="0"/>
    <n v="2.8509899999999999E-3"/>
    <s v=""/>
    <n v="9.579318276738101E-2"/>
    <s v=""/>
  </r>
  <r>
    <x v="0"/>
    <n v="0"/>
    <n v="6.3201999999999998E-3"/>
    <n v="0"/>
    <s v=""/>
    <n v="0"/>
    <n v="5"/>
    <n v="0"/>
    <n v="0"/>
    <n v="0"/>
    <n v="2.7548300999999998E-3"/>
    <n v="0"/>
    <n v="0"/>
    <n v="2.7548300999999998E-3"/>
    <s v=""/>
    <n v="0.43587704503022057"/>
    <s v=""/>
  </r>
  <r>
    <x v="0"/>
    <n v="0"/>
    <n v="1.1287677518771333"/>
    <n v="0.24355154812286689"/>
    <s v=""/>
    <n v="0"/>
    <n v="241"/>
    <n v="52"/>
    <n v="0"/>
    <n v="0"/>
    <n v="0.30719458329999999"/>
    <n v="1.6281007E-3"/>
    <n v="0"/>
    <n v="0.30882268400000001"/>
    <s v=""/>
    <n v="0.27215038947483877"/>
    <n v="6.6848300187303906E-3"/>
  </r>
  <r>
    <x v="0"/>
    <n v="0"/>
    <n v="1.6202660000000001E-2"/>
    <n v="0"/>
    <s v=""/>
    <n v="0"/>
    <n v="4"/>
    <n v="0"/>
    <n v="0"/>
    <n v="0"/>
    <n v="9.1372210000000009E-3"/>
    <n v="0"/>
    <n v="0"/>
    <n v="9.1372210000000009E-3"/>
    <s v=""/>
    <n v="0.56393339118391672"/>
    <s v=""/>
  </r>
  <r>
    <x v="0"/>
    <n v="0"/>
    <n v="1.1343292E-2"/>
    <n v="0.130447858"/>
    <s v=""/>
    <n v="0"/>
    <n v="4"/>
    <n v="46"/>
    <n v="0"/>
    <n v="0"/>
    <n v="4.9508000000000006E-4"/>
    <n v="3.2372999999999999E-4"/>
    <n v="0"/>
    <n v="8.1881000000000011E-4"/>
    <s v=""/>
    <n v="4.3645178136999391E-2"/>
    <n v="2.4816812246928575E-3"/>
  </r>
  <r>
    <x v="0"/>
    <n v="0"/>
    <n v="0"/>
    <n v="6.7666950000000003E-2"/>
    <s v=""/>
    <n v="0"/>
    <n v="0"/>
    <n v="8"/>
    <n v="0"/>
    <n v="0"/>
    <n v="0"/>
    <n v="7.9059999999999992E-4"/>
    <n v="0"/>
    <n v="7.9059999999999992E-4"/>
    <s v=""/>
    <s v=""/>
    <n v="1.1683694920489247E-2"/>
  </r>
  <r>
    <x v="0"/>
    <n v="0"/>
    <n v="1.9931701600000001E-2"/>
    <n v="2.9897552399999999E-2"/>
    <s v=""/>
    <n v="0"/>
    <n v="6"/>
    <n v="9"/>
    <n v="0"/>
    <n v="0"/>
    <n v="1.9E-3"/>
    <n v="1.1000000000000001E-3"/>
    <n v="0"/>
    <n v="3.0000000000000001E-3"/>
    <s v=""/>
    <n v="9.5325529055682826E-2"/>
    <n v="3.6792309460088116E-2"/>
  </r>
  <r>
    <x v="0"/>
    <n v="0"/>
    <n v="0"/>
    <n v="4.4409789999999998E-2"/>
    <s v=""/>
    <n v="0"/>
    <n v="0"/>
    <n v="9"/>
    <n v="0"/>
    <n v="0"/>
    <n v="0"/>
    <n v="0"/>
    <n v="0"/>
    <n v="0"/>
    <s v=""/>
    <s v=""/>
    <n v="0"/>
  </r>
  <r>
    <x v="0"/>
    <n v="0"/>
    <n v="7.3122500000000007E-2"/>
    <n v="0.1023715"/>
    <s v=""/>
    <n v="0"/>
    <n v="25"/>
    <n v="35"/>
    <n v="0"/>
    <n v="0"/>
    <n v="2.7737482E-3"/>
    <n v="7.3786000000000001E-5"/>
    <n v="0"/>
    <n v="2.8475342000000002E-3"/>
    <s v=""/>
    <n v="3.7932896167390331E-2"/>
    <n v="7.2076701034956016E-4"/>
  </r>
  <r>
    <x v="0"/>
    <n v="0"/>
    <n v="3.69126E-3"/>
    <n v="0"/>
    <s v=""/>
    <n v="0"/>
    <n v="4"/>
    <n v="0"/>
    <n v="0"/>
    <n v="0"/>
    <n v="8.7970000000000008E-4"/>
    <n v="0"/>
    <n v="0"/>
    <n v="8.7970000000000008E-4"/>
    <s v=""/>
    <n v="0.23831970655006693"/>
    <s v=""/>
  </r>
  <r>
    <x v="0"/>
    <n v="0"/>
    <n v="6.8821999999999994E-2"/>
    <n v="0"/>
    <s v=""/>
    <n v="0"/>
    <n v="6"/>
    <n v="0"/>
    <n v="0"/>
    <n v="0"/>
    <n v="7.6597223000000004E-3"/>
    <n v="0"/>
    <n v="0"/>
    <n v="7.6597223000000004E-3"/>
    <s v=""/>
    <n v="0.11129758362151639"/>
    <s v=""/>
  </r>
  <r>
    <x v="0"/>
    <n v="0"/>
    <n v="4.9722080000000002E-2"/>
    <n v="0"/>
    <s v=""/>
    <n v="0"/>
    <n v="19"/>
    <n v="0"/>
    <n v="0"/>
    <n v="0"/>
    <n v="2.8102016299999998E-2"/>
    <n v="0"/>
    <n v="0"/>
    <n v="2.8102016299999998E-2"/>
    <s v=""/>
    <n v="0.56518183269887334"/>
    <s v=""/>
  </r>
  <r>
    <x v="0"/>
    <n v="5.5083392941176472E-2"/>
    <n v="0"/>
    <n v="0.15147933058823532"/>
    <s v=""/>
    <n v="4"/>
    <n v="2"/>
    <n v="11"/>
    <n v="0"/>
    <n v="1.6086E-4"/>
    <n v="1.1308999999999999E-4"/>
    <n v="1.6239999999999999E-4"/>
    <n v="0"/>
    <n v="4.3635000000000001E-4"/>
    <n v="2.9202994116898774E-3"/>
    <s v=""/>
    <n v="1.0720934623183029E-3"/>
  </r>
  <r>
    <x v="0"/>
    <n v="0"/>
    <n v="0"/>
    <n v="0"/>
    <s v=""/>
    <n v="0"/>
    <n v="0"/>
    <n v="0"/>
    <n v="0"/>
    <n v="0"/>
    <n v="1.9206783999999998E-3"/>
    <n v="0"/>
    <n v="0"/>
    <n v="1.9206783999999998E-3"/>
    <s v=""/>
    <s v=""/>
    <s v=""/>
  </r>
  <r>
    <x v="0"/>
    <n v="0"/>
    <n v="4.3892111605000001E-3"/>
    <n v="0"/>
    <s v=""/>
    <n v="0"/>
    <n v="3"/>
    <n v="0"/>
    <n v="0"/>
    <n v="0"/>
    <n v="3.6930129999999999E-4"/>
    <n v="0"/>
    <n v="0"/>
    <n v="3.6930129999999999E-4"/>
    <s v=""/>
    <n v="8.413842180195559E-2"/>
    <s v=""/>
  </r>
  <r>
    <x v="0"/>
    <n v="0"/>
    <n v="0.74047275000000001"/>
    <n v="0"/>
    <s v=""/>
    <n v="0"/>
    <n v="18"/>
    <n v="0"/>
    <n v="0"/>
    <n v="0"/>
    <n v="0.31052875000000002"/>
    <n v="0"/>
    <n v="0"/>
    <n v="0.31052875000000002"/>
    <s v=""/>
    <n v="0.41936553370802643"/>
    <s v=""/>
  </r>
  <r>
    <x v="0"/>
    <n v="0"/>
    <n v="2.3169869999999999E-2"/>
    <n v="0"/>
    <s v=""/>
    <n v="0"/>
    <n v="10"/>
    <n v="0"/>
    <n v="0"/>
    <n v="0"/>
    <n v="1.30634689E-2"/>
    <n v="0"/>
    <n v="0"/>
    <n v="1.30634689E-2"/>
    <s v=""/>
    <n v="0.56381278358488851"/>
    <s v=""/>
  </r>
  <r>
    <x v="0"/>
    <n v="0"/>
    <n v="7.1870618055555544E-2"/>
    <n v="4.8470881944444447E-2"/>
    <s v=""/>
    <n v="0"/>
    <n v="43"/>
    <n v="29"/>
    <n v="0"/>
    <n v="0"/>
    <n v="2.1000000000000003E-3"/>
    <n v="0"/>
    <n v="0"/>
    <n v="2.1000000000000003E-3"/>
    <s v=""/>
    <n v="2.9219172685793705E-2"/>
    <n v="0"/>
  </r>
  <r>
    <x v="0"/>
    <n v="0"/>
    <n v="0.19632243478260866"/>
    <n v="2.9448365217391304E-2"/>
    <s v=""/>
    <n v="0"/>
    <n v="80"/>
    <n v="12"/>
    <n v="0"/>
    <n v="0"/>
    <n v="8.2907246099999998E-2"/>
    <n v="8.8199100000000007E-5"/>
    <n v="0"/>
    <n v="8.2995445200000004E-2"/>
    <s v=""/>
    <n v="0.4223014358588445"/>
    <n v="2.9950423172527187E-3"/>
  </r>
  <r>
    <x v="0"/>
    <n v="0"/>
    <n v="4.0730699999999998E-3"/>
    <n v="0"/>
    <s v=""/>
    <n v="0"/>
    <n v="2"/>
    <n v="0"/>
    <n v="0"/>
    <n v="0"/>
    <n v="2.3006685999999998E-3"/>
    <n v="0"/>
    <n v="0"/>
    <n v="2.3006685999999998E-3"/>
    <s v=""/>
    <n v="0.5648487750026393"/>
    <s v=""/>
  </r>
  <r>
    <x v="0"/>
    <n v="0"/>
    <n v="0"/>
    <n v="1.782514E-2"/>
    <s v=""/>
    <n v="0"/>
    <n v="0"/>
    <n v="9"/>
    <n v="0"/>
    <n v="0"/>
    <n v="0"/>
    <n v="2.264E-5"/>
    <n v="0"/>
    <n v="2.264E-5"/>
    <s v=""/>
    <s v=""/>
    <n v="1.2701162515413623E-3"/>
  </r>
  <r>
    <x v="0"/>
    <n v="0"/>
    <n v="3.1574689999999996E-2"/>
    <n v="0"/>
    <s v=""/>
    <n v="0"/>
    <n v="4"/>
    <n v="0"/>
    <n v="0"/>
    <n v="0"/>
    <n v="2.9227706000000001E-3"/>
    <n v="0"/>
    <n v="0"/>
    <n v="2.9227706000000001E-3"/>
    <s v=""/>
    <n v="9.2566881891793726E-2"/>
    <s v=""/>
  </r>
  <r>
    <x v="0"/>
    <n v="0"/>
    <n v="3.7635149999999998E-3"/>
    <n v="0"/>
    <s v=""/>
    <n v="0"/>
    <n v="1"/>
    <n v="0"/>
    <n v="0"/>
    <n v="0"/>
    <n v="0"/>
    <n v="0"/>
    <n v="0"/>
    <n v="0"/>
    <s v=""/>
    <n v="0"/>
    <s v=""/>
  </r>
  <r>
    <x v="0"/>
    <n v="0"/>
    <n v="0.91613269117647056"/>
    <n v="0.20836230882352944"/>
    <s v=""/>
    <n v="0"/>
    <n v="277"/>
    <n v="63"/>
    <n v="0"/>
    <n v="0"/>
    <n v="6.1592551899999994E-2"/>
    <n v="2.8819060000000001E-4"/>
    <n v="0"/>
    <n v="6.1880742499999995E-2"/>
    <s v=""/>
    <n v="6.7231038138050342E-2"/>
    <n v="1.3831225120666158E-3"/>
  </r>
  <r>
    <x v="0"/>
    <n v="0"/>
    <n v="0.31288836999999997"/>
    <n v="0"/>
    <s v=""/>
    <n v="0"/>
    <n v="103"/>
    <n v="0"/>
    <n v="0"/>
    <n v="0"/>
    <n v="0.47760000000000002"/>
    <n v="0"/>
    <n v="0"/>
    <n v="0.47760000000000002"/>
    <s v=""/>
    <n v="1.5264229859358469"/>
    <s v=""/>
  </r>
  <r>
    <x v="0"/>
    <n v="0"/>
    <n v="1.6927089999999999E-2"/>
    <n v="0"/>
    <s v=""/>
    <n v="0"/>
    <n v="13"/>
    <n v="0"/>
    <n v="0"/>
    <n v="0"/>
    <n v="9.5576089000000003E-3"/>
    <n v="0"/>
    <n v="0"/>
    <n v="9.5576089000000003E-3"/>
    <s v=""/>
    <n v="0.56463390340572428"/>
    <s v=""/>
  </r>
  <r>
    <x v="0"/>
    <n v="0"/>
    <n v="1.4194750000000001E-2"/>
    <n v="0"/>
    <s v=""/>
    <n v="0"/>
    <n v="2"/>
    <n v="0"/>
    <n v="0"/>
    <n v="0"/>
    <n v="7.3001000000000001E-4"/>
    <n v="0"/>
    <n v="0"/>
    <n v="7.3001000000000001E-4"/>
    <s v=""/>
    <n v="5.1428168865249473E-2"/>
    <s v=""/>
  </r>
  <r>
    <x v="0"/>
    <n v="0"/>
    <n v="1.3560691428571426E-2"/>
    <n v="8.1364148571428568E-2"/>
    <s v=""/>
    <n v="0"/>
    <n v="2"/>
    <n v="12"/>
    <n v="0"/>
    <n v="0"/>
    <n v="0"/>
    <n v="2.5999999999999999E-3"/>
    <n v="0"/>
    <n v="2.5999999999999999E-3"/>
    <s v=""/>
    <n v="0"/>
    <n v="3.1955106095868407E-2"/>
  </r>
  <r>
    <x v="0"/>
    <n v="0"/>
    <n v="2.8056299999999999E-2"/>
    <n v="0"/>
    <s v=""/>
    <n v="0"/>
    <n v="8"/>
    <n v="0"/>
    <n v="0"/>
    <n v="0"/>
    <n v="2.2712450999999999E-3"/>
    <n v="0"/>
    <n v="0"/>
    <n v="2.2712450999999999E-3"/>
    <s v=""/>
    <n v="8.0953122828027926E-2"/>
    <s v=""/>
  </r>
  <r>
    <x v="0"/>
    <n v="0"/>
    <n v="1.36394473212E-2"/>
    <n v="0"/>
    <s v=""/>
    <n v="0"/>
    <n v="3"/>
    <n v="0"/>
    <n v="0"/>
    <n v="0"/>
    <n v="2.1801993E-3"/>
    <n v="0"/>
    <n v="0"/>
    <n v="2.1801993E-3"/>
    <s v=""/>
    <n v="0.15984513511858234"/>
    <s v=""/>
  </r>
  <r>
    <x v="0"/>
    <n v="0"/>
    <n v="2.7176805000000002E-2"/>
    <n v="0"/>
    <s v=""/>
    <n v="0"/>
    <n v="5"/>
    <n v="0"/>
    <n v="0"/>
    <n v="0"/>
    <n v="1.0000000000000001E-5"/>
    <n v="0"/>
    <n v="0"/>
    <n v="1.0000000000000001E-5"/>
    <s v=""/>
    <n v="3.6796084013554942E-4"/>
    <s v=""/>
  </r>
  <r>
    <x v="0"/>
    <n v="0"/>
    <n v="3.8576389999999999E-3"/>
    <n v="0"/>
    <s v=""/>
    <n v="0"/>
    <n v="4"/>
    <n v="0"/>
    <n v="0"/>
    <n v="0"/>
    <n v="1.0274999999999999E-4"/>
    <n v="0"/>
    <n v="0"/>
    <n v="1.0274999999999999E-4"/>
    <s v=""/>
    <n v="2.6635462779176586E-2"/>
    <s v=""/>
  </r>
  <r>
    <x v="1"/>
    <n v="6.1008357142857142E-2"/>
    <n v="0"/>
    <n v="2.2184857142857142E-2"/>
    <s v=""/>
    <n v="11"/>
    <n v="20"/>
    <n v="4"/>
    <n v="0"/>
    <n v="0"/>
    <n v="8.4001900000000001E-3"/>
    <n v="2.4462000000000003E-4"/>
    <n v="0"/>
    <n v="8.6448099999999993E-3"/>
    <n v="0"/>
    <s v=""/>
    <n v="1.1026440171545587E-2"/>
  </r>
  <r>
    <x v="1"/>
    <n v="0"/>
    <n v="0"/>
    <n v="0.16751937"/>
    <s v=""/>
    <n v="0"/>
    <n v="0"/>
    <n v="3"/>
    <n v="0"/>
    <n v="0"/>
    <n v="0"/>
    <n v="1.09914E-3"/>
    <n v="0"/>
    <n v="1.09914E-3"/>
    <s v=""/>
    <s v=""/>
    <n v="6.5612710936054737E-3"/>
  </r>
  <r>
    <x v="1"/>
    <n v="0"/>
    <n v="4.5442639999999999E-2"/>
    <n v="0"/>
    <s v=""/>
    <n v="0"/>
    <n v="10"/>
    <n v="0"/>
    <n v="0"/>
    <n v="0"/>
    <n v="5.8484899999999996E-3"/>
    <n v="0"/>
    <n v="0"/>
    <n v="5.8484899999999996E-3"/>
    <s v=""/>
    <n v="0.12870048923213967"/>
    <s v=""/>
  </r>
  <r>
    <x v="1"/>
    <n v="0"/>
    <n v="4.7648860000000001E-2"/>
    <n v="0"/>
    <s v=""/>
    <n v="0"/>
    <n v="12"/>
    <n v="0"/>
    <n v="0"/>
    <n v="0"/>
    <n v="6.3235699999999997E-3"/>
    <n v="0"/>
    <n v="0"/>
    <n v="6.3235699999999997E-3"/>
    <s v=""/>
    <n v="0.132711884397654"/>
    <s v=""/>
  </r>
  <r>
    <x v="0"/>
    <n v="0.43768818835443041"/>
    <n v="0"/>
    <n v="0.45136594424050641"/>
    <s v=""/>
    <n v="32"/>
    <n v="14"/>
    <n v="33"/>
    <n v="0"/>
    <n v="0"/>
    <n v="1.08E-3"/>
    <n v="1.0000000000000001E-5"/>
    <n v="0"/>
    <n v="1.09E-3"/>
    <n v="0"/>
    <s v=""/>
    <n v="2.2154972318141015E-5"/>
  </r>
  <r>
    <x v="0"/>
    <n v="0"/>
    <n v="5.1018000000000001E-2"/>
    <n v="0"/>
    <s v=""/>
    <n v="0"/>
    <n v="7"/>
    <n v="0"/>
    <n v="0"/>
    <n v="0"/>
    <n v="3.0202656000000001E-2"/>
    <n v="0"/>
    <n v="0"/>
    <n v="3.0202656000000001E-2"/>
    <s v=""/>
    <n v="0.59199999999999997"/>
    <s v=""/>
  </r>
  <r>
    <x v="0"/>
    <n v="0"/>
    <n v="7.2384950000000003E-2"/>
    <n v="0"/>
    <s v=""/>
    <n v="0"/>
    <n v="28"/>
    <n v="0"/>
    <n v="0"/>
    <n v="0"/>
    <n v="4.0868731400000004E-2"/>
    <n v="0"/>
    <n v="0"/>
    <n v="4.0868731400000004E-2"/>
    <s v=""/>
    <n v="0.56460260592844236"/>
    <s v=""/>
  </r>
  <r>
    <x v="0"/>
    <n v="0"/>
    <n v="0"/>
    <n v="5.6473160000000001E-2"/>
    <s v=""/>
    <n v="0"/>
    <n v="0"/>
    <n v="20"/>
    <n v="0"/>
    <n v="0"/>
    <n v="0"/>
    <n v="2.0000000000000001E-4"/>
    <n v="0"/>
    <n v="2.0000000000000001E-4"/>
    <s v=""/>
    <s v=""/>
    <n v="3.5415053806091249E-3"/>
  </r>
  <r>
    <x v="0"/>
    <n v="0"/>
    <n v="5.2951749999999999E-2"/>
    <n v="0"/>
    <s v=""/>
    <n v="0"/>
    <n v="18"/>
    <n v="0"/>
    <n v="0"/>
    <n v="0"/>
    <n v="2.9896645400000001E-2"/>
    <n v="0"/>
    <n v="0"/>
    <n v="2.9896645400000001E-2"/>
    <s v=""/>
    <n v="0.56460164961497972"/>
    <s v=""/>
  </r>
  <r>
    <x v="0"/>
    <n v="0"/>
    <n v="5.7892523000000005E-3"/>
    <n v="0"/>
    <s v=""/>
    <n v="0"/>
    <n v="2"/>
    <n v="0"/>
    <n v="0"/>
    <n v="0"/>
    <n v="6.9999999999999999E-4"/>
    <n v="0"/>
    <n v="0"/>
    <n v="6.9999999999999999E-4"/>
    <s v=""/>
    <n v="0.12091371453961333"/>
    <s v=""/>
  </r>
  <r>
    <x v="0"/>
    <n v="0"/>
    <n v="0"/>
    <n v="3.1246619999999999E-2"/>
    <s v=""/>
    <n v="0"/>
    <n v="0"/>
    <n v="2"/>
    <n v="0"/>
    <n v="0"/>
    <n v="0"/>
    <n v="1.3816999999999999E-4"/>
    <n v="0"/>
    <n v="1.3816999999999999E-4"/>
    <s v=""/>
    <s v=""/>
    <n v="4.4219182746805894E-3"/>
  </r>
  <r>
    <x v="0"/>
    <n v="0"/>
    <n v="7.4140671000000003E-3"/>
    <n v="0"/>
    <s v=""/>
    <n v="0"/>
    <n v="3"/>
    <n v="0"/>
    <n v="0"/>
    <n v="0"/>
    <n v="1E-4"/>
    <n v="0"/>
    <n v="0"/>
    <n v="1E-4"/>
    <s v=""/>
    <n v="1.3487873612581682E-2"/>
    <s v=""/>
  </r>
  <r>
    <x v="0"/>
    <n v="0"/>
    <n v="7.9902550000000003E-2"/>
    <n v="0"/>
    <s v=""/>
    <n v="0"/>
    <n v="6"/>
    <n v="0"/>
    <n v="0"/>
    <n v="0"/>
    <n v="1.56881E-2"/>
    <n v="0"/>
    <n v="0"/>
    <n v="1.56881E-2"/>
    <s v=""/>
    <n v="0.196340417170666"/>
    <s v=""/>
  </r>
  <r>
    <x v="0"/>
    <n v="0"/>
    <n v="2.6658030500000002E-2"/>
    <n v="0"/>
    <s v=""/>
    <n v="0"/>
    <n v="4"/>
    <n v="0"/>
    <n v="0"/>
    <n v="0"/>
    <n v="0"/>
    <n v="0"/>
    <n v="0"/>
    <n v="0"/>
    <s v=""/>
    <n v="0"/>
    <s v=""/>
  </r>
  <r>
    <x v="0"/>
    <n v="6.1049211260869561E-2"/>
    <n v="0"/>
    <n v="0.1017486854347826"/>
    <s v=""/>
    <n v="6"/>
    <n v="7"/>
    <n v="10"/>
    <n v="0"/>
    <n v="0"/>
    <n v="5.0000000000000002E-5"/>
    <n v="0"/>
    <n v="0"/>
    <n v="5.0000000000000002E-5"/>
    <n v="0"/>
    <s v=""/>
    <n v="0"/>
  </r>
  <r>
    <x v="0"/>
    <n v="0.59820963858333331"/>
    <n v="0"/>
    <n v="0.8701231106666667"/>
    <s v=""/>
    <n v="22"/>
    <n v="6"/>
    <n v="32"/>
    <n v="0"/>
    <n v="0"/>
    <n v="2.3999999999999998E-4"/>
    <n v="2.9999999999999997E-5"/>
    <n v="0"/>
    <n v="2.6999999999999995E-4"/>
    <n v="0"/>
    <s v=""/>
    <n v="3.4477879776132766E-5"/>
  </r>
  <r>
    <x v="0"/>
    <n v="4.8449549458333345E-2"/>
    <n v="0"/>
    <n v="1.3842728416666667E-2"/>
    <s v=""/>
    <n v="7"/>
    <n v="3"/>
    <n v="2"/>
    <n v="0"/>
    <n v="0"/>
    <n v="1.0000000000000001E-5"/>
    <n v="0"/>
    <n v="0"/>
    <n v="1.0000000000000001E-5"/>
    <n v="0"/>
    <s v=""/>
    <n v="0"/>
  </r>
  <r>
    <x v="0"/>
    <n v="0"/>
    <n v="0"/>
    <n v="7.1833999999999995E-3"/>
    <s v=""/>
    <n v="0"/>
    <n v="0"/>
    <n v="1"/>
    <n v="0"/>
    <n v="0"/>
    <n v="0"/>
    <n v="1.1310000000000001E-4"/>
    <n v="0"/>
    <n v="1.1310000000000001E-4"/>
    <s v=""/>
    <s v=""/>
    <n v="1.5744633460478327E-2"/>
  </r>
  <r>
    <x v="0"/>
    <n v="1.2807596551724138E-2"/>
    <n v="6.1476463448275863E-2"/>
    <n v="0"/>
    <s v=""/>
    <n v="5"/>
    <n v="24"/>
    <n v="0"/>
    <n v="0"/>
    <n v="1.1106000000000001E-4"/>
    <n v="6.3629699999999999E-3"/>
    <n v="0"/>
    <n v="0"/>
    <n v="6.4740299999999995E-3"/>
    <n v="8.6714161826911464E-3"/>
    <n v="0.10350253809498296"/>
    <s v=""/>
  </r>
  <r>
    <x v="0"/>
    <n v="0"/>
    <n v="3.4412090499999999E-2"/>
    <n v="3.4412090499999999E-2"/>
    <s v=""/>
    <n v="0"/>
    <n v="2"/>
    <n v="2"/>
    <n v="0"/>
    <n v="0"/>
    <n v="8.0000000000000007E-5"/>
    <n v="0"/>
    <n v="0"/>
    <n v="8.0000000000000007E-5"/>
    <s v=""/>
    <n v="2.3247643150304982E-3"/>
    <n v="0"/>
  </r>
  <r>
    <x v="0"/>
    <n v="0"/>
    <n v="8.6018064000000002E-3"/>
    <n v="0"/>
    <s v=""/>
    <n v="0"/>
    <n v="3"/>
    <n v="0"/>
    <n v="0"/>
    <n v="0"/>
    <n v="2.0000000000000001E-4"/>
    <n v="0"/>
    <n v="0"/>
    <n v="2.0000000000000001E-4"/>
    <s v=""/>
    <n v="2.3250930176712651E-2"/>
    <s v=""/>
  </r>
  <r>
    <x v="0"/>
    <n v="0"/>
    <n v="8.5050089999999995E-2"/>
    <n v="0"/>
    <s v=""/>
    <n v="0"/>
    <n v="20"/>
    <n v="0"/>
    <n v="0"/>
    <n v="0"/>
    <n v="4.8161530500000001E-2"/>
    <n v="0"/>
    <n v="0"/>
    <n v="4.8161530500000001E-2"/>
    <s v=""/>
    <n v="0.56627254009960493"/>
    <s v=""/>
  </r>
  <r>
    <x v="0"/>
    <n v="0"/>
    <n v="3.5126449999999997E-2"/>
    <n v="0"/>
    <s v=""/>
    <n v="0"/>
    <n v="63"/>
    <n v="0"/>
    <n v="0"/>
    <n v="0"/>
    <n v="1.21496E-2"/>
    <n v="0"/>
    <n v="0"/>
    <n v="1.21496E-2"/>
    <s v=""/>
    <n v="0.34588180701437238"/>
    <s v=""/>
  </r>
  <r>
    <x v="1"/>
    <n v="0"/>
    <n v="0"/>
    <n v="7.5064800000000001E-2"/>
    <s v=""/>
    <n v="0"/>
    <n v="0"/>
    <n v="33"/>
    <n v="0"/>
    <n v="0"/>
    <n v="6.1716849999999997E-3"/>
    <n v="2.6190459999999999E-3"/>
    <n v="0"/>
    <n v="8.7907309999999995E-3"/>
    <s v=""/>
    <s v=""/>
    <n v="3.4890467969008111E-2"/>
  </r>
  <r>
    <x v="1"/>
    <n v="0"/>
    <n v="1.8321799999999999E-2"/>
    <n v="0"/>
    <s v=""/>
    <n v="0"/>
    <n v="4"/>
    <n v="0"/>
    <n v="0"/>
    <n v="0"/>
    <n v="9.1172062000000002E-3"/>
    <n v="0"/>
    <n v="0"/>
    <n v="9.1172062000000002E-3"/>
    <s v=""/>
    <n v="0.49761520156316524"/>
    <s v=""/>
  </r>
  <r>
    <x v="1"/>
    <n v="0"/>
    <n v="1.0062674000000001E-2"/>
    <n v="1.0062674000000001E-2"/>
    <s v=""/>
    <n v="0"/>
    <n v="7"/>
    <n v="7"/>
    <n v="0"/>
    <n v="0"/>
    <n v="4.0000000000000002E-4"/>
    <n v="4.0000000000000002E-4"/>
    <n v="0"/>
    <n v="8.0000000000000004E-4"/>
    <s v=""/>
    <n v="3.9750865426028903E-2"/>
    <n v="3.9750865426028903E-2"/>
  </r>
  <r>
    <x v="1"/>
    <n v="1.0336223294117645E-2"/>
    <n v="0"/>
    <n v="9.3026009647058816E-2"/>
    <s v=""/>
    <n v="2"/>
    <n v="65"/>
    <n v="18"/>
    <n v="0"/>
    <n v="3.6287399999999994E-5"/>
    <n v="5.2444347500000002E-2"/>
    <n v="5.1500000000000005E-4"/>
    <n v="0"/>
    <n v="5.2995634900000005E-2"/>
    <n v="3.5107020202099532E-3"/>
    <s v=""/>
    <n v="5.5360861113350219E-3"/>
  </r>
  <r>
    <x v="1"/>
    <n v="0"/>
    <n v="0.27504591114049587"/>
    <n v="0.64941395685950409"/>
    <s v=""/>
    <n v="0"/>
    <n v="36"/>
    <n v="85"/>
    <n v="0"/>
    <n v="0"/>
    <n v="2.81E-2"/>
    <n v="1.43E-2"/>
    <n v="0"/>
    <n v="4.24E-2"/>
    <s v=""/>
    <n v="0.10216476181551477"/>
    <n v="2.2019853206040194E-2"/>
  </r>
  <r>
    <x v="1"/>
    <n v="0"/>
    <n v="1.3915047631578947E-2"/>
    <n v="6.1623782368421053E-2"/>
    <s v=""/>
    <n v="0"/>
    <n v="7"/>
    <n v="31"/>
    <n v="0"/>
    <n v="0"/>
    <n v="9.8382999999999999E-4"/>
    <n v="4.0039000000000003E-4"/>
    <n v="0"/>
    <n v="1.38422E-3"/>
    <s v=""/>
    <n v="7.0702596645611654E-2"/>
    <n v="6.4973291903156344E-3"/>
  </r>
  <r>
    <x v="1"/>
    <n v="0"/>
    <n v="1.6188089999999999E-2"/>
    <n v="8.0940449999999994E-3"/>
    <s v=""/>
    <n v="0"/>
    <n v="4"/>
    <n v="2"/>
    <n v="0"/>
    <n v="0"/>
    <n v="2.5999999999999999E-3"/>
    <n v="0"/>
    <n v="0"/>
    <n v="2.5999999999999999E-3"/>
    <s v=""/>
    <n v="0.1606119066548308"/>
    <n v="0"/>
  </r>
  <r>
    <x v="1"/>
    <n v="0"/>
    <n v="0"/>
    <n v="1.3529772999999998E-2"/>
    <s v=""/>
    <n v="0"/>
    <n v="0"/>
    <n v="2"/>
    <n v="0"/>
    <n v="0"/>
    <n v="0"/>
    <n v="0"/>
    <n v="0"/>
    <n v="0"/>
    <s v=""/>
    <s v=""/>
    <n v="0"/>
  </r>
  <r>
    <x v="1"/>
    <n v="0"/>
    <n v="0"/>
    <n v="4.2779999999999999E-2"/>
    <s v=""/>
    <n v="0"/>
    <n v="0"/>
    <n v="13"/>
    <n v="0"/>
    <n v="0"/>
    <n v="0"/>
    <n v="5.1900000000000004E-4"/>
    <n v="0"/>
    <n v="5.1900000000000004E-4"/>
    <s v=""/>
    <s v=""/>
    <n v="1.2131837307152877E-2"/>
  </r>
  <r>
    <x v="0"/>
    <n v="0"/>
    <n v="0.10248583650580001"/>
    <n v="0"/>
    <s v=""/>
    <n v="0"/>
    <n v="14"/>
    <n v="0"/>
    <n v="0"/>
    <n v="0"/>
    <n v="2.0627633500000003E-2"/>
    <n v="0"/>
    <n v="0"/>
    <n v="2.0627633500000003E-2"/>
    <s v=""/>
    <n v="0.20127301687031277"/>
    <s v=""/>
  </r>
  <r>
    <x v="0"/>
    <n v="0"/>
    <n v="0.72440996527629997"/>
    <n v="0"/>
    <s v=""/>
    <n v="0"/>
    <n v="62"/>
    <n v="0"/>
    <n v="0"/>
    <n v="0"/>
    <n v="0.19668489819999999"/>
    <n v="0"/>
    <n v="0"/>
    <n v="0.19668489819999999"/>
    <s v=""/>
    <n v="0.27151048111959869"/>
    <s v=""/>
  </r>
  <r>
    <x v="0"/>
    <n v="0"/>
    <n v="1.1179096000000002"/>
    <n v="1.1179096000000002"/>
    <s v=""/>
    <n v="0"/>
    <n v="285"/>
    <n v="285"/>
    <n v="0"/>
    <n v="0"/>
    <n v="7.7082640799999991E-2"/>
    <n v="0.1129959304"/>
    <n v="0"/>
    <n v="0.19007857119999999"/>
    <s v=""/>
    <n v="6.895248130975884E-2"/>
    <n v="0.10107787821126143"/>
  </r>
  <r>
    <x v="1"/>
    <n v="1.340117E-2"/>
    <n v="0"/>
    <n v="0"/>
    <s v=""/>
    <n v="6"/>
    <n v="0"/>
    <n v="0"/>
    <n v="0"/>
    <n v="0"/>
    <n v="0"/>
    <n v="0"/>
    <n v="0"/>
    <n v="0"/>
    <n v="0"/>
    <s v=""/>
    <s v=""/>
  </r>
  <r>
    <x v="1"/>
    <n v="0.25307959724137929"/>
    <n v="0.20562717275862069"/>
    <n v="0"/>
    <s v=""/>
    <n v="16"/>
    <n v="13"/>
    <n v="0"/>
    <n v="0"/>
    <n v="0"/>
    <n v="6.7711300000000002E-3"/>
    <n v="0"/>
    <n v="0"/>
    <n v="6.7711300000000002E-3"/>
    <n v="0"/>
    <n v="3.2929159649286326E-2"/>
    <s v=""/>
  </r>
  <r>
    <x v="1"/>
    <n v="9.6489660999999997E-3"/>
    <n v="0"/>
    <n v="9.6489660999999997E-3"/>
    <s v=""/>
    <n v="4"/>
    <n v="0"/>
    <n v="4"/>
    <n v="0"/>
    <n v="0"/>
    <n v="0"/>
    <n v="0"/>
    <n v="0"/>
    <n v="0"/>
    <n v="0"/>
    <s v=""/>
    <n v="0"/>
  </r>
  <r>
    <x v="1"/>
    <n v="0"/>
    <n v="9.4808008000000013E-3"/>
    <n v="0"/>
    <s v=""/>
    <n v="0"/>
    <n v="3"/>
    <n v="0"/>
    <n v="0"/>
    <n v="0"/>
    <n v="5.9999999999999995E-4"/>
    <n v="0"/>
    <n v="0"/>
    <n v="5.9999999999999995E-4"/>
    <s v=""/>
    <n v="6.3285793326656528E-2"/>
    <s v=""/>
  </r>
  <r>
    <x v="1"/>
    <n v="3.3080681818181815E-2"/>
    <n v="0"/>
    <n v="2.1502443181818185"/>
    <s v=""/>
    <n v="1"/>
    <n v="0"/>
    <n v="65"/>
    <n v="0"/>
    <n v="0"/>
    <n v="0"/>
    <n v="1.8429999999999998E-2"/>
    <n v="0"/>
    <n v="1.8429999999999998E-2"/>
    <n v="0"/>
    <s v=""/>
    <n v="8.5711190324566696E-3"/>
  </r>
  <r>
    <x v="1"/>
    <n v="0"/>
    <n v="0"/>
    <n v="2.8086750000000001E-2"/>
    <s v=""/>
    <n v="0"/>
    <n v="0"/>
    <n v="8"/>
    <n v="0"/>
    <n v="0"/>
    <n v="0"/>
    <n v="2.0000000000000001E-4"/>
    <n v="0"/>
    <n v="2.0000000000000001E-4"/>
    <s v=""/>
    <s v=""/>
    <n v="7.1207953928453813E-3"/>
  </r>
  <r>
    <x v="1"/>
    <n v="0"/>
    <n v="9.3002599999999994E-3"/>
    <n v="0"/>
    <s v=""/>
    <n v="0"/>
    <n v="3"/>
    <n v="0"/>
    <n v="0"/>
    <n v="0"/>
    <n v="1.4850613999999999E-3"/>
    <n v="0"/>
    <n v="0"/>
    <n v="1.4850613999999999E-3"/>
    <s v=""/>
    <n v="0.1596795573457086"/>
    <s v=""/>
  </r>
  <r>
    <x v="1"/>
    <n v="0"/>
    <n v="4.5837600000000001E-3"/>
    <n v="0"/>
    <s v=""/>
    <n v="0"/>
    <n v="4"/>
    <n v="0"/>
    <n v="0"/>
    <n v="0"/>
    <n v="3.6821999999999999E-4"/>
    <n v="0"/>
    <n v="0"/>
    <n v="3.6821999999999999E-4"/>
    <s v=""/>
    <n v="8.0331430964971987E-2"/>
    <s v=""/>
  </r>
  <r>
    <x v="1"/>
    <n v="0"/>
    <n v="0"/>
    <n v="1.3864E-2"/>
    <s v=""/>
    <n v="0"/>
    <n v="0"/>
    <n v="7"/>
    <n v="0"/>
    <n v="0"/>
    <n v="0"/>
    <n v="1.4000000000000001E-4"/>
    <n v="0"/>
    <n v="1.4000000000000001E-4"/>
    <s v=""/>
    <s v=""/>
    <n v="1.0098095787651473E-2"/>
  </r>
  <r>
    <x v="1"/>
    <n v="4.0355053333333335E-2"/>
    <n v="0"/>
    <n v="9.4953066666666648E-3"/>
    <s v=""/>
    <n v="17"/>
    <n v="0"/>
    <n v="4"/>
    <n v="0"/>
    <n v="0"/>
    <n v="0"/>
    <n v="6.567E-5"/>
    <n v="0"/>
    <n v="6.567E-5"/>
    <n v="0"/>
    <s v=""/>
    <n v="6.9160483495003863E-3"/>
  </r>
  <r>
    <x v="0"/>
    <n v="0"/>
    <n v="5.326E-3"/>
    <n v="0"/>
    <s v=""/>
    <n v="0"/>
    <n v="2"/>
    <n v="0"/>
    <n v="0"/>
    <n v="0"/>
    <n v="3.0033829000000001E-3"/>
    <n v="0"/>
    <n v="0"/>
    <n v="3.0033829000000001E-3"/>
    <s v=""/>
    <n v="0.56390966954562527"/>
    <s v=""/>
  </r>
  <r>
    <x v="0"/>
    <n v="0"/>
    <n v="8.0745664999999994E-2"/>
    <n v="6.6064634999999997E-2"/>
    <s v=""/>
    <n v="0"/>
    <n v="33"/>
    <n v="27"/>
    <n v="0"/>
    <n v="0"/>
    <n v="4.9317440000000001E-3"/>
    <n v="5.6995796E-3"/>
    <n v="0"/>
    <n v="1.0631323599999999E-2"/>
    <s v=""/>
    <n v="6.1077507999965079E-2"/>
    <n v="8.6272778166412337E-2"/>
  </r>
  <r>
    <x v="1"/>
    <n v="0"/>
    <n v="9.606E-3"/>
    <n v="0"/>
    <s v=""/>
    <n v="0"/>
    <n v="3"/>
    <n v="0"/>
    <n v="0"/>
    <n v="0"/>
    <n v="3.833908E-4"/>
    <n v="0"/>
    <n v="0"/>
    <n v="3.833908E-4"/>
    <s v=""/>
    <n v="3.991159691859255E-2"/>
    <s v=""/>
  </r>
  <r>
    <x v="1"/>
    <n v="0"/>
    <n v="0"/>
    <n v="0"/>
    <s v=""/>
    <n v="0"/>
    <n v="0"/>
    <n v="0"/>
    <n v="0"/>
    <n v="0"/>
    <n v="6.02E-6"/>
    <n v="0"/>
    <n v="0"/>
    <n v="6.02E-6"/>
    <s v=""/>
    <s v=""/>
    <s v=""/>
  </r>
  <r>
    <x v="1"/>
    <n v="0"/>
    <n v="3.88E-4"/>
    <n v="0"/>
    <s v=""/>
    <n v="0"/>
    <n v="30"/>
    <n v="0"/>
    <n v="0"/>
    <n v="0"/>
    <n v="1.2400000000000001E-4"/>
    <n v="0"/>
    <n v="0"/>
    <n v="1.2400000000000001E-4"/>
    <s v=""/>
    <n v="0.31958762886597941"/>
    <s v=""/>
  </r>
  <r>
    <x v="0"/>
    <n v="0"/>
    <n v="0.28749799999999998"/>
    <n v="0"/>
    <s v=""/>
    <n v="0"/>
    <n v="31"/>
    <n v="0"/>
    <n v="0"/>
    <n v="0"/>
    <n v="4.6892650899999999E-2"/>
    <n v="0"/>
    <n v="0"/>
    <n v="4.6892650899999999E-2"/>
    <s v=""/>
    <n v="0.16310600734613806"/>
    <s v=""/>
  </r>
  <r>
    <x v="0"/>
    <n v="0"/>
    <n v="3.4132810322580649E-2"/>
    <n v="0.23039646967741936"/>
    <s v=""/>
    <n v="0"/>
    <n v="8"/>
    <n v="54"/>
    <n v="0"/>
    <n v="0"/>
    <n v="2.5000000000000001E-3"/>
    <n v="1.1999999999999999E-3"/>
    <n v="0"/>
    <n v="3.7000000000000002E-3"/>
    <s v=""/>
    <n v="7.3243309776520757E-2"/>
    <n v="5.2084131396636984E-3"/>
  </r>
  <r>
    <x v="0"/>
    <n v="0"/>
    <n v="1.2445462499999999E-2"/>
    <n v="3.7336387499999998E-2"/>
    <s v=""/>
    <n v="0"/>
    <n v="2"/>
    <n v="6"/>
    <n v="0"/>
    <n v="0"/>
    <n v="2.92866E-3"/>
    <n v="2.9667999999999999E-3"/>
    <n v="0"/>
    <n v="5.8954599999999999E-3"/>
    <s v=""/>
    <n v="0.23531949897402368"/>
    <n v="7.9461356565361338E-2"/>
  </r>
  <r>
    <x v="1"/>
    <n v="0"/>
    <n v="1.4029709999999999E-2"/>
    <n v="0"/>
    <s v=""/>
    <n v="0"/>
    <n v="4"/>
    <n v="0"/>
    <n v="0"/>
    <n v="0"/>
    <n v="1.13473E-3"/>
    <n v="0"/>
    <n v="0"/>
    <n v="1.13473E-3"/>
    <s v=""/>
    <n v="8.0880502875683116E-2"/>
    <s v=""/>
  </r>
  <r>
    <x v="1"/>
    <n v="0"/>
    <n v="3.9950000000000003E-3"/>
    <n v="0"/>
    <s v=""/>
    <n v="0"/>
    <n v="2"/>
    <n v="0"/>
    <n v="0"/>
    <n v="0"/>
    <n v="6.4704759999999997E-4"/>
    <n v="0"/>
    <n v="0"/>
    <n v="6.4704759999999997E-4"/>
    <s v=""/>
    <n v="0.16196435544430537"/>
    <s v=""/>
  </r>
  <r>
    <x v="1"/>
    <n v="0"/>
    <n v="1.8013599999999998E-2"/>
    <n v="0"/>
    <s v=""/>
    <n v="0"/>
    <n v="5"/>
    <n v="0"/>
    <n v="0"/>
    <n v="0"/>
    <n v="2.5990000000000002E-3"/>
    <n v="0"/>
    <n v="0"/>
    <n v="2.5990000000000002E-3"/>
    <s v=""/>
    <n v="0.14427987742594486"/>
    <s v=""/>
  </r>
  <r>
    <x v="1"/>
    <n v="2.6102439999999998E-2"/>
    <n v="0"/>
    <n v="0"/>
    <s v=""/>
    <n v="6"/>
    <n v="0"/>
    <n v="0"/>
    <n v="0"/>
    <n v="0"/>
    <n v="0"/>
    <n v="0"/>
    <n v="0"/>
    <n v="0"/>
    <n v="0"/>
    <s v=""/>
    <s v=""/>
  </r>
  <r>
    <x v="1"/>
    <n v="0"/>
    <n v="6.6502199999999997E-2"/>
    <n v="0"/>
    <s v=""/>
    <n v="0"/>
    <n v="20"/>
    <n v="0"/>
    <n v="0"/>
    <n v="0"/>
    <n v="2.32E-3"/>
    <n v="0"/>
    <n v="0"/>
    <n v="2.32E-3"/>
    <s v=""/>
    <n v="3.4886063919689875E-2"/>
    <s v=""/>
  </r>
  <r>
    <x v="1"/>
    <n v="0"/>
    <n v="6.2589999999999998E-3"/>
    <n v="0"/>
    <s v=""/>
    <n v="0"/>
    <n v="1"/>
    <n v="0"/>
    <n v="0"/>
    <n v="0"/>
    <n v="4.2999999999999999E-4"/>
    <n v="0"/>
    <n v="0"/>
    <n v="4.2999999999999999E-4"/>
    <s v=""/>
    <n v="6.8701070458539709E-2"/>
    <s v=""/>
  </r>
  <r>
    <x v="1"/>
    <n v="0"/>
    <n v="1.6921800000000002E-3"/>
    <n v="0"/>
    <s v=""/>
    <n v="0"/>
    <n v="2"/>
    <n v="0"/>
    <n v="0"/>
    <n v="0"/>
    <n v="1.3593000000000001E-4"/>
    <n v="0"/>
    <n v="0"/>
    <n v="1.3593000000000001E-4"/>
    <s v=""/>
    <n v="8.0328333865191642E-2"/>
    <s v=""/>
  </r>
  <r>
    <x v="1"/>
    <n v="4.0132870000000001E-2"/>
    <n v="0"/>
    <n v="0"/>
    <s v=""/>
    <n v="8"/>
    <n v="0"/>
    <n v="0"/>
    <n v="0"/>
    <n v="0"/>
    <n v="0"/>
    <n v="0"/>
    <n v="0"/>
    <n v="0"/>
    <n v="0"/>
    <s v=""/>
    <s v=""/>
  </r>
  <r>
    <x v="1"/>
    <n v="3.5399920000000001E-2"/>
    <n v="0"/>
    <n v="0"/>
    <s v=""/>
    <n v="8"/>
    <n v="0"/>
    <n v="0"/>
    <n v="0"/>
    <n v="0"/>
    <n v="0"/>
    <n v="0"/>
    <n v="0"/>
    <n v="0"/>
    <n v="0"/>
    <s v=""/>
    <s v=""/>
  </r>
  <r>
    <x v="1"/>
    <n v="1.4912055E-2"/>
    <n v="0"/>
    <n v="1.4912055E-2"/>
    <s v=""/>
    <n v="4"/>
    <n v="0"/>
    <n v="4"/>
    <n v="0"/>
    <n v="0"/>
    <n v="0"/>
    <n v="2.1299000000000001E-4"/>
    <n v="0"/>
    <n v="2.1299000000000001E-4"/>
    <n v="0"/>
    <s v=""/>
    <n v="1.4283075002070473E-2"/>
  </r>
  <r>
    <x v="1"/>
    <n v="0"/>
    <n v="5.7999999999999996E-3"/>
    <n v="0"/>
    <s v=""/>
    <n v="0"/>
    <n v="24"/>
    <n v="0"/>
    <n v="0"/>
    <n v="0"/>
    <n v="1.3500000000000001E-3"/>
    <n v="0"/>
    <n v="0"/>
    <n v="1.3500000000000001E-3"/>
    <s v=""/>
    <n v="0.23275862068965519"/>
    <s v=""/>
  </r>
  <r>
    <x v="1"/>
    <n v="0"/>
    <n v="0"/>
    <n v="1.8957710000000001"/>
    <s v=""/>
    <n v="0"/>
    <n v="0"/>
    <n v="120"/>
    <n v="0"/>
    <n v="0"/>
    <n v="0"/>
    <n v="1.248E-2"/>
    <n v="0"/>
    <n v="1.248E-2"/>
    <s v=""/>
    <s v=""/>
    <n v="6.5830735885294162E-3"/>
  </r>
  <r>
    <x v="1"/>
    <n v="3.6572309999999997E-2"/>
    <n v="0"/>
    <n v="0"/>
    <s v=""/>
    <n v="8"/>
    <n v="0"/>
    <n v="0"/>
    <n v="0"/>
    <n v="0"/>
    <n v="0"/>
    <n v="0"/>
    <n v="0"/>
    <n v="0"/>
    <n v="0"/>
    <s v=""/>
    <s v=""/>
  </r>
  <r>
    <x v="1"/>
    <n v="0"/>
    <n v="0"/>
    <n v="7.9970600000000003E-3"/>
    <s v=""/>
    <n v="0"/>
    <n v="0"/>
    <n v="3"/>
    <n v="0"/>
    <n v="0"/>
    <n v="0"/>
    <n v="6.8709999999999998E-5"/>
    <n v="0"/>
    <n v="6.8709999999999998E-5"/>
    <s v=""/>
    <s v=""/>
    <n v="8.5919075260158101E-3"/>
  </r>
  <r>
    <x v="1"/>
    <n v="0"/>
    <n v="0"/>
    <n v="0"/>
    <s v=""/>
    <n v="0"/>
    <n v="0"/>
    <n v="0"/>
    <n v="0"/>
    <n v="0"/>
    <n v="0"/>
    <n v="5.2284E-4"/>
    <n v="0"/>
    <n v="5.2284E-4"/>
    <s v=""/>
    <s v=""/>
    <s v=""/>
  </r>
  <r>
    <x v="1"/>
    <n v="0"/>
    <n v="0"/>
    <n v="0.15828498000000002"/>
    <s v=""/>
    <n v="0"/>
    <n v="0"/>
    <n v="32"/>
    <n v="0"/>
    <n v="0"/>
    <n v="0"/>
    <n v="1.4605000000000003E-4"/>
    <n v="0"/>
    <n v="1.4605000000000003E-4"/>
    <s v=""/>
    <s v=""/>
    <n v="9.2270283636514345E-4"/>
  </r>
  <r>
    <x v="1"/>
    <n v="0"/>
    <n v="0"/>
    <n v="1.4347E-2"/>
    <s v=""/>
    <n v="0"/>
    <n v="0"/>
    <n v="6"/>
    <n v="0"/>
    <n v="0"/>
    <n v="0"/>
    <n v="0"/>
    <n v="0"/>
    <n v="0"/>
    <s v=""/>
    <s v=""/>
    <n v="0"/>
  </r>
  <r>
    <x v="1"/>
    <n v="0"/>
    <n v="0"/>
    <n v="1.1258547000000001E-2"/>
    <s v=""/>
    <n v="0"/>
    <n v="0"/>
    <n v="4"/>
    <n v="0"/>
    <n v="0"/>
    <n v="0"/>
    <n v="0"/>
    <n v="0"/>
    <n v="0"/>
    <s v=""/>
    <s v=""/>
    <n v="0"/>
  </r>
  <r>
    <x v="1"/>
    <n v="0"/>
    <n v="0"/>
    <n v="2.8917000000000002E-2"/>
    <s v=""/>
    <n v="0"/>
    <n v="0"/>
    <n v="10"/>
    <n v="0"/>
    <n v="0"/>
    <n v="0"/>
    <n v="0"/>
    <n v="0"/>
    <n v="0"/>
    <s v=""/>
    <s v=""/>
    <n v="0"/>
  </r>
  <r>
    <x v="0"/>
    <n v="0"/>
    <n v="0"/>
    <n v="3.2753063"/>
    <s v=""/>
    <n v="0"/>
    <n v="0"/>
    <n v="237"/>
    <n v="0"/>
    <n v="0"/>
    <n v="0"/>
    <n v="3.5729213900000001E-2"/>
    <n v="0"/>
    <n v="3.5729213900000001E-2"/>
    <s v=""/>
    <s v=""/>
    <n v="1.090866338210872E-2"/>
  </r>
  <r>
    <x v="0"/>
    <n v="0"/>
    <n v="6.2374702612944866"/>
    <n v="9.7095322087055127"/>
    <s v=""/>
    <n v="0"/>
    <n v="1121"/>
    <n v="1745"/>
    <n v="0"/>
    <n v="0"/>
    <n v="2.86E-2"/>
    <n v="1.729E-2"/>
    <n v="0"/>
    <n v="4.589E-2"/>
    <s v=""/>
    <n v="4.5851922016321616E-3"/>
    <n v="1.7807243055950606E-3"/>
  </r>
  <r>
    <x v="0"/>
    <n v="0.48273351309566553"/>
    <n v="0"/>
    <n v="0.64152743187713446"/>
    <s v=""/>
    <n v="76"/>
    <n v="0"/>
    <n v="101"/>
    <n v="0"/>
    <n v="0"/>
    <n v="0"/>
    <n v="4.0606039000000002E-3"/>
    <n v="0"/>
    <n v="4.0606039000000002E-3"/>
    <n v="0"/>
    <s v=""/>
    <n v="6.329587322740843E-3"/>
  </r>
  <r>
    <x v="0"/>
    <n v="0"/>
    <n v="0"/>
    <n v="0.28394785"/>
    <s v=""/>
    <n v="0"/>
    <n v="0"/>
    <n v="154"/>
    <n v="0"/>
    <n v="0"/>
    <n v="0"/>
    <n v="2.9999999999999997E-4"/>
    <n v="0"/>
    <n v="2.9999999999999997E-4"/>
    <s v=""/>
    <s v=""/>
    <n v="1.0565320357241654E-3"/>
  </r>
  <r>
    <x v="0"/>
    <n v="0"/>
    <n v="0"/>
    <n v="12.91789526"/>
    <s v=""/>
    <n v="316"/>
    <n v="0"/>
    <n v="341"/>
    <n v="0"/>
    <n v="0"/>
    <n v="0"/>
    <n v="0"/>
    <n v="0"/>
    <n v="0"/>
    <s v=""/>
    <s v=""/>
    <n v="0"/>
  </r>
  <r>
    <x v="0"/>
    <n v="0.20311844999999998"/>
    <n v="0"/>
    <n v="1.1510045500000001"/>
    <s v=""/>
    <n v="54"/>
    <n v="0"/>
    <n v="306"/>
    <n v="0"/>
    <n v="1.79579E-4"/>
    <n v="0"/>
    <n v="1.96277E-3"/>
    <n v="0"/>
    <n v="2.142349E-3"/>
    <n v="8.8410973990792085E-4"/>
    <s v=""/>
    <n v="1.7052669340012598E-3"/>
  </r>
  <r>
    <x v="0"/>
    <n v="0"/>
    <n v="0"/>
    <n v="1.28574743785"/>
    <s v=""/>
    <n v="0"/>
    <n v="0"/>
    <n v="297"/>
    <n v="0"/>
    <n v="0"/>
    <n v="0"/>
    <n v="3.3999999999999998E-3"/>
    <n v="0"/>
    <n v="3.3999999999999998E-3"/>
    <s v=""/>
    <s v=""/>
    <n v="2.6443762592172912E-3"/>
  </r>
  <r>
    <x v="0"/>
    <n v="0"/>
    <n v="0"/>
    <n v="1.7739852300000001"/>
    <s v=""/>
    <n v="0"/>
    <n v="0"/>
    <n v="118"/>
    <n v="0"/>
    <n v="0"/>
    <n v="0"/>
    <n v="4.0467781000000005E-3"/>
    <n v="0"/>
    <n v="4.0467781000000005E-3"/>
    <s v=""/>
    <s v=""/>
    <n v="2.2811791392423264E-3"/>
  </r>
  <r>
    <x v="0"/>
    <n v="0"/>
    <n v="0"/>
    <n v="0"/>
    <s v=""/>
    <n v="0"/>
    <n v="0"/>
    <n v="10"/>
    <n v="0"/>
    <n v="0"/>
    <n v="0"/>
    <n v="5.9220000000000002E-7"/>
    <n v="0"/>
    <n v="5.9220000000000002E-7"/>
    <s v=""/>
    <s v=""/>
    <s v=""/>
  </r>
  <r>
    <x v="1"/>
    <n v="0"/>
    <n v="0"/>
    <n v="6.1768300000000003E-3"/>
    <s v=""/>
    <n v="0"/>
    <n v="0"/>
    <n v="1"/>
    <n v="0"/>
    <n v="0"/>
    <n v="0"/>
    <n v="1E-4"/>
    <n v="0"/>
    <n v="1E-4"/>
    <s v=""/>
    <s v=""/>
    <n v="1.6189534113776809E-2"/>
  </r>
  <r>
    <x v="1"/>
    <n v="0"/>
    <n v="4.3999999999999999E-5"/>
    <n v="0"/>
    <s v=""/>
    <n v="0"/>
    <n v="1"/>
    <n v="0"/>
    <n v="0"/>
    <n v="0"/>
    <n v="4.0000000000000003E-5"/>
    <n v="0"/>
    <n v="0"/>
    <n v="4.0000000000000003E-5"/>
    <s v=""/>
    <n v="0.90909090909090917"/>
    <s v=""/>
  </r>
  <r>
    <x v="1"/>
    <n v="0"/>
    <n v="0"/>
    <n v="2.5890520000000001E-3"/>
    <s v=""/>
    <n v="0"/>
    <n v="0"/>
    <n v="1"/>
    <n v="0"/>
    <n v="0"/>
    <n v="0"/>
    <n v="9.7430000000000007E-5"/>
    <n v="0"/>
    <n v="9.7430000000000007E-5"/>
    <s v=""/>
    <s v=""/>
    <n v="3.7631534631208642E-2"/>
  </r>
  <r>
    <x v="1"/>
    <n v="0"/>
    <n v="9.1638448600000005E-2"/>
    <n v="0"/>
    <s v=""/>
    <n v="0"/>
    <n v="29"/>
    <n v="0"/>
    <n v="0"/>
    <n v="0"/>
    <n v="9.8000000000000014E-3"/>
    <n v="0"/>
    <n v="0"/>
    <n v="9.8000000000000014E-3"/>
    <s v=""/>
    <n v="0.1069420112378463"/>
    <s v=""/>
  </r>
  <r>
    <x v="1"/>
    <n v="0"/>
    <n v="4.6394954700000005E-2"/>
    <n v="0"/>
    <s v=""/>
    <n v="0"/>
    <n v="15"/>
    <n v="0"/>
    <n v="0"/>
    <n v="0"/>
    <n v="6.7999999999999996E-3"/>
    <n v="0"/>
    <n v="0"/>
    <n v="6.7999999999999996E-3"/>
    <s v=""/>
    <n v="0.14656766115993208"/>
    <s v=""/>
  </r>
  <r>
    <x v="0"/>
    <n v="0.85287239999999997"/>
    <n v="0"/>
    <n v="0"/>
    <s v=""/>
    <n v="15"/>
    <n v="0"/>
    <n v="0"/>
    <n v="0"/>
    <n v="1.9880000000000001E-4"/>
    <n v="0"/>
    <n v="0"/>
    <n v="0"/>
    <n v="1.9880000000000001E-4"/>
    <n v="2.3309465753610975E-4"/>
    <s v=""/>
    <s v=""/>
  </r>
  <r>
    <x v="0"/>
    <n v="0.57795627999999999"/>
    <n v="0"/>
    <n v="0"/>
    <s v=""/>
    <n v="21"/>
    <n v="0"/>
    <n v="0"/>
    <n v="0"/>
    <n v="2.37E-5"/>
    <n v="0"/>
    <n v="0"/>
    <n v="0"/>
    <n v="2.37E-5"/>
    <n v="4.1006561949633975E-5"/>
    <s v=""/>
    <s v=""/>
  </r>
  <r>
    <x v="0"/>
    <n v="1.5157269942857143"/>
    <n v="0.66870308571428572"/>
    <n v="0"/>
    <s v=""/>
    <n v="34"/>
    <n v="15"/>
    <n v="0"/>
    <n v="0"/>
    <n v="7.584E-4"/>
    <n v="2.2960600000000001E-2"/>
    <n v="0"/>
    <n v="0"/>
    <n v="2.3719E-2"/>
    <n v="5.0035395744693167E-4"/>
    <n v="3.4336016223813708E-2"/>
    <s v=""/>
  </r>
  <r>
    <x v="1"/>
    <n v="0"/>
    <n v="0"/>
    <n v="4.3616049999999993E-3"/>
    <s v=""/>
    <n v="0"/>
    <n v="0"/>
    <n v="1"/>
    <n v="0"/>
    <n v="0"/>
    <n v="0"/>
    <n v="5.2248999999999994E-5"/>
    <n v="0"/>
    <n v="5.2248999999999994E-5"/>
    <s v=""/>
    <s v=""/>
    <n v="1.197930578307756E-2"/>
  </r>
  <r>
    <x v="1"/>
    <n v="0"/>
    <n v="7.7199500000000004E-4"/>
    <n v="0"/>
    <s v=""/>
    <n v="0"/>
    <n v="2"/>
    <n v="0"/>
    <n v="0"/>
    <n v="0"/>
    <n v="2.0000000000000001E-4"/>
    <n v="0"/>
    <n v="0"/>
    <n v="2.0000000000000001E-4"/>
    <s v=""/>
    <n v="0.25906903542121384"/>
    <s v=""/>
  </r>
  <r>
    <x v="1"/>
    <n v="0"/>
    <n v="0"/>
    <n v="0"/>
    <s v=""/>
    <n v="0"/>
    <n v="0"/>
    <n v="0"/>
    <n v="0"/>
    <n v="0"/>
    <n v="1.0313759E-3"/>
    <n v="0"/>
    <n v="0"/>
    <n v="1.0313759E-3"/>
    <s v=""/>
    <s v=""/>
    <s v=""/>
  </r>
  <r>
    <x v="1"/>
    <n v="0"/>
    <n v="4.4528999999999992E-3"/>
    <n v="0"/>
    <s v=""/>
    <n v="0"/>
    <n v="3"/>
    <n v="0"/>
    <n v="0"/>
    <n v="0"/>
    <n v="2.2539000000000001E-4"/>
    <n v="0"/>
    <n v="0"/>
    <n v="2.2539000000000001E-4"/>
    <s v=""/>
    <n v="5.0616452199690097E-2"/>
    <s v=""/>
  </r>
  <r>
    <x v="1"/>
    <n v="0"/>
    <n v="1.050825E-2"/>
    <n v="0"/>
    <s v=""/>
    <n v="0"/>
    <n v="6"/>
    <n v="0"/>
    <n v="0"/>
    <n v="0"/>
    <n v="3.4871999999999995E-4"/>
    <n v="0"/>
    <n v="0"/>
    <n v="3.4871999999999995E-4"/>
    <s v=""/>
    <n v="3.3185354364427946E-2"/>
    <s v=""/>
  </r>
  <r>
    <x v="1"/>
    <n v="0"/>
    <n v="1.0415247280299999E-2"/>
    <n v="0"/>
    <s v=""/>
    <n v="0"/>
    <n v="3"/>
    <n v="0"/>
    <n v="0"/>
    <n v="0"/>
    <n v="1.6879694E-3"/>
    <n v="0"/>
    <n v="0"/>
    <n v="1.6879694E-3"/>
    <s v=""/>
    <n v="0.16206714584614068"/>
    <s v=""/>
  </r>
  <r>
    <x v="1"/>
    <n v="5.839536E-2"/>
    <n v="0"/>
    <n v="0"/>
    <s v=""/>
    <n v="3"/>
    <n v="0"/>
    <n v="0"/>
    <n v="0"/>
    <n v="0"/>
    <n v="0"/>
    <n v="0"/>
    <n v="0"/>
    <n v="0"/>
    <n v="0"/>
    <s v=""/>
    <s v=""/>
  </r>
  <r>
    <x v="1"/>
    <n v="0.19482490909090908"/>
    <n v="0.16235409090909092"/>
    <n v="0"/>
    <s v=""/>
    <n v="6"/>
    <n v="5"/>
    <n v="0"/>
    <n v="0"/>
    <n v="6.3600000000000006E-4"/>
    <n v="3.6749999999999999E-3"/>
    <n v="0"/>
    <n v="0"/>
    <n v="4.3109999999999997E-3"/>
    <n v="3.2644696356728706E-3"/>
    <n v="2.2635709266222256E-2"/>
    <s v=""/>
  </r>
  <r>
    <x v="1"/>
    <n v="0"/>
    <n v="4.1830499999999998E-3"/>
    <n v="0"/>
    <s v=""/>
    <n v="0"/>
    <n v="2"/>
    <n v="0"/>
    <n v="0"/>
    <n v="0"/>
    <n v="7.4370000000000008E-5"/>
    <n v="0"/>
    <n v="0"/>
    <n v="7.4370000000000008E-5"/>
    <s v=""/>
    <n v="1.7778893391185858E-2"/>
    <s v=""/>
  </r>
  <r>
    <x v="1"/>
    <n v="0"/>
    <n v="2.7045223599999998E-2"/>
    <n v="4.0567835399999995E-2"/>
    <s v=""/>
    <n v="0"/>
    <n v="6"/>
    <n v="9"/>
    <n v="0"/>
    <n v="0"/>
    <n v="2.9999999999999997E-4"/>
    <n v="1E-4"/>
    <n v="0"/>
    <n v="3.9999999999999996E-4"/>
    <s v=""/>
    <n v="1.1092531695689143E-2"/>
    <n v="2.4650070434864765E-3"/>
  </r>
  <r>
    <x v="1"/>
    <n v="0"/>
    <n v="3.7746300000000002E-3"/>
    <n v="0"/>
    <s v=""/>
    <n v="0"/>
    <n v="3"/>
    <n v="0"/>
    <n v="0"/>
    <n v="0"/>
    <n v="5.7739E-4"/>
    <n v="0"/>
    <n v="0"/>
    <n v="5.7739E-4"/>
    <s v=""/>
    <n v="0.15296598607015785"/>
    <s v=""/>
  </r>
  <r>
    <x v="1"/>
    <n v="0"/>
    <n v="4.3009399999999996E-3"/>
    <n v="0"/>
    <s v=""/>
    <n v="0"/>
    <n v="2"/>
    <n v="0"/>
    <n v="0"/>
    <n v="0"/>
    <n v="2.3465866000000001E-3"/>
    <n v="0"/>
    <n v="0"/>
    <n v="2.3465866000000001E-3"/>
    <s v=""/>
    <n v="0.54559854357419546"/>
    <s v=""/>
  </r>
  <r>
    <x v="1"/>
    <n v="0"/>
    <n v="6.9820299999999993E-3"/>
    <n v="0"/>
    <s v=""/>
    <n v="0"/>
    <n v="2"/>
    <n v="0"/>
    <n v="0"/>
    <n v="0"/>
    <n v="4.8352945000000001E-3"/>
    <n v="0"/>
    <n v="0"/>
    <n v="4.8352945000000001E-3"/>
    <s v=""/>
    <n v="0.69253419134549699"/>
    <s v=""/>
  </r>
  <r>
    <x v="1"/>
    <n v="0"/>
    <n v="0"/>
    <n v="6.0005749999999997E-2"/>
    <s v=""/>
    <n v="0"/>
    <n v="0"/>
    <n v="4"/>
    <n v="0"/>
    <n v="0"/>
    <n v="0"/>
    <n v="1.1194983999999999E-3"/>
    <n v="0"/>
    <n v="1.1194983999999999E-3"/>
    <s v=""/>
    <s v=""/>
    <n v="1.8656518750286431E-2"/>
  </r>
  <r>
    <x v="1"/>
    <n v="0"/>
    <n v="6.5237164592499994E-2"/>
    <n v="0"/>
    <s v=""/>
    <n v="0"/>
    <n v="4"/>
    <n v="0"/>
    <n v="0"/>
    <n v="0"/>
    <n v="1.4738241399999999E-2"/>
    <n v="0"/>
    <n v="0"/>
    <n v="1.4738241399999999E-2"/>
    <s v=""/>
    <n v="0.22591787199921293"/>
    <s v=""/>
  </r>
  <r>
    <x v="1"/>
    <n v="0"/>
    <n v="0.1163499272596685"/>
    <n v="0.28099605074033146"/>
    <s v=""/>
    <n v="0"/>
    <n v="53"/>
    <n v="128"/>
    <n v="0"/>
    <n v="0"/>
    <n v="1.6999999999999999E-3"/>
    <n v="1E-3"/>
    <n v="0"/>
    <n v="2.7000000000000001E-3"/>
    <s v=""/>
    <n v="1.4611096371430972E-2"/>
    <n v="3.5587688772327278E-3"/>
  </r>
  <r>
    <x v="1"/>
    <n v="0"/>
    <n v="9.17632E-3"/>
    <n v="0"/>
    <s v=""/>
    <n v="0"/>
    <n v="7"/>
    <n v="0"/>
    <n v="0"/>
    <n v="0"/>
    <n v="9.1172062000000002E-3"/>
    <n v="0"/>
    <n v="0"/>
    <n v="9.1172062000000002E-3"/>
    <s v=""/>
    <n v="0.99355800582368536"/>
    <s v=""/>
  </r>
  <r>
    <x v="1"/>
    <n v="0"/>
    <n v="0.16102250000000001"/>
    <n v="0"/>
    <s v=""/>
    <n v="0"/>
    <n v="34"/>
    <n v="0"/>
    <n v="0"/>
    <n v="0"/>
    <n v="1.1439999999999999E-2"/>
    <n v="0"/>
    <n v="0"/>
    <n v="1.1439999999999999E-2"/>
    <s v=""/>
    <n v="7.1045971836234054E-2"/>
    <s v=""/>
  </r>
  <r>
    <x v="1"/>
    <n v="0"/>
    <n v="0.1239084847"/>
    <n v="5.3103636300000007E-2"/>
    <s v=""/>
    <n v="0"/>
    <n v="21"/>
    <n v="9"/>
    <n v="0"/>
    <n v="0"/>
    <n v="3.04E-2"/>
    <n v="3.0000000000000001E-3"/>
    <n v="0"/>
    <n v="3.3399999999999999E-2"/>
    <s v=""/>
    <n v="0.24534235951317385"/>
    <n v="5.6493306466849233E-2"/>
  </r>
  <r>
    <x v="1"/>
    <n v="0"/>
    <n v="5.5776839999999994E-3"/>
    <n v="3.7184560000000002E-3"/>
    <s v=""/>
    <n v="0"/>
    <n v="3"/>
    <n v="2"/>
    <n v="0"/>
    <n v="0"/>
    <n v="5.6096999999999994E-4"/>
    <n v="7.96E-6"/>
    <n v="0"/>
    <n v="5.6892999999999993E-4"/>
    <s v=""/>
    <n v="0.10057400168241873"/>
    <n v="2.1406734408044629E-3"/>
  </r>
  <r>
    <x v="1"/>
    <n v="0"/>
    <n v="0.17802062650602407"/>
    <n v="0.34968337349397588"/>
    <s v=""/>
    <n v="0"/>
    <n v="28"/>
    <n v="55"/>
    <n v="0"/>
    <n v="0"/>
    <n v="2.5000000000000001E-3"/>
    <n v="1.8E-3"/>
    <n v="0"/>
    <n v="4.3E-3"/>
    <s v=""/>
    <n v="1.4043316491279746E-2"/>
    <n v="5.1475138266218112E-3"/>
  </r>
  <r>
    <x v="1"/>
    <n v="0.33233703381818186"/>
    <n v="0"/>
    <n v="0.59082139345454543"/>
    <s v=""/>
    <n v="36"/>
    <n v="10"/>
    <n v="64"/>
    <n v="0"/>
    <n v="6.8946039999999995E-4"/>
    <n v="1.6374683800000001E-2"/>
    <n v="2.4898999000000002E-3"/>
    <n v="0"/>
    <n v="1.9554044100000001E-2"/>
    <n v="2.0745819148677742E-3"/>
    <s v=""/>
    <n v="4.2143022029745769E-3"/>
  </r>
  <r>
    <x v="1"/>
    <n v="0"/>
    <n v="6.5398830000000005E-2"/>
    <n v="0"/>
    <s v=""/>
    <n v="0"/>
    <n v="14"/>
    <n v="0"/>
    <n v="0"/>
    <n v="0"/>
    <n v="4.6500000000000005E-3"/>
    <n v="0"/>
    <n v="0"/>
    <n v="4.6500000000000005E-3"/>
    <s v=""/>
    <n v="7.1102189442838665E-2"/>
    <s v=""/>
  </r>
  <r>
    <x v="1"/>
    <n v="0"/>
    <n v="4.7236000000000005E-3"/>
    <n v="0"/>
    <s v=""/>
    <n v="0"/>
    <n v="4"/>
    <n v="0"/>
    <n v="0"/>
    <n v="0"/>
    <n v="3.4188400000000004E-4"/>
    <n v="0"/>
    <n v="0"/>
    <n v="3.4188400000000004E-4"/>
    <s v=""/>
    <n v="7.2377847404521981E-2"/>
    <s v=""/>
  </r>
  <r>
    <x v="1"/>
    <n v="0"/>
    <n v="4.3876339999999996E-3"/>
    <n v="0"/>
    <s v=""/>
    <n v="0"/>
    <n v="2"/>
    <n v="0"/>
    <n v="0"/>
    <n v="0"/>
    <n v="5.9999999999999995E-4"/>
    <n v="0"/>
    <n v="0"/>
    <n v="5.9999999999999995E-4"/>
    <s v=""/>
    <n v="0.13674796029021563"/>
    <s v=""/>
  </r>
  <r>
    <x v="1"/>
    <n v="0"/>
    <n v="0"/>
    <n v="0"/>
    <s v=""/>
    <n v="0"/>
    <n v="0"/>
    <n v="0"/>
    <n v="0"/>
    <n v="0"/>
    <n v="4.8474864999999995E-3"/>
    <n v="0"/>
    <n v="0"/>
    <n v="4.8474864999999995E-3"/>
    <s v=""/>
    <s v=""/>
    <s v=""/>
  </r>
  <r>
    <x v="1"/>
    <n v="0"/>
    <n v="0"/>
    <n v="7.6913100000000007E-3"/>
    <s v=""/>
    <n v="0"/>
    <n v="0"/>
    <n v="41"/>
    <n v="0"/>
    <n v="0"/>
    <n v="0"/>
    <n v="0"/>
    <n v="0"/>
    <n v="0"/>
    <s v=""/>
    <s v=""/>
    <n v="0"/>
  </r>
  <r>
    <x v="1"/>
    <n v="0"/>
    <n v="1.24099E-2"/>
    <n v="0"/>
    <s v=""/>
    <n v="0"/>
    <n v="4"/>
    <n v="0"/>
    <n v="0"/>
    <n v="0"/>
    <n v="1.1880007999999999E-3"/>
    <n v="0"/>
    <n v="0"/>
    <n v="1.1880007999999999E-3"/>
    <s v=""/>
    <n v="9.5730086463226935E-2"/>
    <s v=""/>
  </r>
  <r>
    <x v="1"/>
    <n v="0"/>
    <n v="1.2473629E-2"/>
    <n v="1.2473629E-2"/>
    <s v=""/>
    <n v="0"/>
    <n v="5"/>
    <n v="5"/>
    <n v="0"/>
    <n v="0"/>
    <n v="4.0000000000000002E-4"/>
    <n v="5.0000000000000001E-4"/>
    <n v="0"/>
    <n v="8.9999999999999998E-4"/>
    <s v=""/>
    <n v="3.2067652485094758E-2"/>
    <n v="4.0084565606368444E-2"/>
  </r>
  <r>
    <x v="1"/>
    <n v="0"/>
    <n v="2.2751979999999998E-2"/>
    <n v="0"/>
    <s v=""/>
    <n v="0"/>
    <n v="189"/>
    <n v="0"/>
    <n v="0"/>
    <n v="0"/>
    <n v="1.16989E-2"/>
    <n v="0"/>
    <n v="0"/>
    <n v="1.16989E-2"/>
    <s v=""/>
    <n v="0.51419261092880708"/>
    <s v=""/>
  </r>
  <r>
    <x v="1"/>
    <n v="0"/>
    <n v="2.7004199999999999E-2"/>
    <n v="0.37805879999999997"/>
    <s v=""/>
    <n v="0"/>
    <n v="3"/>
    <n v="42"/>
    <n v="0"/>
    <n v="0"/>
    <n v="1.08E-3"/>
    <n v="1.23E-3"/>
    <n v="0"/>
    <n v="2.31E-3"/>
    <s v=""/>
    <n v="3.9993778745528473E-2"/>
    <n v="3.2534621598544989E-3"/>
  </r>
  <r>
    <x v="1"/>
    <n v="0.10187283673770492"/>
    <n v="0"/>
    <n v="0.11319204081967213"/>
    <s v=""/>
    <n v="18"/>
    <n v="23"/>
    <n v="20"/>
    <n v="0"/>
    <n v="0"/>
    <n v="2.9999999999999997E-5"/>
    <n v="0"/>
    <n v="0"/>
    <n v="2.9999999999999997E-5"/>
    <n v="0"/>
    <s v=""/>
    <n v="0"/>
  </r>
  <r>
    <x v="1"/>
    <n v="0"/>
    <n v="3.1447953225806451E-2"/>
    <n v="0.16352935677419356"/>
    <s v=""/>
    <n v="0"/>
    <n v="10"/>
    <n v="52"/>
    <n v="0"/>
    <n v="0"/>
    <n v="6.7000000000000002E-3"/>
    <n v="5.9999999999999995E-4"/>
    <n v="0"/>
    <n v="7.3000000000000001E-3"/>
    <s v=""/>
    <n v="0.21305043135532029"/>
    <n v="3.6690659820089594E-3"/>
  </r>
  <r>
    <x v="1"/>
    <n v="0.12840408163265307"/>
    <n v="0"/>
    <n v="0.982291224489796"/>
    <s v=""/>
    <n v="20"/>
    <n v="23"/>
    <n v="153"/>
    <n v="0"/>
    <n v="5.0000000000000002E-5"/>
    <n v="3.14E-3"/>
    <n v="1.39E-3"/>
    <n v="0"/>
    <n v="4.5799999999999999E-3"/>
    <n v="3.8939572141517527E-4"/>
    <s v=""/>
    <n v="1.4150589614825976E-3"/>
  </r>
  <r>
    <x v="1"/>
    <n v="0.43101262058823525"/>
    <n v="0"/>
    <n v="1.1972572794117649"/>
    <s v=""/>
    <n v="9"/>
    <n v="0"/>
    <n v="25"/>
    <n v="0"/>
    <n v="7.7880000000000007E-5"/>
    <n v="0"/>
    <n v="3.4381699999999999E-3"/>
    <n v="0"/>
    <n v="3.5160499999999997E-3"/>
    <n v="1.8069076467809998E-4"/>
    <s v=""/>
    <n v="2.8717052375653441E-3"/>
  </r>
  <r>
    <x v="1"/>
    <n v="0"/>
    <n v="8.1844056250000005E-2"/>
    <n v="4.9106433750000004E-2"/>
    <s v=""/>
    <n v="0"/>
    <n v="15"/>
    <n v="9"/>
    <n v="0"/>
    <n v="0"/>
    <n v="6.6725199999999998E-2"/>
    <n v="1.8429999999999998E-4"/>
    <n v="0"/>
    <n v="6.6909499999999997E-2"/>
    <s v=""/>
    <n v="0.81527239798797235"/>
    <n v="3.7530723761832934E-3"/>
  </r>
  <r>
    <x v="1"/>
    <n v="1.7527537250000003E-2"/>
    <n v="5.2582611750000001E-2"/>
    <n v="0"/>
    <s v=""/>
    <n v="2"/>
    <n v="6"/>
    <n v="0"/>
    <n v="0"/>
    <n v="0"/>
    <n v="7.0000000000000007E-5"/>
    <n v="0"/>
    <n v="0"/>
    <n v="7.0000000000000007E-5"/>
    <n v="0"/>
    <n v="1.331238553398786E-3"/>
    <s v=""/>
  </r>
  <r>
    <x v="1"/>
    <n v="0"/>
    <n v="3.1000162162162163E-2"/>
    <n v="0.13285783783783783"/>
    <s v=""/>
    <n v="0"/>
    <n v="7"/>
    <n v="30"/>
    <n v="0"/>
    <n v="0"/>
    <n v="3.1099999999999999E-3"/>
    <n v="2.8000000000000003E-4"/>
    <n v="0"/>
    <n v="3.3899999999999998E-3"/>
    <s v=""/>
    <n v="0.10032205585672611"/>
    <n v="2.1075158572259724E-3"/>
  </r>
  <r>
    <x v="1"/>
    <n v="0"/>
    <n v="3.6173066181818175E-2"/>
    <n v="3.0144221818181816E-2"/>
    <s v=""/>
    <n v="0"/>
    <n v="6"/>
    <n v="5"/>
    <n v="0"/>
    <n v="0"/>
    <n v="8.9999999999999992E-5"/>
    <n v="0"/>
    <n v="0"/>
    <n v="8.9999999999999992E-5"/>
    <s v=""/>
    <n v="2.488039016312006E-3"/>
    <n v="0"/>
  </r>
  <r>
    <x v="1"/>
    <n v="0.29852619718309858"/>
    <n v="0"/>
    <n v="1.4063900845070423"/>
    <s v=""/>
    <n v="45"/>
    <n v="27"/>
    <n v="212"/>
    <n v="0"/>
    <n v="9.3999999999999994E-5"/>
    <n v="3.3E-3"/>
    <n v="2.3500000000000001E-3"/>
    <n v="0"/>
    <n v="5.744E-3"/>
    <n v="3.1488023793886964E-4"/>
    <s v=""/>
    <n v="1.6709446588737185E-3"/>
  </r>
  <r>
    <x v="1"/>
    <n v="1.6517618633527869"/>
    <n v="0"/>
    <n v="1.3116932444272131"/>
    <s v=""/>
    <n v="34"/>
    <n v="0"/>
    <n v="27"/>
    <n v="0"/>
    <n v="1.22372E-3"/>
    <n v="0"/>
    <n v="1.6817289999999999E-2"/>
    <n v="0"/>
    <n v="1.804101E-2"/>
    <n v="7.4085740030107184E-4"/>
    <s v=""/>
    <n v="1.2821054062334315E-2"/>
  </r>
  <r>
    <x v="1"/>
    <n v="0"/>
    <n v="0"/>
    <n v="4.4037541999999999E-2"/>
    <s v=""/>
    <n v="0"/>
    <n v="0"/>
    <n v="4"/>
    <n v="0"/>
    <n v="0"/>
    <n v="0"/>
    <n v="0"/>
    <n v="0"/>
    <n v="0"/>
    <s v=""/>
    <s v=""/>
    <n v="0"/>
  </r>
  <r>
    <x v="1"/>
    <n v="0"/>
    <n v="0.16632496363636362"/>
    <n v="0.13860413636363636"/>
    <s v=""/>
    <n v="0"/>
    <n v="36"/>
    <n v="30"/>
    <n v="0"/>
    <n v="0"/>
    <n v="2.7460699999999998E-2"/>
    <n v="3.4857E-3"/>
    <n v="0"/>
    <n v="3.0946399999999999E-2"/>
    <s v=""/>
    <n v="0.16510269655033472"/>
    <n v="2.5148600117207574E-2"/>
  </r>
  <r>
    <x v="0"/>
    <n v="0"/>
    <n v="8.8919410000000004E-2"/>
    <n v="0"/>
    <s v=""/>
    <n v="0"/>
    <n v="6"/>
    <n v="0"/>
    <n v="0"/>
    <n v="0"/>
    <n v="9.5242699999999996E-3"/>
    <n v="0"/>
    <n v="0"/>
    <n v="9.5242699999999996E-3"/>
    <s v=""/>
    <n v="0.10711125951015643"/>
    <s v=""/>
  </r>
  <r>
    <x v="0"/>
    <n v="0"/>
    <n v="0"/>
    <n v="0"/>
    <s v=""/>
    <n v="0"/>
    <n v="0"/>
    <n v="0"/>
    <n v="0"/>
    <n v="0"/>
    <n v="1.6246674999999999E-3"/>
    <n v="0"/>
    <n v="0"/>
    <n v="1.6246674999999999E-3"/>
    <s v=""/>
    <s v=""/>
    <s v=""/>
  </r>
  <r>
    <x v="0"/>
    <n v="0"/>
    <n v="9.954566674157303E-2"/>
    <n v="0.13360076325842696"/>
    <s v=""/>
    <n v="0"/>
    <n v="38"/>
    <n v="51"/>
    <n v="0"/>
    <n v="0"/>
    <n v="5.4999999999999997E-3"/>
    <n v="0"/>
    <n v="0"/>
    <n v="5.4999999999999997E-3"/>
    <s v=""/>
    <n v="5.5251023776638659E-2"/>
    <n v="0"/>
  </r>
  <r>
    <x v="0"/>
    <n v="0"/>
    <n v="0.2431451"/>
    <n v="0"/>
    <s v=""/>
    <n v="0"/>
    <n v="60"/>
    <n v="0"/>
    <n v="0"/>
    <n v="0"/>
    <n v="9.2712661299999999E-2"/>
    <n v="0"/>
    <n v="0"/>
    <n v="9.2712661299999999E-2"/>
    <s v=""/>
    <n v="0.38130590046848567"/>
    <s v=""/>
  </r>
  <r>
    <x v="0"/>
    <n v="0"/>
    <n v="1.35572242"/>
    <n v="0"/>
    <s v=""/>
    <n v="0"/>
    <n v="420"/>
    <n v="0"/>
    <n v="0"/>
    <n v="0"/>
    <n v="0.76569704279999995"/>
    <n v="0"/>
    <n v="0"/>
    <n v="0.76569704279999995"/>
    <s v=""/>
    <n v="0.56478895052867828"/>
    <s v=""/>
  </r>
  <r>
    <x v="0"/>
    <n v="0"/>
    <n v="0"/>
    <n v="0.12731429999999999"/>
    <s v=""/>
    <n v="0"/>
    <n v="0"/>
    <n v="27"/>
    <n v="0"/>
    <n v="0"/>
    <n v="0"/>
    <n v="2.8509E-4"/>
    <n v="0"/>
    <n v="2.8509E-4"/>
    <s v=""/>
    <s v=""/>
    <n v="2.2392614183952631E-3"/>
  </r>
  <r>
    <x v="0"/>
    <n v="0"/>
    <n v="0"/>
    <n v="5.0711104E-2"/>
    <s v=""/>
    <n v="0"/>
    <n v="0"/>
    <n v="9"/>
    <n v="0"/>
    <n v="0"/>
    <n v="0"/>
    <n v="5.9999999999999995E-4"/>
    <n v="0"/>
    <n v="5.9999999999999995E-4"/>
    <s v=""/>
    <s v=""/>
    <n v="1.1831728214790985E-2"/>
  </r>
  <r>
    <x v="0"/>
    <n v="0"/>
    <n v="2.945270588235294E-2"/>
    <n v="3.3134294117647053E-2"/>
    <s v=""/>
    <n v="0"/>
    <n v="8"/>
    <n v="9"/>
    <n v="0"/>
    <n v="0"/>
    <n v="1.4264652000000001E-3"/>
    <n v="9.0095999999999993E-6"/>
    <n v="0"/>
    <n v="1.4354748E-3"/>
    <s v=""/>
    <n v="4.8432398900730186E-2"/>
    <n v="2.7191163234111453E-4"/>
  </r>
  <r>
    <x v="0"/>
    <n v="0"/>
    <n v="0"/>
    <n v="0.14027789999999998"/>
    <s v=""/>
    <n v="0"/>
    <n v="0"/>
    <n v="9"/>
    <n v="0"/>
    <n v="0"/>
    <n v="0"/>
    <n v="0.13737576500000001"/>
    <n v="0"/>
    <n v="0.13737576500000001"/>
    <s v=""/>
    <s v=""/>
    <n v="0.97931153089688416"/>
  </r>
  <r>
    <x v="0"/>
    <n v="0"/>
    <n v="0.14020015999999999"/>
    <n v="0"/>
    <s v=""/>
    <n v="0"/>
    <n v="42"/>
    <n v="0"/>
    <n v="0"/>
    <n v="0"/>
    <n v="0.5492999999999999"/>
    <n v="0"/>
    <n v="0"/>
    <n v="0.5492999999999999"/>
    <s v=""/>
    <n v="3.9179698511043064"/>
    <s v=""/>
  </r>
  <r>
    <x v="0"/>
    <n v="0"/>
    <n v="2.618845652173913E-2"/>
    <n v="0.21474534347826085"/>
    <s v=""/>
    <n v="0"/>
    <n v="5"/>
    <n v="41"/>
    <n v="0"/>
    <n v="0"/>
    <n v="8.4943290999999997E-3"/>
    <n v="1.3598884E-3"/>
    <n v="0"/>
    <n v="9.8542174999999999E-3"/>
    <s v=""/>
    <n v="0.32435394170514886"/>
    <n v="6.3325629230124121E-3"/>
  </r>
  <r>
    <x v="0"/>
    <n v="0"/>
    <n v="5.2617000000000002E-3"/>
    <n v="0"/>
    <s v=""/>
    <n v="0"/>
    <n v="2"/>
    <n v="0"/>
    <n v="0"/>
    <n v="0"/>
    <n v="1.0515520000000001E-3"/>
    <n v="0"/>
    <n v="0"/>
    <n v="1.0515520000000001E-3"/>
    <s v=""/>
    <n v="0.19985023851606895"/>
    <s v=""/>
  </r>
  <r>
    <x v="0"/>
    <n v="0"/>
    <n v="3.7773066666666667E-2"/>
    <n v="7.5546133333333335E-2"/>
    <s v=""/>
    <n v="0"/>
    <n v="16"/>
    <n v="32"/>
    <n v="0"/>
    <n v="0"/>
    <n v="4.65390886E-2"/>
    <n v="2.5751509999999997E-4"/>
    <n v="0"/>
    <n v="4.6796603700000002E-2"/>
    <s v=""/>
    <n v="1.2320706976399409"/>
    <n v="3.4087131748194478E-3"/>
  </r>
  <r>
    <x v="0"/>
    <n v="0"/>
    <n v="7.3987100000000002E-3"/>
    <n v="5.1790969999999999E-2"/>
    <s v=""/>
    <n v="0"/>
    <n v="3"/>
    <n v="21"/>
    <n v="0"/>
    <n v="0"/>
    <n v="3.8968999999999999E-4"/>
    <n v="1.5595E-4"/>
    <n v="0"/>
    <n v="5.4564000000000001E-4"/>
    <s v=""/>
    <n v="5.2669992471660598E-2"/>
    <n v="3.0111426760302037E-3"/>
  </r>
  <r>
    <x v="0"/>
    <n v="0"/>
    <n v="0.11804984443365697"/>
    <n v="0.77164288556634308"/>
    <s v=""/>
    <n v="0"/>
    <n v="41"/>
    <n v="268"/>
    <n v="0"/>
    <n v="0"/>
    <n v="3.4525239399999998E-2"/>
    <n v="1.1630662900000002E-2"/>
    <n v="0"/>
    <n v="4.6155902299999996E-2"/>
    <s v=""/>
    <n v="0.29246323504816557"/>
    <n v="1.5072597852650116E-2"/>
  </r>
  <r>
    <x v="0"/>
    <n v="0"/>
    <n v="1.2001E-2"/>
    <n v="0"/>
    <s v=""/>
    <n v="0"/>
    <n v="4"/>
    <n v="0"/>
    <n v="0"/>
    <n v="0"/>
    <n v="1.4327140000000001E-3"/>
    <n v="0"/>
    <n v="0"/>
    <n v="1.4327140000000001E-3"/>
    <s v=""/>
    <n v="0.11938288475960337"/>
    <s v=""/>
  </r>
  <r>
    <x v="0"/>
    <n v="0"/>
    <n v="0"/>
    <n v="1.940824E-2"/>
    <s v=""/>
    <n v="0"/>
    <n v="0"/>
    <n v="6"/>
    <n v="0"/>
    <n v="0"/>
    <n v="0"/>
    <n v="0"/>
    <n v="0"/>
    <n v="0"/>
    <s v=""/>
    <s v=""/>
    <n v="0"/>
  </r>
  <r>
    <x v="0"/>
    <n v="0"/>
    <n v="6.2306623076923077E-2"/>
    <n v="5.3405676923076927E-2"/>
    <s v=""/>
    <n v="0"/>
    <n v="14"/>
    <n v="12"/>
    <n v="0"/>
    <n v="0"/>
    <n v="1.6870499800000001E-2"/>
    <n v="1.2509080000000001E-4"/>
    <n v="0"/>
    <n v="1.6995590600000002E-2"/>
    <s v=""/>
    <n v="0.27076575437529116"/>
    <n v="2.3422753386344122E-3"/>
  </r>
  <r>
    <x v="0"/>
    <n v="4.5516695541401267E-2"/>
    <n v="0"/>
    <n v="8.7240333121019101E-2"/>
    <s v=""/>
    <n v="12"/>
    <n v="122"/>
    <n v="23"/>
    <n v="0"/>
    <n v="8.5404230000000005E-4"/>
    <n v="0.1342848237"/>
    <n v="6.1128190000000007E-4"/>
    <n v="0"/>
    <n v="0.13575014790000001"/>
    <n v="1.8763275537504183E-2"/>
    <s v=""/>
    <n v="7.0068726027448184E-3"/>
  </r>
  <r>
    <x v="0"/>
    <n v="0"/>
    <n v="0"/>
    <n v="5.2201860000000003E-2"/>
    <s v=""/>
    <n v="0"/>
    <n v="0"/>
    <n v="17"/>
    <n v="0"/>
    <n v="0"/>
    <n v="0"/>
    <n v="2.4948E-4"/>
    <n v="0"/>
    <n v="2.4948E-4"/>
    <s v=""/>
    <s v=""/>
    <n v="4.7791400536302724E-3"/>
  </r>
  <r>
    <x v="0"/>
    <n v="0"/>
    <n v="0"/>
    <n v="6.2841400000000006E-3"/>
    <s v=""/>
    <n v="0"/>
    <n v="0"/>
    <n v="3"/>
    <n v="0"/>
    <n v="0"/>
    <n v="0"/>
    <n v="1.817E-4"/>
    <n v="0"/>
    <n v="1.817E-4"/>
    <s v=""/>
    <s v=""/>
    <n v="2.8914059839532536E-2"/>
  </r>
  <r>
    <x v="0"/>
    <n v="4.16655379047619E-2"/>
    <n v="0"/>
    <n v="0.15971789530158731"/>
    <s v=""/>
    <n v="12"/>
    <n v="5"/>
    <n v="46"/>
    <n v="0"/>
    <n v="0"/>
    <n v="8.9999999999999998E-4"/>
    <n v="2.9999999999999997E-4"/>
    <n v="0"/>
    <n v="1.1999999999999999E-3"/>
    <n v="0"/>
    <s v=""/>
    <n v="1.8783117535672818E-3"/>
  </r>
  <r>
    <x v="0"/>
    <n v="0"/>
    <n v="0"/>
    <n v="0.86719749999999995"/>
    <s v=""/>
    <n v="0"/>
    <n v="0"/>
    <n v="6"/>
    <n v="0"/>
    <n v="0"/>
    <n v="0"/>
    <n v="4.3634374000000004E-2"/>
    <n v="0"/>
    <n v="4.3634374000000004E-2"/>
    <s v=""/>
    <s v=""/>
    <n v="5.0316535737245559E-2"/>
  </r>
  <r>
    <x v="0"/>
    <n v="0"/>
    <n v="3.3259280000000002E-2"/>
    <n v="0"/>
    <s v=""/>
    <n v="0"/>
    <n v="8"/>
    <n v="0"/>
    <n v="0"/>
    <n v="0"/>
    <n v="2.0017"/>
    <n v="0"/>
    <n v="0"/>
    <n v="2.0017"/>
    <s v=""/>
    <n v="60.184706343612966"/>
    <s v=""/>
  </r>
  <r>
    <x v="1"/>
    <n v="0"/>
    <n v="0"/>
    <n v="2.3773231999999998E-2"/>
    <s v=""/>
    <n v="0"/>
    <n v="0"/>
    <n v="6"/>
    <n v="0"/>
    <n v="0"/>
    <n v="0"/>
    <n v="1.3020000000000001E-5"/>
    <n v="0"/>
    <n v="1.3020000000000001E-5"/>
    <s v=""/>
    <s v=""/>
    <n v="5.4767479659475842E-4"/>
  </r>
  <r>
    <x v="1"/>
    <n v="0"/>
    <n v="1.9622595E-2"/>
    <n v="5.8867785000000006E-2"/>
    <s v=""/>
    <n v="0"/>
    <n v="3"/>
    <n v="9"/>
    <n v="0"/>
    <n v="0"/>
    <n v="4.7990070999999997E-3"/>
    <n v="4.5739999999999995E-4"/>
    <n v="0"/>
    <n v="5.2564070999999999E-3"/>
    <s v=""/>
    <n v="0.24456536457079198"/>
    <n v="7.769954313721841E-3"/>
  </r>
  <r>
    <x v="1"/>
    <n v="0"/>
    <n v="0.16228452075555555"/>
    <n v="0.26229707424444443"/>
    <s v=""/>
    <n v="0"/>
    <n v="86"/>
    <n v="139"/>
    <n v="0"/>
    <n v="0"/>
    <n v="8.199999999999999E-3"/>
    <n v="2E-3"/>
    <n v="0"/>
    <n v="1.0199999999999999E-2"/>
    <s v=""/>
    <n v="5.0528540626197001E-2"/>
    <n v="7.6249420843182009E-3"/>
  </r>
  <r>
    <x v="1"/>
    <n v="0"/>
    <n v="5.330991611324571E-2"/>
    <n v="5.0348254106954288E-2"/>
    <s v=""/>
    <n v="0"/>
    <n v="18"/>
    <n v="17"/>
    <n v="0"/>
    <n v="0"/>
    <n v="4.1035592100000004E-2"/>
    <n v="6.8694000000000007E-6"/>
    <n v="0"/>
    <n v="4.1042461500000002E-2"/>
    <s v=""/>
    <n v="0.76975533056230128"/>
    <n v="1.3643770021116132E-4"/>
  </r>
  <r>
    <x v="1"/>
    <n v="0"/>
    <n v="0"/>
    <n v="0.14194417000000001"/>
    <s v=""/>
    <n v="0"/>
    <n v="0"/>
    <n v="40"/>
    <n v="0"/>
    <n v="0"/>
    <n v="0"/>
    <n v="3.009E-4"/>
    <n v="0"/>
    <n v="3.009E-4"/>
    <s v=""/>
    <s v=""/>
    <n v="2.1198475428754839E-3"/>
  </r>
  <r>
    <x v="1"/>
    <n v="0"/>
    <n v="0"/>
    <n v="5.9403499999999998E-2"/>
    <s v=""/>
    <n v="0"/>
    <n v="0"/>
    <n v="15"/>
    <n v="0"/>
    <n v="0"/>
    <n v="0"/>
    <n v="7.9964000000000007E-3"/>
    <n v="0"/>
    <n v="7.9964000000000007E-3"/>
    <s v=""/>
    <s v=""/>
    <n v="0.13461159695977512"/>
  </r>
  <r>
    <x v="1"/>
    <n v="0"/>
    <n v="1.7178019666666666E-2"/>
    <n v="3.4356039333333331E-2"/>
    <s v=""/>
    <n v="0"/>
    <n v="6"/>
    <n v="12"/>
    <n v="0"/>
    <n v="0"/>
    <n v="2.3999999999999998E-3"/>
    <n v="2.0000000000000001E-4"/>
    <n v="0"/>
    <n v="2.5999999999999999E-3"/>
    <s v=""/>
    <n v="0.13971342719190816"/>
    <n v="5.821392799662841E-3"/>
  </r>
  <r>
    <x v="1"/>
    <n v="0"/>
    <n v="1.8466400962500001E-2"/>
    <n v="3.0777334937500001E-2"/>
    <s v=""/>
    <n v="0"/>
    <n v="3"/>
    <n v="5"/>
    <n v="0"/>
    <n v="0"/>
    <n v="3.2000000000000002E-3"/>
    <n v="0"/>
    <n v="0"/>
    <n v="3.2000000000000002E-3"/>
    <s v=""/>
    <n v="0.17328769187338067"/>
    <n v="0"/>
  </r>
  <r>
    <x v="1"/>
    <n v="0"/>
    <n v="8.0389332089552248E-2"/>
    <n v="0.1350540779104478"/>
    <s v=""/>
    <n v="0"/>
    <n v="25"/>
    <n v="42"/>
    <n v="0"/>
    <n v="0"/>
    <n v="7.3385200000000003E-3"/>
    <n v="3.0539999999999999E-3"/>
    <n v="0"/>
    <n v="1.0392520000000001E-2"/>
    <s v=""/>
    <n v="9.1287236866516352E-2"/>
    <n v="2.2613163906276556E-2"/>
  </r>
  <r>
    <x v="1"/>
    <n v="0"/>
    <n v="0"/>
    <n v="3.9954200000000004E-3"/>
    <s v=""/>
    <n v="0"/>
    <n v="0"/>
    <n v="2"/>
    <n v="0"/>
    <n v="0"/>
    <n v="0"/>
    <n v="7.1799999999999997E-5"/>
    <n v="0"/>
    <n v="7.1799999999999997E-5"/>
    <s v=""/>
    <s v=""/>
    <n v="1.7970576309874805E-2"/>
  </r>
  <r>
    <x v="1"/>
    <n v="0"/>
    <n v="1.2661960000000002E-2"/>
    <n v="5.0647840000000006E-2"/>
    <s v=""/>
    <n v="0"/>
    <n v="6"/>
    <n v="24"/>
    <n v="0"/>
    <n v="0"/>
    <n v="2.32E-3"/>
    <n v="6.4700000000000001E-4"/>
    <n v="0"/>
    <n v="2.967E-3"/>
    <s v=""/>
    <n v="0.18322597765274884"/>
    <n v="1.2774483571263847E-2"/>
  </r>
  <r>
    <x v="1"/>
    <n v="0"/>
    <n v="0.14920332657894736"/>
    <n v="0.1717245834210526"/>
    <s v=""/>
    <n v="0"/>
    <n v="53"/>
    <n v="61"/>
    <n v="0"/>
    <n v="0"/>
    <n v="1.2537292600000001E-2"/>
    <n v="9.1090000000000008E-4"/>
    <n v="0"/>
    <n v="1.3448192600000002E-2"/>
    <s v=""/>
    <n v="8.4028237757595797E-2"/>
    <n v="5.3044239901666179E-3"/>
  </r>
  <r>
    <x v="1"/>
    <n v="0"/>
    <n v="0"/>
    <n v="7.4915349999999997E-3"/>
    <s v=""/>
    <n v="0"/>
    <n v="0"/>
    <n v="3"/>
    <n v="0"/>
    <n v="0"/>
    <n v="0"/>
    <n v="0"/>
    <n v="0"/>
    <n v="0"/>
    <s v=""/>
    <s v=""/>
    <n v="0"/>
  </r>
  <r>
    <x v="1"/>
    <n v="0"/>
    <n v="0"/>
    <n v="5.7418480000000001E-2"/>
    <s v=""/>
    <n v="0"/>
    <n v="0"/>
    <n v="2"/>
    <n v="0"/>
    <n v="0"/>
    <n v="0"/>
    <n v="3.168E-4"/>
    <n v="0"/>
    <n v="3.168E-4"/>
    <s v=""/>
    <s v=""/>
    <n v="5.51738743345348E-3"/>
  </r>
  <r>
    <x v="1"/>
    <n v="0"/>
    <n v="8.7717916977777782E-2"/>
    <n v="0.18141660102222221"/>
    <s v=""/>
    <n v="0"/>
    <n v="44"/>
    <n v="91"/>
    <n v="0"/>
    <n v="0"/>
    <n v="8.9999999999999998E-4"/>
    <n v="2.9999999999999997E-4"/>
    <n v="0"/>
    <n v="1.1999999999999999E-3"/>
    <s v=""/>
    <n v="1.0260161561155215E-2"/>
    <n v="1.6536524127869212E-3"/>
  </r>
  <r>
    <x v="1"/>
    <n v="0"/>
    <n v="7.2413257142857138E-3"/>
    <n v="5.4309942857142853E-3"/>
    <s v=""/>
    <n v="0"/>
    <n v="4"/>
    <n v="3"/>
    <n v="0"/>
    <n v="0"/>
    <n v="2.9999999999999997E-4"/>
    <n v="0"/>
    <n v="0"/>
    <n v="2.9999999999999997E-4"/>
    <s v=""/>
    <n v="4.1428878058634884E-2"/>
    <n v="0"/>
  </r>
  <r>
    <x v="1"/>
    <n v="0"/>
    <n v="2.3016051916666669E-2"/>
    <n v="0.37154483808333333"/>
    <s v=""/>
    <n v="0"/>
    <n v="7"/>
    <n v="113"/>
    <n v="0"/>
    <n v="0"/>
    <n v="8.2151000000000001E-4"/>
    <n v="8.608E-4"/>
    <n v="0"/>
    <n v="1.68231E-3"/>
    <s v=""/>
    <n v="3.5692915664876389E-2"/>
    <n v="2.3168132396632363E-3"/>
  </r>
  <r>
    <x v="1"/>
    <n v="0"/>
    <n v="4.9310142857142856E-3"/>
    <n v="6.5746857142857142E-3"/>
    <s v=""/>
    <n v="0"/>
    <n v="3"/>
    <n v="4"/>
    <n v="0"/>
    <n v="0"/>
    <n v="2.3400000000000001E-3"/>
    <n v="7.8999999999999996E-5"/>
    <n v="0"/>
    <n v="2.4190000000000001E-3"/>
    <s v=""/>
    <n v="0.47454739824608677"/>
    <n v="1.2015783481231041E-2"/>
  </r>
  <r>
    <x v="1"/>
    <n v="0"/>
    <n v="1.8838459354838712E-2"/>
    <n v="2.6084020645161295E-2"/>
    <s v=""/>
    <n v="0"/>
    <n v="13"/>
    <n v="18"/>
    <n v="0"/>
    <n v="0"/>
    <n v="2.2861053999999998E-3"/>
    <n v="1.708E-4"/>
    <n v="0"/>
    <n v="2.4569053999999998E-3"/>
    <s v=""/>
    <n v="0.12135309777403888"/>
    <n v="6.548070265834734E-3"/>
  </r>
  <r>
    <x v="1"/>
    <n v="0"/>
    <n v="3.0353427316000001E-3"/>
    <n v="0"/>
    <s v=""/>
    <n v="0"/>
    <n v="2"/>
    <n v="0"/>
    <n v="0"/>
    <n v="0"/>
    <n v="5.7509999999999997E-5"/>
    <n v="0"/>
    <n v="0"/>
    <n v="5.7509999999999997E-5"/>
    <s v=""/>
    <n v="1.8946789567214749E-2"/>
    <s v=""/>
  </r>
  <r>
    <x v="1"/>
    <n v="0"/>
    <n v="8.9764210000000001E-3"/>
    <n v="0"/>
    <s v=""/>
    <n v="0"/>
    <n v="4"/>
    <n v="0"/>
    <n v="0"/>
    <n v="0"/>
    <n v="2.5999999999999999E-3"/>
    <n v="0"/>
    <n v="0"/>
    <n v="2.5999999999999999E-3"/>
    <s v=""/>
    <n v="0.28964773376828024"/>
    <s v=""/>
  </r>
  <r>
    <x v="1"/>
    <n v="0"/>
    <n v="0.33567736779310342"/>
    <n v="0.56184297020689655"/>
    <s v=""/>
    <n v="0"/>
    <n v="141"/>
    <n v="236"/>
    <n v="0"/>
    <n v="0"/>
    <n v="1.43E-2"/>
    <n v="0.01"/>
    <n v="0"/>
    <n v="2.4300000000000002E-2"/>
    <s v=""/>
    <n v="4.2600429376620598E-2"/>
    <n v="1.7798567447266517E-2"/>
  </r>
  <r>
    <x v="1"/>
    <n v="0"/>
    <n v="4.7729599999999997E-3"/>
    <n v="0"/>
    <s v=""/>
    <n v="0"/>
    <n v="4"/>
    <n v="0"/>
    <n v="0"/>
    <n v="0"/>
    <n v="1.1375000000000001E-3"/>
    <n v="0"/>
    <n v="0"/>
    <n v="1.1375000000000001E-3"/>
    <s v=""/>
    <n v="0.23832171231269486"/>
    <s v=""/>
  </r>
  <r>
    <x v="1"/>
    <n v="0"/>
    <n v="2.1485391999999999E-2"/>
    <n v="1.0742695999999999E-2"/>
    <s v=""/>
    <n v="0"/>
    <n v="10"/>
    <n v="5"/>
    <n v="0"/>
    <n v="0"/>
    <n v="9.6999999999999986E-3"/>
    <n v="1E-4"/>
    <n v="0"/>
    <n v="9.7999999999999979E-3"/>
    <s v=""/>
    <n v="0.45146953800051676"/>
    <n v="9.3086502680518948E-3"/>
  </r>
  <r>
    <x v="1"/>
    <n v="0"/>
    <n v="0"/>
    <n v="4.1594930000000002E-3"/>
    <s v=""/>
    <n v="0"/>
    <n v="0"/>
    <n v="8"/>
    <n v="0"/>
    <n v="0"/>
    <n v="0"/>
    <n v="0"/>
    <n v="0"/>
    <n v="0"/>
    <s v=""/>
    <s v=""/>
    <n v="0"/>
  </r>
  <r>
    <x v="1"/>
    <n v="0"/>
    <n v="0"/>
    <n v="2.1681799999999998E-2"/>
    <s v=""/>
    <n v="0"/>
    <n v="0"/>
    <n v="6"/>
    <n v="0"/>
    <n v="0"/>
    <n v="0"/>
    <n v="1.83E-4"/>
    <n v="0"/>
    <n v="1.83E-4"/>
    <s v=""/>
    <s v=""/>
    <n v="8.4402586501120761E-3"/>
  </r>
  <r>
    <x v="1"/>
    <n v="0"/>
    <n v="2.3916318750000002E-2"/>
    <n v="1.8601581249999999E-2"/>
    <s v=""/>
    <n v="0"/>
    <n v="18"/>
    <n v="14"/>
    <n v="0"/>
    <n v="0"/>
    <n v="3.3384396999999997E-3"/>
    <n v="1.708E-4"/>
    <n v="0"/>
    <n v="3.5092396999999997E-3"/>
    <s v=""/>
    <n v="0.13958835951707657"/>
    <n v="9.1820151042266915E-3"/>
  </r>
  <r>
    <x v="1"/>
    <n v="0"/>
    <n v="0.36234226018421056"/>
    <n v="0.34376060581578949"/>
    <s v=""/>
    <n v="0"/>
    <n v="78"/>
    <n v="74"/>
    <n v="0"/>
    <n v="0"/>
    <n v="1.83E-2"/>
    <n v="6.3E-3"/>
    <n v="0"/>
    <n v="2.46E-2"/>
    <s v=""/>
    <n v="5.0504735469432946E-2"/>
    <n v="1.8326707288199195E-2"/>
  </r>
  <r>
    <x v="1"/>
    <n v="0"/>
    <n v="7.2855408631578952E-2"/>
    <n v="4.2498988368421052E-2"/>
    <s v=""/>
    <n v="0"/>
    <n v="24"/>
    <n v="14"/>
    <n v="0"/>
    <n v="0"/>
    <n v="3.0000000000000001E-3"/>
    <n v="2.9999999999999997E-4"/>
    <n v="0"/>
    <n v="3.3E-3"/>
    <s v=""/>
    <n v="4.1177450739047251E-2"/>
    <n v="7.0589915552652423E-3"/>
  </r>
  <r>
    <x v="1"/>
    <n v="0"/>
    <n v="0"/>
    <n v="6.0225464000000003E-3"/>
    <s v=""/>
    <n v="0"/>
    <n v="0"/>
    <n v="5"/>
    <n v="0"/>
    <n v="0"/>
    <n v="0"/>
    <n v="0"/>
    <n v="0"/>
    <n v="0"/>
    <s v=""/>
    <s v=""/>
    <n v="0"/>
  </r>
  <r>
    <x v="1"/>
    <n v="0"/>
    <n v="0"/>
    <n v="1.1794007799999999"/>
    <s v=""/>
    <n v="0"/>
    <n v="0"/>
    <n v="102"/>
    <n v="0"/>
    <n v="0"/>
    <n v="0"/>
    <n v="2.1530000000000001E-2"/>
    <n v="0"/>
    <n v="2.1530000000000001E-2"/>
    <s v=""/>
    <s v=""/>
    <n v="1.8255032865079165E-2"/>
  </r>
  <r>
    <x v="1"/>
    <n v="0"/>
    <n v="0"/>
    <n v="0.2037167"/>
    <s v=""/>
    <n v="0"/>
    <n v="0"/>
    <n v="39"/>
    <n v="0"/>
    <n v="0"/>
    <n v="0"/>
    <n v="2.232E-3"/>
    <n v="0"/>
    <n v="2.232E-3"/>
    <s v=""/>
    <s v=""/>
    <n v="1.0956391891288246E-2"/>
  </r>
  <r>
    <x v="1"/>
    <n v="0"/>
    <n v="8.8479559999999999E-2"/>
    <n v="0.26023400000000002"/>
    <s v=""/>
    <n v="0"/>
    <n v="34"/>
    <n v="100"/>
    <n v="0"/>
    <n v="0"/>
    <n v="8.3733148E-3"/>
    <n v="9.678E-4"/>
    <n v="0"/>
    <n v="9.3411147999999996E-3"/>
    <s v=""/>
    <n v="9.4635583630840847E-2"/>
    <n v="3.7189606277427236E-3"/>
  </r>
  <r>
    <x v="1"/>
    <n v="0"/>
    <n v="0.52681961325811433"/>
    <n v="1.1946565977418855"/>
    <s v=""/>
    <n v="0"/>
    <n v="198"/>
    <n v="449"/>
    <n v="0"/>
    <n v="0"/>
    <n v="1.7999999999999999E-2"/>
    <n v="3.2000000000000002E-3"/>
    <n v="0"/>
    <n v="2.12E-2"/>
    <s v=""/>
    <n v="3.4167292839913557E-2"/>
    <n v="2.6785940043762969E-3"/>
  </r>
  <r>
    <x v="1"/>
    <n v="0"/>
    <n v="5.6838999999999995E-3"/>
    <n v="5.6838999999999995E-3"/>
    <s v=""/>
    <n v="0"/>
    <n v="8"/>
    <n v="8"/>
    <n v="0"/>
    <n v="0"/>
    <n v="8.3365518000000013E-3"/>
    <n v="3.8930000000000002E-5"/>
    <n v="0"/>
    <n v="8.3754818000000009E-3"/>
    <s v=""/>
    <n v="1.4666957194883798"/>
    <n v="6.8491704639420123E-3"/>
  </r>
  <r>
    <x v="1"/>
    <n v="9.6092818181818182E-3"/>
    <n v="0"/>
    <n v="1.9218563636363636E-2"/>
    <s v=""/>
    <n v="4"/>
    <n v="32"/>
    <n v="8"/>
    <n v="0"/>
    <n v="3.390569E-4"/>
    <n v="2.4092993300000001E-2"/>
    <n v="9.1186499999999998E-5"/>
    <n v="0"/>
    <n v="2.4523236699999999E-2"/>
    <n v="3.5284312232207307E-2"/>
    <s v=""/>
    <n v="4.7447094239376512E-3"/>
  </r>
  <r>
    <x v="1"/>
    <n v="0"/>
    <n v="0"/>
    <n v="3.9712599999999999E-3"/>
    <s v=""/>
    <n v="0"/>
    <n v="0"/>
    <n v="3"/>
    <n v="0"/>
    <n v="0"/>
    <n v="0"/>
    <n v="1.73E-5"/>
    <n v="0"/>
    <n v="1.73E-5"/>
    <s v=""/>
    <s v=""/>
    <n v="4.3563000156121735E-3"/>
  </r>
  <r>
    <x v="1"/>
    <n v="2.519168734883721E-2"/>
    <n v="0"/>
    <n v="2.0993072790697676E-2"/>
    <s v=""/>
    <n v="18"/>
    <n v="10"/>
    <n v="15"/>
    <n v="0"/>
    <n v="0"/>
    <n v="1E-3"/>
    <n v="0"/>
    <n v="0"/>
    <n v="1E-3"/>
    <n v="0"/>
    <s v=""/>
    <n v="0"/>
  </r>
  <r>
    <x v="1"/>
    <n v="0"/>
    <n v="1.7027814642857141E-2"/>
    <n v="2.2703752857142857E-2"/>
    <s v=""/>
    <n v="0"/>
    <n v="3"/>
    <n v="4"/>
    <n v="0"/>
    <n v="0"/>
    <n v="1E-4"/>
    <n v="0"/>
    <n v="0"/>
    <n v="1E-4"/>
    <s v=""/>
    <n v="5.8727442186451203E-3"/>
    <n v="0"/>
  </r>
  <r>
    <x v="1"/>
    <n v="0"/>
    <n v="9.7035799999999998E-3"/>
    <n v="0"/>
    <s v=""/>
    <n v="0"/>
    <n v="3"/>
    <n v="0"/>
    <n v="0"/>
    <n v="0"/>
    <n v="1.0774094999999998E-3"/>
    <n v="0"/>
    <n v="0"/>
    <n v="1.0774094999999998E-3"/>
    <s v=""/>
    <n v="0.11103216544821601"/>
    <s v=""/>
  </r>
  <r>
    <x v="1"/>
    <n v="0"/>
    <n v="4.4860000000000004E-3"/>
    <n v="0"/>
    <s v=""/>
    <n v="0"/>
    <n v="2"/>
    <n v="0"/>
    <n v="0"/>
    <n v="0"/>
    <n v="5.4673300000000004E-5"/>
    <n v="0"/>
    <n v="0"/>
    <n v="5.4673300000000004E-5"/>
    <s v=""/>
    <n v="1.2187539010254123E-2"/>
    <s v=""/>
  </r>
  <r>
    <x v="1"/>
    <n v="0"/>
    <n v="2.897599E-2"/>
    <n v="2.897599E-2"/>
    <s v=""/>
    <n v="0"/>
    <n v="4"/>
    <n v="4"/>
    <n v="0"/>
    <n v="0"/>
    <n v="3.8192476000000002E-3"/>
    <n v="1.144E-4"/>
    <n v="0"/>
    <n v="3.9336476000000004E-3"/>
    <s v=""/>
    <n v="0.13180732047464125"/>
    <n v="3.9480963376919993E-3"/>
  </r>
  <r>
    <x v="1"/>
    <n v="0"/>
    <n v="1.2549740173913042E-2"/>
    <n v="2.3530762826086953E-2"/>
    <s v=""/>
    <n v="0"/>
    <n v="8"/>
    <n v="15"/>
    <n v="0"/>
    <n v="0"/>
    <n v="2.0000000000000001E-4"/>
    <n v="2.0000000000000001E-4"/>
    <n v="0"/>
    <n v="4.0000000000000002E-4"/>
    <s v=""/>
    <n v="1.5936584919561684E-2"/>
    <n v="8.4995119570995658E-3"/>
  </r>
  <r>
    <x v="1"/>
    <n v="0"/>
    <n v="0"/>
    <n v="6.8890390699999998E-2"/>
    <s v=""/>
    <n v="0"/>
    <n v="0"/>
    <n v="8"/>
    <n v="0"/>
    <n v="0"/>
    <n v="0"/>
    <n v="2.9999999999999997E-4"/>
    <n v="0"/>
    <n v="2.9999999999999997E-4"/>
    <s v=""/>
    <s v=""/>
    <n v="4.3547437741560087E-3"/>
  </r>
  <r>
    <x v="1"/>
    <n v="0"/>
    <n v="5.5299535466666667E-2"/>
    <n v="0.15207372253333332"/>
    <s v=""/>
    <n v="0"/>
    <n v="24"/>
    <n v="66"/>
    <n v="0"/>
    <n v="0"/>
    <n v="3.2000000000000002E-3"/>
    <n v="1E-4"/>
    <n v="0"/>
    <n v="3.3E-3"/>
    <s v=""/>
    <n v="5.7866670542447672E-2"/>
    <n v="6.5757580161872364E-4"/>
  </r>
  <r>
    <x v="1"/>
    <n v="0"/>
    <n v="8.3459321428571431E-3"/>
    <n v="1.5022677857142858E-2"/>
    <s v=""/>
    <n v="0"/>
    <n v="5"/>
    <n v="9"/>
    <n v="0"/>
    <n v="0"/>
    <n v="5.9999999999999995E-4"/>
    <n v="2.9999999999999997E-4"/>
    <n v="0"/>
    <n v="8.9999999999999998E-4"/>
    <s v=""/>
    <n v="7.1891310608547102E-2"/>
    <n v="1.9969808502374193E-2"/>
  </r>
  <r>
    <x v="1"/>
    <n v="0"/>
    <n v="0"/>
    <n v="4.2109970000000004E-2"/>
    <s v=""/>
    <n v="0"/>
    <n v="0"/>
    <n v="5"/>
    <n v="0"/>
    <n v="0"/>
    <n v="0"/>
    <n v="5.6900000000000001E-5"/>
    <n v="0"/>
    <n v="5.6900000000000001E-5"/>
    <s v=""/>
    <s v=""/>
    <n v="1.3512239500526834E-3"/>
  </r>
  <r>
    <x v="1"/>
    <n v="0.13306275036764703"/>
    <n v="0"/>
    <n v="8.3639443088235302E-2"/>
    <s v=""/>
    <n v="35"/>
    <n v="79"/>
    <n v="22"/>
    <n v="0"/>
    <n v="0"/>
    <n v="2.696285E-2"/>
    <n v="1.2433500000000001E-3"/>
    <n v="0"/>
    <n v="2.8206200000000001E-2"/>
    <n v="0"/>
    <s v=""/>
    <n v="1.4865593960116759E-2"/>
  </r>
  <r>
    <x v="1"/>
    <n v="0"/>
    <n v="4.4915200000000006E-3"/>
    <n v="0"/>
    <s v=""/>
    <n v="0"/>
    <n v="11"/>
    <n v="0"/>
    <n v="0"/>
    <n v="0"/>
    <n v="7.2460999999999999E-4"/>
    <n v="0"/>
    <n v="0"/>
    <n v="7.2460999999999999E-4"/>
    <s v=""/>
    <n v="0.1613284589626674"/>
    <s v=""/>
  </r>
  <r>
    <x v="1"/>
    <n v="0"/>
    <n v="0.41541593660389997"/>
    <n v="0"/>
    <s v=""/>
    <n v="0"/>
    <n v="80"/>
    <n v="0"/>
    <n v="0"/>
    <n v="0"/>
    <n v="9.3740050800000002E-2"/>
    <n v="0"/>
    <n v="0"/>
    <n v="9.3740050800000002E-2"/>
    <s v=""/>
    <n v="0.22565347773208169"/>
    <s v=""/>
  </r>
  <r>
    <x v="1"/>
    <n v="0"/>
    <n v="3.6394999999999999E-3"/>
    <n v="3.6394999999999999E-3"/>
    <s v=""/>
    <n v="0"/>
    <n v="2"/>
    <n v="2"/>
    <n v="0"/>
    <n v="0"/>
    <n v="1.5100000000000001E-3"/>
    <n v="3.1000000000000001E-5"/>
    <n v="0"/>
    <n v="1.5410000000000001E-3"/>
    <s v=""/>
    <n v="0.41489215551586761"/>
    <n v="8.5176535238356919E-3"/>
  </r>
  <r>
    <x v="1"/>
    <n v="0"/>
    <n v="0"/>
    <n v="6.1269629999999999E-2"/>
    <s v=""/>
    <n v="0"/>
    <n v="0"/>
    <n v="13"/>
    <n v="0"/>
    <n v="0"/>
    <n v="0"/>
    <n v="1E-4"/>
    <n v="0"/>
    <n v="1E-4"/>
    <s v=""/>
    <s v=""/>
    <n v="1.6321299802202168E-3"/>
  </r>
  <r>
    <x v="1"/>
    <n v="0"/>
    <n v="0"/>
    <n v="4.3886339999999996E-2"/>
    <s v=""/>
    <n v="0"/>
    <n v="0"/>
    <n v="12"/>
    <n v="0"/>
    <n v="0"/>
    <n v="0"/>
    <n v="0"/>
    <n v="0"/>
    <n v="0"/>
    <s v=""/>
    <s v=""/>
    <n v="0"/>
  </r>
  <r>
    <x v="1"/>
    <n v="3.740958E-3"/>
    <n v="0"/>
    <n v="0"/>
    <s v=""/>
    <n v="1"/>
    <n v="0"/>
    <n v="0"/>
    <n v="0"/>
    <n v="0"/>
    <n v="0"/>
    <n v="0"/>
    <n v="0"/>
    <n v="0"/>
    <n v="0"/>
    <s v=""/>
    <s v=""/>
  </r>
  <r>
    <x v="1"/>
    <n v="0"/>
    <n v="1.3552510315789471E-2"/>
    <n v="0.11519633768421052"/>
    <s v=""/>
    <n v="0"/>
    <n v="2"/>
    <n v="17"/>
    <n v="0"/>
    <n v="0"/>
    <n v="5.1374000000000003E-3"/>
    <n v="7.9449999999999996E-4"/>
    <n v="0"/>
    <n v="5.9319000000000004E-3"/>
    <s v=""/>
    <n v="0.37907368305151756"/>
    <n v="6.8969206484495622E-3"/>
  </r>
  <r>
    <x v="1"/>
    <n v="0"/>
    <n v="0"/>
    <n v="1.7395750000000001E-2"/>
    <s v=""/>
    <n v="0"/>
    <n v="0"/>
    <n v="8"/>
    <n v="0"/>
    <n v="0"/>
    <n v="0"/>
    <n v="0"/>
    <n v="0"/>
    <n v="0"/>
    <s v=""/>
    <s v=""/>
    <n v="0"/>
  </r>
  <r>
    <x v="1"/>
    <n v="0"/>
    <n v="1.885E-3"/>
    <n v="1.885E-3"/>
    <s v=""/>
    <n v="0"/>
    <n v="1"/>
    <n v="1"/>
    <n v="0"/>
    <n v="0"/>
    <n v="1.4399999999999999E-3"/>
    <n v="2.0000000000000002E-5"/>
    <n v="0"/>
    <n v="1.4599999999999999E-3"/>
    <s v=""/>
    <n v="0.76392572944297077"/>
    <n v="1.0610079575596818E-2"/>
  </r>
  <r>
    <x v="1"/>
    <n v="0"/>
    <n v="3.3129038502673798E-2"/>
    <n v="0.37987964149732623"/>
    <s v=""/>
    <n v="0"/>
    <n v="15"/>
    <n v="172"/>
    <n v="0"/>
    <n v="0"/>
    <n v="2.4730000000000002E-2"/>
    <n v="6.1700000000000001E-3"/>
    <n v="0"/>
    <n v="3.0900000000000004E-2"/>
    <s v=""/>
    <n v="0.74647502969348412"/>
    <n v="1.6241986476770505E-2"/>
  </r>
  <r>
    <x v="0"/>
    <n v="7.0530000000000002E-3"/>
    <n v="0"/>
    <n v="0"/>
    <s v=""/>
    <n v="6"/>
    <n v="0"/>
    <n v="0"/>
    <n v="0"/>
    <n v="4.0000000000000003E-5"/>
    <n v="0"/>
    <n v="0"/>
    <n v="0"/>
    <n v="4.0000000000000003E-5"/>
    <n v="5.671345526726216E-3"/>
    <s v=""/>
    <s v=""/>
  </r>
  <r>
    <x v="0"/>
    <n v="0"/>
    <n v="1.0550107499999999E-2"/>
    <n v="3.1650322500000001E-2"/>
    <s v=""/>
    <n v="0"/>
    <n v="1"/>
    <n v="3"/>
    <n v="0"/>
    <n v="0"/>
    <n v="0"/>
    <n v="2.0000000000000001E-4"/>
    <n v="0"/>
    <n v="2.0000000000000001E-4"/>
    <s v=""/>
    <n v="0"/>
    <n v="6.3190509354209582E-3"/>
  </r>
  <r>
    <x v="0"/>
    <n v="0"/>
    <n v="9.0628299999999992E-3"/>
    <n v="0"/>
    <s v=""/>
    <n v="0"/>
    <n v="3"/>
    <n v="0"/>
    <n v="0"/>
    <n v="0"/>
    <n v="1.5690000000000002E-4"/>
    <n v="0"/>
    <n v="0"/>
    <n v="1.5690000000000002E-4"/>
    <s v=""/>
    <n v="1.7312473035464643E-2"/>
    <s v=""/>
  </r>
  <r>
    <x v="0"/>
    <n v="3.0170939895000002"/>
    <n v="3.0170939895000002"/>
    <n v="0"/>
    <s v=""/>
    <n v="460"/>
    <n v="460"/>
    <n v="0"/>
    <n v="0"/>
    <n v="0"/>
    <n v="0"/>
    <n v="0"/>
    <n v="0"/>
    <n v="0"/>
    <n v="0"/>
    <n v="0"/>
    <s v=""/>
  </r>
  <r>
    <x v="0"/>
    <n v="1.9449999999999999E-2"/>
    <n v="0"/>
    <n v="0"/>
    <s v=""/>
    <n v="18"/>
    <n v="0"/>
    <n v="0"/>
    <n v="0"/>
    <n v="1.1E-4"/>
    <n v="0"/>
    <n v="0"/>
    <n v="0"/>
    <n v="1.1E-4"/>
    <n v="5.6555269922879186E-3"/>
    <s v=""/>
    <s v=""/>
  </r>
  <r>
    <x v="0"/>
    <n v="0"/>
    <n v="0.10126643379310345"/>
    <n v="1.3670968562068966"/>
    <s v=""/>
    <n v="0"/>
    <n v="2"/>
    <n v="27"/>
    <n v="0"/>
    <n v="0"/>
    <n v="8.9999999999999998E-4"/>
    <n v="1.7299999999999999E-2"/>
    <n v="0"/>
    <n v="1.8200000000000001E-2"/>
    <s v=""/>
    <n v="8.8874463757535101E-3"/>
    <n v="1.2654553275764256E-2"/>
  </r>
  <r>
    <x v="0"/>
    <n v="0"/>
    <n v="7.0619999999999997E-3"/>
    <n v="0"/>
    <s v=""/>
    <n v="0"/>
    <n v="2"/>
    <n v="0"/>
    <n v="0"/>
    <n v="0"/>
    <n v="9.1E-4"/>
    <n v="0"/>
    <n v="0"/>
    <n v="9.1E-4"/>
    <s v=""/>
    <n v="0.12885868026054942"/>
    <s v=""/>
  </r>
  <r>
    <x v="0"/>
    <n v="3.0234111345568628"/>
    <n v="3.0472175214431374"/>
    <n v="0"/>
    <s v=""/>
    <n v="381"/>
    <n v="384"/>
    <n v="0"/>
    <n v="0"/>
    <n v="0"/>
    <n v="7.2500000000000004E-3"/>
    <n v="0"/>
    <n v="0"/>
    <n v="7.2500000000000004E-3"/>
    <n v="0"/>
    <n v="2.3792197140447197E-3"/>
    <s v=""/>
  </r>
  <r>
    <x v="0"/>
    <n v="5.0390000000000001E-3"/>
    <n v="0"/>
    <n v="0"/>
    <s v=""/>
    <n v="6"/>
    <n v="0"/>
    <n v="0"/>
    <n v="0"/>
    <n v="2.9999999999999997E-5"/>
    <n v="0"/>
    <n v="0"/>
    <n v="0"/>
    <n v="2.9999999999999997E-5"/>
    <n v="5.953562214725143E-3"/>
    <s v=""/>
    <s v=""/>
  </r>
  <r>
    <x v="0"/>
    <n v="0"/>
    <n v="5.3526925599999997E-2"/>
    <n v="1.2846462143999999"/>
    <s v=""/>
    <n v="0"/>
    <n v="1"/>
    <n v="24"/>
    <n v="0"/>
    <n v="0"/>
    <n v="8.9999999999999998E-4"/>
    <n v="1.24E-2"/>
    <n v="0"/>
    <n v="1.3299999999999999E-2"/>
    <s v=""/>
    <n v="1.6813967735146738E-2"/>
    <n v="9.6524629590657215E-3"/>
  </r>
  <r>
    <x v="0"/>
    <n v="0"/>
    <n v="5.1910000000000003E-3"/>
    <n v="0"/>
    <s v=""/>
    <n v="0"/>
    <n v="2"/>
    <n v="0"/>
    <n v="0"/>
    <n v="0"/>
    <n v="6.7000000000000002E-4"/>
    <n v="0"/>
    <n v="0"/>
    <n v="6.7000000000000002E-4"/>
    <s v=""/>
    <n v="0.12906954344057023"/>
    <s v=""/>
  </r>
  <r>
    <x v="0"/>
    <n v="0.46741690850000001"/>
    <n v="0.46741690850000001"/>
    <n v="0"/>
    <s v=""/>
    <n v="160"/>
    <n v="160"/>
    <n v="0"/>
    <n v="0"/>
    <n v="0"/>
    <n v="0"/>
    <n v="0"/>
    <n v="0"/>
    <n v="0"/>
    <n v="0"/>
    <n v="0"/>
    <s v=""/>
  </r>
  <r>
    <x v="1"/>
    <n v="0"/>
    <n v="3.6278E-3"/>
    <n v="0"/>
    <s v=""/>
    <n v="0"/>
    <n v="2"/>
    <n v="0"/>
    <n v="0"/>
    <n v="0"/>
    <n v="3.8999999999999999E-4"/>
    <n v="0"/>
    <n v="0"/>
    <n v="3.8999999999999999E-4"/>
    <s v=""/>
    <n v="0.10750316996526821"/>
    <s v=""/>
  </r>
  <r>
    <x v="1"/>
    <n v="0"/>
    <n v="1.46298E-2"/>
    <n v="0"/>
    <s v=""/>
    <n v="0"/>
    <n v="5"/>
    <n v="0"/>
    <n v="0"/>
    <n v="0"/>
    <n v="3.0590000000000001E-3"/>
    <n v="0"/>
    <n v="0"/>
    <n v="3.0590000000000001E-3"/>
    <s v=""/>
    <n v="0.20909376751561881"/>
    <s v=""/>
  </r>
  <r>
    <x v="0"/>
    <n v="0"/>
    <n v="0"/>
    <n v="1.204641E-2"/>
    <s v=""/>
    <n v="0"/>
    <n v="0"/>
    <n v="8"/>
    <n v="0"/>
    <n v="0"/>
    <n v="0"/>
    <n v="1.5100000000000001E-5"/>
    <n v="0"/>
    <n v="1.5100000000000001E-5"/>
    <s v=""/>
    <s v=""/>
    <n v="1.2534854782462162E-3"/>
  </r>
  <r>
    <x v="0"/>
    <n v="0"/>
    <n v="4.1637000000000002E-3"/>
    <n v="0"/>
    <s v=""/>
    <n v="0"/>
    <n v="2"/>
    <n v="0"/>
    <n v="0"/>
    <n v="0"/>
    <n v="9.8999999999999999E-4"/>
    <n v="0"/>
    <n v="0"/>
    <n v="9.8999999999999999E-4"/>
    <s v=""/>
    <n v="0.23776929173571582"/>
    <s v=""/>
  </r>
  <r>
    <x v="0"/>
    <n v="2.937068181818182E-2"/>
    <n v="0"/>
    <n v="6.5268181818181822E-3"/>
    <s v=""/>
    <n v="9"/>
    <n v="0"/>
    <n v="2"/>
    <n v="0"/>
    <n v="8.2799999999999996E-4"/>
    <n v="0"/>
    <n v="2.3363E-4"/>
    <n v="0"/>
    <n v="1.06163E-3"/>
    <n v="2.8191378229681728E-2"/>
    <s v=""/>
    <n v="3.5795389651089908E-2"/>
  </r>
  <r>
    <x v="0"/>
    <n v="0"/>
    <n v="6.1830000000000001E-3"/>
    <n v="0"/>
    <s v=""/>
    <n v="0"/>
    <n v="3"/>
    <n v="0"/>
    <n v="0"/>
    <n v="0"/>
    <n v="9.8999999999999999E-4"/>
    <n v="0"/>
    <n v="0"/>
    <n v="9.8999999999999999E-4"/>
    <s v=""/>
    <n v="0.16011644832605532"/>
    <s v=""/>
  </r>
  <r>
    <x v="0"/>
    <n v="0"/>
    <n v="0"/>
    <n v="0.30288100000000001"/>
    <s v=""/>
    <n v="0"/>
    <n v="0"/>
    <n v="42"/>
    <n v="0"/>
    <n v="0"/>
    <n v="0"/>
    <n v="1.10345815E-2"/>
    <n v="0"/>
    <n v="1.10345815E-2"/>
    <s v=""/>
    <s v=""/>
    <n v="3.6432069030411282E-2"/>
  </r>
  <r>
    <x v="0"/>
    <n v="0.85410299999999995"/>
    <n v="0"/>
    <n v="0"/>
    <s v=""/>
    <n v="2"/>
    <n v="0"/>
    <n v="0"/>
    <n v="0"/>
    <n v="0"/>
    <n v="0"/>
    <n v="0"/>
    <n v="0"/>
    <n v="0"/>
    <n v="0"/>
    <s v=""/>
    <s v=""/>
  </r>
  <r>
    <x v="0"/>
    <n v="6.2209285714285708E-3"/>
    <n v="0"/>
    <n v="2.2810071428571426E-2"/>
    <s v=""/>
    <n v="3"/>
    <n v="0"/>
    <n v="11"/>
    <n v="0"/>
    <n v="8.4368200000000003E-5"/>
    <n v="0"/>
    <n v="2.0157107000000002E-3"/>
    <n v="0"/>
    <n v="2.1000789000000003E-3"/>
    <n v="1.3561994649397772E-2"/>
    <s v=""/>
    <n v="8.8369328711314879E-2"/>
  </r>
  <r>
    <x v="1"/>
    <n v="0"/>
    <n v="4.071E-3"/>
    <n v="0"/>
    <s v=""/>
    <n v="0"/>
    <n v="2"/>
    <n v="0"/>
    <n v="0"/>
    <n v="0"/>
    <n v="4.7999999999999996E-4"/>
    <n v="0"/>
    <n v="0"/>
    <n v="4.7999999999999996E-4"/>
    <s v=""/>
    <n v="0.11790714812085482"/>
    <s v=""/>
  </r>
  <r>
    <x v="1"/>
    <n v="0"/>
    <n v="9.5575699999999996E-3"/>
    <n v="0"/>
    <s v=""/>
    <n v="0"/>
    <n v="3"/>
    <n v="0"/>
    <n v="0"/>
    <n v="0"/>
    <n v="3.5999999999999994E-5"/>
    <n v="0"/>
    <n v="0"/>
    <n v="3.5999999999999994E-5"/>
    <s v=""/>
    <n v="3.7666477985513051E-3"/>
    <s v=""/>
  </r>
  <r>
    <x v="0"/>
    <n v="0"/>
    <n v="1.6863E-2"/>
    <n v="0"/>
    <s v=""/>
    <n v="0"/>
    <n v="2"/>
    <n v="0"/>
    <n v="0"/>
    <n v="0"/>
    <n v="1.8E-3"/>
    <n v="0"/>
    <n v="0"/>
    <n v="1.8E-3"/>
    <s v=""/>
    <n v="0.10674257249599715"/>
    <s v=""/>
  </r>
  <r>
    <x v="0"/>
    <n v="3.8970197516129037"/>
    <n v="0.12990065838709677"/>
    <n v="0"/>
    <s v=""/>
    <n v="30"/>
    <n v="1"/>
    <n v="0"/>
    <n v="0"/>
    <n v="7.2532800000000002E-4"/>
    <n v="0"/>
    <n v="0"/>
    <n v="0"/>
    <n v="7.2532800000000002E-4"/>
    <n v="1.8612376796391661E-4"/>
    <n v="0"/>
    <s v=""/>
  </r>
  <r>
    <x v="0"/>
    <n v="0"/>
    <n v="4.7648999999999999E-3"/>
    <n v="0"/>
    <s v=""/>
    <n v="0"/>
    <n v="2"/>
    <n v="0"/>
    <n v="0"/>
    <n v="0"/>
    <n v="8.2350000000000009E-5"/>
    <n v="0"/>
    <n v="0"/>
    <n v="8.2350000000000009E-5"/>
    <s v=""/>
    <n v="1.7282629226216713E-2"/>
    <s v=""/>
  </r>
  <r>
    <x v="0"/>
    <n v="0.67447000000000001"/>
    <n v="0"/>
    <n v="0"/>
    <s v=""/>
    <n v="4"/>
    <n v="0"/>
    <n v="0"/>
    <n v="0"/>
    <n v="1.078E-2"/>
    <n v="0"/>
    <n v="0"/>
    <n v="0"/>
    <n v="1.078E-2"/>
    <n v="1.5982919922309369E-2"/>
    <s v=""/>
    <s v=""/>
  </r>
  <r>
    <x v="0"/>
    <n v="8.9367649999999994"/>
    <n v="0"/>
    <n v="0"/>
    <s v=""/>
    <n v="4"/>
    <n v="0"/>
    <n v="0"/>
    <n v="0"/>
    <n v="4.5196300000000002E-2"/>
    <n v="0"/>
    <n v="0"/>
    <n v="0"/>
    <n v="4.5196300000000002E-2"/>
    <n v="5.0573445760294699E-3"/>
    <s v=""/>
    <s v=""/>
  </r>
  <r>
    <x v="1"/>
    <n v="0"/>
    <n v="0"/>
    <n v="2.337235E-2"/>
    <s v=""/>
    <n v="0"/>
    <n v="0"/>
    <n v="3"/>
    <n v="0"/>
    <n v="0"/>
    <n v="0"/>
    <n v="1E-4"/>
    <n v="0"/>
    <n v="1E-4"/>
    <s v=""/>
    <s v=""/>
    <n v="4.278559922301352E-3"/>
  </r>
  <r>
    <x v="1"/>
    <n v="0"/>
    <n v="0"/>
    <n v="0.71319245799999997"/>
    <s v=""/>
    <n v="0"/>
    <n v="0"/>
    <n v="83"/>
    <n v="0"/>
    <n v="0"/>
    <n v="0"/>
    <n v="1.7099999999999999E-3"/>
    <n v="0"/>
    <n v="1.7099999999999999E-3"/>
    <s v=""/>
    <s v=""/>
    <n v="2.3976697745729668E-3"/>
  </r>
  <r>
    <x v="1"/>
    <n v="0"/>
    <n v="3.6221870000000003E-2"/>
    <n v="0"/>
    <s v=""/>
    <n v="0"/>
    <n v="2"/>
    <n v="0"/>
    <n v="0"/>
    <n v="0"/>
    <n v="1.0000000000000001E-5"/>
    <n v="0"/>
    <n v="0"/>
    <n v="1.0000000000000001E-5"/>
    <s v=""/>
    <n v="2.76076304177559E-4"/>
    <s v=""/>
  </r>
  <r>
    <x v="1"/>
    <n v="0"/>
    <n v="0"/>
    <n v="1.6667401999999998E-2"/>
    <s v=""/>
    <n v="0"/>
    <n v="0"/>
    <n v="6"/>
    <n v="0"/>
    <n v="0"/>
    <n v="0"/>
    <n v="2.0000000000000002E-5"/>
    <n v="0"/>
    <n v="2.0000000000000002E-5"/>
    <s v=""/>
    <s v=""/>
    <n v="1.1999470583357865E-3"/>
  </r>
  <r>
    <x v="0"/>
    <n v="0"/>
    <n v="0"/>
    <n v="9.4957E-2"/>
    <s v=""/>
    <n v="0"/>
    <n v="0"/>
    <n v="46"/>
    <n v="0"/>
    <n v="0"/>
    <n v="0"/>
    <n v="2.0073818000000002E-3"/>
    <n v="0"/>
    <n v="2.0073818000000002E-3"/>
    <s v=""/>
    <s v=""/>
    <n v="2.1139903324662743E-2"/>
  </r>
  <r>
    <x v="0"/>
    <n v="0"/>
    <n v="1.3625999999999999E-2"/>
    <n v="0"/>
    <s v=""/>
    <n v="0"/>
    <n v="6"/>
    <n v="0"/>
    <n v="0"/>
    <n v="0"/>
    <n v="0"/>
    <n v="0"/>
    <n v="0"/>
    <n v="0"/>
    <s v=""/>
    <n v="0"/>
    <s v=""/>
  </r>
  <r>
    <x v="0"/>
    <n v="0"/>
    <n v="0"/>
    <n v="1.1544E-2"/>
    <s v=""/>
    <n v="0"/>
    <n v="0"/>
    <n v="7"/>
    <n v="0"/>
    <n v="0"/>
    <n v="0"/>
    <n v="4.2952520000000001E-4"/>
    <n v="0"/>
    <n v="4.2952520000000001E-4"/>
    <s v=""/>
    <s v=""/>
    <n v="3.7207657657657656E-2"/>
  </r>
  <r>
    <x v="0"/>
    <n v="0"/>
    <n v="3.6159999999999999E-3"/>
    <n v="0"/>
    <s v=""/>
    <n v="0"/>
    <n v="4"/>
    <n v="0"/>
    <n v="0"/>
    <n v="0"/>
    <n v="1.6176227E-3"/>
    <n v="0"/>
    <n v="0"/>
    <n v="1.6176227E-3"/>
    <s v=""/>
    <n v="0.44735141039823012"/>
    <s v=""/>
  </r>
  <r>
    <x v="0"/>
    <n v="1.657281E-2"/>
    <n v="0"/>
    <n v="0"/>
    <s v=""/>
    <n v="1"/>
    <n v="0"/>
    <n v="0"/>
    <n v="0"/>
    <n v="3.1000000000000001E-5"/>
    <n v="0"/>
    <n v="0"/>
    <n v="0"/>
    <n v="3.1000000000000001E-5"/>
    <n v="1.8705337236111438E-3"/>
    <s v=""/>
    <s v=""/>
  </r>
  <r>
    <x v="0"/>
    <n v="0"/>
    <n v="0"/>
    <n v="7.0559999999999998E-2"/>
    <s v=""/>
    <n v="0"/>
    <n v="0"/>
    <n v="8"/>
    <n v="0"/>
    <n v="0"/>
    <n v="0"/>
    <n v="3.3020067000000004E-3"/>
    <n v="0"/>
    <n v="3.3020067000000004E-3"/>
    <s v=""/>
    <s v=""/>
    <n v="4.6797147108843543E-2"/>
  </r>
  <r>
    <x v="0"/>
    <n v="3.7469574736842107E-2"/>
    <n v="7.025545263157895E-3"/>
    <n v="0"/>
    <s v=""/>
    <n v="16"/>
    <n v="3"/>
    <n v="0"/>
    <n v="0"/>
    <n v="3.3990000000000001E-3"/>
    <n v="8.9121999999999997E-4"/>
    <n v="0"/>
    <n v="0"/>
    <n v="4.29022E-3"/>
    <n v="9.071359960373182E-2"/>
    <n v="0.12685421082881299"/>
    <s v=""/>
  </r>
  <r>
    <x v="0"/>
    <n v="0"/>
    <n v="0"/>
    <n v="4.7028800000000004E-3"/>
    <s v=""/>
    <n v="0"/>
    <n v="0"/>
    <n v="2"/>
    <n v="0"/>
    <n v="0"/>
    <n v="0"/>
    <n v="8.0499999999999992E-6"/>
    <n v="0"/>
    <n v="8.0499999999999992E-6"/>
    <s v=""/>
    <s v=""/>
    <n v="1.7117170754941649E-3"/>
  </r>
  <r>
    <x v="0"/>
    <n v="0"/>
    <n v="0"/>
    <n v="1.4916E-2"/>
    <s v=""/>
    <n v="0"/>
    <n v="0"/>
    <n v="3"/>
    <n v="0"/>
    <n v="0"/>
    <n v="0"/>
    <n v="4.2937500000000001E-4"/>
    <n v="0"/>
    <n v="4.2937500000000001E-4"/>
    <s v=""/>
    <s v=""/>
    <n v="2.8786202735317779E-2"/>
  </r>
  <r>
    <x v="0"/>
    <n v="0"/>
    <n v="0"/>
    <n v="4.4679999999999997E-3"/>
    <s v=""/>
    <n v="0"/>
    <n v="0"/>
    <n v="3"/>
    <n v="0"/>
    <n v="0"/>
    <n v="0"/>
    <n v="1.7010339999999998E-4"/>
    <n v="0"/>
    <n v="1.7010339999999998E-4"/>
    <s v=""/>
    <s v=""/>
    <n v="3.807148612354521E-2"/>
  </r>
  <r>
    <x v="0"/>
    <n v="0"/>
    <n v="1.9922823529411767E-2"/>
    <n v="6.4749176470588227E-2"/>
    <s v=""/>
    <n v="0"/>
    <n v="4"/>
    <n v="13"/>
    <n v="0"/>
    <n v="0"/>
    <n v="1.2137260999999999E-3"/>
    <n v="0"/>
    <n v="0"/>
    <n v="1.2137260999999999E-3"/>
    <s v=""/>
    <n v="6.0921389892762648E-2"/>
    <n v="0"/>
  </r>
  <r>
    <x v="0"/>
    <n v="0.37014664462809915"/>
    <n v="0"/>
    <n v="0.87395735537190078"/>
    <s v=""/>
    <n v="36"/>
    <n v="0"/>
    <n v="85"/>
    <n v="0"/>
    <n v="6.7635199999999994E-3"/>
    <n v="0"/>
    <n v="7.7454810000000002E-3"/>
    <n v="0"/>
    <n v="1.4509001000000001E-2"/>
    <n v="1.8272541702480036E-2"/>
    <s v=""/>
    <n v="8.8625388325772655E-3"/>
  </r>
  <r>
    <x v="0"/>
    <n v="2.4615499999999998E-2"/>
    <n v="0"/>
    <n v="0"/>
    <s v=""/>
    <n v="11"/>
    <n v="0"/>
    <n v="0"/>
    <n v="0"/>
    <n v="2.9E-4"/>
    <n v="0"/>
    <n v="0"/>
    <n v="0"/>
    <n v="2.9E-4"/>
    <n v="1.1781194775649489E-2"/>
    <s v=""/>
    <s v=""/>
  </r>
  <r>
    <x v="0"/>
    <n v="2.2907470000000003E-2"/>
    <n v="0"/>
    <n v="0"/>
    <s v=""/>
    <n v="8"/>
    <n v="0"/>
    <n v="0"/>
    <n v="0"/>
    <n v="3.54661E-3"/>
    <n v="0"/>
    <n v="0"/>
    <n v="0"/>
    <n v="3.54661E-3"/>
    <n v="0.15482329563238539"/>
    <s v=""/>
    <s v=""/>
  </r>
  <r>
    <x v="0"/>
    <n v="2.9646599999999999E-2"/>
    <n v="0"/>
    <n v="0"/>
    <s v=""/>
    <n v="1"/>
    <n v="0"/>
    <n v="0"/>
    <n v="0"/>
    <n v="3.5E-4"/>
    <n v="0"/>
    <n v="0"/>
    <n v="0"/>
    <n v="3.5E-4"/>
    <n v="1.1805738263409632E-2"/>
    <s v=""/>
    <s v=""/>
  </r>
  <r>
    <x v="0"/>
    <n v="0"/>
    <n v="5.1469999999999997E-3"/>
    <n v="0"/>
    <s v=""/>
    <n v="0"/>
    <n v="2"/>
    <n v="0"/>
    <n v="0"/>
    <n v="0"/>
    <n v="1.1765136000000001E-3"/>
    <n v="0"/>
    <n v="0"/>
    <n v="1.1765136000000001E-3"/>
    <s v=""/>
    <n v="0.22858239751311446"/>
    <s v=""/>
  </r>
  <r>
    <x v="0"/>
    <n v="0"/>
    <n v="1.7720310000000003E-2"/>
    <n v="0"/>
    <s v=""/>
    <n v="0"/>
    <n v="2"/>
    <n v="0"/>
    <n v="0"/>
    <n v="0"/>
    <n v="1.2612000000000001E-3"/>
    <n v="0"/>
    <n v="0"/>
    <n v="1.2612000000000001E-3"/>
    <s v=""/>
    <n v="7.1172569780099781E-2"/>
    <s v=""/>
  </r>
  <r>
    <x v="0"/>
    <n v="0"/>
    <n v="0"/>
    <n v="9.0150000000000004E-3"/>
    <s v=""/>
    <n v="0"/>
    <n v="0"/>
    <n v="4"/>
    <n v="0"/>
    <n v="0"/>
    <n v="0"/>
    <n v="0"/>
    <n v="0"/>
    <n v="0"/>
    <s v=""/>
    <s v=""/>
    <n v="0"/>
  </r>
  <r>
    <x v="0"/>
    <n v="0"/>
    <n v="3.1849000000000002E-2"/>
    <n v="0"/>
    <s v=""/>
    <n v="0"/>
    <n v="4"/>
    <n v="0"/>
    <n v="0"/>
    <n v="0"/>
    <n v="0"/>
    <n v="0"/>
    <n v="0"/>
    <n v="0"/>
    <s v=""/>
    <n v="0"/>
    <s v=""/>
  </r>
  <r>
    <x v="0"/>
    <n v="0"/>
    <n v="0"/>
    <n v="1.1363E-2"/>
    <s v=""/>
    <n v="0"/>
    <n v="0"/>
    <n v="20"/>
    <n v="0"/>
    <n v="0"/>
    <n v="0"/>
    <n v="3.228161E-4"/>
    <n v="0"/>
    <n v="3.228161E-4"/>
    <s v=""/>
    <s v=""/>
    <n v="2.8409407726832703E-2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.96523340000000002"/>
    <n v="1.4478500999999999"/>
    <n v="0"/>
    <s v=""/>
    <n v="2"/>
    <n v="3"/>
    <n v="0"/>
    <n v="0"/>
    <n v="5.4510000000000008E-4"/>
    <n v="5.0012099999999997E-2"/>
    <n v="0"/>
    <n v="0"/>
    <n v="5.0557199999999997E-2"/>
    <n v="5.6473387680119652E-4"/>
    <n v="3.4542318987304005E-2"/>
    <s v=""/>
  </r>
  <r>
    <x v="0"/>
    <n v="0"/>
    <n v="0"/>
    <n v="0"/>
    <s v=""/>
    <n v="1"/>
    <n v="0"/>
    <n v="1"/>
    <n v="0"/>
    <n v="3.2000000000000002E-3"/>
    <n v="0"/>
    <n v="7.9000000000000001E-4"/>
    <n v="0"/>
    <n v="3.9900000000000005E-3"/>
    <s v=""/>
    <s v=""/>
    <s v=""/>
  </r>
  <r>
    <x v="0"/>
    <n v="0.17497117199999998"/>
    <n v="0"/>
    <n v="0"/>
    <s v=""/>
    <n v="3"/>
    <n v="0"/>
    <n v="0"/>
    <n v="0"/>
    <n v="6.2999999999999998E-6"/>
    <n v="0"/>
    <n v="0"/>
    <n v="0"/>
    <n v="6.2999999999999998E-6"/>
    <n v="3.60059313085015E-5"/>
    <s v=""/>
    <s v=""/>
  </r>
  <r>
    <x v="0"/>
    <n v="13.02703844"/>
    <n v="0"/>
    <n v="0"/>
    <s v=""/>
    <n v="157"/>
    <n v="0"/>
    <n v="0"/>
    <n v="0"/>
    <n v="2.1069400000000002E-2"/>
    <n v="0"/>
    <n v="0"/>
    <n v="0"/>
    <n v="2.1069400000000002E-2"/>
    <n v="1.6173591639451709E-3"/>
    <s v=""/>
    <s v=""/>
  </r>
  <r>
    <x v="0"/>
    <n v="0.19701886999999998"/>
    <n v="0"/>
    <n v="0"/>
    <s v=""/>
    <n v="3"/>
    <n v="0"/>
    <n v="0"/>
    <n v="0"/>
    <n v="1.5999999999999999E-5"/>
    <n v="0"/>
    <n v="0"/>
    <n v="0"/>
    <n v="1.5999999999999999E-5"/>
    <n v="8.1210495218046885E-5"/>
    <s v=""/>
    <s v=""/>
  </r>
  <r>
    <x v="0"/>
    <n v="35.2533125"/>
    <n v="0"/>
    <n v="0"/>
    <s v=""/>
    <n v="46"/>
    <n v="0"/>
    <n v="0"/>
    <n v="0"/>
    <n v="3.29302E-2"/>
    <n v="0"/>
    <n v="0"/>
    <n v="0"/>
    <n v="3.29302E-2"/>
    <n v="9.3410229180591181E-4"/>
    <s v=""/>
    <s v=""/>
  </r>
  <r>
    <x v="0"/>
    <n v="0"/>
    <n v="0"/>
    <n v="0"/>
    <s v=""/>
    <n v="15"/>
    <n v="0"/>
    <n v="0"/>
    <n v="0"/>
    <n v="0.14316999999999999"/>
    <n v="0"/>
    <n v="0"/>
    <n v="0"/>
    <n v="0.14316999999999999"/>
    <s v=""/>
    <s v=""/>
    <s v=""/>
  </r>
  <r>
    <x v="0"/>
    <n v="2.6295266112500002"/>
    <n v="0.37564665875000003"/>
    <n v="0"/>
    <s v=""/>
    <n v="350"/>
    <n v="50"/>
    <n v="0"/>
    <n v="0"/>
    <n v="1.32E-3"/>
    <n v="4.3380000000000002E-2"/>
    <n v="0"/>
    <n v="0"/>
    <n v="4.4700000000000004E-2"/>
    <n v="5.0199149700656971E-4"/>
    <n v="0.11548086210682953"/>
    <s v=""/>
  </r>
  <r>
    <x v="0"/>
    <n v="11.87602203239719"/>
    <n v="0.93145270842330907"/>
    <n v="0"/>
    <s v=""/>
    <n v="102"/>
    <n v="8"/>
    <n v="0"/>
    <n v="0"/>
    <n v="2.9839999999999999E-4"/>
    <n v="5.4999999999999999E-6"/>
    <n v="0"/>
    <n v="0"/>
    <n v="3.0390000000000001E-4"/>
    <n v="2.5126258538926572E-5"/>
    <n v="5.9047549599270297E-6"/>
    <s v=""/>
  </r>
  <r>
    <x v="0"/>
    <n v="0"/>
    <n v="0"/>
    <n v="6.7817033599999993E-2"/>
    <s v=""/>
    <n v="0"/>
    <n v="0"/>
    <n v="1"/>
    <n v="0"/>
    <n v="0"/>
    <n v="0"/>
    <n v="1.5421219999999999E-4"/>
    <n v="0"/>
    <n v="1.5421219999999999E-4"/>
    <s v=""/>
    <s v=""/>
    <n v="2.2739449340939619E-3"/>
  </r>
  <r>
    <x v="0"/>
    <n v="0"/>
    <n v="3.2000000000000001E-2"/>
    <n v="0"/>
    <s v=""/>
    <n v="0"/>
    <n v="2"/>
    <n v="0"/>
    <n v="0"/>
    <n v="0"/>
    <n v="0.49"/>
    <n v="0"/>
    <n v="0"/>
    <n v="0.49"/>
    <s v=""/>
    <n v="15.3125"/>
    <s v=""/>
  </r>
  <r>
    <x v="0"/>
    <n v="0"/>
    <n v="0"/>
    <n v="3.7390000000000001E-3"/>
    <s v=""/>
    <n v="0"/>
    <n v="0"/>
    <n v="3"/>
    <n v="0"/>
    <n v="0"/>
    <n v="0"/>
    <n v="0"/>
    <n v="0"/>
    <n v="0"/>
    <s v=""/>
    <s v=""/>
    <n v="0"/>
  </r>
  <r>
    <x v="0"/>
    <n v="0"/>
    <n v="0"/>
    <n v="0.38199499999999997"/>
    <s v=""/>
    <n v="0"/>
    <n v="0"/>
    <n v="19"/>
    <n v="0"/>
    <n v="0"/>
    <n v="0"/>
    <n v="2.0755999999999999E-3"/>
    <n v="0"/>
    <n v="2.0755999999999999E-3"/>
    <s v=""/>
    <s v=""/>
    <n v="5.4335789735467741E-3"/>
  </r>
  <r>
    <x v="1"/>
    <n v="1.08983E-2"/>
    <n v="0"/>
    <n v="0"/>
    <s v=""/>
    <n v="3"/>
    <n v="0"/>
    <n v="0"/>
    <n v="0"/>
    <n v="1.1E-4"/>
    <n v="0"/>
    <n v="0"/>
    <n v="0"/>
    <n v="1.1E-4"/>
    <n v="1.0093317306368884E-2"/>
    <s v=""/>
    <s v=""/>
  </r>
  <r>
    <x v="1"/>
    <n v="9.6372000000000003E-3"/>
    <n v="0"/>
    <n v="0"/>
    <s v=""/>
    <n v="3"/>
    <n v="0"/>
    <n v="0"/>
    <n v="0"/>
    <n v="9.7E-5"/>
    <n v="0"/>
    <n v="0"/>
    <n v="0"/>
    <n v="9.7E-5"/>
    <n v="1.0065164155563857E-2"/>
    <s v=""/>
    <s v=""/>
  </r>
  <r>
    <x v="0"/>
    <n v="0"/>
    <n v="0"/>
    <n v="0.37813000000000002"/>
    <s v=""/>
    <n v="0"/>
    <n v="0"/>
    <n v="34"/>
    <n v="0"/>
    <n v="0"/>
    <n v="0"/>
    <n v="2.0543999999999996E-3"/>
    <n v="0"/>
    <n v="2.0543999999999996E-3"/>
    <s v=""/>
    <s v=""/>
    <n v="5.4330521249305779E-3"/>
  </r>
  <r>
    <x v="1"/>
    <n v="1.2581500000000001E-2"/>
    <n v="0"/>
    <n v="0"/>
    <s v=""/>
    <n v="3"/>
    <n v="0"/>
    <n v="0"/>
    <n v="0"/>
    <n v="1.27E-4"/>
    <n v="0"/>
    <n v="0"/>
    <n v="0"/>
    <n v="1.27E-4"/>
    <n v="1.0094185907880618E-2"/>
    <s v=""/>
    <s v=""/>
  </r>
  <r>
    <x v="1"/>
    <n v="0"/>
    <n v="1.9389400000000001E-2"/>
    <n v="0"/>
    <s v=""/>
    <n v="0"/>
    <n v="2"/>
    <n v="0"/>
    <n v="0"/>
    <n v="0"/>
    <n v="3.2499999999999999E-3"/>
    <n v="0"/>
    <n v="0"/>
    <n v="3.2499999999999999E-3"/>
    <s v=""/>
    <n v="0.1676173579378423"/>
    <s v=""/>
  </r>
  <r>
    <x v="0"/>
    <n v="0"/>
    <n v="1.6147999999999999E-2"/>
    <n v="0"/>
    <s v=""/>
    <n v="0"/>
    <n v="2"/>
    <n v="0"/>
    <n v="0"/>
    <n v="0"/>
    <n v="0.11802"/>
    <n v="0"/>
    <n v="0"/>
    <n v="0.11802"/>
    <s v=""/>
    <n v="7.3086450334406745"/>
    <s v=""/>
  </r>
  <r>
    <x v="0"/>
    <n v="0"/>
    <n v="1.0037000000000001E-2"/>
    <n v="0"/>
    <s v=""/>
    <n v="0"/>
    <n v="5"/>
    <n v="0"/>
    <n v="0"/>
    <n v="0"/>
    <n v="7.3270000000000002E-2"/>
    <n v="0"/>
    <n v="0"/>
    <n v="7.3270000000000002E-2"/>
    <s v=""/>
    <n v="7.2999900368636039"/>
    <s v=""/>
  </r>
  <r>
    <x v="0"/>
    <n v="0"/>
    <n v="3.7754999999999997E-2"/>
    <n v="0"/>
    <s v=""/>
    <n v="0"/>
    <n v="12"/>
    <n v="0"/>
    <n v="0"/>
    <n v="0"/>
    <n v="0.27594000000000002"/>
    <n v="0"/>
    <n v="0"/>
    <n v="0.27594000000000002"/>
    <s v=""/>
    <n v="7.3087008343265802"/>
    <s v=""/>
  </r>
  <r>
    <x v="0"/>
    <n v="0"/>
    <n v="1.5699000000000001E-2"/>
    <n v="0"/>
    <s v=""/>
    <n v="0"/>
    <n v="6"/>
    <n v="0"/>
    <n v="0"/>
    <n v="0"/>
    <n v="0.11473999999999999"/>
    <n v="0"/>
    <n v="0"/>
    <n v="0.11473999999999999"/>
    <s v=""/>
    <n v="7.3087457799859852"/>
    <s v=""/>
  </r>
  <r>
    <x v="1"/>
    <n v="0"/>
    <n v="3.7768000000000003E-3"/>
    <n v="0"/>
    <s v=""/>
    <n v="0"/>
    <n v="2"/>
    <n v="0"/>
    <n v="0"/>
    <n v="0"/>
    <n v="4.2000000000000006E-3"/>
    <n v="0"/>
    <n v="0"/>
    <n v="4.2000000000000006E-3"/>
    <s v=""/>
    <n v="1.1120525312433807"/>
    <s v=""/>
  </r>
  <r>
    <x v="1"/>
    <n v="0"/>
    <n v="1.47318E-2"/>
    <n v="0"/>
    <s v=""/>
    <n v="0"/>
    <n v="2"/>
    <n v="0"/>
    <n v="0"/>
    <n v="0"/>
    <n v="3.4300000000000003E-3"/>
    <n v="0"/>
    <n v="0"/>
    <n v="3.4300000000000003E-3"/>
    <s v=""/>
    <n v="0.23282966100544403"/>
    <s v=""/>
  </r>
  <r>
    <x v="1"/>
    <n v="0"/>
    <n v="3.3622727272727276E-3"/>
    <n v="3.3622727272727269E-2"/>
    <s v=""/>
    <n v="0"/>
    <n v="1"/>
    <n v="10"/>
    <n v="0"/>
    <n v="0"/>
    <n v="2.3710970000000002E-4"/>
    <n v="1.1016522999999999E-3"/>
    <n v="0"/>
    <n v="1.3387619999999999E-3"/>
    <s v=""/>
    <n v="7.0520662430715156E-2"/>
    <n v="3.2765108287143435E-2"/>
  </r>
  <r>
    <x v="1"/>
    <n v="1.61829E-2"/>
    <n v="0"/>
    <n v="0"/>
    <s v=""/>
    <n v="3"/>
    <n v="0"/>
    <n v="0"/>
    <n v="0"/>
    <n v="1.63E-4"/>
    <n v="0"/>
    <n v="0"/>
    <n v="0"/>
    <n v="1.63E-4"/>
    <n v="1.0072360330966638E-2"/>
    <s v=""/>
    <s v=""/>
  </r>
  <r>
    <x v="1"/>
    <n v="0"/>
    <n v="7.6553999999999997E-3"/>
    <n v="0"/>
    <s v=""/>
    <n v="0"/>
    <n v="2"/>
    <n v="0"/>
    <n v="0"/>
    <n v="0"/>
    <n v="1.7800000000000001E-3"/>
    <n v="0"/>
    <n v="0"/>
    <n v="1.7800000000000001E-3"/>
    <s v=""/>
    <n v="0.23251560989628239"/>
    <s v=""/>
  </r>
  <r>
    <x v="1"/>
    <n v="0"/>
    <n v="4.1302999999999999E-3"/>
    <n v="0"/>
    <s v=""/>
    <n v="0"/>
    <n v="2"/>
    <n v="0"/>
    <n v="0"/>
    <n v="0"/>
    <n v="9.59E-4"/>
    <n v="0"/>
    <n v="0"/>
    <n v="9.59E-4"/>
    <s v=""/>
    <n v="0.23218652398130887"/>
    <s v=""/>
  </r>
  <r>
    <x v="1"/>
    <n v="0"/>
    <n v="4.8005000000000001E-3"/>
    <n v="0"/>
    <s v=""/>
    <n v="0"/>
    <n v="2"/>
    <n v="0"/>
    <n v="0"/>
    <n v="0"/>
    <n v="1.1200000000000001E-3"/>
    <n v="0"/>
    <n v="0"/>
    <n v="1.1200000000000001E-3"/>
    <s v=""/>
    <n v="0.2333090303093428"/>
    <s v=""/>
  </r>
  <r>
    <x v="1"/>
    <n v="0"/>
    <n v="1.8623368421052632E-2"/>
    <n v="0.21727263157894736"/>
    <s v=""/>
    <n v="0"/>
    <n v="3"/>
    <n v="35"/>
    <n v="0"/>
    <n v="0"/>
    <n v="3.4842007099999996E-2"/>
    <n v="1.12052674E-2"/>
    <n v="0"/>
    <n v="4.6047274499999999E-2"/>
    <s v=""/>
    <n v="1.8708756822215438"/>
    <n v="5.1572383132518447E-2"/>
  </r>
  <r>
    <x v="1"/>
    <n v="0"/>
    <n v="0"/>
    <n v="0"/>
    <n v="0"/>
    <n v="0"/>
    <n v="0"/>
    <n v="0"/>
    <n v="4"/>
    <n v="0"/>
    <n v="0"/>
    <n v="0"/>
    <n v="6.2470800000000005E-5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n v="0"/>
    <n v="0"/>
    <n v="0"/>
    <n v="0"/>
    <n v="2"/>
    <n v="0"/>
    <n v="0"/>
    <n v="0"/>
    <n v="6.2531800000000003E-5"/>
    <n v="0"/>
    <s v=""/>
    <s v=""/>
    <s v=""/>
  </r>
  <r>
    <x v="1"/>
    <n v="0"/>
    <n v="0"/>
    <n v="0"/>
    <n v="0"/>
    <n v="0"/>
    <n v="0"/>
    <n v="0"/>
    <n v="5"/>
    <n v="0"/>
    <n v="0"/>
    <n v="0"/>
    <n v="6.2084810000000005E-4"/>
    <n v="0"/>
    <s v=""/>
    <s v=""/>
    <s v=""/>
  </r>
  <r>
    <x v="1"/>
    <n v="0"/>
    <n v="0"/>
    <n v="0"/>
    <n v="0"/>
    <n v="0"/>
    <n v="0"/>
    <n v="0"/>
    <n v="20"/>
    <n v="0"/>
    <n v="0"/>
    <n v="0"/>
    <n v="3.4999999999999999E-9"/>
    <n v="0"/>
    <s v=""/>
    <s v=""/>
    <s v=""/>
  </r>
  <r>
    <x v="0"/>
    <n v="0"/>
    <n v="0"/>
    <n v="0"/>
    <n v="0"/>
    <n v="0"/>
    <n v="0"/>
    <n v="0"/>
    <n v="1"/>
    <n v="0"/>
    <n v="0"/>
    <n v="0"/>
    <n v="1.3999999999999998E-7"/>
    <n v="0"/>
    <s v=""/>
    <s v=""/>
    <s v=""/>
  </r>
  <r>
    <x v="0"/>
    <n v="0"/>
    <n v="0"/>
    <n v="0"/>
    <n v="0"/>
    <n v="0"/>
    <n v="0"/>
    <n v="0"/>
    <n v="1"/>
    <n v="0"/>
    <n v="0"/>
    <n v="0"/>
    <n v="2.9889529999999997E-4"/>
    <n v="0"/>
    <s v=""/>
    <s v=""/>
    <s v=""/>
  </r>
  <r>
    <x v="0"/>
    <n v="0"/>
    <n v="0"/>
    <n v="0"/>
    <n v="0"/>
    <n v="0"/>
    <n v="0"/>
    <n v="0"/>
    <n v="6"/>
    <n v="0"/>
    <n v="0"/>
    <n v="0"/>
    <n v="1.4392061E-3"/>
    <n v="0"/>
    <s v=""/>
    <s v=""/>
    <s v=""/>
  </r>
  <r>
    <x v="0"/>
    <n v="0"/>
    <n v="0"/>
    <n v="0"/>
    <n v="0"/>
    <n v="0"/>
    <n v="0"/>
    <n v="0"/>
    <n v="3"/>
    <n v="0"/>
    <n v="0"/>
    <n v="0"/>
    <n v="7.7880000000000007E-4"/>
    <n v="0"/>
    <s v=""/>
    <s v=""/>
    <s v=""/>
  </r>
  <r>
    <x v="0"/>
    <n v="0"/>
    <n v="0"/>
    <n v="0"/>
    <n v="0"/>
    <n v="0"/>
    <n v="0"/>
    <n v="0"/>
    <n v="2"/>
    <n v="0"/>
    <n v="0"/>
    <n v="0"/>
    <n v="0"/>
    <n v="0"/>
    <s v=""/>
    <s v=""/>
    <s v=""/>
  </r>
  <r>
    <x v="0"/>
    <n v="0"/>
    <n v="0"/>
    <n v="0"/>
    <n v="0"/>
    <n v="0"/>
    <n v="0"/>
    <n v="0"/>
    <n v="37"/>
    <n v="0"/>
    <n v="0"/>
    <n v="0"/>
    <n v="3.1696668000000001E-3"/>
    <n v="0"/>
    <s v=""/>
    <s v=""/>
    <s v=""/>
  </r>
  <r>
    <x v="0"/>
    <n v="0"/>
    <n v="0"/>
    <n v="0"/>
    <n v="0"/>
    <n v="0"/>
    <n v="0"/>
    <n v="0"/>
    <n v="1"/>
    <n v="0"/>
    <n v="0"/>
    <n v="0"/>
    <n v="1.4999999999999999E-7"/>
    <n v="0"/>
    <s v=""/>
    <s v=""/>
    <s v=""/>
  </r>
  <r>
    <x v="0"/>
    <n v="0"/>
    <n v="0"/>
    <n v="0"/>
    <n v="0"/>
    <n v="0"/>
    <n v="0"/>
    <n v="0"/>
    <n v="2"/>
    <n v="0"/>
    <n v="0"/>
    <n v="0"/>
    <n v="1.1302339999999999E-4"/>
    <n v="0"/>
    <s v=""/>
    <s v=""/>
    <s v=""/>
  </r>
  <r>
    <x v="0"/>
    <n v="0"/>
    <n v="0"/>
    <n v="0"/>
    <n v="0"/>
    <n v="0"/>
    <n v="0"/>
    <n v="0"/>
    <n v="13"/>
    <n v="0"/>
    <n v="0"/>
    <n v="0"/>
    <n v="1.3531109999999999E-3"/>
    <n v="0"/>
    <s v=""/>
    <s v=""/>
    <s v=""/>
  </r>
  <r>
    <x v="0"/>
    <n v="0"/>
    <n v="0"/>
    <n v="0"/>
    <n v="0"/>
    <n v="0"/>
    <n v="0"/>
    <n v="0"/>
    <n v="3"/>
    <n v="0"/>
    <n v="0"/>
    <n v="0"/>
    <n v="3.6343999999999999E-3"/>
    <n v="0"/>
    <s v=""/>
    <s v=""/>
    <s v=""/>
  </r>
  <r>
    <x v="0"/>
    <n v="0"/>
    <n v="0"/>
    <n v="0"/>
    <n v="0"/>
    <n v="0"/>
    <n v="0"/>
    <n v="0"/>
    <n v="6"/>
    <n v="0"/>
    <n v="0"/>
    <n v="0"/>
    <n v="6.3349500000000001E-5"/>
    <n v="0"/>
    <s v=""/>
    <s v=""/>
    <s v=""/>
  </r>
  <r>
    <x v="1"/>
    <n v="0"/>
    <n v="0"/>
    <n v="0"/>
    <n v="0"/>
    <n v="0"/>
    <n v="0"/>
    <n v="0"/>
    <n v="9"/>
    <n v="0"/>
    <n v="0"/>
    <n v="0"/>
    <n v="0"/>
    <n v="0"/>
    <s v=""/>
    <s v=""/>
    <s v=""/>
  </r>
  <r>
    <x v="1"/>
    <n v="0"/>
    <n v="0"/>
    <n v="0"/>
    <n v="0"/>
    <n v="0"/>
    <n v="0"/>
    <n v="0"/>
    <n v="5"/>
    <n v="0"/>
    <n v="0"/>
    <n v="0"/>
    <n v="6.1850469999999999E-3"/>
    <n v="0"/>
    <s v=""/>
    <s v=""/>
    <s v=""/>
  </r>
  <r>
    <x v="1"/>
    <n v="0"/>
    <n v="0"/>
    <n v="0"/>
    <n v="0"/>
    <n v="0"/>
    <n v="0"/>
    <n v="0"/>
    <n v="1"/>
    <n v="0"/>
    <n v="0"/>
    <n v="0"/>
    <n v="1.08E-5"/>
    <n v="0"/>
    <s v=""/>
    <s v=""/>
    <s v=""/>
  </r>
  <r>
    <x v="1"/>
    <n v="0"/>
    <n v="0"/>
    <n v="0"/>
    <n v="0"/>
    <n v="0"/>
    <n v="0"/>
    <n v="0"/>
    <n v="2"/>
    <n v="0"/>
    <n v="0"/>
    <n v="0"/>
    <n v="0"/>
    <n v="0"/>
    <s v=""/>
    <s v=""/>
    <s v=""/>
  </r>
  <r>
    <x v="0"/>
    <n v="0"/>
    <n v="0"/>
    <n v="0"/>
    <n v="0"/>
    <n v="0"/>
    <n v="0"/>
    <n v="0"/>
    <n v="16"/>
    <n v="0"/>
    <n v="0"/>
    <n v="0"/>
    <n v="1.4305199999999999E-2"/>
    <n v="0"/>
    <s v=""/>
    <s v=""/>
    <s v=""/>
  </r>
  <r>
    <x v="0"/>
    <n v="0"/>
    <n v="0"/>
    <n v="0"/>
    <n v="0"/>
    <n v="0"/>
    <n v="0"/>
    <n v="0"/>
    <n v="21"/>
    <n v="0"/>
    <n v="0"/>
    <n v="0"/>
    <n v="1.4257089799999999E-2"/>
    <n v="0"/>
    <s v=""/>
    <s v=""/>
    <s v=""/>
  </r>
  <r>
    <x v="0"/>
    <n v="0"/>
    <n v="0"/>
    <n v="0"/>
    <n v="0"/>
    <n v="0"/>
    <n v="0"/>
    <n v="0"/>
    <n v="13"/>
    <n v="0"/>
    <n v="0"/>
    <n v="0"/>
    <n v="2.5380316000000003E-3"/>
    <n v="0"/>
    <s v=""/>
    <s v=""/>
    <s v=""/>
  </r>
  <r>
    <x v="0"/>
    <n v="0"/>
    <n v="0"/>
    <n v="0"/>
    <n v="0"/>
    <n v="0"/>
    <n v="0"/>
    <n v="0"/>
    <n v="1"/>
    <n v="0"/>
    <n v="0"/>
    <n v="0"/>
    <n v="1.4612819999999999E-3"/>
    <n v="0"/>
    <s v=""/>
    <s v=""/>
    <s v=""/>
  </r>
  <r>
    <x v="0"/>
    <n v="0"/>
    <n v="0"/>
    <n v="0"/>
    <n v="0"/>
    <n v="0"/>
    <n v="0"/>
    <n v="0"/>
    <n v="3"/>
    <n v="0"/>
    <n v="0"/>
    <n v="0"/>
    <n v="7.4592300000000001E-5"/>
    <n v="0"/>
    <s v=""/>
    <s v=""/>
    <s v=""/>
  </r>
  <r>
    <x v="0"/>
    <n v="0"/>
    <n v="0"/>
    <n v="0"/>
    <n v="0"/>
    <n v="0"/>
    <n v="0"/>
    <n v="0"/>
    <n v="2"/>
    <n v="0"/>
    <n v="0"/>
    <n v="0"/>
    <n v="1.4999999999999999E-4"/>
    <n v="0"/>
    <s v=""/>
    <s v=""/>
    <s v=""/>
  </r>
  <r>
    <x v="0"/>
    <n v="0"/>
    <n v="0"/>
    <n v="0"/>
    <n v="0"/>
    <n v="0"/>
    <n v="0"/>
    <n v="0"/>
    <n v="15"/>
    <n v="0"/>
    <n v="0"/>
    <n v="0"/>
    <n v="4.5832047999999998E-3"/>
    <n v="0"/>
    <s v=""/>
    <s v=""/>
    <s v=""/>
  </r>
  <r>
    <x v="0"/>
    <n v="0"/>
    <n v="0"/>
    <n v="0"/>
    <n v="0"/>
    <n v="0"/>
    <n v="0"/>
    <n v="0"/>
    <n v="1"/>
    <n v="0"/>
    <n v="0"/>
    <n v="0"/>
    <n v="1.2500000000000001E-6"/>
    <n v="0"/>
    <s v=""/>
    <s v=""/>
    <s v=""/>
  </r>
  <r>
    <x v="0"/>
    <n v="0"/>
    <n v="0"/>
    <n v="0"/>
    <n v="0"/>
    <n v="0"/>
    <n v="0"/>
    <n v="0"/>
    <n v="3"/>
    <n v="0"/>
    <n v="0"/>
    <n v="0"/>
    <n v="1.1216098E-3"/>
    <n v="0"/>
    <s v=""/>
    <s v=""/>
    <s v=""/>
  </r>
  <r>
    <x v="1"/>
    <n v="0"/>
    <n v="0"/>
    <n v="0"/>
    <n v="0"/>
    <n v="0"/>
    <n v="0"/>
    <n v="0"/>
    <n v="1"/>
    <n v="0"/>
    <n v="0"/>
    <n v="0"/>
    <n v="1.0000000000000001E-5"/>
    <n v="0"/>
    <s v=""/>
    <s v=""/>
    <s v=""/>
  </r>
  <r>
    <x v="1"/>
    <n v="0"/>
    <n v="0"/>
    <n v="0"/>
    <n v="0"/>
    <n v="0"/>
    <n v="0"/>
    <n v="0"/>
    <n v="2"/>
    <n v="0"/>
    <n v="0"/>
    <n v="0"/>
    <n v="1.0000000000000001E-5"/>
    <n v="0"/>
    <s v=""/>
    <s v=""/>
    <s v=""/>
  </r>
  <r>
    <x v="1"/>
    <n v="0"/>
    <n v="0"/>
    <n v="0"/>
    <n v="0"/>
    <n v="0"/>
    <n v="0"/>
    <n v="0"/>
    <n v="24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1.274E-5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2"/>
    <n v="0"/>
    <n v="0"/>
    <n v="0"/>
    <n v="4.6449999999999997E-5"/>
    <n v="0"/>
    <s v=""/>
    <s v=""/>
    <s v=""/>
  </r>
  <r>
    <x v="0"/>
    <n v="0"/>
    <n v="0"/>
    <n v="0"/>
    <n v="0"/>
    <n v="0"/>
    <n v="0"/>
    <n v="0"/>
    <n v="4"/>
    <n v="0"/>
    <n v="0"/>
    <n v="0"/>
    <n v="1.0609749999999999E-4"/>
    <n v="0"/>
    <s v=""/>
    <s v=""/>
    <s v=""/>
  </r>
  <r>
    <x v="0"/>
    <n v="0"/>
    <n v="0"/>
    <n v="0"/>
    <n v="0"/>
    <n v="0"/>
    <n v="0"/>
    <n v="0"/>
    <n v="3"/>
    <n v="0"/>
    <n v="0"/>
    <n v="0"/>
    <n v="9.9999999999999995E-7"/>
    <n v="0"/>
    <s v=""/>
    <s v=""/>
    <s v=""/>
  </r>
  <r>
    <x v="0"/>
    <n v="0"/>
    <n v="0"/>
    <n v="0"/>
    <n v="0"/>
    <n v="0"/>
    <n v="0"/>
    <n v="0"/>
    <n v="59"/>
    <n v="0"/>
    <n v="0"/>
    <n v="0"/>
    <n v="1.7984"/>
    <n v="0"/>
    <s v=""/>
    <s v=""/>
    <s v=""/>
  </r>
  <r>
    <x v="0"/>
    <n v="0"/>
    <n v="0"/>
    <n v="0"/>
    <n v="0"/>
    <n v="0"/>
    <n v="0"/>
    <n v="0"/>
    <n v="1"/>
    <n v="0"/>
    <n v="0"/>
    <n v="0"/>
    <n v="1.77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3.9824999999999996E-6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4.0999999999999999E-7"/>
    <n v="0"/>
    <s v=""/>
    <s v=""/>
    <s v=""/>
  </r>
  <r>
    <x v="1"/>
    <n v="0"/>
    <n v="0"/>
    <n v="0"/>
    <n v="0"/>
    <n v="0"/>
    <n v="0"/>
    <n v="0"/>
    <n v="1"/>
    <n v="0"/>
    <n v="0"/>
    <n v="0"/>
    <n v="3.516E-3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n v="0"/>
    <n v="0"/>
    <n v="0"/>
    <n v="0"/>
    <n v="3"/>
    <n v="0"/>
    <n v="0"/>
    <n v="0"/>
    <n v="5.9199999999999997E-4"/>
    <n v="0"/>
    <s v=""/>
    <s v=""/>
    <s v=""/>
  </r>
  <r>
    <x v="1"/>
    <n v="0"/>
    <n v="0"/>
    <n v="0"/>
    <n v="0"/>
    <n v="0"/>
    <n v="0"/>
    <n v="0"/>
    <n v="7"/>
    <n v="0"/>
    <n v="0"/>
    <n v="0"/>
    <n v="3.9060000000000004E-2"/>
    <n v="0"/>
    <s v=""/>
    <s v=""/>
    <s v=""/>
  </r>
  <r>
    <x v="1"/>
    <n v="0"/>
    <n v="0"/>
    <n v="0"/>
    <n v="0"/>
    <n v="0"/>
    <n v="0"/>
    <n v="0"/>
    <n v="1"/>
    <n v="0"/>
    <n v="0"/>
    <n v="0"/>
    <n v="6.29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2.5777999999999997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24"/>
    <n v="0"/>
    <n v="0"/>
    <n v="0"/>
    <n v="2.2293E-6"/>
    <n v="0"/>
    <s v=""/>
    <s v=""/>
    <s v=""/>
  </r>
  <r>
    <x v="0"/>
    <n v="0"/>
    <n v="0"/>
    <n v="0"/>
    <n v="0"/>
    <n v="0"/>
    <n v="0"/>
    <n v="0"/>
    <n v="1"/>
    <n v="0"/>
    <n v="0"/>
    <n v="0"/>
    <n v="7.9500000000000008E-5"/>
    <n v="0"/>
    <s v=""/>
    <s v=""/>
    <s v=""/>
  </r>
  <r>
    <x v="0"/>
    <n v="0"/>
    <n v="0"/>
    <n v="0"/>
    <n v="0"/>
    <n v="0"/>
    <n v="0"/>
    <n v="0"/>
    <n v="10"/>
    <n v="0"/>
    <n v="0"/>
    <n v="0"/>
    <n v="3.9579999999999997E-4"/>
    <n v="0"/>
    <s v=""/>
    <s v=""/>
    <s v=""/>
  </r>
  <r>
    <x v="0"/>
    <n v="0"/>
    <n v="0"/>
    <n v="0"/>
    <n v="0"/>
    <n v="0"/>
    <n v="0"/>
    <n v="0"/>
    <n v="3"/>
    <n v="0"/>
    <n v="0"/>
    <n v="0"/>
    <n v="1.27E-4"/>
    <n v="0"/>
    <s v=""/>
    <s v=""/>
    <s v=""/>
  </r>
  <r>
    <x v="0"/>
    <n v="0"/>
    <n v="0"/>
    <n v="0"/>
    <n v="0"/>
    <n v="0"/>
    <n v="0"/>
    <n v="0"/>
    <n v="1"/>
    <n v="0"/>
    <n v="0"/>
    <n v="0"/>
    <n v="4.2268999999999993E-6"/>
    <n v="0"/>
    <s v=""/>
    <s v=""/>
    <s v=""/>
  </r>
  <r>
    <x v="0"/>
    <n v="0"/>
    <n v="0"/>
    <n v="0"/>
    <n v="0"/>
    <n v="0"/>
    <n v="0"/>
    <n v="0"/>
    <n v="6"/>
    <n v="0"/>
    <n v="0"/>
    <n v="0"/>
    <n v="1.2570000000000002E-4"/>
    <n v="0"/>
    <s v=""/>
    <s v=""/>
    <s v=""/>
  </r>
  <r>
    <x v="0"/>
    <n v="0"/>
    <n v="0"/>
    <n v="0"/>
    <n v="0"/>
    <n v="0"/>
    <n v="0"/>
    <n v="0"/>
    <n v="1"/>
    <n v="0"/>
    <n v="0"/>
    <n v="0"/>
    <n v="8.2985000000000003E-6"/>
    <n v="0"/>
    <s v=""/>
    <s v=""/>
    <s v=""/>
  </r>
  <r>
    <x v="0"/>
    <n v="0"/>
    <n v="0"/>
    <n v="0"/>
    <n v="0"/>
    <n v="0"/>
    <n v="0"/>
    <n v="0"/>
    <n v="54"/>
    <n v="0"/>
    <n v="0"/>
    <n v="0"/>
    <n v="2.0784449999999998E-4"/>
    <n v="0"/>
    <s v=""/>
    <s v=""/>
    <s v=""/>
  </r>
  <r>
    <x v="0"/>
    <n v="0"/>
    <n v="0"/>
    <n v="0"/>
    <n v="0"/>
    <n v="0"/>
    <n v="0"/>
    <n v="0"/>
    <n v="4"/>
    <n v="0"/>
    <n v="0"/>
    <n v="0"/>
    <n v="4.21E-5"/>
    <n v="0"/>
    <s v=""/>
    <s v=""/>
    <s v=""/>
  </r>
  <r>
    <x v="0"/>
    <n v="0"/>
    <n v="0"/>
    <n v="0"/>
    <n v="0"/>
    <n v="0"/>
    <n v="0"/>
    <n v="0"/>
    <n v="10"/>
    <n v="0"/>
    <n v="0"/>
    <n v="0"/>
    <n v="3.5714000000000002E-6"/>
    <n v="0"/>
    <s v=""/>
    <s v=""/>
    <s v=""/>
  </r>
  <r>
    <x v="0"/>
    <n v="0"/>
    <n v="0"/>
    <n v="0"/>
    <n v="0"/>
    <n v="0"/>
    <n v="0"/>
    <n v="0"/>
    <n v="2"/>
    <n v="0"/>
    <n v="0"/>
    <n v="0"/>
    <n v="1.3342480000000002E-4"/>
    <n v="0"/>
    <s v=""/>
    <s v=""/>
    <s v=""/>
  </r>
  <r>
    <x v="0"/>
    <n v="0"/>
    <n v="0"/>
    <n v="0"/>
    <n v="0"/>
    <n v="0"/>
    <n v="0"/>
    <n v="0"/>
    <n v="2"/>
    <n v="0"/>
    <n v="0"/>
    <n v="0"/>
    <n v="1.0765719999999999E-4"/>
    <n v="0"/>
    <s v=""/>
    <s v=""/>
    <s v=""/>
  </r>
  <r>
    <x v="0"/>
    <n v="0"/>
    <n v="0"/>
    <n v="0"/>
    <n v="0"/>
    <n v="0"/>
    <n v="0"/>
    <n v="0"/>
    <n v="5"/>
    <n v="0"/>
    <n v="0"/>
    <n v="0"/>
    <n v="2.4627699999999998E-5"/>
    <n v="0"/>
    <s v=""/>
    <s v=""/>
    <s v=""/>
  </r>
  <r>
    <x v="0"/>
    <n v="0"/>
    <n v="0"/>
    <n v="0"/>
    <n v="0"/>
    <n v="0"/>
    <n v="0"/>
    <n v="0"/>
    <n v="7"/>
    <n v="0"/>
    <n v="0"/>
    <n v="0"/>
    <n v="1.2549999999999999E-4"/>
    <n v="0"/>
    <s v=""/>
    <s v=""/>
    <s v=""/>
  </r>
  <r>
    <x v="0"/>
    <n v="0"/>
    <n v="0"/>
    <n v="0"/>
    <n v="0"/>
    <n v="0"/>
    <n v="0"/>
    <n v="0"/>
    <n v="3"/>
    <n v="0"/>
    <n v="0"/>
    <n v="0"/>
    <n v="1.189288E-4"/>
    <n v="0"/>
    <s v=""/>
    <s v=""/>
    <s v=""/>
  </r>
  <r>
    <x v="0"/>
    <n v="0"/>
    <n v="0"/>
    <n v="0"/>
    <n v="0"/>
    <n v="0"/>
    <n v="0"/>
    <n v="0"/>
    <n v="45"/>
    <n v="0"/>
    <n v="0"/>
    <n v="0"/>
    <n v="9.5398906299999989E-2"/>
    <n v="0"/>
    <s v=""/>
    <s v=""/>
    <s v=""/>
  </r>
  <r>
    <x v="0"/>
    <n v="0"/>
    <n v="0"/>
    <n v="0"/>
    <n v="0"/>
    <n v="0"/>
    <n v="0"/>
    <n v="0"/>
    <n v="24"/>
    <n v="0"/>
    <n v="0"/>
    <n v="0"/>
    <n v="4.7366500000000001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4.9999999999999998E-7"/>
    <n v="0"/>
    <s v=""/>
    <s v=""/>
    <s v=""/>
  </r>
  <r>
    <x v="1"/>
    <n v="0"/>
    <n v="0"/>
    <n v="0"/>
    <n v="0"/>
    <n v="0"/>
    <n v="0"/>
    <n v="0"/>
    <n v="2"/>
    <n v="0"/>
    <n v="0"/>
    <n v="0"/>
    <n v="3.8999999999999999E-4"/>
    <n v="0"/>
    <s v=""/>
    <s v=""/>
    <s v=""/>
  </r>
  <r>
    <x v="0"/>
    <n v="0"/>
    <n v="0"/>
    <n v="0"/>
    <n v="0"/>
    <n v="0"/>
    <n v="0"/>
    <n v="0"/>
    <n v="11"/>
    <n v="0"/>
    <n v="0"/>
    <n v="0"/>
    <n v="1.706E-4"/>
    <n v="0"/>
    <s v=""/>
    <s v=""/>
    <s v=""/>
  </r>
  <r>
    <x v="0"/>
    <n v="0"/>
    <n v="0"/>
    <n v="0"/>
    <n v="0"/>
    <n v="0"/>
    <n v="0"/>
    <n v="0"/>
    <n v="8"/>
    <n v="0"/>
    <n v="0"/>
    <n v="0"/>
    <n v="1.4362262700000001E-2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6.8589899999999999E-5"/>
    <n v="0"/>
    <s v=""/>
    <s v=""/>
    <s v=""/>
  </r>
  <r>
    <x v="0"/>
    <n v="0"/>
    <n v="0"/>
    <n v="0"/>
    <n v="0"/>
    <n v="0"/>
    <n v="0"/>
    <n v="0"/>
    <n v="4"/>
    <n v="0"/>
    <n v="0"/>
    <n v="0"/>
    <n v="1.1999999999999999E-6"/>
    <n v="0"/>
    <s v=""/>
    <s v=""/>
    <s v=""/>
  </r>
  <r>
    <x v="0"/>
    <n v="0"/>
    <n v="0"/>
    <n v="0"/>
    <n v="0"/>
    <n v="0"/>
    <n v="0"/>
    <n v="0"/>
    <n v="109"/>
    <n v="0"/>
    <n v="0"/>
    <n v="0"/>
    <n v="4.8985100000000002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6"/>
    <n v="0"/>
    <n v="0"/>
    <n v="0"/>
    <n v="5.8381812300000002E-2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6"/>
    <n v="0"/>
    <n v="0"/>
    <n v="0"/>
    <n v="3.7799999999999998E-6"/>
    <n v="0"/>
    <s v=""/>
    <s v=""/>
    <s v=""/>
  </r>
  <r>
    <x v="0"/>
    <n v="0"/>
    <n v="0"/>
    <n v="0"/>
    <n v="0"/>
    <n v="0"/>
    <n v="0"/>
    <n v="0"/>
    <n v="12"/>
    <n v="0"/>
    <n v="0"/>
    <n v="0"/>
    <n v="3.3218999999999999E-6"/>
    <n v="0"/>
    <s v=""/>
    <s v=""/>
    <s v=""/>
  </r>
  <r>
    <x v="0"/>
    <n v="0"/>
    <n v="0"/>
    <n v="0"/>
    <n v="0"/>
    <n v="0"/>
    <n v="0"/>
    <n v="0"/>
    <n v="5"/>
    <n v="0"/>
    <n v="0"/>
    <n v="0"/>
    <n v="7.0430779999999999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2.0925400000000001E-5"/>
    <n v="0"/>
    <s v=""/>
    <s v=""/>
    <s v=""/>
  </r>
  <r>
    <x v="0"/>
    <n v="0"/>
    <n v="0"/>
    <n v="0"/>
    <n v="0"/>
    <n v="0"/>
    <n v="0"/>
    <n v="0"/>
    <n v="24"/>
    <n v="0"/>
    <n v="0"/>
    <n v="0"/>
    <n v="4.6248000000000002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2"/>
    <n v="0"/>
    <n v="0"/>
    <n v="0"/>
    <n v="7.5199999999999998E-5"/>
    <n v="0"/>
    <s v=""/>
    <s v=""/>
    <s v=""/>
  </r>
  <r>
    <x v="0"/>
    <n v="0"/>
    <n v="0"/>
    <n v="0"/>
    <n v="0"/>
    <n v="0"/>
    <n v="0"/>
    <n v="0"/>
    <n v="2"/>
    <n v="0"/>
    <n v="0"/>
    <n v="0"/>
    <n v="1.15427E-4"/>
    <n v="0"/>
    <s v=""/>
    <s v=""/>
    <s v=""/>
  </r>
  <r>
    <x v="0"/>
    <n v="0"/>
    <n v="0"/>
    <n v="0"/>
    <n v="0"/>
    <n v="0"/>
    <n v="0"/>
    <n v="0"/>
    <n v="5"/>
    <n v="0"/>
    <n v="0"/>
    <n v="0"/>
    <n v="4.1958000000000006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9.6150000000000003E-7"/>
    <n v="0"/>
    <s v=""/>
    <s v=""/>
    <s v=""/>
  </r>
  <r>
    <x v="0"/>
    <n v="0"/>
    <n v="0"/>
    <n v="0"/>
    <n v="0"/>
    <n v="0"/>
    <n v="0"/>
    <n v="0"/>
    <n v="13"/>
    <n v="0"/>
    <n v="0"/>
    <n v="0"/>
    <n v="9.4083832999999999E-3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0"/>
    <n v="0"/>
    <n v="0"/>
    <n v="0"/>
    <n v="1.9930598E-3"/>
    <n v="0"/>
    <s v=""/>
    <s v=""/>
    <s v=""/>
  </r>
  <r>
    <x v="0"/>
    <n v="0"/>
    <n v="0"/>
    <n v="0"/>
    <n v="0"/>
    <n v="0"/>
    <n v="0"/>
    <n v="0"/>
    <n v="26"/>
    <n v="0"/>
    <n v="0"/>
    <n v="0"/>
    <n v="1.2392530000000001E-4"/>
    <n v="0"/>
    <s v=""/>
    <s v=""/>
    <s v=""/>
  </r>
  <r>
    <x v="0"/>
    <n v="0"/>
    <n v="0"/>
    <n v="0"/>
    <n v="0"/>
    <n v="0"/>
    <n v="0"/>
    <n v="0"/>
    <n v="23"/>
    <n v="0"/>
    <n v="0"/>
    <n v="0"/>
    <n v="1.5560000000000001E-3"/>
    <n v="0"/>
    <s v=""/>
    <s v=""/>
    <s v=""/>
  </r>
  <r>
    <x v="1"/>
    <n v="0"/>
    <n v="0"/>
    <n v="0"/>
    <n v="0"/>
    <n v="0"/>
    <n v="0"/>
    <n v="0"/>
    <n v="4"/>
    <n v="0"/>
    <n v="0"/>
    <n v="0"/>
    <n v="3.0699999999999998E-3"/>
    <n v="0"/>
    <s v=""/>
    <s v=""/>
    <s v=""/>
  </r>
  <r>
    <x v="0"/>
    <n v="0"/>
    <n v="0"/>
    <n v="0"/>
    <n v="0"/>
    <n v="0"/>
    <n v="0"/>
    <n v="0"/>
    <n v="1"/>
    <n v="0"/>
    <n v="0"/>
    <n v="0"/>
    <n v="2.399681E-4"/>
    <n v="0"/>
    <s v=""/>
    <s v=""/>
    <s v=""/>
  </r>
  <r>
    <x v="0"/>
    <n v="0"/>
    <n v="0"/>
    <n v="0"/>
    <n v="0"/>
    <n v="0"/>
    <n v="0"/>
    <n v="0"/>
    <n v="10"/>
    <n v="0"/>
    <n v="0"/>
    <n v="0"/>
    <n v="2.3562648000000001E-3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1.8554340000000001E-4"/>
    <n v="0"/>
    <s v=""/>
    <s v=""/>
    <s v=""/>
  </r>
  <r>
    <x v="0"/>
    <n v="0"/>
    <n v="0"/>
    <n v="0"/>
    <n v="0"/>
    <n v="0"/>
    <n v="0"/>
    <n v="0"/>
    <n v="12"/>
    <n v="0"/>
    <n v="0"/>
    <n v="0"/>
    <n v="4.4207812000000004E-3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n v="0"/>
    <n v="0"/>
    <n v="0"/>
    <n v="0"/>
    <n v="5"/>
    <n v="0"/>
    <n v="0"/>
    <n v="0"/>
    <n v="6.0063360000000004E-4"/>
    <n v="0"/>
    <s v=""/>
    <s v=""/>
    <s v=""/>
  </r>
  <r>
    <x v="1"/>
    <n v="0"/>
    <n v="0"/>
    <n v="0"/>
    <n v="0"/>
    <n v="0"/>
    <n v="0"/>
    <n v="0"/>
    <n v="5"/>
    <n v="0"/>
    <n v="0"/>
    <n v="0"/>
    <n v="1.0000000000000001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1.2427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35"/>
    <n v="0"/>
    <n v="0"/>
    <n v="0"/>
    <n v="1.68142872E-2"/>
    <n v="0"/>
    <s v=""/>
    <s v=""/>
    <s v=""/>
  </r>
  <r>
    <x v="0"/>
    <n v="0"/>
    <n v="0"/>
    <n v="0"/>
    <n v="0"/>
    <n v="0"/>
    <n v="0"/>
    <n v="0"/>
    <n v="5"/>
    <n v="0"/>
    <n v="0"/>
    <n v="0"/>
    <n v="6.1207299999999992E-5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3.2600000000000004E-2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3.2663000000000004E-6"/>
    <n v="0"/>
    <s v=""/>
    <s v=""/>
    <s v=""/>
  </r>
  <r>
    <x v="0"/>
    <n v="0"/>
    <n v="0"/>
    <n v="0"/>
    <n v="0"/>
    <n v="0"/>
    <n v="0"/>
    <n v="0"/>
    <n v="84"/>
    <n v="0"/>
    <n v="0"/>
    <n v="0"/>
    <n v="2.1000000000000003E-3"/>
    <n v="0"/>
    <s v=""/>
    <s v=""/>
    <s v=""/>
  </r>
  <r>
    <x v="0"/>
    <n v="0"/>
    <n v="0"/>
    <n v="0"/>
    <n v="0"/>
    <n v="0"/>
    <n v="0"/>
    <n v="0"/>
    <n v="9"/>
    <n v="0"/>
    <n v="0"/>
    <n v="0"/>
    <n v="3.5999999999999997E-4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4.8229800000000004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3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1.8585999999999999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5.9999999999999995E-5"/>
    <n v="0"/>
    <s v=""/>
    <s v=""/>
    <s v=""/>
  </r>
  <r>
    <x v="0"/>
    <n v="0"/>
    <n v="0"/>
    <n v="0"/>
    <n v="0"/>
    <n v="0"/>
    <n v="0"/>
    <n v="0"/>
    <n v="2"/>
    <n v="0"/>
    <n v="0"/>
    <n v="0"/>
    <n v="0"/>
    <n v="0"/>
    <s v=""/>
    <s v=""/>
    <s v=""/>
  </r>
  <r>
    <x v="0"/>
    <n v="0"/>
    <n v="0"/>
    <n v="0"/>
    <n v="0"/>
    <n v="0"/>
    <n v="0"/>
    <n v="0"/>
    <n v="2"/>
    <n v="0"/>
    <n v="0"/>
    <n v="0"/>
    <n v="2.0138799999999998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3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1.0418600000000001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3.4787000000000002E-4"/>
    <n v="0"/>
    <s v=""/>
    <s v=""/>
    <s v=""/>
  </r>
  <r>
    <x v="1"/>
    <n v="0"/>
    <n v="0"/>
    <n v="0"/>
    <n v="0"/>
    <n v="0"/>
    <n v="0"/>
    <n v="0"/>
    <n v="1"/>
    <n v="0"/>
    <n v="0"/>
    <n v="0"/>
    <n v="2.4545E-5"/>
    <n v="0"/>
    <s v=""/>
    <s v=""/>
    <s v=""/>
  </r>
  <r>
    <x v="0"/>
    <n v="0"/>
    <n v="0"/>
    <n v="0"/>
    <n v="0"/>
    <n v="0"/>
    <n v="0"/>
    <n v="0"/>
    <n v="1"/>
    <n v="0"/>
    <n v="0"/>
    <n v="0"/>
    <n v="1.0108999999999999E-6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5"/>
    <n v="0"/>
    <n v="0"/>
    <n v="0"/>
    <n v="1.0000000000000001E-5"/>
    <n v="0"/>
    <s v=""/>
    <s v=""/>
    <s v=""/>
  </r>
  <r>
    <x v="0"/>
    <n v="0"/>
    <n v="0"/>
    <n v="0"/>
    <n v="0"/>
    <n v="0"/>
    <n v="0"/>
    <n v="0"/>
    <n v="134"/>
    <n v="0"/>
    <n v="0"/>
    <n v="0"/>
    <n v="2.7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4"/>
    <n v="0"/>
    <n v="0"/>
    <n v="0"/>
    <n v="7.3214000000000007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21"/>
    <n v="0"/>
    <n v="0"/>
    <n v="0"/>
    <n v="1.3700000000000001E-3"/>
    <n v="0"/>
    <s v=""/>
    <s v=""/>
    <s v=""/>
  </r>
  <r>
    <x v="0"/>
    <n v="0"/>
    <n v="0"/>
    <n v="0"/>
    <n v="0"/>
    <n v="0"/>
    <n v="0"/>
    <n v="0"/>
    <n v="2"/>
    <n v="0"/>
    <n v="0"/>
    <n v="0"/>
    <n v="2.7E-4"/>
    <n v="0"/>
    <s v=""/>
    <s v=""/>
    <s v=""/>
  </r>
  <r>
    <x v="0"/>
    <n v="0"/>
    <n v="0"/>
    <n v="0"/>
    <n v="0"/>
    <n v="0"/>
    <n v="0"/>
    <n v="0"/>
    <n v="21"/>
    <n v="0"/>
    <n v="0"/>
    <n v="0"/>
    <n v="0.69499999999999995"/>
    <n v="0"/>
    <s v=""/>
    <s v=""/>
    <s v=""/>
  </r>
  <r>
    <x v="0"/>
    <n v="0"/>
    <n v="0"/>
    <n v="0"/>
    <n v="0"/>
    <n v="0"/>
    <n v="0"/>
    <n v="0"/>
    <n v="2"/>
    <n v="0"/>
    <n v="0"/>
    <n v="0"/>
    <n v="5.8430000000000001E-5"/>
    <n v="0"/>
    <s v=""/>
    <s v=""/>
    <s v=""/>
  </r>
  <r>
    <x v="0"/>
    <n v="0"/>
    <n v="0"/>
    <n v="0"/>
    <n v="0"/>
    <n v="0"/>
    <n v="0"/>
    <n v="0"/>
    <n v="2"/>
    <n v="0"/>
    <n v="0"/>
    <n v="0"/>
    <n v="4.5004599999999999E-5"/>
    <n v="0"/>
    <s v=""/>
    <s v=""/>
    <s v=""/>
  </r>
  <r>
    <x v="0"/>
    <n v="0"/>
    <n v="0"/>
    <n v="0"/>
    <n v="0"/>
    <n v="0"/>
    <n v="0"/>
    <n v="0"/>
    <n v="3"/>
    <n v="0"/>
    <n v="0"/>
    <n v="0"/>
    <n v="6.4999999999999997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3"/>
    <n v="0"/>
    <n v="0"/>
    <n v="0"/>
    <n v="3.89E-6"/>
    <n v="0"/>
    <s v=""/>
    <s v=""/>
    <s v=""/>
  </r>
  <r>
    <x v="0"/>
    <n v="0"/>
    <n v="0"/>
    <n v="0"/>
    <n v="0"/>
    <n v="0"/>
    <n v="0"/>
    <n v="0"/>
    <n v="2"/>
    <n v="0"/>
    <n v="0"/>
    <n v="0"/>
    <n v="8.0799999999999997E-2"/>
    <n v="0"/>
    <s v=""/>
    <s v=""/>
    <s v=""/>
  </r>
  <r>
    <x v="0"/>
    <n v="0"/>
    <n v="0"/>
    <n v="0"/>
    <n v="0"/>
    <n v="0"/>
    <n v="0"/>
    <n v="0"/>
    <n v="12"/>
    <n v="0"/>
    <n v="0"/>
    <n v="0"/>
    <n v="0.2324"/>
    <n v="0"/>
    <s v=""/>
    <s v=""/>
    <s v=""/>
  </r>
  <r>
    <x v="0"/>
    <n v="0"/>
    <n v="0"/>
    <n v="0"/>
    <n v="0"/>
    <n v="0"/>
    <n v="0"/>
    <n v="0"/>
    <n v="34"/>
    <n v="0"/>
    <n v="0"/>
    <n v="0"/>
    <n v="8.3005329999999997E-4"/>
    <n v="0"/>
    <s v=""/>
    <s v=""/>
    <s v=""/>
  </r>
  <r>
    <x v="0"/>
    <n v="0"/>
    <n v="0"/>
    <n v="0"/>
    <n v="0"/>
    <n v="0"/>
    <n v="0"/>
    <n v="0"/>
    <n v="9"/>
    <n v="0"/>
    <n v="0"/>
    <n v="0"/>
    <n v="6.1905300000000005E-5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6.3E-3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4"/>
    <n v="0"/>
    <n v="0"/>
    <n v="0"/>
    <n v="1.5469100000000001E-5"/>
    <n v="0"/>
    <s v=""/>
    <s v=""/>
    <s v=""/>
  </r>
  <r>
    <x v="0"/>
    <n v="0"/>
    <n v="0"/>
    <n v="0"/>
    <n v="0"/>
    <n v="0"/>
    <n v="0"/>
    <n v="0"/>
    <n v="1"/>
    <n v="0"/>
    <n v="0"/>
    <n v="0"/>
    <n v="1.3999999999999998E-7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8"/>
    <n v="0"/>
    <n v="0"/>
    <n v="0"/>
    <n v="0.35310000000000002"/>
    <n v="0"/>
    <s v=""/>
    <s v=""/>
    <s v=""/>
  </r>
  <r>
    <x v="0"/>
    <n v="0"/>
    <n v="0"/>
    <n v="0"/>
    <n v="0"/>
    <n v="0"/>
    <n v="0"/>
    <n v="0"/>
    <n v="6"/>
    <n v="0"/>
    <n v="0"/>
    <n v="0"/>
    <n v="3.9554999999999997E-5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2.4899999999999999E-6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5.6999999999999994E-7"/>
    <n v="0"/>
    <s v=""/>
    <s v=""/>
    <s v=""/>
  </r>
  <r>
    <x v="1"/>
    <n v="0"/>
    <n v="0"/>
    <n v="0"/>
    <n v="0"/>
    <n v="0"/>
    <n v="0"/>
    <n v="0"/>
    <n v="4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n v="0"/>
    <n v="0"/>
    <n v="0"/>
    <n v="0"/>
    <n v="25"/>
    <n v="0"/>
    <n v="0"/>
    <n v="0"/>
    <n v="9.0003299999999993E-5"/>
    <n v="0"/>
    <s v=""/>
    <s v=""/>
    <s v=""/>
  </r>
  <r>
    <x v="1"/>
    <n v="0"/>
    <n v="0"/>
    <n v="0"/>
    <n v="0"/>
    <n v="0"/>
    <n v="0"/>
    <n v="0"/>
    <n v="1"/>
    <n v="0"/>
    <n v="0"/>
    <n v="0"/>
    <n v="1.3820000000000002E-5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n v="0"/>
    <n v="0"/>
    <n v="0"/>
    <n v="0"/>
    <n v="3"/>
    <n v="0"/>
    <n v="0"/>
    <n v="0"/>
    <n v="1.7999999999999998E-4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0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6.3000000000000003E-4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n v="0"/>
    <n v="0"/>
    <n v="0"/>
    <n v="0"/>
    <n v="8"/>
    <n v="0"/>
    <n v="0"/>
    <n v="0"/>
    <n v="0.18969999999999998"/>
    <n v="0"/>
    <s v=""/>
    <s v=""/>
    <s v=""/>
  </r>
  <r>
    <x v="0"/>
    <n v="0"/>
    <n v="0"/>
    <n v="0"/>
    <n v="0"/>
    <n v="0"/>
    <n v="0"/>
    <n v="0"/>
    <n v="4"/>
    <n v="0"/>
    <n v="0"/>
    <n v="0"/>
    <n v="3.3229000000000003E-5"/>
    <n v="0"/>
    <s v=""/>
    <s v=""/>
    <s v=""/>
  </r>
  <r>
    <x v="0"/>
    <n v="0"/>
    <n v="0"/>
    <n v="0"/>
    <n v="0"/>
    <n v="0"/>
    <n v="0"/>
    <n v="0"/>
    <n v="2"/>
    <n v="0"/>
    <n v="0"/>
    <n v="0"/>
    <n v="1.06E-6"/>
    <n v="0"/>
    <s v=""/>
    <s v=""/>
    <s v=""/>
  </r>
  <r>
    <x v="0"/>
    <n v="0"/>
    <n v="0"/>
    <n v="0"/>
    <n v="0"/>
    <n v="0"/>
    <n v="0"/>
    <n v="0"/>
    <n v="2"/>
    <n v="0"/>
    <n v="0"/>
    <n v="0"/>
    <n v="3.6070999999999997E-6"/>
    <n v="0"/>
    <s v=""/>
    <s v=""/>
    <s v=""/>
  </r>
  <r>
    <x v="0"/>
    <n v="0"/>
    <n v="0"/>
    <n v="0"/>
    <n v="0"/>
    <n v="0"/>
    <n v="0"/>
    <n v="0"/>
    <n v="1"/>
    <n v="0"/>
    <n v="0"/>
    <n v="0"/>
    <n v="5.3999999999999999E-2"/>
    <n v="0"/>
    <s v=""/>
    <s v=""/>
    <s v=""/>
  </r>
  <r>
    <x v="0"/>
    <n v="0"/>
    <n v="0"/>
    <n v="0"/>
    <n v="0"/>
    <n v="0"/>
    <n v="0"/>
    <n v="0"/>
    <n v="6"/>
    <n v="0"/>
    <n v="0"/>
    <n v="0"/>
    <n v="4.0196009999999996E-4"/>
    <n v="0"/>
    <s v=""/>
    <s v=""/>
    <s v=""/>
  </r>
  <r>
    <x v="0"/>
    <n v="0"/>
    <n v="0"/>
    <n v="0"/>
    <n v="0"/>
    <n v="0"/>
    <n v="0"/>
    <n v="0"/>
    <n v="3"/>
    <n v="0"/>
    <n v="0"/>
    <n v="0"/>
    <n v="8.9999999999999992E-5"/>
    <n v="0"/>
    <s v=""/>
    <s v=""/>
    <s v=""/>
  </r>
  <r>
    <x v="0"/>
    <n v="0"/>
    <n v="0"/>
    <n v="0"/>
    <n v="0"/>
    <n v="0"/>
    <n v="0"/>
    <n v="0"/>
    <n v="1"/>
    <n v="0"/>
    <n v="0"/>
    <n v="0"/>
    <n v="1.3999999999999998E-7"/>
    <n v="0"/>
    <s v=""/>
    <s v=""/>
    <s v=""/>
  </r>
  <r>
    <x v="1"/>
    <n v="0"/>
    <n v="0"/>
    <n v="0"/>
    <n v="0"/>
    <n v="0"/>
    <n v="0"/>
    <n v="0"/>
    <n v="2"/>
    <n v="0"/>
    <n v="0"/>
    <n v="0"/>
    <n v="7.0000000000000007E-5"/>
    <n v="0"/>
    <s v=""/>
    <s v=""/>
    <s v=""/>
  </r>
  <r>
    <x v="1"/>
    <n v="0"/>
    <n v="0"/>
    <n v="0"/>
    <n v="0"/>
    <n v="0"/>
    <n v="0"/>
    <n v="0"/>
    <n v="1"/>
    <n v="0"/>
    <n v="0"/>
    <n v="0"/>
    <n v="1.7000000000000001E-7"/>
    <n v="0"/>
    <s v=""/>
    <s v=""/>
    <s v=""/>
  </r>
  <r>
    <x v="1"/>
    <n v="0"/>
    <n v="0"/>
    <n v="0"/>
    <n v="0"/>
    <n v="0"/>
    <n v="0"/>
    <n v="0"/>
    <n v="5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5.0000000000000002E-5"/>
    <n v="0"/>
    <s v=""/>
    <s v=""/>
    <s v=""/>
  </r>
  <r>
    <x v="1"/>
    <n v="0"/>
    <n v="0"/>
    <n v="0"/>
    <n v="0"/>
    <n v="0"/>
    <n v="0"/>
    <n v="0"/>
    <n v="3"/>
    <n v="0"/>
    <n v="0"/>
    <n v="0"/>
    <n v="4.0000000000000003E-5"/>
    <n v="0"/>
    <s v=""/>
    <s v=""/>
    <s v=""/>
  </r>
  <r>
    <x v="1"/>
    <n v="0"/>
    <n v="0"/>
    <n v="0"/>
    <n v="0"/>
    <n v="0"/>
    <n v="0"/>
    <n v="0"/>
    <n v="2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0"/>
    <n v="0"/>
    <s v=""/>
    <s v=""/>
    <s v=""/>
  </r>
  <r>
    <x v="0"/>
    <n v="0"/>
    <n v="0"/>
    <n v="0"/>
    <n v="0"/>
    <n v="0"/>
    <n v="0"/>
    <n v="0"/>
    <n v="1"/>
    <n v="0"/>
    <n v="0"/>
    <n v="0"/>
    <n v="9.0179999999999999E-7"/>
    <n v="0"/>
    <s v=""/>
    <s v=""/>
    <s v=""/>
  </r>
  <r>
    <x v="0"/>
    <n v="0"/>
    <n v="0"/>
    <n v="0"/>
    <n v="0"/>
    <n v="0"/>
    <n v="0"/>
    <n v="0"/>
    <n v="33"/>
    <n v="0"/>
    <n v="0"/>
    <n v="0"/>
    <n v="1.0055300000000001E-2"/>
    <n v="0"/>
    <s v=""/>
    <s v=""/>
    <s v=""/>
  </r>
  <r>
    <x v="0"/>
    <n v="0"/>
    <n v="0"/>
    <n v="0"/>
    <n v="0"/>
    <n v="0"/>
    <n v="0"/>
    <n v="0"/>
    <n v="82"/>
    <n v="0"/>
    <n v="0"/>
    <n v="0"/>
    <n v="1.1532999999999999E-3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s v=""/>
    <n v="0"/>
    <n v="0"/>
    <n v="0"/>
    <n v="0"/>
    <n v="0"/>
    <n v="0"/>
    <n v="0"/>
    <n v="0"/>
    <n v="0"/>
    <s v=""/>
    <s v=""/>
    <s v=""/>
  </r>
  <r>
    <x v="1"/>
    <n v="0"/>
    <n v="0"/>
    <n v="0"/>
    <n v="0"/>
    <n v="0"/>
    <n v="0"/>
    <n v="0"/>
    <n v="1"/>
    <n v="0"/>
    <n v="0"/>
    <n v="0"/>
    <n v="1.9225800000000001E-5"/>
    <n v="0"/>
    <s v=""/>
    <s v=""/>
    <s v=""/>
  </r>
  <r>
    <x v="0"/>
    <n v="0"/>
    <n v="0"/>
    <n v="0"/>
    <n v="0"/>
    <n v="0"/>
    <n v="0"/>
    <n v="0"/>
    <n v="7"/>
    <n v="0"/>
    <n v="0"/>
    <n v="0"/>
    <n v="1.4016999999999999E-3"/>
    <n v="0"/>
    <s v=""/>
    <s v=""/>
    <s v=""/>
  </r>
  <r>
    <x v="0"/>
    <n v="0"/>
    <n v="0"/>
    <n v="0"/>
    <s v=""/>
    <n v="0"/>
    <n v="0"/>
    <n v="0"/>
    <n v="0"/>
    <n v="0"/>
    <n v="0"/>
    <n v="0"/>
    <n v="0"/>
    <n v="0"/>
    <s v=""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x v="0"/>
    <n v="0.12936400000000001"/>
    <n v="0"/>
    <n v="0"/>
    <s v=""/>
    <n v="7"/>
    <n v="0"/>
    <n v="0"/>
    <n v="0"/>
  </r>
  <r>
    <x v="0"/>
    <n v="5.2653999999999999E-2"/>
    <n v="0"/>
    <n v="0"/>
    <s v=""/>
    <n v="2"/>
    <n v="0"/>
    <n v="0"/>
    <n v="0"/>
  </r>
  <r>
    <x v="1"/>
    <n v="0"/>
    <n v="4.2788999999999995E-3"/>
    <n v="0"/>
    <s v=""/>
    <n v="0"/>
    <n v="2"/>
    <n v="0"/>
    <n v="0"/>
  </r>
  <r>
    <x v="1"/>
    <n v="0"/>
    <n v="3.7120999999999999E-3"/>
    <n v="0"/>
    <s v=""/>
    <n v="0"/>
    <n v="2"/>
    <n v="0"/>
    <n v="0"/>
  </r>
  <r>
    <x v="1"/>
    <n v="0"/>
    <n v="4.0270999999999996E-3"/>
    <n v="0"/>
    <s v=""/>
    <n v="0"/>
    <n v="2"/>
    <n v="0"/>
    <n v="0"/>
  </r>
  <r>
    <x v="1"/>
    <n v="0"/>
    <n v="4.4060000000000002E-3"/>
    <n v="0"/>
    <s v=""/>
    <n v="0"/>
    <n v="2"/>
    <n v="0"/>
    <n v="0"/>
  </r>
  <r>
    <x v="1"/>
    <n v="0"/>
    <n v="0"/>
    <n v="2.3935906153935997"/>
    <s v=""/>
    <n v="0"/>
    <n v="0"/>
    <n v="114"/>
    <n v="0"/>
  </r>
  <r>
    <x v="1"/>
    <n v="2.2864999999999999E-3"/>
    <n v="0"/>
    <n v="2.2864999999999999E-3"/>
    <s v=""/>
    <n v="6"/>
    <n v="0"/>
    <n v="6"/>
    <n v="0"/>
  </r>
  <r>
    <x v="1"/>
    <n v="2.4085000000000001E-3"/>
    <n v="0"/>
    <n v="2.4085000000000001E-3"/>
    <s v=""/>
    <n v="6"/>
    <n v="0"/>
    <n v="6"/>
    <n v="0"/>
  </r>
  <r>
    <x v="1"/>
    <n v="1.8500000000000001E-3"/>
    <n v="0"/>
    <n v="1.8500000000000001E-3"/>
    <s v=""/>
    <n v="6"/>
    <n v="0"/>
    <n v="6"/>
    <n v="0"/>
  </r>
  <r>
    <x v="1"/>
    <n v="3.0404999999999998E-3"/>
    <n v="0"/>
    <n v="3.0404999999999998E-3"/>
    <s v=""/>
    <n v="6"/>
    <n v="0"/>
    <n v="6"/>
    <n v="0"/>
  </r>
  <r>
    <x v="1"/>
    <n v="2.4364999999999999E-3"/>
    <n v="0"/>
    <n v="2.4364999999999999E-3"/>
    <s v=""/>
    <n v="6"/>
    <n v="0"/>
    <n v="6"/>
    <n v="0"/>
  </r>
  <r>
    <x v="1"/>
    <n v="5.1180000000000002E-3"/>
    <n v="0"/>
    <n v="5.1180000000000002E-3"/>
    <s v=""/>
    <n v="6"/>
    <n v="0"/>
    <n v="6"/>
    <n v="0"/>
  </r>
  <r>
    <x v="1"/>
    <n v="3.2066999999999998E-2"/>
    <n v="0"/>
    <n v="3.2066999999999998E-2"/>
    <s v=""/>
    <n v="8"/>
    <n v="0"/>
    <n v="8"/>
    <n v="0"/>
  </r>
  <r>
    <x v="1"/>
    <n v="2.5677999999999999E-2"/>
    <n v="0"/>
    <n v="2.5677999999999999E-2"/>
    <s v=""/>
    <n v="8"/>
    <n v="0"/>
    <n v="8"/>
    <n v="0"/>
  </r>
  <r>
    <x v="1"/>
    <n v="3.3551499999999998E-2"/>
    <n v="0"/>
    <n v="3.3551499999999998E-2"/>
    <s v=""/>
    <n v="8"/>
    <n v="0"/>
    <n v="8"/>
    <n v="0"/>
  </r>
  <r>
    <x v="1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1.7045000000000001E-2"/>
    <n v="0"/>
    <n v="1.7045000000000001E-2"/>
    <s v=""/>
    <n v="6"/>
    <n v="0"/>
    <n v="6"/>
    <n v="0"/>
  </r>
  <r>
    <x v="1"/>
    <n v="8.3330000000000001E-3"/>
    <n v="0"/>
    <n v="8.3330000000000001E-3"/>
    <s v=""/>
    <n v="6"/>
    <n v="0"/>
    <n v="6"/>
    <n v="0"/>
  </r>
  <r>
    <x v="1"/>
    <n v="8.7925E-3"/>
    <n v="0"/>
    <n v="8.7925E-3"/>
    <s v=""/>
    <n v="6"/>
    <n v="0"/>
    <n v="6"/>
    <n v="0"/>
  </r>
  <r>
    <x v="1"/>
    <n v="1.30995E-2"/>
    <n v="0"/>
    <n v="1.30995E-2"/>
    <s v=""/>
    <n v="8"/>
    <n v="0"/>
    <n v="8"/>
    <n v="0"/>
  </r>
  <r>
    <x v="1"/>
    <n v="1.4859000000000001E-2"/>
    <n v="0"/>
    <n v="1.4859000000000001E-2"/>
    <s v=""/>
    <n v="8"/>
    <n v="0"/>
    <n v="8"/>
    <n v="0"/>
  </r>
  <r>
    <x v="1"/>
    <n v="2.0008999999999999E-2"/>
    <n v="0"/>
    <n v="2.0008999999999999E-2"/>
    <s v=""/>
    <n v="8"/>
    <n v="0"/>
    <n v="8"/>
    <n v="0"/>
  </r>
  <r>
    <x v="1"/>
    <n v="1.5748000000000002E-2"/>
    <n v="0"/>
    <n v="1.5748000000000002E-2"/>
    <s v=""/>
    <n v="8"/>
    <n v="0"/>
    <n v="8"/>
    <n v="0"/>
  </r>
  <r>
    <x v="1"/>
    <n v="1.7107500000000001E-2"/>
    <n v="0"/>
    <n v="1.7107500000000001E-2"/>
    <s v=""/>
    <n v="8"/>
    <n v="0"/>
    <n v="8"/>
    <n v="0"/>
  </r>
  <r>
    <x v="1"/>
    <n v="1.3764E-2"/>
    <n v="0"/>
    <n v="1.3764E-2"/>
    <s v=""/>
    <n v="6"/>
    <n v="0"/>
    <n v="6"/>
    <n v="0"/>
  </r>
  <r>
    <x v="1"/>
    <n v="1.5903500000000001E-2"/>
    <n v="0"/>
    <n v="1.5903500000000001E-2"/>
    <s v=""/>
    <n v="6"/>
    <n v="0"/>
    <n v="6"/>
    <n v="0"/>
  </r>
  <r>
    <x v="1"/>
    <n v="1.4859499999999999E-2"/>
    <n v="0"/>
    <n v="1.4859499999999999E-2"/>
    <s v=""/>
    <n v="6"/>
    <n v="0"/>
    <n v="6"/>
    <n v="0"/>
  </r>
  <r>
    <x v="1"/>
    <n v="1.2023499999999999E-2"/>
    <n v="0"/>
    <n v="1.2023499999999999E-2"/>
    <s v=""/>
    <n v="6"/>
    <n v="0"/>
    <n v="6"/>
    <n v="0"/>
  </r>
  <r>
    <x v="1"/>
    <n v="4.5294999999999997E-3"/>
    <n v="0"/>
    <n v="4.5294999999999997E-3"/>
    <s v=""/>
    <n v="10"/>
    <n v="0"/>
    <n v="10"/>
    <n v="0"/>
  </r>
  <r>
    <x v="1"/>
    <n v="3.3774999999999999E-3"/>
    <n v="0"/>
    <n v="3.3774999999999999E-3"/>
    <s v=""/>
    <n v="10"/>
    <n v="0"/>
    <n v="10"/>
    <n v="0"/>
  </r>
  <r>
    <x v="1"/>
    <n v="2.4099999999999998E-3"/>
    <n v="0"/>
    <n v="2.4099999999999998E-3"/>
    <s v=""/>
    <n v="10"/>
    <n v="0"/>
    <n v="10"/>
    <n v="0"/>
  </r>
  <r>
    <x v="1"/>
    <n v="0"/>
    <n v="0"/>
    <n v="0"/>
    <s v=""/>
    <n v="0"/>
    <n v="0"/>
    <n v="0"/>
    <n v="0"/>
  </r>
  <r>
    <x v="1"/>
    <n v="0"/>
    <n v="0"/>
    <n v="1.4640149999999999E-2"/>
    <s v=""/>
    <n v="0"/>
    <n v="0"/>
    <n v="7"/>
    <n v="0"/>
  </r>
  <r>
    <x v="1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1.8987299999999999E-2"/>
    <n v="0"/>
    <n v="0"/>
    <s v=""/>
    <n v="4"/>
    <n v="0"/>
    <n v="0"/>
    <n v="0"/>
  </r>
  <r>
    <x v="1"/>
    <n v="7.9644999999999994E-3"/>
    <n v="0"/>
    <n v="0"/>
    <s v=""/>
    <n v="3"/>
    <n v="0"/>
    <n v="0"/>
    <n v="0"/>
  </r>
  <r>
    <x v="1"/>
    <n v="6.5242E-3"/>
    <n v="0"/>
    <n v="0"/>
    <s v=""/>
    <n v="3"/>
    <n v="0"/>
    <n v="0"/>
    <n v="0"/>
  </r>
  <r>
    <x v="1"/>
    <n v="0"/>
    <n v="0"/>
    <n v="6.6283999999999996E-2"/>
    <s v=""/>
    <n v="0"/>
    <n v="0"/>
    <n v="30"/>
    <n v="0"/>
  </r>
  <r>
    <x v="1"/>
    <n v="0.48326999999999998"/>
    <n v="0"/>
    <n v="0.48326999999999998"/>
    <s v=""/>
    <n v="21"/>
    <n v="0"/>
    <n v="21"/>
    <n v="0"/>
  </r>
  <r>
    <x v="1"/>
    <n v="0.24643100000000001"/>
    <n v="0"/>
    <n v="0"/>
    <s v=""/>
    <n v="11"/>
    <n v="0"/>
    <n v="0"/>
    <n v="0"/>
  </r>
  <r>
    <x v="1"/>
    <n v="0"/>
    <n v="0"/>
    <n v="2.1929880000000002"/>
    <s v=""/>
    <n v="0"/>
    <n v="0"/>
    <n v="50"/>
    <n v="0"/>
  </r>
  <r>
    <x v="1"/>
    <n v="0"/>
    <n v="7.1000000000000004E-3"/>
    <n v="0"/>
    <s v=""/>
    <n v="0"/>
    <n v="3"/>
    <n v="0"/>
    <n v="0"/>
  </r>
  <r>
    <x v="1"/>
    <n v="0.101433"/>
    <n v="0"/>
    <n v="0.101433"/>
    <s v=""/>
    <n v="12"/>
    <n v="0"/>
    <n v="12"/>
    <n v="0"/>
  </r>
  <r>
    <x v="1"/>
    <n v="0"/>
    <n v="5.1878545000000002E-3"/>
    <n v="0"/>
    <s v=""/>
    <n v="0"/>
    <n v="1"/>
    <n v="0"/>
    <n v="0"/>
  </r>
  <r>
    <x v="1"/>
    <n v="1.7957571428571427E-2"/>
    <n v="0"/>
    <n v="2.394342857142857E-2"/>
    <s v=""/>
    <n v="6"/>
    <n v="0"/>
    <n v="8"/>
    <n v="0"/>
  </r>
  <r>
    <x v="1"/>
    <n v="9.1438999999999999E-3"/>
    <n v="0"/>
    <n v="0"/>
    <s v=""/>
    <n v="3"/>
    <n v="0"/>
    <n v="0"/>
    <n v="0"/>
  </r>
  <r>
    <x v="1"/>
    <n v="0.134543"/>
    <n v="0"/>
    <n v="0.134543"/>
    <s v=""/>
    <n v="15"/>
    <n v="0"/>
    <n v="15"/>
    <n v="0"/>
  </r>
  <r>
    <x v="1"/>
    <n v="0"/>
    <n v="0"/>
    <n v="0.25173270000000003"/>
    <s v=""/>
    <n v="0"/>
    <n v="0"/>
    <n v="23"/>
    <n v="0"/>
  </r>
  <r>
    <x v="1"/>
    <n v="0"/>
    <n v="0"/>
    <n v="0.19279171000000001"/>
    <s v=""/>
    <n v="0"/>
    <n v="0"/>
    <n v="31"/>
    <n v="0"/>
  </r>
  <r>
    <x v="1"/>
    <n v="0"/>
    <n v="0"/>
    <n v="0.20593600416809998"/>
    <s v=""/>
    <n v="0"/>
    <n v="0"/>
    <n v="38"/>
    <n v="0"/>
  </r>
  <r>
    <x v="1"/>
    <n v="3.254924E-2"/>
    <n v="0"/>
    <n v="3.254924E-2"/>
    <s v=""/>
    <n v="4"/>
    <n v="0"/>
    <n v="4"/>
    <n v="0"/>
  </r>
  <r>
    <x v="1"/>
    <n v="0"/>
    <n v="0"/>
    <n v="4.2069999999999998E-3"/>
    <s v=""/>
    <n v="0"/>
    <n v="0"/>
    <n v="19"/>
    <n v="0"/>
  </r>
  <r>
    <x v="1"/>
    <n v="0"/>
    <n v="0"/>
    <n v="6.875E-3"/>
    <s v=""/>
    <n v="0"/>
    <n v="0"/>
    <n v="4"/>
    <n v="0"/>
  </r>
  <r>
    <x v="1"/>
    <n v="0"/>
    <n v="0"/>
    <n v="3.898E-3"/>
    <s v=""/>
    <n v="0"/>
    <n v="0"/>
    <n v="10"/>
    <n v="0"/>
  </r>
  <r>
    <x v="1"/>
    <n v="0"/>
    <n v="0"/>
    <n v="9.6970000000000008E-3"/>
    <s v=""/>
    <n v="0"/>
    <n v="0"/>
    <n v="14"/>
    <n v="0"/>
  </r>
  <r>
    <x v="1"/>
    <n v="0"/>
    <n v="0"/>
    <n v="8.4200000000000004E-3"/>
    <s v=""/>
    <n v="0"/>
    <n v="0"/>
    <n v="6"/>
    <n v="0"/>
  </r>
  <r>
    <x v="1"/>
    <n v="0"/>
    <n v="0"/>
    <n v="3.4181000000000003E-2"/>
    <s v=""/>
    <n v="0"/>
    <n v="0"/>
    <n v="6"/>
    <n v="0"/>
  </r>
  <r>
    <x v="1"/>
    <n v="0"/>
    <n v="0"/>
    <n v="5.0379999999999999E-3"/>
    <s v=""/>
    <n v="0"/>
    <n v="0"/>
    <n v="6"/>
    <n v="0"/>
  </r>
  <r>
    <x v="1"/>
    <n v="0"/>
    <n v="0"/>
    <n v="1.9355000000000001E-2"/>
    <s v=""/>
    <n v="0"/>
    <n v="0"/>
    <n v="12"/>
    <n v="0"/>
  </r>
  <r>
    <x v="1"/>
    <n v="0"/>
    <n v="0"/>
    <n v="2.6147E-2"/>
    <s v=""/>
    <n v="0"/>
    <n v="0"/>
    <n v="6"/>
    <n v="0"/>
  </r>
  <r>
    <x v="1"/>
    <n v="0"/>
    <n v="0"/>
    <n v="2.4177000000000001E-2"/>
    <s v=""/>
    <n v="0"/>
    <n v="0"/>
    <n v="6"/>
    <n v="0"/>
  </r>
  <r>
    <x v="1"/>
    <n v="0"/>
    <n v="0"/>
    <n v="2.4355000000000002E-2"/>
    <s v=""/>
    <n v="0"/>
    <n v="0"/>
    <n v="8"/>
    <n v="0"/>
  </r>
  <r>
    <x v="1"/>
    <n v="0"/>
    <n v="0"/>
    <n v="6.6094200000000004E-3"/>
    <s v=""/>
    <n v="0"/>
    <n v="0"/>
    <n v="2"/>
    <n v="0"/>
  </r>
  <r>
    <x v="1"/>
    <n v="0"/>
    <n v="0"/>
    <n v="1.7520000000000001E-2"/>
    <s v=""/>
    <n v="0"/>
    <n v="0"/>
    <n v="4"/>
    <n v="0"/>
  </r>
  <r>
    <x v="1"/>
    <n v="0.15525958333333334"/>
    <n v="0"/>
    <n v="0.2173634166666667"/>
    <s v=""/>
    <n v="20"/>
    <n v="0"/>
    <n v="28"/>
    <n v="0"/>
  </r>
  <r>
    <x v="1"/>
    <n v="1.638750206E-2"/>
    <n v="0"/>
    <n v="0"/>
    <s v=""/>
    <n v="8"/>
    <n v="0"/>
    <n v="0"/>
    <n v="0"/>
  </r>
  <r>
    <x v="1"/>
    <n v="0"/>
    <n v="0"/>
    <n v="0.89909768400000001"/>
    <s v=""/>
    <n v="0"/>
    <n v="0"/>
    <n v="62"/>
    <n v="0"/>
  </r>
  <r>
    <x v="1"/>
    <n v="0.32098811538461536"/>
    <n v="0"/>
    <n v="0.60631088461538463"/>
    <s v=""/>
    <n v="36"/>
    <n v="0"/>
    <n v="68"/>
    <n v="0"/>
  </r>
  <r>
    <x v="0"/>
    <n v="0"/>
    <n v="0"/>
    <n v="0.35624365000000002"/>
    <s v=""/>
    <n v="0"/>
    <n v="0"/>
    <n v="58"/>
    <n v="0"/>
  </r>
  <r>
    <x v="0"/>
    <n v="0"/>
    <n v="0"/>
    <n v="2.9428526499999998"/>
    <s v=""/>
    <n v="0"/>
    <n v="0"/>
    <n v="94"/>
    <n v="0"/>
  </r>
  <r>
    <x v="0"/>
    <n v="0"/>
    <n v="0"/>
    <n v="1.6414049999999999E-2"/>
    <s v=""/>
    <n v="0"/>
    <n v="0"/>
    <n v="2"/>
    <n v="0"/>
  </r>
  <r>
    <x v="0"/>
    <n v="0"/>
    <n v="0"/>
    <n v="0.18289054999999999"/>
    <s v=""/>
    <n v="0"/>
    <n v="0"/>
    <n v="58"/>
    <n v="0"/>
  </r>
  <r>
    <x v="0"/>
    <n v="0"/>
    <n v="0"/>
    <n v="0.98137914999999998"/>
    <s v=""/>
    <n v="0"/>
    <n v="0"/>
    <n v="42"/>
    <n v="0"/>
  </r>
  <r>
    <x v="0"/>
    <n v="0"/>
    <n v="0.44172163478260867"/>
    <n v="4.6380771652173909"/>
    <s v=""/>
    <n v="0"/>
    <n v="24"/>
    <n v="252"/>
    <n v="0"/>
  </r>
  <r>
    <x v="0"/>
    <n v="0"/>
    <n v="0"/>
    <n v="5.3561899999999994E-3"/>
    <s v=""/>
    <n v="0"/>
    <n v="0"/>
    <n v="3"/>
    <n v="0"/>
  </r>
  <r>
    <x v="0"/>
    <n v="0"/>
    <n v="0.23276452032"/>
    <n v="3.4041811096800001"/>
    <s v=""/>
    <n v="0"/>
    <n v="8"/>
    <n v="117"/>
    <n v="0"/>
  </r>
  <r>
    <x v="1"/>
    <n v="0"/>
    <n v="0"/>
    <n v="0.44400869783000002"/>
    <s v=""/>
    <n v="0"/>
    <n v="0"/>
    <n v="45"/>
    <n v="0"/>
  </r>
  <r>
    <x v="1"/>
    <n v="9.7451897500000009E-2"/>
    <n v="0"/>
    <n v="9.7451897500000009E-2"/>
    <s v=""/>
    <n v="9"/>
    <n v="0"/>
    <n v="9"/>
    <n v="0"/>
  </r>
  <r>
    <x v="1"/>
    <n v="0"/>
    <n v="0"/>
    <n v="7.1240000000000001E-3"/>
    <s v=""/>
    <n v="0"/>
    <n v="0"/>
    <n v="4"/>
    <n v="0"/>
  </r>
  <r>
    <x v="1"/>
    <n v="0"/>
    <n v="0"/>
    <n v="2.0635000000000001E-2"/>
    <s v=""/>
    <n v="0"/>
    <n v="0"/>
    <n v="12"/>
    <n v="0"/>
  </r>
  <r>
    <x v="1"/>
    <n v="0"/>
    <n v="0"/>
    <n v="8.4919999999999995E-3"/>
    <s v=""/>
    <n v="0"/>
    <n v="0"/>
    <n v="6"/>
    <n v="0"/>
  </r>
  <r>
    <x v="1"/>
    <n v="0"/>
    <n v="0"/>
    <n v="7.1390259911400009E-2"/>
    <s v=""/>
    <n v="0"/>
    <n v="0"/>
    <n v="17"/>
    <n v="0"/>
  </r>
  <r>
    <x v="1"/>
    <n v="6.1161589999999995E-2"/>
    <n v="0"/>
    <n v="6.1161589999999995E-2"/>
    <s v=""/>
    <n v="5"/>
    <n v="0"/>
    <n v="5"/>
    <n v="0"/>
  </r>
  <r>
    <x v="1"/>
    <n v="0"/>
    <n v="0"/>
    <n v="6.7658786419999995E-3"/>
    <s v=""/>
    <n v="0"/>
    <n v="0"/>
    <n v="1"/>
    <n v="0"/>
  </r>
  <r>
    <x v="1"/>
    <n v="1.8819759018329176"/>
    <n v="0"/>
    <n v="1.9008428281670819"/>
    <s v=""/>
    <n v="399"/>
    <n v="0"/>
    <n v="403"/>
    <n v="0"/>
  </r>
  <r>
    <x v="1"/>
    <n v="0"/>
    <n v="0"/>
    <n v="0.115221111"/>
    <s v=""/>
    <n v="0"/>
    <n v="0"/>
    <n v="40"/>
    <n v="0"/>
  </r>
  <r>
    <x v="1"/>
    <n v="0"/>
    <n v="0"/>
    <n v="3.0013999999999999E-2"/>
    <s v=""/>
    <n v="0"/>
    <n v="0"/>
    <n v="14"/>
    <n v="0"/>
  </r>
  <r>
    <x v="1"/>
    <n v="4.0337975000000002E-3"/>
    <n v="0"/>
    <n v="4.0337975000000002E-3"/>
    <s v=""/>
    <n v="2"/>
    <n v="0"/>
    <n v="2"/>
    <n v="0"/>
  </r>
  <r>
    <x v="1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0"/>
    <n v="0"/>
    <n v="2.8202107779999999E-2"/>
    <s v=""/>
    <n v="0"/>
    <n v="0"/>
    <n v="13"/>
    <n v="0"/>
  </r>
  <r>
    <x v="1"/>
    <n v="0"/>
    <n v="0"/>
    <n v="0"/>
    <s v=""/>
    <n v="0"/>
    <n v="0"/>
    <n v="0"/>
    <n v="0"/>
  </r>
  <r>
    <x v="1"/>
    <n v="0"/>
    <n v="2.22432095E-2"/>
    <n v="0"/>
    <s v=""/>
    <n v="0"/>
    <n v="1"/>
    <n v="0"/>
    <n v="0"/>
  </r>
  <r>
    <x v="1"/>
    <n v="0"/>
    <n v="4.7470000000000004E-3"/>
    <n v="0"/>
    <s v=""/>
    <n v="0"/>
    <n v="2"/>
    <n v="0"/>
    <n v="0"/>
  </r>
  <r>
    <x v="1"/>
    <n v="0"/>
    <n v="1.5709049024099999E-2"/>
    <n v="0"/>
    <s v=""/>
    <n v="0"/>
    <n v="2"/>
    <n v="0"/>
    <n v="0"/>
  </r>
  <r>
    <x v="1"/>
    <n v="0"/>
    <n v="1.31676158084E-2"/>
    <n v="0"/>
    <s v=""/>
    <n v="0"/>
    <n v="2"/>
    <n v="0"/>
    <n v="0"/>
  </r>
  <r>
    <x v="1"/>
    <n v="0"/>
    <n v="1.9875E-2"/>
    <n v="5.9624999999999997E-2"/>
    <s v=""/>
    <n v="0"/>
    <n v="3"/>
    <n v="9"/>
    <n v="0"/>
  </r>
  <r>
    <x v="1"/>
    <n v="0"/>
    <n v="1.1254999999999999E-2"/>
    <n v="1.1254999999999999E-2"/>
    <s v=""/>
    <n v="0"/>
    <n v="2"/>
    <n v="2"/>
    <n v="0"/>
  </r>
  <r>
    <x v="0"/>
    <n v="0"/>
    <n v="7.3365E-2"/>
    <n v="0"/>
    <s v=""/>
    <n v="0"/>
    <n v="8"/>
    <n v="0"/>
    <n v="0"/>
  </r>
  <r>
    <x v="0"/>
    <n v="0"/>
    <n v="6.071E-2"/>
    <n v="0"/>
    <s v=""/>
    <n v="0"/>
    <n v="10"/>
    <n v="0"/>
    <n v="0"/>
  </r>
  <r>
    <x v="0"/>
    <n v="0"/>
    <n v="4.3618999999999998E-2"/>
    <n v="0"/>
    <s v=""/>
    <n v="0"/>
    <n v="8"/>
    <n v="0"/>
    <n v="0"/>
  </r>
  <r>
    <x v="0"/>
    <n v="0"/>
    <n v="1.1814E-2"/>
    <n v="0"/>
    <s v=""/>
    <n v="0"/>
    <n v="9"/>
    <n v="0"/>
    <n v="0"/>
  </r>
  <r>
    <x v="0"/>
    <n v="0"/>
    <n v="0"/>
    <n v="2.9411E-2"/>
    <s v=""/>
    <n v="0"/>
    <n v="0"/>
    <n v="3"/>
    <n v="0"/>
  </r>
  <r>
    <x v="0"/>
    <n v="0"/>
    <n v="1.6393000000000001E-2"/>
    <n v="0"/>
    <s v=""/>
    <n v="0"/>
    <n v="4"/>
    <n v="0"/>
    <n v="0"/>
  </r>
  <r>
    <x v="0"/>
    <n v="0"/>
    <n v="0"/>
    <n v="2.3925749999999999E-2"/>
    <s v=""/>
    <n v="0"/>
    <n v="0"/>
    <n v="12"/>
    <n v="0"/>
  </r>
  <r>
    <x v="0"/>
    <n v="7.7074129292727278"/>
    <n v="0"/>
    <n v="3.1620155607272729"/>
    <s v=""/>
    <n v="39"/>
    <n v="0"/>
    <n v="16"/>
    <n v="0"/>
  </r>
  <r>
    <x v="0"/>
    <n v="2.4140599512561574"/>
    <n v="0"/>
    <n v="4.0447494547536937"/>
    <s v=""/>
    <n v="151"/>
    <n v="2"/>
    <n v="253"/>
    <n v="0"/>
  </r>
  <r>
    <x v="0"/>
    <n v="0"/>
    <n v="0.60695462205405404"/>
    <n v="1.165991773945946"/>
    <s v=""/>
    <n v="0"/>
    <n v="38"/>
    <n v="73"/>
    <n v="0"/>
  </r>
  <r>
    <x v="0"/>
    <n v="0"/>
    <n v="0"/>
    <n v="7.1902869999999994E-2"/>
    <s v=""/>
    <n v="0"/>
    <n v="0"/>
    <n v="12"/>
    <n v="0"/>
  </r>
  <r>
    <x v="0"/>
    <n v="0"/>
    <n v="1.1148049E-2"/>
    <n v="0"/>
    <s v=""/>
    <n v="0"/>
    <n v="2"/>
    <n v="0"/>
    <n v="0"/>
  </r>
  <r>
    <x v="0"/>
    <n v="0"/>
    <n v="0"/>
    <n v="1.2913469580000001"/>
    <s v=""/>
    <n v="0"/>
    <n v="0"/>
    <n v="106"/>
    <n v="0"/>
  </r>
  <r>
    <x v="0"/>
    <n v="0"/>
    <n v="0"/>
    <n v="0.14231784"/>
    <s v=""/>
    <n v="0"/>
    <n v="0"/>
    <n v="14"/>
    <n v="0"/>
  </r>
  <r>
    <x v="0"/>
    <n v="0"/>
    <n v="0"/>
    <n v="4.8146108E-2"/>
    <s v=""/>
    <n v="0"/>
    <n v="0"/>
    <n v="2"/>
    <n v="0"/>
  </r>
  <r>
    <x v="0"/>
    <n v="0"/>
    <n v="0"/>
    <n v="5.1240000000000001E-3"/>
    <s v=""/>
    <n v="0"/>
    <n v="0"/>
    <n v="2"/>
    <n v="0"/>
  </r>
  <r>
    <x v="0"/>
    <n v="0"/>
    <n v="3.5602790000000002E-2"/>
    <n v="0"/>
    <s v=""/>
    <n v="0"/>
    <n v="4"/>
    <n v="0"/>
    <n v="0"/>
  </r>
  <r>
    <x v="0"/>
    <n v="0"/>
    <n v="4.5409999999999999E-3"/>
    <n v="0"/>
    <s v=""/>
    <n v="0"/>
    <n v="2"/>
    <n v="0"/>
    <n v="0"/>
  </r>
  <r>
    <x v="0"/>
    <n v="0"/>
    <n v="9.0320999999999999E-2"/>
    <n v="0"/>
    <s v=""/>
    <n v="0"/>
    <n v="12"/>
    <n v="0"/>
    <n v="0"/>
  </r>
  <r>
    <x v="0"/>
    <n v="0"/>
    <n v="3.4037999999999999E-2"/>
    <n v="0"/>
    <s v=""/>
    <n v="0"/>
    <n v="16"/>
    <n v="0"/>
    <n v="0"/>
  </r>
  <r>
    <x v="0"/>
    <n v="0"/>
    <n v="1.2626E-2"/>
    <n v="0"/>
    <s v=""/>
    <n v="0"/>
    <n v="4"/>
    <n v="0"/>
    <n v="0"/>
  </r>
  <r>
    <x v="0"/>
    <n v="0"/>
    <n v="8.5858572913000003E-3"/>
    <n v="0"/>
    <s v=""/>
    <n v="0"/>
    <n v="2"/>
    <n v="0"/>
    <n v="0"/>
  </r>
  <r>
    <x v="0"/>
    <n v="0"/>
    <n v="0.1680227230038023"/>
    <n v="2.7779756869961978"/>
    <s v=""/>
    <n v="0"/>
    <n v="15"/>
    <n v="248"/>
    <n v="0"/>
  </r>
  <r>
    <x v="0"/>
    <n v="0"/>
    <n v="1.0888E-2"/>
    <n v="0"/>
    <s v=""/>
    <n v="0"/>
    <n v="3"/>
    <n v="0"/>
    <n v="0"/>
  </r>
  <r>
    <x v="0"/>
    <n v="0.30084507317073172"/>
    <n v="0"/>
    <n v="1.1657746585365854"/>
    <s v=""/>
    <n v="8"/>
    <n v="2"/>
    <n v="31"/>
    <n v="0"/>
  </r>
  <r>
    <x v="0"/>
    <n v="0"/>
    <n v="9.3720999999999999E-2"/>
    <n v="0"/>
    <s v=""/>
    <n v="0"/>
    <n v="39"/>
    <n v="0"/>
    <n v="0"/>
  </r>
  <r>
    <x v="0"/>
    <n v="0"/>
    <n v="0"/>
    <n v="0.101689"/>
    <s v=""/>
    <n v="0"/>
    <n v="0"/>
    <n v="20"/>
    <n v="0"/>
  </r>
  <r>
    <x v="0"/>
    <n v="5.9092389600000003E-2"/>
    <n v="0"/>
    <n v="0.64016755400000003"/>
    <s v=""/>
    <n v="6"/>
    <n v="4"/>
    <n v="65"/>
    <n v="0"/>
  </r>
  <r>
    <x v="0"/>
    <n v="0"/>
    <n v="2.8879999999999999E-3"/>
    <n v="0"/>
    <s v=""/>
    <n v="0"/>
    <n v="7"/>
    <n v="0"/>
    <n v="0"/>
  </r>
  <r>
    <x v="0"/>
    <n v="0"/>
    <n v="0"/>
    <n v="0.16954376999999998"/>
    <s v=""/>
    <n v="0"/>
    <n v="0"/>
    <n v="4"/>
    <n v="0"/>
  </r>
  <r>
    <x v="0"/>
    <n v="0"/>
    <n v="4.0145761904761899E-2"/>
    <n v="1.224445738095238"/>
    <s v=""/>
    <n v="0"/>
    <n v="2"/>
    <n v="61"/>
    <n v="0"/>
  </r>
  <r>
    <x v="0"/>
    <n v="0"/>
    <n v="0"/>
    <n v="0.36591499999999999"/>
    <s v=""/>
    <n v="0"/>
    <n v="0"/>
    <n v="27"/>
    <n v="0"/>
  </r>
  <r>
    <x v="0"/>
    <n v="0"/>
    <n v="1.1540576923076922"/>
    <n v="0.2261953076923077"/>
    <s v=""/>
    <n v="0"/>
    <n v="250"/>
    <n v="49"/>
    <n v="0"/>
  </r>
  <r>
    <x v="0"/>
    <n v="0"/>
    <n v="1.5654244494669001"/>
    <n v="0"/>
    <s v=""/>
    <n v="0"/>
    <n v="186"/>
    <n v="0"/>
    <n v="0"/>
  </r>
  <r>
    <x v="0"/>
    <n v="0"/>
    <n v="1.2543699999999999E-3"/>
    <n v="0"/>
    <s v=""/>
    <n v="0"/>
    <n v="10"/>
    <n v="0"/>
    <n v="0"/>
  </r>
  <r>
    <x v="0"/>
    <n v="0"/>
    <n v="4.2340000000000003E-2"/>
    <n v="0"/>
    <s v=""/>
    <n v="0"/>
    <n v="11"/>
    <n v="0"/>
    <n v="0"/>
  </r>
  <r>
    <x v="0"/>
    <n v="0"/>
    <n v="6.5189999999999998E-2"/>
    <n v="0"/>
    <s v=""/>
    <n v="0"/>
    <n v="15"/>
    <n v="0"/>
    <n v="0"/>
  </r>
  <r>
    <x v="0"/>
    <n v="0"/>
    <n v="0"/>
    <n v="3.8557000000000001E-2"/>
    <s v=""/>
    <n v="0"/>
    <n v="0"/>
    <n v="2"/>
    <n v="0"/>
  </r>
  <r>
    <x v="0"/>
    <n v="0"/>
    <n v="0"/>
    <n v="0.20573498999999998"/>
    <s v=""/>
    <n v="0"/>
    <n v="0"/>
    <n v="5"/>
    <n v="0"/>
  </r>
  <r>
    <x v="0"/>
    <n v="0"/>
    <n v="0"/>
    <n v="0.32301352902730002"/>
    <s v=""/>
    <n v="0"/>
    <n v="0"/>
    <n v="35"/>
    <n v="0"/>
  </r>
  <r>
    <x v="0"/>
    <n v="0"/>
    <n v="0.31214599999999998"/>
    <n v="0"/>
    <s v=""/>
    <n v="0"/>
    <n v="10"/>
    <n v="0"/>
    <n v="0"/>
  </r>
  <r>
    <x v="0"/>
    <n v="0"/>
    <n v="4.6119999999999998E-3"/>
    <n v="0"/>
    <s v=""/>
    <n v="0"/>
    <n v="17"/>
    <n v="0"/>
    <n v="0"/>
  </r>
  <r>
    <x v="0"/>
    <n v="0"/>
    <n v="0.26717999999999997"/>
    <n v="0"/>
    <s v=""/>
    <n v="0"/>
    <n v="16"/>
    <n v="0"/>
    <n v="0"/>
  </r>
  <r>
    <x v="0"/>
    <n v="0"/>
    <n v="2.6693624999999999E-2"/>
    <n v="3.4320375E-2"/>
    <s v=""/>
    <n v="0"/>
    <n v="7"/>
    <n v="9"/>
    <n v="0"/>
  </r>
  <r>
    <x v="0"/>
    <n v="0"/>
    <n v="7.5831999999999997E-2"/>
    <n v="0"/>
    <s v=""/>
    <n v="0"/>
    <n v="7"/>
    <n v="0"/>
    <n v="0"/>
  </r>
  <r>
    <x v="0"/>
    <n v="0"/>
    <n v="0"/>
    <n v="0"/>
    <s v=""/>
    <n v="0"/>
    <n v="1"/>
    <n v="3"/>
    <n v="0"/>
  </r>
  <r>
    <x v="0"/>
    <n v="0"/>
    <n v="4.169E-3"/>
    <n v="0"/>
    <s v=""/>
    <n v="0"/>
    <n v="2"/>
    <n v="0"/>
    <n v="0"/>
  </r>
  <r>
    <x v="0"/>
    <n v="5.710821428571429E-2"/>
    <n v="0"/>
    <n v="3.1726785714285714E-2"/>
    <s v=""/>
    <n v="9"/>
    <n v="0"/>
    <n v="5"/>
    <n v="0"/>
  </r>
  <r>
    <x v="0"/>
    <n v="0"/>
    <n v="6.0089999999999996E-3"/>
    <n v="0"/>
    <s v=""/>
    <n v="0"/>
    <n v="1"/>
    <n v="0"/>
    <n v="0"/>
  </r>
  <r>
    <x v="0"/>
    <n v="0"/>
    <n v="0"/>
    <n v="5.7174459999999998"/>
    <s v=""/>
    <n v="0"/>
    <n v="0"/>
    <n v="602"/>
    <n v="0"/>
  </r>
  <r>
    <x v="0"/>
    <n v="0.34165498714285708"/>
    <n v="0"/>
    <n v="9.317863285714284E-2"/>
    <s v=""/>
    <n v="22"/>
    <n v="0"/>
    <n v="6"/>
    <n v="0"/>
  </r>
  <r>
    <x v="0"/>
    <n v="1.1393613846153847E-2"/>
    <n v="0"/>
    <n v="2.0715661538461541E-3"/>
    <s v=""/>
    <n v="22"/>
    <n v="0"/>
    <n v="4"/>
    <n v="0"/>
  </r>
  <r>
    <x v="0"/>
    <n v="6.1269635172413794E-2"/>
    <n v="0"/>
    <n v="0.23486693482758622"/>
    <s v=""/>
    <n v="6"/>
    <n v="0"/>
    <n v="23"/>
    <n v="0"/>
  </r>
  <r>
    <x v="0"/>
    <n v="0"/>
    <n v="0"/>
    <n v="7.8665910000000006E-2"/>
    <s v=""/>
    <n v="0"/>
    <n v="0"/>
    <n v="20"/>
    <n v="0"/>
  </r>
  <r>
    <x v="0"/>
    <n v="0"/>
    <n v="0"/>
    <n v="2.5874609999999998"/>
    <s v=""/>
    <n v="0"/>
    <n v="0"/>
    <n v="26"/>
    <n v="0"/>
  </r>
  <r>
    <x v="0"/>
    <n v="0"/>
    <n v="0"/>
    <n v="0.47286471152730003"/>
    <s v=""/>
    <n v="0"/>
    <n v="0"/>
    <n v="5"/>
    <n v="0"/>
  </r>
  <r>
    <x v="0"/>
    <n v="9.4680536066026875"/>
    <n v="0"/>
    <n v="16.872557068176587"/>
    <s v=""/>
    <n v="312"/>
    <n v="174"/>
    <n v="556"/>
    <n v="0"/>
  </r>
  <r>
    <x v="0"/>
    <n v="0"/>
    <n v="0"/>
    <n v="0"/>
    <s v=""/>
    <n v="0"/>
    <n v="0"/>
    <n v="0"/>
    <n v="0"/>
  </r>
  <r>
    <x v="0"/>
    <n v="0"/>
    <n v="0"/>
    <n v="6.6129867750000002E-2"/>
    <s v=""/>
    <n v="0"/>
    <n v="0"/>
    <n v="4"/>
    <n v="0"/>
  </r>
  <r>
    <x v="0"/>
    <n v="0"/>
    <n v="0"/>
    <n v="0.32178499999999999"/>
    <s v=""/>
    <n v="0"/>
    <n v="0"/>
    <n v="112"/>
    <n v="0"/>
  </r>
  <r>
    <x v="0"/>
    <n v="0"/>
    <n v="4.1850820882140274E-2"/>
    <n v="14.42807049911786"/>
    <s v=""/>
    <n v="0"/>
    <n v="4"/>
    <n v="1379"/>
    <n v="0"/>
  </r>
  <r>
    <x v="0"/>
    <n v="0.23046753185249999"/>
    <n v="0"/>
    <n v="0.33963636272999997"/>
    <s v=""/>
    <n v="38"/>
    <n v="0"/>
    <n v="56"/>
    <n v="0"/>
  </r>
  <r>
    <x v="0"/>
    <n v="0"/>
    <n v="0"/>
    <n v="9.1309000000000001E-2"/>
    <s v=""/>
    <n v="0"/>
    <n v="0"/>
    <n v="18"/>
    <n v="0"/>
  </r>
  <r>
    <x v="0"/>
    <n v="0"/>
    <n v="0"/>
    <n v="0.48053485009999997"/>
    <s v=""/>
    <n v="0"/>
    <n v="0"/>
    <n v="39"/>
    <n v="0"/>
  </r>
  <r>
    <x v="0"/>
    <n v="0"/>
    <n v="1.095E-2"/>
    <n v="0"/>
    <s v=""/>
    <n v="0"/>
    <n v="1"/>
    <n v="0"/>
    <n v="0"/>
  </r>
  <r>
    <x v="0"/>
    <n v="0"/>
    <n v="5.5279999999999999E-3"/>
    <n v="0"/>
    <s v=""/>
    <n v="0"/>
    <n v="4"/>
    <n v="0"/>
    <n v="0"/>
  </r>
  <r>
    <x v="0"/>
    <n v="0"/>
    <n v="9.3566399999999994E-3"/>
    <n v="0"/>
    <s v=""/>
    <n v="0"/>
    <n v="2"/>
    <n v="0"/>
    <n v="0"/>
  </r>
  <r>
    <x v="0"/>
    <n v="0"/>
    <n v="0.11830599999999999"/>
    <n v="0"/>
    <s v=""/>
    <n v="0"/>
    <n v="7"/>
    <n v="0"/>
    <n v="0"/>
  </r>
  <r>
    <x v="0"/>
    <n v="0"/>
    <n v="0"/>
    <n v="5.6598999999999997E-2"/>
    <s v=""/>
    <n v="0"/>
    <n v="0"/>
    <n v="6"/>
    <n v="0"/>
  </r>
  <r>
    <x v="0"/>
    <n v="0"/>
    <n v="8.1146999999999997E-2"/>
    <n v="0"/>
    <s v=""/>
    <n v="0"/>
    <n v="9"/>
    <n v="0"/>
    <n v="0"/>
  </r>
  <r>
    <x v="0"/>
    <n v="0"/>
    <n v="0"/>
    <n v="1.440933"/>
    <s v=""/>
    <n v="0"/>
    <n v="0"/>
    <n v="151"/>
    <n v="0"/>
  </r>
  <r>
    <x v="0"/>
    <n v="5.0396800000000005E-2"/>
    <n v="0"/>
    <n v="7.5595200000000001E-2"/>
    <s v=""/>
    <n v="2"/>
    <n v="0"/>
    <n v="3"/>
    <n v="0"/>
  </r>
  <r>
    <x v="0"/>
    <n v="0"/>
    <n v="9.7584827586206901E-2"/>
    <n v="0.96365017241379314"/>
    <s v=""/>
    <n v="0"/>
    <n v="8"/>
    <n v="79"/>
    <n v="0"/>
  </r>
  <r>
    <x v="0"/>
    <n v="0"/>
    <n v="1.5781393920300001E-2"/>
    <n v="0"/>
    <s v=""/>
    <n v="0"/>
    <n v="2"/>
    <n v="0"/>
    <n v="0"/>
  </r>
  <r>
    <x v="0"/>
    <n v="0"/>
    <n v="0"/>
    <n v="6.5659850000000006E-2"/>
    <s v=""/>
    <n v="0"/>
    <n v="0"/>
    <n v="8"/>
    <n v="0"/>
  </r>
  <r>
    <x v="0"/>
    <n v="0"/>
    <n v="0"/>
    <n v="2.4173919999999998E-2"/>
    <s v=""/>
    <n v="0"/>
    <n v="0"/>
    <n v="2"/>
    <n v="0"/>
  </r>
  <r>
    <x v="0"/>
    <n v="0"/>
    <n v="0"/>
    <n v="0.59602299999999997"/>
    <s v=""/>
    <n v="0"/>
    <n v="0"/>
    <n v="51"/>
    <n v="0"/>
  </r>
  <r>
    <x v="0"/>
    <n v="0"/>
    <n v="0.40280507081012656"/>
    <n v="4.1431378711898734"/>
    <s v=""/>
    <n v="0"/>
    <n v="21"/>
    <n v="216"/>
    <n v="0"/>
  </r>
  <r>
    <x v="0"/>
    <n v="1.1874252246685714E-2"/>
    <n v="0"/>
    <n v="2.9685630616714288E-2"/>
    <s v=""/>
    <n v="12"/>
    <n v="0"/>
    <n v="30"/>
    <n v="0"/>
  </r>
  <r>
    <x v="0"/>
    <n v="0"/>
    <n v="0"/>
    <n v="0.26984900000000001"/>
    <s v=""/>
    <n v="0"/>
    <n v="0"/>
    <n v="18"/>
    <n v="0"/>
  </r>
  <r>
    <x v="0"/>
    <n v="0"/>
    <n v="0"/>
    <n v="0.12285515313999999"/>
    <s v=""/>
    <n v="0"/>
    <n v="0"/>
    <n v="4"/>
    <n v="0"/>
  </r>
  <r>
    <x v="0"/>
    <n v="0"/>
    <n v="2.39949905E-2"/>
    <n v="0"/>
    <s v=""/>
    <n v="0"/>
    <n v="8"/>
    <n v="0"/>
    <n v="0"/>
  </r>
  <r>
    <x v="0"/>
    <n v="0"/>
    <n v="0"/>
    <n v="0.45604600000000001"/>
    <s v=""/>
    <n v="0"/>
    <n v="0"/>
    <n v="33"/>
    <n v="0"/>
  </r>
  <r>
    <x v="0"/>
    <n v="0"/>
    <n v="2.7727235294117646E-2"/>
    <n v="0.44363576470588234"/>
    <s v=""/>
    <n v="0"/>
    <n v="4"/>
    <n v="64"/>
    <n v="0"/>
  </r>
  <r>
    <x v="0"/>
    <n v="0"/>
    <n v="0"/>
    <n v="0.18795100000000001"/>
    <s v=""/>
    <n v="0"/>
    <n v="0"/>
    <n v="21"/>
    <n v="0"/>
  </r>
  <r>
    <x v="0"/>
    <n v="0"/>
    <n v="0"/>
    <n v="4.0319144199999997"/>
    <s v=""/>
    <n v="0"/>
    <n v="0"/>
    <n v="117"/>
    <n v="0"/>
  </r>
  <r>
    <x v="0"/>
    <n v="2.3235415873015874"/>
    <n v="0"/>
    <n v="1.3360364126984126"/>
    <s v=""/>
    <n v="40"/>
    <n v="0"/>
    <n v="23"/>
    <n v="0"/>
  </r>
  <r>
    <x v="0"/>
    <n v="1.541620400472973"/>
    <n v="0"/>
    <n v="0.89513442608108118"/>
    <s v=""/>
    <n v="186"/>
    <n v="2"/>
    <n v="108"/>
    <n v="0"/>
  </r>
  <r>
    <x v="0"/>
    <n v="0"/>
    <n v="0"/>
    <n v="2.0073000000000001E-2"/>
    <s v=""/>
    <n v="0"/>
    <n v="0"/>
    <n v="3"/>
    <n v="0"/>
  </r>
  <r>
    <x v="0"/>
    <n v="0"/>
    <n v="0"/>
    <n v="0.15459993"/>
    <s v=""/>
    <n v="0"/>
    <n v="0"/>
    <n v="18"/>
    <n v="0"/>
  </r>
  <r>
    <x v="0"/>
    <n v="7.1829000000000004E-2"/>
    <n v="0"/>
    <n v="0"/>
    <s v=""/>
    <n v="1"/>
    <n v="0"/>
    <n v="0"/>
    <n v="0"/>
  </r>
  <r>
    <x v="0"/>
    <n v="1.5538E-2"/>
    <n v="0"/>
    <n v="0"/>
    <s v=""/>
    <n v="1"/>
    <n v="0"/>
    <n v="0"/>
    <n v="0"/>
  </r>
  <r>
    <x v="0"/>
    <n v="0.18887219500000002"/>
    <n v="0"/>
    <n v="0.18887219500000002"/>
    <s v=""/>
    <n v="16"/>
    <n v="0"/>
    <n v="16"/>
    <n v="0"/>
  </r>
  <r>
    <x v="0"/>
    <n v="0.72534731499999994"/>
    <n v="0"/>
    <n v="0.197821995"/>
    <s v=""/>
    <n v="22"/>
    <n v="4"/>
    <n v="6"/>
    <n v="0"/>
  </r>
  <r>
    <x v="0"/>
    <n v="0"/>
    <n v="0"/>
    <n v="1.2756E-2"/>
    <s v=""/>
    <n v="0"/>
    <n v="0"/>
    <n v="8"/>
    <n v="0"/>
  </r>
  <r>
    <x v="0"/>
    <n v="0"/>
    <n v="0.697515"/>
    <n v="0"/>
    <s v=""/>
    <n v="0"/>
    <n v="19"/>
    <n v="7"/>
    <n v="0"/>
  </r>
  <r>
    <x v="0"/>
    <n v="0"/>
    <n v="2.8105000000000002E-2"/>
    <n v="0"/>
    <s v=""/>
    <n v="0"/>
    <n v="2"/>
    <n v="0"/>
    <n v="0"/>
  </r>
  <r>
    <x v="0"/>
    <n v="0"/>
    <n v="4.2779999999999997E-3"/>
    <n v="0"/>
    <s v=""/>
    <n v="0"/>
    <n v="3"/>
    <n v="0"/>
    <n v="0"/>
  </r>
  <r>
    <x v="0"/>
    <n v="0"/>
    <n v="3.9479699999999994E-3"/>
    <n v="0"/>
    <s v=""/>
    <n v="0"/>
    <n v="3"/>
    <n v="0"/>
    <n v="0"/>
  </r>
  <r>
    <x v="0"/>
    <n v="0"/>
    <n v="3.4182550000000006E-2"/>
    <n v="0"/>
    <s v=""/>
    <n v="0"/>
    <n v="1"/>
    <n v="0"/>
    <n v="0"/>
  </r>
  <r>
    <x v="0"/>
    <n v="0"/>
    <n v="0.33944999999999997"/>
    <n v="0"/>
    <s v=""/>
    <n v="5"/>
    <n v="19"/>
    <n v="0"/>
    <n v="0"/>
  </r>
  <r>
    <x v="0"/>
    <n v="0"/>
    <n v="1.8529800000000001"/>
    <n v="0"/>
    <s v=""/>
    <n v="0"/>
    <n v="4"/>
    <n v="0"/>
    <n v="0"/>
  </r>
  <r>
    <x v="0"/>
    <n v="0"/>
    <n v="0.112828"/>
    <n v="0"/>
    <s v=""/>
    <n v="0"/>
    <n v="6"/>
    <n v="0"/>
    <n v="0"/>
  </r>
  <r>
    <x v="1"/>
    <n v="0"/>
    <n v="0"/>
    <n v="3.9191999999999998E-2"/>
    <s v=""/>
    <n v="0"/>
    <n v="0"/>
    <n v="8"/>
    <n v="0"/>
  </r>
  <r>
    <x v="1"/>
    <n v="0"/>
    <n v="0"/>
    <n v="6.1199999999999996E-3"/>
    <s v=""/>
    <n v="0"/>
    <n v="0"/>
    <n v="3"/>
    <n v="0"/>
  </r>
  <r>
    <x v="1"/>
    <n v="0"/>
    <n v="0"/>
    <n v="9.693209999999999E-3"/>
    <s v=""/>
    <n v="0"/>
    <n v="0"/>
    <n v="4"/>
    <n v="0"/>
  </r>
  <r>
    <x v="1"/>
    <n v="0"/>
    <n v="7.9298999999999994E-2"/>
    <n v="0.54628200000000005"/>
    <s v=""/>
    <n v="0"/>
    <n v="9"/>
    <n v="62"/>
    <n v="0"/>
  </r>
  <r>
    <x v="1"/>
    <n v="0"/>
    <n v="0"/>
    <n v="2.9963679999999999"/>
    <s v=""/>
    <n v="0"/>
    <n v="0"/>
    <n v="267"/>
    <n v="0"/>
  </r>
  <r>
    <x v="1"/>
    <n v="0"/>
    <n v="2.480975625E-3"/>
    <n v="0.156301464375"/>
    <s v=""/>
    <n v="0"/>
    <n v="1"/>
    <n v="63"/>
    <n v="0"/>
  </r>
  <r>
    <x v="1"/>
    <n v="0"/>
    <n v="0"/>
    <n v="0.13813300000000001"/>
    <s v=""/>
    <n v="8"/>
    <n v="5"/>
    <n v="24"/>
    <n v="0"/>
  </r>
  <r>
    <x v="1"/>
    <n v="0"/>
    <n v="0"/>
    <n v="1.0919989999999999E-2"/>
    <s v=""/>
    <n v="0"/>
    <n v="0"/>
    <n v="4"/>
    <n v="0"/>
  </r>
  <r>
    <x v="1"/>
    <n v="0"/>
    <n v="0"/>
    <n v="0.17005379999999998"/>
    <s v=""/>
    <n v="0"/>
    <n v="0"/>
    <n v="8"/>
    <n v="0"/>
  </r>
  <r>
    <x v="1"/>
    <n v="0"/>
    <n v="1.005173E-2"/>
    <n v="0"/>
    <s v=""/>
    <n v="0"/>
    <n v="1"/>
    <n v="0"/>
    <n v="0"/>
  </r>
  <r>
    <x v="1"/>
    <n v="0"/>
    <n v="1.4828763E-2"/>
    <n v="5.9315052E-2"/>
    <s v=""/>
    <n v="0"/>
    <n v="4"/>
    <n v="16"/>
    <n v="0"/>
  </r>
  <r>
    <x v="1"/>
    <n v="0"/>
    <n v="0"/>
    <n v="0.43546099999999999"/>
    <s v=""/>
    <n v="0"/>
    <n v="0"/>
    <n v="90"/>
    <n v="0"/>
  </r>
  <r>
    <x v="1"/>
    <n v="0"/>
    <n v="0"/>
    <n v="0.31461603000000005"/>
    <s v=""/>
    <n v="0"/>
    <n v="0"/>
    <n v="5"/>
    <n v="0"/>
  </r>
  <r>
    <x v="1"/>
    <n v="0"/>
    <n v="0"/>
    <n v="7.1173629600000003"/>
    <s v=""/>
    <n v="0"/>
    <n v="0"/>
    <n v="311"/>
    <n v="0"/>
  </r>
  <r>
    <x v="1"/>
    <n v="0"/>
    <n v="3.3661200934579439E-3"/>
    <n v="4.8087429906542058E-2"/>
    <s v=""/>
    <n v="0"/>
    <n v="7"/>
    <n v="100"/>
    <n v="0"/>
  </r>
  <r>
    <x v="1"/>
    <n v="0"/>
    <n v="0.84659728499999998"/>
    <n v="0.84659728499999998"/>
    <s v=""/>
    <n v="0"/>
    <n v="18"/>
    <n v="18"/>
    <n v="0"/>
  </r>
  <r>
    <x v="1"/>
    <n v="0"/>
    <n v="0"/>
    <n v="1.1743271799999999"/>
    <s v=""/>
    <n v="0"/>
    <n v="0"/>
    <n v="248"/>
    <n v="0"/>
  </r>
  <r>
    <x v="1"/>
    <n v="0"/>
    <n v="5.0053366461538462E-2"/>
    <n v="6.0409235384615385E-3"/>
    <s v=""/>
    <n v="0"/>
    <n v="58"/>
    <n v="7"/>
    <n v="0"/>
  </r>
  <r>
    <x v="1"/>
    <n v="0"/>
    <n v="4.8938062499999997E-2"/>
    <n v="0.1076637375"/>
    <s v=""/>
    <n v="0"/>
    <n v="5"/>
    <n v="11"/>
    <n v="0"/>
  </r>
  <r>
    <x v="1"/>
    <n v="0"/>
    <n v="5.3073882352941181E-3"/>
    <n v="2.4767811764705883E-2"/>
    <s v=""/>
    <n v="0"/>
    <n v="3"/>
    <n v="14"/>
    <n v="0"/>
  </r>
  <r>
    <x v="1"/>
    <n v="2.1681160493827158E-2"/>
    <n v="0"/>
    <n v="0.85640583950617277"/>
    <s v=""/>
    <n v="4"/>
    <n v="0"/>
    <n v="158"/>
    <n v="0"/>
  </r>
  <r>
    <x v="1"/>
    <n v="1.0982610700000002"/>
    <n v="0"/>
    <n v="0"/>
    <s v=""/>
    <n v="10"/>
    <n v="0"/>
    <n v="0"/>
    <n v="0"/>
  </r>
  <r>
    <x v="1"/>
    <n v="0"/>
    <n v="0"/>
    <n v="2.2070462200000001"/>
    <s v=""/>
    <n v="0"/>
    <n v="0"/>
    <n v="98"/>
    <n v="0"/>
  </r>
  <r>
    <x v="1"/>
    <n v="0"/>
    <n v="0"/>
    <n v="0"/>
    <s v=""/>
    <n v="0"/>
    <n v="0"/>
    <n v="0"/>
    <n v="0"/>
  </r>
  <r>
    <x v="1"/>
    <n v="0"/>
    <n v="0"/>
    <n v="3.3133300000000004E-2"/>
    <s v=""/>
    <n v="0"/>
    <n v="0"/>
    <n v="9"/>
    <n v="0"/>
  </r>
  <r>
    <x v="1"/>
    <n v="0"/>
    <n v="0"/>
    <n v="0.14605016000000001"/>
    <s v=""/>
    <n v="0"/>
    <n v="0"/>
    <n v="15"/>
    <n v="0"/>
  </r>
  <r>
    <x v="1"/>
    <n v="0"/>
    <n v="0"/>
    <n v="1.6337999999999998E-2"/>
    <s v=""/>
    <n v="0"/>
    <n v="3"/>
    <n v="3"/>
    <n v="0"/>
  </r>
  <r>
    <x v="1"/>
    <n v="0"/>
    <n v="0"/>
    <n v="4.6746000000000003E-2"/>
    <s v=""/>
    <n v="0"/>
    <n v="0"/>
    <n v="9"/>
    <n v="0"/>
  </r>
  <r>
    <x v="1"/>
    <n v="0"/>
    <n v="0.76557741000000001"/>
    <n v="0.76557741000000001"/>
    <s v=""/>
    <n v="0"/>
    <n v="47"/>
    <n v="47"/>
    <n v="0"/>
  </r>
  <r>
    <x v="1"/>
    <n v="0"/>
    <n v="0"/>
    <n v="2.9909320799999999"/>
    <s v=""/>
    <n v="0"/>
    <n v="0"/>
    <n v="413"/>
    <n v="0"/>
  </r>
  <r>
    <x v="1"/>
    <n v="0"/>
    <n v="9.1990098333333339E-3"/>
    <n v="1.8398019666666668E-2"/>
    <s v=""/>
    <n v="0"/>
    <n v="5"/>
    <n v="10"/>
    <n v="0"/>
  </r>
  <r>
    <x v="1"/>
    <n v="0"/>
    <n v="6.1182022500000009E-2"/>
    <n v="8.2775677500000006E-2"/>
    <s v=""/>
    <n v="0"/>
    <n v="17"/>
    <n v="23"/>
    <n v="0"/>
  </r>
  <r>
    <x v="1"/>
    <n v="0"/>
    <n v="0.25406069333333331"/>
    <n v="0.43883210666666667"/>
    <s v=""/>
    <n v="0"/>
    <n v="11"/>
    <n v="19"/>
    <n v="0"/>
  </r>
  <r>
    <x v="1"/>
    <n v="0"/>
    <n v="0.16675557142857142"/>
    <n v="0.41688892857142856"/>
    <s v=""/>
    <n v="0"/>
    <n v="12"/>
    <n v="30"/>
    <n v="0"/>
  </r>
  <r>
    <x v="1"/>
    <n v="0"/>
    <n v="0"/>
    <n v="1.1953858473000001"/>
    <s v=""/>
    <n v="0"/>
    <n v="0"/>
    <n v="228"/>
    <n v="0"/>
  </r>
  <r>
    <x v="1"/>
    <n v="0"/>
    <n v="0"/>
    <n v="1.1162999999999999E-2"/>
    <s v=""/>
    <n v="0"/>
    <n v="0"/>
    <n v="3"/>
    <n v="0"/>
  </r>
  <r>
    <x v="1"/>
    <n v="0"/>
    <n v="6.6576000000000005E-3"/>
    <n v="0"/>
    <s v=""/>
    <n v="0"/>
    <n v="2"/>
    <n v="0"/>
    <n v="0"/>
  </r>
  <r>
    <x v="1"/>
    <n v="0"/>
    <n v="3.0072359999999999E-2"/>
    <n v="0"/>
    <s v=""/>
    <n v="0"/>
    <n v="4"/>
    <n v="0"/>
    <n v="0"/>
  </r>
  <r>
    <x v="1"/>
    <n v="0"/>
    <n v="3.7997332961999999E-3"/>
    <n v="0"/>
    <s v=""/>
    <n v="0"/>
    <n v="1"/>
    <n v="0"/>
    <n v="0"/>
  </r>
  <r>
    <x v="1"/>
    <n v="0"/>
    <n v="0"/>
    <n v="0.13345336999999999"/>
    <s v=""/>
    <n v="0"/>
    <n v="0"/>
    <n v="16"/>
    <n v="0"/>
  </r>
  <r>
    <x v="1"/>
    <n v="0"/>
    <n v="4.3707362999999999E-2"/>
    <n v="0"/>
    <s v=""/>
    <n v="0"/>
    <n v="8"/>
    <n v="0"/>
    <n v="0"/>
  </r>
  <r>
    <x v="1"/>
    <n v="0"/>
    <n v="0"/>
    <n v="2.0946258000000002"/>
    <s v=""/>
    <n v="0"/>
    <n v="0"/>
    <n v="40"/>
    <n v="0"/>
  </r>
  <r>
    <x v="1"/>
    <n v="0"/>
    <n v="0"/>
    <n v="7.1274300000000006E-3"/>
    <s v=""/>
    <n v="0"/>
    <n v="0"/>
    <n v="10"/>
    <n v="0"/>
  </r>
  <r>
    <x v="1"/>
    <n v="0"/>
    <n v="0"/>
    <n v="1.4241269999999999"/>
    <s v=""/>
    <n v="0"/>
    <n v="0"/>
    <n v="177"/>
    <n v="0"/>
  </r>
  <r>
    <x v="1"/>
    <n v="0"/>
    <n v="7.1300060000000004E-3"/>
    <n v="0"/>
    <s v=""/>
    <n v="0"/>
    <n v="21"/>
    <n v="0"/>
    <n v="0"/>
  </r>
  <r>
    <x v="1"/>
    <n v="0"/>
    <n v="3.3184145999999998E-2"/>
    <n v="0.13273658399999999"/>
    <s v=""/>
    <n v="0"/>
    <n v="2"/>
    <n v="8"/>
    <n v="0"/>
  </r>
  <r>
    <x v="1"/>
    <n v="0"/>
    <n v="0.22434088857142856"/>
    <n v="2.8947211428571425E-2"/>
    <s v=""/>
    <n v="0"/>
    <n v="31"/>
    <n v="4"/>
    <n v="0"/>
  </r>
  <r>
    <x v="1"/>
    <n v="0"/>
    <n v="7.8709799999999996E-3"/>
    <n v="0"/>
    <s v=""/>
    <n v="0"/>
    <n v="2"/>
    <n v="0"/>
    <n v="0"/>
  </r>
  <r>
    <x v="1"/>
    <n v="0"/>
    <n v="6.5864249999999999E-2"/>
    <n v="0"/>
    <s v=""/>
    <n v="0"/>
    <n v="8"/>
    <n v="0"/>
    <n v="0"/>
  </r>
  <r>
    <x v="1"/>
    <n v="0"/>
    <n v="3.4310470000000003E-2"/>
    <n v="0"/>
    <s v=""/>
    <n v="0"/>
    <n v="12"/>
    <n v="0"/>
    <n v="0"/>
  </r>
  <r>
    <x v="1"/>
    <n v="0"/>
    <n v="6.7241699999999998E-3"/>
    <n v="0"/>
    <s v=""/>
    <n v="0"/>
    <n v="2"/>
    <n v="0"/>
    <n v="0"/>
  </r>
  <r>
    <x v="1"/>
    <n v="0"/>
    <n v="1.7758159999999999E-2"/>
    <n v="0"/>
    <s v=""/>
    <n v="0"/>
    <n v="8"/>
    <n v="0"/>
    <n v="0"/>
  </r>
  <r>
    <x v="1"/>
    <n v="0"/>
    <n v="2.7799999999999998E-4"/>
    <n v="0"/>
    <s v=""/>
    <n v="0"/>
    <n v="4"/>
    <n v="0"/>
    <n v="0"/>
  </r>
  <r>
    <x v="1"/>
    <n v="0"/>
    <n v="1.4653899999999999E-2"/>
    <n v="0"/>
    <s v=""/>
    <n v="0"/>
    <n v="3"/>
    <n v="0"/>
    <n v="0"/>
  </r>
  <r>
    <x v="1"/>
    <n v="0"/>
    <n v="3.0400000000000002E-4"/>
    <n v="0"/>
    <s v=""/>
    <n v="0"/>
    <n v="2"/>
    <n v="0"/>
    <n v="0"/>
  </r>
  <r>
    <x v="1"/>
    <n v="0"/>
    <n v="0"/>
    <n v="1.1580029999999999"/>
    <s v=""/>
    <n v="0"/>
    <n v="0"/>
    <n v="393"/>
    <n v="0"/>
  </r>
  <r>
    <x v="1"/>
    <n v="0"/>
    <n v="8.8289779999999995E-3"/>
    <n v="0"/>
    <s v=""/>
    <n v="0"/>
    <n v="34"/>
    <n v="0"/>
    <n v="0"/>
  </r>
  <r>
    <x v="1"/>
    <n v="0"/>
    <n v="0.23302254585365856"/>
    <n v="1.1949874146341464E-2"/>
    <s v=""/>
    <n v="0"/>
    <n v="39"/>
    <n v="2"/>
    <n v="0"/>
  </r>
  <r>
    <x v="1"/>
    <n v="1.8663249999999999E-2"/>
    <n v="0"/>
    <n v="5.5989749999999998E-2"/>
    <s v=""/>
    <n v="2"/>
    <n v="0"/>
    <n v="6"/>
    <n v="0"/>
  </r>
  <r>
    <x v="1"/>
    <n v="0"/>
    <n v="6.6922500000000003E-3"/>
    <n v="2.2307500000000001E-3"/>
    <s v=""/>
    <n v="0"/>
    <n v="3"/>
    <n v="1"/>
    <n v="0"/>
  </r>
  <r>
    <x v="1"/>
    <n v="0"/>
    <n v="0"/>
    <n v="2.8575150000000001E-2"/>
    <s v=""/>
    <n v="0"/>
    <n v="0"/>
    <n v="3"/>
    <n v="0"/>
  </r>
  <r>
    <x v="1"/>
    <n v="0"/>
    <n v="1.7899999999999999E-4"/>
    <n v="0"/>
    <s v=""/>
    <n v="0"/>
    <n v="2"/>
    <n v="0"/>
    <n v="0"/>
  </r>
  <r>
    <x v="1"/>
    <n v="0"/>
    <n v="4.5741200000000001E-3"/>
    <n v="0"/>
    <s v=""/>
    <n v="0"/>
    <n v="1"/>
    <n v="0"/>
    <n v="0"/>
  </r>
  <r>
    <x v="1"/>
    <n v="4.086762E-2"/>
    <n v="4.086762E-2"/>
    <n v="0"/>
    <s v=""/>
    <n v="3"/>
    <n v="3"/>
    <n v="0"/>
    <n v="0"/>
  </r>
  <r>
    <x v="1"/>
    <n v="0.42161603487804877"/>
    <n v="0"/>
    <n v="3.666226390243902E-2"/>
    <s v=""/>
    <n v="69"/>
    <n v="7"/>
    <n v="6"/>
    <n v="0"/>
  </r>
  <r>
    <x v="1"/>
    <n v="0"/>
    <n v="3.8853510000000001E-2"/>
    <n v="0"/>
    <s v=""/>
    <n v="0"/>
    <n v="8"/>
    <n v="0"/>
    <n v="0"/>
  </r>
  <r>
    <x v="1"/>
    <n v="0"/>
    <n v="6.4669300000000001E-3"/>
    <n v="0"/>
    <s v=""/>
    <n v="0"/>
    <n v="3"/>
    <n v="0"/>
    <n v="0"/>
  </r>
  <r>
    <x v="1"/>
    <n v="0"/>
    <n v="4.3588699999999994E-2"/>
    <n v="0"/>
    <s v=""/>
    <n v="0"/>
    <n v="21"/>
    <n v="0"/>
    <n v="0"/>
  </r>
  <r>
    <x v="1"/>
    <n v="0"/>
    <n v="0.47617134677419354"/>
    <n v="3.2839403225806446E-2"/>
    <s v=""/>
    <n v="0"/>
    <n v="58"/>
    <n v="4"/>
    <n v="0"/>
  </r>
  <r>
    <x v="1"/>
    <n v="0"/>
    <n v="9.4704999999999998E-3"/>
    <n v="0"/>
    <s v=""/>
    <n v="0"/>
    <n v="2"/>
    <n v="0"/>
    <n v="0"/>
  </r>
  <r>
    <x v="0"/>
    <n v="0"/>
    <n v="5.4019999999999999E-2"/>
    <n v="0"/>
    <s v=""/>
    <n v="0"/>
    <n v="5"/>
    <n v="0"/>
    <n v="0"/>
  </r>
  <r>
    <x v="0"/>
    <n v="0"/>
    <n v="0.15742100000000001"/>
    <n v="0"/>
    <s v=""/>
    <n v="0"/>
    <n v="9"/>
    <n v="0"/>
    <n v="0"/>
  </r>
  <r>
    <x v="0"/>
    <n v="0"/>
    <n v="1.1549E-2"/>
    <n v="0"/>
    <s v=""/>
    <n v="0"/>
    <n v="1"/>
    <n v="0"/>
    <n v="0"/>
  </r>
  <r>
    <x v="0"/>
    <n v="0"/>
    <n v="8.3106097560975617E-2"/>
    <n v="0.59836390243902438"/>
    <s v=""/>
    <n v="0"/>
    <n v="5"/>
    <n v="36"/>
    <n v="0"/>
  </r>
  <r>
    <x v="0"/>
    <n v="0"/>
    <n v="0.21826999999999999"/>
    <n v="0"/>
    <s v=""/>
    <n v="0"/>
    <n v="2"/>
    <n v="3"/>
    <n v="0"/>
  </r>
  <r>
    <x v="0"/>
    <n v="0"/>
    <n v="1.4562E-2"/>
    <n v="0"/>
    <s v=""/>
    <n v="0"/>
    <n v="4"/>
    <n v="0"/>
    <n v="0"/>
  </r>
  <r>
    <x v="0"/>
    <n v="0"/>
    <n v="6.4536999999999997E-2"/>
    <n v="0"/>
    <s v=""/>
    <n v="0"/>
    <n v="4"/>
    <n v="0"/>
    <n v="0"/>
  </r>
  <r>
    <x v="0"/>
    <n v="0"/>
    <n v="0.50996200000000003"/>
    <n v="0"/>
    <s v=""/>
    <n v="0"/>
    <n v="38"/>
    <n v="0"/>
    <n v="0"/>
  </r>
  <r>
    <x v="0"/>
    <n v="0"/>
    <n v="0"/>
    <n v="0.11949799999999999"/>
    <s v=""/>
    <n v="0"/>
    <n v="0"/>
    <n v="12"/>
    <n v="0"/>
  </r>
  <r>
    <x v="0"/>
    <n v="0"/>
    <n v="7.1625775000000004E-3"/>
    <n v="0"/>
    <s v=""/>
    <n v="0"/>
    <n v="4"/>
    <n v="0"/>
    <n v="0"/>
  </r>
  <r>
    <x v="0"/>
    <n v="0"/>
    <n v="0"/>
    <n v="8.7344500000000012E-3"/>
    <s v=""/>
    <n v="0"/>
    <n v="0"/>
    <n v="4"/>
    <n v="0"/>
  </r>
  <r>
    <x v="0"/>
    <n v="0"/>
    <n v="0"/>
    <n v="2.757498"/>
    <s v=""/>
    <n v="0"/>
    <n v="0"/>
    <n v="411"/>
    <n v="0"/>
  </r>
  <r>
    <x v="0"/>
    <n v="34.784637554439463"/>
    <n v="0"/>
    <n v="2.8705768855605376"/>
    <s v=""/>
    <n v="206"/>
    <n v="0"/>
    <n v="17"/>
    <n v="0"/>
  </r>
  <r>
    <x v="0"/>
    <n v="0.60486591387559796"/>
    <n v="0"/>
    <n v="0.58182340287081336"/>
    <s v=""/>
    <n v="105"/>
    <n v="3"/>
    <n v="101"/>
    <n v="0"/>
  </r>
  <r>
    <x v="0"/>
    <n v="0.6058970211764706"/>
    <n v="0"/>
    <n v="0.68163414882352935"/>
    <s v=""/>
    <n v="16"/>
    <n v="0"/>
    <n v="18"/>
    <n v="0"/>
  </r>
  <r>
    <x v="0"/>
    <n v="0"/>
    <n v="0"/>
    <n v="1.134599E-2"/>
    <s v=""/>
    <n v="0"/>
    <n v="0"/>
    <n v="2"/>
    <n v="0"/>
  </r>
  <r>
    <x v="0"/>
    <n v="0.73348764073299788"/>
    <n v="0"/>
    <n v="1.7199020541325467"/>
    <s v=""/>
    <n v="29"/>
    <n v="1"/>
    <n v="68"/>
    <n v="0"/>
  </r>
  <r>
    <x v="0"/>
    <n v="0.2995827490909091"/>
    <n v="0"/>
    <n v="1.073504850909091"/>
    <s v=""/>
    <n v="12"/>
    <n v="0"/>
    <n v="43"/>
    <n v="0"/>
  </r>
  <r>
    <x v="0"/>
    <n v="0"/>
    <n v="0"/>
    <n v="2.2401234372999999"/>
    <s v=""/>
    <n v="0"/>
    <n v="0"/>
    <n v="65"/>
    <n v="0"/>
  </r>
  <r>
    <x v="0"/>
    <n v="0"/>
    <n v="0"/>
    <n v="9.5197759999999992E-2"/>
    <s v=""/>
    <n v="0"/>
    <n v="0"/>
    <n v="1"/>
    <n v="0"/>
  </r>
  <r>
    <x v="0"/>
    <n v="0"/>
    <n v="0"/>
    <n v="0.46614058000000003"/>
    <s v=""/>
    <n v="0"/>
    <n v="0"/>
    <n v="9"/>
    <n v="0"/>
  </r>
  <r>
    <x v="0"/>
    <n v="3.3635856102564099"/>
    <n v="0"/>
    <n v="1.5028786769230769"/>
    <s v=""/>
    <n v="47"/>
    <n v="10"/>
    <n v="21"/>
    <n v="0"/>
  </r>
  <r>
    <x v="0"/>
    <n v="0"/>
    <n v="0"/>
    <n v="0.11235440200000001"/>
    <s v=""/>
    <n v="0"/>
    <n v="0"/>
    <n v="2"/>
    <n v="0"/>
  </r>
  <r>
    <x v="0"/>
    <n v="0"/>
    <n v="2.9243583333333333E-2"/>
    <n v="5.8487166666666666E-2"/>
    <s v=""/>
    <n v="0"/>
    <n v="2"/>
    <n v="4"/>
    <n v="0"/>
  </r>
  <r>
    <x v="0"/>
    <n v="0"/>
    <n v="0"/>
    <n v="0.13687864999999999"/>
    <s v=""/>
    <n v="0"/>
    <n v="0"/>
    <n v="28"/>
    <n v="0"/>
  </r>
  <r>
    <x v="0"/>
    <n v="0"/>
    <n v="0"/>
    <n v="0.17458136479520001"/>
    <s v=""/>
    <n v="0"/>
    <n v="0"/>
    <n v="12"/>
    <n v="0"/>
  </r>
  <r>
    <x v="0"/>
    <n v="2.7673061469555038"/>
    <n v="0"/>
    <n v="2.3860328555971901"/>
    <s v=""/>
    <n v="225"/>
    <n v="8"/>
    <n v="194"/>
    <n v="0"/>
  </r>
  <r>
    <x v="0"/>
    <n v="0"/>
    <n v="0"/>
    <n v="0.23684214100000001"/>
    <s v=""/>
    <n v="0"/>
    <n v="0"/>
    <n v="6"/>
    <n v="0"/>
  </r>
  <r>
    <x v="0"/>
    <n v="0.69194593472727273"/>
    <n v="0"/>
    <n v="1.3110554552727272"/>
    <s v=""/>
    <n v="19"/>
    <n v="0"/>
    <n v="36"/>
    <n v="0"/>
  </r>
  <r>
    <x v="0"/>
    <n v="7.3112778640458648E-2"/>
    <n v="0"/>
    <n v="11.085725061359541"/>
    <s v=""/>
    <n v="8"/>
    <n v="0"/>
    <n v="1213"/>
    <n v="0"/>
  </r>
  <r>
    <x v="0"/>
    <n v="7.9918992149450002E-2"/>
    <n v="0"/>
    <n v="7.9918992149450002E-2"/>
    <s v=""/>
    <n v="5"/>
    <n v="0"/>
    <n v="5"/>
    <n v="0"/>
  </r>
  <r>
    <x v="0"/>
    <n v="0"/>
    <n v="0"/>
    <n v="0.99027500000000002"/>
    <s v=""/>
    <n v="0"/>
    <n v="0"/>
    <n v="89"/>
    <n v="0"/>
  </r>
  <r>
    <x v="0"/>
    <n v="0"/>
    <n v="0"/>
    <n v="5.1107569999999998E-2"/>
    <s v=""/>
    <n v="0"/>
    <n v="0"/>
    <n v="6"/>
    <n v="0"/>
  </r>
  <r>
    <x v="0"/>
    <n v="0.11475233451904761"/>
    <n v="0"/>
    <n v="8.3195442526309531"/>
    <s v=""/>
    <n v="2"/>
    <n v="0"/>
    <n v="145"/>
    <n v="0"/>
  </r>
  <r>
    <x v="0"/>
    <n v="0"/>
    <n v="1.0907999999999999E-2"/>
    <n v="0"/>
    <s v=""/>
    <n v="0"/>
    <n v="2"/>
    <n v="0"/>
    <n v="0"/>
  </r>
  <r>
    <x v="0"/>
    <n v="0"/>
    <n v="1.4799E-2"/>
    <n v="0"/>
    <s v=""/>
    <n v="0"/>
    <n v="6"/>
    <n v="0"/>
    <n v="0"/>
  </r>
  <r>
    <x v="0"/>
    <n v="0"/>
    <n v="1.431165"/>
    <n v="0"/>
    <s v=""/>
    <n v="0"/>
    <n v="27"/>
    <n v="0"/>
    <n v="0"/>
  </r>
  <r>
    <x v="0"/>
    <n v="0"/>
    <n v="0"/>
    <n v="3.6405E-2"/>
    <s v=""/>
    <n v="0"/>
    <n v="0"/>
    <n v="5"/>
    <n v="0"/>
  </r>
  <r>
    <x v="0"/>
    <n v="0"/>
    <n v="9.9839999999999998E-3"/>
    <n v="0"/>
    <s v=""/>
    <n v="0"/>
    <n v="1"/>
    <n v="0"/>
    <n v="0"/>
  </r>
  <r>
    <x v="0"/>
    <n v="0"/>
    <n v="0.109337"/>
    <n v="0"/>
    <s v=""/>
    <n v="0"/>
    <n v="8"/>
    <n v="0"/>
    <n v="0"/>
  </r>
  <r>
    <x v="0"/>
    <n v="0"/>
    <n v="6.254E-3"/>
    <n v="0"/>
    <s v=""/>
    <n v="0"/>
    <n v="4"/>
    <n v="0"/>
    <n v="0"/>
  </r>
  <r>
    <x v="0"/>
    <n v="0"/>
    <n v="0"/>
    <n v="7.15820744"/>
    <s v=""/>
    <n v="0"/>
    <n v="0"/>
    <n v="167"/>
    <n v="0"/>
  </r>
  <r>
    <x v="0"/>
    <n v="0"/>
    <n v="0"/>
    <n v="0.72489199999999998"/>
    <s v=""/>
    <n v="0"/>
    <n v="0"/>
    <n v="52"/>
    <n v="0"/>
  </r>
  <r>
    <x v="0"/>
    <n v="0"/>
    <n v="5.3819999999999996E-3"/>
    <n v="0"/>
    <s v=""/>
    <n v="0"/>
    <n v="2"/>
    <n v="0"/>
    <n v="0"/>
  </r>
  <r>
    <x v="0"/>
    <n v="0.38617658742857142"/>
    <n v="0"/>
    <n v="0.32181382285714283"/>
    <s v=""/>
    <n v="18"/>
    <n v="2"/>
    <n v="15"/>
    <n v="0"/>
  </r>
  <r>
    <x v="0"/>
    <n v="0"/>
    <n v="1.3096E-2"/>
    <n v="4.5836000000000002E-2"/>
    <s v=""/>
    <n v="0"/>
    <n v="2"/>
    <n v="7"/>
    <n v="0"/>
  </r>
  <r>
    <x v="0"/>
    <n v="0"/>
    <n v="5.6848739999999995E-2"/>
    <n v="0"/>
    <s v=""/>
    <n v="0"/>
    <n v="12"/>
    <n v="0"/>
    <n v="0"/>
  </r>
  <r>
    <x v="0"/>
    <n v="0"/>
    <n v="3.3263000000000001E-2"/>
    <n v="0"/>
    <s v=""/>
    <n v="0"/>
    <n v="6"/>
    <n v="0"/>
    <n v="0"/>
  </r>
  <r>
    <x v="0"/>
    <n v="0"/>
    <n v="0"/>
    <n v="2.3817249999999999"/>
    <s v=""/>
    <n v="0"/>
    <n v="0"/>
    <n v="376"/>
    <n v="0"/>
  </r>
  <r>
    <x v="0"/>
    <n v="2.1495920399999999"/>
    <n v="0"/>
    <n v="0"/>
    <s v=""/>
    <n v="22"/>
    <n v="0"/>
    <n v="0"/>
    <n v="0"/>
  </r>
  <r>
    <x v="0"/>
    <n v="0"/>
    <n v="0"/>
    <n v="1.875011E-2"/>
    <s v=""/>
    <n v="0"/>
    <n v="0"/>
    <n v="4"/>
    <n v="0"/>
  </r>
  <r>
    <x v="0"/>
    <n v="0"/>
    <n v="1.86659119095E-2"/>
    <n v="0"/>
    <s v=""/>
    <n v="0"/>
    <n v="2"/>
    <n v="0"/>
    <n v="0"/>
  </r>
  <r>
    <x v="0"/>
    <n v="0"/>
    <n v="0.1088038125"/>
    <n v="0.2393683875"/>
    <s v=""/>
    <n v="0"/>
    <n v="15"/>
    <n v="33"/>
    <n v="0"/>
  </r>
  <r>
    <x v="0"/>
    <n v="0"/>
    <n v="0.69868369777777783"/>
    <n v="0.28384025222222214"/>
    <s v=""/>
    <n v="0"/>
    <n v="32"/>
    <n v="13"/>
    <n v="0"/>
  </r>
  <r>
    <x v="0"/>
    <n v="0"/>
    <n v="0"/>
    <n v="9.8723110000000003E-2"/>
    <s v=""/>
    <n v="0"/>
    <n v="0"/>
    <n v="8"/>
    <n v="0"/>
  </r>
  <r>
    <x v="0"/>
    <n v="0"/>
    <n v="4.7378000000000003E-2"/>
    <n v="0"/>
    <s v=""/>
    <n v="0"/>
    <n v="2"/>
    <n v="0"/>
    <n v="0"/>
  </r>
  <r>
    <x v="0"/>
    <n v="0"/>
    <n v="1.0732999999999999E-2"/>
    <n v="0"/>
    <s v=""/>
    <n v="0"/>
    <n v="2"/>
    <n v="0"/>
    <n v="0"/>
  </r>
  <r>
    <x v="0"/>
    <n v="0"/>
    <n v="0"/>
    <n v="0.29656979999999999"/>
    <s v=""/>
    <n v="0"/>
    <n v="0"/>
    <n v="149"/>
    <n v="0"/>
  </r>
  <r>
    <x v="0"/>
    <n v="0"/>
    <n v="7.4339999999999996E-3"/>
    <n v="0"/>
    <s v=""/>
    <n v="0"/>
    <n v="3"/>
    <n v="0"/>
    <n v="0"/>
  </r>
  <r>
    <x v="0"/>
    <n v="0"/>
    <n v="0"/>
    <n v="0.81915400000000005"/>
    <s v=""/>
    <n v="0"/>
    <n v="0"/>
    <n v="51"/>
    <n v="0"/>
  </r>
  <r>
    <x v="0"/>
    <n v="1.3934192529145728"/>
    <n v="0"/>
    <n v="1.2987208570854269"/>
    <s v=""/>
    <n v="103"/>
    <n v="0"/>
    <n v="96"/>
    <n v="0"/>
  </r>
  <r>
    <x v="0"/>
    <n v="0"/>
    <n v="0.96321991868129997"/>
    <n v="0"/>
    <s v=""/>
    <n v="0"/>
    <n v="4"/>
    <n v="0"/>
    <n v="0"/>
  </r>
  <r>
    <x v="0"/>
    <n v="0"/>
    <n v="0"/>
    <n v="5.6656103299999998"/>
    <s v=""/>
    <n v="0"/>
    <n v="0"/>
    <n v="667"/>
    <n v="0"/>
  </r>
  <r>
    <x v="0"/>
    <n v="7.2567124766766661E-2"/>
    <n v="0"/>
    <n v="0.30346252175193333"/>
    <s v=""/>
    <n v="11"/>
    <n v="0"/>
    <n v="46"/>
    <n v="0"/>
  </r>
  <r>
    <x v="0"/>
    <n v="0"/>
    <n v="1.39271955E-2"/>
    <n v="0"/>
    <s v=""/>
    <n v="0"/>
    <n v="6"/>
    <n v="0"/>
    <n v="0"/>
  </r>
  <r>
    <x v="0"/>
    <n v="0"/>
    <n v="0.48293399999999997"/>
    <n v="0.80488999999999999"/>
    <s v=""/>
    <n v="0"/>
    <n v="18"/>
    <n v="30"/>
    <n v="0"/>
  </r>
  <r>
    <x v="0"/>
    <n v="0"/>
    <n v="0"/>
    <n v="3.8499120000000005E-2"/>
    <s v=""/>
    <n v="0"/>
    <n v="0"/>
    <n v="7"/>
    <n v="0"/>
  </r>
  <r>
    <x v="0"/>
    <n v="0"/>
    <n v="0"/>
    <n v="0.65949362804"/>
    <s v=""/>
    <n v="0"/>
    <n v="0"/>
    <n v="6"/>
    <n v="0"/>
  </r>
  <r>
    <x v="0"/>
    <n v="0"/>
    <n v="3.7951818181818184E-2"/>
    <n v="3.7951818181818186E-3"/>
    <s v=""/>
    <n v="0"/>
    <n v="20"/>
    <n v="2"/>
    <n v="0"/>
  </r>
  <r>
    <x v="0"/>
    <n v="0"/>
    <n v="2.1682939999999998E-2"/>
    <n v="0"/>
    <s v=""/>
    <n v="0"/>
    <n v="6"/>
    <n v="0"/>
    <n v="0"/>
  </r>
  <r>
    <x v="0"/>
    <n v="0"/>
    <n v="9.9810491000000001E-2"/>
    <n v="0"/>
    <s v=""/>
    <n v="0"/>
    <n v="3"/>
    <n v="0"/>
    <n v="0"/>
  </r>
  <r>
    <x v="0"/>
    <n v="0"/>
    <n v="0"/>
    <n v="0"/>
    <s v=""/>
    <n v="0"/>
    <n v="0"/>
    <n v="0"/>
    <n v="0"/>
  </r>
  <r>
    <x v="0"/>
    <n v="0"/>
    <n v="1.7638000000000001E-2"/>
    <n v="0"/>
    <s v=""/>
    <n v="0"/>
    <n v="2"/>
    <n v="0"/>
    <n v="0"/>
  </r>
  <r>
    <x v="0"/>
    <n v="4.9625000000000002E-2"/>
    <n v="0"/>
    <n v="0"/>
    <s v=""/>
    <n v="8"/>
    <n v="0"/>
    <n v="0"/>
    <n v="0"/>
  </r>
  <r>
    <x v="0"/>
    <n v="0"/>
    <n v="4.2893699999999998E-3"/>
    <n v="0"/>
    <s v=""/>
    <n v="0"/>
    <n v="1"/>
    <n v="0"/>
    <n v="0"/>
  </r>
  <r>
    <x v="0"/>
    <n v="0"/>
    <n v="0.26541142899999998"/>
    <n v="0"/>
    <s v=""/>
    <n v="0"/>
    <n v="4"/>
    <n v="0"/>
    <n v="0"/>
  </r>
  <r>
    <x v="0"/>
    <n v="0"/>
    <n v="0.76868999999999998"/>
    <n v="0"/>
    <s v=""/>
    <n v="0"/>
    <n v="24"/>
    <n v="0"/>
    <n v="0"/>
  </r>
  <r>
    <x v="0"/>
    <n v="0"/>
    <n v="3.488016"/>
    <n v="0"/>
    <s v=""/>
    <n v="0"/>
    <n v="143"/>
    <n v="0"/>
    <n v="0"/>
  </r>
  <r>
    <x v="0"/>
    <n v="0"/>
    <n v="0"/>
    <n v="0.31338149999999998"/>
    <s v=""/>
    <n v="0"/>
    <n v="0"/>
    <n v="9"/>
    <n v="0"/>
  </r>
  <r>
    <x v="0"/>
    <n v="0"/>
    <n v="0"/>
    <n v="1.3375E-2"/>
    <s v=""/>
    <n v="0"/>
    <n v="0"/>
    <n v="3"/>
    <n v="0"/>
  </r>
  <r>
    <x v="0"/>
    <n v="0"/>
    <n v="3.9637941176470584E-2"/>
    <n v="5.2850588235294118E-3"/>
    <s v=""/>
    <n v="0"/>
    <n v="60"/>
    <n v="8"/>
    <n v="0"/>
  </r>
  <r>
    <x v="0"/>
    <n v="0"/>
    <n v="4.0239999999999998E-3"/>
    <n v="0"/>
    <s v=""/>
    <n v="0"/>
    <n v="4"/>
    <n v="0"/>
    <n v="0"/>
  </r>
  <r>
    <x v="0"/>
    <n v="0"/>
    <n v="3.7605220000000001E-3"/>
    <n v="0"/>
    <s v=""/>
    <n v="0"/>
    <n v="1"/>
    <n v="0"/>
    <n v="0"/>
  </r>
  <r>
    <x v="0"/>
    <n v="0"/>
    <n v="7.7744999999999995E-2"/>
    <n v="0"/>
    <s v=""/>
    <n v="0"/>
    <n v="9"/>
    <n v="0"/>
    <n v="0"/>
  </r>
  <r>
    <x v="0"/>
    <n v="0"/>
    <n v="8.5288000000000003E-2"/>
    <n v="0"/>
    <s v=""/>
    <n v="0"/>
    <n v="8"/>
    <n v="0"/>
    <n v="0"/>
  </r>
  <r>
    <x v="0"/>
    <n v="0"/>
    <n v="2.7740000000000001E-2"/>
    <n v="0"/>
    <s v=""/>
    <n v="0"/>
    <n v="10"/>
    <n v="0"/>
    <n v="0"/>
  </r>
  <r>
    <x v="0"/>
    <n v="0"/>
    <n v="0"/>
    <n v="4.5878000000000002E-2"/>
    <s v=""/>
    <n v="0"/>
    <n v="0"/>
    <n v="4"/>
    <n v="0"/>
  </r>
  <r>
    <x v="0"/>
    <n v="0"/>
    <n v="0"/>
    <n v="4.0398999999999997E-2"/>
    <s v=""/>
    <n v="0"/>
    <n v="0"/>
    <n v="9"/>
    <n v="0"/>
  </r>
  <r>
    <x v="0"/>
    <n v="0"/>
    <n v="0"/>
    <n v="2.8168800000000001E-2"/>
    <s v=""/>
    <n v="0"/>
    <n v="0"/>
    <n v="2"/>
    <n v="0"/>
  </r>
  <r>
    <x v="0"/>
    <n v="0"/>
    <n v="3.0813E-2"/>
    <n v="0"/>
    <s v=""/>
    <n v="0"/>
    <n v="4"/>
    <n v="0"/>
    <n v="0"/>
  </r>
  <r>
    <x v="0"/>
    <n v="0"/>
    <n v="3.5832000000000003E-2"/>
    <n v="0.10749599999999999"/>
    <s v=""/>
    <n v="0"/>
    <n v="2"/>
    <n v="6"/>
    <n v="0"/>
  </r>
  <r>
    <x v="0"/>
    <n v="0"/>
    <n v="0.28416200000000003"/>
    <n v="0"/>
    <s v=""/>
    <n v="0"/>
    <n v="10"/>
    <n v="0"/>
    <n v="0"/>
  </r>
  <r>
    <x v="0"/>
    <n v="0"/>
    <n v="0.179669"/>
    <n v="0"/>
    <s v=""/>
    <n v="0"/>
    <n v="34"/>
    <n v="0"/>
    <n v="0"/>
  </r>
  <r>
    <x v="0"/>
    <n v="0"/>
    <n v="4.4873523809523808E-2"/>
    <n v="1.0558476190476189E-2"/>
    <s v=""/>
    <n v="0"/>
    <n v="17"/>
    <n v="4"/>
    <n v="0"/>
  </r>
  <r>
    <x v="0"/>
    <n v="0"/>
    <n v="7.0254999999999998E-2"/>
    <n v="0"/>
    <s v=""/>
    <n v="0"/>
    <n v="1"/>
    <n v="0"/>
    <n v="0"/>
  </r>
  <r>
    <x v="0"/>
    <n v="0"/>
    <n v="0.12227200000000001"/>
    <n v="0"/>
    <s v=""/>
    <n v="0"/>
    <n v="17"/>
    <n v="0"/>
    <n v="0"/>
  </r>
  <r>
    <x v="0"/>
    <n v="0"/>
    <n v="0"/>
    <n v="0.48726979999999998"/>
    <s v=""/>
    <n v="0"/>
    <n v="0"/>
    <n v="29"/>
    <n v="0"/>
  </r>
  <r>
    <x v="0"/>
    <n v="0"/>
    <n v="6.5700000000000003E-3"/>
    <n v="0"/>
    <s v=""/>
    <n v="0"/>
    <n v="4"/>
    <n v="0"/>
    <n v="0"/>
  </r>
  <r>
    <x v="0"/>
    <n v="0"/>
    <n v="8.2269999999999999E-3"/>
    <n v="0"/>
    <s v=""/>
    <n v="0"/>
    <n v="5"/>
    <n v="0"/>
    <n v="0"/>
  </r>
  <r>
    <x v="0"/>
    <n v="0"/>
    <n v="2.0346299999999999"/>
    <n v="0"/>
    <s v=""/>
    <n v="0"/>
    <n v="120"/>
    <n v="0"/>
    <n v="0"/>
  </r>
  <r>
    <x v="0"/>
    <n v="0"/>
    <n v="0"/>
    <n v="7.6579999999999999E-3"/>
    <s v=""/>
    <n v="0"/>
    <n v="0"/>
    <n v="3"/>
    <n v="0"/>
  </r>
  <r>
    <x v="0"/>
    <n v="0"/>
    <n v="0.56137000000000004"/>
    <n v="0"/>
    <s v=""/>
    <n v="0"/>
    <n v="15"/>
    <n v="10"/>
    <n v="0"/>
  </r>
  <r>
    <x v="0"/>
    <n v="0"/>
    <n v="0"/>
    <n v="0.10523100000000001"/>
    <s v=""/>
    <n v="0"/>
    <n v="0"/>
    <n v="5"/>
    <n v="0"/>
  </r>
  <r>
    <x v="0"/>
    <n v="0"/>
    <n v="8.8535000000000003E-2"/>
    <n v="0"/>
    <s v=""/>
    <n v="0"/>
    <n v="9"/>
    <n v="0"/>
    <n v="0"/>
  </r>
  <r>
    <x v="0"/>
    <n v="0"/>
    <n v="1.0373E-2"/>
    <n v="0"/>
    <s v=""/>
    <n v="0"/>
    <n v="2"/>
    <n v="0"/>
    <n v="0"/>
  </r>
  <r>
    <x v="0"/>
    <n v="0"/>
    <n v="8.6709999999999999E-3"/>
    <n v="0"/>
    <s v=""/>
    <n v="0"/>
    <n v="5"/>
    <n v="0"/>
    <n v="0"/>
  </r>
  <r>
    <x v="0"/>
    <n v="0"/>
    <n v="0"/>
    <n v="0.10189827"/>
    <s v=""/>
    <n v="0"/>
    <n v="0"/>
    <n v="16"/>
    <n v="0"/>
  </r>
  <r>
    <x v="0"/>
    <n v="0"/>
    <n v="1.2196133333333335E-2"/>
    <n v="9.7569066666666655E-3"/>
    <s v=""/>
    <n v="0"/>
    <n v="5"/>
    <n v="4"/>
    <n v="0"/>
  </r>
  <r>
    <x v="0"/>
    <n v="0"/>
    <n v="3.3994000000000003E-2"/>
    <n v="0"/>
    <s v=""/>
    <n v="0"/>
    <n v="8"/>
    <n v="0"/>
    <n v="0"/>
  </r>
  <r>
    <x v="0"/>
    <n v="0"/>
    <n v="0.11400099235294117"/>
    <n v="3.762032747647059"/>
    <s v=""/>
    <n v="0"/>
    <n v="8"/>
    <n v="264"/>
    <n v="0"/>
  </r>
  <r>
    <x v="0"/>
    <n v="0"/>
    <n v="0"/>
    <n v="4.7664999999999999E-2"/>
    <s v=""/>
    <n v="0"/>
    <n v="0"/>
    <n v="9"/>
    <n v="0"/>
  </r>
  <r>
    <x v="0"/>
    <n v="0"/>
    <n v="0.46973999999999999"/>
    <n v="0"/>
    <s v=""/>
    <n v="0"/>
    <n v="11"/>
    <n v="0"/>
    <n v="0"/>
  </r>
  <r>
    <x v="0"/>
    <n v="0"/>
    <n v="0.34643570000000001"/>
    <n v="0"/>
    <s v=""/>
    <n v="0"/>
    <n v="5"/>
    <n v="0"/>
    <n v="0"/>
  </r>
  <r>
    <x v="0"/>
    <n v="0"/>
    <n v="0"/>
    <n v="4.0275700000000003E-3"/>
    <s v=""/>
    <n v="0"/>
    <n v="0"/>
    <n v="4"/>
    <n v="0"/>
  </r>
  <r>
    <x v="0"/>
    <n v="0.23733241171717173"/>
    <n v="0"/>
    <n v="0.45372372828282831"/>
    <s v=""/>
    <n v="34"/>
    <n v="0"/>
    <n v="65"/>
    <n v="0"/>
  </r>
  <r>
    <x v="0"/>
    <n v="0"/>
    <n v="0"/>
    <n v="1.6113745000000002E-2"/>
    <s v=""/>
    <n v="0"/>
    <n v="0"/>
    <n v="2"/>
    <n v="0"/>
  </r>
  <r>
    <x v="0"/>
    <n v="0"/>
    <n v="0"/>
    <n v="0.10270025000000001"/>
    <s v=""/>
    <n v="0"/>
    <n v="0"/>
    <n v="4"/>
    <n v="0"/>
  </r>
  <r>
    <x v="0"/>
    <n v="0.10249109901639343"/>
    <n v="0"/>
    <n v="0.41850532098360654"/>
    <s v=""/>
    <n v="12"/>
    <n v="0"/>
    <n v="49"/>
    <n v="0"/>
  </r>
  <r>
    <x v="0"/>
    <n v="0"/>
    <n v="5.0473200000000001E-3"/>
    <n v="0"/>
    <s v=""/>
    <n v="0"/>
    <n v="1"/>
    <n v="0"/>
    <n v="0"/>
  </r>
  <r>
    <x v="0"/>
    <n v="0"/>
    <n v="6.8589999999999996E-3"/>
    <n v="0"/>
    <s v=""/>
    <n v="0"/>
    <n v="2"/>
    <n v="0"/>
    <n v="0"/>
  </r>
  <r>
    <x v="0"/>
    <n v="0"/>
    <n v="0"/>
    <n v="1.9740390000000001"/>
    <s v=""/>
    <n v="0"/>
    <n v="0"/>
    <n v="203"/>
    <n v="0"/>
  </r>
  <r>
    <x v="0"/>
    <n v="0"/>
    <n v="8.0014999999999999E-3"/>
    <n v="0"/>
    <s v=""/>
    <n v="0"/>
    <n v="4"/>
    <n v="0"/>
    <n v="0"/>
  </r>
  <r>
    <x v="0"/>
    <n v="0"/>
    <n v="0"/>
    <n v="0.32078928000000001"/>
    <s v=""/>
    <n v="0"/>
    <n v="0"/>
    <n v="24"/>
    <n v="0"/>
  </r>
  <r>
    <x v="0"/>
    <n v="0"/>
    <n v="0"/>
    <n v="3.7375474434199994E-2"/>
    <s v=""/>
    <n v="0"/>
    <n v="0"/>
    <n v="5"/>
    <n v="0"/>
  </r>
  <r>
    <x v="0"/>
    <n v="0"/>
    <n v="1.112576E-2"/>
    <n v="0.12794624000000002"/>
    <s v=""/>
    <n v="0"/>
    <n v="2"/>
    <n v="23"/>
    <n v="0"/>
  </r>
  <r>
    <x v="1"/>
    <n v="0"/>
    <n v="3.9291036000000001E-2"/>
    <n v="0"/>
    <s v=""/>
    <n v="0"/>
    <n v="3"/>
    <n v="0"/>
    <n v="0"/>
  </r>
  <r>
    <x v="1"/>
    <n v="0"/>
    <n v="1.0182E-2"/>
    <n v="0"/>
    <s v=""/>
    <n v="0"/>
    <n v="3"/>
    <n v="0"/>
    <n v="0"/>
  </r>
  <r>
    <x v="1"/>
    <n v="0"/>
    <n v="7.8976999999999997E-4"/>
    <n v="0"/>
    <s v=""/>
    <n v="0"/>
    <n v="2"/>
    <n v="0"/>
    <n v="0"/>
  </r>
  <r>
    <x v="1"/>
    <n v="0"/>
    <n v="6.2414999999999998E-2"/>
    <n v="0"/>
    <s v=""/>
    <n v="0"/>
    <n v="7"/>
    <n v="0"/>
    <n v="0"/>
  </r>
  <r>
    <x v="1"/>
    <n v="0"/>
    <n v="6.5700000000000003E-3"/>
    <n v="0"/>
    <s v=""/>
    <n v="0"/>
    <n v="2"/>
    <n v="0"/>
    <n v="0"/>
  </r>
  <r>
    <x v="1"/>
    <n v="0"/>
    <n v="7.8723719629629638E-2"/>
    <n v="4.6308070370370359E-2"/>
    <s v=""/>
    <n v="0"/>
    <n v="34"/>
    <n v="20"/>
    <n v="0"/>
  </r>
  <r>
    <x v="1"/>
    <n v="0.35726293749999999"/>
    <n v="0"/>
    <n v="0.2444430625"/>
    <s v=""/>
    <n v="19"/>
    <n v="0"/>
    <n v="13"/>
    <n v="0"/>
  </r>
  <r>
    <x v="1"/>
    <n v="0"/>
    <n v="0.16544200000000001"/>
    <n v="0"/>
    <s v=""/>
    <n v="0"/>
    <n v="66"/>
    <n v="0"/>
    <n v="0"/>
  </r>
  <r>
    <x v="1"/>
    <n v="0"/>
    <n v="0"/>
    <n v="1.6662150000000001E-2"/>
    <s v=""/>
    <n v="0"/>
    <n v="0"/>
    <n v="2"/>
    <n v="0"/>
  </r>
  <r>
    <x v="1"/>
    <n v="0"/>
    <n v="4.1599999999999996E-3"/>
    <n v="0"/>
    <s v=""/>
    <n v="0"/>
    <n v="4"/>
    <n v="0"/>
    <n v="0"/>
  </r>
  <r>
    <x v="1"/>
    <n v="0"/>
    <n v="3.6179999999999997E-2"/>
    <n v="0"/>
    <s v=""/>
    <n v="0"/>
    <n v="16"/>
    <n v="0"/>
    <n v="0"/>
  </r>
  <r>
    <x v="1"/>
    <n v="1.8077175000000004E-2"/>
    <n v="0"/>
    <n v="6.025725E-3"/>
    <s v=""/>
    <n v="6"/>
    <n v="0"/>
    <n v="2"/>
    <n v="0"/>
  </r>
  <r>
    <x v="1"/>
    <n v="5.8519425548387093E-2"/>
    <n v="0"/>
    <n v="5.8519425548387093E-2"/>
    <s v=""/>
    <n v="8"/>
    <n v="15"/>
    <n v="8"/>
    <n v="0"/>
  </r>
  <r>
    <x v="1"/>
    <n v="0"/>
    <n v="0.18191891666666665"/>
    <n v="0.21499508333333331"/>
    <s v=""/>
    <n v="0"/>
    <n v="11"/>
    <n v="13"/>
    <n v="0"/>
  </r>
  <r>
    <x v="1"/>
    <n v="0"/>
    <n v="6.2380999999999999E-2"/>
    <n v="0"/>
    <s v=""/>
    <n v="0"/>
    <n v="45"/>
    <n v="0"/>
    <n v="0"/>
  </r>
  <r>
    <x v="1"/>
    <n v="0"/>
    <n v="2.5469720000000001E-2"/>
    <n v="0"/>
    <s v=""/>
    <n v="0"/>
    <n v="3"/>
    <n v="0"/>
    <n v="0"/>
  </r>
  <r>
    <x v="1"/>
    <n v="0"/>
    <n v="1.4599999999999999E-3"/>
    <n v="0"/>
    <s v=""/>
    <n v="0"/>
    <n v="1"/>
    <n v="0"/>
    <n v="0"/>
  </r>
  <r>
    <x v="1"/>
    <n v="0"/>
    <n v="0"/>
    <n v="5.986E-3"/>
    <s v=""/>
    <n v="0"/>
    <n v="0"/>
    <n v="4"/>
    <n v="0"/>
  </r>
  <r>
    <x v="1"/>
    <n v="0"/>
    <n v="0"/>
    <n v="1.2184E-2"/>
    <s v=""/>
    <n v="0"/>
    <n v="0"/>
    <n v="2"/>
    <n v="0"/>
  </r>
  <r>
    <x v="0"/>
    <n v="0"/>
    <n v="0"/>
    <n v="1.8466715300000001"/>
    <s v=""/>
    <n v="0"/>
    <n v="0"/>
    <n v="14"/>
    <n v="0"/>
  </r>
  <r>
    <x v="0"/>
    <n v="0"/>
    <n v="6.2049999999999996E-3"/>
    <n v="0"/>
    <s v=""/>
    <n v="0"/>
    <n v="2"/>
    <n v="0"/>
    <n v="0"/>
  </r>
  <r>
    <x v="0"/>
    <n v="0"/>
    <n v="9.8499999999999994E-3"/>
    <n v="0"/>
    <s v=""/>
    <n v="0"/>
    <n v="4"/>
    <n v="0"/>
    <n v="0"/>
  </r>
  <r>
    <x v="0"/>
    <n v="0"/>
    <n v="1.8194999999999999E-2"/>
    <n v="0"/>
    <s v=""/>
    <n v="0"/>
    <n v="3"/>
    <n v="0"/>
    <n v="0"/>
  </r>
  <r>
    <x v="0"/>
    <n v="0"/>
    <n v="2.81E-2"/>
    <n v="0"/>
    <s v=""/>
    <n v="0"/>
    <n v="9"/>
    <n v="0"/>
    <n v="0"/>
  </r>
  <r>
    <x v="0"/>
    <n v="0"/>
    <n v="2.7999E-2"/>
    <n v="0"/>
    <s v=""/>
    <n v="0"/>
    <n v="6"/>
    <n v="0"/>
    <n v="0"/>
  </r>
  <r>
    <x v="0"/>
    <n v="0"/>
    <n v="2.63E-2"/>
    <n v="0"/>
    <s v=""/>
    <n v="0"/>
    <n v="12"/>
    <n v="0"/>
    <n v="0"/>
  </r>
  <r>
    <x v="0"/>
    <n v="0"/>
    <n v="7.1379999999999999E-2"/>
    <n v="0"/>
    <s v=""/>
    <n v="0"/>
    <n v="12"/>
    <n v="0"/>
    <n v="0"/>
  </r>
  <r>
    <x v="0"/>
    <n v="0"/>
    <n v="1.9233E-2"/>
    <n v="0"/>
    <s v=""/>
    <n v="0"/>
    <n v="11"/>
    <n v="0"/>
    <n v="0"/>
  </r>
  <r>
    <x v="0"/>
    <n v="0"/>
    <n v="0.32098599999999999"/>
    <n v="0"/>
    <s v=""/>
    <n v="0"/>
    <n v="65"/>
    <n v="0"/>
    <n v="0"/>
  </r>
  <r>
    <x v="0"/>
    <n v="0"/>
    <n v="4.431E-3"/>
    <n v="0"/>
    <s v=""/>
    <n v="0"/>
    <n v="2"/>
    <n v="0"/>
    <n v="0"/>
  </r>
  <r>
    <x v="0"/>
    <n v="0"/>
    <n v="0.160652280876"/>
    <n v="0"/>
    <s v=""/>
    <n v="0"/>
    <n v="5"/>
    <n v="0"/>
    <n v="0"/>
  </r>
  <r>
    <x v="0"/>
    <n v="0"/>
    <n v="0"/>
    <n v="5.4480000000000001E-2"/>
    <s v=""/>
    <n v="0"/>
    <n v="0"/>
    <n v="4"/>
    <n v="0"/>
  </r>
  <r>
    <x v="0"/>
    <n v="0"/>
    <n v="4.4640000000000001E-3"/>
    <n v="0"/>
    <s v=""/>
    <n v="0"/>
    <n v="2"/>
    <n v="0"/>
    <n v="0"/>
  </r>
  <r>
    <x v="0"/>
    <n v="0"/>
    <n v="4.0000000000000002E-4"/>
    <n v="0"/>
    <s v=""/>
    <n v="0"/>
    <n v="3"/>
    <n v="0"/>
    <n v="0"/>
  </r>
  <r>
    <x v="0"/>
    <n v="0"/>
    <n v="0"/>
    <n v="9.6640000000000007E-3"/>
    <s v=""/>
    <n v="0"/>
    <n v="0"/>
    <n v="4"/>
    <n v="0"/>
  </r>
  <r>
    <x v="0"/>
    <n v="0"/>
    <n v="6.6762000000000002E-2"/>
    <n v="0"/>
    <s v=""/>
    <n v="0"/>
    <n v="6"/>
    <n v="0"/>
    <n v="0"/>
  </r>
  <r>
    <x v="0"/>
    <n v="0"/>
    <n v="0.52852390000000005"/>
    <n v="0"/>
    <s v=""/>
    <n v="0"/>
    <n v="25"/>
    <n v="0"/>
    <n v="0"/>
  </r>
  <r>
    <x v="0"/>
    <n v="0"/>
    <n v="0.37201704545454545"/>
    <n v="0.44642045454545454"/>
    <s v=""/>
    <n v="0"/>
    <n v="20"/>
    <n v="24"/>
    <n v="0"/>
  </r>
  <r>
    <x v="0"/>
    <n v="0"/>
    <n v="4.7419999999999997E-3"/>
    <n v="0"/>
    <s v=""/>
    <n v="0"/>
    <n v="5"/>
    <n v="0"/>
    <n v="0"/>
  </r>
  <r>
    <x v="0"/>
    <n v="0"/>
    <n v="0"/>
    <n v="0.18021090000000001"/>
    <s v=""/>
    <n v="0"/>
    <n v="0"/>
    <n v="2"/>
    <n v="0"/>
  </r>
  <r>
    <x v="0"/>
    <n v="0"/>
    <n v="0"/>
    <n v="0.36212104000000001"/>
    <s v=""/>
    <n v="0"/>
    <n v="0"/>
    <n v="28"/>
    <n v="0"/>
  </r>
  <r>
    <x v="0"/>
    <n v="0"/>
    <n v="4.2127010789699999E-2"/>
    <n v="0"/>
    <s v=""/>
    <n v="0"/>
    <n v="2"/>
    <n v="0"/>
    <n v="0"/>
  </r>
  <r>
    <x v="1"/>
    <n v="0"/>
    <n v="7.9206599999999995E-3"/>
    <n v="0"/>
    <s v=""/>
    <n v="0"/>
    <n v="1"/>
    <n v="0"/>
    <n v="0"/>
  </r>
  <r>
    <x v="1"/>
    <n v="0"/>
    <n v="3.0098E-2"/>
    <n v="0"/>
    <s v=""/>
    <n v="0"/>
    <n v="8"/>
    <n v="0"/>
    <n v="0"/>
  </r>
  <r>
    <x v="1"/>
    <n v="0"/>
    <n v="1.1466829999999997E-2"/>
    <n v="2.2933659999999995E-2"/>
    <s v=""/>
    <n v="0"/>
    <n v="2"/>
    <n v="4"/>
    <n v="0"/>
  </r>
  <r>
    <x v="1"/>
    <n v="0"/>
    <n v="9.1350000000000008E-3"/>
    <n v="0"/>
    <s v=""/>
    <n v="0"/>
    <n v="11"/>
    <n v="0"/>
    <n v="0"/>
  </r>
  <r>
    <x v="1"/>
    <n v="0"/>
    <n v="8.5236000000000006E-2"/>
    <n v="0"/>
    <s v=""/>
    <n v="0"/>
    <n v="16"/>
    <n v="0"/>
    <n v="0"/>
  </r>
  <r>
    <x v="1"/>
    <n v="0"/>
    <n v="0"/>
    <n v="1.4853999999999999E-2"/>
    <s v=""/>
    <n v="0"/>
    <n v="0"/>
    <n v="6"/>
    <n v="0"/>
  </r>
  <r>
    <x v="1"/>
    <n v="0"/>
    <n v="0"/>
    <n v="4.7450000000000001E-3"/>
    <s v=""/>
    <n v="0"/>
    <n v="0"/>
    <n v="1"/>
    <n v="0"/>
  </r>
  <r>
    <x v="1"/>
    <n v="0.24168150000000002"/>
    <n v="0"/>
    <n v="0.13426750000000001"/>
    <s v=""/>
    <n v="27"/>
    <n v="0"/>
    <n v="15"/>
    <n v="0"/>
  </r>
  <r>
    <x v="1"/>
    <n v="0"/>
    <n v="2.3803999999999999E-2"/>
    <n v="0"/>
    <s v=""/>
    <n v="0"/>
    <n v="2"/>
    <n v="0"/>
    <n v="0"/>
  </r>
  <r>
    <x v="1"/>
    <n v="0"/>
    <n v="1.1134726500000001E-2"/>
    <n v="0"/>
    <s v=""/>
    <n v="0"/>
    <n v="2"/>
    <n v="0"/>
    <n v="0"/>
  </r>
  <r>
    <x v="1"/>
    <n v="0"/>
    <n v="0"/>
    <n v="1.52E-2"/>
    <s v=""/>
    <n v="0"/>
    <n v="0"/>
    <n v="6"/>
    <n v="0"/>
  </r>
  <r>
    <x v="1"/>
    <n v="0"/>
    <n v="0.41792099999999999"/>
    <n v="0"/>
    <s v=""/>
    <n v="0"/>
    <n v="1"/>
    <n v="0"/>
    <n v="0"/>
  </r>
  <r>
    <x v="1"/>
    <n v="0.99330499999999999"/>
    <n v="0"/>
    <n v="0"/>
    <s v=""/>
    <n v="12"/>
    <n v="0"/>
    <n v="0"/>
    <n v="0"/>
  </r>
  <r>
    <x v="1"/>
    <n v="0"/>
    <n v="8.9944903401999992E-3"/>
    <n v="0"/>
    <s v=""/>
    <n v="0"/>
    <n v="3"/>
    <n v="0"/>
    <n v="0"/>
  </r>
  <r>
    <x v="1"/>
    <n v="0"/>
    <n v="5.8640000000000003E-3"/>
    <n v="0"/>
    <s v=""/>
    <n v="0"/>
    <n v="4"/>
    <n v="0"/>
    <n v="0"/>
  </r>
  <r>
    <x v="1"/>
    <n v="0"/>
    <n v="6.6360000000000004E-3"/>
    <n v="0"/>
    <s v=""/>
    <n v="0"/>
    <n v="2"/>
    <n v="0"/>
    <n v="0"/>
  </r>
  <r>
    <x v="1"/>
    <n v="0"/>
    <n v="0.116656"/>
    <n v="0"/>
    <s v=""/>
    <n v="0"/>
    <n v="7"/>
    <n v="0"/>
    <n v="0"/>
  </r>
  <r>
    <x v="1"/>
    <n v="0"/>
    <n v="0.24752905967213115"/>
    <n v="0.17189518032786885"/>
    <s v=""/>
    <n v="0"/>
    <n v="36"/>
    <n v="25"/>
    <n v="0"/>
  </r>
  <r>
    <x v="1"/>
    <n v="0"/>
    <n v="4.3150000000000003E-3"/>
    <n v="0"/>
    <s v=""/>
    <n v="0"/>
    <n v="3"/>
    <n v="0"/>
    <n v="0"/>
  </r>
  <r>
    <x v="1"/>
    <n v="9.0927999999999995E-2"/>
    <n v="0"/>
    <n v="0"/>
    <s v=""/>
    <n v="4"/>
    <n v="0"/>
    <n v="0"/>
    <n v="0"/>
  </r>
  <r>
    <x v="1"/>
    <n v="0"/>
    <n v="4.085226E-3"/>
    <n v="0"/>
    <s v=""/>
    <n v="0"/>
    <n v="2"/>
    <n v="0"/>
    <n v="0"/>
  </r>
  <r>
    <x v="1"/>
    <n v="0"/>
    <n v="1.3032999999999999E-2"/>
    <n v="0"/>
    <s v=""/>
    <n v="0"/>
    <n v="3"/>
    <n v="0"/>
    <n v="0"/>
  </r>
  <r>
    <x v="1"/>
    <n v="1.1972999999999999E-2"/>
    <n v="0"/>
    <n v="0"/>
    <s v=""/>
    <n v="2"/>
    <n v="0"/>
    <n v="0"/>
    <n v="0"/>
  </r>
  <r>
    <x v="1"/>
    <n v="0"/>
    <n v="0"/>
    <n v="2.8653000000000001E-2"/>
    <s v=""/>
    <n v="0"/>
    <n v="0"/>
    <n v="6"/>
    <n v="0"/>
  </r>
  <r>
    <x v="1"/>
    <n v="0"/>
    <n v="0"/>
    <n v="1.0036E-2"/>
    <s v=""/>
    <n v="0"/>
    <n v="0"/>
    <n v="5"/>
    <n v="0"/>
  </r>
  <r>
    <x v="1"/>
    <n v="0"/>
    <n v="4.1989999999999996E-3"/>
    <n v="0"/>
    <s v=""/>
    <n v="0"/>
    <n v="6"/>
    <n v="0"/>
    <n v="0"/>
  </r>
  <r>
    <x v="1"/>
    <n v="0"/>
    <n v="6.0389250000000005E-3"/>
    <n v="0"/>
    <s v=""/>
    <n v="0"/>
    <n v="2"/>
    <n v="0"/>
    <n v="0"/>
  </r>
  <r>
    <x v="1"/>
    <n v="0"/>
    <n v="8.0929999999999995E-3"/>
    <n v="0"/>
    <s v=""/>
    <n v="0"/>
    <n v="3"/>
    <n v="0"/>
    <n v="0"/>
  </r>
  <r>
    <x v="1"/>
    <n v="0"/>
    <n v="3.1966000000000001E-2"/>
    <n v="0"/>
    <s v=""/>
    <n v="0"/>
    <n v="258"/>
    <n v="0"/>
    <n v="0"/>
  </r>
  <r>
    <x v="1"/>
    <n v="0.25372394563157891"/>
    <n v="0"/>
    <n v="0.30205231622807011"/>
    <s v=""/>
    <n v="21"/>
    <n v="11"/>
    <n v="25"/>
    <n v="0"/>
  </r>
  <r>
    <x v="1"/>
    <n v="0"/>
    <n v="0"/>
    <n v="6.7612279999999997E-2"/>
    <s v=""/>
    <n v="0"/>
    <n v="0"/>
    <n v="5"/>
    <n v="0"/>
  </r>
  <r>
    <x v="1"/>
    <n v="0"/>
    <n v="9.2969999999999997E-3"/>
    <n v="0"/>
    <s v=""/>
    <n v="0"/>
    <n v="6"/>
    <n v="0"/>
    <n v="0"/>
  </r>
  <r>
    <x v="1"/>
    <n v="0"/>
    <n v="1.7011999999999999E-2"/>
    <n v="0"/>
    <s v=""/>
    <n v="0"/>
    <n v="2"/>
    <n v="0"/>
    <n v="0"/>
  </r>
  <r>
    <x v="1"/>
    <n v="0"/>
    <n v="0"/>
    <n v="0.64879299999999995"/>
    <s v=""/>
    <n v="0"/>
    <n v="0"/>
    <n v="55"/>
    <n v="0"/>
  </r>
  <r>
    <x v="1"/>
    <n v="0"/>
    <n v="6.6238000000000005E-2"/>
    <n v="0"/>
    <s v=""/>
    <n v="0"/>
    <n v="15"/>
    <n v="0"/>
    <n v="0"/>
  </r>
  <r>
    <x v="1"/>
    <n v="0"/>
    <n v="0"/>
    <n v="3.7505999999999998E-2"/>
    <s v=""/>
    <n v="0"/>
    <n v="0"/>
    <n v="16"/>
    <n v="0"/>
  </r>
  <r>
    <x v="1"/>
    <n v="0"/>
    <n v="4.6151999999999999E-2"/>
    <n v="0"/>
    <s v=""/>
    <n v="0"/>
    <n v="9"/>
    <n v="0"/>
    <n v="0"/>
  </r>
  <r>
    <x v="1"/>
    <n v="0.24536769230769231"/>
    <n v="0"/>
    <n v="4.4612307692307694E-2"/>
    <s v=""/>
    <n v="33"/>
    <n v="0"/>
    <n v="6"/>
    <n v="0"/>
  </r>
  <r>
    <x v="1"/>
    <n v="0"/>
    <n v="1.5709999999999998E-2"/>
    <n v="0"/>
    <s v=""/>
    <n v="0"/>
    <n v="29"/>
    <n v="0"/>
    <n v="0"/>
  </r>
  <r>
    <x v="1"/>
    <n v="0"/>
    <n v="0"/>
    <n v="0.43911075999999999"/>
    <s v=""/>
    <n v="0"/>
    <n v="0"/>
    <n v="9"/>
    <n v="0"/>
  </r>
  <r>
    <x v="1"/>
    <n v="0"/>
    <n v="1.9072864000000002E-2"/>
    <n v="0"/>
    <s v=""/>
    <n v="0"/>
    <n v="10"/>
    <n v="0"/>
    <n v="0"/>
  </r>
  <r>
    <x v="1"/>
    <n v="0"/>
    <n v="0.16728100000000001"/>
    <n v="0"/>
    <s v=""/>
    <n v="0"/>
    <n v="4"/>
    <n v="0"/>
    <n v="0"/>
  </r>
  <r>
    <x v="1"/>
    <n v="0.258299"/>
    <n v="0"/>
    <n v="0"/>
    <s v=""/>
    <n v="8"/>
    <n v="0"/>
    <n v="0"/>
    <n v="0"/>
  </r>
  <r>
    <x v="1"/>
    <n v="0"/>
    <n v="6.1989999999999996E-3"/>
    <n v="0"/>
    <s v=""/>
    <n v="0"/>
    <n v="2"/>
    <n v="0"/>
    <n v="0"/>
  </r>
  <r>
    <x v="1"/>
    <n v="0"/>
    <n v="8.1082799999999997E-2"/>
    <n v="0.1216242"/>
    <s v=""/>
    <n v="0"/>
    <n v="4"/>
    <n v="6"/>
    <n v="0"/>
  </r>
  <r>
    <x v="1"/>
    <n v="0"/>
    <n v="0"/>
    <n v="8.5380000000000005E-3"/>
    <s v=""/>
    <n v="0"/>
    <n v="0"/>
    <n v="2"/>
    <n v="0"/>
  </r>
  <r>
    <x v="1"/>
    <n v="0"/>
    <n v="0"/>
    <n v="1.2251E-2"/>
    <s v=""/>
    <n v="0"/>
    <n v="0"/>
    <n v="3"/>
    <n v="0"/>
  </r>
  <r>
    <x v="1"/>
    <n v="0"/>
    <n v="6.5067269999999995E-3"/>
    <n v="0"/>
    <s v=""/>
    <n v="0"/>
    <n v="2"/>
    <n v="0"/>
    <n v="0"/>
  </r>
  <r>
    <x v="1"/>
    <n v="0"/>
    <n v="0"/>
    <n v="6.9829999999999996E-3"/>
    <s v=""/>
    <n v="0"/>
    <n v="0"/>
    <n v="2"/>
    <n v="0"/>
  </r>
  <r>
    <x v="1"/>
    <n v="0"/>
    <n v="0"/>
    <n v="2.1805000000000001E-2"/>
    <s v=""/>
    <n v="0"/>
    <n v="0"/>
    <n v="6"/>
    <n v="0"/>
  </r>
  <r>
    <x v="1"/>
    <n v="0"/>
    <n v="1.4185666666666666E-2"/>
    <n v="2.8371333333333332E-2"/>
    <s v=""/>
    <n v="0"/>
    <n v="1"/>
    <n v="2"/>
    <n v="0"/>
  </r>
  <r>
    <x v="1"/>
    <n v="0"/>
    <n v="1.2619E-3"/>
    <n v="0"/>
    <s v=""/>
    <n v="0"/>
    <n v="2"/>
    <n v="0"/>
    <n v="0"/>
  </r>
  <r>
    <x v="1"/>
    <n v="0"/>
    <n v="8.5282499999999997E-2"/>
    <n v="1.7056499999999999E-2"/>
    <s v=""/>
    <n v="0"/>
    <n v="40"/>
    <n v="8"/>
    <n v="0"/>
  </r>
  <r>
    <x v="1"/>
    <n v="0"/>
    <n v="2.9710054316000002E-3"/>
    <n v="0"/>
    <s v=""/>
    <n v="0"/>
    <n v="1"/>
    <n v="0"/>
    <n v="0"/>
  </r>
  <r>
    <x v="1"/>
    <n v="0"/>
    <n v="3.7323754059999999E-2"/>
    <n v="0"/>
    <s v=""/>
    <n v="0"/>
    <n v="3"/>
    <n v="0"/>
    <n v="0"/>
  </r>
  <r>
    <x v="1"/>
    <n v="0"/>
    <n v="0"/>
    <n v="0.16155800000000001"/>
    <s v=""/>
    <n v="0"/>
    <n v="0"/>
    <n v="19"/>
    <n v="0"/>
  </r>
  <r>
    <x v="1"/>
    <n v="0"/>
    <n v="4.0150000000000003E-3"/>
    <n v="0"/>
    <s v=""/>
    <n v="0"/>
    <n v="1"/>
    <n v="0"/>
    <n v="0"/>
  </r>
  <r>
    <x v="1"/>
    <n v="0"/>
    <n v="0"/>
    <n v="0.11619519"/>
    <s v=""/>
    <n v="0"/>
    <n v="0"/>
    <n v="7"/>
    <n v="0"/>
  </r>
  <r>
    <x v="1"/>
    <n v="1.3855474285714287E-2"/>
    <n v="0"/>
    <n v="1.0391605714285716E-2"/>
    <s v=""/>
    <n v="4"/>
    <n v="0"/>
    <n v="3"/>
    <n v="0"/>
  </r>
  <r>
    <x v="1"/>
    <n v="0"/>
    <n v="9.4900000000000002E-3"/>
    <n v="0"/>
    <s v=""/>
    <n v="0"/>
    <n v="1"/>
    <n v="0"/>
    <n v="0"/>
  </r>
  <r>
    <x v="1"/>
    <n v="0"/>
    <n v="0.38106000000000001"/>
    <n v="0"/>
    <s v=""/>
    <n v="0"/>
    <n v="20"/>
    <n v="0"/>
    <n v="0"/>
  </r>
  <r>
    <x v="1"/>
    <n v="0"/>
    <n v="2.9262E-2"/>
    <n v="0"/>
    <s v=""/>
    <n v="0"/>
    <n v="16"/>
    <n v="0"/>
    <n v="0"/>
  </r>
  <r>
    <x v="1"/>
    <n v="0"/>
    <n v="9.3530000000000002E-3"/>
    <n v="0"/>
    <s v=""/>
    <n v="0"/>
    <n v="3"/>
    <n v="0"/>
    <n v="0"/>
  </r>
  <r>
    <x v="1"/>
    <n v="0"/>
    <n v="0"/>
    <n v="3.7910000000000001E-3"/>
    <s v=""/>
    <n v="0"/>
    <n v="0"/>
    <n v="3"/>
    <n v="0"/>
  </r>
  <r>
    <x v="1"/>
    <n v="0"/>
    <n v="2.1975000000000001E-2"/>
    <n v="0"/>
    <s v=""/>
    <n v="0"/>
    <n v="16"/>
    <n v="0"/>
    <n v="0"/>
  </r>
  <r>
    <x v="1"/>
    <n v="0"/>
    <n v="4.6030000000000001E-2"/>
    <n v="0"/>
    <s v=""/>
    <n v="0"/>
    <n v="18"/>
    <n v="0"/>
    <n v="0"/>
  </r>
  <r>
    <x v="1"/>
    <n v="0"/>
    <n v="4.7255368421052638E-3"/>
    <n v="0.14491646315789472"/>
    <s v=""/>
    <n v="0"/>
    <n v="3"/>
    <n v="92"/>
    <n v="0"/>
  </r>
  <r>
    <x v="1"/>
    <n v="0"/>
    <n v="2.0235949999999999E-2"/>
    <n v="5.3252500000000001E-3"/>
    <s v=""/>
    <n v="0"/>
    <n v="19"/>
    <n v="5"/>
    <n v="0"/>
  </r>
  <r>
    <x v="1"/>
    <n v="0"/>
    <n v="3.7776896666666671E-2"/>
    <n v="7.5553793333333341E-2"/>
    <s v=""/>
    <n v="0"/>
    <n v="6"/>
    <n v="12"/>
    <n v="0"/>
  </r>
  <r>
    <x v="1"/>
    <n v="1.1598000000000001E-2"/>
    <n v="0"/>
    <n v="0"/>
    <s v=""/>
    <n v="5"/>
    <n v="0"/>
    <n v="0"/>
    <n v="0"/>
  </r>
  <r>
    <x v="0"/>
    <n v="0"/>
    <n v="8.3047720000000002E-3"/>
    <n v="0"/>
    <s v=""/>
    <n v="0"/>
    <n v="2"/>
    <n v="0"/>
    <n v="0"/>
  </r>
  <r>
    <x v="0"/>
    <n v="0"/>
    <n v="4.0013139999999997E-3"/>
    <n v="0"/>
    <s v=""/>
    <n v="0"/>
    <n v="2"/>
    <n v="0"/>
    <n v="0"/>
  </r>
  <r>
    <x v="0"/>
    <n v="0"/>
    <n v="5.9350000000000002E-3"/>
    <n v="0"/>
    <s v=""/>
    <n v="0"/>
    <n v="2"/>
    <n v="0"/>
    <n v="0"/>
  </r>
  <r>
    <x v="0"/>
    <n v="0"/>
    <n v="1.55617385E-2"/>
    <n v="0"/>
    <s v=""/>
    <n v="0"/>
    <n v="3"/>
    <n v="0"/>
    <n v="0"/>
  </r>
  <r>
    <x v="0"/>
    <n v="0"/>
    <n v="3.7176000000000001E-2"/>
    <n v="0"/>
    <s v=""/>
    <n v="0"/>
    <n v="5"/>
    <n v="0"/>
    <n v="0"/>
  </r>
  <r>
    <x v="0"/>
    <n v="1.7181082788666666E-3"/>
    <n v="0"/>
    <n v="3.4362165577333332E-3"/>
    <s v=""/>
    <n v="1"/>
    <n v="0"/>
    <n v="2"/>
    <n v="0"/>
  </r>
  <r>
    <x v="0"/>
    <n v="0"/>
    <n v="0"/>
    <n v="0"/>
    <s v=""/>
    <n v="0"/>
    <n v="0"/>
    <n v="0"/>
    <n v="0"/>
  </r>
  <r>
    <x v="0"/>
    <n v="0"/>
    <n v="0.87159794999999995"/>
    <n v="0"/>
    <s v=""/>
    <n v="0"/>
    <n v="274"/>
    <n v="0"/>
    <n v="0"/>
  </r>
  <r>
    <x v="0"/>
    <n v="0"/>
    <n v="0.91898247300000002"/>
    <n v="0"/>
    <s v=""/>
    <n v="0"/>
    <n v="108"/>
    <n v="0"/>
    <n v="0"/>
  </r>
  <r>
    <x v="0"/>
    <n v="0"/>
    <n v="0"/>
    <n v="0"/>
    <s v=""/>
    <n v="0"/>
    <n v="0"/>
    <n v="0"/>
    <n v="0"/>
  </r>
  <r>
    <x v="0"/>
    <n v="0"/>
    <n v="4.9357559999999995E-2"/>
    <n v="0"/>
    <s v=""/>
    <n v="0"/>
    <n v="20"/>
    <n v="0"/>
    <n v="0"/>
  </r>
  <r>
    <x v="0"/>
    <n v="0"/>
    <n v="0"/>
    <n v="7.8109999999999999E-2"/>
    <s v=""/>
    <n v="0"/>
    <n v="0"/>
    <n v="7"/>
    <n v="0"/>
  </r>
  <r>
    <x v="1"/>
    <n v="0"/>
    <n v="7.9205000000000005E-3"/>
    <n v="0"/>
    <s v=""/>
    <n v="0"/>
    <n v="1"/>
    <n v="0"/>
    <n v="0"/>
  </r>
  <r>
    <x v="1"/>
    <n v="0"/>
    <n v="5.9494999999999999E-2"/>
    <n v="0"/>
    <s v=""/>
    <n v="0"/>
    <n v="1"/>
    <n v="0"/>
    <n v="0"/>
  </r>
  <r>
    <x v="1"/>
    <n v="0"/>
    <n v="4.0502899999999998E-3"/>
    <n v="0"/>
    <s v=""/>
    <n v="0"/>
    <n v="2"/>
    <n v="0"/>
    <n v="0"/>
  </r>
  <r>
    <x v="1"/>
    <n v="0"/>
    <n v="5.9787E-3"/>
    <n v="0"/>
    <s v=""/>
    <n v="0"/>
    <n v="1"/>
    <n v="0"/>
    <n v="0"/>
  </r>
  <r>
    <x v="1"/>
    <n v="0"/>
    <n v="1.6813000000000002E-2"/>
    <n v="0"/>
    <s v=""/>
    <n v="0"/>
    <n v="1"/>
    <n v="0"/>
    <n v="0"/>
  </r>
  <r>
    <x v="1"/>
    <n v="0"/>
    <n v="1.9155999999999999E-2"/>
    <n v="0"/>
    <s v=""/>
    <n v="0"/>
    <n v="1"/>
    <n v="0"/>
    <n v="0"/>
  </r>
  <r>
    <x v="1"/>
    <n v="0"/>
    <n v="1.9855999999999999E-2"/>
    <n v="0"/>
    <s v=""/>
    <n v="0"/>
    <n v="1"/>
    <n v="0"/>
    <n v="0"/>
  </r>
  <r>
    <x v="1"/>
    <n v="0"/>
    <n v="1.04755E-2"/>
    <n v="0"/>
    <s v=""/>
    <n v="0"/>
    <n v="1"/>
    <n v="0"/>
    <n v="0"/>
  </r>
  <r>
    <x v="1"/>
    <n v="0"/>
    <n v="1.8883169999999998E-2"/>
    <n v="0"/>
    <s v=""/>
    <n v="0"/>
    <n v="2"/>
    <n v="0"/>
    <n v="0"/>
  </r>
  <r>
    <x v="1"/>
    <n v="0"/>
    <n v="1.931196E-2"/>
    <n v="0"/>
    <s v=""/>
    <n v="0"/>
    <n v="9"/>
    <n v="0"/>
    <n v="0"/>
  </r>
  <r>
    <x v="1"/>
    <n v="0"/>
    <n v="9.8790700000000002E-3"/>
    <n v="0"/>
    <s v=""/>
    <n v="0"/>
    <n v="6"/>
    <n v="0"/>
    <n v="0"/>
  </r>
  <r>
    <x v="1"/>
    <n v="0"/>
    <n v="5.3857000000000002E-2"/>
    <n v="0"/>
    <s v=""/>
    <n v="0"/>
    <n v="18"/>
    <n v="0"/>
    <n v="0"/>
  </r>
  <r>
    <x v="1"/>
    <n v="0"/>
    <n v="0"/>
    <n v="0"/>
    <s v=""/>
    <n v="0"/>
    <n v="0"/>
    <n v="0"/>
    <n v="0"/>
  </r>
  <r>
    <x v="1"/>
    <n v="0"/>
    <n v="1.4461999999999999E-2"/>
    <n v="0"/>
    <s v=""/>
    <n v="0"/>
    <n v="2"/>
    <n v="0"/>
    <n v="0"/>
  </r>
  <r>
    <x v="1"/>
    <n v="0"/>
    <n v="9.5718999999999999E-2"/>
    <n v="0"/>
    <s v=""/>
    <n v="0"/>
    <n v="32"/>
    <n v="0"/>
    <n v="0"/>
  </r>
  <r>
    <x v="1"/>
    <n v="0"/>
    <n v="0.1007716875"/>
    <n v="4.5805312500000001E-2"/>
    <s v=""/>
    <n v="0"/>
    <n v="11"/>
    <n v="5"/>
    <n v="0"/>
  </r>
  <r>
    <x v="1"/>
    <n v="0"/>
    <n v="1.6193869999999999E-2"/>
    <n v="0"/>
    <s v=""/>
    <n v="0"/>
    <n v="4"/>
    <n v="0"/>
    <n v="0"/>
  </r>
  <r>
    <x v="1"/>
    <n v="0"/>
    <n v="1.7794999999999998E-2"/>
    <n v="0"/>
    <s v=""/>
    <n v="0"/>
    <n v="1"/>
    <n v="0"/>
    <n v="0"/>
  </r>
  <r>
    <x v="1"/>
    <n v="0"/>
    <n v="6.4735230000000001E-3"/>
    <n v="0"/>
    <s v=""/>
    <n v="0"/>
    <n v="2"/>
    <n v="0"/>
    <n v="0"/>
  </r>
  <r>
    <x v="1"/>
    <n v="0"/>
    <n v="3.6499999999999998E-2"/>
    <n v="0"/>
    <s v=""/>
    <n v="0"/>
    <n v="2"/>
    <n v="0"/>
    <n v="0"/>
  </r>
  <r>
    <x v="1"/>
    <n v="0"/>
    <n v="8.0149999999999996E-3"/>
    <n v="0"/>
    <s v=""/>
    <n v="0"/>
    <n v="8"/>
    <n v="0"/>
    <n v="0"/>
  </r>
  <r>
    <x v="1"/>
    <n v="0"/>
    <n v="8.0629799999999991E-3"/>
    <n v="0"/>
    <s v=""/>
    <n v="0"/>
    <n v="3"/>
    <n v="0"/>
    <n v="0"/>
  </r>
  <r>
    <x v="1"/>
    <n v="0"/>
    <n v="3.087761E-2"/>
    <n v="0"/>
    <s v=""/>
    <n v="0"/>
    <n v="8"/>
    <n v="0"/>
    <n v="0"/>
  </r>
  <r>
    <x v="1"/>
    <n v="0"/>
    <n v="7.5888000000000006E-3"/>
    <n v="0"/>
    <s v=""/>
    <n v="0"/>
    <n v="3"/>
    <n v="0"/>
    <n v="0"/>
  </r>
  <r>
    <x v="1"/>
    <n v="0"/>
    <n v="5.1937999999999998E-2"/>
    <n v="0"/>
    <s v=""/>
    <n v="0"/>
    <n v="6"/>
    <n v="0"/>
    <n v="0"/>
  </r>
  <r>
    <x v="1"/>
    <n v="0"/>
    <n v="0"/>
    <n v="0.28739999999999999"/>
    <s v=""/>
    <n v="0"/>
    <n v="0"/>
    <n v="8"/>
    <n v="0"/>
  </r>
  <r>
    <x v="1"/>
    <n v="0"/>
    <n v="2.4714953000000001E-2"/>
    <n v="0"/>
    <s v=""/>
    <n v="0"/>
    <n v="7"/>
    <n v="0"/>
    <n v="0"/>
  </r>
  <r>
    <x v="1"/>
    <n v="0"/>
    <n v="0"/>
    <n v="7.3937400000000002E-3"/>
    <s v=""/>
    <n v="0"/>
    <n v="0"/>
    <n v="4"/>
    <n v="0"/>
  </r>
  <r>
    <x v="1"/>
    <n v="0"/>
    <n v="0"/>
    <n v="2.9736916000000002E-2"/>
    <s v=""/>
    <n v="0"/>
    <n v="0"/>
    <n v="7"/>
    <n v="0"/>
  </r>
  <r>
    <x v="1"/>
    <n v="0"/>
    <n v="0"/>
    <n v="3.3286000000000003E-2"/>
    <s v=""/>
    <n v="0"/>
    <n v="0"/>
    <n v="8"/>
    <n v="0"/>
  </r>
  <r>
    <x v="1"/>
    <n v="0"/>
    <n v="6.2698021000000007E-2"/>
    <n v="0"/>
    <s v=""/>
    <n v="0"/>
    <n v="4"/>
    <n v="0"/>
    <n v="0"/>
  </r>
  <r>
    <x v="1"/>
    <n v="1.882609775E-2"/>
    <n v="5.6478293250000006E-2"/>
    <n v="0"/>
    <s v=""/>
    <n v="2"/>
    <n v="6"/>
    <n v="0"/>
    <n v="0"/>
  </r>
  <r>
    <x v="1"/>
    <n v="0"/>
    <n v="2.6072666666666664E-2"/>
    <n v="1.3036333333333332E-2"/>
    <s v=""/>
    <n v="0"/>
    <n v="2"/>
    <n v="1"/>
    <n v="0"/>
  </r>
  <r>
    <x v="1"/>
    <n v="0"/>
    <n v="2.8910109999999999E-2"/>
    <n v="0"/>
    <s v=""/>
    <n v="0"/>
    <n v="11"/>
    <n v="0"/>
    <n v="0"/>
  </r>
  <r>
    <x v="1"/>
    <n v="0"/>
    <n v="0.12643732952112677"/>
    <n v="0.20604601847887322"/>
    <s v=""/>
    <n v="0"/>
    <n v="27"/>
    <n v="44"/>
    <n v="0"/>
  </r>
  <r>
    <x v="1"/>
    <n v="0"/>
    <n v="1.1252E-2"/>
    <n v="0"/>
    <s v=""/>
    <n v="0"/>
    <n v="4"/>
    <n v="0"/>
    <n v="0"/>
  </r>
  <r>
    <x v="1"/>
    <n v="0"/>
    <n v="4.1000000000000003E-3"/>
    <n v="0"/>
    <s v=""/>
    <n v="0"/>
    <n v="4"/>
    <n v="0"/>
    <n v="0"/>
  </r>
  <r>
    <x v="1"/>
    <n v="0"/>
    <n v="1.33323915E-2"/>
    <n v="0"/>
    <s v=""/>
    <n v="0"/>
    <n v="4"/>
    <n v="0"/>
    <n v="0"/>
  </r>
  <r>
    <x v="1"/>
    <n v="0"/>
    <n v="0"/>
    <n v="1.7951913999999999E-2"/>
    <s v=""/>
    <n v="0"/>
    <n v="0"/>
    <n v="4"/>
    <n v="0"/>
  </r>
  <r>
    <x v="1"/>
    <n v="0"/>
    <n v="0"/>
    <n v="0.32626100000000002"/>
    <s v=""/>
    <n v="0"/>
    <n v="0"/>
    <n v="50"/>
    <n v="0"/>
  </r>
  <r>
    <x v="1"/>
    <n v="0"/>
    <n v="5.5820000000000002E-3"/>
    <n v="0"/>
    <s v=""/>
    <n v="0"/>
    <n v="1"/>
    <n v="0"/>
    <n v="0"/>
  </r>
  <r>
    <x v="1"/>
    <n v="0"/>
    <n v="0"/>
    <n v="2.648064E-2"/>
    <s v=""/>
    <n v="0"/>
    <n v="0"/>
    <n v="21"/>
    <n v="0"/>
  </r>
  <r>
    <x v="1"/>
    <n v="0"/>
    <n v="0.16134499999999999"/>
    <n v="0"/>
    <s v=""/>
    <n v="0"/>
    <n v="10"/>
    <n v="0"/>
    <n v="0"/>
  </r>
  <r>
    <x v="1"/>
    <n v="0"/>
    <n v="0"/>
    <n v="1.9416904999999998E-2"/>
    <s v=""/>
    <n v="0"/>
    <n v="0"/>
    <n v="4"/>
    <n v="0"/>
  </r>
  <r>
    <x v="1"/>
    <n v="0"/>
    <n v="0"/>
    <n v="1.8376E-2"/>
    <s v=""/>
    <n v="0"/>
    <n v="0"/>
    <n v="4"/>
    <n v="0"/>
  </r>
  <r>
    <x v="1"/>
    <n v="0"/>
    <n v="1.4202610000000001E-2"/>
    <n v="0"/>
    <s v=""/>
    <n v="0"/>
    <n v="2"/>
    <n v="0"/>
    <n v="0"/>
  </r>
  <r>
    <x v="1"/>
    <n v="0"/>
    <n v="1.7520000000000001E-2"/>
    <n v="0"/>
    <s v=""/>
    <n v="0"/>
    <n v="2"/>
    <n v="0"/>
    <n v="0"/>
  </r>
  <r>
    <x v="1"/>
    <n v="0"/>
    <n v="2.9957000000000001E-2"/>
    <n v="0"/>
    <s v=""/>
    <n v="0"/>
    <n v="2"/>
    <n v="0"/>
    <n v="0"/>
  </r>
  <r>
    <x v="1"/>
    <n v="0"/>
    <n v="1.8443999999999999E-2"/>
    <n v="0"/>
    <s v=""/>
    <n v="0"/>
    <n v="9"/>
    <n v="0"/>
    <n v="0"/>
  </r>
  <r>
    <x v="1"/>
    <n v="0"/>
    <n v="0"/>
    <n v="6.5867999999999996E-2"/>
    <s v=""/>
    <n v="0"/>
    <n v="0"/>
    <n v="4"/>
    <n v="0"/>
  </r>
  <r>
    <x v="1"/>
    <n v="0"/>
    <n v="0"/>
    <n v="6.6639999999999998E-3"/>
    <s v=""/>
    <n v="0"/>
    <n v="0"/>
    <n v="8"/>
    <n v="0"/>
  </r>
  <r>
    <x v="1"/>
    <n v="0"/>
    <n v="1.6667999999999999E-2"/>
    <n v="0"/>
    <s v=""/>
    <n v="0"/>
    <n v="1"/>
    <n v="0"/>
    <n v="0"/>
  </r>
  <r>
    <x v="1"/>
    <n v="0"/>
    <n v="2.2731000000000001E-2"/>
    <n v="0"/>
    <s v=""/>
    <n v="0"/>
    <n v="9"/>
    <n v="0"/>
    <n v="0"/>
  </r>
  <r>
    <x v="1"/>
    <n v="0"/>
    <n v="3.7369999999999999E-3"/>
    <n v="0"/>
    <s v=""/>
    <n v="0"/>
    <n v="69"/>
    <n v="0"/>
    <n v="0"/>
  </r>
  <r>
    <x v="1"/>
    <n v="6.7731864620689655E-2"/>
    <n v="0"/>
    <n v="6.7731864620689655E-2"/>
    <s v=""/>
    <n v="6"/>
    <n v="17"/>
    <n v="6"/>
    <n v="0"/>
  </r>
  <r>
    <x v="1"/>
    <n v="0"/>
    <n v="2.3359999999999999E-2"/>
    <n v="0"/>
    <s v=""/>
    <n v="0"/>
    <n v="3"/>
    <n v="0"/>
    <n v="0"/>
  </r>
  <r>
    <x v="1"/>
    <n v="0"/>
    <n v="0.24657899999999999"/>
    <n v="0"/>
    <s v=""/>
    <n v="0"/>
    <n v="55"/>
    <n v="0"/>
    <n v="0"/>
  </r>
  <r>
    <x v="1"/>
    <n v="0"/>
    <n v="0.17124710400000001"/>
    <n v="0.33841689600000002"/>
    <s v=""/>
    <n v="0"/>
    <n v="42"/>
    <n v="83"/>
    <n v="0"/>
  </r>
  <r>
    <x v="1"/>
    <n v="0"/>
    <n v="4.6670000000000001E-3"/>
    <n v="0"/>
    <s v=""/>
    <n v="0"/>
    <n v="3"/>
    <n v="0"/>
    <n v="0"/>
  </r>
  <r>
    <x v="1"/>
    <n v="0"/>
    <n v="0"/>
    <n v="7.5040999999999997E-2"/>
    <s v=""/>
    <n v="0"/>
    <n v="0"/>
    <n v="22"/>
    <n v="0"/>
  </r>
  <r>
    <x v="1"/>
    <n v="0"/>
    <n v="0.11096"/>
    <n v="0"/>
    <s v=""/>
    <n v="0"/>
    <n v="3"/>
    <n v="4"/>
    <n v="0"/>
  </r>
  <r>
    <x v="1"/>
    <n v="0"/>
    <n v="0"/>
    <n v="1.6164000000000001E-2"/>
    <s v=""/>
    <n v="0"/>
    <n v="0"/>
    <n v="2"/>
    <n v="0"/>
  </r>
  <r>
    <x v="1"/>
    <n v="0"/>
    <n v="6.4856999999999996E-3"/>
    <n v="0"/>
    <s v=""/>
    <n v="0"/>
    <n v="2"/>
    <n v="0"/>
    <n v="0"/>
  </r>
  <r>
    <x v="1"/>
    <n v="0"/>
    <n v="0.108346"/>
    <n v="0"/>
    <s v=""/>
    <n v="0"/>
    <n v="27"/>
    <n v="0"/>
    <n v="0"/>
  </r>
  <r>
    <x v="1"/>
    <n v="0"/>
    <n v="0"/>
    <n v="0.24537500000000001"/>
    <s v=""/>
    <n v="0"/>
    <n v="0"/>
    <n v="10"/>
    <n v="0"/>
  </r>
  <r>
    <x v="1"/>
    <n v="0"/>
    <n v="1.5055619999999999E-2"/>
    <n v="1.0037080000000002E-2"/>
    <s v=""/>
    <n v="0"/>
    <n v="36"/>
    <n v="24"/>
    <n v="0"/>
  </r>
  <r>
    <x v="1"/>
    <n v="0"/>
    <n v="6.04866E-3"/>
    <n v="0"/>
    <s v=""/>
    <n v="0"/>
    <n v="1"/>
    <n v="0"/>
    <n v="0"/>
  </r>
  <r>
    <x v="1"/>
    <n v="0"/>
    <n v="2.7036000000000004E-3"/>
    <n v="1.0814400000000002E-2"/>
    <s v=""/>
    <n v="0"/>
    <n v="1"/>
    <n v="4"/>
    <n v="0"/>
  </r>
  <r>
    <x v="1"/>
    <n v="0"/>
    <n v="0"/>
    <n v="1.150077E-2"/>
    <s v=""/>
    <n v="0"/>
    <n v="0"/>
    <n v="7"/>
    <n v="0"/>
  </r>
  <r>
    <x v="1"/>
    <n v="0"/>
    <n v="8.0280000000000004E-3"/>
    <n v="0"/>
    <s v=""/>
    <n v="0"/>
    <n v="2"/>
    <n v="0"/>
    <n v="0"/>
  </r>
  <r>
    <x v="1"/>
    <n v="0"/>
    <n v="1.8043670000000001"/>
    <n v="0"/>
    <s v=""/>
    <n v="0"/>
    <n v="23"/>
    <n v="0"/>
    <n v="0"/>
  </r>
  <r>
    <x v="1"/>
    <n v="0"/>
    <n v="9.4039999999999992E-3"/>
    <n v="0"/>
    <s v=""/>
    <n v="0"/>
    <n v="1326"/>
    <n v="0"/>
    <n v="0"/>
  </r>
  <r>
    <x v="1"/>
    <n v="0"/>
    <n v="5.2146311111111114E-2"/>
    <n v="2.2944376888888889"/>
    <s v=""/>
    <n v="0"/>
    <n v="1"/>
    <n v="44"/>
    <n v="0"/>
  </r>
  <r>
    <x v="1"/>
    <n v="0"/>
    <n v="7.8854999999999995E-2"/>
    <n v="0"/>
    <s v=""/>
    <n v="0"/>
    <n v="5"/>
    <n v="0"/>
    <n v="0"/>
  </r>
  <r>
    <x v="1"/>
    <n v="0"/>
    <n v="7.6468594999999995E-3"/>
    <n v="0"/>
    <s v=""/>
    <n v="0"/>
    <n v="4"/>
    <n v="0"/>
    <n v="0"/>
  </r>
  <r>
    <x v="1"/>
    <n v="0"/>
    <n v="3.7079999999999999E-3"/>
    <n v="0"/>
    <s v=""/>
    <n v="0"/>
    <n v="4"/>
    <n v="0"/>
    <n v="0"/>
  </r>
  <r>
    <x v="1"/>
    <n v="0"/>
    <n v="3.3314936999999996E-2"/>
    <n v="0"/>
    <s v=""/>
    <n v="0"/>
    <n v="3"/>
    <n v="0"/>
    <n v="0"/>
  </r>
  <r>
    <x v="1"/>
    <n v="0"/>
    <n v="0"/>
    <n v="1.6792000000000001E-2"/>
    <s v=""/>
    <n v="0"/>
    <n v="0"/>
    <n v="4"/>
    <n v="0"/>
  </r>
  <r>
    <x v="1"/>
    <n v="0"/>
    <n v="6.5152500000000002E-3"/>
    <n v="0"/>
    <s v=""/>
    <n v="0"/>
    <n v="2"/>
    <n v="0"/>
    <n v="0"/>
  </r>
  <r>
    <x v="1"/>
    <n v="0"/>
    <n v="8.744524E-3"/>
    <n v="0"/>
    <s v=""/>
    <n v="0"/>
    <n v="2"/>
    <n v="0"/>
    <n v="0"/>
  </r>
  <r>
    <x v="1"/>
    <n v="0"/>
    <n v="8.0389999999999993E-3"/>
    <n v="0"/>
    <s v=""/>
    <n v="0"/>
    <n v="4"/>
    <n v="0"/>
    <n v="0"/>
  </r>
  <r>
    <x v="1"/>
    <n v="0"/>
    <n v="2.6959444444444446E-2"/>
    <n v="2.1567555555555555E-2"/>
    <s v=""/>
    <n v="0"/>
    <n v="10"/>
    <n v="8"/>
    <n v="0"/>
  </r>
  <r>
    <x v="1"/>
    <n v="0"/>
    <n v="0"/>
    <n v="4.2187000000000002E-2"/>
    <s v=""/>
    <n v="0"/>
    <n v="0"/>
    <n v="9"/>
    <n v="0"/>
  </r>
  <r>
    <x v="1"/>
    <n v="0"/>
    <n v="0"/>
    <n v="0.11315"/>
    <s v=""/>
    <n v="0"/>
    <n v="0"/>
    <n v="25"/>
    <n v="0"/>
  </r>
  <r>
    <x v="1"/>
    <n v="0"/>
    <n v="8.8400079999999999E-3"/>
    <n v="0"/>
    <s v=""/>
    <n v="0"/>
    <n v="2"/>
    <n v="0"/>
    <n v="0"/>
  </r>
  <r>
    <x v="1"/>
    <n v="0"/>
    <n v="1.3198040000000001E-2"/>
    <n v="0"/>
    <s v=""/>
    <n v="0"/>
    <n v="6"/>
    <n v="0"/>
    <n v="0"/>
  </r>
  <r>
    <x v="1"/>
    <n v="0"/>
    <n v="0"/>
    <n v="1.074495"/>
    <s v=""/>
    <n v="0"/>
    <n v="0"/>
    <n v="100"/>
    <n v="0"/>
  </r>
  <r>
    <x v="1"/>
    <n v="0"/>
    <n v="1.2440000000000001E-3"/>
    <n v="0"/>
    <s v=""/>
    <n v="0"/>
    <n v="3"/>
    <n v="0"/>
    <n v="0"/>
  </r>
  <r>
    <x v="1"/>
    <n v="0"/>
    <n v="1.558915E-2"/>
    <n v="0"/>
    <s v=""/>
    <n v="0"/>
    <n v="21"/>
    <n v="0"/>
    <n v="0"/>
  </r>
  <r>
    <x v="1"/>
    <n v="0"/>
    <n v="0"/>
    <n v="1.0353920000000001E-2"/>
    <s v=""/>
    <n v="0"/>
    <n v="0"/>
    <n v="1"/>
    <n v="0"/>
  </r>
  <r>
    <x v="1"/>
    <n v="0"/>
    <n v="6.3791050000000002E-2"/>
    <n v="0"/>
    <s v=""/>
    <n v="0"/>
    <n v="3"/>
    <n v="0"/>
    <n v="0"/>
  </r>
  <r>
    <x v="1"/>
    <n v="0"/>
    <n v="0"/>
    <n v="1.58143E-2"/>
    <s v=""/>
    <n v="0"/>
    <n v="0"/>
    <n v="3"/>
    <n v="0"/>
  </r>
  <r>
    <x v="1"/>
    <n v="0"/>
    <n v="0.1696013144318182"/>
    <n v="0.18575382056818179"/>
    <s v=""/>
    <n v="0"/>
    <n v="21"/>
    <n v="23"/>
    <n v="0"/>
  </r>
  <r>
    <x v="1"/>
    <n v="0"/>
    <n v="1.5735908999999999E-2"/>
    <n v="0"/>
    <s v=""/>
    <n v="0"/>
    <n v="16"/>
    <n v="0"/>
    <n v="0"/>
  </r>
  <r>
    <x v="0"/>
    <n v="0"/>
    <n v="9.5494999999999997E-2"/>
    <n v="0"/>
    <s v=""/>
    <n v="0"/>
    <n v="78"/>
    <n v="0"/>
    <n v="0"/>
  </r>
  <r>
    <x v="1"/>
    <n v="8.1108900000000008E-3"/>
    <n v="0"/>
    <n v="8.1108900000000008E-3"/>
    <s v=""/>
    <n v="4"/>
    <n v="0"/>
    <n v="4"/>
    <n v="0"/>
  </r>
  <r>
    <x v="1"/>
    <n v="0"/>
    <n v="4.0590590999999999E-3"/>
    <n v="0"/>
    <s v=""/>
    <n v="0"/>
    <n v="2"/>
    <n v="0"/>
    <n v="0"/>
  </r>
  <r>
    <x v="1"/>
    <n v="0"/>
    <n v="1.1586540000000001E-2"/>
    <n v="0"/>
    <s v=""/>
    <n v="0"/>
    <n v="5"/>
    <n v="0"/>
    <n v="0"/>
  </r>
  <r>
    <x v="1"/>
    <n v="0"/>
    <n v="1.1207999999999999E-2"/>
    <n v="0"/>
    <s v=""/>
    <n v="0"/>
    <n v="8"/>
    <n v="0"/>
    <n v="0"/>
  </r>
  <r>
    <x v="1"/>
    <n v="0"/>
    <n v="1.7084999999999999E-2"/>
    <n v="0"/>
    <s v=""/>
    <n v="0"/>
    <n v="2"/>
    <n v="0"/>
    <n v="0"/>
  </r>
  <r>
    <x v="1"/>
    <n v="0.11569058782608695"/>
    <n v="0"/>
    <n v="2.8922646956521737E-2"/>
    <s v=""/>
    <n v="16"/>
    <n v="3"/>
    <n v="4"/>
    <n v="0"/>
  </r>
  <r>
    <x v="1"/>
    <n v="3.6658364999999998E-2"/>
    <n v="0"/>
    <n v="3.6658364999999998E-2"/>
    <s v=""/>
    <n v="4"/>
    <n v="0"/>
    <n v="4"/>
    <n v="0"/>
  </r>
  <r>
    <x v="1"/>
    <n v="0"/>
    <n v="3.4051999999999999E-2"/>
    <n v="0"/>
    <s v=""/>
    <n v="0"/>
    <n v="8"/>
    <n v="0"/>
    <n v="0"/>
  </r>
  <r>
    <x v="1"/>
    <n v="0"/>
    <n v="0"/>
    <n v="0"/>
    <s v=""/>
    <n v="0"/>
    <n v="0"/>
    <n v="0"/>
    <n v="0"/>
  </r>
  <r>
    <x v="1"/>
    <n v="0"/>
    <n v="0"/>
    <n v="1.705547E-2"/>
    <s v=""/>
    <n v="0"/>
    <n v="0"/>
    <n v="7"/>
    <n v="0"/>
  </r>
  <r>
    <x v="1"/>
    <n v="0"/>
    <n v="0"/>
    <n v="0"/>
    <s v=""/>
    <n v="0"/>
    <n v="0"/>
    <n v="0"/>
    <n v="0"/>
  </r>
  <r>
    <x v="1"/>
    <n v="0"/>
    <n v="0"/>
    <n v="0.32091199999999998"/>
    <s v=""/>
    <n v="0"/>
    <n v="0"/>
    <n v="23"/>
    <n v="0"/>
  </r>
  <r>
    <x v="1"/>
    <n v="1.8551728608050602"/>
    <n v="0"/>
    <n v="1.8368952956739759"/>
    <s v=""/>
    <n v="203"/>
    <n v="11"/>
    <n v="201"/>
    <n v="0"/>
  </r>
  <r>
    <x v="1"/>
    <n v="6.0478026666666664E-2"/>
    <n v="0"/>
    <n v="5.2918273333333335E-2"/>
    <s v=""/>
    <n v="8"/>
    <n v="0"/>
    <n v="7"/>
    <n v="0"/>
  </r>
  <r>
    <x v="1"/>
    <n v="0"/>
    <n v="0"/>
    <n v="0"/>
    <s v=""/>
    <n v="0"/>
    <n v="0"/>
    <n v="0"/>
    <n v="0"/>
  </r>
  <r>
    <x v="1"/>
    <n v="0"/>
    <n v="2.0470000000000002E-3"/>
    <n v="0"/>
    <s v=""/>
    <n v="0"/>
    <n v="79"/>
    <n v="0"/>
    <n v="0"/>
  </r>
  <r>
    <x v="1"/>
    <n v="0"/>
    <n v="1.9648410000000002E-2"/>
    <n v="0"/>
    <s v=""/>
    <n v="0"/>
    <n v="4"/>
    <n v="0"/>
    <n v="0"/>
  </r>
  <r>
    <x v="1"/>
    <n v="0.32168074895999993"/>
    <n v="0"/>
    <n v="0.32168074895999993"/>
    <s v=""/>
    <n v="24"/>
    <n v="2"/>
    <n v="24"/>
    <n v="0"/>
  </r>
  <r>
    <x v="1"/>
    <n v="0"/>
    <n v="0"/>
    <n v="0"/>
    <s v=""/>
    <n v="0"/>
    <n v="10"/>
    <n v="0"/>
    <n v="0"/>
  </r>
  <r>
    <x v="1"/>
    <n v="0.18568182999999999"/>
    <n v="0"/>
    <n v="0"/>
    <s v=""/>
    <n v="5"/>
    <n v="0"/>
    <n v="0"/>
    <n v="0"/>
  </r>
  <r>
    <x v="0"/>
    <n v="0"/>
    <n v="0"/>
    <n v="2.7629000000000001E-2"/>
    <s v=""/>
    <n v="0"/>
    <n v="0"/>
    <n v="3"/>
    <n v="0"/>
  </r>
  <r>
    <x v="0"/>
    <n v="0"/>
    <n v="0.111161"/>
    <n v="0"/>
    <s v=""/>
    <n v="0"/>
    <n v="162"/>
    <n v="0"/>
    <n v="0"/>
  </r>
  <r>
    <x v="0"/>
    <n v="0"/>
    <n v="5.2196533000000003E-2"/>
    <n v="0"/>
    <s v=""/>
    <n v="0"/>
    <n v="5"/>
    <n v="0"/>
    <n v="0"/>
  </r>
  <r>
    <x v="0"/>
    <n v="0"/>
    <n v="0.58765400000000001"/>
    <n v="0"/>
    <s v=""/>
    <n v="0"/>
    <n v="880"/>
    <n v="0"/>
    <n v="0"/>
  </r>
  <r>
    <x v="0"/>
    <n v="0"/>
    <n v="0"/>
    <n v="4.626448E-3"/>
    <s v=""/>
    <n v="0"/>
    <n v="0"/>
    <n v="1"/>
    <n v="0"/>
  </r>
  <r>
    <x v="0"/>
    <n v="0"/>
    <n v="8.9040999999999995E-2"/>
    <n v="0"/>
    <s v=""/>
    <n v="0"/>
    <n v="5"/>
    <n v="0"/>
    <n v="0"/>
  </r>
  <r>
    <x v="0"/>
    <n v="7.2572230769230764E-2"/>
    <n v="0"/>
    <n v="5.1837307692307695E-3"/>
    <s v=""/>
    <n v="28"/>
    <n v="74"/>
    <n v="2"/>
    <n v="0"/>
  </r>
  <r>
    <x v="0"/>
    <n v="0"/>
    <n v="0.13239610833333335"/>
    <n v="2.6479221666666664E-2"/>
    <s v=""/>
    <n v="0"/>
    <n v="10"/>
    <n v="2"/>
    <n v="0"/>
  </r>
  <r>
    <x v="0"/>
    <n v="0"/>
    <n v="0.1932472425"/>
    <n v="0"/>
    <s v=""/>
    <n v="0"/>
    <n v="10"/>
    <n v="0"/>
    <n v="0"/>
  </r>
  <r>
    <x v="0"/>
    <n v="0"/>
    <n v="0.11713117153846153"/>
    <n v="5.2058298461538463E-2"/>
    <s v=""/>
    <n v="0"/>
    <n v="9"/>
    <n v="4"/>
    <n v="0"/>
  </r>
  <r>
    <x v="0"/>
    <n v="0"/>
    <n v="4.5338850000000005E-3"/>
    <n v="0"/>
    <s v=""/>
    <n v="0"/>
    <n v="1"/>
    <n v="0"/>
    <n v="0"/>
  </r>
  <r>
    <x v="0"/>
    <n v="0"/>
    <n v="1.0897E-2"/>
    <n v="0"/>
    <s v=""/>
    <n v="0"/>
    <n v="4"/>
    <n v="0"/>
    <n v="0"/>
  </r>
  <r>
    <x v="0"/>
    <n v="0"/>
    <n v="2.2685260999999998E-2"/>
    <n v="0"/>
    <s v=""/>
    <n v="0"/>
    <n v="1"/>
    <n v="0"/>
    <n v="0"/>
  </r>
  <r>
    <x v="0"/>
    <n v="0"/>
    <n v="4.3400000000000001E-3"/>
    <n v="0"/>
    <s v=""/>
    <n v="0"/>
    <n v="1"/>
    <n v="0"/>
    <n v="0"/>
  </r>
  <r>
    <x v="0"/>
    <n v="0"/>
    <n v="0"/>
    <n v="7.6274013500000001E-2"/>
    <s v=""/>
    <n v="0"/>
    <n v="0"/>
    <n v="12"/>
    <n v="0"/>
  </r>
  <r>
    <x v="0"/>
    <n v="0"/>
    <n v="0"/>
    <n v="7.791614999999999E-2"/>
    <s v=""/>
    <n v="0"/>
    <n v="0"/>
    <n v="9"/>
    <n v="0"/>
  </r>
  <r>
    <x v="0"/>
    <n v="0"/>
    <n v="6.1789999999999996E-3"/>
    <n v="0"/>
    <s v=""/>
    <n v="0"/>
    <n v="2"/>
    <n v="0"/>
    <n v="0"/>
  </r>
  <r>
    <x v="0"/>
    <n v="0"/>
    <n v="0.11740299999999999"/>
    <n v="3.2018999999999999E-2"/>
    <s v=""/>
    <n v="0"/>
    <n v="22"/>
    <n v="6"/>
    <n v="0"/>
  </r>
  <r>
    <x v="0"/>
    <n v="0"/>
    <n v="0.2082"/>
    <n v="0"/>
    <s v=""/>
    <n v="0"/>
    <n v="354"/>
    <n v="0"/>
    <n v="0"/>
  </r>
  <r>
    <x v="0"/>
    <n v="0"/>
    <n v="7.8318780000000005E-3"/>
    <n v="0"/>
    <s v=""/>
    <n v="0"/>
    <n v="1"/>
    <n v="0"/>
    <n v="0"/>
  </r>
  <r>
    <x v="0"/>
    <n v="0"/>
    <n v="0"/>
    <n v="3.6979999999999999E-3"/>
    <s v=""/>
    <n v="0"/>
    <n v="0"/>
    <n v="3"/>
    <n v="0"/>
  </r>
  <r>
    <x v="0"/>
    <n v="0"/>
    <n v="2.9454545454545455E-2"/>
    <n v="1.1045454545454544E-2"/>
    <s v=""/>
    <n v="0"/>
    <n v="8"/>
    <n v="3"/>
    <n v="0"/>
  </r>
  <r>
    <x v="0"/>
    <n v="0"/>
    <n v="0"/>
    <n v="7.2751440000000001E-2"/>
    <s v=""/>
    <n v="0"/>
    <n v="0"/>
    <n v="3"/>
    <n v="0"/>
  </r>
  <r>
    <x v="0"/>
    <n v="0"/>
    <n v="8.6800000000000002E-3"/>
    <n v="0"/>
    <s v=""/>
    <n v="0"/>
    <n v="2"/>
    <n v="0"/>
    <n v="0"/>
  </r>
  <r>
    <x v="0"/>
    <n v="0"/>
    <n v="1.94247525E-2"/>
    <n v="0"/>
    <s v=""/>
    <n v="0"/>
    <n v="3"/>
    <n v="0"/>
    <n v="0"/>
  </r>
  <r>
    <x v="0"/>
    <n v="0"/>
    <n v="2.1564E-2"/>
    <n v="0"/>
    <s v=""/>
    <n v="0"/>
    <n v="4"/>
    <n v="0"/>
    <n v="0"/>
  </r>
  <r>
    <x v="1"/>
    <n v="0"/>
    <n v="4.0600530000000001E-3"/>
    <n v="0"/>
    <s v=""/>
    <n v="0"/>
    <n v="3"/>
    <n v="0"/>
    <n v="0"/>
  </r>
  <r>
    <x v="1"/>
    <n v="0"/>
    <n v="0"/>
    <n v="0"/>
    <s v=""/>
    <n v="0"/>
    <n v="0"/>
    <n v="0"/>
    <n v="0"/>
  </r>
  <r>
    <x v="0"/>
    <n v="0"/>
    <n v="3.7152325198237883"/>
    <n v="1.4271929801762113"/>
    <s v=""/>
    <n v="0"/>
    <n v="328"/>
    <n v="126"/>
    <n v="0"/>
  </r>
  <r>
    <x v="0"/>
    <n v="0"/>
    <n v="0"/>
    <n v="0.88472761"/>
    <s v=""/>
    <n v="0"/>
    <n v="0"/>
    <n v="180"/>
    <n v="0"/>
  </r>
  <r>
    <x v="0"/>
    <n v="0"/>
    <n v="1.9206401200000001E-2"/>
    <n v="2.8809601799999997E-2"/>
    <s v=""/>
    <n v="0"/>
    <n v="4"/>
    <n v="6"/>
    <n v="0"/>
  </r>
  <r>
    <x v="0"/>
    <n v="0"/>
    <n v="1.2139410669849697"/>
    <n v="3.0821490726696306"/>
    <s v=""/>
    <n v="0"/>
    <n v="154"/>
    <n v="391"/>
    <n v="0"/>
  </r>
  <r>
    <x v="0"/>
    <n v="0"/>
    <n v="0.25688237531328001"/>
    <n v="0.38532356296991999"/>
    <s v=""/>
    <n v="0"/>
    <n v="62"/>
    <n v="93"/>
    <n v="0"/>
  </r>
  <r>
    <x v="0"/>
    <n v="0"/>
    <n v="0.83269747428571417"/>
    <n v="0.27006404571428572"/>
    <s v=""/>
    <n v="0"/>
    <n v="111"/>
    <n v="36"/>
    <n v="0"/>
  </r>
  <r>
    <x v="0"/>
    <n v="0"/>
    <n v="0"/>
    <n v="1.8207943327246001"/>
    <s v=""/>
    <n v="0"/>
    <n v="0"/>
    <n v="346"/>
    <n v="0"/>
  </r>
  <r>
    <x v="0"/>
    <n v="0"/>
    <n v="0.19136533181818183"/>
    <n v="1.0716458581818182"/>
    <s v=""/>
    <n v="0"/>
    <n v="45"/>
    <n v="252"/>
    <n v="0"/>
  </r>
  <r>
    <x v="0"/>
    <n v="0"/>
    <n v="0.10462116235897434"/>
    <n v="2.6999009641025636E-2"/>
    <s v=""/>
    <n v="0"/>
    <n v="31"/>
    <n v="8"/>
    <n v="0"/>
  </r>
  <r>
    <x v="0"/>
    <n v="0"/>
    <n v="4.7453703010500004E-2"/>
    <n v="3.1635802007000002E-2"/>
    <s v=""/>
    <n v="0"/>
    <n v="6"/>
    <n v="4"/>
    <n v="0"/>
  </r>
  <r>
    <x v="0"/>
    <n v="0"/>
    <n v="8.9253599999999989E-2"/>
    <n v="5.9502400000000004E-2"/>
    <s v=""/>
    <n v="0"/>
    <n v="3"/>
    <n v="2"/>
    <n v="0"/>
  </r>
  <r>
    <x v="0"/>
    <n v="0"/>
    <n v="0.9287245522151899"/>
    <n v="2.21006644778481"/>
    <s v=""/>
    <n v="0"/>
    <n v="187"/>
    <n v="445"/>
    <n v="0"/>
  </r>
  <r>
    <x v="0"/>
    <n v="0"/>
    <n v="2.5129075194999996E-2"/>
    <n v="1.2564537597499998E-2"/>
    <s v=""/>
    <n v="0"/>
    <n v="8"/>
    <n v="4"/>
    <n v="0"/>
  </r>
  <r>
    <x v="1"/>
    <n v="0"/>
    <n v="2.67084005E-2"/>
    <n v="0"/>
    <s v=""/>
    <n v="0"/>
    <n v="4"/>
    <n v="0"/>
    <n v="0"/>
  </r>
  <r>
    <x v="0"/>
    <n v="0"/>
    <n v="2.1321439999999997E-2"/>
    <n v="0"/>
    <s v=""/>
    <n v="0"/>
    <n v="8"/>
    <n v="0"/>
    <n v="0"/>
  </r>
  <r>
    <x v="0"/>
    <n v="0"/>
    <n v="2.09406E-2"/>
    <n v="0"/>
    <s v=""/>
    <n v="0"/>
    <n v="15"/>
    <n v="0"/>
    <n v="0"/>
  </r>
  <r>
    <x v="0"/>
    <n v="0"/>
    <n v="1.7624319999999999E-2"/>
    <n v="0"/>
    <s v=""/>
    <n v="0"/>
    <n v="7"/>
    <n v="0"/>
    <n v="0"/>
  </r>
  <r>
    <x v="0"/>
    <n v="0"/>
    <n v="1.7116279999999998E-2"/>
    <n v="0"/>
    <s v=""/>
    <n v="0"/>
    <n v="8"/>
    <n v="0"/>
    <n v="0"/>
  </r>
  <r>
    <x v="0"/>
    <n v="0"/>
    <n v="3.9644099999999998E-3"/>
    <n v="0"/>
    <s v=""/>
    <n v="0"/>
    <n v="3"/>
    <n v="0"/>
    <n v="0"/>
  </r>
  <r>
    <x v="0"/>
    <n v="0"/>
    <n v="9.8188799999999986E-3"/>
    <n v="0"/>
    <s v=""/>
    <n v="0"/>
    <n v="3"/>
    <n v="0"/>
    <n v="0"/>
  </r>
  <r>
    <x v="0"/>
    <n v="0"/>
    <n v="0.16716913668224301"/>
    <n v="0.30982013331775704"/>
    <s v=""/>
    <n v="0"/>
    <n v="75"/>
    <n v="139"/>
    <n v="0"/>
  </r>
  <r>
    <x v="0"/>
    <n v="0"/>
    <n v="0"/>
    <n v="1.0400959999999999E-2"/>
    <s v=""/>
    <n v="0"/>
    <n v="0"/>
    <n v="8"/>
    <n v="0"/>
  </r>
  <r>
    <x v="0"/>
    <n v="0"/>
    <n v="7.6739032558139547E-2"/>
    <n v="0.16470816744186048"/>
    <s v=""/>
    <n v="0"/>
    <n v="41"/>
    <n v="88"/>
    <n v="0"/>
  </r>
  <r>
    <x v="0"/>
    <n v="0"/>
    <n v="0.2399377456"/>
    <n v="0.21107305439999999"/>
    <s v=""/>
    <n v="0"/>
    <n v="133"/>
    <n v="117"/>
    <n v="0"/>
  </r>
  <r>
    <x v="0"/>
    <n v="3.5718088835140993E-2"/>
    <n v="0"/>
    <n v="1.2226576562798266"/>
    <s v=""/>
    <n v="13"/>
    <n v="3"/>
    <n v="445"/>
    <n v="0"/>
  </r>
  <r>
    <x v="0"/>
    <n v="0"/>
    <n v="2.9195949000000001E-3"/>
    <n v="6.8123881000000004E-3"/>
    <s v=""/>
    <n v="0"/>
    <n v="3"/>
    <n v="7"/>
    <n v="0"/>
  </r>
  <r>
    <x v="0"/>
    <n v="0"/>
    <n v="0.52721053187650002"/>
    <n v="0"/>
    <s v=""/>
    <n v="0"/>
    <n v="88"/>
    <n v="0"/>
    <n v="0"/>
  </r>
  <r>
    <x v="0"/>
    <n v="0"/>
    <n v="0.19295964000000002"/>
    <n v="0"/>
    <s v=""/>
    <n v="0"/>
    <n v="153"/>
    <n v="0"/>
    <n v="0"/>
  </r>
  <r>
    <x v="0"/>
    <n v="0"/>
    <n v="2.0165826750270268"/>
    <n v="1.1629723949729729"/>
    <s v=""/>
    <n v="0"/>
    <n v="352"/>
    <n v="203"/>
    <n v="0"/>
  </r>
  <r>
    <x v="0"/>
    <n v="0"/>
    <n v="3.0590317413793103E-2"/>
    <n v="0.14683352358620688"/>
    <s v=""/>
    <n v="0"/>
    <n v="5"/>
    <n v="24"/>
    <n v="0"/>
  </r>
  <r>
    <x v="0"/>
    <n v="0"/>
    <n v="0.93825852112676067"/>
    <n v="0.90650207887323941"/>
    <s v=""/>
    <n v="0"/>
    <n v="325"/>
    <n v="314"/>
    <n v="0"/>
  </r>
  <r>
    <x v="0"/>
    <n v="0"/>
    <n v="3.86"/>
    <n v="0"/>
    <s v=""/>
    <n v="0"/>
    <n v="458"/>
    <n v="0"/>
    <n v="0"/>
  </r>
  <r>
    <x v="0"/>
    <n v="0"/>
    <n v="2.2429673104E-2"/>
    <n v="0"/>
    <s v=""/>
    <n v="0"/>
    <n v="2"/>
    <n v="0"/>
    <n v="0"/>
  </r>
  <r>
    <x v="0"/>
    <n v="0"/>
    <n v="2.8142200000000003E-4"/>
    <n v="0"/>
    <s v=""/>
    <n v="0"/>
    <n v="2"/>
    <n v="0"/>
    <n v="0"/>
  </r>
  <r>
    <x v="0"/>
    <n v="0"/>
    <n v="0"/>
    <n v="7.3458900000000008E-3"/>
    <s v=""/>
    <n v="0"/>
    <n v="0"/>
    <n v="1"/>
    <n v="0"/>
  </r>
  <r>
    <x v="0"/>
    <n v="0"/>
    <n v="1.2920309999999999E-2"/>
    <n v="0"/>
    <s v=""/>
    <n v="0"/>
    <n v="2"/>
    <n v="0"/>
    <n v="0"/>
  </r>
  <r>
    <x v="1"/>
    <n v="0"/>
    <n v="1.4874999999999999E-2"/>
    <n v="0"/>
    <s v=""/>
    <n v="0"/>
    <n v="2"/>
    <n v="0"/>
    <n v="0"/>
  </r>
  <r>
    <x v="1"/>
    <n v="0"/>
    <n v="0"/>
    <n v="0.22342119896899998"/>
    <s v=""/>
    <n v="0"/>
    <n v="0"/>
    <n v="31"/>
    <n v="0"/>
  </r>
  <r>
    <x v="1"/>
    <n v="0"/>
    <n v="2.57573E-3"/>
    <n v="0"/>
    <s v=""/>
    <n v="0"/>
    <n v="6"/>
    <n v="0"/>
    <n v="0"/>
  </r>
  <r>
    <x v="1"/>
    <n v="0"/>
    <n v="1.166E-5"/>
    <n v="0"/>
    <s v=""/>
    <n v="0"/>
    <n v="3"/>
    <n v="0"/>
    <n v="0"/>
  </r>
  <r>
    <x v="1"/>
    <n v="0"/>
    <n v="3.34652E-3"/>
    <n v="0"/>
    <s v=""/>
    <n v="0"/>
    <n v="4"/>
    <n v="0"/>
    <n v="0"/>
  </r>
  <r>
    <x v="1"/>
    <n v="0"/>
    <n v="3.9069999999999999E-3"/>
    <n v="0"/>
    <s v=""/>
    <n v="0"/>
    <n v="1"/>
    <n v="0"/>
    <n v="0"/>
  </r>
  <r>
    <x v="1"/>
    <n v="0"/>
    <n v="1.067649E-2"/>
    <n v="0"/>
    <s v=""/>
    <n v="0"/>
    <n v="3"/>
    <n v="0"/>
    <n v="0"/>
  </r>
  <r>
    <x v="1"/>
    <n v="0"/>
    <n v="0"/>
    <n v="9.8493600000000014E-3"/>
    <s v=""/>
    <n v="0"/>
    <n v="0"/>
    <n v="3"/>
    <n v="0"/>
  </r>
  <r>
    <x v="1"/>
    <n v="0"/>
    <n v="0"/>
    <n v="6.0362205000000002E-2"/>
    <s v=""/>
    <n v="0"/>
    <n v="0"/>
    <n v="9"/>
    <n v="0"/>
  </r>
  <r>
    <x v="1"/>
    <n v="0"/>
    <n v="0.93861122809999997"/>
    <n v="0.93861122809999997"/>
    <s v=""/>
    <n v="0"/>
    <n v="308"/>
    <n v="308"/>
    <n v="0"/>
  </r>
  <r>
    <x v="1"/>
    <n v="0"/>
    <n v="2.3008531642201833E-3"/>
    <n v="0.24849214173577983"/>
    <s v=""/>
    <n v="0"/>
    <n v="1"/>
    <n v="108"/>
    <n v="0"/>
  </r>
  <r>
    <x v="1"/>
    <n v="0"/>
    <n v="2.4488888888888893E-3"/>
    <n v="1.9591111111111111E-3"/>
    <s v=""/>
    <n v="0"/>
    <n v="5"/>
    <n v="4"/>
    <n v="0"/>
  </r>
  <r>
    <x v="0"/>
    <n v="0"/>
    <n v="0"/>
    <n v="0.13689607000000001"/>
    <s v=""/>
    <n v="0"/>
    <n v="0"/>
    <n v="9"/>
    <n v="0"/>
  </r>
  <r>
    <x v="0"/>
    <n v="0"/>
    <n v="2.0790000000000001E-3"/>
    <n v="0"/>
    <s v=""/>
    <n v="0"/>
    <n v="2"/>
    <n v="0"/>
    <n v="0"/>
  </r>
  <r>
    <x v="0"/>
    <n v="0"/>
    <n v="0"/>
    <n v="3.8138E-3"/>
    <s v=""/>
    <n v="0"/>
    <n v="0"/>
    <n v="1"/>
    <n v="0"/>
  </r>
  <r>
    <x v="0"/>
    <n v="0"/>
    <n v="0"/>
    <n v="1.5958403999999999"/>
    <s v=""/>
    <n v="0"/>
    <n v="0"/>
    <n v="90"/>
    <n v="0"/>
  </r>
  <r>
    <x v="0"/>
    <n v="0"/>
    <n v="0.39232857134199145"/>
    <n v="2.2731978986580086"/>
    <s v=""/>
    <n v="0"/>
    <n v="34"/>
    <n v="197"/>
    <n v="0"/>
  </r>
  <r>
    <x v="0"/>
    <n v="4.7569660000000007E-2"/>
    <n v="0"/>
    <n v="4.7569660000000007E-2"/>
    <s v=""/>
    <n v="11"/>
    <n v="0"/>
    <n v="11"/>
    <n v="0"/>
  </r>
  <r>
    <x v="1"/>
    <n v="0"/>
    <n v="4.0010200000000001E-3"/>
    <n v="0"/>
    <s v=""/>
    <n v="0"/>
    <n v="2"/>
    <n v="0"/>
    <n v="0"/>
  </r>
  <r>
    <x v="1"/>
    <n v="0"/>
    <n v="0.23574501803918643"/>
    <n v="0.45970278517641355"/>
    <s v=""/>
    <n v="0"/>
    <n v="40"/>
    <n v="78"/>
    <n v="0"/>
  </r>
  <r>
    <x v="1"/>
    <n v="0"/>
    <n v="0"/>
    <n v="1.2004829999999999E-2"/>
    <s v=""/>
    <n v="0"/>
    <n v="0"/>
    <n v="7"/>
    <n v="0"/>
  </r>
  <r>
    <x v="1"/>
    <n v="0"/>
    <n v="0"/>
    <n v="1.10477912E-2"/>
    <s v=""/>
    <n v="0"/>
    <n v="0"/>
    <n v="5"/>
    <n v="0"/>
  </r>
  <r>
    <x v="1"/>
    <n v="0"/>
    <n v="0"/>
    <n v="3.7347399999999998E-3"/>
    <s v=""/>
    <n v="0"/>
    <n v="0"/>
    <n v="2"/>
    <n v="0"/>
  </r>
  <r>
    <x v="1"/>
    <n v="0"/>
    <n v="0"/>
    <n v="7.5079399999999994E-3"/>
    <s v=""/>
    <n v="0"/>
    <n v="0"/>
    <n v="1"/>
    <n v="0"/>
  </r>
  <r>
    <x v="1"/>
    <n v="0"/>
    <n v="3.7482199999999996E-3"/>
    <n v="0"/>
    <s v=""/>
    <n v="0"/>
    <n v="3"/>
    <n v="0"/>
    <n v="0"/>
  </r>
  <r>
    <x v="1"/>
    <n v="0"/>
    <n v="3.46986E-3"/>
    <n v="0"/>
    <s v=""/>
    <n v="0"/>
    <n v="1"/>
    <n v="0"/>
    <n v="0"/>
  </r>
  <r>
    <x v="1"/>
    <n v="0"/>
    <n v="1.045102E-2"/>
    <n v="0"/>
    <s v=""/>
    <n v="0"/>
    <n v="4"/>
    <n v="0"/>
    <n v="0"/>
  </r>
  <r>
    <x v="1"/>
    <n v="5.9946465684827588E-2"/>
    <n v="0"/>
    <n v="0.7302569456151724"/>
    <s v=""/>
    <n v="22"/>
    <n v="0"/>
    <n v="268"/>
    <n v="0"/>
  </r>
  <r>
    <x v="1"/>
    <n v="5.3358394999999996E-2"/>
    <n v="0"/>
    <n v="5.3358394999999996E-2"/>
    <s v=""/>
    <n v="10"/>
    <n v="0"/>
    <n v="10"/>
    <n v="0"/>
  </r>
  <r>
    <x v="1"/>
    <n v="0"/>
    <n v="1.046034E-2"/>
    <n v="2.0920680000000001E-2"/>
    <s v=""/>
    <n v="0"/>
    <n v="1"/>
    <n v="2"/>
    <n v="0"/>
  </r>
  <r>
    <x v="1"/>
    <n v="0"/>
    <n v="6.7908899999999999E-3"/>
    <n v="0"/>
    <s v=""/>
    <n v="0"/>
    <n v="1"/>
    <n v="0"/>
    <n v="0"/>
  </r>
  <r>
    <x v="1"/>
    <n v="0"/>
    <n v="1.3493399999999999E-2"/>
    <n v="0"/>
    <s v=""/>
    <n v="0"/>
    <n v="57"/>
    <n v="0"/>
    <n v="0"/>
  </r>
  <r>
    <x v="1"/>
    <n v="0"/>
    <n v="0"/>
    <n v="2.1860000000000001E-2"/>
    <s v=""/>
    <n v="0"/>
    <n v="0"/>
    <n v="61"/>
    <n v="0"/>
  </r>
  <r>
    <x v="1"/>
    <n v="0"/>
    <n v="0"/>
    <n v="0.11905902"/>
    <s v=""/>
    <n v="0"/>
    <n v="0"/>
    <n v="57"/>
    <n v="0"/>
  </r>
  <r>
    <x v="1"/>
    <n v="0"/>
    <n v="1.5513040000000001E-3"/>
    <n v="6.2052160000000004E-3"/>
    <s v=""/>
    <n v="0"/>
    <n v="1"/>
    <n v="4"/>
    <n v="0"/>
  </r>
  <r>
    <x v="1"/>
    <n v="0"/>
    <n v="7.1746133333333337E-2"/>
    <n v="9.382186666666667E-2"/>
    <s v=""/>
    <n v="0"/>
    <n v="13"/>
    <n v="17"/>
    <n v="0"/>
  </r>
  <r>
    <x v="1"/>
    <n v="0"/>
    <n v="0"/>
    <n v="1.5408450000000001E-2"/>
    <s v=""/>
    <n v="0"/>
    <n v="0"/>
    <n v="2"/>
    <n v="0"/>
  </r>
  <r>
    <x v="1"/>
    <n v="0"/>
    <n v="0"/>
    <n v="8.1778884999999992E-3"/>
    <s v=""/>
    <n v="0"/>
    <n v="0"/>
    <n v="2"/>
    <n v="0"/>
  </r>
  <r>
    <x v="1"/>
    <n v="0"/>
    <n v="0.12560753"/>
    <n v="0"/>
    <s v=""/>
    <n v="0"/>
    <n v="1"/>
    <n v="0"/>
    <n v="0"/>
  </r>
  <r>
    <x v="1"/>
    <n v="0"/>
    <n v="0"/>
    <n v="4.45E-3"/>
    <s v=""/>
    <n v="0"/>
    <n v="0"/>
    <n v="1"/>
    <n v="0"/>
  </r>
  <r>
    <x v="1"/>
    <n v="0"/>
    <n v="3.7006634210526315E-2"/>
    <n v="2.6913915789473684E-2"/>
    <s v=""/>
    <n v="0"/>
    <n v="11"/>
    <n v="8"/>
    <n v="0"/>
  </r>
  <r>
    <x v="1"/>
    <n v="0"/>
    <n v="8.0159677419354827E-2"/>
    <n v="1.9238322580645159E-2"/>
    <s v=""/>
    <n v="0"/>
    <n v="25"/>
    <n v="6"/>
    <n v="0"/>
  </r>
  <r>
    <x v="1"/>
    <n v="0"/>
    <n v="0"/>
    <n v="2.049633E-2"/>
    <s v=""/>
    <n v="0"/>
    <n v="0"/>
    <n v="13"/>
    <n v="0"/>
  </r>
  <r>
    <x v="1"/>
    <n v="0"/>
    <n v="0.33024043333333336"/>
    <n v="0.22634456666666669"/>
    <s v=""/>
    <n v="0"/>
    <n v="89"/>
    <n v="61"/>
    <n v="0"/>
  </r>
  <r>
    <x v="1"/>
    <n v="0"/>
    <n v="1.43979E-2"/>
    <n v="0"/>
    <s v=""/>
    <n v="0"/>
    <n v="4"/>
    <n v="0"/>
    <n v="0"/>
  </r>
  <r>
    <x v="1"/>
    <n v="0"/>
    <n v="9.5413315431665008E-2"/>
    <n v="7.8065439898635E-2"/>
    <s v=""/>
    <n v="0"/>
    <n v="22"/>
    <n v="18"/>
    <n v="0"/>
  </r>
  <r>
    <x v="1"/>
    <n v="0"/>
    <n v="0"/>
    <n v="3.9430000000000003E-3"/>
    <s v=""/>
    <n v="0"/>
    <n v="0"/>
    <n v="12"/>
    <n v="0"/>
  </r>
  <r>
    <x v="1"/>
    <n v="0"/>
    <n v="0"/>
    <n v="5.1902099999999998E-3"/>
    <s v=""/>
    <n v="0"/>
    <n v="0"/>
    <n v="4"/>
    <n v="0"/>
  </r>
  <r>
    <x v="1"/>
    <n v="0"/>
    <n v="2.297683E-2"/>
    <n v="6.8930490000000011E-2"/>
    <s v=""/>
    <n v="0"/>
    <n v="13"/>
    <n v="39"/>
    <n v="0"/>
  </r>
  <r>
    <x v="1"/>
    <n v="0"/>
    <n v="0.10445185532223693"/>
    <n v="0.14700631489796309"/>
    <s v=""/>
    <n v="0"/>
    <n v="27"/>
    <n v="38"/>
    <n v="0"/>
  </r>
  <r>
    <x v="1"/>
    <n v="0"/>
    <n v="2.6489974999999999E-3"/>
    <n v="7.9469924999999997E-3"/>
    <s v=""/>
    <n v="0"/>
    <n v="1"/>
    <n v="3"/>
    <n v="0"/>
  </r>
  <r>
    <x v="1"/>
    <n v="0"/>
    <n v="7.8595699999999998E-3"/>
    <n v="0"/>
    <s v=""/>
    <n v="0"/>
    <n v="3"/>
    <n v="0"/>
    <n v="0"/>
  </r>
  <r>
    <x v="1"/>
    <n v="0"/>
    <n v="4.0140000000000002E-3"/>
    <n v="0"/>
    <s v=""/>
    <n v="0"/>
    <n v="1"/>
    <n v="0"/>
    <n v="0"/>
  </r>
  <r>
    <x v="1"/>
    <n v="0"/>
    <n v="2.7499506172839507E-4"/>
    <n v="0.2224710049382716"/>
    <s v=""/>
    <n v="0"/>
    <n v="1"/>
    <n v="809"/>
    <n v="0"/>
  </r>
  <r>
    <x v="1"/>
    <n v="0"/>
    <n v="0.97037726619650599"/>
    <n v="0.33197117001459409"/>
    <s v=""/>
    <n v="0"/>
    <n v="228"/>
    <n v="78"/>
    <n v="0"/>
  </r>
  <r>
    <x v="1"/>
    <n v="0"/>
    <n v="4.0622899999999997E-3"/>
    <n v="0"/>
    <s v=""/>
    <n v="0"/>
    <n v="3"/>
    <n v="0"/>
    <n v="0"/>
  </r>
  <r>
    <x v="1"/>
    <n v="0"/>
    <n v="3.6783099999999997E-3"/>
    <n v="0"/>
    <s v=""/>
    <n v="0"/>
    <n v="2"/>
    <n v="0"/>
    <n v="0"/>
  </r>
  <r>
    <x v="1"/>
    <n v="0"/>
    <n v="0.15210208333333333"/>
    <n v="0.13993391666666669"/>
    <s v=""/>
    <n v="0"/>
    <n v="25"/>
    <n v="23"/>
    <n v="0"/>
  </r>
  <r>
    <x v="1"/>
    <n v="0"/>
    <n v="0"/>
    <n v="6.2970220000000002E-3"/>
    <s v=""/>
    <n v="0"/>
    <n v="0"/>
    <n v="2"/>
    <n v="0"/>
  </r>
  <r>
    <x v="1"/>
    <n v="0"/>
    <n v="0"/>
    <n v="0.4926652903"/>
    <s v=""/>
    <n v="0"/>
    <n v="0"/>
    <n v="42"/>
    <n v="0"/>
  </r>
  <r>
    <x v="1"/>
    <n v="0"/>
    <n v="7.2876587906976736E-2"/>
    <n v="0.12297924209302324"/>
    <s v=""/>
    <n v="0"/>
    <n v="16"/>
    <n v="27"/>
    <n v="0"/>
  </r>
  <r>
    <x v="1"/>
    <n v="0"/>
    <n v="4.2567200000000003E-3"/>
    <n v="0"/>
    <s v=""/>
    <n v="0"/>
    <n v="3"/>
    <n v="0"/>
    <n v="0"/>
  </r>
  <r>
    <x v="1"/>
    <n v="0"/>
    <n v="3.4375010000000004E-2"/>
    <n v="0"/>
    <s v=""/>
    <n v="0"/>
    <n v="27"/>
    <n v="0"/>
    <n v="0"/>
  </r>
  <r>
    <x v="1"/>
    <n v="0"/>
    <n v="1.415E-3"/>
    <n v="0"/>
    <s v=""/>
    <n v="0"/>
    <n v="4"/>
    <n v="0"/>
    <n v="0"/>
  </r>
  <r>
    <x v="1"/>
    <n v="0"/>
    <n v="0"/>
    <n v="6.8645099999999999E-3"/>
    <s v=""/>
    <n v="0"/>
    <n v="0"/>
    <n v="5"/>
    <n v="0"/>
  </r>
  <r>
    <x v="1"/>
    <n v="0"/>
    <n v="0"/>
    <n v="7.1196041000000002E-2"/>
    <s v=""/>
    <n v="0"/>
    <n v="0"/>
    <n v="20"/>
    <n v="0"/>
  </r>
  <r>
    <x v="1"/>
    <n v="0.175813988704698"/>
    <n v="0"/>
    <n v="0.4671628842724832"/>
    <s v=""/>
    <n v="35"/>
    <n v="21"/>
    <n v="93"/>
    <n v="0"/>
  </r>
  <r>
    <x v="1"/>
    <n v="0.45768026081504698"/>
    <n v="0"/>
    <n v="1.5446708802507836"/>
    <s v=""/>
    <n v="64"/>
    <n v="39"/>
    <n v="216"/>
    <n v="0"/>
  </r>
  <r>
    <x v="1"/>
    <n v="8.2342400000000003E-3"/>
    <n v="0"/>
    <n v="0"/>
    <s v=""/>
    <n v="4"/>
    <n v="0"/>
    <n v="0"/>
    <n v="0"/>
  </r>
  <r>
    <x v="1"/>
    <n v="0"/>
    <n v="0"/>
    <n v="1.04056065"/>
    <s v=""/>
    <n v="0"/>
    <n v="0"/>
    <n v="19"/>
    <n v="0"/>
  </r>
  <r>
    <x v="1"/>
    <n v="0"/>
    <n v="0"/>
    <n v="1.0419990000000001E-2"/>
    <s v=""/>
    <n v="0"/>
    <n v="0"/>
    <n v="1"/>
    <n v="0"/>
  </r>
  <r>
    <x v="1"/>
    <n v="0"/>
    <n v="1.7739000000000001E-2"/>
    <n v="0"/>
    <s v=""/>
    <n v="0"/>
    <n v="12"/>
    <n v="0"/>
    <n v="0"/>
  </r>
  <r>
    <x v="1"/>
    <n v="0"/>
    <n v="0.12399010000000001"/>
    <n v="0"/>
    <s v=""/>
    <n v="0"/>
    <n v="12"/>
    <n v="0"/>
    <n v="0"/>
  </r>
  <r>
    <x v="1"/>
    <n v="0"/>
    <n v="1.5162666666666666E-2"/>
    <n v="7.5813333333333332E-3"/>
    <s v=""/>
    <n v="0"/>
    <n v="10"/>
    <n v="5"/>
    <n v="0"/>
  </r>
  <r>
    <x v="1"/>
    <n v="0"/>
    <n v="4.7288199999999999E-3"/>
    <n v="0"/>
    <s v=""/>
    <n v="0"/>
    <n v="3"/>
    <n v="0"/>
    <n v="0"/>
  </r>
  <r>
    <x v="1"/>
    <n v="0.26805983640081804"/>
    <n v="0"/>
    <n v="4.8384800470347651"/>
    <s v=""/>
    <n v="20"/>
    <n v="108"/>
    <n v="361"/>
    <n v="0"/>
  </r>
  <r>
    <x v="1"/>
    <n v="0"/>
    <n v="8.0742082999999999E-3"/>
    <n v="0"/>
    <s v=""/>
    <n v="0"/>
    <n v="2"/>
    <n v="0"/>
    <n v="0"/>
  </r>
  <r>
    <x v="1"/>
    <n v="0"/>
    <n v="5.9420900000000006E-3"/>
    <n v="5.9420900000000006E-3"/>
    <s v=""/>
    <n v="0"/>
    <n v="2"/>
    <n v="2"/>
    <n v="0"/>
  </r>
  <r>
    <x v="1"/>
    <n v="0"/>
    <n v="0"/>
    <n v="0.59012468000000007"/>
    <s v=""/>
    <n v="0"/>
    <n v="0"/>
    <n v="12"/>
    <n v="0"/>
  </r>
  <r>
    <x v="1"/>
    <n v="0"/>
    <n v="0.27573179142857146"/>
    <n v="4.5955298571428577E-2"/>
    <s v=""/>
    <n v="0"/>
    <n v="42"/>
    <n v="7"/>
    <n v="0"/>
  </r>
  <r>
    <x v="1"/>
    <n v="0.61356050632911385"/>
    <n v="0.31857949367088612"/>
    <n v="0"/>
    <s v=""/>
    <n v="52"/>
    <n v="27"/>
    <n v="0"/>
    <n v="0"/>
  </r>
  <r>
    <x v="1"/>
    <n v="0"/>
    <n v="0"/>
    <n v="0.29312194150000004"/>
    <s v=""/>
    <n v="0"/>
    <n v="0"/>
    <n v="12"/>
    <n v="0"/>
  </r>
  <r>
    <x v="1"/>
    <n v="0"/>
    <n v="0.31740424"/>
    <n v="7.9351060000000001E-2"/>
    <s v=""/>
    <n v="0"/>
    <n v="8"/>
    <n v="2"/>
    <n v="0"/>
  </r>
  <r>
    <x v="1"/>
    <n v="0"/>
    <n v="0"/>
    <n v="3.9026909600000002"/>
    <s v=""/>
    <n v="0"/>
    <n v="0"/>
    <n v="63"/>
    <n v="0"/>
  </r>
  <r>
    <x v="1"/>
    <n v="0"/>
    <n v="0"/>
    <n v="0.12378847999999999"/>
    <s v=""/>
    <n v="0"/>
    <n v="0"/>
    <n v="3"/>
    <n v="0"/>
  </r>
  <r>
    <x v="1"/>
    <n v="0"/>
    <n v="2.1320470588235295E-2"/>
    <n v="1.8951529411764707E-2"/>
    <s v=""/>
    <n v="0"/>
    <n v="9"/>
    <n v="8"/>
    <n v="0"/>
  </r>
  <r>
    <x v="1"/>
    <n v="0"/>
    <n v="7.8256999999999993E-2"/>
    <n v="0"/>
    <s v=""/>
    <n v="0"/>
    <n v="15"/>
    <n v="0"/>
    <n v="0"/>
  </r>
  <r>
    <x v="0"/>
    <n v="0"/>
    <n v="0"/>
    <n v="0.45226644617"/>
    <s v=""/>
    <n v="0"/>
    <n v="0"/>
    <n v="122"/>
    <n v="0"/>
  </r>
  <r>
    <x v="0"/>
    <n v="0"/>
    <n v="0"/>
    <n v="1.0888989999999999E-2"/>
    <s v=""/>
    <n v="0"/>
    <n v="0"/>
    <n v="3"/>
    <n v="0"/>
  </r>
  <r>
    <x v="0"/>
    <n v="0"/>
    <n v="0"/>
    <n v="5.2645999999999998E-2"/>
    <s v=""/>
    <n v="0"/>
    <n v="0"/>
    <n v="3"/>
    <n v="0"/>
  </r>
  <r>
    <x v="0"/>
    <n v="0"/>
    <n v="2.024424E-2"/>
    <n v="0"/>
    <s v=""/>
    <n v="0"/>
    <n v="6"/>
    <n v="0"/>
    <n v="0"/>
  </r>
  <r>
    <x v="0"/>
    <n v="0"/>
    <n v="0"/>
    <n v="6.2950272500000001E-2"/>
    <s v=""/>
    <n v="0"/>
    <n v="0"/>
    <n v="10"/>
    <n v="0"/>
  </r>
  <r>
    <x v="1"/>
    <n v="0"/>
    <n v="0"/>
    <n v="3.8187199999999998E-3"/>
    <s v=""/>
    <n v="0"/>
    <n v="0"/>
    <n v="2"/>
    <n v="0"/>
  </r>
  <r>
    <x v="1"/>
    <n v="1.8891554347826085E-2"/>
    <n v="6.3871445652173911E-2"/>
    <n v="0"/>
    <s v=""/>
    <n v="21"/>
    <n v="71"/>
    <n v="0"/>
    <n v="0"/>
  </r>
  <r>
    <x v="1"/>
    <n v="0"/>
    <n v="0"/>
    <n v="1.027573E-2"/>
    <s v=""/>
    <n v="0"/>
    <n v="0"/>
    <n v="13"/>
    <n v="0"/>
  </r>
  <r>
    <x v="1"/>
    <n v="0"/>
    <n v="4.6769999999999997E-3"/>
    <n v="0"/>
    <s v=""/>
    <n v="0"/>
    <n v="3"/>
    <n v="0"/>
    <n v="0"/>
  </r>
  <r>
    <x v="1"/>
    <n v="0"/>
    <n v="2.5400000000000002E-3"/>
    <n v="0"/>
    <s v=""/>
    <n v="0"/>
    <n v="4"/>
    <n v="0"/>
    <n v="0"/>
  </r>
  <r>
    <x v="1"/>
    <n v="0"/>
    <n v="1.092973E-2"/>
    <n v="0"/>
    <s v=""/>
    <n v="0"/>
    <n v="3"/>
    <n v="0"/>
    <n v="0"/>
  </r>
  <r>
    <x v="1"/>
    <n v="0"/>
    <n v="7.6424141900452491E-2"/>
    <n v="0.97918431809954753"/>
    <s v=""/>
    <n v="0"/>
    <n v="16"/>
    <n v="205"/>
    <n v="0"/>
  </r>
  <r>
    <x v="1"/>
    <n v="0"/>
    <n v="1.013E-3"/>
    <n v="0"/>
    <s v=""/>
    <n v="0"/>
    <n v="25"/>
    <n v="0"/>
    <n v="0"/>
  </r>
  <r>
    <x v="1"/>
    <n v="0"/>
    <n v="0"/>
    <n v="0"/>
    <s v=""/>
    <n v="0"/>
    <n v="0"/>
    <n v="0"/>
    <n v="0"/>
  </r>
  <r>
    <x v="1"/>
    <n v="0"/>
    <n v="3.79218E-3"/>
    <n v="0"/>
    <s v=""/>
    <n v="0"/>
    <n v="1"/>
    <n v="0"/>
    <n v="0"/>
  </r>
  <r>
    <x v="1"/>
    <n v="3.4036941176470589E-2"/>
    <n v="0.1106200588235294"/>
    <n v="0"/>
    <s v=""/>
    <n v="16"/>
    <n v="52"/>
    <n v="0"/>
    <n v="0"/>
  </r>
  <r>
    <x v="1"/>
    <n v="0"/>
    <n v="8.3122736363636356E-3"/>
    <n v="8.312273636363636E-2"/>
    <s v=""/>
    <n v="0"/>
    <n v="3"/>
    <n v="30"/>
    <n v="0"/>
  </r>
  <r>
    <x v="1"/>
    <n v="0"/>
    <n v="0"/>
    <n v="0"/>
    <s v=""/>
    <n v="0"/>
    <n v="0"/>
    <n v="0"/>
    <n v="0"/>
  </r>
  <r>
    <x v="1"/>
    <n v="0"/>
    <n v="5.2129699999999999E-3"/>
    <n v="0"/>
    <s v=""/>
    <n v="0"/>
    <n v="2"/>
    <n v="0"/>
    <n v="0"/>
  </r>
  <r>
    <x v="1"/>
    <n v="0"/>
    <n v="0"/>
    <n v="5.0887099999999998E-3"/>
    <s v=""/>
    <n v="0"/>
    <n v="0"/>
    <n v="2"/>
    <n v="0"/>
  </r>
  <r>
    <x v="1"/>
    <n v="0"/>
    <n v="0.16816726000000001"/>
    <n v="0"/>
    <s v=""/>
    <n v="0"/>
    <n v="48"/>
    <n v="0"/>
    <n v="0"/>
  </r>
  <r>
    <x v="1"/>
    <n v="0"/>
    <n v="0"/>
    <n v="0"/>
    <s v=""/>
    <n v="0"/>
    <n v="0"/>
    <n v="0"/>
    <n v="0"/>
  </r>
  <r>
    <x v="0"/>
    <n v="0"/>
    <n v="2.5005272955779815E-2"/>
    <n v="2.7005694792242205"/>
    <s v=""/>
    <n v="0"/>
    <n v="3"/>
    <n v="324"/>
    <n v="0"/>
  </r>
  <r>
    <x v="0"/>
    <n v="0"/>
    <n v="0"/>
    <n v="0.18177198999999999"/>
    <s v=""/>
    <n v="0"/>
    <n v="0"/>
    <n v="28"/>
    <n v="0"/>
  </r>
  <r>
    <x v="0"/>
    <n v="0"/>
    <n v="2.5235916234575164"/>
    <n v="3.124446771899783"/>
    <s v=""/>
    <n v="0"/>
    <n v="42"/>
    <n v="52"/>
    <n v="0"/>
  </r>
  <r>
    <x v="0"/>
    <n v="0"/>
    <n v="0"/>
    <n v="7.3457705159999998E-2"/>
    <s v=""/>
    <n v="0"/>
    <n v="0"/>
    <n v="43"/>
    <n v="0"/>
  </r>
  <r>
    <x v="0"/>
    <n v="0"/>
    <n v="0"/>
    <n v="2.5621999999999999E-2"/>
    <s v=""/>
    <n v="0"/>
    <n v="0"/>
    <n v="12"/>
    <n v="0"/>
  </r>
  <r>
    <x v="0"/>
    <n v="0"/>
    <n v="0.16332849999999999"/>
    <n v="0.48998550000000002"/>
    <s v=""/>
    <n v="0"/>
    <n v="14"/>
    <n v="42"/>
    <n v="0"/>
  </r>
  <r>
    <x v="0"/>
    <n v="0.17048793103448279"/>
    <n v="0.15912206896551725"/>
    <n v="0"/>
    <s v=""/>
    <n v="15"/>
    <n v="14"/>
    <n v="0"/>
    <n v="0"/>
  </r>
  <r>
    <x v="0"/>
    <n v="0"/>
    <n v="1.0531E-2"/>
    <n v="0"/>
    <s v=""/>
    <n v="0"/>
    <n v="2"/>
    <n v="0"/>
    <n v="0"/>
  </r>
  <r>
    <x v="0"/>
    <n v="0"/>
    <n v="0.15292665999999999"/>
    <n v="0"/>
    <s v=""/>
    <n v="0"/>
    <n v="63"/>
    <n v="0"/>
    <n v="0"/>
  </r>
  <r>
    <x v="0"/>
    <n v="0"/>
    <n v="0"/>
    <n v="3.9932752000000002E-2"/>
    <s v=""/>
    <n v="0"/>
    <n v="0"/>
    <n v="14"/>
    <n v="0"/>
  </r>
  <r>
    <x v="0"/>
    <n v="0"/>
    <n v="0"/>
    <n v="0.170484"/>
    <s v=""/>
    <n v="0"/>
    <n v="0"/>
    <n v="69"/>
    <n v="0"/>
  </r>
  <r>
    <x v="0"/>
    <n v="0"/>
    <n v="1.2741276294646"/>
    <n v="0"/>
    <s v=""/>
    <n v="0"/>
    <n v="14"/>
    <n v="0"/>
    <n v="0"/>
  </r>
  <r>
    <x v="0"/>
    <n v="0"/>
    <n v="3.568E-4"/>
    <n v="5.3519999999999989E-4"/>
    <s v=""/>
    <n v="0"/>
    <n v="2"/>
    <n v="3"/>
    <n v="0"/>
  </r>
  <r>
    <x v="0"/>
    <n v="0"/>
    <n v="0"/>
    <n v="9.0659999999999994E-3"/>
    <s v=""/>
    <n v="0"/>
    <n v="0"/>
    <n v="5"/>
    <n v="0"/>
  </r>
  <r>
    <x v="0"/>
    <n v="0"/>
    <n v="0.74547699999999995"/>
    <n v="0"/>
    <s v=""/>
    <n v="0"/>
    <n v="125"/>
    <n v="0"/>
    <n v="0"/>
  </r>
  <r>
    <x v="0"/>
    <n v="0"/>
    <n v="7.1133620689655175E-2"/>
    <n v="1.1381379310344828E-2"/>
    <s v=""/>
    <n v="0"/>
    <n v="25"/>
    <n v="4"/>
    <n v="0"/>
  </r>
  <r>
    <x v="0"/>
    <n v="0.12935842540709999"/>
    <n v="0"/>
    <n v="0"/>
    <s v=""/>
    <n v="9"/>
    <n v="0"/>
    <n v="0"/>
    <n v="0"/>
  </r>
  <r>
    <x v="0"/>
    <n v="0"/>
    <n v="4.0227714285714283E-2"/>
    <n v="0.52296028571428577"/>
    <s v=""/>
    <n v="0"/>
    <n v="8"/>
    <n v="104"/>
    <n v="0"/>
  </r>
  <r>
    <x v="0"/>
    <n v="0"/>
    <n v="2.6400000000000002E-4"/>
    <n v="0"/>
    <s v=""/>
    <n v="0"/>
    <n v="2"/>
    <n v="0"/>
    <n v="0"/>
  </r>
  <r>
    <x v="0"/>
    <n v="0"/>
    <n v="0"/>
    <n v="1.0968E-2"/>
    <s v=""/>
    <n v="0"/>
    <n v="0"/>
    <n v="6"/>
    <n v="0"/>
  </r>
  <r>
    <x v="0"/>
    <n v="0"/>
    <n v="0.21238433333333331"/>
    <n v="7.7230666666666661E-3"/>
    <s v=""/>
    <n v="0"/>
    <n v="55"/>
    <n v="2"/>
    <n v="0"/>
  </r>
  <r>
    <x v="0"/>
    <n v="0"/>
    <n v="0"/>
    <n v="1.501647"/>
    <s v=""/>
    <n v="0"/>
    <n v="0"/>
    <n v="169"/>
    <n v="0"/>
  </r>
  <r>
    <x v="0"/>
    <n v="0"/>
    <n v="2.5481684210526313E-2"/>
    <n v="0.45867031578947365"/>
    <s v=""/>
    <n v="0"/>
    <n v="2"/>
    <n v="36"/>
    <n v="0"/>
  </r>
  <r>
    <x v="0"/>
    <n v="0"/>
    <n v="0"/>
    <n v="5.8737999999999999E-2"/>
    <s v=""/>
    <n v="0"/>
    <n v="0"/>
    <n v="52"/>
    <n v="0"/>
  </r>
  <r>
    <x v="0"/>
    <n v="0"/>
    <n v="0"/>
    <n v="2.0145205800000001"/>
    <s v=""/>
    <n v="0"/>
    <n v="0"/>
    <n v="463"/>
    <n v="0"/>
  </r>
  <r>
    <x v="0"/>
    <n v="0"/>
    <n v="5.460934972972973E-2"/>
    <n v="8.9715360270270259E-2"/>
    <s v=""/>
    <n v="0"/>
    <n v="14"/>
    <n v="23"/>
    <n v="0"/>
  </r>
  <r>
    <x v="0"/>
    <n v="0"/>
    <n v="0"/>
    <n v="0.19576323000000001"/>
    <s v=""/>
    <n v="0"/>
    <n v="0"/>
    <n v="67"/>
    <n v="0"/>
  </r>
  <r>
    <x v="0"/>
    <n v="0"/>
    <n v="0"/>
    <n v="1.43746855E-2"/>
    <s v=""/>
    <n v="0"/>
    <n v="0"/>
    <n v="5"/>
    <n v="0"/>
  </r>
  <r>
    <x v="0"/>
    <n v="0"/>
    <n v="0"/>
    <n v="2.7169999999999998E-3"/>
    <s v=""/>
    <n v="0"/>
    <n v="0"/>
    <n v="2"/>
    <n v="0"/>
  </r>
  <r>
    <x v="0"/>
    <n v="0"/>
    <n v="0"/>
    <n v="0.30519299999999999"/>
    <s v=""/>
    <n v="0"/>
    <n v="0"/>
    <n v="84"/>
    <n v="0"/>
  </r>
  <r>
    <x v="0"/>
    <n v="0"/>
    <n v="0"/>
    <n v="0.35310975"/>
    <s v=""/>
    <n v="0"/>
    <n v="0"/>
    <n v="32"/>
    <n v="0"/>
  </r>
  <r>
    <x v="0"/>
    <n v="0"/>
    <n v="5.7018524876039998E-2"/>
    <n v="3.8012349917360001E-2"/>
    <s v=""/>
    <n v="0"/>
    <n v="9"/>
    <n v="6"/>
    <n v="0"/>
  </r>
  <r>
    <x v="0"/>
    <n v="0"/>
    <n v="0.54282879552238794"/>
    <n v="0.71129290447761184"/>
    <s v=""/>
    <n v="0"/>
    <n v="87"/>
    <n v="114"/>
    <n v="0"/>
  </r>
  <r>
    <x v="0"/>
    <n v="0"/>
    <n v="0"/>
    <n v="2.5981806670000003E-2"/>
    <s v=""/>
    <n v="0"/>
    <n v="0"/>
    <n v="19"/>
    <n v="0"/>
  </r>
  <r>
    <x v="0"/>
    <n v="0"/>
    <n v="0"/>
    <n v="0.20741501000000001"/>
    <s v=""/>
    <n v="0"/>
    <n v="0"/>
    <n v="15"/>
    <n v="0"/>
  </r>
  <r>
    <x v="0"/>
    <n v="0"/>
    <n v="0"/>
    <n v="4.2422404200000005E-3"/>
    <s v=""/>
    <n v="0"/>
    <n v="0"/>
    <n v="2"/>
    <n v="0"/>
  </r>
  <r>
    <x v="0"/>
    <n v="0"/>
    <n v="0"/>
    <n v="1.037396"/>
    <s v=""/>
    <n v="0"/>
    <n v="0"/>
    <n v="216"/>
    <n v="0"/>
  </r>
  <r>
    <x v="0"/>
    <n v="0"/>
    <n v="0"/>
    <n v="6.8739999999999999E-3"/>
    <s v=""/>
    <n v="0"/>
    <n v="0"/>
    <n v="4"/>
    <n v="0"/>
  </r>
  <r>
    <x v="0"/>
    <n v="0"/>
    <n v="0.40409342307692314"/>
    <n v="3.0980495769230769"/>
    <s v=""/>
    <n v="0"/>
    <n v="27"/>
    <n v="207"/>
    <n v="0"/>
  </r>
  <r>
    <x v="0"/>
    <n v="0"/>
    <n v="0"/>
    <n v="1.4031E-2"/>
    <s v=""/>
    <n v="0"/>
    <n v="0"/>
    <n v="24"/>
    <n v="0"/>
  </r>
  <r>
    <x v="0"/>
    <n v="0"/>
    <n v="0.26413246153846154"/>
    <n v="0.30815453846153845"/>
    <s v=""/>
    <n v="0"/>
    <n v="48"/>
    <n v="56"/>
    <n v="0"/>
  </r>
  <r>
    <x v="0"/>
    <n v="0"/>
    <n v="0"/>
    <n v="2.911E-3"/>
    <s v=""/>
    <n v="0"/>
    <n v="0"/>
    <n v="2"/>
    <n v="0"/>
  </r>
  <r>
    <x v="0"/>
    <n v="0"/>
    <n v="0"/>
    <n v="4.3729600000000004E-3"/>
    <s v=""/>
    <n v="0"/>
    <n v="0"/>
    <n v="28"/>
    <n v="0"/>
  </r>
  <r>
    <x v="0"/>
    <n v="0"/>
    <n v="0"/>
    <n v="0.142847"/>
    <s v=""/>
    <n v="0"/>
    <n v="0"/>
    <n v="27"/>
    <n v="0"/>
  </r>
  <r>
    <x v="0"/>
    <n v="0.97069853303867393"/>
    <n v="0"/>
    <n v="3.2125499069613261"/>
    <s v=""/>
    <n v="126"/>
    <n v="0"/>
    <n v="417"/>
    <n v="0"/>
  </r>
  <r>
    <x v="0"/>
    <n v="0"/>
    <n v="0"/>
    <n v="8.9912275000000007E-3"/>
    <s v=""/>
    <n v="0"/>
    <n v="0"/>
    <n v="2"/>
    <n v="0"/>
  </r>
  <r>
    <x v="0"/>
    <n v="0"/>
    <n v="0"/>
    <n v="3.5248000000000002E-2"/>
    <s v=""/>
    <n v="0"/>
    <n v="0"/>
    <n v="12"/>
    <n v="0"/>
  </r>
  <r>
    <x v="0"/>
    <n v="0"/>
    <n v="0"/>
    <n v="2.7607610000000001E-2"/>
    <s v=""/>
    <n v="0"/>
    <n v="0"/>
    <n v="2"/>
    <n v="0"/>
  </r>
  <r>
    <x v="0"/>
    <n v="0.24443380543327242"/>
    <n v="0"/>
    <n v="1.8536230245356493"/>
    <s v=""/>
    <n v="60"/>
    <n v="32"/>
    <n v="455"/>
    <n v="0"/>
  </r>
  <r>
    <x v="0"/>
    <n v="0"/>
    <n v="0"/>
    <n v="0.22528441666670002"/>
    <s v=""/>
    <n v="0"/>
    <n v="0"/>
    <n v="48"/>
    <n v="0"/>
  </r>
  <r>
    <x v="0"/>
    <n v="0"/>
    <n v="0"/>
    <n v="0.53662484999999993"/>
    <s v=""/>
    <n v="0"/>
    <n v="0"/>
    <n v="87"/>
    <n v="0"/>
  </r>
  <r>
    <x v="0"/>
    <n v="0"/>
    <n v="0.13075065613617021"/>
    <n v="4.1709459307438301"/>
    <s v=""/>
    <n v="0"/>
    <n v="10"/>
    <n v="319"/>
    <n v="0"/>
  </r>
  <r>
    <x v="0"/>
    <n v="0"/>
    <n v="0"/>
    <n v="0.67452193999999999"/>
    <s v=""/>
    <n v="0"/>
    <n v="0"/>
    <n v="36"/>
    <n v="0"/>
  </r>
  <r>
    <x v="0"/>
    <n v="0"/>
    <n v="0"/>
    <n v="1.1511337800000001"/>
    <s v=""/>
    <n v="0"/>
    <n v="0"/>
    <n v="189"/>
    <n v="0"/>
  </r>
  <r>
    <x v="0"/>
    <n v="0"/>
    <n v="2.7192799236947788E-2"/>
    <n v="13.514821220763052"/>
    <s v=""/>
    <n v="0"/>
    <n v="2"/>
    <n v="994"/>
    <n v="0"/>
  </r>
  <r>
    <x v="0"/>
    <n v="0"/>
    <n v="1.4226983869485713E-3"/>
    <n v="2.3474523384651433E-2"/>
    <s v=""/>
    <n v="0"/>
    <n v="2"/>
    <n v="33"/>
    <n v="0"/>
  </r>
  <r>
    <x v="0"/>
    <n v="0"/>
    <n v="0"/>
    <n v="7.4371999999999994E-2"/>
    <s v=""/>
    <n v="0"/>
    <n v="0"/>
    <n v="26"/>
    <n v="0"/>
  </r>
  <r>
    <x v="0"/>
    <n v="0"/>
    <n v="9.8140160000000004E-2"/>
    <n v="6.0356198399999998"/>
    <s v=""/>
    <n v="0"/>
    <n v="6"/>
    <n v="369"/>
    <n v="0"/>
  </r>
  <r>
    <x v="0"/>
    <n v="0"/>
    <n v="9.7417252747252756E-2"/>
    <n v="4.0395687472527468"/>
    <s v=""/>
    <n v="0"/>
    <n v="15"/>
    <n v="622"/>
    <n v="0"/>
  </r>
  <r>
    <x v="0"/>
    <n v="0"/>
    <n v="0"/>
    <n v="2.7707076320000001"/>
    <s v=""/>
    <n v="0"/>
    <n v="0"/>
    <n v="18"/>
    <n v="0"/>
  </r>
  <r>
    <x v="0"/>
    <n v="0"/>
    <n v="0"/>
    <n v="7.9524515899999999"/>
    <s v=""/>
    <n v="0"/>
    <n v="0"/>
    <n v="310"/>
    <n v="0"/>
  </r>
  <r>
    <x v="0"/>
    <n v="0"/>
    <n v="0"/>
    <n v="6.4462160000000004E-2"/>
    <s v=""/>
    <n v="0"/>
    <n v="0"/>
    <n v="24"/>
    <n v="0"/>
  </r>
  <r>
    <x v="0"/>
    <n v="0"/>
    <n v="0.54100475107448487"/>
    <n v="6.8801691169255141"/>
    <s v=""/>
    <n v="0"/>
    <n v="46"/>
    <n v="585"/>
    <n v="0"/>
  </r>
  <r>
    <x v="0"/>
    <n v="0"/>
    <n v="0"/>
    <n v="0.12221785"/>
    <s v=""/>
    <n v="0"/>
    <n v="0"/>
    <n v="5"/>
    <n v="0"/>
  </r>
  <r>
    <x v="0"/>
    <n v="0"/>
    <n v="0"/>
    <n v="3.702248"/>
    <s v=""/>
    <n v="0"/>
    <n v="0"/>
    <n v="314"/>
    <n v="0"/>
  </r>
  <r>
    <x v="0"/>
    <n v="0"/>
    <n v="0"/>
    <n v="5.8530189999999997"/>
    <s v=""/>
    <n v="0"/>
    <n v="0"/>
    <n v="1078"/>
    <n v="0"/>
  </r>
  <r>
    <x v="0"/>
    <n v="0"/>
    <n v="0"/>
    <n v="19.253191820000001"/>
    <s v=""/>
    <n v="0"/>
    <n v="0"/>
    <n v="2550"/>
    <n v="0"/>
  </r>
  <r>
    <x v="0"/>
    <n v="0"/>
    <n v="0.1171237499731746"/>
    <n v="0.25181606244232541"/>
    <s v=""/>
    <n v="0"/>
    <n v="20"/>
    <n v="43"/>
    <n v="0"/>
  </r>
  <r>
    <x v="0"/>
    <n v="0"/>
    <n v="8.8175000000000005E-4"/>
    <n v="2.64525E-3"/>
    <s v=""/>
    <n v="0"/>
    <n v="2"/>
    <n v="6"/>
    <n v="0"/>
  </r>
  <r>
    <x v="0"/>
    <n v="0"/>
    <n v="0"/>
    <n v="0"/>
    <s v=""/>
    <n v="0"/>
    <n v="0"/>
    <n v="0"/>
    <n v="0"/>
  </r>
  <r>
    <x v="1"/>
    <n v="0"/>
    <n v="4.3427904999999998E-3"/>
    <n v="0"/>
    <s v=""/>
    <n v="0"/>
    <n v="2"/>
    <n v="0"/>
    <n v="0"/>
  </r>
  <r>
    <x v="1"/>
    <n v="0"/>
    <n v="0"/>
    <n v="0"/>
    <s v=""/>
    <n v="0"/>
    <n v="3"/>
    <n v="0"/>
    <n v="0"/>
  </r>
  <r>
    <x v="1"/>
    <n v="0"/>
    <n v="0"/>
    <n v="1.3356049999999999"/>
    <s v=""/>
    <n v="0"/>
    <n v="0"/>
    <n v="56"/>
    <n v="0"/>
  </r>
  <r>
    <x v="1"/>
    <n v="0"/>
    <n v="0"/>
    <n v="0"/>
    <s v=""/>
    <n v="0"/>
    <n v="18"/>
    <n v="0"/>
    <n v="0"/>
  </r>
  <r>
    <x v="0"/>
    <n v="0"/>
    <n v="1.6840266666666666E-2"/>
    <n v="0.36206573333333336"/>
    <s v=""/>
    <n v="0"/>
    <n v="2"/>
    <n v="43"/>
    <n v="0"/>
  </r>
  <r>
    <x v="0"/>
    <n v="0"/>
    <n v="0"/>
    <n v="1.099E-2"/>
    <s v=""/>
    <n v="0"/>
    <n v="0"/>
    <n v="5"/>
    <n v="0"/>
  </r>
  <r>
    <x v="0"/>
    <n v="0"/>
    <n v="0.70080949999999997"/>
    <n v="0"/>
    <s v=""/>
    <n v="0"/>
    <n v="85"/>
    <n v="0"/>
    <n v="0"/>
  </r>
  <r>
    <x v="0"/>
    <n v="2.6865218209876542"/>
    <n v="0"/>
    <n v="4.0091171790123452"/>
    <s v=""/>
    <n v="520"/>
    <n v="0"/>
    <n v="776"/>
    <n v="0"/>
  </r>
  <r>
    <x v="0"/>
    <n v="0"/>
    <n v="0"/>
    <n v="0.19627437"/>
    <s v=""/>
    <n v="0"/>
    <n v="0"/>
    <n v="36"/>
    <n v="0"/>
  </r>
  <r>
    <x v="0"/>
    <n v="0"/>
    <n v="0.1417914806722689"/>
    <n v="0.29085431932773109"/>
    <s v=""/>
    <n v="0"/>
    <n v="39"/>
    <n v="80"/>
    <n v="0"/>
  </r>
  <r>
    <x v="0"/>
    <n v="0"/>
    <n v="0"/>
    <n v="5.5149500000000002E-3"/>
    <s v=""/>
    <n v="0"/>
    <n v="0"/>
    <n v="4"/>
    <n v="0"/>
  </r>
  <r>
    <x v="0"/>
    <n v="9.1248178451459133E-2"/>
    <n v="0"/>
    <n v="13.778474946170329"/>
    <s v=""/>
    <n v="8"/>
    <n v="93"/>
    <n v="1208"/>
    <n v="0"/>
  </r>
  <r>
    <x v="0"/>
    <n v="0"/>
    <n v="0"/>
    <n v="5.5194079900000004"/>
    <s v=""/>
    <n v="0"/>
    <n v="0"/>
    <n v="379"/>
    <n v="0"/>
  </r>
  <r>
    <x v="0"/>
    <n v="0"/>
    <n v="0"/>
    <n v="17.85074797"/>
    <s v=""/>
    <n v="0"/>
    <n v="0"/>
    <n v="977"/>
    <n v="0"/>
  </r>
  <r>
    <x v="0"/>
    <n v="0"/>
    <n v="0"/>
    <n v="1.57370353"/>
    <s v=""/>
    <n v="0"/>
    <n v="0"/>
    <n v="129"/>
    <n v="0"/>
  </r>
  <r>
    <x v="0"/>
    <n v="0"/>
    <n v="8.0987081350900006E-2"/>
    <n v="0"/>
    <s v=""/>
    <n v="0"/>
    <n v="14"/>
    <n v="0"/>
    <n v="0"/>
  </r>
  <r>
    <x v="0"/>
    <n v="0"/>
    <n v="0"/>
    <n v="5.1036109999999999"/>
    <s v=""/>
    <n v="0"/>
    <n v="0"/>
    <n v="276"/>
    <n v="0"/>
  </r>
  <r>
    <x v="0"/>
    <n v="0"/>
    <n v="0"/>
    <n v="0.77770600000000001"/>
    <s v=""/>
    <n v="0"/>
    <n v="0"/>
    <n v="144"/>
    <n v="0"/>
  </r>
  <r>
    <x v="0"/>
    <n v="0"/>
    <n v="0"/>
    <n v="0.54120199999999996"/>
    <s v=""/>
    <n v="0"/>
    <n v="0"/>
    <n v="32"/>
    <n v="0"/>
  </r>
  <r>
    <x v="0"/>
    <n v="0.31712026829268292"/>
    <n v="0"/>
    <n v="12.288410396341463"/>
    <s v=""/>
    <n v="16"/>
    <n v="20"/>
    <n v="620"/>
    <n v="0"/>
  </r>
  <r>
    <x v="0"/>
    <n v="1.4605939596412556"/>
    <n v="0"/>
    <n v="12.065776188340807"/>
    <s v=""/>
    <n v="115"/>
    <n v="50"/>
    <n v="950"/>
    <n v="0"/>
  </r>
  <r>
    <x v="0"/>
    <n v="0"/>
    <n v="0"/>
    <n v="8.8508399839999985"/>
    <s v=""/>
    <n v="0"/>
    <n v="0"/>
    <n v="32"/>
    <n v="0"/>
  </r>
  <r>
    <x v="0"/>
    <n v="0"/>
    <n v="0.10107620689655172"/>
    <n v="0.19204479310344827"/>
    <s v=""/>
    <n v="0"/>
    <n v="20"/>
    <n v="38"/>
    <n v="0"/>
  </r>
  <r>
    <x v="0"/>
    <n v="1.2982505882352942"/>
    <n v="0"/>
    <n v="0.34293411764705878"/>
    <s v=""/>
    <n v="106"/>
    <n v="2"/>
    <n v="28"/>
    <n v="0"/>
  </r>
  <r>
    <x v="0"/>
    <n v="0.19046623822401615"/>
    <n v="0"/>
    <n v="6.5506781217759835"/>
    <s v=""/>
    <n v="28"/>
    <n v="0"/>
    <n v="963"/>
    <n v="0"/>
  </r>
  <r>
    <x v="0"/>
    <n v="0"/>
    <n v="0"/>
    <n v="3.3763289400000001"/>
    <s v=""/>
    <n v="0"/>
    <n v="0"/>
    <n v="172"/>
    <n v="0"/>
  </r>
  <r>
    <x v="0"/>
    <n v="1.3057085314244605"/>
    <n v="0"/>
    <n v="2.3299110950647486"/>
    <s v=""/>
    <n v="218"/>
    <n v="88"/>
    <n v="389"/>
    <n v="0"/>
  </r>
  <r>
    <x v="0"/>
    <n v="2.0285411807547171"/>
    <n v="0"/>
    <n v="2.4695283939622641"/>
    <s v=""/>
    <n v="138"/>
    <n v="12"/>
    <n v="168"/>
    <n v="0"/>
  </r>
  <r>
    <x v="0"/>
    <n v="0"/>
    <n v="0.17682639635747305"/>
    <n v="14.168215008142527"/>
    <s v=""/>
    <n v="0"/>
    <n v="16"/>
    <n v="1282"/>
    <n v="0"/>
  </r>
  <r>
    <x v="0"/>
    <n v="0"/>
    <n v="2.8399555555555556E-2"/>
    <n v="0.22719644444444445"/>
    <s v=""/>
    <n v="0"/>
    <n v="2"/>
    <n v="16"/>
    <n v="0"/>
  </r>
  <r>
    <x v="0"/>
    <n v="0"/>
    <n v="1.8373909090909094E-2"/>
    <n v="4.0830909090909086E-3"/>
    <s v=""/>
    <n v="0"/>
    <n v="9"/>
    <n v="2"/>
    <n v="0"/>
  </r>
  <r>
    <x v="0"/>
    <n v="0"/>
    <n v="0"/>
    <n v="7.8503307599999994"/>
    <s v=""/>
    <n v="0"/>
    <n v="0"/>
    <n v="199"/>
    <n v="0"/>
  </r>
  <r>
    <x v="0"/>
    <n v="0"/>
    <n v="0"/>
    <n v="3.8118629999999998"/>
    <s v=""/>
    <n v="0"/>
    <n v="0"/>
    <n v="132"/>
    <n v="0"/>
  </r>
  <r>
    <x v="0"/>
    <n v="0"/>
    <n v="0"/>
    <n v="6.8222105150000001"/>
    <s v=""/>
    <n v="0"/>
    <n v="0"/>
    <n v="368"/>
    <n v="0"/>
  </r>
  <r>
    <x v="0"/>
    <n v="0"/>
    <n v="0"/>
    <n v="1.2327949900000001E-3"/>
    <s v=""/>
    <n v="0"/>
    <n v="0"/>
    <n v="4"/>
    <n v="0"/>
  </r>
  <r>
    <x v="0"/>
    <n v="0"/>
    <n v="0"/>
    <n v="0.30061049000000001"/>
    <s v=""/>
    <n v="0"/>
    <n v="0"/>
    <n v="54"/>
    <n v="0"/>
  </r>
  <r>
    <x v="0"/>
    <n v="0"/>
    <n v="0"/>
    <n v="0.27562799999999998"/>
    <s v=""/>
    <n v="0"/>
    <n v="0"/>
    <n v="4"/>
    <n v="0"/>
  </r>
  <r>
    <x v="0"/>
    <n v="0"/>
    <n v="0"/>
    <n v="0.37841592599999996"/>
    <s v=""/>
    <n v="0"/>
    <n v="0"/>
    <n v="12"/>
    <n v="0"/>
  </r>
  <r>
    <x v="0"/>
    <n v="0.57191854777070061"/>
    <n v="0"/>
    <n v="5.8417394522292998"/>
    <s v=""/>
    <n v="112"/>
    <n v="0"/>
    <n v="1144"/>
    <n v="0"/>
  </r>
  <r>
    <x v="0"/>
    <n v="0"/>
    <n v="0"/>
    <n v="0.48130487999999999"/>
    <s v=""/>
    <n v="0"/>
    <n v="0"/>
    <n v="97"/>
    <n v="0"/>
  </r>
  <r>
    <x v="0"/>
    <n v="0"/>
    <n v="4.4719142560975603E-2"/>
    <n v="1.1776040874390243"/>
    <s v=""/>
    <n v="0"/>
    <n v="12"/>
    <n v="316"/>
    <n v="0"/>
  </r>
  <r>
    <x v="0"/>
    <n v="1.1667122564253762"/>
    <n v="0"/>
    <n v="11.978245832633862"/>
    <s v=""/>
    <n v="105"/>
    <n v="13"/>
    <n v="1078"/>
    <n v="0"/>
  </r>
  <r>
    <x v="0"/>
    <n v="0"/>
    <n v="0"/>
    <n v="0.17742111999999999"/>
    <s v=""/>
    <n v="0"/>
    <n v="0"/>
    <n v="38"/>
    <n v="0"/>
  </r>
  <r>
    <x v="0"/>
    <n v="0"/>
    <n v="0"/>
    <n v="5.5612796200000005"/>
    <s v=""/>
    <n v="0"/>
    <n v="0"/>
    <n v="416"/>
    <n v="0"/>
  </r>
  <r>
    <x v="0"/>
    <n v="0"/>
    <n v="0"/>
    <n v="7.2321160000000004"/>
    <s v=""/>
    <n v="0"/>
    <n v="0"/>
    <n v="1244"/>
    <n v="0"/>
  </r>
  <r>
    <x v="0"/>
    <n v="1.0323365423728814"/>
    <n v="0"/>
    <n v="2.7744044576271185"/>
    <s v=""/>
    <n v="32"/>
    <n v="0"/>
    <n v="86"/>
    <n v="0"/>
  </r>
  <r>
    <x v="0"/>
    <n v="5.6551843858695658"/>
    <n v="0"/>
    <n v="8.9723596793478269"/>
    <s v=""/>
    <n v="283"/>
    <n v="4"/>
    <n v="449"/>
    <n v="0"/>
  </r>
  <r>
    <x v="0"/>
    <n v="0"/>
    <n v="0"/>
    <n v="2.1989604999999999E-2"/>
    <s v=""/>
    <n v="0"/>
    <n v="0"/>
    <n v="1"/>
    <n v="0"/>
  </r>
  <r>
    <x v="0"/>
    <n v="0"/>
    <n v="0.19617659649122807"/>
    <n v="0.60254240350877186"/>
    <s v=""/>
    <n v="0"/>
    <n v="28"/>
    <n v="86"/>
    <n v="0"/>
  </r>
  <r>
    <x v="0"/>
    <n v="0"/>
    <n v="0.36838590790496761"/>
    <n v="5.7231382120950327"/>
    <s v=""/>
    <n v="0"/>
    <n v="28"/>
    <n v="435"/>
    <n v="0"/>
  </r>
  <r>
    <x v="0"/>
    <n v="4.7704166451786802"/>
    <n v="0"/>
    <n v="16.957027234542704"/>
    <s v=""/>
    <n v="714"/>
    <n v="50"/>
    <n v="2538"/>
    <n v="0"/>
  </r>
  <r>
    <x v="0"/>
    <n v="0"/>
    <n v="0"/>
    <n v="0.29248183649999998"/>
    <s v=""/>
    <n v="0"/>
    <n v="0"/>
    <n v="35"/>
    <n v="0"/>
  </r>
  <r>
    <x v="0"/>
    <n v="0"/>
    <n v="0"/>
    <n v="1.542889"/>
    <s v=""/>
    <n v="0"/>
    <n v="0"/>
    <n v="192"/>
    <n v="0"/>
  </r>
  <r>
    <x v="0"/>
    <n v="0"/>
    <n v="0"/>
    <n v="14.33010923"/>
    <s v=""/>
    <n v="0"/>
    <n v="0"/>
    <n v="941"/>
    <n v="0"/>
  </r>
  <r>
    <x v="0"/>
    <n v="0"/>
    <n v="0"/>
    <n v="0"/>
    <s v=""/>
    <n v="0"/>
    <n v="0"/>
    <n v="7"/>
    <n v="0"/>
  </r>
  <r>
    <x v="0"/>
    <n v="0"/>
    <n v="3.6802222222222223E-3"/>
    <n v="6.2563777777777774E-2"/>
    <s v=""/>
    <n v="0"/>
    <n v="1"/>
    <n v="17"/>
    <n v="0"/>
  </r>
  <r>
    <x v="0"/>
    <n v="0"/>
    <n v="0"/>
    <n v="0.350628"/>
    <s v=""/>
    <n v="0"/>
    <n v="0"/>
    <n v="120"/>
    <n v="0"/>
  </r>
  <r>
    <x v="0"/>
    <n v="0"/>
    <n v="0"/>
    <n v="1.28449333333E-2"/>
    <s v=""/>
    <n v="0"/>
    <n v="0"/>
    <n v="6"/>
    <n v="0"/>
  </r>
  <r>
    <x v="0"/>
    <n v="0"/>
    <n v="0"/>
    <n v="2.84667572614"/>
    <s v=""/>
    <n v="0"/>
    <n v="0"/>
    <n v="307"/>
    <n v="0"/>
  </r>
  <r>
    <x v="0"/>
    <n v="0"/>
    <n v="0"/>
    <n v="0.19606489000000002"/>
    <s v=""/>
    <n v="0"/>
    <n v="0"/>
    <n v="92"/>
    <n v="0"/>
  </r>
  <r>
    <x v="0"/>
    <n v="0"/>
    <n v="0"/>
    <n v="0.33315596999999997"/>
    <s v=""/>
    <n v="0"/>
    <n v="0"/>
    <n v="144"/>
    <n v="0"/>
  </r>
  <r>
    <x v="0"/>
    <n v="0"/>
    <n v="0"/>
    <n v="2.344206092E-2"/>
    <s v=""/>
    <n v="0"/>
    <n v="0"/>
    <n v="5"/>
    <n v="0"/>
  </r>
  <r>
    <x v="0"/>
    <n v="0"/>
    <n v="0"/>
    <n v="0.34825699999999998"/>
    <s v=""/>
    <n v="0"/>
    <n v="0"/>
    <n v="174"/>
    <n v="0"/>
  </r>
  <r>
    <x v="0"/>
    <n v="0"/>
    <n v="0.61587268750000002"/>
    <n v="5.0149633124999999"/>
    <s v=""/>
    <n v="0"/>
    <n v="42"/>
    <n v="342"/>
    <n v="0"/>
  </r>
  <r>
    <x v="0"/>
    <n v="0"/>
    <n v="0"/>
    <n v="7.5600000000000005E-4"/>
    <s v=""/>
    <n v="0"/>
    <n v="0"/>
    <n v="2"/>
    <n v="0"/>
  </r>
  <r>
    <x v="0"/>
    <n v="0"/>
    <n v="0"/>
    <n v="8.6510000000000007E-3"/>
    <s v=""/>
    <n v="0"/>
    <n v="0"/>
    <n v="4"/>
    <n v="0"/>
  </r>
  <r>
    <x v="0"/>
    <n v="0"/>
    <n v="0"/>
    <n v="0.48777261999999999"/>
    <s v=""/>
    <n v="0"/>
    <n v="0"/>
    <n v="113"/>
    <n v="0"/>
  </r>
  <r>
    <x v="0"/>
    <n v="0"/>
    <n v="3.9760077777777772E-3"/>
    <n v="0.24651248222222219"/>
    <s v=""/>
    <n v="0"/>
    <n v="1"/>
    <n v="62"/>
    <n v="0"/>
  </r>
  <r>
    <x v="0"/>
    <n v="0"/>
    <n v="0.26514063414634148"/>
    <n v="0.20750136585365853"/>
    <s v=""/>
    <n v="0"/>
    <n v="207"/>
    <n v="162"/>
    <n v="0"/>
  </r>
  <r>
    <x v="0"/>
    <n v="0"/>
    <n v="2.2174801787356323E-2"/>
    <n v="1.9070329537126436"/>
    <s v=""/>
    <n v="0"/>
    <n v="5"/>
    <n v="430"/>
    <n v="0"/>
  </r>
  <r>
    <x v="0"/>
    <n v="0"/>
    <n v="0"/>
    <n v="9.4751000000000002E-2"/>
    <s v=""/>
    <n v="0"/>
    <n v="0"/>
    <n v="12"/>
    <n v="0"/>
  </r>
  <r>
    <x v="0"/>
    <n v="0"/>
    <n v="0"/>
    <n v="0.16909425"/>
    <s v=""/>
    <n v="0"/>
    <n v="0"/>
    <n v="29"/>
    <n v="0"/>
  </r>
  <r>
    <x v="0"/>
    <n v="0"/>
    <n v="0"/>
    <n v="1.4776990000000001"/>
    <s v=""/>
    <n v="0"/>
    <n v="0"/>
    <n v="578"/>
    <n v="0"/>
  </r>
  <r>
    <x v="0"/>
    <n v="0"/>
    <n v="0"/>
    <n v="0.24554200000000001"/>
    <s v=""/>
    <n v="0"/>
    <n v="0"/>
    <n v="112"/>
    <n v="0"/>
  </r>
  <r>
    <x v="0"/>
    <n v="0"/>
    <n v="0"/>
    <n v="4.3047334350000001E-2"/>
    <s v=""/>
    <n v="0"/>
    <n v="0"/>
    <n v="14"/>
    <n v="0"/>
  </r>
  <r>
    <x v="0"/>
    <n v="0"/>
    <n v="4.70251192345E-2"/>
    <n v="0"/>
    <s v=""/>
    <n v="0"/>
    <n v="12"/>
    <n v="0"/>
    <n v="0"/>
  </r>
  <r>
    <x v="0"/>
    <n v="0"/>
    <n v="0"/>
    <n v="4.4833979740000002E-2"/>
    <s v=""/>
    <n v="0"/>
    <n v="0"/>
    <n v="19"/>
    <n v="0"/>
  </r>
  <r>
    <x v="0"/>
    <n v="0"/>
    <n v="0"/>
    <n v="5.5732999999999998E-2"/>
    <s v=""/>
    <n v="0"/>
    <n v="0"/>
    <n v="24"/>
    <n v="0"/>
  </r>
  <r>
    <x v="0"/>
    <n v="0"/>
    <n v="0"/>
    <n v="0.19728599999999999"/>
    <s v=""/>
    <n v="0"/>
    <n v="0"/>
    <n v="15"/>
    <n v="0"/>
  </r>
  <r>
    <x v="0"/>
    <n v="0"/>
    <n v="5.8279999999999998E-3"/>
    <n v="1.0199E-2"/>
    <s v=""/>
    <n v="0"/>
    <n v="4"/>
    <n v="7"/>
    <n v="0"/>
  </r>
  <r>
    <x v="0"/>
    <n v="0"/>
    <n v="0"/>
    <n v="2.1541153999999998"/>
    <s v=""/>
    <n v="0"/>
    <n v="0"/>
    <n v="438"/>
    <n v="0"/>
  </r>
  <r>
    <x v="0"/>
    <n v="0"/>
    <n v="1.9371473125E-2"/>
    <n v="0.29057209687499996"/>
    <s v=""/>
    <n v="0"/>
    <n v="4"/>
    <n v="60"/>
    <n v="0"/>
  </r>
  <r>
    <x v="0"/>
    <n v="2.741820408163265E-2"/>
    <n v="0"/>
    <n v="8.2254612244897954E-2"/>
    <s v=""/>
    <n v="8"/>
    <n v="66"/>
    <n v="24"/>
    <n v="0"/>
  </r>
  <r>
    <x v="0"/>
    <n v="0"/>
    <n v="0"/>
    <n v="5.492739E-2"/>
    <s v=""/>
    <n v="0"/>
    <n v="0"/>
    <n v="9"/>
    <n v="0"/>
  </r>
  <r>
    <x v="0"/>
    <n v="0"/>
    <n v="0"/>
    <n v="9.4809766667000011E-3"/>
    <s v=""/>
    <n v="0"/>
    <n v="0"/>
    <n v="5"/>
    <n v="0"/>
  </r>
  <r>
    <x v="0"/>
    <n v="0"/>
    <n v="0"/>
    <n v="4.7779099999999998E-3"/>
    <s v=""/>
    <n v="0"/>
    <n v="0"/>
    <n v="2"/>
    <n v="0"/>
  </r>
  <r>
    <x v="0"/>
    <n v="0"/>
    <n v="0"/>
    <n v="4.5051133499999993E-3"/>
    <s v=""/>
    <n v="0"/>
    <n v="0"/>
    <n v="1"/>
    <n v="0"/>
  </r>
  <r>
    <x v="0"/>
    <n v="0"/>
    <n v="0"/>
    <n v="3.533704E-2"/>
    <s v=""/>
    <n v="0"/>
    <n v="0"/>
    <n v="13"/>
    <n v="0"/>
  </r>
  <r>
    <x v="0"/>
    <n v="0"/>
    <n v="0"/>
    <n v="4.1398999999999998E-2"/>
    <s v=""/>
    <n v="0"/>
    <n v="0"/>
    <n v="36"/>
    <n v="0"/>
  </r>
  <r>
    <x v="0"/>
    <n v="0"/>
    <n v="0"/>
    <n v="1.1363E-2"/>
    <s v=""/>
    <n v="0"/>
    <n v="0"/>
    <n v="3"/>
    <n v="0"/>
  </r>
  <r>
    <x v="0"/>
    <n v="0"/>
    <n v="1.9914999999999999E-2"/>
    <n v="0"/>
    <s v=""/>
    <n v="0"/>
    <n v="10"/>
    <n v="0"/>
    <n v="0"/>
  </r>
  <r>
    <x v="0"/>
    <n v="0"/>
    <n v="0"/>
    <n v="9.5530000000000007E-3"/>
    <s v=""/>
    <n v="0"/>
    <n v="0"/>
    <n v="3"/>
    <n v="0"/>
  </r>
  <r>
    <x v="0"/>
    <n v="0"/>
    <n v="0"/>
    <n v="1.3181440000000001E-2"/>
    <s v=""/>
    <n v="0"/>
    <n v="0"/>
    <n v="3"/>
    <n v="0"/>
  </r>
  <r>
    <x v="0"/>
    <n v="6.5754804905099995E-2"/>
    <n v="0"/>
    <n v="0"/>
    <s v=""/>
    <n v="4"/>
    <n v="0"/>
    <n v="0"/>
    <n v="0"/>
  </r>
  <r>
    <x v="0"/>
    <n v="0"/>
    <n v="0"/>
    <n v="3.2398432122399998"/>
    <s v=""/>
    <n v="0"/>
    <n v="0"/>
    <n v="509"/>
    <n v="0"/>
  </r>
  <r>
    <x v="0"/>
    <n v="0"/>
    <n v="0"/>
    <n v="6.8567719999999999E-2"/>
    <s v=""/>
    <n v="0"/>
    <n v="0"/>
    <n v="10"/>
    <n v="0"/>
  </r>
  <r>
    <x v="0"/>
    <n v="0"/>
    <n v="0.86984453013753238"/>
    <n v="3.3551146162447676"/>
    <s v=""/>
    <n v="0"/>
    <n v="7"/>
    <n v="27"/>
    <n v="0"/>
  </r>
  <r>
    <x v="0"/>
    <n v="0"/>
    <n v="0"/>
    <n v="2.069617503E-2"/>
    <s v=""/>
    <n v="0"/>
    <n v="0"/>
    <n v="11"/>
    <n v="0"/>
  </r>
  <r>
    <x v="0"/>
    <n v="0"/>
    <n v="0"/>
    <n v="0.23518700000000001"/>
    <s v=""/>
    <n v="0"/>
    <n v="0"/>
    <n v="18"/>
    <n v="0"/>
  </r>
  <r>
    <x v="0"/>
    <n v="0"/>
    <n v="7.9623999999999997E-3"/>
    <n v="2.1896599999999999E-2"/>
    <s v=""/>
    <n v="0"/>
    <n v="4"/>
    <n v="11"/>
    <n v="0"/>
  </r>
  <r>
    <x v="0"/>
    <n v="0"/>
    <n v="0"/>
    <n v="4.0000000000000003E-5"/>
    <s v=""/>
    <n v="0"/>
    <n v="0"/>
    <n v="2"/>
    <n v="0"/>
  </r>
  <r>
    <x v="0"/>
    <n v="0"/>
    <n v="0"/>
    <n v="4.20010088E-3"/>
    <s v=""/>
    <n v="0"/>
    <n v="0"/>
    <n v="2"/>
    <n v="0"/>
  </r>
  <r>
    <x v="0"/>
    <n v="0"/>
    <n v="0"/>
    <n v="1.0018000000000001E-2"/>
    <s v=""/>
    <n v="0"/>
    <n v="0"/>
    <n v="4"/>
    <n v="0"/>
  </r>
  <r>
    <x v="0"/>
    <n v="0"/>
    <n v="4.2490000000000002E-3"/>
    <n v="0"/>
    <s v=""/>
    <n v="0"/>
    <n v="2"/>
    <n v="0"/>
    <n v="0"/>
  </r>
  <r>
    <x v="0"/>
    <n v="0"/>
    <n v="0"/>
    <n v="8.0979999999999993E-3"/>
    <s v=""/>
    <n v="0"/>
    <n v="0"/>
    <n v="3"/>
    <n v="0"/>
  </r>
  <r>
    <x v="0"/>
    <n v="2.575077066037736"/>
    <n v="0"/>
    <n v="4.9032289339622643"/>
    <s v=""/>
    <n v="584"/>
    <n v="0"/>
    <n v="1112"/>
    <n v="0"/>
  </r>
  <r>
    <x v="0"/>
    <n v="0"/>
    <n v="0.14124056333333332"/>
    <n v="0.28248112666666664"/>
    <s v=""/>
    <n v="0"/>
    <n v="24"/>
    <n v="48"/>
    <n v="0"/>
  </r>
  <r>
    <x v="0"/>
    <n v="0.11272193915496807"/>
    <n v="0"/>
    <n v="12.207786010483046"/>
    <s v=""/>
    <n v="10"/>
    <n v="4"/>
    <n v="1083"/>
    <n v="0"/>
  </r>
  <r>
    <x v="0"/>
    <n v="0"/>
    <n v="0"/>
    <n v="0.90183975999999999"/>
    <s v=""/>
    <n v="0"/>
    <n v="0"/>
    <n v="94"/>
    <n v="0"/>
  </r>
  <r>
    <x v="0"/>
    <n v="0"/>
    <n v="1.0714234712375001E-2"/>
    <n v="3.2142704137125E-2"/>
    <s v=""/>
    <n v="0"/>
    <n v="2"/>
    <n v="6"/>
    <n v="0"/>
  </r>
  <r>
    <x v="0"/>
    <n v="0"/>
    <n v="0"/>
    <n v="0.50587300000000002"/>
    <s v=""/>
    <n v="0"/>
    <n v="0"/>
    <n v="104"/>
    <n v="0"/>
  </r>
  <r>
    <x v="0"/>
    <n v="0"/>
    <n v="0"/>
    <n v="1.0138769999999999"/>
    <s v=""/>
    <n v="0"/>
    <n v="0"/>
    <n v="110"/>
    <n v="0"/>
  </r>
  <r>
    <x v="0"/>
    <n v="0.47839214090909088"/>
    <n v="0"/>
    <n v="15.32694820681818"/>
    <s v=""/>
    <n v="26"/>
    <n v="21"/>
    <n v="833"/>
    <n v="0"/>
  </r>
  <r>
    <x v="0"/>
    <n v="0.59096995803571417"/>
    <n v="0"/>
    <n v="8.631490795535715"/>
    <s v=""/>
    <n v="71"/>
    <n v="12"/>
    <n v="1037"/>
    <n v="0"/>
  </r>
  <r>
    <x v="0"/>
    <n v="0"/>
    <n v="0"/>
    <n v="0.58276499999999998"/>
    <s v=""/>
    <n v="0"/>
    <n v="0"/>
    <n v="132"/>
    <n v="0"/>
  </r>
  <r>
    <x v="0"/>
    <n v="0"/>
    <n v="0"/>
    <n v="6.7530000000000003E-3"/>
    <s v=""/>
    <n v="0"/>
    <n v="0"/>
    <n v="2"/>
    <n v="0"/>
  </r>
  <r>
    <x v="0"/>
    <n v="0"/>
    <n v="0"/>
    <n v="6.9149130000000003"/>
    <s v=""/>
    <n v="0"/>
    <n v="0"/>
    <n v="915"/>
    <n v="0"/>
  </r>
  <r>
    <x v="0"/>
    <n v="0"/>
    <n v="0"/>
    <n v="2.3288575899999997"/>
    <s v=""/>
    <n v="0"/>
    <n v="0"/>
    <n v="362"/>
    <n v="0"/>
  </r>
  <r>
    <x v="0"/>
    <n v="0"/>
    <n v="0"/>
    <n v="1.024705"/>
    <s v=""/>
    <n v="0"/>
    <n v="0"/>
    <n v="97"/>
    <n v="0"/>
  </r>
  <r>
    <x v="0"/>
    <n v="0"/>
    <n v="1.9733616402877699E-2"/>
    <n v="0.66600955359712233"/>
    <s v=""/>
    <n v="0"/>
    <n v="4"/>
    <n v="135"/>
    <n v="0"/>
  </r>
  <r>
    <x v="0"/>
    <n v="0"/>
    <n v="0"/>
    <n v="0.18299876000000001"/>
    <s v=""/>
    <n v="0"/>
    <n v="0"/>
    <n v="30"/>
    <n v="0"/>
  </r>
  <r>
    <x v="0"/>
    <n v="0"/>
    <n v="2.0826215790909094E-2"/>
    <n v="4.560941258209092"/>
    <s v=""/>
    <n v="0"/>
    <n v="3"/>
    <n v="657"/>
    <n v="0"/>
  </r>
  <r>
    <x v="0"/>
    <n v="0.18531474647887322"/>
    <n v="0"/>
    <n v="1.5884121126760564"/>
    <s v=""/>
    <n v="7"/>
    <n v="4"/>
    <n v="60"/>
    <n v="0"/>
  </r>
  <r>
    <x v="0"/>
    <n v="0"/>
    <n v="0"/>
    <n v="2.4494150000000003E-2"/>
    <s v=""/>
    <n v="0"/>
    <n v="0"/>
    <n v="3"/>
    <n v="0"/>
  </r>
  <r>
    <x v="1"/>
    <n v="0"/>
    <n v="0"/>
    <n v="0"/>
    <s v=""/>
    <n v="0"/>
    <n v="0"/>
    <n v="0"/>
    <n v="0"/>
  </r>
  <r>
    <x v="1"/>
    <n v="0"/>
    <n v="0"/>
    <n v="5.2974680000000003"/>
    <s v=""/>
    <n v="0"/>
    <n v="0"/>
    <n v="198"/>
    <n v="0"/>
  </r>
  <r>
    <x v="1"/>
    <n v="0"/>
    <n v="0"/>
    <n v="0"/>
    <s v=""/>
    <n v="0"/>
    <n v="3"/>
    <n v="0"/>
    <n v="0"/>
  </r>
  <r>
    <x v="1"/>
    <n v="2.2772025000000001E-2"/>
    <n v="0"/>
    <n v="2.2772025000000001E-2"/>
    <s v=""/>
    <n v="8"/>
    <n v="0"/>
    <n v="8"/>
    <n v="0"/>
  </r>
  <r>
    <x v="1"/>
    <n v="0"/>
    <n v="1.6069999999999999E-3"/>
    <n v="0"/>
    <s v=""/>
    <n v="0"/>
    <n v="26"/>
    <n v="0"/>
    <n v="0"/>
  </r>
  <r>
    <x v="1"/>
    <n v="0"/>
    <n v="1.1280000000000001E-3"/>
    <n v="0"/>
    <s v=""/>
    <n v="0"/>
    <n v="1"/>
    <n v="0"/>
    <n v="0"/>
  </r>
  <r>
    <x v="1"/>
    <n v="0"/>
    <n v="0"/>
    <n v="0"/>
    <s v=""/>
    <n v="0"/>
    <n v="0"/>
    <n v="0"/>
    <n v="0"/>
  </r>
  <r>
    <x v="1"/>
    <n v="0"/>
    <n v="0"/>
    <n v="4.36719E-3"/>
    <s v=""/>
    <n v="0"/>
    <n v="0"/>
    <n v="2"/>
    <n v="0"/>
  </r>
  <r>
    <x v="1"/>
    <n v="3.9418411428571422E-2"/>
    <n v="0"/>
    <n v="2.9563808571428572E-2"/>
    <s v=""/>
    <n v="12"/>
    <n v="0"/>
    <n v="9"/>
    <n v="0"/>
  </r>
  <r>
    <x v="1"/>
    <n v="0.74761938999999999"/>
    <n v="0"/>
    <n v="0"/>
    <s v=""/>
    <n v="19"/>
    <n v="0"/>
    <n v="0"/>
    <n v="0"/>
  </r>
  <r>
    <x v="1"/>
    <n v="6.6599618750000006E-2"/>
    <n v="0"/>
    <n v="9.5142312500000013E-3"/>
    <s v=""/>
    <n v="7"/>
    <n v="0"/>
    <n v="1"/>
    <n v="0"/>
  </r>
  <r>
    <x v="1"/>
    <n v="0"/>
    <n v="4.4041899999999997E-3"/>
    <n v="0"/>
    <s v=""/>
    <n v="0"/>
    <n v="3"/>
    <n v="0"/>
    <n v="0"/>
  </r>
  <r>
    <x v="1"/>
    <n v="0.17362289608695652"/>
    <n v="0"/>
    <n v="1.6535513913043476E-2"/>
    <s v=""/>
    <n v="21"/>
    <n v="0"/>
    <n v="2"/>
    <n v="0"/>
  </r>
  <r>
    <x v="1"/>
    <n v="4.2531599999999998E-3"/>
    <n v="0"/>
    <n v="0"/>
    <s v=""/>
    <n v="6"/>
    <n v="0"/>
    <n v="0"/>
    <n v="0"/>
  </r>
  <r>
    <x v="1"/>
    <n v="0"/>
    <n v="3.0670659999999999E-2"/>
    <n v="0"/>
    <s v=""/>
    <n v="0"/>
    <n v="7"/>
    <n v="0"/>
    <n v="0"/>
  </r>
  <r>
    <x v="1"/>
    <n v="0"/>
    <n v="3.2876699029126211E-2"/>
    <n v="1.6602733009708739"/>
    <s v=""/>
    <n v="0"/>
    <n v="2"/>
    <n v="101"/>
    <n v="0"/>
  </r>
  <r>
    <x v="1"/>
    <n v="0.82514682537777784"/>
    <n v="0"/>
    <n v="0.72200347220555561"/>
    <s v=""/>
    <n v="56"/>
    <n v="3"/>
    <n v="49"/>
    <n v="0"/>
  </r>
  <r>
    <x v="1"/>
    <n v="0.13862875"/>
    <n v="0"/>
    <n v="0"/>
    <s v=""/>
    <n v="5"/>
    <n v="0"/>
    <n v="0"/>
    <n v="0"/>
  </r>
  <r>
    <x v="1"/>
    <n v="0.90075395641304357"/>
    <n v="0"/>
    <n v="7.0647369130434776E-2"/>
    <s v=""/>
    <n v="51"/>
    <n v="37"/>
    <n v="4"/>
    <n v="0"/>
  </r>
  <r>
    <x v="1"/>
    <n v="0"/>
    <n v="4.1706999999999994E-3"/>
    <n v="0"/>
    <s v=""/>
    <n v="0"/>
    <n v="2"/>
    <n v="0"/>
    <n v="0"/>
  </r>
  <r>
    <x v="1"/>
    <n v="0"/>
    <n v="1.241859E-2"/>
    <n v="0"/>
    <s v=""/>
    <n v="0"/>
    <n v="4"/>
    <n v="0"/>
    <n v="0"/>
  </r>
  <r>
    <x v="1"/>
    <n v="0.39749795196923077"/>
    <n v="0"/>
    <n v="0.32020668353076925"/>
    <s v=""/>
    <n v="36"/>
    <n v="0"/>
    <n v="29"/>
    <n v="0"/>
  </r>
  <r>
    <x v="1"/>
    <n v="6.4654014947368426E-3"/>
    <n v="0"/>
    <n v="1.939620448421053E-2"/>
    <s v=""/>
    <n v="3"/>
    <n v="7"/>
    <n v="9"/>
    <n v="0"/>
  </r>
  <r>
    <x v="1"/>
    <n v="0"/>
    <n v="6.0345000000000003E-2"/>
    <n v="0"/>
    <s v=""/>
    <n v="0"/>
    <n v="30"/>
    <n v="0"/>
    <n v="0"/>
  </r>
  <r>
    <x v="1"/>
    <n v="2.854193E-2"/>
    <n v="0"/>
    <n v="2.854193E-2"/>
    <s v=""/>
    <n v="4"/>
    <n v="0"/>
    <n v="4"/>
    <n v="0"/>
  </r>
  <r>
    <x v="1"/>
    <n v="1.9675150000000002E-2"/>
    <n v="0"/>
    <n v="0"/>
    <s v=""/>
    <n v="2"/>
    <n v="0"/>
    <n v="0"/>
    <n v="0"/>
  </r>
  <r>
    <x v="1"/>
    <n v="4.8401230000000003E-2"/>
    <n v="0"/>
    <n v="0"/>
    <s v=""/>
    <n v="3"/>
    <n v="0"/>
    <n v="0"/>
    <n v="0"/>
  </r>
  <r>
    <x v="1"/>
    <n v="0"/>
    <n v="1.7380299999999998E-2"/>
    <n v="0"/>
    <s v=""/>
    <n v="0"/>
    <n v="22"/>
    <n v="0"/>
    <n v="0"/>
  </r>
  <r>
    <x v="1"/>
    <n v="0"/>
    <n v="1.4791209999999999E-2"/>
    <n v="0"/>
    <s v=""/>
    <n v="0"/>
    <n v="6"/>
    <n v="0"/>
    <n v="0"/>
  </r>
  <r>
    <x v="1"/>
    <n v="0"/>
    <n v="0"/>
    <n v="1.949497E-2"/>
    <s v=""/>
    <n v="0"/>
    <n v="0"/>
    <n v="6"/>
    <n v="0"/>
  </r>
  <r>
    <x v="0"/>
    <n v="0"/>
    <n v="1.019953E-2"/>
    <n v="0"/>
    <s v=""/>
    <n v="0"/>
    <n v="2"/>
    <n v="0"/>
    <n v="0"/>
  </r>
  <r>
    <x v="0"/>
    <n v="0"/>
    <n v="0.10014994000000001"/>
    <n v="0"/>
    <s v=""/>
    <n v="0"/>
    <n v="20"/>
    <n v="0"/>
    <n v="0"/>
  </r>
  <r>
    <x v="0"/>
    <n v="0"/>
    <n v="1.748852E-2"/>
    <n v="0"/>
    <s v=""/>
    <n v="0"/>
    <n v="2"/>
    <n v="0"/>
    <n v="0"/>
  </r>
  <r>
    <x v="0"/>
    <n v="0"/>
    <n v="0"/>
    <n v="0.22767599999999999"/>
    <s v=""/>
    <n v="0"/>
    <n v="0"/>
    <n v="40"/>
    <n v="0"/>
  </r>
  <r>
    <x v="0"/>
    <n v="0.88647428491620106"/>
    <n v="0"/>
    <n v="0.18615959983240221"/>
    <s v=""/>
    <n v="100"/>
    <n v="58"/>
    <n v="21"/>
    <n v="0"/>
  </r>
  <r>
    <x v="0"/>
    <n v="0"/>
    <n v="4.5297499999999999E-3"/>
    <n v="0"/>
    <s v=""/>
    <n v="0"/>
    <n v="2"/>
    <n v="0"/>
    <n v="0"/>
  </r>
  <r>
    <x v="0"/>
    <n v="0.39884544465116278"/>
    <n v="0.10557673534883721"/>
    <n v="0"/>
    <s v=""/>
    <n v="68"/>
    <n v="18"/>
    <n v="0"/>
    <n v="0"/>
  </r>
  <r>
    <x v="0"/>
    <n v="0"/>
    <n v="1.9227560000000001E-2"/>
    <n v="0"/>
    <s v=""/>
    <n v="0"/>
    <n v="2"/>
    <n v="0"/>
    <n v="0"/>
  </r>
  <r>
    <x v="0"/>
    <n v="0"/>
    <n v="2.127544E-2"/>
    <n v="0"/>
    <s v=""/>
    <n v="0"/>
    <n v="6"/>
    <n v="0"/>
    <n v="0"/>
  </r>
  <r>
    <x v="0"/>
    <n v="0"/>
    <n v="1.904345E-2"/>
    <n v="0"/>
    <s v=""/>
    <n v="0"/>
    <n v="2"/>
    <n v="0"/>
    <n v="0"/>
  </r>
  <r>
    <x v="0"/>
    <n v="0"/>
    <n v="0"/>
    <n v="8.6504999999999999E-2"/>
    <s v=""/>
    <n v="0"/>
    <n v="0"/>
    <n v="1"/>
    <n v="0"/>
  </r>
  <r>
    <x v="0"/>
    <n v="0"/>
    <n v="0.54819335999999996"/>
    <n v="0"/>
    <s v=""/>
    <n v="0"/>
    <n v="66"/>
    <n v="0"/>
    <n v="0"/>
  </r>
  <r>
    <x v="0"/>
    <n v="0"/>
    <n v="4.3586300000000005E-3"/>
    <n v="0"/>
    <s v=""/>
    <n v="0"/>
    <n v="1"/>
    <n v="0"/>
    <n v="0"/>
  </r>
  <r>
    <x v="0"/>
    <n v="0.49278398204724411"/>
    <n v="0"/>
    <n v="7.1323997401574801E-2"/>
    <s v=""/>
    <n v="76"/>
    <n v="40"/>
    <n v="11"/>
    <n v="0"/>
  </r>
  <r>
    <x v="0"/>
    <n v="0"/>
    <n v="0"/>
    <n v="1.7132069999999999"/>
    <s v=""/>
    <n v="0"/>
    <n v="0"/>
    <n v="366"/>
    <n v="0"/>
  </r>
  <r>
    <x v="0"/>
    <n v="0"/>
    <n v="7.886279999999999E-3"/>
    <n v="0"/>
    <s v=""/>
    <n v="0"/>
    <n v="2"/>
    <n v="0"/>
    <n v="0"/>
  </r>
  <r>
    <x v="0"/>
    <n v="0"/>
    <n v="0.1878995"/>
    <n v="0"/>
    <s v=""/>
    <n v="0"/>
    <n v="24"/>
    <n v="0"/>
    <n v="0"/>
  </r>
  <r>
    <x v="1"/>
    <n v="0"/>
    <n v="3.2403000000000001E-2"/>
    <n v="0"/>
    <s v=""/>
    <n v="0"/>
    <n v="8"/>
    <n v="0"/>
    <n v="0"/>
  </r>
  <r>
    <x v="1"/>
    <n v="0.16890445866666665"/>
    <n v="0.14779140133333335"/>
    <n v="0"/>
    <s v=""/>
    <n v="32"/>
    <n v="28"/>
    <n v="0"/>
    <n v="0"/>
  </r>
  <r>
    <x v="1"/>
    <n v="0"/>
    <n v="0"/>
    <n v="5.2017313700000001"/>
    <s v=""/>
    <n v="0"/>
    <n v="0"/>
    <n v="55"/>
    <n v="0"/>
  </r>
  <r>
    <x v="1"/>
    <n v="0"/>
    <n v="1.6880857929166666"/>
    <n v="2.2326295970833332"/>
    <s v=""/>
    <n v="0"/>
    <n v="310"/>
    <n v="410"/>
    <n v="0"/>
  </r>
  <r>
    <x v="1"/>
    <n v="0"/>
    <n v="0.4680954852071007"/>
    <n v="1.2898631147928994"/>
    <s v=""/>
    <n v="0"/>
    <n v="45"/>
    <n v="124"/>
    <n v="0"/>
  </r>
  <r>
    <x v="1"/>
    <n v="0"/>
    <n v="3.2638924315387499"/>
    <n v="3.8573274190912499"/>
    <s v=""/>
    <n v="0"/>
    <n v="792"/>
    <n v="936"/>
    <n v="0"/>
  </r>
  <r>
    <x v="1"/>
    <n v="2.6549905742415985"/>
    <n v="0"/>
    <n v="3.782774180999092"/>
    <s v=""/>
    <n v="452"/>
    <n v="5"/>
    <n v="644"/>
    <n v="0"/>
  </r>
  <r>
    <x v="1"/>
    <n v="0"/>
    <n v="0"/>
    <n v="0.1148245"/>
    <s v=""/>
    <n v="0"/>
    <n v="0"/>
    <n v="278"/>
    <n v="0"/>
  </r>
  <r>
    <x v="1"/>
    <n v="2.2471902585714281"/>
    <n v="0"/>
    <n v="3.384322678571428"/>
    <s v=""/>
    <n v="166"/>
    <n v="4"/>
    <n v="250"/>
    <n v="0"/>
  </r>
  <r>
    <x v="1"/>
    <n v="0"/>
    <n v="0"/>
    <n v="0.14932626000000002"/>
    <s v=""/>
    <n v="0"/>
    <n v="0"/>
    <n v="13"/>
    <n v="0"/>
  </r>
  <r>
    <x v="0"/>
    <n v="0"/>
    <n v="0"/>
    <n v="0.1666511854695"/>
    <s v=""/>
    <n v="0"/>
    <n v="0"/>
    <n v="21"/>
    <n v="0"/>
  </r>
  <r>
    <x v="0"/>
    <n v="0"/>
    <n v="6.6289600000000004E-2"/>
    <n v="0"/>
    <s v=""/>
    <n v="0"/>
    <n v="34"/>
    <n v="0"/>
    <n v="0"/>
  </r>
  <r>
    <x v="0"/>
    <n v="0"/>
    <n v="6.5368599999999999E-2"/>
    <n v="0"/>
    <s v=""/>
    <n v="0"/>
    <n v="21"/>
    <n v="0"/>
    <n v="0"/>
  </r>
  <r>
    <x v="0"/>
    <n v="0"/>
    <n v="1.54839E-2"/>
    <n v="0"/>
    <s v=""/>
    <n v="0"/>
    <n v="3"/>
    <n v="0"/>
    <n v="0"/>
  </r>
  <r>
    <x v="0"/>
    <n v="0"/>
    <n v="5.7772300000000006E-2"/>
    <n v="0"/>
    <s v=""/>
    <n v="0"/>
    <n v="30"/>
    <n v="0"/>
    <n v="0"/>
  </r>
  <r>
    <x v="0"/>
    <n v="0"/>
    <n v="3.4126300000000005E-2"/>
    <n v="0"/>
    <s v=""/>
    <n v="0"/>
    <n v="12"/>
    <n v="0"/>
    <n v="0"/>
  </r>
  <r>
    <x v="0"/>
    <n v="0"/>
    <n v="7.4764300000000006E-2"/>
    <n v="0"/>
    <s v=""/>
    <n v="0"/>
    <n v="30"/>
    <n v="0"/>
    <n v="0"/>
  </r>
  <r>
    <x v="0"/>
    <n v="0.37701989999999996"/>
    <n v="6.2836649999999994E-2"/>
    <n v="0"/>
    <s v=""/>
    <n v="6"/>
    <n v="1"/>
    <n v="0"/>
    <n v="0"/>
  </r>
  <r>
    <x v="0"/>
    <n v="0"/>
    <n v="0.80423100000000003"/>
    <n v="0"/>
    <s v=""/>
    <n v="0"/>
    <n v="369"/>
    <n v="0"/>
    <n v="0"/>
  </r>
  <r>
    <x v="0"/>
    <n v="0.58723481211578943"/>
    <n v="0"/>
    <n v="0.5181483636315789"/>
    <s v=""/>
    <n v="34"/>
    <n v="31"/>
    <n v="30"/>
    <n v="0"/>
  </r>
  <r>
    <x v="0"/>
    <n v="1.1147835000000002E-2"/>
    <n v="0"/>
    <n v="1.8579725000000002E-2"/>
    <s v=""/>
    <n v="3"/>
    <n v="0"/>
    <n v="5"/>
    <n v="0"/>
  </r>
  <r>
    <x v="0"/>
    <n v="5.0184799999999996E-3"/>
    <n v="0"/>
    <n v="0"/>
    <s v=""/>
    <n v="3"/>
    <n v="0"/>
    <n v="0"/>
    <n v="0"/>
  </r>
  <r>
    <x v="0"/>
    <n v="0"/>
    <n v="0"/>
    <n v="0.20063275390000002"/>
    <s v=""/>
    <n v="0"/>
    <n v="0"/>
    <n v="2"/>
    <n v="0"/>
  </r>
  <r>
    <x v="0"/>
    <n v="0"/>
    <n v="1.9116869999999999"/>
    <n v="0"/>
    <s v=""/>
    <n v="0"/>
    <n v="49"/>
    <n v="0"/>
    <n v="0"/>
  </r>
  <r>
    <x v="0"/>
    <n v="0"/>
    <n v="3.4548890699999997"/>
    <n v="0"/>
    <s v=""/>
    <n v="0"/>
    <n v="1377"/>
    <n v="0"/>
    <n v="0"/>
  </r>
  <r>
    <x v="0"/>
    <n v="0.12902725000000001"/>
    <n v="0.10556775"/>
    <n v="0"/>
    <s v=""/>
    <n v="11"/>
    <n v="9"/>
    <n v="0"/>
    <n v="0"/>
  </r>
  <r>
    <x v="0"/>
    <n v="1.3592271515151515"/>
    <n v="0"/>
    <n v="1.2487899454545452"/>
    <s v=""/>
    <n v="160"/>
    <n v="23"/>
    <n v="147"/>
    <n v="0"/>
  </r>
  <r>
    <x v="0"/>
    <n v="0.2696629213483146"/>
    <n v="0"/>
    <n v="4.8539325842696623"/>
    <s v=""/>
    <n v="4"/>
    <n v="13"/>
    <n v="72"/>
    <n v="0"/>
  </r>
  <r>
    <x v="0"/>
    <n v="0"/>
    <n v="0.22622479176470586"/>
    <n v="6.9607628235294122E-2"/>
    <s v=""/>
    <n v="0"/>
    <n v="26"/>
    <n v="8"/>
    <n v="0"/>
  </r>
  <r>
    <x v="0"/>
    <n v="0"/>
    <n v="1.6765714285714287E-2"/>
    <n v="5.6584285714285719E-2"/>
    <s v=""/>
    <n v="0"/>
    <n v="8"/>
    <n v="27"/>
    <n v="0"/>
  </r>
  <r>
    <x v="0"/>
    <n v="1.1918816537815125"/>
    <n v="0"/>
    <n v="0.52039903193277315"/>
    <s v=""/>
    <n v="71"/>
    <n v="17"/>
    <n v="31"/>
    <n v="0"/>
  </r>
  <r>
    <x v="0"/>
    <n v="1.6441424999999999E-2"/>
    <n v="0"/>
    <n v="7.046325E-3"/>
    <s v=""/>
    <n v="7"/>
    <n v="10"/>
    <n v="3"/>
    <n v="0"/>
  </r>
  <r>
    <x v="0"/>
    <n v="0"/>
    <n v="0.15184"/>
    <n v="0.27521000000000001"/>
    <s v=""/>
    <n v="0"/>
    <n v="16"/>
    <n v="29"/>
    <n v="0"/>
  </r>
  <r>
    <x v="0"/>
    <n v="7.0457875000000003E-2"/>
    <n v="0"/>
    <n v="7.0457875000000003E-2"/>
    <s v=""/>
    <n v="11"/>
    <n v="0"/>
    <n v="11"/>
    <n v="0"/>
  </r>
  <r>
    <x v="0"/>
    <n v="0.113093"/>
    <n v="0"/>
    <n v="0"/>
    <s v=""/>
    <n v="2"/>
    <n v="0"/>
    <n v="0"/>
    <n v="0"/>
  </r>
  <r>
    <x v="0"/>
    <n v="0"/>
    <n v="4.6281999999999997E-2"/>
    <n v="0"/>
    <s v=""/>
    <n v="0"/>
    <n v="7"/>
    <n v="0"/>
    <n v="0"/>
  </r>
  <r>
    <x v="0"/>
    <n v="0"/>
    <n v="7.1908890000000003E-2"/>
    <n v="0"/>
    <s v=""/>
    <n v="0"/>
    <n v="78"/>
    <n v="0"/>
    <n v="0"/>
  </r>
  <r>
    <x v="0"/>
    <n v="0"/>
    <n v="1.51927E-2"/>
    <n v="0"/>
    <s v=""/>
    <n v="0"/>
    <n v="2"/>
    <n v="0"/>
    <n v="0"/>
  </r>
  <r>
    <x v="0"/>
    <n v="0"/>
    <n v="1.9549106998600001E-2"/>
    <n v="0"/>
    <s v=""/>
    <n v="0"/>
    <n v="4"/>
    <n v="0"/>
    <n v="0"/>
  </r>
  <r>
    <x v="0"/>
    <n v="0"/>
    <n v="6.0443999999999998E-2"/>
    <n v="0"/>
    <s v=""/>
    <n v="0"/>
    <n v="323"/>
    <n v="0"/>
    <n v="0"/>
  </r>
  <r>
    <x v="0"/>
    <n v="0.65228673913043478"/>
    <n v="0"/>
    <n v="0.65228673913043478"/>
    <s v=""/>
    <n v="9"/>
    <n v="5"/>
    <n v="9"/>
    <n v="0"/>
  </r>
  <r>
    <x v="0"/>
    <n v="0"/>
    <n v="0.11436558000000001"/>
    <n v="0"/>
    <s v=""/>
    <n v="0"/>
    <n v="5"/>
    <n v="0"/>
    <n v="0"/>
  </r>
  <r>
    <x v="0"/>
    <n v="0"/>
    <n v="0"/>
    <n v="1.4949219999999999E-2"/>
    <s v=""/>
    <n v="0"/>
    <n v="0"/>
    <n v="2"/>
    <n v="0"/>
  </r>
  <r>
    <x v="0"/>
    <n v="0"/>
    <n v="0"/>
    <n v="6.2001899999999995E-3"/>
    <s v=""/>
    <n v="0"/>
    <n v="0"/>
    <n v="2"/>
    <n v="0"/>
  </r>
  <r>
    <x v="0"/>
    <n v="0"/>
    <n v="0.78553408569999994"/>
    <n v="1.4588490163000001"/>
    <s v=""/>
    <n v="0"/>
    <n v="7"/>
    <n v="13"/>
    <n v="0"/>
  </r>
  <r>
    <x v="0"/>
    <n v="6.460531285714285E-3"/>
    <n v="1.6151328214285714E-2"/>
    <n v="0"/>
    <s v=""/>
    <n v="2"/>
    <n v="5"/>
    <n v="0"/>
    <n v="0"/>
  </r>
  <r>
    <x v="0"/>
    <n v="0"/>
    <n v="6.3251247802500007E-2"/>
    <n v="2.10837492675E-2"/>
    <s v=""/>
    <n v="0"/>
    <n v="6"/>
    <n v="2"/>
    <n v="0"/>
  </r>
  <r>
    <x v="0"/>
    <n v="6.4836603138999999E-2"/>
    <n v="0"/>
    <n v="6.4836603138999999E-2"/>
    <s v=""/>
    <n v="1"/>
    <n v="0"/>
    <n v="1"/>
    <n v="0"/>
  </r>
  <r>
    <x v="0"/>
    <n v="0"/>
    <n v="0.11912703999999999"/>
    <n v="0"/>
    <s v=""/>
    <n v="0"/>
    <n v="47"/>
    <n v="0"/>
    <n v="0"/>
  </r>
  <r>
    <x v="0"/>
    <n v="0"/>
    <n v="2.16630989956E-2"/>
    <n v="0"/>
    <s v=""/>
    <n v="0"/>
    <n v="9"/>
    <n v="0"/>
    <n v="0"/>
  </r>
  <r>
    <x v="0"/>
    <n v="0"/>
    <n v="0"/>
    <n v="0.17347599999999999"/>
    <s v=""/>
    <n v="0"/>
    <n v="0"/>
    <n v="21"/>
    <n v="0"/>
  </r>
  <r>
    <x v="0"/>
    <n v="0"/>
    <n v="1.7301E-2"/>
    <n v="1.7301E-2"/>
    <s v=""/>
    <n v="0"/>
    <n v="6"/>
    <n v="6"/>
    <n v="0"/>
  </r>
  <r>
    <x v="0"/>
    <n v="0"/>
    <n v="4.5260000000000002E-2"/>
    <n v="0"/>
    <s v=""/>
    <n v="0"/>
    <n v="1"/>
    <n v="0"/>
    <n v="0"/>
  </r>
  <r>
    <x v="0"/>
    <n v="0"/>
    <n v="5.7429999999999998E-3"/>
    <n v="0"/>
    <s v=""/>
    <n v="0"/>
    <n v="1"/>
    <n v="0"/>
    <n v="0"/>
  </r>
  <r>
    <x v="0"/>
    <n v="0.45321105405882361"/>
    <n v="2.8487551969411768"/>
    <n v="0"/>
    <s v=""/>
    <n v="7"/>
    <n v="44"/>
    <n v="0"/>
    <n v="0"/>
  </r>
  <r>
    <x v="0"/>
    <n v="0"/>
    <n v="8.6484000000000005E-2"/>
    <n v="0"/>
    <s v=""/>
    <n v="0"/>
    <n v="66"/>
    <n v="0"/>
    <n v="0"/>
  </r>
  <r>
    <x v="0"/>
    <n v="0"/>
    <n v="4.370072E-3"/>
    <n v="0"/>
    <s v=""/>
    <n v="0"/>
    <n v="3"/>
    <n v="0"/>
    <n v="0"/>
  </r>
  <r>
    <x v="0"/>
    <n v="0.83297310400000002"/>
    <n v="0"/>
    <n v="0.17038086218181817"/>
    <s v=""/>
    <n v="44"/>
    <n v="2"/>
    <n v="9"/>
    <n v="0"/>
  </r>
  <r>
    <x v="0"/>
    <n v="0.26314851333333333"/>
    <n v="0"/>
    <n v="3.6296346666666666E-2"/>
    <s v=""/>
    <n v="29"/>
    <n v="0"/>
    <n v="4"/>
    <n v="0"/>
  </r>
  <r>
    <x v="0"/>
    <n v="0"/>
    <n v="5.3600000000000002E-3"/>
    <n v="0"/>
    <s v=""/>
    <n v="0"/>
    <n v="2"/>
    <n v="0"/>
    <n v="0"/>
  </r>
  <r>
    <x v="0"/>
    <n v="0"/>
    <n v="0.53394525999999998"/>
    <n v="0"/>
    <s v=""/>
    <n v="0"/>
    <n v="1392"/>
    <n v="0"/>
    <n v="0"/>
  </r>
  <r>
    <x v="0"/>
    <n v="2.0309437499999999E-2"/>
    <n v="0"/>
    <n v="6.7698124999999998E-3"/>
    <s v=""/>
    <n v="3"/>
    <n v="28"/>
    <n v="1"/>
    <n v="0"/>
  </r>
  <r>
    <x v="0"/>
    <n v="0"/>
    <n v="0.5877902295081967"/>
    <n v="0.69275277049180328"/>
    <s v=""/>
    <n v="0"/>
    <n v="84"/>
    <n v="99"/>
    <n v="0"/>
  </r>
  <r>
    <x v="0"/>
    <n v="0"/>
    <n v="0.87770333923165"/>
    <n v="4.3885166961582511"/>
    <s v=""/>
    <n v="0"/>
    <n v="12"/>
    <n v="60"/>
    <n v="0"/>
  </r>
  <r>
    <x v="0"/>
    <n v="0"/>
    <n v="0"/>
    <n v="6.1150224750000003E-2"/>
    <s v=""/>
    <n v="0"/>
    <n v="0"/>
    <n v="14"/>
    <n v="0"/>
  </r>
  <r>
    <x v="0"/>
    <n v="6.8749777499999998E-2"/>
    <n v="2.2916592499999999E-2"/>
    <n v="0"/>
    <s v=""/>
    <n v="6"/>
    <n v="2"/>
    <n v="0"/>
    <n v="0"/>
  </r>
  <r>
    <x v="0"/>
    <n v="0"/>
    <n v="6.4778879999999997E-2"/>
    <n v="0"/>
    <s v=""/>
    <n v="0"/>
    <n v="3"/>
    <n v="0"/>
    <n v="0"/>
  </r>
  <r>
    <x v="0"/>
    <n v="0.7168042765"/>
    <n v="0.16541637150000002"/>
    <n v="0"/>
    <s v=""/>
    <n v="13"/>
    <n v="3"/>
    <n v="0"/>
    <n v="0"/>
  </r>
  <r>
    <x v="0"/>
    <n v="0"/>
    <n v="0"/>
    <n v="1.2441000000000001E-2"/>
    <s v=""/>
    <n v="0"/>
    <n v="0"/>
    <n v="2"/>
    <n v="0"/>
  </r>
  <r>
    <x v="0"/>
    <n v="7.71089537037037E-2"/>
    <n v="0"/>
    <n v="0.22031129629629628"/>
    <s v=""/>
    <n v="7"/>
    <n v="27"/>
    <n v="20"/>
    <n v="0"/>
  </r>
  <r>
    <x v="0"/>
    <n v="0"/>
    <n v="3.0416666666666665E-2"/>
    <n v="1.5208333333333332E-2"/>
    <s v=""/>
    <n v="0"/>
    <n v="4"/>
    <n v="2"/>
    <n v="0"/>
  </r>
  <r>
    <x v="0"/>
    <n v="0"/>
    <n v="1.2132440000000001E-2"/>
    <n v="0"/>
    <s v=""/>
    <n v="0"/>
    <n v="4"/>
    <n v="0"/>
    <n v="0"/>
  </r>
  <r>
    <x v="0"/>
    <n v="0"/>
    <n v="0"/>
    <n v="0.93369599999999997"/>
    <s v=""/>
    <n v="0"/>
    <n v="0"/>
    <n v="93"/>
    <n v="0"/>
  </r>
  <r>
    <x v="0"/>
    <n v="0.22016835158181816"/>
    <n v="0"/>
    <n v="0.14677890105454544"/>
    <s v=""/>
    <n v="3"/>
    <n v="6"/>
    <n v="2"/>
    <n v="0"/>
  </r>
  <r>
    <x v="0"/>
    <n v="0"/>
    <n v="2.0036309999999999"/>
    <n v="0"/>
    <s v=""/>
    <n v="0"/>
    <n v="183"/>
    <n v="0"/>
    <n v="0"/>
  </r>
  <r>
    <x v="0"/>
    <n v="1.5470809326834352"/>
    <n v="0"/>
    <n v="0.67684790804900286"/>
    <s v=""/>
    <n v="16"/>
    <n v="11"/>
    <n v="7"/>
    <n v="0"/>
  </r>
  <r>
    <x v="0"/>
    <n v="0"/>
    <n v="2.1668810000000001"/>
    <n v="0"/>
    <s v=""/>
    <n v="0"/>
    <n v="329"/>
    <n v="0"/>
    <n v="0"/>
  </r>
  <r>
    <x v="0"/>
    <n v="2.1126670989926946"/>
    <n v="0"/>
    <n v="2.1126670989926946"/>
    <s v=""/>
    <n v="299"/>
    <n v="18"/>
    <n v="299"/>
    <n v="0"/>
  </r>
  <r>
    <x v="0"/>
    <n v="0.13086057000000001"/>
    <n v="0"/>
    <n v="0"/>
    <s v=""/>
    <n v="9"/>
    <n v="0"/>
    <n v="0"/>
    <n v="0"/>
  </r>
  <r>
    <x v="0"/>
    <n v="8.9530347469180954E-2"/>
    <n v="0.14548681463741908"/>
    <n v="0"/>
    <s v=""/>
    <n v="8"/>
    <n v="13"/>
    <n v="0"/>
    <n v="0"/>
  </r>
  <r>
    <x v="0"/>
    <n v="0"/>
    <n v="1.3407269781799307"/>
    <n v="0.9934302308200692"/>
    <s v=""/>
    <n v="0"/>
    <n v="166"/>
    <n v="123"/>
    <n v="0"/>
  </r>
  <r>
    <x v="0"/>
    <n v="0.17840686298969075"/>
    <n v="0"/>
    <n v="0.22415221247422681"/>
    <s v=""/>
    <n v="39"/>
    <n v="9"/>
    <n v="49"/>
    <n v="0"/>
  </r>
  <r>
    <x v="0"/>
    <n v="0.17677796446666669"/>
    <n v="0"/>
    <n v="0.84309490745641025"/>
    <s v=""/>
    <n v="13"/>
    <n v="120"/>
    <n v="62"/>
    <n v="0"/>
  </r>
  <r>
    <x v="0"/>
    <n v="0"/>
    <n v="0"/>
    <n v="2.5461999999999999E-2"/>
    <s v=""/>
    <n v="0"/>
    <n v="0"/>
    <n v="4"/>
    <n v="0"/>
  </r>
  <r>
    <x v="0"/>
    <n v="0"/>
    <n v="2.6943214430379747"/>
    <n v="4.1718525569620253"/>
    <s v=""/>
    <n v="0"/>
    <n v="93"/>
    <n v="144"/>
    <n v="0"/>
  </r>
  <r>
    <x v="0"/>
    <n v="0.33128755616666666"/>
    <n v="0"/>
    <n v="0.31986384733333334"/>
    <s v=""/>
    <n v="29"/>
    <n v="3"/>
    <n v="28"/>
    <n v="0"/>
  </r>
  <r>
    <x v="0"/>
    <n v="0.26836973333333336"/>
    <n v="0"/>
    <n v="0.17252340000000002"/>
    <s v=""/>
    <n v="14"/>
    <n v="22"/>
    <n v="9"/>
    <n v="0"/>
  </r>
  <r>
    <x v="0"/>
    <n v="1.6475665885714287E-2"/>
    <n v="0"/>
    <n v="1.6475665885714287E-2"/>
    <s v=""/>
    <n v="4"/>
    <n v="6"/>
    <n v="4"/>
    <n v="0"/>
  </r>
  <r>
    <x v="0"/>
    <n v="0"/>
    <n v="1.8793000000000001E-2"/>
    <n v="0"/>
    <s v=""/>
    <n v="0"/>
    <n v="1"/>
    <n v="0"/>
    <n v="0"/>
  </r>
  <r>
    <x v="0"/>
    <n v="0"/>
    <n v="7.4634130000000007E-2"/>
    <n v="0"/>
    <s v=""/>
    <n v="0"/>
    <n v="9"/>
    <n v="0"/>
    <n v="0"/>
  </r>
  <r>
    <x v="0"/>
    <n v="0"/>
    <n v="8.0300000000000007E-3"/>
    <n v="0"/>
    <s v=""/>
    <n v="0"/>
    <n v="2"/>
    <n v="0"/>
    <n v="0"/>
  </r>
  <r>
    <x v="0"/>
    <n v="4.5332799999999998E-3"/>
    <n v="0"/>
    <n v="0"/>
    <s v=""/>
    <n v="6"/>
    <n v="0"/>
    <n v="0"/>
    <n v="0"/>
  </r>
  <r>
    <x v="0"/>
    <n v="0"/>
    <n v="0.20366699999999999"/>
    <n v="0"/>
    <s v=""/>
    <n v="0"/>
    <n v="23"/>
    <n v="0"/>
    <n v="0"/>
  </r>
  <r>
    <x v="0"/>
    <n v="0"/>
    <n v="7.1900000000000002E-4"/>
    <n v="0"/>
    <s v=""/>
    <n v="0"/>
    <n v="36"/>
    <n v="0"/>
    <n v="0"/>
  </r>
  <r>
    <x v="0"/>
    <n v="0"/>
    <n v="0.14995816769999998"/>
    <n v="0"/>
    <s v=""/>
    <n v="0"/>
    <n v="26"/>
    <n v="0"/>
    <n v="0"/>
  </r>
  <r>
    <x v="0"/>
    <n v="0"/>
    <n v="0.11436558000000001"/>
    <n v="0"/>
    <s v=""/>
    <n v="0"/>
    <n v="39"/>
    <n v="0"/>
    <n v="0"/>
  </r>
  <r>
    <x v="0"/>
    <n v="2.6069090355308959"/>
    <n v="0.10026573213580368"/>
    <n v="0"/>
    <s v=""/>
    <n v="26"/>
    <n v="1"/>
    <n v="0"/>
    <n v="0"/>
  </r>
  <r>
    <x v="0"/>
    <n v="0"/>
    <n v="3.6492339091500001E-2"/>
    <n v="0"/>
    <s v=""/>
    <n v="0"/>
    <n v="9"/>
    <n v="0"/>
    <n v="0"/>
  </r>
  <r>
    <x v="0"/>
    <n v="0"/>
    <n v="1.0283739009999999E-2"/>
    <n v="0"/>
    <s v=""/>
    <n v="0"/>
    <n v="2"/>
    <n v="0"/>
    <n v="0"/>
  </r>
  <r>
    <x v="0"/>
    <n v="0"/>
    <n v="0"/>
    <n v="0"/>
    <s v=""/>
    <n v="0"/>
    <n v="4"/>
    <n v="0"/>
    <n v="0"/>
  </r>
  <r>
    <x v="0"/>
    <n v="0"/>
    <n v="1.1096E-2"/>
    <n v="0"/>
    <s v=""/>
    <n v="0"/>
    <n v="7"/>
    <n v="0"/>
    <n v="0"/>
  </r>
  <r>
    <x v="0"/>
    <n v="0"/>
    <n v="7.1908890000000003E-2"/>
    <n v="0"/>
    <s v=""/>
    <n v="0"/>
    <n v="25"/>
    <n v="0"/>
    <n v="0"/>
  </r>
  <r>
    <x v="0"/>
    <n v="0"/>
    <n v="0"/>
    <n v="1.5547999999999999E-2"/>
    <s v=""/>
    <n v="0"/>
    <n v="0"/>
    <n v="6"/>
    <n v="0"/>
  </r>
  <r>
    <x v="0"/>
    <n v="0"/>
    <n v="1.3643848666666666E-2"/>
    <n v="6.8219243333333332E-3"/>
    <s v=""/>
    <n v="0"/>
    <n v="8"/>
    <n v="4"/>
    <n v="0"/>
  </r>
  <r>
    <x v="0"/>
    <n v="0"/>
    <n v="5.9789999999999999E-3"/>
    <n v="0"/>
    <s v=""/>
    <n v="0"/>
    <n v="70"/>
    <n v="0"/>
    <n v="0"/>
  </r>
  <r>
    <x v="0"/>
    <n v="0"/>
    <n v="1.0373440000000001E-2"/>
    <n v="0"/>
    <s v=""/>
    <n v="0"/>
    <n v="2"/>
    <n v="0"/>
    <n v="0"/>
  </r>
  <r>
    <x v="0"/>
    <n v="0"/>
    <n v="4.1180000000000001E-3"/>
    <n v="0"/>
    <s v=""/>
    <n v="0"/>
    <n v="1"/>
    <n v="0"/>
    <n v="0"/>
  </r>
  <r>
    <x v="0"/>
    <n v="0"/>
    <n v="1.150493E-2"/>
    <n v="0"/>
    <s v=""/>
    <n v="0"/>
    <n v="2"/>
    <n v="0"/>
    <n v="0"/>
  </r>
  <r>
    <x v="0"/>
    <n v="0"/>
    <n v="4.2303599999999998E-3"/>
    <n v="0"/>
    <s v=""/>
    <n v="0"/>
    <n v="1"/>
    <n v="0"/>
    <n v="0"/>
  </r>
  <r>
    <x v="0"/>
    <n v="2.1831824357142857E-2"/>
    <n v="0.13099094614285714"/>
    <n v="0"/>
    <s v=""/>
    <n v="1"/>
    <n v="6"/>
    <n v="0"/>
    <n v="0"/>
  </r>
  <r>
    <x v="0"/>
    <n v="0"/>
    <n v="0.45725630499999997"/>
    <n v="0"/>
    <s v=""/>
    <n v="0"/>
    <n v="2"/>
    <n v="0"/>
    <n v="0"/>
  </r>
  <r>
    <x v="0"/>
    <n v="0"/>
    <n v="0"/>
    <n v="3.6125100000000002E-3"/>
    <s v=""/>
    <n v="0"/>
    <n v="0"/>
    <n v="2"/>
    <n v="0"/>
  </r>
  <r>
    <x v="0"/>
    <n v="4.6957819999999997E-2"/>
    <n v="0"/>
    <n v="0"/>
    <s v=""/>
    <n v="9"/>
    <n v="0"/>
    <n v="0"/>
    <n v="0"/>
  </r>
  <r>
    <x v="0"/>
    <n v="0"/>
    <n v="6.9540000000000001E-3"/>
    <n v="0"/>
    <s v=""/>
    <n v="0"/>
    <n v="7"/>
    <n v="0"/>
    <n v="0"/>
  </r>
  <r>
    <x v="0"/>
    <n v="0"/>
    <n v="0.11631292"/>
    <n v="0"/>
    <s v=""/>
    <n v="0"/>
    <n v="70"/>
    <n v="0"/>
    <n v="0"/>
  </r>
  <r>
    <x v="0"/>
    <n v="0.158112057"/>
    <n v="0"/>
    <n v="0"/>
    <s v=""/>
    <n v="2"/>
    <n v="0"/>
    <n v="0"/>
    <n v="0"/>
  </r>
  <r>
    <x v="0"/>
    <n v="0"/>
    <n v="3.323E-3"/>
    <n v="0"/>
    <s v=""/>
    <n v="0"/>
    <n v="3"/>
    <n v="0"/>
    <n v="0"/>
  </r>
  <r>
    <x v="0"/>
    <n v="0"/>
    <n v="9.1176999999999994E-2"/>
    <n v="0"/>
    <s v=""/>
    <n v="0"/>
    <n v="10"/>
    <n v="0"/>
    <n v="0"/>
  </r>
  <r>
    <x v="0"/>
    <n v="1.6244612736842107E-2"/>
    <n v="0"/>
    <n v="1.6244612736842107E-2"/>
    <s v=""/>
    <n v="10"/>
    <n v="18"/>
    <n v="10"/>
    <n v="0"/>
  </r>
  <r>
    <x v="0"/>
    <n v="0"/>
    <n v="0.53394525999999998"/>
    <n v="0"/>
    <s v=""/>
    <n v="0"/>
    <n v="19"/>
    <n v="0"/>
    <n v="0"/>
  </r>
  <r>
    <x v="0"/>
    <n v="0"/>
    <n v="8.3140000000000002E-3"/>
    <n v="0"/>
    <s v=""/>
    <n v="0"/>
    <n v="2"/>
    <n v="0"/>
    <n v="0"/>
  </r>
  <r>
    <x v="0"/>
    <n v="0.27705671724999997"/>
    <n v="0"/>
    <n v="0.55411343449999995"/>
    <s v=""/>
    <n v="4"/>
    <n v="20"/>
    <n v="8"/>
    <n v="0"/>
  </r>
  <r>
    <x v="0"/>
    <n v="0"/>
    <n v="7.5381000000000004E-2"/>
    <n v="0"/>
    <s v=""/>
    <n v="0"/>
    <n v="72"/>
    <n v="0"/>
    <n v="0"/>
  </r>
  <r>
    <x v="0"/>
    <n v="0.52410441249999995"/>
    <n v="0"/>
    <n v="0.37436029464285714"/>
    <s v=""/>
    <n v="7"/>
    <n v="16"/>
    <n v="5"/>
    <n v="0"/>
  </r>
  <r>
    <x v="0"/>
    <n v="3.3570940000000001E-2"/>
    <n v="0"/>
    <n v="0"/>
    <s v=""/>
    <n v="3"/>
    <n v="0"/>
    <n v="0"/>
    <n v="0"/>
  </r>
  <r>
    <x v="0"/>
    <n v="0"/>
    <n v="6.4953776842105265E-2"/>
    <n v="1.2178833157894736E-2"/>
    <s v=""/>
    <n v="0"/>
    <n v="16"/>
    <n v="3"/>
    <n v="0"/>
  </r>
  <r>
    <x v="0"/>
    <n v="0"/>
    <n v="0.48693778999999998"/>
    <n v="0"/>
    <s v=""/>
    <n v="0"/>
    <n v="298"/>
    <n v="0"/>
    <n v="0"/>
  </r>
  <r>
    <x v="0"/>
    <n v="0"/>
    <n v="0"/>
    <n v="0.20055730999999999"/>
    <s v=""/>
    <n v="0"/>
    <n v="0"/>
    <n v="3"/>
    <n v="0"/>
  </r>
  <r>
    <x v="0"/>
    <n v="5.4472852000000002E-2"/>
    <n v="2.3345507999999997E-2"/>
    <n v="0"/>
    <s v=""/>
    <n v="7"/>
    <n v="3"/>
    <n v="0"/>
    <n v="0"/>
  </r>
  <r>
    <x v="0"/>
    <n v="0.54344964099999993"/>
    <n v="0"/>
    <n v="0"/>
    <s v=""/>
    <n v="10"/>
    <n v="0"/>
    <n v="0"/>
    <n v="0"/>
  </r>
  <r>
    <x v="0"/>
    <n v="0"/>
    <n v="2.7560000000000001E-2"/>
    <n v="0"/>
    <s v=""/>
    <n v="0"/>
    <n v="14"/>
    <n v="0"/>
    <n v="0"/>
  </r>
  <r>
    <x v="0"/>
    <n v="0.10482219310344827"/>
    <n v="0"/>
    <n v="0.40364366896551723"/>
    <s v=""/>
    <n v="201"/>
    <n v="765"/>
    <n v="774"/>
    <n v="0"/>
  </r>
  <r>
    <x v="0"/>
    <n v="0"/>
    <n v="0.24444444444444444"/>
    <n v="0.75555555555555554"/>
    <s v=""/>
    <n v="0"/>
    <n v="11"/>
    <n v="34"/>
    <n v="0"/>
  </r>
  <r>
    <x v="0"/>
    <n v="8.5088694230769216E-2"/>
    <n v="0"/>
    <n v="8.5088694230769216E-2"/>
    <s v=""/>
    <n v="17"/>
    <n v="18"/>
    <n v="17"/>
    <n v="0"/>
  </r>
  <r>
    <x v="0"/>
    <n v="5.6373282500000003E-2"/>
    <n v="0"/>
    <n v="0.1691198475"/>
    <s v=""/>
    <n v="6"/>
    <n v="0"/>
    <n v="18"/>
    <n v="0"/>
  </r>
  <r>
    <x v="0"/>
    <n v="0"/>
    <n v="2.8469999999999999E-2"/>
    <n v="0"/>
    <s v=""/>
    <n v="0"/>
    <n v="2"/>
    <n v="0"/>
    <n v="0"/>
  </r>
  <r>
    <x v="0"/>
    <n v="3.5173752000000003E-2"/>
    <n v="0"/>
    <n v="7.0347504000000005E-2"/>
    <s v=""/>
    <n v="4"/>
    <n v="3"/>
    <n v="8"/>
    <n v="0"/>
  </r>
  <r>
    <x v="0"/>
    <n v="5.7317981999999996E-2"/>
    <n v="0"/>
    <n v="1.9105994000000001E-2"/>
    <s v=""/>
    <n v="12"/>
    <n v="4"/>
    <n v="4"/>
    <n v="0"/>
  </r>
  <r>
    <x v="0"/>
    <n v="0"/>
    <n v="2.6594841799999998E-2"/>
    <n v="0"/>
    <s v=""/>
    <n v="0"/>
    <n v="1"/>
    <n v="0"/>
    <n v="0"/>
  </r>
  <r>
    <x v="0"/>
    <n v="0"/>
    <n v="0.29548400000000002"/>
    <n v="0"/>
    <s v=""/>
    <n v="0"/>
    <n v="48"/>
    <n v="0"/>
    <n v="0"/>
  </r>
  <r>
    <x v="0"/>
    <n v="0"/>
    <n v="7.4634130000000007E-2"/>
    <n v="0"/>
    <s v=""/>
    <n v="0"/>
    <n v="72"/>
    <n v="0"/>
    <n v="0"/>
  </r>
  <r>
    <x v="0"/>
    <n v="1.6918486176527474"/>
    <n v="0"/>
    <n v="1.1455225015357144"/>
    <s v=""/>
    <n v="192"/>
    <n v="42"/>
    <n v="130"/>
    <n v="0"/>
  </r>
  <r>
    <x v="0"/>
    <n v="0"/>
    <n v="2.7759889999999999E-2"/>
    <n v="0"/>
    <s v=""/>
    <n v="0"/>
    <n v="6"/>
    <n v="0"/>
    <n v="0"/>
  </r>
  <r>
    <x v="0"/>
    <n v="0.35188527015384619"/>
    <n v="0.79174185784615392"/>
    <n v="0"/>
    <s v=""/>
    <n v="12"/>
    <n v="27"/>
    <n v="0"/>
    <n v="0"/>
  </r>
  <r>
    <x v="0"/>
    <n v="0"/>
    <n v="0.16621304651080179"/>
    <n v="2.035261794009818E-2"/>
    <s v=""/>
    <n v="0"/>
    <n v="49"/>
    <n v="6"/>
    <n v="0"/>
  </r>
  <r>
    <x v="0"/>
    <n v="0"/>
    <n v="0"/>
    <n v="1.4913289999999999"/>
    <s v=""/>
    <n v="0"/>
    <n v="0"/>
    <n v="178"/>
    <n v="0"/>
  </r>
  <r>
    <x v="0"/>
    <n v="0"/>
    <n v="0.36978222999999999"/>
    <n v="0"/>
    <s v=""/>
    <n v="0"/>
    <n v="8"/>
    <n v="0"/>
    <n v="0"/>
  </r>
  <r>
    <x v="0"/>
    <n v="0"/>
    <n v="4.1300000000000003E-2"/>
    <n v="0"/>
    <s v=""/>
    <n v="0"/>
    <n v="255"/>
    <n v="0"/>
    <n v="0"/>
  </r>
  <r>
    <x v="0"/>
    <n v="0.23259569230769231"/>
    <n v="0"/>
    <n v="0.83734449230769226"/>
    <s v=""/>
    <n v="10"/>
    <n v="19"/>
    <n v="36"/>
    <n v="0"/>
  </r>
  <r>
    <x v="0"/>
    <n v="1.9710854087999996E-2"/>
    <n v="0"/>
    <n v="6.5702846959999991E-2"/>
    <s v=""/>
    <n v="6"/>
    <n v="74"/>
    <n v="20"/>
    <n v="0"/>
  </r>
  <r>
    <x v="0"/>
    <n v="0"/>
    <n v="3.9829999999999997E-2"/>
    <n v="0"/>
    <s v=""/>
    <n v="0"/>
    <n v="4"/>
    <n v="0"/>
    <n v="0"/>
  </r>
  <r>
    <x v="0"/>
    <n v="0"/>
    <n v="4.2465999999999997E-2"/>
    <n v="0"/>
    <s v=""/>
    <n v="0"/>
    <n v="11"/>
    <n v="0"/>
    <n v="0"/>
  </r>
  <r>
    <x v="0"/>
    <n v="0"/>
    <n v="1.4216233009999999"/>
    <n v="0"/>
    <s v=""/>
    <n v="0"/>
    <n v="28"/>
    <n v="0"/>
    <n v="0"/>
  </r>
  <r>
    <x v="0"/>
    <n v="0.36844673880000001"/>
    <n v="0"/>
    <n v="0.24563115920000003"/>
    <s v=""/>
    <n v="3"/>
    <n v="0"/>
    <n v="2"/>
    <n v="0"/>
  </r>
  <r>
    <x v="0"/>
    <n v="0"/>
    <n v="0"/>
    <n v="0"/>
    <s v=""/>
    <n v="0"/>
    <n v="0"/>
    <n v="0"/>
    <n v="0"/>
  </r>
  <r>
    <x v="0"/>
    <n v="0"/>
    <n v="0"/>
    <n v="3.3675330000000003E-2"/>
    <s v=""/>
    <n v="0"/>
    <n v="0"/>
    <n v="2"/>
    <n v="0"/>
  </r>
  <r>
    <x v="0"/>
    <n v="0"/>
    <n v="2.0470000000000002E-3"/>
    <n v="0"/>
    <s v=""/>
    <n v="0"/>
    <n v="1"/>
    <n v="0"/>
    <n v="0"/>
  </r>
  <r>
    <x v="0"/>
    <n v="0"/>
    <n v="0.11912703999999999"/>
    <n v="0"/>
    <s v=""/>
    <n v="0"/>
    <n v="62"/>
    <n v="0"/>
    <n v="0"/>
  </r>
  <r>
    <x v="0"/>
    <n v="0"/>
    <n v="3.0148590700000002E-2"/>
    <n v="0"/>
    <s v=""/>
    <n v="0"/>
    <n v="9"/>
    <n v="0"/>
    <n v="0"/>
  </r>
  <r>
    <x v="0"/>
    <n v="0"/>
    <n v="6.7513502170000008E-4"/>
    <n v="0"/>
    <s v=""/>
    <n v="0"/>
    <n v="1"/>
    <n v="0"/>
    <n v="0"/>
  </r>
  <r>
    <x v="0"/>
    <n v="0"/>
    <n v="4.3442649999999999E-2"/>
    <n v="0"/>
    <s v=""/>
    <n v="0"/>
    <n v="4"/>
    <n v="0"/>
    <n v="0"/>
  </r>
  <r>
    <x v="0"/>
    <n v="0"/>
    <n v="3.2060245000000001E-2"/>
    <n v="0"/>
    <s v=""/>
    <n v="0"/>
    <n v="12"/>
    <n v="0"/>
    <n v="0"/>
  </r>
  <r>
    <x v="0"/>
    <n v="0"/>
    <n v="5.17063677786E-2"/>
    <n v="0"/>
    <s v=""/>
    <n v="0"/>
    <n v="8"/>
    <n v="0"/>
    <n v="0"/>
  </r>
  <r>
    <x v="0"/>
    <n v="0"/>
    <n v="0"/>
    <n v="0.10927199999999999"/>
    <s v=""/>
    <n v="0"/>
    <n v="0"/>
    <n v="21"/>
    <n v="0"/>
  </r>
  <r>
    <x v="0"/>
    <n v="0"/>
    <n v="8.1052264999999998E-3"/>
    <n v="0"/>
    <s v=""/>
    <n v="0"/>
    <n v="2"/>
    <n v="0"/>
    <n v="0"/>
  </r>
  <r>
    <x v="0"/>
    <n v="0"/>
    <n v="1.771E-2"/>
    <n v="0"/>
    <s v=""/>
    <n v="0"/>
    <n v="3"/>
    <n v="0"/>
    <n v="0"/>
  </r>
  <r>
    <x v="0"/>
    <n v="6.9926315789473684E-2"/>
    <n v="0"/>
    <n v="0.15383789473684212"/>
    <s v=""/>
    <n v="5"/>
    <n v="3"/>
    <n v="11"/>
    <n v="0"/>
  </r>
  <r>
    <x v="0"/>
    <n v="0"/>
    <n v="7.9099791700000005E-2"/>
    <n v="0"/>
    <s v=""/>
    <n v="0"/>
    <n v="39"/>
    <n v="0"/>
    <n v="0"/>
  </r>
  <r>
    <x v="0"/>
    <n v="0"/>
    <n v="7.9710000000000007E-3"/>
    <n v="0"/>
    <s v=""/>
    <n v="0"/>
    <n v="2"/>
    <n v="0"/>
    <n v="0"/>
  </r>
  <r>
    <x v="0"/>
    <n v="0.104903466"/>
    <n v="0"/>
    <n v="0.419613864"/>
    <s v=""/>
    <n v="1"/>
    <n v="5"/>
    <n v="4"/>
    <n v="0"/>
  </r>
  <r>
    <x v="0"/>
    <n v="0.95684790149999988"/>
    <n v="0"/>
    <n v="0.53158216749999998"/>
    <s v=""/>
    <n v="9"/>
    <n v="1"/>
    <n v="5"/>
    <n v="0"/>
  </r>
  <r>
    <x v="0"/>
    <n v="0"/>
    <n v="1.731622E-2"/>
    <n v="0"/>
    <s v=""/>
    <n v="0"/>
    <n v="8"/>
    <n v="0"/>
    <n v="0"/>
  </r>
  <r>
    <x v="0"/>
    <n v="0"/>
    <n v="0.11631292"/>
    <n v="0"/>
    <s v=""/>
    <n v="0"/>
    <n v="5"/>
    <n v="0"/>
    <n v="0"/>
  </r>
  <r>
    <x v="0"/>
    <n v="14.641898147116883"/>
    <n v="0"/>
    <n v="0.60172184166233766"/>
    <s v=""/>
    <n v="73"/>
    <n v="1"/>
    <n v="3"/>
    <n v="0"/>
  </r>
  <r>
    <x v="0"/>
    <n v="0"/>
    <n v="2.9978749999999998E-2"/>
    <n v="0"/>
    <s v=""/>
    <n v="0"/>
    <n v="7"/>
    <n v="0"/>
    <n v="0"/>
  </r>
  <r>
    <x v="0"/>
    <n v="0"/>
    <n v="2.2418E-2"/>
    <n v="0"/>
    <s v=""/>
    <n v="0"/>
    <n v="3"/>
    <n v="0"/>
    <n v="0"/>
  </r>
  <r>
    <x v="0"/>
    <n v="0"/>
    <n v="2.6280000000000001E-2"/>
    <n v="0"/>
    <s v=""/>
    <n v="0"/>
    <n v="6"/>
    <n v="0"/>
    <n v="0"/>
  </r>
  <r>
    <x v="0"/>
    <n v="0"/>
    <n v="5.1406973000000002E-3"/>
    <n v="0"/>
    <s v=""/>
    <n v="0"/>
    <n v="2"/>
    <n v="0"/>
    <n v="0"/>
  </r>
  <r>
    <x v="1"/>
    <n v="0.17653811893915"/>
    <n v="0"/>
    <n v="0.17653811893915"/>
    <s v=""/>
    <n v="1"/>
    <n v="0"/>
    <n v="1"/>
    <n v="0"/>
  </r>
  <r>
    <x v="1"/>
    <n v="0"/>
    <n v="1.68833148E-2"/>
    <n v="0"/>
    <s v=""/>
    <n v="0"/>
    <n v="9"/>
    <n v="0"/>
    <n v="0"/>
  </r>
  <r>
    <x v="1"/>
    <n v="5.8442857142857142E-3"/>
    <n v="0"/>
    <n v="5.8442857142857142E-3"/>
    <s v=""/>
    <n v="1"/>
    <n v="5"/>
    <n v="1"/>
    <n v="0"/>
  </r>
  <r>
    <x v="1"/>
    <n v="0.13271199389999999"/>
    <n v="0"/>
    <n v="0.13271199389999999"/>
    <s v=""/>
    <n v="13"/>
    <n v="0"/>
    <n v="13"/>
    <n v="0"/>
  </r>
  <r>
    <x v="1"/>
    <n v="0.1250970975"/>
    <n v="0.37529129249999998"/>
    <n v="0"/>
    <s v=""/>
    <n v="7"/>
    <n v="21"/>
    <n v="0"/>
    <n v="0"/>
  </r>
  <r>
    <x v="1"/>
    <n v="0"/>
    <n v="2.6964999999999997E-4"/>
    <n v="0"/>
    <s v=""/>
    <n v="0"/>
    <n v="1"/>
    <n v="0"/>
    <n v="0"/>
  </r>
  <r>
    <x v="1"/>
    <n v="0"/>
    <n v="8.7736280000000003E-3"/>
    <n v="0"/>
    <s v=""/>
    <n v="0"/>
    <n v="2"/>
    <n v="0"/>
    <n v="0"/>
  </r>
  <r>
    <x v="0"/>
    <n v="0"/>
    <n v="5.4651499999999999E-2"/>
    <n v="0"/>
    <s v=""/>
    <n v="0"/>
    <n v="8"/>
    <n v="0"/>
    <n v="0"/>
  </r>
  <r>
    <x v="0"/>
    <n v="0.58078948196078428"/>
    <n v="2.3812368760392157"/>
    <n v="0"/>
    <s v=""/>
    <n v="10"/>
    <n v="41"/>
    <n v="0"/>
    <n v="0"/>
  </r>
  <r>
    <x v="0"/>
    <n v="2.8802558962222222"/>
    <n v="0"/>
    <n v="0.13092072255555554"/>
    <s v=""/>
    <n v="44"/>
    <n v="17"/>
    <n v="2"/>
    <n v="0"/>
  </r>
  <r>
    <x v="0"/>
    <n v="0"/>
    <n v="0"/>
    <n v="1.7352105"/>
    <s v=""/>
    <n v="0"/>
    <n v="0"/>
    <n v="62"/>
    <n v="0"/>
  </r>
  <r>
    <x v="0"/>
    <n v="0"/>
    <n v="0"/>
    <n v="1.9211240000000001E-2"/>
    <s v=""/>
    <n v="0"/>
    <n v="0"/>
    <n v="3"/>
    <n v="0"/>
  </r>
  <r>
    <x v="0"/>
    <n v="2.996623E-2"/>
    <n v="0"/>
    <n v="0"/>
    <s v=""/>
    <n v="19"/>
    <n v="0"/>
    <n v="0"/>
    <n v="0"/>
  </r>
  <r>
    <x v="0"/>
    <n v="0"/>
    <n v="0.72775400000000001"/>
    <n v="0"/>
    <s v=""/>
    <n v="0"/>
    <n v="119"/>
    <n v="0"/>
    <n v="0"/>
  </r>
  <r>
    <x v="0"/>
    <n v="0"/>
    <n v="0.80325550000000001"/>
    <n v="0"/>
    <s v=""/>
    <n v="0"/>
    <n v="140"/>
    <n v="0"/>
    <n v="0"/>
  </r>
  <r>
    <x v="0"/>
    <n v="8.0625008333333331E-3"/>
    <n v="8.868750916666665E-2"/>
    <n v="0"/>
    <s v=""/>
    <n v="1"/>
    <n v="11"/>
    <n v="0"/>
    <n v="0"/>
  </r>
  <r>
    <x v="0"/>
    <n v="0"/>
    <n v="0.12184842999999999"/>
    <n v="0"/>
    <s v=""/>
    <n v="0"/>
    <n v="100"/>
    <n v="0"/>
    <n v="0"/>
  </r>
  <r>
    <x v="0"/>
    <n v="6.3918815499999998E-3"/>
    <n v="0"/>
    <n v="6.3918815499999998E-3"/>
    <s v=""/>
    <n v="4"/>
    <n v="0"/>
    <n v="4"/>
    <n v="0"/>
  </r>
  <r>
    <x v="0"/>
    <n v="0"/>
    <n v="0.43174592000000001"/>
    <n v="0"/>
    <s v=""/>
    <n v="0"/>
    <n v="53"/>
    <n v="0"/>
    <n v="0"/>
  </r>
  <r>
    <x v="0"/>
    <n v="0.58249956000000003"/>
    <n v="0"/>
    <n v="0.16642844571428572"/>
    <s v=""/>
    <n v="21"/>
    <n v="15"/>
    <n v="6"/>
    <n v="0"/>
  </r>
  <r>
    <x v="0"/>
    <n v="0"/>
    <n v="0"/>
    <n v="0.15169099999999999"/>
    <s v=""/>
    <n v="0"/>
    <n v="0"/>
    <n v="15"/>
    <n v="0"/>
  </r>
  <r>
    <x v="0"/>
    <n v="0"/>
    <n v="0"/>
    <n v="0.81134499999999998"/>
    <s v=""/>
    <n v="0"/>
    <n v="0"/>
    <n v="30"/>
    <n v="0"/>
  </r>
  <r>
    <x v="0"/>
    <n v="8.6134072463768127E-2"/>
    <n v="0"/>
    <n v="0.10133420289855073"/>
    <s v=""/>
    <n v="17"/>
    <n v="32"/>
    <n v="20"/>
    <n v="0"/>
  </r>
  <r>
    <x v="0"/>
    <n v="0"/>
    <n v="0.97812581456473202"/>
    <n v="1.1490604229352677"/>
    <s v=""/>
    <n v="0"/>
    <n v="103"/>
    <n v="121"/>
    <n v="0"/>
  </r>
  <r>
    <x v="0"/>
    <n v="0"/>
    <n v="0"/>
    <n v="0.56774874899999994"/>
    <s v=""/>
    <n v="0"/>
    <n v="0"/>
    <n v="15"/>
    <n v="0"/>
  </r>
  <r>
    <x v="0"/>
    <n v="0"/>
    <n v="0.24579000000000001"/>
    <n v="0"/>
    <s v=""/>
    <n v="0"/>
    <n v="488"/>
    <n v="0"/>
    <n v="0"/>
  </r>
  <r>
    <x v="0"/>
    <n v="0.44657750000000002"/>
    <n v="0"/>
    <n v="0.44657750000000002"/>
    <s v=""/>
    <n v="13"/>
    <n v="0"/>
    <n v="13"/>
    <n v="0"/>
  </r>
  <r>
    <x v="0"/>
    <n v="3.5812941176470589E-2"/>
    <n v="0"/>
    <n v="0.10743882352941178"/>
    <s v=""/>
    <n v="2"/>
    <n v="26"/>
    <n v="6"/>
    <n v="0"/>
  </r>
  <r>
    <x v="0"/>
    <n v="0"/>
    <n v="9.9223000000000006E-2"/>
    <n v="0"/>
    <s v=""/>
    <n v="0"/>
    <n v="3"/>
    <n v="0"/>
    <n v="0"/>
  </r>
  <r>
    <x v="0"/>
    <n v="0"/>
    <n v="5.9877419430000002E-2"/>
    <n v="0"/>
    <s v=""/>
    <n v="0"/>
    <n v="7"/>
    <n v="0"/>
    <n v="0"/>
  </r>
  <r>
    <x v="0"/>
    <n v="0"/>
    <n v="1.191E-3"/>
    <n v="0"/>
    <s v=""/>
    <n v="0"/>
    <n v="2"/>
    <n v="0"/>
    <n v="0"/>
  </r>
  <r>
    <x v="0"/>
    <n v="0"/>
    <n v="1.460789E-2"/>
    <n v="0"/>
    <s v=""/>
    <n v="0"/>
    <n v="23"/>
    <n v="0"/>
    <n v="0"/>
  </r>
  <r>
    <x v="0"/>
    <n v="2.3879099999999997E-2"/>
    <n v="7.9597000000000001E-3"/>
    <n v="0"/>
    <s v=""/>
    <n v="3"/>
    <n v="1"/>
    <n v="0"/>
    <n v="0"/>
  </r>
  <r>
    <x v="0"/>
    <n v="0"/>
    <n v="2.409E-2"/>
    <n v="0"/>
    <s v=""/>
    <n v="0"/>
    <n v="4"/>
    <n v="0"/>
    <n v="0"/>
  </r>
  <r>
    <x v="0"/>
    <n v="0"/>
    <n v="7.4634130000000007E-2"/>
    <n v="0"/>
    <s v=""/>
    <n v="0"/>
    <n v="10"/>
    <n v="0"/>
    <n v="0"/>
  </r>
  <r>
    <x v="0"/>
    <n v="1.86347488E-2"/>
    <n v="0"/>
    <n v="3.72694976E-2"/>
    <s v=""/>
    <n v="3"/>
    <n v="6"/>
    <n v="6"/>
    <n v="0"/>
  </r>
  <r>
    <x v="0"/>
    <n v="0"/>
    <n v="0"/>
    <n v="0"/>
    <s v=""/>
    <n v="0"/>
    <n v="3"/>
    <n v="0"/>
    <n v="0"/>
  </r>
  <r>
    <x v="0"/>
    <n v="0.12394301647058825"/>
    <n v="0.2272288635294118"/>
    <n v="0"/>
    <s v=""/>
    <n v="6"/>
    <n v="11"/>
    <n v="0"/>
    <n v="0"/>
  </r>
  <r>
    <x v="0"/>
    <n v="0"/>
    <n v="1.7885000000000002E-2"/>
    <n v="0"/>
    <s v=""/>
    <n v="0"/>
    <n v="4"/>
    <n v="0"/>
    <n v="0"/>
  </r>
  <r>
    <x v="0"/>
    <n v="1.5522434440506329E-2"/>
    <n v="0"/>
    <n v="5.432852054177216E-2"/>
    <s v=""/>
    <n v="4"/>
    <n v="61"/>
    <n v="14"/>
    <n v="0"/>
  </r>
  <r>
    <x v="0"/>
    <n v="0"/>
    <n v="1.5176E-2"/>
    <n v="0"/>
    <s v=""/>
    <n v="0"/>
    <n v="1"/>
    <n v="0"/>
    <n v="0"/>
  </r>
  <r>
    <x v="0"/>
    <n v="0.39341094666923077"/>
    <n v="0.17484930963076925"/>
    <n v="0"/>
    <s v=""/>
    <n v="9"/>
    <n v="4"/>
    <n v="0"/>
    <n v="0"/>
  </r>
  <r>
    <x v="0"/>
    <n v="0"/>
    <n v="0"/>
    <n v="0"/>
    <s v=""/>
    <n v="0"/>
    <n v="2"/>
    <n v="0"/>
    <n v="0"/>
  </r>
  <r>
    <x v="0"/>
    <n v="0"/>
    <n v="0.11631292"/>
    <n v="0"/>
    <s v=""/>
    <n v="0"/>
    <n v="76"/>
    <n v="0"/>
    <n v="0"/>
  </r>
  <r>
    <x v="0"/>
    <n v="0"/>
    <n v="4.643564E-2"/>
    <n v="0"/>
    <s v=""/>
    <n v="0"/>
    <n v="2"/>
    <n v="0"/>
    <n v="0"/>
  </r>
  <r>
    <x v="0"/>
    <n v="0"/>
    <n v="0"/>
    <n v="0"/>
    <s v=""/>
    <n v="0"/>
    <n v="0"/>
    <n v="0"/>
    <n v="0"/>
  </r>
  <r>
    <x v="0"/>
    <n v="0"/>
    <n v="7.5190000000000007E-2"/>
    <n v="0"/>
    <s v=""/>
    <n v="0"/>
    <n v="8"/>
    <n v="0"/>
    <n v="0"/>
  </r>
  <r>
    <x v="0"/>
    <n v="0"/>
    <n v="0.25339157750000002"/>
    <n v="0"/>
    <s v=""/>
    <n v="0"/>
    <n v="23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.45596210517647057"/>
    <n v="0.95337531082352944"/>
    <n v="0"/>
    <s v=""/>
    <n v="11"/>
    <n v="23"/>
    <n v="0"/>
    <n v="0"/>
  </r>
  <r>
    <x v="0"/>
    <n v="0"/>
    <n v="0"/>
    <n v="1.2104349E-2"/>
    <s v=""/>
    <n v="0"/>
    <n v="0"/>
    <n v="2"/>
    <n v="0"/>
  </r>
  <r>
    <x v="0"/>
    <n v="7.0908699999999991E-2"/>
    <n v="0"/>
    <n v="0"/>
    <s v=""/>
    <n v="10"/>
    <n v="0"/>
    <n v="0"/>
    <n v="0"/>
  </r>
  <r>
    <x v="0"/>
    <n v="0.37636957255813952"/>
    <n v="0"/>
    <n v="0.2171362918604651"/>
    <s v=""/>
    <n v="26"/>
    <n v="2"/>
    <n v="15"/>
    <n v="0"/>
  </r>
  <r>
    <x v="0"/>
    <n v="0"/>
    <n v="0.23191100000000001"/>
    <n v="0"/>
    <s v=""/>
    <n v="0"/>
    <n v="4"/>
    <n v="0"/>
    <n v="0"/>
  </r>
  <r>
    <x v="0"/>
    <n v="0"/>
    <n v="9.1197299999999995E-3"/>
    <n v="0"/>
    <s v=""/>
    <n v="0"/>
    <n v="5"/>
    <n v="0"/>
    <n v="0"/>
  </r>
  <r>
    <x v="0"/>
    <n v="0"/>
    <n v="0.11912703999999999"/>
    <n v="0"/>
    <s v=""/>
    <n v="0"/>
    <n v="69"/>
    <n v="0"/>
    <n v="0"/>
  </r>
  <r>
    <x v="0"/>
    <n v="0"/>
    <n v="2.0079689999999997E-2"/>
    <n v="0"/>
    <s v=""/>
    <n v="0"/>
    <n v="2"/>
    <n v="0"/>
    <n v="0"/>
  </r>
  <r>
    <x v="0"/>
    <n v="0"/>
    <n v="0"/>
    <n v="0"/>
    <s v=""/>
    <n v="0"/>
    <n v="0"/>
    <n v="0"/>
    <n v="0"/>
  </r>
  <r>
    <x v="0"/>
    <n v="0"/>
    <n v="1.7245E-2"/>
    <n v="0"/>
    <s v=""/>
    <n v="0"/>
    <n v="2"/>
    <n v="0"/>
    <n v="0"/>
  </r>
  <r>
    <x v="0"/>
    <n v="0"/>
    <n v="7.9268310549999998E-3"/>
    <n v="0"/>
    <s v=""/>
    <n v="0"/>
    <n v="2"/>
    <n v="0"/>
    <n v="0"/>
  </r>
  <r>
    <x v="0"/>
    <n v="0"/>
    <n v="1.8339999999999999E-3"/>
    <n v="0"/>
    <s v=""/>
    <n v="0"/>
    <n v="2"/>
    <n v="0"/>
    <n v="0"/>
  </r>
  <r>
    <x v="0"/>
    <n v="0.24120696647058823"/>
    <n v="0"/>
    <n v="0.27266874470588232"/>
    <s v=""/>
    <n v="23"/>
    <n v="2"/>
    <n v="26"/>
    <n v="0"/>
  </r>
  <r>
    <x v="0"/>
    <n v="3.2108856249999998E-2"/>
    <n v="0"/>
    <n v="1.9265313750000002E-2"/>
    <s v=""/>
    <n v="5"/>
    <n v="0"/>
    <n v="3"/>
    <n v="0"/>
  </r>
  <r>
    <x v="0"/>
    <n v="0"/>
    <n v="1.9126000000000001E-2"/>
    <n v="0"/>
    <s v=""/>
    <n v="0"/>
    <n v="3"/>
    <n v="0"/>
    <n v="0"/>
  </r>
  <r>
    <x v="0"/>
    <n v="0"/>
    <n v="1.2791E-2"/>
    <n v="0"/>
    <s v=""/>
    <n v="0"/>
    <n v="11"/>
    <n v="0"/>
    <n v="0"/>
  </r>
  <r>
    <x v="0"/>
    <n v="0"/>
    <n v="0.20366699999999999"/>
    <n v="0"/>
    <s v=""/>
    <n v="0"/>
    <n v="287"/>
    <n v="0"/>
    <n v="0"/>
  </r>
  <r>
    <x v="0"/>
    <n v="0"/>
    <n v="0"/>
    <n v="2.0075123596799999E-2"/>
    <s v=""/>
    <n v="0"/>
    <n v="0"/>
    <n v="4"/>
    <n v="0"/>
  </r>
  <r>
    <x v="0"/>
    <n v="0"/>
    <n v="0"/>
    <n v="0.14443062465000001"/>
    <s v=""/>
    <n v="0"/>
    <n v="0"/>
    <n v="24"/>
    <n v="0"/>
  </r>
  <r>
    <x v="0"/>
    <n v="0"/>
    <n v="0.119241"/>
    <n v="0"/>
    <s v=""/>
    <n v="0"/>
    <n v="3"/>
    <n v="0"/>
    <n v="0"/>
  </r>
  <r>
    <x v="0"/>
    <n v="8.299521451612904E-2"/>
    <n v="0"/>
    <n v="0.24898564354838709"/>
    <s v=""/>
    <n v="10"/>
    <n v="22"/>
    <n v="30"/>
    <n v="0"/>
  </r>
  <r>
    <x v="0"/>
    <n v="1.79973782"/>
    <n v="0"/>
    <n v="0"/>
    <s v=""/>
    <n v="11"/>
    <n v="0"/>
    <n v="0"/>
    <n v="0"/>
  </r>
  <r>
    <x v="0"/>
    <n v="0"/>
    <n v="4.4669999999999996E-3"/>
    <n v="0"/>
    <s v=""/>
    <n v="0"/>
    <n v="2"/>
    <n v="0"/>
    <n v="0"/>
  </r>
  <r>
    <x v="0"/>
    <n v="0"/>
    <n v="7.7438999999999997E-3"/>
    <n v="0"/>
    <s v=""/>
    <n v="0"/>
    <n v="4"/>
    <n v="0"/>
    <n v="0"/>
  </r>
  <r>
    <x v="0"/>
    <n v="0"/>
    <n v="0.51740357142857141"/>
    <n v="0.12647642857142857"/>
    <s v=""/>
    <n v="0"/>
    <n v="90"/>
    <n v="22"/>
    <n v="0"/>
  </r>
  <r>
    <x v="0"/>
    <n v="0"/>
    <n v="8.5434150389999998E-3"/>
    <n v="0"/>
    <s v=""/>
    <n v="0"/>
    <n v="2"/>
    <n v="0"/>
    <n v="0"/>
  </r>
  <r>
    <x v="0"/>
    <n v="0"/>
    <n v="0"/>
    <n v="0.39956301799999999"/>
    <s v=""/>
    <n v="0"/>
    <n v="0"/>
    <n v="47"/>
    <n v="0"/>
  </r>
  <r>
    <x v="0"/>
    <n v="4.5155517173684212E-2"/>
    <n v="0"/>
    <n v="2.084100792631579E-2"/>
    <s v=""/>
    <n v="13"/>
    <n v="0"/>
    <n v="6"/>
    <n v="0"/>
  </r>
  <r>
    <x v="0"/>
    <n v="0.13287323000000001"/>
    <n v="0"/>
    <n v="0"/>
    <s v=""/>
    <n v="8"/>
    <n v="0"/>
    <n v="0"/>
    <n v="0"/>
  </r>
  <r>
    <x v="0"/>
    <n v="0"/>
    <n v="0.72064942857142855"/>
    <n v="1.8016235714285713"/>
    <s v=""/>
    <n v="0"/>
    <n v="48"/>
    <n v="120"/>
    <n v="0"/>
  </r>
  <r>
    <x v="0"/>
    <n v="0"/>
    <n v="2.2166300780000002E-2"/>
    <n v="0"/>
    <s v=""/>
    <n v="0"/>
    <n v="2"/>
    <n v="0"/>
    <n v="0"/>
  </r>
  <r>
    <x v="0"/>
    <n v="0"/>
    <n v="0"/>
    <n v="2.4358419999999999E-2"/>
    <s v=""/>
    <n v="0"/>
    <n v="0"/>
    <n v="3"/>
    <n v="0"/>
  </r>
  <r>
    <x v="0"/>
    <n v="2.1806909999999999E-2"/>
    <n v="0"/>
    <n v="0"/>
    <s v=""/>
    <n v="6"/>
    <n v="0"/>
    <n v="0"/>
    <n v="0"/>
  </r>
  <r>
    <x v="0"/>
    <n v="0"/>
    <n v="0.23056399999999999"/>
    <n v="0"/>
    <s v=""/>
    <n v="0"/>
    <n v="24"/>
    <n v="0"/>
    <n v="0"/>
  </r>
  <r>
    <x v="0"/>
    <n v="0"/>
    <n v="8.9106647558236357E-2"/>
    <n v="1.980147723516364E-2"/>
    <s v=""/>
    <n v="0"/>
    <n v="9"/>
    <n v="2"/>
    <n v="0"/>
  </r>
  <r>
    <x v="0"/>
    <n v="0"/>
    <n v="0.11631292"/>
    <n v="0"/>
    <s v=""/>
    <n v="0"/>
    <n v="119"/>
    <n v="0"/>
    <n v="0"/>
  </r>
  <r>
    <x v="0"/>
    <n v="0"/>
    <n v="0.24698273999999998"/>
    <n v="0"/>
    <s v=""/>
    <n v="0"/>
    <n v="14"/>
    <n v="0"/>
    <n v="0"/>
  </r>
  <r>
    <x v="0"/>
    <n v="0"/>
    <n v="0"/>
    <n v="9.6173128913000002E-3"/>
    <s v=""/>
    <n v="0"/>
    <n v="0"/>
    <n v="2"/>
    <n v="0"/>
  </r>
  <r>
    <x v="0"/>
    <n v="0.26270951100000001"/>
    <n v="0"/>
    <n v="0.1313547555"/>
    <s v=""/>
    <n v="8"/>
    <n v="4"/>
    <n v="4"/>
    <n v="0"/>
  </r>
  <r>
    <x v="0"/>
    <n v="0"/>
    <n v="6.2074074074074071E-3"/>
    <n v="0.16139259259259259"/>
    <s v=""/>
    <n v="0"/>
    <n v="1"/>
    <n v="26"/>
    <n v="0"/>
  </r>
  <r>
    <x v="0"/>
    <n v="0"/>
    <n v="0"/>
    <n v="2.5184999999999999E-2"/>
    <s v=""/>
    <n v="0"/>
    <n v="0"/>
    <n v="3"/>
    <n v="0"/>
  </r>
  <r>
    <x v="0"/>
    <n v="0"/>
    <n v="0.1012875"/>
    <n v="0"/>
    <s v=""/>
    <n v="0"/>
    <n v="18"/>
    <n v="0"/>
    <n v="0"/>
  </r>
  <r>
    <x v="0"/>
    <n v="0"/>
    <n v="4.4392362857142847E-2"/>
    <n v="7.3987271428571418E-3"/>
    <s v=""/>
    <n v="0"/>
    <n v="12"/>
    <n v="2"/>
    <n v="0"/>
  </r>
  <r>
    <x v="0"/>
    <n v="0"/>
    <n v="0"/>
    <n v="2.889736E-2"/>
    <s v=""/>
    <n v="0"/>
    <n v="0"/>
    <n v="1"/>
    <n v="0"/>
  </r>
  <r>
    <x v="0"/>
    <n v="0"/>
    <n v="0"/>
    <n v="1.6789999999999999E-2"/>
    <s v=""/>
    <n v="0"/>
    <n v="0"/>
    <n v="4"/>
    <n v="0"/>
  </r>
  <r>
    <x v="0"/>
    <n v="0"/>
    <n v="1.4303E-2"/>
    <n v="0"/>
    <s v=""/>
    <n v="0"/>
    <n v="1"/>
    <n v="0"/>
    <n v="0"/>
  </r>
  <r>
    <x v="0"/>
    <n v="0"/>
    <n v="4.2908581274000001E-3"/>
    <n v="0"/>
    <s v=""/>
    <n v="0"/>
    <n v="5"/>
    <n v="0"/>
    <n v="0"/>
  </r>
  <r>
    <x v="0"/>
    <n v="0"/>
    <n v="0.95207053659999996"/>
    <n v="0"/>
    <s v=""/>
    <n v="0"/>
    <n v="31"/>
    <n v="0"/>
    <n v="0"/>
  </r>
  <r>
    <x v="0"/>
    <n v="1.8120217367142852"/>
    <n v="0"/>
    <n v="0.30200362278571424"/>
    <s v=""/>
    <n v="12"/>
    <n v="0"/>
    <n v="2"/>
    <n v="0"/>
  </r>
  <r>
    <x v="0"/>
    <n v="0.89045686999999996"/>
    <n v="0"/>
    <n v="0"/>
    <s v=""/>
    <n v="41"/>
    <n v="0"/>
    <n v="0"/>
    <n v="0"/>
  </r>
  <r>
    <x v="0"/>
    <n v="0.47091938"/>
    <n v="0"/>
    <n v="0"/>
    <s v=""/>
    <n v="17"/>
    <n v="0"/>
    <n v="0"/>
    <n v="0"/>
  </r>
  <r>
    <x v="0"/>
    <n v="0"/>
    <n v="1.9164330000000001"/>
    <n v="0"/>
    <s v=""/>
    <n v="0"/>
    <n v="23"/>
    <n v="0"/>
    <n v="0"/>
  </r>
  <r>
    <x v="0"/>
    <n v="0"/>
    <n v="0.11912703999999999"/>
    <n v="0"/>
    <s v=""/>
    <n v="0"/>
    <n v="49"/>
    <n v="0"/>
    <n v="0"/>
  </r>
  <r>
    <x v="0"/>
    <n v="5.4912349999999997E-3"/>
    <n v="5.4912349999999997E-3"/>
    <n v="0"/>
    <s v=""/>
    <n v="1"/>
    <n v="1"/>
    <n v="0"/>
    <n v="0"/>
  </r>
  <r>
    <x v="0"/>
    <n v="0"/>
    <n v="9.9316000000000002E-2"/>
    <n v="0"/>
    <s v=""/>
    <n v="0"/>
    <n v="8"/>
    <n v="0"/>
    <n v="0"/>
  </r>
  <r>
    <x v="0"/>
    <n v="7.9052341169844706E-2"/>
    <n v="0"/>
    <n v="1.0408558254029552"/>
    <s v=""/>
    <n v="6"/>
    <n v="0"/>
    <n v="79"/>
    <n v="0"/>
  </r>
  <r>
    <x v="0"/>
    <n v="0"/>
    <n v="3.5461380000000001E-2"/>
    <n v="1.182046E-2"/>
    <s v=""/>
    <n v="0"/>
    <n v="9"/>
    <n v="3"/>
    <n v="0"/>
  </r>
  <r>
    <x v="0"/>
    <n v="1.9901908529099999"/>
    <n v="0"/>
    <n v="6.862727079E-2"/>
    <s v=""/>
    <n v="58"/>
    <n v="40"/>
    <n v="2"/>
    <n v="0"/>
  </r>
  <r>
    <x v="0"/>
    <n v="1.9583E-2"/>
    <n v="0"/>
    <n v="3.9165999999999999E-2"/>
    <s v=""/>
    <n v="2"/>
    <n v="2"/>
    <n v="4"/>
    <n v="0"/>
  </r>
  <r>
    <x v="0"/>
    <n v="0.29546591549295775"/>
    <n v="0"/>
    <n v="0.1698929014084507"/>
    <s v=""/>
    <n v="40"/>
    <n v="8"/>
    <n v="23"/>
    <n v="0"/>
  </r>
  <r>
    <x v="0"/>
    <n v="0"/>
    <n v="0"/>
    <n v="7.4038999999999994E-2"/>
    <s v=""/>
    <n v="0"/>
    <n v="0"/>
    <n v="18"/>
    <n v="0"/>
  </r>
  <r>
    <x v="0"/>
    <n v="0"/>
    <n v="0.64932908213333329"/>
    <n v="0.47450971386666674"/>
    <s v=""/>
    <n v="0"/>
    <n v="52"/>
    <n v="38"/>
    <n v="0"/>
  </r>
  <r>
    <x v="0"/>
    <n v="0"/>
    <n v="0.108863"/>
    <n v="0"/>
    <s v=""/>
    <n v="0"/>
    <n v="14"/>
    <n v="0"/>
    <n v="0"/>
  </r>
  <r>
    <x v="0"/>
    <n v="0"/>
    <n v="0"/>
    <n v="0.11172600000000001"/>
    <s v=""/>
    <n v="0"/>
    <n v="0"/>
    <n v="58"/>
    <n v="0"/>
  </r>
  <r>
    <x v="0"/>
    <n v="0.24965999999999999"/>
    <n v="0"/>
    <n v="0.24965999999999999"/>
    <s v=""/>
    <n v="13"/>
    <n v="0"/>
    <n v="13"/>
    <n v="0"/>
  </r>
  <r>
    <x v="0"/>
    <n v="0.18468999999999999"/>
    <n v="0.18468999999999999"/>
    <n v="0"/>
    <s v=""/>
    <n v="2"/>
    <n v="2"/>
    <n v="0"/>
    <n v="0"/>
  </r>
  <r>
    <x v="0"/>
    <n v="5.3812666666666661E-2"/>
    <n v="0.10762533333333332"/>
    <n v="0"/>
    <s v=""/>
    <n v="1"/>
    <n v="2"/>
    <n v="0"/>
    <n v="0"/>
  </r>
  <r>
    <x v="0"/>
    <n v="4.4487615714285722"/>
    <n v="0.92043342857142862"/>
    <n v="0"/>
    <s v=""/>
    <n v="203"/>
    <n v="42"/>
    <n v="0"/>
    <n v="0"/>
  </r>
  <r>
    <x v="0"/>
    <n v="1.2790386799767441"/>
    <n v="0"/>
    <n v="0.88548831690697671"/>
    <s v=""/>
    <n v="13"/>
    <n v="21"/>
    <n v="9"/>
    <n v="0"/>
  </r>
  <r>
    <x v="0"/>
    <n v="0.76335185446875009"/>
    <n v="0.59371810903125"/>
    <n v="0"/>
    <s v=""/>
    <n v="18"/>
    <n v="14"/>
    <n v="0"/>
    <n v="0"/>
  </r>
  <r>
    <x v="0"/>
    <n v="0"/>
    <n v="2.7272950000000001E-2"/>
    <n v="0"/>
    <s v=""/>
    <n v="0"/>
    <n v="4"/>
    <n v="0"/>
    <n v="0"/>
  </r>
  <r>
    <x v="0"/>
    <n v="0.11857152786885244"/>
    <n v="0"/>
    <n v="0.16600013901639343"/>
    <s v=""/>
    <n v="20"/>
    <n v="13"/>
    <n v="28"/>
    <n v="0"/>
  </r>
  <r>
    <x v="0"/>
    <n v="3.6657744373239431"/>
    <n v="0"/>
    <n v="0.21312642077464788"/>
    <s v=""/>
    <n v="172"/>
    <n v="102"/>
    <n v="10"/>
    <n v="0"/>
  </r>
  <r>
    <x v="0"/>
    <n v="1.0220521307692307"/>
    <n v="0.81059306923076913"/>
    <n v="0"/>
    <s v=""/>
    <n v="29"/>
    <n v="23"/>
    <n v="0"/>
    <n v="0"/>
  </r>
  <r>
    <x v="0"/>
    <n v="0"/>
    <n v="0"/>
    <n v="0.88716600000000001"/>
    <s v=""/>
    <n v="0"/>
    <n v="0"/>
    <n v="32"/>
    <n v="0"/>
  </r>
  <r>
    <x v="0"/>
    <n v="0.2156363222222222"/>
    <n v="0.75472712777777773"/>
    <n v="0"/>
    <s v=""/>
    <n v="24"/>
    <n v="84"/>
    <n v="0"/>
    <n v="0"/>
  </r>
  <r>
    <x v="0"/>
    <n v="0"/>
    <n v="4.3653999999999998E-2"/>
    <n v="0"/>
    <s v=""/>
    <n v="0"/>
    <n v="8"/>
    <n v="0"/>
    <n v="0"/>
  </r>
  <r>
    <x v="0"/>
    <n v="0"/>
    <n v="7.8085226031000005E-3"/>
    <n v="0"/>
    <s v=""/>
    <n v="0"/>
    <n v="2"/>
    <n v="0"/>
    <n v="0"/>
  </r>
  <r>
    <x v="0"/>
    <n v="0"/>
    <n v="7.4634130000000007E-2"/>
    <n v="0"/>
    <s v=""/>
    <n v="0"/>
    <n v="26"/>
    <n v="0"/>
    <n v="0"/>
  </r>
  <r>
    <x v="0"/>
    <n v="0.87302343380575542"/>
    <n v="0"/>
    <n v="0.70116842715107919"/>
    <s v=""/>
    <n v="127"/>
    <n v="49"/>
    <n v="102"/>
    <n v="0"/>
  </r>
  <r>
    <x v="0"/>
    <n v="0"/>
    <n v="0"/>
    <n v="0.14389695999999999"/>
    <s v=""/>
    <n v="0"/>
    <n v="0"/>
    <n v="4"/>
    <n v="0"/>
  </r>
  <r>
    <x v="0"/>
    <n v="0.16391319611619792"/>
    <n v="1.5662816517770022"/>
    <n v="0"/>
    <s v=""/>
    <n v="36"/>
    <n v="344"/>
    <n v="0"/>
    <n v="0"/>
  </r>
  <r>
    <x v="0"/>
    <n v="0"/>
    <n v="5.9451999999999998E-2"/>
    <n v="0"/>
    <s v=""/>
    <n v="0"/>
    <n v="13"/>
    <n v="0"/>
    <n v="0"/>
  </r>
  <r>
    <x v="0"/>
    <n v="8.4171721132075467E-2"/>
    <n v="0"/>
    <n v="8.4171721132075467E-2"/>
    <s v=""/>
    <n v="86"/>
    <n v="40"/>
    <n v="86"/>
    <n v="0"/>
  </r>
  <r>
    <x v="0"/>
    <n v="0"/>
    <n v="7.4957697581299998E-2"/>
    <n v="0"/>
    <s v=""/>
    <n v="0"/>
    <n v="13"/>
    <n v="0"/>
    <n v="0"/>
  </r>
  <r>
    <x v="0"/>
    <n v="0"/>
    <n v="3.0110062766352201"/>
    <n v="0.58861776836477986"/>
    <s v=""/>
    <n v="0"/>
    <n v="266"/>
    <n v="52"/>
    <n v="0"/>
  </r>
  <r>
    <x v="0"/>
    <n v="0"/>
    <n v="9.861E-3"/>
    <n v="0"/>
    <s v=""/>
    <n v="0"/>
    <n v="2"/>
    <n v="0"/>
    <n v="0"/>
  </r>
  <r>
    <x v="0"/>
    <n v="0.21727362747688242"/>
    <n v="0"/>
    <n v="2.5480270858652574"/>
    <s v=""/>
    <n v="33"/>
    <n v="1851"/>
    <n v="387"/>
    <n v="0"/>
  </r>
  <r>
    <x v="0"/>
    <n v="2.2719060000000003E-2"/>
    <n v="0.20447154000000001"/>
    <n v="0"/>
    <s v=""/>
    <n v="4"/>
    <n v="36"/>
    <n v="0"/>
    <n v="0"/>
  </r>
  <r>
    <x v="0"/>
    <n v="0"/>
    <n v="4.2883999999999999E-2"/>
    <n v="0"/>
    <s v=""/>
    <n v="0"/>
    <n v="278"/>
    <n v="0"/>
    <n v="0"/>
  </r>
  <r>
    <x v="0"/>
    <n v="6.9435279022727267E-2"/>
    <n v="0"/>
    <n v="7.8693316225757579E-2"/>
    <s v=""/>
    <n v="15"/>
    <n v="100"/>
    <n v="17"/>
    <n v="0"/>
  </r>
  <r>
    <x v="0"/>
    <n v="0.34981707692307695"/>
    <n v="0.40811992307692307"/>
    <n v="0"/>
    <s v=""/>
    <n v="6"/>
    <n v="7"/>
    <n v="0"/>
    <n v="0"/>
  </r>
  <r>
    <x v="0"/>
    <n v="0"/>
    <n v="9.9304613337499997E-3"/>
    <n v="6.9513229336249996E-2"/>
    <s v=""/>
    <n v="0"/>
    <n v="1"/>
    <n v="7"/>
    <n v="0"/>
  </r>
  <r>
    <x v="0"/>
    <n v="0"/>
    <n v="0"/>
    <n v="9.1891305E-3"/>
    <s v=""/>
    <n v="0"/>
    <n v="0"/>
    <n v="5"/>
    <n v="0"/>
  </r>
  <r>
    <x v="0"/>
    <n v="4.342332289473684E-2"/>
    <n v="0.7816198121052631"/>
    <n v="0"/>
    <s v=""/>
    <n v="1"/>
    <n v="18"/>
    <n v="0"/>
    <n v="0"/>
  </r>
  <r>
    <x v="0"/>
    <n v="0.85415958755357146"/>
    <n v="0"/>
    <n v="0.18981324167857141"/>
    <s v=""/>
    <n v="9"/>
    <n v="17"/>
    <n v="2"/>
    <n v="0"/>
  </r>
  <r>
    <x v="0"/>
    <n v="0"/>
    <n v="4.9128999999999996E-3"/>
    <n v="0"/>
    <s v=""/>
    <n v="0"/>
    <n v="2"/>
    <n v="0"/>
    <n v="0"/>
  </r>
  <r>
    <x v="0"/>
    <n v="1.7658699999999999E-2"/>
    <n v="0"/>
    <n v="0"/>
    <s v=""/>
    <n v="2"/>
    <n v="0"/>
    <n v="0"/>
    <n v="0"/>
  </r>
  <r>
    <x v="0"/>
    <n v="0"/>
    <n v="0.215339"/>
    <n v="0"/>
    <s v=""/>
    <n v="0"/>
    <n v="30"/>
    <n v="0"/>
    <n v="0"/>
  </r>
  <r>
    <x v="0"/>
    <n v="0"/>
    <n v="0.11631292"/>
    <n v="0"/>
    <s v=""/>
    <n v="0"/>
    <n v="31"/>
    <n v="0"/>
    <n v="0"/>
  </r>
  <r>
    <x v="0"/>
    <n v="3.9020435714285715"/>
    <n v="0"/>
    <n v="2.0537071428571427"/>
    <s v=""/>
    <n v="19"/>
    <n v="6"/>
    <n v="10"/>
    <n v="0"/>
  </r>
  <r>
    <x v="0"/>
    <n v="1.6337846153846154E-2"/>
    <n v="8.9858153846153838E-2"/>
    <n v="0"/>
    <s v=""/>
    <n v="2"/>
    <n v="11"/>
    <n v="0"/>
    <n v="0"/>
  </r>
  <r>
    <x v="0"/>
    <n v="4.2389406027428569"/>
    <n v="1.467325593257143"/>
    <n v="0"/>
    <s v=""/>
    <n v="52"/>
    <n v="18"/>
    <n v="0"/>
    <n v="0"/>
  </r>
  <r>
    <x v="0"/>
    <n v="0"/>
    <n v="0.6129374020973154"/>
    <n v="0.18121627540268456"/>
    <s v=""/>
    <n v="0"/>
    <n v="115"/>
    <n v="34"/>
    <n v="0"/>
  </r>
  <r>
    <x v="0"/>
    <n v="0.28017399999999998"/>
    <n v="0.420261"/>
    <n v="0"/>
    <s v=""/>
    <n v="4"/>
    <n v="6"/>
    <n v="0"/>
    <n v="0"/>
  </r>
  <r>
    <x v="0"/>
    <n v="0"/>
    <n v="4.2481059569999995E-3"/>
    <n v="0"/>
    <s v=""/>
    <n v="0"/>
    <n v="1"/>
    <n v="0"/>
    <n v="0"/>
  </r>
  <r>
    <x v="0"/>
    <n v="0"/>
    <n v="1.8436999999999999E-2"/>
    <n v="0"/>
    <s v=""/>
    <n v="0"/>
    <n v="20"/>
    <n v="0"/>
    <n v="0"/>
  </r>
  <r>
    <x v="0"/>
    <n v="0"/>
    <n v="0.11436558000000001"/>
    <n v="0"/>
    <s v=""/>
    <n v="0"/>
    <n v="122"/>
    <n v="0"/>
    <n v="0"/>
  </r>
  <r>
    <x v="0"/>
    <n v="1.5585999999999999E-2"/>
    <n v="3.1171999999999998E-2"/>
    <n v="0"/>
    <s v=""/>
    <n v="2"/>
    <n v="4"/>
    <n v="0"/>
    <n v="0"/>
  </r>
  <r>
    <x v="0"/>
    <n v="0"/>
    <n v="0"/>
    <n v="0.11381606430690001"/>
    <s v=""/>
    <n v="0"/>
    <n v="0"/>
    <n v="8"/>
    <n v="0"/>
  </r>
  <r>
    <x v="0"/>
    <n v="0.2102786982"/>
    <n v="0"/>
    <n v="2.22544955595"/>
    <s v=""/>
    <n v="12"/>
    <n v="61"/>
    <n v="127"/>
    <n v="0"/>
  </r>
  <r>
    <x v="0"/>
    <n v="0"/>
    <n v="7.0957000000000006E-2"/>
    <n v="0"/>
    <s v=""/>
    <n v="0"/>
    <n v="27"/>
    <n v="0"/>
    <n v="0"/>
  </r>
  <r>
    <x v="0"/>
    <n v="5.7167744357142843E-2"/>
    <n v="0"/>
    <n v="0.17785520466666663"/>
    <s v=""/>
    <n v="9"/>
    <n v="5"/>
    <n v="28"/>
    <n v="0"/>
  </r>
  <r>
    <x v="0"/>
    <n v="0"/>
    <n v="0.48693778999999998"/>
    <n v="0"/>
    <s v=""/>
    <n v="0"/>
    <n v="443"/>
    <n v="0"/>
    <n v="0"/>
  </r>
  <r>
    <x v="0"/>
    <n v="0.46126993710691827"/>
    <n v="0"/>
    <n v="0.10378573584905661"/>
    <s v=""/>
    <n v="80"/>
    <n v="220"/>
    <n v="18"/>
    <n v="0"/>
  </r>
  <r>
    <x v="0"/>
    <n v="0"/>
    <n v="0.18289261502857143"/>
    <n v="0.45723153757142859"/>
    <s v=""/>
    <n v="0"/>
    <n v="2"/>
    <n v="5"/>
    <n v="0"/>
  </r>
  <r>
    <x v="0"/>
    <n v="0"/>
    <n v="0"/>
    <n v="0.111816"/>
    <s v=""/>
    <n v="0"/>
    <n v="0"/>
    <n v="42"/>
    <n v="0"/>
  </r>
  <r>
    <x v="0"/>
    <n v="0"/>
    <n v="0.38322242041304355"/>
    <n v="0.26967503658695652"/>
    <s v=""/>
    <n v="0"/>
    <n v="27"/>
    <n v="19"/>
    <n v="0"/>
  </r>
  <r>
    <x v="0"/>
    <n v="6.8010402777777784E-2"/>
    <n v="0"/>
    <n v="0.30913819444444446"/>
    <s v=""/>
    <n v="11"/>
    <n v="11"/>
    <n v="50"/>
    <n v="0"/>
  </r>
  <r>
    <x v="0"/>
    <n v="0"/>
    <n v="0.17731038461538462"/>
    <n v="7.880461538461539E-2"/>
    <s v=""/>
    <n v="0"/>
    <n v="27"/>
    <n v="12"/>
    <n v="0"/>
  </r>
  <r>
    <x v="0"/>
    <n v="0"/>
    <n v="0.39213388099999996"/>
    <n v="0.78426776199999992"/>
    <s v=""/>
    <n v="0"/>
    <n v="4"/>
    <n v="8"/>
    <n v="0"/>
  </r>
  <r>
    <x v="0"/>
    <n v="0"/>
    <n v="8.541E-2"/>
    <n v="0"/>
    <s v=""/>
    <n v="0"/>
    <n v="18"/>
    <n v="0"/>
    <n v="0"/>
  </r>
  <r>
    <x v="0"/>
    <n v="0"/>
    <n v="6.0345000000000003E-2"/>
    <n v="0"/>
    <s v=""/>
    <n v="0"/>
    <n v="51"/>
    <n v="0"/>
    <n v="0"/>
  </r>
  <r>
    <x v="0"/>
    <n v="5.1463021276595737E-2"/>
    <n v="0"/>
    <n v="7.7194531914893616E-2"/>
    <s v=""/>
    <n v="6"/>
    <n v="32"/>
    <n v="9"/>
    <n v="0"/>
  </r>
  <r>
    <x v="0"/>
    <n v="0"/>
    <n v="4.70485E-2"/>
    <n v="0"/>
    <s v=""/>
    <n v="0"/>
    <n v="7"/>
    <n v="0"/>
    <n v="0"/>
  </r>
  <r>
    <x v="0"/>
    <n v="0"/>
    <n v="1.5210709999999999E-2"/>
    <n v="0"/>
    <s v=""/>
    <n v="0"/>
    <n v="4"/>
    <n v="0"/>
    <n v="0"/>
  </r>
  <r>
    <x v="0"/>
    <n v="0.13428760439560442"/>
    <n v="0"/>
    <n v="5.0357851648351639"/>
    <s v=""/>
    <n v="4"/>
    <n v="28"/>
    <n v="150"/>
    <n v="0"/>
  </r>
  <r>
    <x v="0"/>
    <n v="0"/>
    <n v="0"/>
    <n v="1.1440000000000001E-2"/>
    <s v=""/>
    <n v="0"/>
    <n v="0"/>
    <n v="4"/>
    <n v="0"/>
  </r>
  <r>
    <x v="0"/>
    <n v="7.8893326999999999E-2"/>
    <n v="0"/>
    <n v="0"/>
    <s v=""/>
    <n v="4"/>
    <n v="0"/>
    <n v="0"/>
    <n v="0"/>
  </r>
  <r>
    <x v="0"/>
    <n v="0.5809809609473684"/>
    <n v="0"/>
    <n v="0.2904904804736842"/>
    <s v=""/>
    <n v="12"/>
    <n v="1"/>
    <n v="6"/>
    <n v="0"/>
  </r>
  <r>
    <x v="0"/>
    <n v="0"/>
    <n v="9.3729999999999994E-3"/>
    <n v="0"/>
    <s v=""/>
    <n v="0"/>
    <n v="2"/>
    <n v="0"/>
    <n v="0"/>
  </r>
  <r>
    <x v="0"/>
    <n v="0"/>
    <n v="8.8650900000000008E-3"/>
    <n v="0"/>
    <s v=""/>
    <n v="0"/>
    <n v="2"/>
    <n v="0"/>
    <n v="0"/>
  </r>
  <r>
    <x v="0"/>
    <n v="0"/>
    <n v="0"/>
    <n v="7.3959471900000004E-2"/>
    <s v=""/>
    <n v="0"/>
    <n v="0"/>
    <n v="6"/>
    <n v="0"/>
  </r>
  <r>
    <x v="0"/>
    <n v="0"/>
    <n v="0"/>
    <n v="4.3828074640000006E-3"/>
    <s v=""/>
    <n v="0"/>
    <n v="0"/>
    <n v="2"/>
    <n v="0"/>
  </r>
  <r>
    <x v="0"/>
    <n v="6.1561387094666671"/>
    <n v="0.43972419353333331"/>
    <n v="0"/>
    <s v=""/>
    <n v="84"/>
    <n v="6"/>
    <n v="0"/>
    <n v="0"/>
  </r>
  <r>
    <x v="0"/>
    <n v="0"/>
    <n v="7.3229999999999996E-3"/>
    <n v="0"/>
    <s v=""/>
    <n v="0"/>
    <n v="2"/>
    <n v="0"/>
    <n v="0"/>
  </r>
  <r>
    <x v="0"/>
    <n v="0"/>
    <n v="0.40365582299999997"/>
    <n v="0"/>
    <s v=""/>
    <n v="0"/>
    <n v="45"/>
    <n v="0"/>
    <n v="0"/>
  </r>
  <r>
    <x v="0"/>
    <n v="0"/>
    <n v="5.1209999999999997E-3"/>
    <n v="0"/>
    <s v=""/>
    <n v="0"/>
    <n v="7"/>
    <n v="0"/>
    <n v="0"/>
  </r>
  <r>
    <x v="0"/>
    <n v="0"/>
    <n v="4.1250000000000002E-3"/>
    <n v="4.1250000000000002E-3"/>
    <s v=""/>
    <n v="0"/>
    <n v="3"/>
    <n v="3"/>
    <n v="0"/>
  </r>
  <r>
    <x v="0"/>
    <n v="0"/>
    <n v="0.48693778999999998"/>
    <n v="0"/>
    <s v=""/>
    <n v="0"/>
    <n v="362"/>
    <n v="0"/>
    <n v="0"/>
  </r>
  <r>
    <x v="0"/>
    <n v="1.6851937500000001E-2"/>
    <n v="0"/>
    <n v="5.6173124999999999E-3"/>
    <s v=""/>
    <n v="3"/>
    <n v="12"/>
    <n v="1"/>
    <n v="0"/>
  </r>
  <r>
    <x v="0"/>
    <n v="0"/>
    <n v="0.13297155244999997"/>
    <n v="0.66485776225000004"/>
    <s v=""/>
    <n v="0"/>
    <n v="1"/>
    <n v="5"/>
    <n v="0"/>
  </r>
  <r>
    <x v="0"/>
    <n v="0"/>
    <n v="0.100021"/>
    <n v="0"/>
    <s v=""/>
    <n v="0"/>
    <n v="15"/>
    <n v="0"/>
    <n v="0"/>
  </r>
  <r>
    <x v="0"/>
    <n v="0"/>
    <n v="1.4550332809585714E-2"/>
    <n v="0.15520354996891428"/>
    <s v=""/>
    <n v="0"/>
    <n v="3"/>
    <n v="32"/>
    <n v="0"/>
  </r>
  <r>
    <x v="0"/>
    <n v="0"/>
    <n v="0.59808773720547936"/>
    <n v="0.4414457107945205"/>
    <s v=""/>
    <n v="0"/>
    <n v="42"/>
    <n v="31"/>
    <n v="0"/>
  </r>
  <r>
    <x v="0"/>
    <n v="0"/>
    <n v="1.4479000000000001E-2"/>
    <n v="0"/>
    <s v=""/>
    <n v="0"/>
    <n v="7"/>
    <n v="0"/>
    <n v="0"/>
  </r>
  <r>
    <x v="0"/>
    <n v="0.14179149999999999"/>
    <n v="0"/>
    <n v="0.13930392982456141"/>
    <s v=""/>
    <n v="57"/>
    <n v="1"/>
    <n v="56"/>
    <n v="0"/>
  </r>
  <r>
    <x v="0"/>
    <n v="0"/>
    <n v="0.58377142057499998"/>
    <n v="0.28107512842499999"/>
    <s v=""/>
    <n v="0"/>
    <n v="27"/>
    <n v="13"/>
    <n v="0"/>
  </r>
  <r>
    <x v="0"/>
    <n v="0"/>
    <n v="1.2409999999999999E-2"/>
    <n v="0"/>
    <s v=""/>
    <n v="0"/>
    <n v="4"/>
    <n v="0"/>
    <n v="0"/>
  </r>
  <r>
    <x v="0"/>
    <n v="0"/>
    <n v="6.7735699999999996E-3"/>
    <n v="0"/>
    <s v=""/>
    <n v="0"/>
    <n v="2"/>
    <n v="0"/>
    <n v="0"/>
  </r>
  <r>
    <x v="0"/>
    <n v="0"/>
    <n v="0.48699379955456568"/>
    <n v="0.17965320044543429"/>
    <s v=""/>
    <n v="0"/>
    <n v="328"/>
    <n v="121"/>
    <n v="0"/>
  </r>
  <r>
    <x v="0"/>
    <n v="1.3742811965812821E-2"/>
    <n v="0"/>
    <n v="0.35731311111113334"/>
    <s v=""/>
    <n v="1"/>
    <n v="12"/>
    <n v="26"/>
    <n v="0"/>
  </r>
  <r>
    <x v="0"/>
    <n v="3.3440606987096779"/>
    <n v="1.3680248312903229"/>
    <n v="0"/>
    <s v=""/>
    <n v="44"/>
    <n v="18"/>
    <n v="0"/>
    <n v="0"/>
  </r>
  <r>
    <x v="0"/>
    <n v="0"/>
    <n v="1.7412E-2"/>
    <n v="0"/>
    <s v=""/>
    <n v="0"/>
    <n v="18"/>
    <n v="0"/>
    <n v="0"/>
  </r>
  <r>
    <x v="0"/>
    <n v="0.88812844596774188"/>
    <n v="0"/>
    <n v="7.7906004032258058E-2"/>
    <s v=""/>
    <n v="57"/>
    <n v="0"/>
    <n v="5"/>
    <n v="0"/>
  </r>
  <r>
    <x v="0"/>
    <n v="0.49590121000000004"/>
    <n v="0"/>
    <n v="0"/>
    <s v=""/>
    <n v="38"/>
    <n v="0"/>
    <n v="0"/>
    <n v="0"/>
  </r>
  <r>
    <x v="0"/>
    <n v="0"/>
    <n v="7.7254000000000003E-2"/>
    <n v="0"/>
    <s v=""/>
    <n v="0"/>
    <n v="6"/>
    <n v="0"/>
    <n v="0"/>
  </r>
  <r>
    <x v="0"/>
    <n v="0"/>
    <n v="0.20366699999999999"/>
    <n v="0"/>
    <s v=""/>
    <n v="0"/>
    <n v="64"/>
    <n v="0"/>
    <n v="0"/>
  </r>
  <r>
    <x v="0"/>
    <n v="0"/>
    <n v="0.44355541884816757"/>
    <n v="1.0967915811518323"/>
    <s v=""/>
    <n v="0"/>
    <n v="55"/>
    <n v="136"/>
    <n v="0"/>
  </r>
  <r>
    <x v="0"/>
    <n v="0"/>
    <n v="0"/>
    <n v="0.14459113990119998"/>
    <s v=""/>
    <n v="0"/>
    <n v="0"/>
    <n v="4"/>
    <n v="0"/>
  </r>
  <r>
    <x v="0"/>
    <n v="0"/>
    <n v="0"/>
    <n v="0.23712306375"/>
    <s v=""/>
    <n v="0"/>
    <n v="0"/>
    <n v="12"/>
    <n v="0"/>
  </r>
  <r>
    <x v="0"/>
    <n v="3.4269867916666669E-2"/>
    <n v="0"/>
    <n v="4.895695416666667E-2"/>
    <s v=""/>
    <n v="7"/>
    <n v="7"/>
    <n v="10"/>
    <n v="0"/>
  </r>
  <r>
    <x v="0"/>
    <n v="0"/>
    <n v="7.2049338397999997E-3"/>
    <n v="0"/>
    <s v=""/>
    <n v="0"/>
    <n v="2"/>
    <n v="0"/>
    <n v="0"/>
  </r>
  <r>
    <x v="0"/>
    <n v="0"/>
    <n v="0.2768261785714286"/>
    <n v="0.31941482142857142"/>
    <s v=""/>
    <n v="0"/>
    <n v="52"/>
    <n v="60"/>
    <n v="0"/>
  </r>
  <r>
    <x v="0"/>
    <n v="0"/>
    <n v="3.8611859999999998E-2"/>
    <n v="5.7917789999999997E-2"/>
    <s v=""/>
    <n v="0"/>
    <n v="2"/>
    <n v="3"/>
    <n v="0"/>
  </r>
  <r>
    <x v="0"/>
    <n v="0"/>
    <n v="0"/>
    <n v="4.9456650000000005E-2"/>
    <s v=""/>
    <n v="0"/>
    <n v="0"/>
    <n v="1"/>
    <n v="0"/>
  </r>
  <r>
    <x v="0"/>
    <n v="0"/>
    <n v="0.11436558000000001"/>
    <n v="0"/>
    <s v=""/>
    <n v="0"/>
    <n v="14"/>
    <n v="0"/>
    <n v="0"/>
  </r>
  <r>
    <x v="0"/>
    <n v="0"/>
    <n v="4.8092600000000001E-3"/>
    <n v="0"/>
    <s v=""/>
    <n v="0"/>
    <n v="2"/>
    <n v="0"/>
    <n v="0"/>
  </r>
  <r>
    <x v="0"/>
    <n v="0"/>
    <n v="3.9025959469999997E-3"/>
    <n v="0"/>
    <s v=""/>
    <n v="0"/>
    <n v="3"/>
    <n v="0"/>
    <n v="0"/>
  </r>
  <r>
    <x v="0"/>
    <n v="0"/>
    <n v="8.1860000000000006E-3"/>
    <n v="0"/>
    <s v=""/>
    <n v="0"/>
    <n v="2"/>
    <n v="0"/>
    <n v="0"/>
  </r>
  <r>
    <x v="0"/>
    <n v="0"/>
    <n v="0.11436558000000001"/>
    <n v="0"/>
    <s v=""/>
    <n v="0"/>
    <n v="5"/>
    <n v="0"/>
    <n v="0"/>
  </r>
  <r>
    <x v="0"/>
    <n v="1.1933922733333098"/>
    <n v="0.48820592999999041"/>
    <n v="0"/>
    <s v=""/>
    <n v="22"/>
    <n v="9"/>
    <n v="0"/>
    <n v="0"/>
  </r>
  <r>
    <x v="1"/>
    <n v="3.8111843571428564E-2"/>
    <n v="0.13974342642857143"/>
    <n v="0"/>
    <s v=""/>
    <n v="9"/>
    <n v="33"/>
    <n v="0"/>
    <n v="0"/>
  </r>
  <r>
    <x v="1"/>
    <n v="0"/>
    <n v="3.0573029999999998E-2"/>
    <n v="0"/>
    <s v=""/>
    <n v="0"/>
    <n v="3"/>
    <n v="0"/>
    <n v="0"/>
  </r>
  <r>
    <x v="1"/>
    <n v="0"/>
    <n v="4.1298628571428568E-2"/>
    <n v="3.0973971428571428E-2"/>
    <s v=""/>
    <n v="0"/>
    <n v="4"/>
    <n v="3"/>
    <n v="0"/>
  </r>
  <r>
    <x v="1"/>
    <n v="0"/>
    <n v="1.1523818E-2"/>
    <n v="0"/>
    <s v=""/>
    <n v="0"/>
    <n v="3"/>
    <n v="0"/>
    <n v="0"/>
  </r>
  <r>
    <x v="1"/>
    <n v="0"/>
    <n v="0"/>
    <n v="0.24182909320579998"/>
    <s v=""/>
    <n v="0"/>
    <n v="0"/>
    <n v="8"/>
    <n v="0"/>
  </r>
  <r>
    <x v="1"/>
    <n v="0"/>
    <n v="0"/>
    <n v="4.0561982099999998"/>
    <s v=""/>
    <n v="0"/>
    <n v="0"/>
    <n v="32"/>
    <n v="0"/>
  </r>
  <r>
    <x v="1"/>
    <n v="0"/>
    <n v="9.6223550000000005E-2"/>
    <n v="9.6223550000000005E-2"/>
    <s v=""/>
    <n v="0"/>
    <n v="24"/>
    <n v="24"/>
    <n v="0"/>
  </r>
  <r>
    <x v="1"/>
    <n v="0"/>
    <n v="0"/>
    <n v="1.028514E-2"/>
    <s v=""/>
    <n v="0"/>
    <n v="0"/>
    <n v="1"/>
    <n v="0"/>
  </r>
  <r>
    <x v="1"/>
    <n v="0"/>
    <n v="0"/>
    <n v="6.7677600000000003E-3"/>
    <s v=""/>
    <n v="0"/>
    <n v="0"/>
    <n v="1"/>
    <n v="0"/>
  </r>
  <r>
    <x v="0"/>
    <n v="0"/>
    <n v="1.7514999999999999E-2"/>
    <n v="0"/>
    <s v=""/>
    <n v="0"/>
    <n v="1"/>
    <n v="0"/>
    <n v="0"/>
  </r>
  <r>
    <x v="0"/>
    <n v="0"/>
    <n v="0.11436558000000001"/>
    <n v="0"/>
    <s v=""/>
    <n v="0"/>
    <n v="3"/>
    <n v="0"/>
    <n v="0"/>
  </r>
  <r>
    <x v="0"/>
    <n v="0"/>
    <n v="2.4047040000000002E-2"/>
    <n v="0"/>
    <s v=""/>
    <n v="0"/>
    <n v="9"/>
    <n v="0"/>
    <n v="0"/>
  </r>
  <r>
    <x v="0"/>
    <n v="0"/>
    <n v="4.8711199999999996E-2"/>
    <n v="0"/>
    <s v=""/>
    <n v="0"/>
    <n v="3"/>
    <n v="0"/>
    <n v="0"/>
  </r>
  <r>
    <x v="0"/>
    <n v="2.5218999999999998E-2"/>
    <n v="0"/>
    <n v="0"/>
    <s v=""/>
    <n v="4"/>
    <n v="0"/>
    <n v="0"/>
    <n v="0"/>
  </r>
  <r>
    <x v="0"/>
    <n v="0.20850200627586207"/>
    <n v="0"/>
    <n v="0.62550601882758616"/>
    <s v=""/>
    <n v="3"/>
    <n v="17"/>
    <n v="9"/>
    <n v="0"/>
  </r>
  <r>
    <x v="0"/>
    <n v="0.47159594835294116"/>
    <n v="0"/>
    <n v="0.1451064456470588"/>
    <s v=""/>
    <n v="13"/>
    <n v="17"/>
    <n v="4"/>
    <n v="0"/>
  </r>
  <r>
    <x v="0"/>
    <n v="0"/>
    <n v="2.7825900000000001E-2"/>
    <n v="0"/>
    <s v=""/>
    <n v="0"/>
    <n v="4"/>
    <n v="0"/>
    <n v="0"/>
  </r>
  <r>
    <x v="0"/>
    <n v="8.079591166666665E-2"/>
    <n v="0"/>
    <n v="0.20872277180555557"/>
    <s v=""/>
    <n v="12"/>
    <n v="29"/>
    <n v="31"/>
    <n v="0"/>
  </r>
  <r>
    <x v="0"/>
    <n v="3.9639130293975904"/>
    <n v="1.9641010506024097"/>
    <n v="0"/>
    <s v=""/>
    <n v="111"/>
    <n v="55"/>
    <n v="0"/>
    <n v="0"/>
  </r>
  <r>
    <x v="0"/>
    <n v="0.61569442846153843"/>
    <n v="0.52773808153846158"/>
    <n v="0"/>
    <s v=""/>
    <n v="7"/>
    <n v="6"/>
    <n v="0"/>
    <n v="0"/>
  </r>
  <r>
    <x v="0"/>
    <n v="0"/>
    <n v="2.2235000000000001E-2"/>
    <n v="0"/>
    <s v=""/>
    <n v="0"/>
    <n v="50"/>
    <n v="0"/>
    <n v="0"/>
  </r>
  <r>
    <x v="0"/>
    <n v="0.43029927389705885"/>
    <n v="0.63371347610294115"/>
    <n v="0"/>
    <s v=""/>
    <n v="55"/>
    <n v="81"/>
    <n v="0"/>
    <n v="0"/>
  </r>
  <r>
    <x v="0"/>
    <n v="0"/>
    <n v="1.3141999999999999E-2"/>
    <n v="0"/>
    <s v=""/>
    <n v="0"/>
    <n v="2"/>
    <n v="0"/>
    <n v="0"/>
  </r>
  <r>
    <x v="0"/>
    <n v="0"/>
    <n v="7.4634130000000007E-2"/>
    <n v="0"/>
    <s v=""/>
    <n v="0"/>
    <n v="74"/>
    <n v="0"/>
    <n v="0"/>
  </r>
  <r>
    <x v="0"/>
    <n v="2.0342431329089634"/>
    <n v="0"/>
    <n v="1.8055412422268906"/>
    <s v=""/>
    <n v="169"/>
    <n v="38"/>
    <n v="150"/>
    <n v="0"/>
  </r>
  <r>
    <x v="0"/>
    <n v="9.6676799999999997E-3"/>
    <n v="0"/>
    <n v="0"/>
    <s v=""/>
    <n v="4"/>
    <n v="0"/>
    <n v="0"/>
    <n v="0"/>
  </r>
  <r>
    <x v="0"/>
    <n v="0"/>
    <n v="6.839762571779999E-2"/>
    <n v="0"/>
    <s v=""/>
    <n v="0"/>
    <n v="43"/>
    <n v="0"/>
    <n v="0"/>
  </r>
  <r>
    <x v="0"/>
    <n v="0.33659598461538459"/>
    <n v="0.83027009538461549"/>
    <n v="0"/>
    <s v=""/>
    <n v="15"/>
    <n v="37"/>
    <n v="0"/>
    <n v="0"/>
  </r>
  <r>
    <x v="0"/>
    <n v="0"/>
    <n v="6.8932200000000002E-3"/>
    <n v="0"/>
    <s v=""/>
    <n v="0"/>
    <n v="2"/>
    <n v="0"/>
    <n v="0"/>
  </r>
  <r>
    <x v="0"/>
    <n v="0.51006047985380121"/>
    <n v="0"/>
    <n v="1.3778257118128654"/>
    <s v=""/>
    <n v="77"/>
    <n v="57"/>
    <n v="208"/>
    <n v="0"/>
  </r>
  <r>
    <x v="0"/>
    <n v="2.8730686109357143E-2"/>
    <n v="3.8307581479142858E-2"/>
    <n v="0"/>
    <s v=""/>
    <n v="3"/>
    <n v="4"/>
    <n v="0"/>
    <n v="0"/>
  </r>
  <r>
    <x v="0"/>
    <n v="0.35166116607425746"/>
    <n v="0"/>
    <n v="0.57920662647524757"/>
    <s v=""/>
    <n v="17"/>
    <n v="157"/>
    <n v="28"/>
    <n v="0"/>
  </r>
  <r>
    <x v="0"/>
    <n v="0"/>
    <n v="7.2610934272300004E-2"/>
    <n v="0"/>
    <s v=""/>
    <n v="0"/>
    <n v="16"/>
    <n v="0"/>
    <n v="0"/>
  </r>
  <r>
    <x v="0"/>
    <n v="0"/>
    <n v="8.4630540940170942"/>
    <n v="5.1010189059829063"/>
    <s v=""/>
    <n v="0"/>
    <n v="657"/>
    <n v="396"/>
    <n v="0"/>
  </r>
  <r>
    <x v="0"/>
    <n v="0"/>
    <n v="1.3646437500000001E-2"/>
    <n v="0"/>
    <s v=""/>
    <n v="0"/>
    <n v="10"/>
    <n v="0"/>
    <n v="0"/>
  </r>
  <r>
    <x v="0"/>
    <n v="6.7258382142857134E-2"/>
    <n v="0.14198991785714285"/>
    <n v="0"/>
    <s v=""/>
    <n v="9"/>
    <n v="19"/>
    <n v="0"/>
    <n v="0"/>
  </r>
  <r>
    <x v="0"/>
    <n v="0"/>
    <n v="0.31316647999999997"/>
    <n v="0"/>
    <s v=""/>
    <n v="0"/>
    <n v="54"/>
    <n v="0"/>
    <n v="0"/>
  </r>
  <r>
    <x v="0"/>
    <n v="0"/>
    <n v="7.663542600896861E-2"/>
    <n v="0.12926457399103139"/>
    <s v=""/>
    <n v="0"/>
    <n v="249"/>
    <n v="420"/>
    <n v="0"/>
  </r>
  <r>
    <x v="0"/>
    <n v="0.30703132117499998"/>
    <n v="0"/>
    <n v="0.44659101261818179"/>
    <s v=""/>
    <n v="44"/>
    <n v="68"/>
    <n v="64"/>
    <n v="0"/>
  </r>
  <r>
    <x v="0"/>
    <n v="1.4685882352941177E-2"/>
    <n v="0.23497411764705883"/>
    <n v="0"/>
    <s v=""/>
    <n v="1"/>
    <n v="16"/>
    <n v="0"/>
    <n v="0"/>
  </r>
  <r>
    <x v="0"/>
    <n v="0.16356747826086956"/>
    <n v="0.37386852173913043"/>
    <n v="0"/>
    <s v=""/>
    <n v="7"/>
    <n v="16"/>
    <n v="0"/>
    <n v="0"/>
  </r>
  <r>
    <x v="0"/>
    <n v="0"/>
    <n v="0"/>
    <n v="0.27291500000000002"/>
    <s v=""/>
    <n v="0"/>
    <n v="0"/>
    <n v="61"/>
    <n v="0"/>
  </r>
  <r>
    <x v="0"/>
    <n v="0"/>
    <n v="0.213201318"/>
    <n v="0"/>
    <s v=""/>
    <n v="0"/>
    <n v="8"/>
    <n v="0"/>
    <n v="0"/>
  </r>
  <r>
    <x v="0"/>
    <n v="0.52611310160714286"/>
    <n v="0"/>
    <n v="0.75485792839285715"/>
    <s v=""/>
    <n v="23"/>
    <n v="0"/>
    <n v="33"/>
    <n v="0"/>
  </r>
  <r>
    <x v="0"/>
    <n v="0.11008275999999999"/>
    <n v="0"/>
    <n v="0"/>
    <s v=""/>
    <n v="8"/>
    <n v="0"/>
    <n v="0"/>
    <n v="0"/>
  </r>
  <r>
    <x v="0"/>
    <n v="0.31989160519999998"/>
    <n v="0"/>
    <n v="0.4798374078"/>
    <s v=""/>
    <n v="4"/>
    <n v="20"/>
    <n v="6"/>
    <n v="0"/>
  </r>
  <r>
    <x v="0"/>
    <n v="0"/>
    <n v="7.4634130000000007E-2"/>
    <n v="0"/>
    <s v=""/>
    <n v="0"/>
    <n v="57"/>
    <n v="0"/>
    <n v="0"/>
  </r>
  <r>
    <x v="0"/>
    <n v="0"/>
    <n v="6.3481800000000001E-3"/>
    <n v="0"/>
    <s v=""/>
    <n v="0"/>
    <n v="2"/>
    <n v="0"/>
    <n v="0"/>
  </r>
  <r>
    <x v="0"/>
    <n v="0.95554455435876051"/>
    <n v="1.4674434227652393"/>
    <n v="0"/>
    <s v=""/>
    <n v="140"/>
    <n v="215"/>
    <n v="0"/>
    <n v="0"/>
  </r>
  <r>
    <x v="0"/>
    <n v="0"/>
    <n v="1.459412E-2"/>
    <n v="0"/>
    <s v=""/>
    <n v="0"/>
    <n v="3"/>
    <n v="0"/>
    <n v="0"/>
  </r>
  <r>
    <x v="0"/>
    <n v="0.16050737807692309"/>
    <n v="0.25681180492307693"/>
    <n v="0"/>
    <s v=""/>
    <n v="10"/>
    <n v="16"/>
    <n v="0"/>
    <n v="0"/>
  </r>
  <r>
    <x v="0"/>
    <n v="5.235018857142857E-2"/>
    <n v="0"/>
    <n v="5.235018857142857E-2"/>
    <s v=""/>
    <n v="4"/>
    <n v="6"/>
    <n v="4"/>
    <n v="0"/>
  </r>
  <r>
    <x v="0"/>
    <n v="0"/>
    <n v="0"/>
    <n v="2.0859230000000002"/>
    <s v=""/>
    <n v="0"/>
    <n v="0"/>
    <n v="222"/>
    <n v="0"/>
  </r>
  <r>
    <x v="0"/>
    <n v="0"/>
    <n v="0"/>
    <n v="0.75537799999999999"/>
    <s v=""/>
    <n v="0"/>
    <n v="0"/>
    <n v="48"/>
    <n v="0"/>
  </r>
  <r>
    <x v="0"/>
    <n v="0"/>
    <n v="8.4020615973684223E-2"/>
    <n v="6.1105902526315786E-2"/>
    <s v=""/>
    <n v="0"/>
    <n v="22"/>
    <n v="16"/>
    <n v="0"/>
  </r>
  <r>
    <x v="0"/>
    <n v="0.18127281818181817"/>
    <n v="0"/>
    <n v="0.98692978787878782"/>
    <s v=""/>
    <n v="9"/>
    <n v="8"/>
    <n v="49"/>
    <n v="0"/>
  </r>
  <r>
    <x v="0"/>
    <n v="0"/>
    <n v="1.460789E-2"/>
    <n v="0"/>
    <s v=""/>
    <n v="0"/>
    <n v="11"/>
    <n v="0"/>
    <n v="0"/>
  </r>
  <r>
    <x v="0"/>
    <n v="0"/>
    <n v="0.56642999999999999"/>
    <n v="0"/>
    <s v=""/>
    <n v="0"/>
    <n v="215"/>
    <n v="0"/>
    <n v="0"/>
  </r>
  <r>
    <x v="0"/>
    <n v="5.3270093217391304E-2"/>
    <n v="0"/>
    <n v="6.1465492173913047E-2"/>
    <s v=""/>
    <n v="13"/>
    <n v="18"/>
    <n v="15"/>
    <n v="0"/>
  </r>
  <r>
    <x v="0"/>
    <n v="0.24408985"/>
    <n v="0"/>
    <n v="0"/>
    <s v=""/>
    <n v="4"/>
    <n v="0"/>
    <n v="0"/>
    <n v="0"/>
  </r>
  <r>
    <x v="0"/>
    <n v="0"/>
    <n v="7.8279999999999999E-3"/>
    <n v="0"/>
    <s v=""/>
    <n v="0"/>
    <n v="2"/>
    <n v="0"/>
    <n v="0"/>
  </r>
  <r>
    <x v="0"/>
    <n v="1.1354025157233332E-2"/>
    <n v="0"/>
    <n v="7.9478176100633346E-2"/>
    <s v=""/>
    <n v="1"/>
    <n v="10"/>
    <n v="7"/>
    <n v="0"/>
  </r>
  <r>
    <x v="0"/>
    <n v="0"/>
    <n v="3.4548890699999997"/>
    <n v="0"/>
    <s v=""/>
    <n v="0"/>
    <n v="2271"/>
    <n v="0"/>
    <n v="0"/>
  </r>
  <r>
    <x v="0"/>
    <n v="0"/>
    <n v="0.14331537704000002"/>
    <n v="0.21497306555999998"/>
    <s v=""/>
    <n v="0"/>
    <n v="2"/>
    <n v="3"/>
    <n v="0"/>
  </r>
  <r>
    <x v="0"/>
    <n v="7.6811642307692302E-2"/>
    <n v="3.4138507692307689E-2"/>
    <n v="0"/>
    <s v=""/>
    <n v="9"/>
    <n v="4"/>
    <n v="0"/>
    <n v="0"/>
  </r>
  <r>
    <x v="0"/>
    <n v="0"/>
    <n v="3.2821459999999997E-2"/>
    <n v="0"/>
    <s v=""/>
    <n v="0"/>
    <n v="1"/>
    <n v="0"/>
    <n v="0"/>
  </r>
  <r>
    <x v="0"/>
    <n v="4.9693405668941176E-2"/>
    <n v="0"/>
    <n v="0.8660850702301176"/>
    <s v=""/>
    <n v="7"/>
    <n v="7"/>
    <n v="122"/>
    <n v="0"/>
  </r>
  <r>
    <x v="0"/>
    <n v="0.23862698464285714"/>
    <n v="0"/>
    <n v="0.39771164107142853"/>
    <s v=""/>
    <n v="3"/>
    <n v="6"/>
    <n v="5"/>
    <n v="0"/>
  </r>
  <r>
    <x v="0"/>
    <n v="0"/>
    <n v="1.5967907894700002E-2"/>
    <n v="0"/>
    <s v=""/>
    <n v="0"/>
    <n v="8"/>
    <n v="0"/>
    <n v="0"/>
  </r>
  <r>
    <x v="0"/>
    <n v="0.50819672131147542"/>
    <n v="0"/>
    <n v="1.360655737704918"/>
    <s v=""/>
    <n v="31"/>
    <n v="8"/>
    <n v="83"/>
    <n v="0"/>
  </r>
  <r>
    <x v="0"/>
    <n v="0.13959277129411765"/>
    <n v="0"/>
    <n v="2.2334843407058824"/>
    <s v=""/>
    <n v="2"/>
    <n v="0"/>
    <n v="32"/>
    <n v="0"/>
  </r>
  <r>
    <x v="0"/>
    <n v="0"/>
    <n v="8.6085699999999994E-3"/>
    <n v="0"/>
    <s v=""/>
    <n v="0"/>
    <n v="6"/>
    <n v="0"/>
    <n v="0"/>
  </r>
  <r>
    <x v="0"/>
    <n v="0"/>
    <n v="0.46577895353982307"/>
    <n v="0.35341204646017699"/>
    <s v=""/>
    <n v="0"/>
    <n v="257"/>
    <n v="195"/>
    <n v="0"/>
  </r>
  <r>
    <x v="0"/>
    <n v="0.79587828947368411"/>
    <n v="0"/>
    <n v="0.23581578947368417"/>
    <s v=""/>
    <n v="27"/>
    <n v="3"/>
    <n v="8"/>
    <n v="0"/>
  </r>
  <r>
    <x v="0"/>
    <n v="4.5385142857142853E-2"/>
    <n v="0"/>
    <n v="0.12859123809523809"/>
    <s v=""/>
    <n v="12"/>
    <n v="38"/>
    <n v="34"/>
    <n v="0"/>
  </r>
  <r>
    <x v="0"/>
    <n v="0.18049925925925925"/>
    <n v="0"/>
    <n v="1.4214316666666666"/>
    <s v=""/>
    <n v="8"/>
    <n v="37"/>
    <n v="63"/>
    <n v="0"/>
  </r>
  <r>
    <x v="0"/>
    <n v="0"/>
    <n v="5.1848400000000005E-3"/>
    <n v="0"/>
    <s v=""/>
    <n v="0"/>
    <n v="2"/>
    <n v="0"/>
    <n v="0"/>
  </r>
  <r>
    <x v="0"/>
    <n v="0"/>
    <n v="0.29599392097264443"/>
    <n v="2.1385560790273557"/>
    <s v=""/>
    <n v="0"/>
    <n v="40"/>
    <n v="289"/>
    <n v="0"/>
  </r>
  <r>
    <x v="0"/>
    <n v="0.43607101629921258"/>
    <n v="0"/>
    <n v="3.1307662708661415"/>
    <s v=""/>
    <n v="39"/>
    <n v="62"/>
    <n v="280"/>
    <n v="0"/>
  </r>
  <r>
    <x v="0"/>
    <n v="0"/>
    <n v="3.6313982941176465E-2"/>
    <n v="0.58102372705882344"/>
    <s v=""/>
    <n v="0"/>
    <n v="3"/>
    <n v="48"/>
    <n v="0"/>
  </r>
  <r>
    <x v="0"/>
    <n v="0"/>
    <n v="0"/>
    <n v="1.1620000000000001E-3"/>
    <s v=""/>
    <n v="0"/>
    <n v="0"/>
    <n v="2"/>
    <n v="0"/>
  </r>
  <r>
    <x v="0"/>
    <n v="0.13982316592592592"/>
    <n v="0"/>
    <n v="0.42646065607407407"/>
    <s v=""/>
    <n v="40"/>
    <n v="0"/>
    <n v="122"/>
    <n v="0"/>
  </r>
  <r>
    <x v="0"/>
    <n v="0"/>
    <n v="0.38355517047272736"/>
    <n v="2.127817969527273"/>
    <s v=""/>
    <n v="0"/>
    <n v="42"/>
    <n v="233"/>
    <n v="0"/>
  </r>
  <r>
    <x v="0"/>
    <n v="0"/>
    <n v="6.4163665806451609E-2"/>
    <n v="0.93037315419354827"/>
    <s v=""/>
    <n v="0"/>
    <n v="6"/>
    <n v="87"/>
    <n v="0"/>
  </r>
  <r>
    <x v="0"/>
    <n v="0"/>
    <n v="0"/>
    <n v="4.9565100000000001E-2"/>
    <s v=""/>
    <n v="0"/>
    <n v="0"/>
    <n v="8"/>
    <n v="0"/>
  </r>
  <r>
    <x v="0"/>
    <n v="0"/>
    <n v="1.40787885E-2"/>
    <n v="0"/>
    <s v=""/>
    <n v="0"/>
    <n v="2"/>
    <n v="0"/>
    <n v="0"/>
  </r>
  <r>
    <x v="0"/>
    <n v="0.93833580625000002"/>
    <n v="0"/>
    <n v="0.11260029675000001"/>
    <s v=""/>
    <n v="50"/>
    <n v="184"/>
    <n v="6"/>
    <n v="0"/>
  </r>
  <r>
    <x v="0"/>
    <n v="0"/>
    <n v="0"/>
    <n v="0"/>
    <s v=""/>
    <n v="0"/>
    <n v="0"/>
    <n v="0"/>
    <n v="0"/>
  </r>
  <r>
    <x v="0"/>
    <n v="0"/>
    <n v="0.41679366203242318"/>
    <n v="4.3722472389675771"/>
    <s v=""/>
    <n v="0"/>
    <n v="51"/>
    <n v="535"/>
    <n v="0"/>
  </r>
  <r>
    <x v="0"/>
    <n v="0"/>
    <n v="0"/>
    <n v="0.29113600000000001"/>
    <s v=""/>
    <n v="0"/>
    <n v="0"/>
    <n v="44"/>
    <n v="0"/>
  </r>
  <r>
    <x v="0"/>
    <n v="0"/>
    <n v="5.332550426966292E-2"/>
    <n v="0.73766947573033692"/>
    <s v=""/>
    <n v="0"/>
    <n v="6"/>
    <n v="83"/>
    <n v="0"/>
  </r>
  <r>
    <x v="0"/>
    <n v="0"/>
    <n v="0"/>
    <n v="1.174847569"/>
    <s v=""/>
    <n v="0"/>
    <n v="0"/>
    <n v="289"/>
    <n v="0"/>
  </r>
  <r>
    <x v="0"/>
    <n v="0"/>
    <n v="4.319602285714285E-2"/>
    <n v="3.2397017142857136E-2"/>
    <s v=""/>
    <n v="0"/>
    <n v="8"/>
    <n v="6"/>
    <n v="0"/>
  </r>
  <r>
    <x v="0"/>
    <n v="0"/>
    <n v="0.16999031511961724"/>
    <n v="2.5629309048803832"/>
    <s v=""/>
    <n v="0"/>
    <n v="13"/>
    <n v="196"/>
    <n v="0"/>
  </r>
  <r>
    <x v="0"/>
    <n v="0"/>
    <n v="0.15526479452054792"/>
    <n v="1.104105205479452"/>
    <s v=""/>
    <n v="0"/>
    <n v="27"/>
    <n v="192"/>
    <n v="0"/>
  </r>
  <r>
    <x v="0"/>
    <n v="0"/>
    <n v="1.687E-2"/>
    <n v="0.109655"/>
    <s v=""/>
    <n v="0"/>
    <n v="2"/>
    <n v="13"/>
    <n v="0"/>
  </r>
  <r>
    <x v="0"/>
    <n v="0"/>
    <n v="0"/>
    <n v="4.806063E-2"/>
    <s v=""/>
    <n v="0"/>
    <n v="0"/>
    <n v="12"/>
    <n v="0"/>
  </r>
  <r>
    <x v="0"/>
    <n v="0"/>
    <n v="0"/>
    <n v="0.232129"/>
    <s v=""/>
    <n v="0"/>
    <n v="7"/>
    <n v="62"/>
    <n v="0"/>
  </r>
  <r>
    <x v="0"/>
    <n v="0"/>
    <n v="0"/>
    <n v="0.12414009399999999"/>
    <s v=""/>
    <n v="0"/>
    <n v="0"/>
    <n v="27"/>
    <n v="0"/>
  </r>
  <r>
    <x v="0"/>
    <n v="0"/>
    <n v="2.2024000000000002E-3"/>
    <n v="0"/>
    <s v=""/>
    <n v="0"/>
    <n v="2"/>
    <n v="0"/>
    <n v="0"/>
  </r>
  <r>
    <x v="0"/>
    <n v="0"/>
    <n v="0"/>
    <n v="0.36357790000000001"/>
    <s v=""/>
    <n v="0"/>
    <n v="0"/>
    <n v="26"/>
    <n v="0"/>
  </r>
  <r>
    <x v="1"/>
    <n v="2.4339178962962962E-2"/>
    <n v="0"/>
    <n v="0.73626016362962965"/>
    <s v=""/>
    <n v="4"/>
    <n v="10"/>
    <n v="121"/>
    <n v="0"/>
  </r>
  <r>
    <x v="1"/>
    <n v="0"/>
    <n v="1.1847379999999999E-2"/>
    <n v="0"/>
    <s v=""/>
    <n v="0"/>
    <n v="4"/>
    <n v="0"/>
    <n v="0"/>
  </r>
  <r>
    <x v="1"/>
    <n v="0"/>
    <n v="0"/>
    <n v="1.3811E-2"/>
    <s v=""/>
    <n v="0"/>
    <n v="0"/>
    <n v="14"/>
    <n v="0"/>
  </r>
  <r>
    <x v="1"/>
    <n v="0"/>
    <n v="0"/>
    <n v="1.2983669999999999E-2"/>
    <s v=""/>
    <n v="0"/>
    <n v="0"/>
    <n v="4"/>
    <n v="0"/>
  </r>
  <r>
    <x v="1"/>
    <n v="5.1854002500000003E-2"/>
    <n v="8.6423337499999989E-2"/>
    <n v="0"/>
    <s v=""/>
    <n v="12"/>
    <n v="20"/>
    <n v="0"/>
    <n v="0"/>
  </r>
  <r>
    <x v="1"/>
    <n v="0"/>
    <n v="0.13177253"/>
    <n v="0"/>
    <s v=""/>
    <n v="0"/>
    <n v="49"/>
    <n v="0"/>
    <n v="0"/>
  </r>
  <r>
    <x v="1"/>
    <n v="0"/>
    <n v="1.1024959999999999E-2"/>
    <n v="0"/>
    <s v=""/>
    <n v="0"/>
    <n v="4"/>
    <n v="0"/>
    <n v="0"/>
  </r>
  <r>
    <x v="1"/>
    <n v="0"/>
    <n v="3.335113E-2"/>
    <n v="0"/>
    <s v=""/>
    <n v="0"/>
    <n v="13"/>
    <n v="0"/>
    <n v="0"/>
  </r>
  <r>
    <x v="0"/>
    <n v="0"/>
    <n v="3.4266890000000001E-2"/>
    <n v="0"/>
    <s v=""/>
    <n v="0"/>
    <n v="8"/>
    <n v="0"/>
    <n v="0"/>
  </r>
  <r>
    <x v="0"/>
    <n v="2.1436546493955096E-2"/>
    <n v="0"/>
    <n v="3.1082992416234894"/>
    <s v=""/>
    <n v="2"/>
    <n v="287"/>
    <n v="290"/>
    <n v="0"/>
  </r>
  <r>
    <x v="0"/>
    <n v="0"/>
    <n v="2.4654795942174732"/>
    <n v="3.7215520057825264"/>
    <s v=""/>
    <n v="0"/>
    <n v="634"/>
    <n v="957"/>
    <n v="0"/>
  </r>
  <r>
    <x v="0"/>
    <n v="0"/>
    <n v="1.5"/>
    <n v="0"/>
    <s v=""/>
    <n v="0"/>
    <n v="165"/>
    <n v="0"/>
    <n v="0"/>
  </r>
  <r>
    <x v="0"/>
    <n v="0"/>
    <n v="0"/>
    <n v="0"/>
    <s v=""/>
    <n v="0"/>
    <n v="0"/>
    <n v="0"/>
    <n v="0"/>
  </r>
  <r>
    <x v="0"/>
    <n v="0"/>
    <n v="0.34837636999999999"/>
    <n v="0"/>
    <s v=""/>
    <n v="0"/>
    <n v="131"/>
    <n v="0"/>
    <n v="0"/>
  </r>
  <r>
    <x v="0"/>
    <n v="0"/>
    <n v="5.2572322219999997E-3"/>
    <n v="0"/>
    <s v=""/>
    <n v="0"/>
    <n v="2"/>
    <n v="0"/>
    <n v="0"/>
  </r>
  <r>
    <x v="0"/>
    <n v="0"/>
    <n v="2.9061119999999999E-2"/>
    <n v="0"/>
    <s v=""/>
    <n v="0"/>
    <n v="1"/>
    <n v="0"/>
    <n v="0"/>
  </r>
  <r>
    <x v="0"/>
    <n v="0"/>
    <n v="0"/>
    <n v="0.11313239999999999"/>
    <s v=""/>
    <n v="0"/>
    <n v="0"/>
    <n v="28"/>
    <n v="0"/>
  </r>
  <r>
    <x v="0"/>
    <n v="0"/>
    <n v="0.17085720000000001"/>
    <n v="0"/>
    <s v=""/>
    <n v="0"/>
    <n v="4"/>
    <n v="0"/>
    <n v="0"/>
  </r>
  <r>
    <x v="0"/>
    <n v="0"/>
    <n v="4.6069009090909094E-2"/>
    <n v="0.12285069090909091"/>
    <s v=""/>
    <n v="0"/>
    <n v="3"/>
    <n v="8"/>
    <n v="0"/>
  </r>
  <r>
    <x v="0"/>
    <n v="0"/>
    <n v="0"/>
    <n v="8.2855250000000005E-2"/>
    <s v=""/>
    <n v="0"/>
    <n v="0"/>
    <n v="26"/>
    <n v="0"/>
  </r>
  <r>
    <x v="0"/>
    <n v="0"/>
    <n v="0"/>
    <n v="2.0176243999999999E-2"/>
    <s v=""/>
    <n v="0"/>
    <n v="0"/>
    <n v="2"/>
    <n v="0"/>
  </r>
  <r>
    <x v="0"/>
    <n v="0"/>
    <n v="3.7582407499999998E-2"/>
    <n v="0"/>
    <s v=""/>
    <n v="0"/>
    <n v="1"/>
    <n v="0"/>
    <n v="0"/>
  </r>
  <r>
    <x v="0"/>
    <n v="0"/>
    <n v="0"/>
    <n v="3.6325980000000001E-2"/>
    <s v=""/>
    <n v="0"/>
    <n v="0"/>
    <n v="3"/>
    <n v="0"/>
  </r>
  <r>
    <x v="0"/>
    <n v="0"/>
    <n v="0.34877652000000003"/>
    <n v="0"/>
    <s v=""/>
    <n v="0"/>
    <n v="8"/>
    <n v="0"/>
    <n v="0"/>
  </r>
  <r>
    <x v="0"/>
    <n v="0"/>
    <n v="0"/>
    <n v="0.25733148"/>
    <s v=""/>
    <n v="0"/>
    <n v="0"/>
    <n v="2"/>
    <n v="0"/>
  </r>
  <r>
    <x v="0"/>
    <n v="0"/>
    <n v="1.262512E-2"/>
    <n v="0"/>
    <s v=""/>
    <n v="0"/>
    <n v="12"/>
    <n v="0"/>
    <n v="0"/>
  </r>
  <r>
    <x v="0"/>
    <n v="0"/>
    <n v="2.0607689999999998E-2"/>
    <n v="0"/>
    <s v=""/>
    <n v="0"/>
    <n v="4"/>
    <n v="0"/>
    <n v="0"/>
  </r>
  <r>
    <x v="0"/>
    <n v="0"/>
    <n v="0"/>
    <n v="2.3328450000000001E-2"/>
    <s v=""/>
    <n v="0"/>
    <n v="0"/>
    <n v="6"/>
    <n v="0"/>
  </r>
  <r>
    <x v="0"/>
    <n v="0"/>
    <n v="2.814939E-2"/>
    <n v="0"/>
    <s v=""/>
    <n v="0"/>
    <n v="9"/>
    <n v="0"/>
    <n v="0"/>
  </r>
  <r>
    <x v="0"/>
    <n v="0"/>
    <n v="9.7438978333571433E-3"/>
    <n v="3.8975591333428568E-3"/>
    <s v=""/>
    <n v="0"/>
    <n v="5"/>
    <n v="2"/>
    <n v="0"/>
  </r>
  <r>
    <x v="0"/>
    <n v="0"/>
    <n v="0"/>
    <n v="0.10801299"/>
    <s v=""/>
    <n v="0"/>
    <n v="0"/>
    <n v="6"/>
    <n v="0"/>
  </r>
  <r>
    <x v="0"/>
    <n v="0"/>
    <n v="5.2910763999999997E-3"/>
    <n v="0"/>
    <s v=""/>
    <n v="0"/>
    <n v="2"/>
    <n v="0"/>
    <n v="0"/>
  </r>
  <r>
    <x v="0"/>
    <n v="0.19677261925925923"/>
    <n v="0"/>
    <n v="0.36894866111111113"/>
    <s v=""/>
    <n v="16"/>
    <n v="8"/>
    <n v="30"/>
    <n v="0"/>
  </r>
  <r>
    <x v="0"/>
    <n v="0"/>
    <n v="0"/>
    <n v="4.2244440000000001E-2"/>
    <s v=""/>
    <n v="0"/>
    <n v="0"/>
    <n v="3"/>
    <n v="0"/>
  </r>
  <r>
    <x v="0"/>
    <n v="0"/>
    <n v="8.5033999999999998E-2"/>
    <n v="8.5033999999999998E-2"/>
    <s v=""/>
    <n v="0"/>
    <n v="61"/>
    <n v="61"/>
    <n v="0"/>
  </r>
  <r>
    <x v="0"/>
    <n v="0"/>
    <n v="0"/>
    <n v="9.7300700000000004E-3"/>
    <s v=""/>
    <n v="0"/>
    <n v="0"/>
    <n v="2"/>
    <n v="0"/>
  </r>
  <r>
    <x v="0"/>
    <n v="0"/>
    <n v="1.9456281600000003E-2"/>
    <n v="1.5287078400000001E-2"/>
    <s v=""/>
    <n v="0"/>
    <n v="14"/>
    <n v="11"/>
    <n v="0"/>
  </r>
  <r>
    <x v="0"/>
    <n v="0"/>
    <n v="6.8954899999999998E-3"/>
    <n v="0"/>
    <s v=""/>
    <n v="0"/>
    <n v="2"/>
    <n v="0"/>
    <n v="0"/>
  </r>
  <r>
    <x v="0"/>
    <n v="0"/>
    <n v="0"/>
    <n v="0.28426390000000001"/>
    <s v=""/>
    <n v="0"/>
    <n v="0"/>
    <n v="12"/>
    <n v="0"/>
  </r>
  <r>
    <x v="0"/>
    <n v="0"/>
    <n v="2.3632E-2"/>
    <n v="0"/>
    <s v=""/>
    <n v="0"/>
    <n v="8"/>
    <n v="0"/>
    <n v="0"/>
  </r>
  <r>
    <x v="0"/>
    <n v="0"/>
    <n v="1.8135459999999999E-2"/>
    <n v="0"/>
    <s v=""/>
    <n v="0"/>
    <n v="8"/>
    <n v="0"/>
    <n v="0"/>
  </r>
  <r>
    <x v="0"/>
    <n v="0"/>
    <n v="0"/>
    <n v="6.9578340000000002E-2"/>
    <s v=""/>
    <n v="0"/>
    <n v="0"/>
    <n v="17"/>
    <n v="0"/>
  </r>
  <r>
    <x v="0"/>
    <n v="0"/>
    <n v="9.8556440000000002E-3"/>
    <n v="0"/>
    <s v=""/>
    <n v="0"/>
    <n v="3"/>
    <n v="0"/>
    <n v="0"/>
  </r>
  <r>
    <x v="0"/>
    <n v="0"/>
    <n v="1.2419796666666665E-2"/>
    <n v="6.2098983333333337E-2"/>
    <s v=""/>
    <n v="0"/>
    <n v="2"/>
    <n v="10"/>
    <n v="0"/>
  </r>
  <r>
    <x v="0"/>
    <n v="0"/>
    <n v="0"/>
    <n v="0"/>
    <s v=""/>
    <n v="0"/>
    <n v="0"/>
    <n v="0"/>
    <n v="0"/>
  </r>
  <r>
    <x v="0"/>
    <n v="0"/>
    <n v="9.7440402620000005E-3"/>
    <n v="0"/>
    <s v=""/>
    <n v="0"/>
    <n v="2"/>
    <n v="0"/>
    <n v="0"/>
  </r>
  <r>
    <x v="0"/>
    <n v="0"/>
    <n v="0.18226465384615384"/>
    <n v="4.3396346153846153E-2"/>
    <s v=""/>
    <n v="0"/>
    <n v="84"/>
    <n v="20"/>
    <n v="0"/>
  </r>
  <r>
    <x v="0"/>
    <n v="0"/>
    <n v="0"/>
    <n v="2.9039999999999999E-3"/>
    <s v=""/>
    <n v="0"/>
    <n v="0"/>
    <n v="3"/>
    <n v="0"/>
  </r>
  <r>
    <x v="0"/>
    <n v="0"/>
    <n v="1.4817240000000001E-2"/>
    <n v="0"/>
    <s v=""/>
    <n v="0"/>
    <n v="6"/>
    <n v="0"/>
    <n v="0"/>
  </r>
  <r>
    <x v="0"/>
    <n v="0"/>
    <n v="0.13414955869565218"/>
    <n v="1.305722371304348"/>
    <s v=""/>
    <n v="0"/>
    <n v="45"/>
    <n v="438"/>
    <n v="0"/>
  </r>
  <r>
    <x v="0"/>
    <n v="0"/>
    <n v="0"/>
    <n v="7.6106750000000001E-2"/>
    <s v=""/>
    <n v="0"/>
    <n v="0"/>
    <n v="4"/>
    <n v="0"/>
  </r>
  <r>
    <x v="0"/>
    <n v="0"/>
    <n v="4.1734321673306783E-2"/>
    <n v="1.1221895383266935"/>
    <s v=""/>
    <n v="0"/>
    <n v="9"/>
    <n v="242"/>
    <n v="0"/>
  </r>
  <r>
    <x v="0"/>
    <n v="0"/>
    <n v="0.12522639999999999"/>
    <n v="0"/>
    <s v=""/>
    <n v="0"/>
    <n v="17"/>
    <n v="0"/>
    <n v="0"/>
  </r>
  <r>
    <x v="0"/>
    <n v="0"/>
    <n v="0.42739681818181818"/>
    <n v="2.1778181818181822E-2"/>
    <s v=""/>
    <n v="0"/>
    <n v="157"/>
    <n v="8"/>
    <n v="0"/>
  </r>
  <r>
    <x v="0"/>
    <n v="0"/>
    <n v="7.5495789999999993E-2"/>
    <n v="0"/>
    <s v=""/>
    <n v="0"/>
    <n v="62"/>
    <n v="0"/>
    <n v="0"/>
  </r>
  <r>
    <x v="0"/>
    <n v="0"/>
    <n v="4.2151593794999996E-3"/>
    <n v="0"/>
    <s v=""/>
    <n v="0"/>
    <n v="2"/>
    <n v="0"/>
    <n v="0"/>
  </r>
  <r>
    <x v="0"/>
    <n v="0"/>
    <n v="0.10015884"/>
    <n v="0.17806016"/>
    <s v=""/>
    <n v="0"/>
    <n v="27"/>
    <n v="48"/>
    <n v="0"/>
  </r>
  <r>
    <x v="0"/>
    <n v="0"/>
    <n v="0"/>
    <n v="0.15640129999999999"/>
    <s v=""/>
    <n v="0"/>
    <n v="0"/>
    <n v="12"/>
    <n v="0"/>
  </r>
  <r>
    <x v="0"/>
    <n v="0"/>
    <n v="0.16060021999999999"/>
    <n v="0"/>
    <s v=""/>
    <n v="0"/>
    <n v="60"/>
    <n v="0"/>
    <n v="0"/>
  </r>
  <r>
    <x v="0"/>
    <n v="0"/>
    <n v="0"/>
    <n v="0"/>
    <s v=""/>
    <n v="0"/>
    <n v="0"/>
    <n v="0"/>
    <n v="0"/>
  </r>
  <r>
    <x v="0"/>
    <n v="0"/>
    <n v="4.9803800000000004E-3"/>
    <n v="0"/>
    <s v=""/>
    <n v="0"/>
    <n v="3"/>
    <n v="0"/>
    <n v="0"/>
  </r>
  <r>
    <x v="0"/>
    <n v="0"/>
    <n v="1.2525280000000001E-2"/>
    <n v="0"/>
    <s v=""/>
    <n v="0"/>
    <n v="6"/>
    <n v="0"/>
    <n v="0"/>
  </r>
  <r>
    <x v="0"/>
    <n v="0"/>
    <n v="0"/>
    <n v="0"/>
    <s v=""/>
    <n v="0"/>
    <n v="0"/>
    <n v="0"/>
    <n v="0"/>
  </r>
  <r>
    <x v="0"/>
    <n v="0"/>
    <n v="1.7249110000000002E-2"/>
    <n v="0"/>
    <s v=""/>
    <n v="0"/>
    <n v="16"/>
    <n v="0"/>
    <n v="0"/>
  </r>
  <r>
    <x v="0"/>
    <n v="0"/>
    <n v="0.94437644999999992"/>
    <n v="0.94437644999999992"/>
    <s v=""/>
    <n v="0"/>
    <n v="221"/>
    <n v="221"/>
    <n v="0"/>
  </r>
  <r>
    <x v="0"/>
    <n v="0"/>
    <n v="0.98394835999999997"/>
    <n v="0"/>
    <s v=""/>
    <n v="0"/>
    <n v="98"/>
    <n v="0"/>
    <n v="0"/>
  </r>
  <r>
    <x v="0"/>
    <n v="0.41514569133333334"/>
    <n v="0"/>
    <n v="4.0502018666666667E-2"/>
    <s v=""/>
    <n v="41"/>
    <n v="30"/>
    <n v="4"/>
    <n v="0"/>
  </r>
  <r>
    <x v="0"/>
    <n v="0"/>
    <n v="8.8849690476190471E-2"/>
    <n v="0.28431900952380956"/>
    <s v=""/>
    <n v="0"/>
    <n v="10"/>
    <n v="32"/>
    <n v="0"/>
  </r>
  <r>
    <x v="0"/>
    <n v="4.0986000000000002E-2"/>
    <n v="0"/>
    <n v="4.0986000000000002E-2"/>
    <s v=""/>
    <n v="6"/>
    <n v="30"/>
    <n v="6"/>
    <n v="0"/>
  </r>
  <r>
    <x v="0"/>
    <n v="0"/>
    <n v="0"/>
    <n v="0.87004415000000002"/>
    <s v=""/>
    <n v="0"/>
    <n v="0"/>
    <n v="63"/>
    <n v="0"/>
  </r>
  <r>
    <x v="0"/>
    <n v="0"/>
    <n v="5.5412999999999999E-3"/>
    <n v="0"/>
    <s v=""/>
    <n v="0"/>
    <n v="2"/>
    <n v="0"/>
    <n v="0"/>
  </r>
  <r>
    <x v="0"/>
    <n v="0"/>
    <n v="7.789949E-3"/>
    <n v="0"/>
    <s v=""/>
    <n v="0"/>
    <n v="5"/>
    <n v="0"/>
    <n v="0"/>
  </r>
  <r>
    <x v="0"/>
    <n v="0"/>
    <n v="5.1159999999999999E-3"/>
    <n v="0"/>
    <s v=""/>
    <n v="0"/>
    <n v="1"/>
    <n v="0"/>
    <n v="0"/>
  </r>
  <r>
    <x v="0"/>
    <n v="0"/>
    <n v="7.9830224514999999E-3"/>
    <n v="0"/>
    <s v=""/>
    <n v="0"/>
    <n v="3"/>
    <n v="0"/>
    <n v="0"/>
  </r>
  <r>
    <x v="0"/>
    <n v="0"/>
    <n v="4.8908800000000002E-3"/>
    <n v="0"/>
    <s v=""/>
    <n v="0"/>
    <n v="2"/>
    <n v="0"/>
    <n v="0"/>
  </r>
  <r>
    <x v="0"/>
    <n v="0"/>
    <n v="0.35769632000000001"/>
    <n v="0"/>
    <s v=""/>
    <n v="0"/>
    <n v="18"/>
    <n v="0"/>
    <n v="0"/>
  </r>
  <r>
    <x v="0"/>
    <n v="0"/>
    <n v="3.2729250000000001E-2"/>
    <n v="0"/>
    <s v=""/>
    <n v="0"/>
    <n v="4"/>
    <n v="0"/>
    <n v="0"/>
  </r>
  <r>
    <x v="0"/>
    <n v="0"/>
    <n v="4.4502500000000002E-3"/>
    <n v="0"/>
    <s v=""/>
    <n v="0"/>
    <n v="2"/>
    <n v="0"/>
    <n v="0"/>
  </r>
  <r>
    <x v="0"/>
    <n v="0"/>
    <n v="0.30998342857142858"/>
    <n v="0.44947597142857143"/>
    <s v=""/>
    <n v="0"/>
    <n v="160"/>
    <n v="232"/>
    <n v="0"/>
  </r>
  <r>
    <x v="0"/>
    <n v="0"/>
    <n v="0.16977959000000001"/>
    <n v="0"/>
    <s v=""/>
    <n v="0"/>
    <n v="20"/>
    <n v="0"/>
    <n v="0"/>
  </r>
  <r>
    <x v="0"/>
    <n v="0"/>
    <n v="2.5834900000000001E-2"/>
    <n v="0"/>
    <s v=""/>
    <n v="0"/>
    <n v="28"/>
    <n v="0"/>
    <n v="0"/>
  </r>
  <r>
    <x v="0"/>
    <n v="0"/>
    <n v="0"/>
    <n v="0"/>
    <s v=""/>
    <n v="0"/>
    <n v="0"/>
    <n v="0"/>
    <n v="0"/>
  </r>
  <r>
    <x v="0"/>
    <n v="0"/>
    <n v="0"/>
    <n v="1.5899179999999999E-2"/>
    <s v=""/>
    <n v="0"/>
    <n v="0"/>
    <n v="7"/>
    <n v="0"/>
  </r>
  <r>
    <x v="0"/>
    <n v="0"/>
    <n v="6.8266499999999992E-3"/>
    <n v="0"/>
    <s v=""/>
    <n v="0"/>
    <n v="3"/>
    <n v="0"/>
    <n v="0"/>
  </r>
  <r>
    <x v="0"/>
    <n v="0"/>
    <n v="4.2028289999999999E-3"/>
    <n v="0"/>
    <s v=""/>
    <n v="0"/>
    <n v="2"/>
    <n v="0"/>
    <n v="0"/>
  </r>
  <r>
    <x v="0"/>
    <n v="0"/>
    <n v="3.6731400000000001E-3"/>
    <n v="0"/>
    <s v=""/>
    <n v="0"/>
    <n v="4"/>
    <n v="0"/>
    <n v="0"/>
  </r>
  <r>
    <x v="0"/>
    <n v="0"/>
    <n v="0"/>
    <n v="4.0992899999999999E-2"/>
    <s v=""/>
    <n v="0"/>
    <n v="0"/>
    <n v="10"/>
    <n v="0"/>
  </r>
  <r>
    <x v="0"/>
    <n v="0"/>
    <n v="3.8611676698800002E-2"/>
    <n v="0"/>
    <s v=""/>
    <n v="0"/>
    <n v="76"/>
    <n v="0"/>
    <n v="0"/>
  </r>
  <r>
    <x v="0"/>
    <n v="0"/>
    <n v="2.9761929999999999E-2"/>
    <n v="0"/>
    <s v=""/>
    <n v="0"/>
    <n v="4"/>
    <n v="0"/>
    <n v="0"/>
  </r>
  <r>
    <x v="0"/>
    <n v="0"/>
    <n v="6.3201999999999998E-3"/>
    <n v="0"/>
    <s v=""/>
    <n v="0"/>
    <n v="5"/>
    <n v="0"/>
    <n v="0"/>
  </r>
  <r>
    <x v="0"/>
    <n v="0"/>
    <n v="1.1287677518771333"/>
    <n v="0.24355154812286689"/>
    <s v=""/>
    <n v="0"/>
    <n v="241"/>
    <n v="52"/>
    <n v="0"/>
  </r>
  <r>
    <x v="0"/>
    <n v="0"/>
    <n v="1.6202660000000001E-2"/>
    <n v="0"/>
    <s v=""/>
    <n v="0"/>
    <n v="4"/>
    <n v="0"/>
    <n v="0"/>
  </r>
  <r>
    <x v="0"/>
    <n v="0"/>
    <n v="1.1343292E-2"/>
    <n v="0.130447858"/>
    <s v=""/>
    <n v="0"/>
    <n v="4"/>
    <n v="46"/>
    <n v="0"/>
  </r>
  <r>
    <x v="0"/>
    <n v="0"/>
    <n v="0"/>
    <n v="6.7666950000000003E-2"/>
    <s v=""/>
    <n v="0"/>
    <n v="0"/>
    <n v="8"/>
    <n v="0"/>
  </r>
  <r>
    <x v="0"/>
    <n v="0"/>
    <n v="1.9931701600000001E-2"/>
    <n v="2.9897552399999999E-2"/>
    <s v=""/>
    <n v="0"/>
    <n v="6"/>
    <n v="9"/>
    <n v="0"/>
  </r>
  <r>
    <x v="0"/>
    <n v="0"/>
    <n v="0"/>
    <n v="4.4409789999999998E-2"/>
    <s v=""/>
    <n v="0"/>
    <n v="0"/>
    <n v="9"/>
    <n v="0"/>
  </r>
  <r>
    <x v="0"/>
    <n v="0"/>
    <n v="7.3122500000000007E-2"/>
    <n v="0.1023715"/>
    <s v=""/>
    <n v="0"/>
    <n v="25"/>
    <n v="35"/>
    <n v="0"/>
  </r>
  <r>
    <x v="0"/>
    <n v="0"/>
    <n v="3.69126E-3"/>
    <n v="0"/>
    <s v=""/>
    <n v="0"/>
    <n v="4"/>
    <n v="0"/>
    <n v="0"/>
  </r>
  <r>
    <x v="0"/>
    <n v="0"/>
    <n v="6.8821999999999994E-2"/>
    <n v="0"/>
    <s v=""/>
    <n v="0"/>
    <n v="6"/>
    <n v="0"/>
    <n v="0"/>
  </r>
  <r>
    <x v="0"/>
    <n v="0"/>
    <n v="4.9722080000000002E-2"/>
    <n v="0"/>
    <s v=""/>
    <n v="0"/>
    <n v="19"/>
    <n v="0"/>
    <n v="0"/>
  </r>
  <r>
    <x v="0"/>
    <n v="5.5083392941176472E-2"/>
    <n v="0"/>
    <n v="0.15147933058823532"/>
    <s v=""/>
    <n v="4"/>
    <n v="2"/>
    <n v="11"/>
    <n v="0"/>
  </r>
  <r>
    <x v="0"/>
    <n v="0"/>
    <n v="0"/>
    <n v="0"/>
    <s v=""/>
    <n v="0"/>
    <n v="0"/>
    <n v="0"/>
    <n v="0"/>
  </r>
  <r>
    <x v="0"/>
    <n v="0"/>
    <n v="4.3892111605000001E-3"/>
    <n v="0"/>
    <s v=""/>
    <n v="0"/>
    <n v="3"/>
    <n v="0"/>
    <n v="0"/>
  </r>
  <r>
    <x v="0"/>
    <n v="0"/>
    <n v="0.74047275000000001"/>
    <n v="0"/>
    <s v=""/>
    <n v="0"/>
    <n v="18"/>
    <n v="0"/>
    <n v="0"/>
  </r>
  <r>
    <x v="0"/>
    <n v="0"/>
    <n v="2.3169869999999999E-2"/>
    <n v="0"/>
    <s v=""/>
    <n v="0"/>
    <n v="10"/>
    <n v="0"/>
    <n v="0"/>
  </r>
  <r>
    <x v="0"/>
    <n v="0"/>
    <n v="7.1870618055555544E-2"/>
    <n v="4.8470881944444447E-2"/>
    <s v=""/>
    <n v="0"/>
    <n v="43"/>
    <n v="29"/>
    <n v="0"/>
  </r>
  <r>
    <x v="0"/>
    <n v="0"/>
    <n v="0.19632243478260866"/>
    <n v="2.9448365217391304E-2"/>
    <s v=""/>
    <n v="0"/>
    <n v="80"/>
    <n v="12"/>
    <n v="0"/>
  </r>
  <r>
    <x v="0"/>
    <n v="0"/>
    <n v="4.0730699999999998E-3"/>
    <n v="0"/>
    <s v=""/>
    <n v="0"/>
    <n v="2"/>
    <n v="0"/>
    <n v="0"/>
  </r>
  <r>
    <x v="0"/>
    <n v="0"/>
    <n v="0"/>
    <n v="1.782514E-2"/>
    <s v=""/>
    <n v="0"/>
    <n v="0"/>
    <n v="9"/>
    <n v="0"/>
  </r>
  <r>
    <x v="0"/>
    <n v="0"/>
    <n v="3.1574689999999996E-2"/>
    <n v="0"/>
    <s v=""/>
    <n v="0"/>
    <n v="4"/>
    <n v="0"/>
    <n v="0"/>
  </r>
  <r>
    <x v="0"/>
    <n v="0"/>
    <n v="3.7635149999999998E-3"/>
    <n v="0"/>
    <s v=""/>
    <n v="0"/>
    <n v="1"/>
    <n v="0"/>
    <n v="0"/>
  </r>
  <r>
    <x v="0"/>
    <n v="0"/>
    <n v="0.91613269117647056"/>
    <n v="0.20836230882352944"/>
    <s v=""/>
    <n v="0"/>
    <n v="277"/>
    <n v="63"/>
    <n v="0"/>
  </r>
  <r>
    <x v="0"/>
    <n v="0"/>
    <n v="0.31288836999999997"/>
    <n v="0"/>
    <s v=""/>
    <n v="0"/>
    <n v="103"/>
    <n v="0"/>
    <n v="0"/>
  </r>
  <r>
    <x v="0"/>
    <n v="0"/>
    <n v="1.6927089999999999E-2"/>
    <n v="0"/>
    <s v=""/>
    <n v="0"/>
    <n v="13"/>
    <n v="0"/>
    <n v="0"/>
  </r>
  <r>
    <x v="0"/>
    <n v="0"/>
    <n v="1.4194750000000001E-2"/>
    <n v="0"/>
    <s v=""/>
    <n v="0"/>
    <n v="2"/>
    <n v="0"/>
    <n v="0"/>
  </r>
  <r>
    <x v="0"/>
    <n v="0"/>
    <n v="1.3560691428571426E-2"/>
    <n v="8.1364148571428568E-2"/>
    <s v=""/>
    <n v="0"/>
    <n v="2"/>
    <n v="12"/>
    <n v="0"/>
  </r>
  <r>
    <x v="0"/>
    <n v="0"/>
    <n v="2.8056299999999999E-2"/>
    <n v="0"/>
    <s v=""/>
    <n v="0"/>
    <n v="8"/>
    <n v="0"/>
    <n v="0"/>
  </r>
  <r>
    <x v="0"/>
    <n v="0"/>
    <n v="1.36394473212E-2"/>
    <n v="0"/>
    <s v=""/>
    <n v="0"/>
    <n v="3"/>
    <n v="0"/>
    <n v="0"/>
  </r>
  <r>
    <x v="0"/>
    <n v="0"/>
    <n v="2.7176805000000002E-2"/>
    <n v="0"/>
    <s v=""/>
    <n v="0"/>
    <n v="5"/>
    <n v="0"/>
    <n v="0"/>
  </r>
  <r>
    <x v="0"/>
    <n v="0"/>
    <n v="3.8576389999999999E-3"/>
    <n v="0"/>
    <s v=""/>
    <n v="0"/>
    <n v="4"/>
    <n v="0"/>
    <n v="0"/>
  </r>
  <r>
    <x v="1"/>
    <n v="6.1008357142857142E-2"/>
    <n v="0"/>
    <n v="2.2184857142857142E-2"/>
    <s v=""/>
    <n v="11"/>
    <n v="20"/>
    <n v="4"/>
    <n v="0"/>
  </r>
  <r>
    <x v="1"/>
    <n v="0"/>
    <n v="0"/>
    <n v="0.16751937"/>
    <s v=""/>
    <n v="0"/>
    <n v="0"/>
    <n v="3"/>
    <n v="0"/>
  </r>
  <r>
    <x v="1"/>
    <n v="0"/>
    <n v="4.5442639999999999E-2"/>
    <n v="0"/>
    <s v=""/>
    <n v="0"/>
    <n v="10"/>
    <n v="0"/>
    <n v="0"/>
  </r>
  <r>
    <x v="1"/>
    <n v="0"/>
    <n v="4.7648860000000001E-2"/>
    <n v="0"/>
    <s v=""/>
    <n v="0"/>
    <n v="12"/>
    <n v="0"/>
    <n v="0"/>
  </r>
  <r>
    <x v="0"/>
    <n v="0.43768818835443041"/>
    <n v="0"/>
    <n v="0.45136594424050641"/>
    <s v=""/>
    <n v="32"/>
    <n v="14"/>
    <n v="33"/>
    <n v="0"/>
  </r>
  <r>
    <x v="0"/>
    <n v="0"/>
    <n v="5.1018000000000001E-2"/>
    <n v="0"/>
    <s v=""/>
    <n v="0"/>
    <n v="7"/>
    <n v="0"/>
    <n v="0"/>
  </r>
  <r>
    <x v="0"/>
    <n v="0"/>
    <n v="7.2384950000000003E-2"/>
    <n v="0"/>
    <s v=""/>
    <n v="0"/>
    <n v="28"/>
    <n v="0"/>
    <n v="0"/>
  </r>
  <r>
    <x v="0"/>
    <n v="0"/>
    <n v="0"/>
    <n v="5.6473160000000001E-2"/>
    <s v=""/>
    <n v="0"/>
    <n v="0"/>
    <n v="20"/>
    <n v="0"/>
  </r>
  <r>
    <x v="0"/>
    <n v="0"/>
    <n v="5.2951749999999999E-2"/>
    <n v="0"/>
    <s v=""/>
    <n v="0"/>
    <n v="18"/>
    <n v="0"/>
    <n v="0"/>
  </r>
  <r>
    <x v="0"/>
    <n v="0"/>
    <n v="5.7892523000000005E-3"/>
    <n v="0"/>
    <s v=""/>
    <n v="0"/>
    <n v="2"/>
    <n v="0"/>
    <n v="0"/>
  </r>
  <r>
    <x v="0"/>
    <n v="0"/>
    <n v="0"/>
    <n v="3.1246619999999999E-2"/>
    <s v=""/>
    <n v="0"/>
    <n v="0"/>
    <n v="2"/>
    <n v="0"/>
  </r>
  <r>
    <x v="0"/>
    <n v="0"/>
    <n v="7.4140671000000003E-3"/>
    <n v="0"/>
    <s v=""/>
    <n v="0"/>
    <n v="3"/>
    <n v="0"/>
    <n v="0"/>
  </r>
  <r>
    <x v="0"/>
    <n v="0"/>
    <n v="7.9902550000000003E-2"/>
    <n v="0"/>
    <s v=""/>
    <n v="0"/>
    <n v="6"/>
    <n v="0"/>
    <n v="0"/>
  </r>
  <r>
    <x v="0"/>
    <n v="0"/>
    <n v="2.6658030500000002E-2"/>
    <n v="0"/>
    <s v=""/>
    <n v="0"/>
    <n v="4"/>
    <n v="0"/>
    <n v="0"/>
  </r>
  <r>
    <x v="0"/>
    <n v="6.1049211260869561E-2"/>
    <n v="0"/>
    <n v="0.1017486854347826"/>
    <s v=""/>
    <n v="6"/>
    <n v="7"/>
    <n v="10"/>
    <n v="0"/>
  </r>
  <r>
    <x v="0"/>
    <n v="0.59820963858333331"/>
    <n v="0"/>
    <n v="0.8701231106666667"/>
    <s v=""/>
    <n v="22"/>
    <n v="6"/>
    <n v="32"/>
    <n v="0"/>
  </r>
  <r>
    <x v="0"/>
    <n v="4.8449549458333345E-2"/>
    <n v="0"/>
    <n v="1.3842728416666667E-2"/>
    <s v=""/>
    <n v="7"/>
    <n v="3"/>
    <n v="2"/>
    <n v="0"/>
  </r>
  <r>
    <x v="0"/>
    <n v="0"/>
    <n v="0"/>
    <n v="7.1833999999999995E-3"/>
    <s v=""/>
    <n v="0"/>
    <n v="0"/>
    <n v="1"/>
    <n v="0"/>
  </r>
  <r>
    <x v="0"/>
    <n v="1.2807596551724138E-2"/>
    <n v="6.1476463448275863E-2"/>
    <n v="0"/>
    <s v=""/>
    <n v="5"/>
    <n v="24"/>
    <n v="0"/>
    <n v="0"/>
  </r>
  <r>
    <x v="0"/>
    <n v="0"/>
    <n v="3.4412090499999999E-2"/>
    <n v="3.4412090499999999E-2"/>
    <s v=""/>
    <n v="0"/>
    <n v="2"/>
    <n v="2"/>
    <n v="0"/>
  </r>
  <r>
    <x v="0"/>
    <n v="0"/>
    <n v="8.6018064000000002E-3"/>
    <n v="0"/>
    <s v=""/>
    <n v="0"/>
    <n v="3"/>
    <n v="0"/>
    <n v="0"/>
  </r>
  <r>
    <x v="0"/>
    <n v="0"/>
    <n v="8.5050089999999995E-2"/>
    <n v="0"/>
    <s v=""/>
    <n v="0"/>
    <n v="20"/>
    <n v="0"/>
    <n v="0"/>
  </r>
  <r>
    <x v="0"/>
    <n v="0"/>
    <n v="3.5126449999999997E-2"/>
    <n v="0"/>
    <s v=""/>
    <n v="0"/>
    <n v="63"/>
    <n v="0"/>
    <n v="0"/>
  </r>
  <r>
    <x v="1"/>
    <n v="0"/>
    <n v="0"/>
    <n v="7.5064800000000001E-2"/>
    <s v=""/>
    <n v="0"/>
    <n v="0"/>
    <n v="33"/>
    <n v="0"/>
  </r>
  <r>
    <x v="1"/>
    <n v="0"/>
    <n v="1.8321799999999999E-2"/>
    <n v="0"/>
    <s v=""/>
    <n v="0"/>
    <n v="4"/>
    <n v="0"/>
    <n v="0"/>
  </r>
  <r>
    <x v="1"/>
    <n v="0"/>
    <n v="1.0062674000000001E-2"/>
    <n v="1.0062674000000001E-2"/>
    <s v=""/>
    <n v="0"/>
    <n v="7"/>
    <n v="7"/>
    <n v="0"/>
  </r>
  <r>
    <x v="1"/>
    <n v="1.0336223294117645E-2"/>
    <n v="0"/>
    <n v="9.3026009647058816E-2"/>
    <s v=""/>
    <n v="2"/>
    <n v="65"/>
    <n v="18"/>
    <n v="0"/>
  </r>
  <r>
    <x v="1"/>
    <n v="0"/>
    <n v="0.27504591114049587"/>
    <n v="0.64941395685950409"/>
    <s v=""/>
    <n v="0"/>
    <n v="36"/>
    <n v="85"/>
    <n v="0"/>
  </r>
  <r>
    <x v="1"/>
    <n v="0"/>
    <n v="1.3915047631578947E-2"/>
    <n v="6.1623782368421053E-2"/>
    <s v=""/>
    <n v="0"/>
    <n v="7"/>
    <n v="31"/>
    <n v="0"/>
  </r>
  <r>
    <x v="1"/>
    <n v="0"/>
    <n v="1.6188089999999999E-2"/>
    <n v="8.0940449999999994E-3"/>
    <s v=""/>
    <n v="0"/>
    <n v="4"/>
    <n v="2"/>
    <n v="0"/>
  </r>
  <r>
    <x v="1"/>
    <n v="0"/>
    <n v="0"/>
    <n v="1.3529772999999998E-2"/>
    <s v=""/>
    <n v="0"/>
    <n v="0"/>
    <n v="2"/>
    <n v="0"/>
  </r>
  <r>
    <x v="1"/>
    <n v="0"/>
    <n v="0"/>
    <n v="4.2779999999999999E-2"/>
    <s v=""/>
    <n v="0"/>
    <n v="0"/>
    <n v="13"/>
    <n v="0"/>
  </r>
  <r>
    <x v="0"/>
    <n v="0"/>
    <n v="0.10248583650580001"/>
    <n v="0"/>
    <s v=""/>
    <n v="0"/>
    <n v="14"/>
    <n v="0"/>
    <n v="0"/>
  </r>
  <r>
    <x v="0"/>
    <n v="0"/>
    <n v="0.72440996527629997"/>
    <n v="0"/>
    <s v=""/>
    <n v="0"/>
    <n v="62"/>
    <n v="0"/>
    <n v="0"/>
  </r>
  <r>
    <x v="0"/>
    <n v="0"/>
    <n v="1.1179096000000002"/>
    <n v="1.1179096000000002"/>
    <s v=""/>
    <n v="0"/>
    <n v="285"/>
    <n v="285"/>
    <n v="0"/>
  </r>
  <r>
    <x v="1"/>
    <n v="1.340117E-2"/>
    <n v="0"/>
    <n v="0"/>
    <s v=""/>
    <n v="6"/>
    <n v="0"/>
    <n v="0"/>
    <n v="0"/>
  </r>
  <r>
    <x v="1"/>
    <n v="0.25307959724137929"/>
    <n v="0.20562717275862069"/>
    <n v="0"/>
    <s v=""/>
    <n v="16"/>
    <n v="13"/>
    <n v="0"/>
    <n v="0"/>
  </r>
  <r>
    <x v="1"/>
    <n v="9.6489660999999997E-3"/>
    <n v="0"/>
    <n v="9.6489660999999997E-3"/>
    <s v=""/>
    <n v="4"/>
    <n v="0"/>
    <n v="4"/>
    <n v="0"/>
  </r>
  <r>
    <x v="1"/>
    <n v="0"/>
    <n v="9.4808008000000013E-3"/>
    <n v="0"/>
    <s v=""/>
    <n v="0"/>
    <n v="3"/>
    <n v="0"/>
    <n v="0"/>
  </r>
  <r>
    <x v="1"/>
    <n v="3.3080681818181815E-2"/>
    <n v="0"/>
    <n v="2.1502443181818185"/>
    <s v=""/>
    <n v="1"/>
    <n v="0"/>
    <n v="65"/>
    <n v="0"/>
  </r>
  <r>
    <x v="1"/>
    <n v="0"/>
    <n v="0"/>
    <n v="2.8086750000000001E-2"/>
    <s v=""/>
    <n v="0"/>
    <n v="0"/>
    <n v="8"/>
    <n v="0"/>
  </r>
  <r>
    <x v="1"/>
    <n v="0"/>
    <n v="9.3002599999999994E-3"/>
    <n v="0"/>
    <s v=""/>
    <n v="0"/>
    <n v="3"/>
    <n v="0"/>
    <n v="0"/>
  </r>
  <r>
    <x v="1"/>
    <n v="0"/>
    <n v="4.5837600000000001E-3"/>
    <n v="0"/>
    <s v=""/>
    <n v="0"/>
    <n v="4"/>
    <n v="0"/>
    <n v="0"/>
  </r>
  <r>
    <x v="1"/>
    <n v="0"/>
    <n v="0"/>
    <n v="1.3864E-2"/>
    <s v=""/>
    <n v="0"/>
    <n v="0"/>
    <n v="7"/>
    <n v="0"/>
  </r>
  <r>
    <x v="1"/>
    <n v="4.0355053333333335E-2"/>
    <n v="0"/>
    <n v="9.4953066666666648E-3"/>
    <s v=""/>
    <n v="17"/>
    <n v="0"/>
    <n v="4"/>
    <n v="0"/>
  </r>
  <r>
    <x v="0"/>
    <n v="0"/>
    <n v="5.326E-3"/>
    <n v="0"/>
    <s v=""/>
    <n v="0"/>
    <n v="2"/>
    <n v="0"/>
    <n v="0"/>
  </r>
  <r>
    <x v="0"/>
    <n v="0"/>
    <n v="8.0745664999999994E-2"/>
    <n v="6.6064634999999997E-2"/>
    <s v=""/>
    <n v="0"/>
    <n v="33"/>
    <n v="27"/>
    <n v="0"/>
  </r>
  <r>
    <x v="1"/>
    <n v="0"/>
    <n v="9.606E-3"/>
    <n v="0"/>
    <s v=""/>
    <n v="0"/>
    <n v="3"/>
    <n v="0"/>
    <n v="0"/>
  </r>
  <r>
    <x v="1"/>
    <n v="0"/>
    <n v="0"/>
    <n v="0"/>
    <s v=""/>
    <n v="0"/>
    <n v="0"/>
    <n v="0"/>
    <n v="0"/>
  </r>
  <r>
    <x v="1"/>
    <n v="0"/>
    <n v="3.88E-4"/>
    <n v="0"/>
    <s v=""/>
    <n v="0"/>
    <n v="30"/>
    <n v="0"/>
    <n v="0"/>
  </r>
  <r>
    <x v="0"/>
    <n v="0"/>
    <n v="0.28749799999999998"/>
    <n v="0"/>
    <s v=""/>
    <n v="0"/>
    <n v="31"/>
    <n v="0"/>
    <n v="0"/>
  </r>
  <r>
    <x v="0"/>
    <n v="0"/>
    <n v="3.4132810322580649E-2"/>
    <n v="0.23039646967741936"/>
    <s v=""/>
    <n v="0"/>
    <n v="8"/>
    <n v="54"/>
    <n v="0"/>
  </r>
  <r>
    <x v="0"/>
    <n v="0"/>
    <n v="1.2445462499999999E-2"/>
    <n v="3.7336387499999998E-2"/>
    <s v=""/>
    <n v="0"/>
    <n v="2"/>
    <n v="6"/>
    <n v="0"/>
  </r>
  <r>
    <x v="1"/>
    <n v="0"/>
    <n v="1.4029709999999999E-2"/>
    <n v="0"/>
    <s v=""/>
    <n v="0"/>
    <n v="4"/>
    <n v="0"/>
    <n v="0"/>
  </r>
  <r>
    <x v="1"/>
    <n v="0"/>
    <n v="3.9950000000000003E-3"/>
    <n v="0"/>
    <s v=""/>
    <n v="0"/>
    <n v="2"/>
    <n v="0"/>
    <n v="0"/>
  </r>
  <r>
    <x v="1"/>
    <n v="0"/>
    <n v="1.8013599999999998E-2"/>
    <n v="0"/>
    <s v=""/>
    <n v="0"/>
    <n v="5"/>
    <n v="0"/>
    <n v="0"/>
  </r>
  <r>
    <x v="1"/>
    <n v="2.6102439999999998E-2"/>
    <n v="0"/>
    <n v="0"/>
    <s v=""/>
    <n v="6"/>
    <n v="0"/>
    <n v="0"/>
    <n v="0"/>
  </r>
  <r>
    <x v="1"/>
    <n v="0"/>
    <n v="6.6502199999999997E-2"/>
    <n v="0"/>
    <s v=""/>
    <n v="0"/>
    <n v="20"/>
    <n v="0"/>
    <n v="0"/>
  </r>
  <r>
    <x v="1"/>
    <n v="0"/>
    <n v="6.2589999999999998E-3"/>
    <n v="0"/>
    <s v=""/>
    <n v="0"/>
    <n v="1"/>
    <n v="0"/>
    <n v="0"/>
  </r>
  <r>
    <x v="1"/>
    <n v="0"/>
    <n v="1.6921800000000002E-3"/>
    <n v="0"/>
    <s v=""/>
    <n v="0"/>
    <n v="2"/>
    <n v="0"/>
    <n v="0"/>
  </r>
  <r>
    <x v="1"/>
    <n v="4.0132870000000001E-2"/>
    <n v="0"/>
    <n v="0"/>
    <s v=""/>
    <n v="8"/>
    <n v="0"/>
    <n v="0"/>
    <n v="0"/>
  </r>
  <r>
    <x v="1"/>
    <n v="3.5399920000000001E-2"/>
    <n v="0"/>
    <n v="0"/>
    <s v=""/>
    <n v="8"/>
    <n v="0"/>
    <n v="0"/>
    <n v="0"/>
  </r>
  <r>
    <x v="1"/>
    <n v="1.4912055E-2"/>
    <n v="0"/>
    <n v="1.4912055E-2"/>
    <s v=""/>
    <n v="4"/>
    <n v="0"/>
    <n v="4"/>
    <n v="0"/>
  </r>
  <r>
    <x v="1"/>
    <n v="0"/>
    <n v="5.7999999999999996E-3"/>
    <n v="0"/>
    <s v=""/>
    <n v="0"/>
    <n v="24"/>
    <n v="0"/>
    <n v="0"/>
  </r>
  <r>
    <x v="1"/>
    <n v="0"/>
    <n v="0"/>
    <n v="1.8957710000000001"/>
    <s v=""/>
    <n v="0"/>
    <n v="0"/>
    <n v="120"/>
    <n v="0"/>
  </r>
  <r>
    <x v="1"/>
    <n v="3.6572309999999997E-2"/>
    <n v="0"/>
    <n v="0"/>
    <s v=""/>
    <n v="8"/>
    <n v="0"/>
    <n v="0"/>
    <n v="0"/>
  </r>
  <r>
    <x v="1"/>
    <n v="0"/>
    <n v="0"/>
    <n v="7.9970600000000003E-3"/>
    <s v=""/>
    <n v="0"/>
    <n v="0"/>
    <n v="3"/>
    <n v="0"/>
  </r>
  <r>
    <x v="1"/>
    <n v="0"/>
    <n v="0"/>
    <n v="0"/>
    <s v=""/>
    <n v="0"/>
    <n v="0"/>
    <n v="0"/>
    <n v="0"/>
  </r>
  <r>
    <x v="1"/>
    <n v="0"/>
    <n v="0"/>
    <n v="0.15828498000000002"/>
    <s v=""/>
    <n v="0"/>
    <n v="0"/>
    <n v="32"/>
    <n v="0"/>
  </r>
  <r>
    <x v="1"/>
    <n v="0"/>
    <n v="0"/>
    <n v="1.4347E-2"/>
    <s v=""/>
    <n v="0"/>
    <n v="0"/>
    <n v="6"/>
    <n v="0"/>
  </r>
  <r>
    <x v="1"/>
    <n v="0"/>
    <n v="0"/>
    <n v="1.1258547000000001E-2"/>
    <s v=""/>
    <n v="0"/>
    <n v="0"/>
    <n v="4"/>
    <n v="0"/>
  </r>
  <r>
    <x v="1"/>
    <n v="0"/>
    <n v="0"/>
    <n v="2.8917000000000002E-2"/>
    <s v=""/>
    <n v="0"/>
    <n v="0"/>
    <n v="10"/>
    <n v="0"/>
  </r>
  <r>
    <x v="0"/>
    <n v="0"/>
    <n v="0"/>
    <n v="3.2753063"/>
    <s v=""/>
    <n v="0"/>
    <n v="0"/>
    <n v="237"/>
    <n v="0"/>
  </r>
  <r>
    <x v="0"/>
    <n v="0"/>
    <n v="6.2374702612944866"/>
    <n v="9.7095322087055127"/>
    <s v=""/>
    <n v="0"/>
    <n v="1121"/>
    <n v="1745"/>
    <n v="0"/>
  </r>
  <r>
    <x v="0"/>
    <n v="0.48273351309566553"/>
    <n v="0"/>
    <n v="0.64152743187713446"/>
    <s v=""/>
    <n v="76"/>
    <n v="0"/>
    <n v="101"/>
    <n v="0"/>
  </r>
  <r>
    <x v="0"/>
    <n v="0"/>
    <n v="0"/>
    <n v="0.28394785"/>
    <s v=""/>
    <n v="0"/>
    <n v="0"/>
    <n v="154"/>
    <n v="0"/>
  </r>
  <r>
    <x v="0"/>
    <n v="0"/>
    <n v="0"/>
    <n v="12.91789526"/>
    <s v=""/>
    <n v="316"/>
    <n v="0"/>
    <n v="341"/>
    <n v="0"/>
  </r>
  <r>
    <x v="0"/>
    <n v="0.20311844999999998"/>
    <n v="0"/>
    <n v="1.1510045500000001"/>
    <s v=""/>
    <n v="54"/>
    <n v="0"/>
    <n v="306"/>
    <n v="0"/>
  </r>
  <r>
    <x v="0"/>
    <n v="0"/>
    <n v="0"/>
    <n v="1.28574743785"/>
    <s v=""/>
    <n v="0"/>
    <n v="0"/>
    <n v="297"/>
    <n v="0"/>
  </r>
  <r>
    <x v="0"/>
    <n v="0"/>
    <n v="0"/>
    <n v="1.7739852300000001"/>
    <s v=""/>
    <n v="0"/>
    <n v="0"/>
    <n v="118"/>
    <n v="0"/>
  </r>
  <r>
    <x v="0"/>
    <n v="0"/>
    <n v="0"/>
    <n v="0"/>
    <s v=""/>
    <n v="0"/>
    <n v="0"/>
    <n v="10"/>
    <n v="0"/>
  </r>
  <r>
    <x v="1"/>
    <n v="0"/>
    <n v="0"/>
    <n v="6.1768300000000003E-3"/>
    <s v=""/>
    <n v="0"/>
    <n v="0"/>
    <n v="1"/>
    <n v="0"/>
  </r>
  <r>
    <x v="1"/>
    <n v="0"/>
    <n v="4.3999999999999999E-5"/>
    <n v="0"/>
    <s v=""/>
    <n v="0"/>
    <n v="1"/>
    <n v="0"/>
    <n v="0"/>
  </r>
  <r>
    <x v="1"/>
    <n v="0"/>
    <n v="0"/>
    <n v="2.5890520000000001E-3"/>
    <s v=""/>
    <n v="0"/>
    <n v="0"/>
    <n v="1"/>
    <n v="0"/>
  </r>
  <r>
    <x v="1"/>
    <n v="0"/>
    <n v="9.1638448600000005E-2"/>
    <n v="0"/>
    <s v=""/>
    <n v="0"/>
    <n v="29"/>
    <n v="0"/>
    <n v="0"/>
  </r>
  <r>
    <x v="1"/>
    <n v="0"/>
    <n v="4.6394954700000005E-2"/>
    <n v="0"/>
    <s v=""/>
    <n v="0"/>
    <n v="15"/>
    <n v="0"/>
    <n v="0"/>
  </r>
  <r>
    <x v="0"/>
    <n v="0.85287239999999997"/>
    <n v="0"/>
    <n v="0"/>
    <s v=""/>
    <n v="15"/>
    <n v="0"/>
    <n v="0"/>
    <n v="0"/>
  </r>
  <r>
    <x v="0"/>
    <n v="0.57795627999999999"/>
    <n v="0"/>
    <n v="0"/>
    <s v=""/>
    <n v="21"/>
    <n v="0"/>
    <n v="0"/>
    <n v="0"/>
  </r>
  <r>
    <x v="0"/>
    <n v="1.5157269942857143"/>
    <n v="0.66870308571428572"/>
    <n v="0"/>
    <s v=""/>
    <n v="34"/>
    <n v="15"/>
    <n v="0"/>
    <n v="0"/>
  </r>
  <r>
    <x v="1"/>
    <n v="0"/>
    <n v="0"/>
    <n v="4.3616049999999993E-3"/>
    <s v=""/>
    <n v="0"/>
    <n v="0"/>
    <n v="1"/>
    <n v="0"/>
  </r>
  <r>
    <x v="1"/>
    <n v="0"/>
    <n v="7.7199500000000004E-4"/>
    <n v="0"/>
    <s v=""/>
    <n v="0"/>
    <n v="2"/>
    <n v="0"/>
    <n v="0"/>
  </r>
  <r>
    <x v="1"/>
    <n v="0"/>
    <n v="0"/>
    <n v="0"/>
    <s v=""/>
    <n v="0"/>
    <n v="0"/>
    <n v="0"/>
    <n v="0"/>
  </r>
  <r>
    <x v="1"/>
    <n v="0"/>
    <n v="4.4528999999999992E-3"/>
    <n v="0"/>
    <s v=""/>
    <n v="0"/>
    <n v="3"/>
    <n v="0"/>
    <n v="0"/>
  </r>
  <r>
    <x v="1"/>
    <n v="0"/>
    <n v="1.050825E-2"/>
    <n v="0"/>
    <s v=""/>
    <n v="0"/>
    <n v="6"/>
    <n v="0"/>
    <n v="0"/>
  </r>
  <r>
    <x v="1"/>
    <n v="0"/>
    <n v="1.0415247280299999E-2"/>
    <n v="0"/>
    <s v=""/>
    <n v="0"/>
    <n v="3"/>
    <n v="0"/>
    <n v="0"/>
  </r>
  <r>
    <x v="1"/>
    <n v="5.839536E-2"/>
    <n v="0"/>
    <n v="0"/>
    <s v=""/>
    <n v="3"/>
    <n v="0"/>
    <n v="0"/>
    <n v="0"/>
  </r>
  <r>
    <x v="1"/>
    <n v="0.19482490909090908"/>
    <n v="0.16235409090909092"/>
    <n v="0"/>
    <s v=""/>
    <n v="6"/>
    <n v="5"/>
    <n v="0"/>
    <n v="0"/>
  </r>
  <r>
    <x v="1"/>
    <n v="0"/>
    <n v="4.1830499999999998E-3"/>
    <n v="0"/>
    <s v=""/>
    <n v="0"/>
    <n v="2"/>
    <n v="0"/>
    <n v="0"/>
  </r>
  <r>
    <x v="1"/>
    <n v="0"/>
    <n v="2.7045223599999998E-2"/>
    <n v="4.0567835399999995E-2"/>
    <s v=""/>
    <n v="0"/>
    <n v="6"/>
    <n v="9"/>
    <n v="0"/>
  </r>
  <r>
    <x v="1"/>
    <n v="0"/>
    <n v="3.7746300000000002E-3"/>
    <n v="0"/>
    <s v=""/>
    <n v="0"/>
    <n v="3"/>
    <n v="0"/>
    <n v="0"/>
  </r>
  <r>
    <x v="1"/>
    <n v="0"/>
    <n v="4.3009399999999996E-3"/>
    <n v="0"/>
    <s v=""/>
    <n v="0"/>
    <n v="2"/>
    <n v="0"/>
    <n v="0"/>
  </r>
  <r>
    <x v="1"/>
    <n v="0"/>
    <n v="6.9820299999999993E-3"/>
    <n v="0"/>
    <s v=""/>
    <n v="0"/>
    <n v="2"/>
    <n v="0"/>
    <n v="0"/>
  </r>
  <r>
    <x v="1"/>
    <n v="0"/>
    <n v="0"/>
    <n v="6.0005749999999997E-2"/>
    <s v=""/>
    <n v="0"/>
    <n v="0"/>
    <n v="4"/>
    <n v="0"/>
  </r>
  <r>
    <x v="1"/>
    <n v="0"/>
    <n v="6.5237164592499994E-2"/>
    <n v="0"/>
    <s v=""/>
    <n v="0"/>
    <n v="4"/>
    <n v="0"/>
    <n v="0"/>
  </r>
  <r>
    <x v="1"/>
    <n v="0"/>
    <n v="0.1163499272596685"/>
    <n v="0.28099605074033146"/>
    <s v=""/>
    <n v="0"/>
    <n v="53"/>
    <n v="128"/>
    <n v="0"/>
  </r>
  <r>
    <x v="1"/>
    <n v="0"/>
    <n v="9.17632E-3"/>
    <n v="0"/>
    <s v=""/>
    <n v="0"/>
    <n v="7"/>
    <n v="0"/>
    <n v="0"/>
  </r>
  <r>
    <x v="1"/>
    <n v="0"/>
    <n v="0.16102250000000001"/>
    <n v="0"/>
    <s v=""/>
    <n v="0"/>
    <n v="34"/>
    <n v="0"/>
    <n v="0"/>
  </r>
  <r>
    <x v="1"/>
    <n v="0"/>
    <n v="0.1239084847"/>
    <n v="5.3103636300000007E-2"/>
    <s v=""/>
    <n v="0"/>
    <n v="21"/>
    <n v="9"/>
    <n v="0"/>
  </r>
  <r>
    <x v="1"/>
    <n v="0"/>
    <n v="5.5776839999999994E-3"/>
    <n v="3.7184560000000002E-3"/>
    <s v=""/>
    <n v="0"/>
    <n v="3"/>
    <n v="2"/>
    <n v="0"/>
  </r>
  <r>
    <x v="1"/>
    <n v="0"/>
    <n v="0.17802062650602407"/>
    <n v="0.34968337349397588"/>
    <s v=""/>
    <n v="0"/>
    <n v="28"/>
    <n v="55"/>
    <n v="0"/>
  </r>
  <r>
    <x v="1"/>
    <n v="0.33233703381818186"/>
    <n v="0"/>
    <n v="0.59082139345454543"/>
    <s v=""/>
    <n v="36"/>
    <n v="10"/>
    <n v="64"/>
    <n v="0"/>
  </r>
  <r>
    <x v="1"/>
    <n v="0"/>
    <n v="6.5398830000000005E-2"/>
    <n v="0"/>
    <s v=""/>
    <n v="0"/>
    <n v="14"/>
    <n v="0"/>
    <n v="0"/>
  </r>
  <r>
    <x v="1"/>
    <n v="0"/>
    <n v="4.7236000000000005E-3"/>
    <n v="0"/>
    <s v=""/>
    <n v="0"/>
    <n v="4"/>
    <n v="0"/>
    <n v="0"/>
  </r>
  <r>
    <x v="1"/>
    <n v="0"/>
    <n v="4.3876339999999996E-3"/>
    <n v="0"/>
    <s v=""/>
    <n v="0"/>
    <n v="2"/>
    <n v="0"/>
    <n v="0"/>
  </r>
  <r>
    <x v="1"/>
    <n v="0"/>
    <n v="0"/>
    <n v="0"/>
    <s v=""/>
    <n v="0"/>
    <n v="0"/>
    <n v="0"/>
    <n v="0"/>
  </r>
  <r>
    <x v="1"/>
    <n v="0"/>
    <n v="0"/>
    <n v="7.6913100000000007E-3"/>
    <s v=""/>
    <n v="0"/>
    <n v="0"/>
    <n v="41"/>
    <n v="0"/>
  </r>
  <r>
    <x v="1"/>
    <n v="0"/>
    <n v="1.24099E-2"/>
    <n v="0"/>
    <s v=""/>
    <n v="0"/>
    <n v="4"/>
    <n v="0"/>
    <n v="0"/>
  </r>
  <r>
    <x v="1"/>
    <n v="0"/>
    <n v="1.2473629E-2"/>
    <n v="1.2473629E-2"/>
    <s v=""/>
    <n v="0"/>
    <n v="5"/>
    <n v="5"/>
    <n v="0"/>
  </r>
  <r>
    <x v="1"/>
    <n v="0"/>
    <n v="2.2751979999999998E-2"/>
    <n v="0"/>
    <s v=""/>
    <n v="0"/>
    <n v="189"/>
    <n v="0"/>
    <n v="0"/>
  </r>
  <r>
    <x v="1"/>
    <n v="0"/>
    <n v="2.7004199999999999E-2"/>
    <n v="0.37805879999999997"/>
    <s v=""/>
    <n v="0"/>
    <n v="3"/>
    <n v="42"/>
    <n v="0"/>
  </r>
  <r>
    <x v="1"/>
    <n v="0.10187283673770492"/>
    <n v="0"/>
    <n v="0.11319204081967213"/>
    <s v=""/>
    <n v="18"/>
    <n v="23"/>
    <n v="20"/>
    <n v="0"/>
  </r>
  <r>
    <x v="1"/>
    <n v="0"/>
    <n v="3.1447953225806451E-2"/>
    <n v="0.16352935677419356"/>
    <s v=""/>
    <n v="0"/>
    <n v="10"/>
    <n v="52"/>
    <n v="0"/>
  </r>
  <r>
    <x v="1"/>
    <n v="0.12840408163265307"/>
    <n v="0"/>
    <n v="0.982291224489796"/>
    <s v=""/>
    <n v="20"/>
    <n v="23"/>
    <n v="153"/>
    <n v="0"/>
  </r>
  <r>
    <x v="1"/>
    <n v="0.43101262058823525"/>
    <n v="0"/>
    <n v="1.1972572794117649"/>
    <s v=""/>
    <n v="9"/>
    <n v="0"/>
    <n v="25"/>
    <n v="0"/>
  </r>
  <r>
    <x v="1"/>
    <n v="0"/>
    <n v="8.1844056250000005E-2"/>
    <n v="4.9106433750000004E-2"/>
    <s v=""/>
    <n v="0"/>
    <n v="15"/>
    <n v="9"/>
    <n v="0"/>
  </r>
  <r>
    <x v="1"/>
    <n v="1.7527537250000003E-2"/>
    <n v="5.2582611750000001E-2"/>
    <n v="0"/>
    <s v=""/>
    <n v="2"/>
    <n v="6"/>
    <n v="0"/>
    <n v="0"/>
  </r>
  <r>
    <x v="1"/>
    <n v="0"/>
    <n v="3.1000162162162163E-2"/>
    <n v="0.13285783783783783"/>
    <s v=""/>
    <n v="0"/>
    <n v="7"/>
    <n v="30"/>
    <n v="0"/>
  </r>
  <r>
    <x v="1"/>
    <n v="0"/>
    <n v="3.6173066181818175E-2"/>
    <n v="3.0144221818181816E-2"/>
    <s v=""/>
    <n v="0"/>
    <n v="6"/>
    <n v="5"/>
    <n v="0"/>
  </r>
  <r>
    <x v="1"/>
    <n v="0.29852619718309858"/>
    <n v="0"/>
    <n v="1.4063900845070423"/>
    <s v=""/>
    <n v="45"/>
    <n v="27"/>
    <n v="212"/>
    <n v="0"/>
  </r>
  <r>
    <x v="1"/>
    <n v="1.6517618633527869"/>
    <n v="0"/>
    <n v="1.3116932444272131"/>
    <s v=""/>
    <n v="34"/>
    <n v="0"/>
    <n v="27"/>
    <n v="0"/>
  </r>
  <r>
    <x v="1"/>
    <n v="0"/>
    <n v="0"/>
    <n v="4.4037541999999999E-2"/>
    <s v=""/>
    <n v="0"/>
    <n v="0"/>
    <n v="4"/>
    <n v="0"/>
  </r>
  <r>
    <x v="1"/>
    <n v="0"/>
    <n v="0.16632496363636362"/>
    <n v="0.13860413636363636"/>
    <s v=""/>
    <n v="0"/>
    <n v="36"/>
    <n v="30"/>
    <n v="0"/>
  </r>
  <r>
    <x v="0"/>
    <n v="0"/>
    <n v="8.8919410000000004E-2"/>
    <n v="0"/>
    <s v=""/>
    <n v="0"/>
    <n v="6"/>
    <n v="0"/>
    <n v="0"/>
  </r>
  <r>
    <x v="0"/>
    <n v="0"/>
    <n v="0"/>
    <n v="0"/>
    <s v=""/>
    <n v="0"/>
    <n v="0"/>
    <n v="0"/>
    <n v="0"/>
  </r>
  <r>
    <x v="0"/>
    <n v="0"/>
    <n v="9.954566674157303E-2"/>
    <n v="0.13360076325842696"/>
    <s v=""/>
    <n v="0"/>
    <n v="38"/>
    <n v="51"/>
    <n v="0"/>
  </r>
  <r>
    <x v="0"/>
    <n v="0"/>
    <n v="0.2431451"/>
    <n v="0"/>
    <s v=""/>
    <n v="0"/>
    <n v="60"/>
    <n v="0"/>
    <n v="0"/>
  </r>
  <r>
    <x v="0"/>
    <n v="0"/>
    <n v="1.35572242"/>
    <n v="0"/>
    <s v=""/>
    <n v="0"/>
    <n v="420"/>
    <n v="0"/>
    <n v="0"/>
  </r>
  <r>
    <x v="0"/>
    <n v="0"/>
    <n v="0"/>
    <n v="0.12731429999999999"/>
    <s v=""/>
    <n v="0"/>
    <n v="0"/>
    <n v="27"/>
    <n v="0"/>
  </r>
  <r>
    <x v="0"/>
    <n v="0"/>
    <n v="0"/>
    <n v="5.0711104E-2"/>
    <s v=""/>
    <n v="0"/>
    <n v="0"/>
    <n v="9"/>
    <n v="0"/>
  </r>
  <r>
    <x v="0"/>
    <n v="0"/>
    <n v="2.945270588235294E-2"/>
    <n v="3.3134294117647053E-2"/>
    <s v=""/>
    <n v="0"/>
    <n v="8"/>
    <n v="9"/>
    <n v="0"/>
  </r>
  <r>
    <x v="0"/>
    <n v="0"/>
    <n v="0"/>
    <n v="0.14027789999999998"/>
    <s v=""/>
    <n v="0"/>
    <n v="0"/>
    <n v="9"/>
    <n v="0"/>
  </r>
  <r>
    <x v="0"/>
    <n v="0"/>
    <n v="0.14020015999999999"/>
    <n v="0"/>
    <s v=""/>
    <n v="0"/>
    <n v="42"/>
    <n v="0"/>
    <n v="0"/>
  </r>
  <r>
    <x v="0"/>
    <n v="0"/>
    <n v="2.618845652173913E-2"/>
    <n v="0.21474534347826085"/>
    <s v=""/>
    <n v="0"/>
    <n v="5"/>
    <n v="41"/>
    <n v="0"/>
  </r>
  <r>
    <x v="0"/>
    <n v="0"/>
    <n v="5.2617000000000002E-3"/>
    <n v="0"/>
    <s v=""/>
    <n v="0"/>
    <n v="2"/>
    <n v="0"/>
    <n v="0"/>
  </r>
  <r>
    <x v="0"/>
    <n v="0"/>
    <n v="3.7773066666666667E-2"/>
    <n v="7.5546133333333335E-2"/>
    <s v=""/>
    <n v="0"/>
    <n v="16"/>
    <n v="32"/>
    <n v="0"/>
  </r>
  <r>
    <x v="0"/>
    <n v="0"/>
    <n v="7.3987100000000002E-3"/>
    <n v="5.1790969999999999E-2"/>
    <s v=""/>
    <n v="0"/>
    <n v="3"/>
    <n v="21"/>
    <n v="0"/>
  </r>
  <r>
    <x v="0"/>
    <n v="0"/>
    <n v="0.11804984443365697"/>
    <n v="0.77164288556634308"/>
    <s v=""/>
    <n v="0"/>
    <n v="41"/>
    <n v="268"/>
    <n v="0"/>
  </r>
  <r>
    <x v="0"/>
    <n v="0"/>
    <n v="1.2001E-2"/>
    <n v="0"/>
    <s v=""/>
    <n v="0"/>
    <n v="4"/>
    <n v="0"/>
    <n v="0"/>
  </r>
  <r>
    <x v="0"/>
    <n v="0"/>
    <n v="0"/>
    <n v="1.940824E-2"/>
    <s v=""/>
    <n v="0"/>
    <n v="0"/>
    <n v="6"/>
    <n v="0"/>
  </r>
  <r>
    <x v="0"/>
    <n v="0"/>
    <n v="6.2306623076923077E-2"/>
    <n v="5.3405676923076927E-2"/>
    <s v=""/>
    <n v="0"/>
    <n v="14"/>
    <n v="12"/>
    <n v="0"/>
  </r>
  <r>
    <x v="0"/>
    <n v="4.5516695541401267E-2"/>
    <n v="0"/>
    <n v="8.7240333121019101E-2"/>
    <s v=""/>
    <n v="12"/>
    <n v="122"/>
    <n v="23"/>
    <n v="0"/>
  </r>
  <r>
    <x v="0"/>
    <n v="0"/>
    <n v="0"/>
    <n v="5.2201860000000003E-2"/>
    <s v=""/>
    <n v="0"/>
    <n v="0"/>
    <n v="17"/>
    <n v="0"/>
  </r>
  <r>
    <x v="0"/>
    <n v="0"/>
    <n v="0"/>
    <n v="6.2841400000000006E-3"/>
    <s v=""/>
    <n v="0"/>
    <n v="0"/>
    <n v="3"/>
    <n v="0"/>
  </r>
  <r>
    <x v="0"/>
    <n v="4.16655379047619E-2"/>
    <n v="0"/>
    <n v="0.15971789530158731"/>
    <s v=""/>
    <n v="12"/>
    <n v="5"/>
    <n v="46"/>
    <n v="0"/>
  </r>
  <r>
    <x v="0"/>
    <n v="0"/>
    <n v="0"/>
    <n v="0.86719749999999995"/>
    <s v=""/>
    <n v="0"/>
    <n v="0"/>
    <n v="6"/>
    <n v="0"/>
  </r>
  <r>
    <x v="0"/>
    <n v="0"/>
    <n v="3.3259280000000002E-2"/>
    <n v="0"/>
    <s v=""/>
    <n v="0"/>
    <n v="8"/>
    <n v="0"/>
    <n v="0"/>
  </r>
  <r>
    <x v="1"/>
    <n v="0"/>
    <n v="0"/>
    <n v="2.3773231999999998E-2"/>
    <s v=""/>
    <n v="0"/>
    <n v="0"/>
    <n v="6"/>
    <n v="0"/>
  </r>
  <r>
    <x v="1"/>
    <n v="0"/>
    <n v="1.9622595E-2"/>
    <n v="5.8867785000000006E-2"/>
    <s v=""/>
    <n v="0"/>
    <n v="3"/>
    <n v="9"/>
    <n v="0"/>
  </r>
  <r>
    <x v="1"/>
    <n v="0"/>
    <n v="0.16228452075555555"/>
    <n v="0.26229707424444443"/>
    <s v=""/>
    <n v="0"/>
    <n v="86"/>
    <n v="139"/>
    <n v="0"/>
  </r>
  <r>
    <x v="1"/>
    <n v="0"/>
    <n v="5.330991611324571E-2"/>
    <n v="5.0348254106954288E-2"/>
    <s v=""/>
    <n v="0"/>
    <n v="18"/>
    <n v="17"/>
    <n v="0"/>
  </r>
  <r>
    <x v="1"/>
    <n v="0"/>
    <n v="0"/>
    <n v="0.14194417000000001"/>
    <s v=""/>
    <n v="0"/>
    <n v="0"/>
    <n v="40"/>
    <n v="0"/>
  </r>
  <r>
    <x v="1"/>
    <n v="0"/>
    <n v="0"/>
    <n v="5.9403499999999998E-2"/>
    <s v=""/>
    <n v="0"/>
    <n v="0"/>
    <n v="15"/>
    <n v="0"/>
  </r>
  <r>
    <x v="1"/>
    <n v="0"/>
    <n v="1.7178019666666666E-2"/>
    <n v="3.4356039333333331E-2"/>
    <s v=""/>
    <n v="0"/>
    <n v="6"/>
    <n v="12"/>
    <n v="0"/>
  </r>
  <r>
    <x v="1"/>
    <n v="0"/>
    <n v="1.8466400962500001E-2"/>
    <n v="3.0777334937500001E-2"/>
    <s v=""/>
    <n v="0"/>
    <n v="3"/>
    <n v="5"/>
    <n v="0"/>
  </r>
  <r>
    <x v="1"/>
    <n v="0"/>
    <n v="8.0389332089552248E-2"/>
    <n v="0.1350540779104478"/>
    <s v=""/>
    <n v="0"/>
    <n v="25"/>
    <n v="42"/>
    <n v="0"/>
  </r>
  <r>
    <x v="1"/>
    <n v="0"/>
    <n v="0"/>
    <n v="3.9954200000000004E-3"/>
    <s v=""/>
    <n v="0"/>
    <n v="0"/>
    <n v="2"/>
    <n v="0"/>
  </r>
  <r>
    <x v="1"/>
    <n v="0"/>
    <n v="1.2661960000000002E-2"/>
    <n v="5.0647840000000006E-2"/>
    <s v=""/>
    <n v="0"/>
    <n v="6"/>
    <n v="24"/>
    <n v="0"/>
  </r>
  <r>
    <x v="1"/>
    <n v="0"/>
    <n v="0.14920332657894736"/>
    <n v="0.1717245834210526"/>
    <s v=""/>
    <n v="0"/>
    <n v="53"/>
    <n v="61"/>
    <n v="0"/>
  </r>
  <r>
    <x v="1"/>
    <n v="0"/>
    <n v="0"/>
    <n v="7.4915349999999997E-3"/>
    <s v=""/>
    <n v="0"/>
    <n v="0"/>
    <n v="3"/>
    <n v="0"/>
  </r>
  <r>
    <x v="1"/>
    <n v="0"/>
    <n v="0"/>
    <n v="5.7418480000000001E-2"/>
    <s v=""/>
    <n v="0"/>
    <n v="0"/>
    <n v="2"/>
    <n v="0"/>
  </r>
  <r>
    <x v="1"/>
    <n v="0"/>
    <n v="8.7717916977777782E-2"/>
    <n v="0.18141660102222221"/>
    <s v=""/>
    <n v="0"/>
    <n v="44"/>
    <n v="91"/>
    <n v="0"/>
  </r>
  <r>
    <x v="1"/>
    <n v="0"/>
    <n v="7.2413257142857138E-3"/>
    <n v="5.4309942857142853E-3"/>
    <s v=""/>
    <n v="0"/>
    <n v="4"/>
    <n v="3"/>
    <n v="0"/>
  </r>
  <r>
    <x v="1"/>
    <n v="0"/>
    <n v="2.3016051916666669E-2"/>
    <n v="0.37154483808333333"/>
    <s v=""/>
    <n v="0"/>
    <n v="7"/>
    <n v="113"/>
    <n v="0"/>
  </r>
  <r>
    <x v="1"/>
    <n v="0"/>
    <n v="4.9310142857142856E-3"/>
    <n v="6.5746857142857142E-3"/>
    <s v=""/>
    <n v="0"/>
    <n v="3"/>
    <n v="4"/>
    <n v="0"/>
  </r>
  <r>
    <x v="1"/>
    <n v="0"/>
    <n v="1.8838459354838712E-2"/>
    <n v="2.6084020645161295E-2"/>
    <s v=""/>
    <n v="0"/>
    <n v="13"/>
    <n v="18"/>
    <n v="0"/>
  </r>
  <r>
    <x v="1"/>
    <n v="0"/>
    <n v="3.0353427316000001E-3"/>
    <n v="0"/>
    <s v=""/>
    <n v="0"/>
    <n v="2"/>
    <n v="0"/>
    <n v="0"/>
  </r>
  <r>
    <x v="1"/>
    <n v="0"/>
    <n v="8.9764210000000001E-3"/>
    <n v="0"/>
    <s v=""/>
    <n v="0"/>
    <n v="4"/>
    <n v="0"/>
    <n v="0"/>
  </r>
  <r>
    <x v="1"/>
    <n v="0"/>
    <n v="0.33567736779310342"/>
    <n v="0.56184297020689655"/>
    <s v=""/>
    <n v="0"/>
    <n v="141"/>
    <n v="236"/>
    <n v="0"/>
  </r>
  <r>
    <x v="1"/>
    <n v="0"/>
    <n v="4.7729599999999997E-3"/>
    <n v="0"/>
    <s v=""/>
    <n v="0"/>
    <n v="4"/>
    <n v="0"/>
    <n v="0"/>
  </r>
  <r>
    <x v="1"/>
    <n v="0"/>
    <n v="2.1485391999999999E-2"/>
    <n v="1.0742695999999999E-2"/>
    <s v=""/>
    <n v="0"/>
    <n v="10"/>
    <n v="5"/>
    <n v="0"/>
  </r>
  <r>
    <x v="1"/>
    <n v="0"/>
    <n v="0"/>
    <n v="4.1594930000000002E-3"/>
    <s v=""/>
    <n v="0"/>
    <n v="0"/>
    <n v="8"/>
    <n v="0"/>
  </r>
  <r>
    <x v="1"/>
    <n v="0"/>
    <n v="0"/>
    <n v="2.1681799999999998E-2"/>
    <s v=""/>
    <n v="0"/>
    <n v="0"/>
    <n v="6"/>
    <n v="0"/>
  </r>
  <r>
    <x v="1"/>
    <n v="0"/>
    <n v="2.3916318750000002E-2"/>
    <n v="1.8601581249999999E-2"/>
    <s v=""/>
    <n v="0"/>
    <n v="18"/>
    <n v="14"/>
    <n v="0"/>
  </r>
  <r>
    <x v="1"/>
    <n v="0"/>
    <n v="0.36234226018421056"/>
    <n v="0.34376060581578949"/>
    <s v=""/>
    <n v="0"/>
    <n v="78"/>
    <n v="74"/>
    <n v="0"/>
  </r>
  <r>
    <x v="1"/>
    <n v="0"/>
    <n v="7.2855408631578952E-2"/>
    <n v="4.2498988368421052E-2"/>
    <s v=""/>
    <n v="0"/>
    <n v="24"/>
    <n v="14"/>
    <n v="0"/>
  </r>
  <r>
    <x v="1"/>
    <n v="0"/>
    <n v="0"/>
    <n v="6.0225464000000003E-3"/>
    <s v=""/>
    <n v="0"/>
    <n v="0"/>
    <n v="5"/>
    <n v="0"/>
  </r>
  <r>
    <x v="1"/>
    <n v="0"/>
    <n v="0"/>
    <n v="1.1794007799999999"/>
    <s v=""/>
    <n v="0"/>
    <n v="0"/>
    <n v="102"/>
    <n v="0"/>
  </r>
  <r>
    <x v="1"/>
    <n v="0"/>
    <n v="0"/>
    <n v="0.2037167"/>
    <s v=""/>
    <n v="0"/>
    <n v="0"/>
    <n v="39"/>
    <n v="0"/>
  </r>
  <r>
    <x v="1"/>
    <n v="0"/>
    <n v="8.8479559999999999E-2"/>
    <n v="0.26023400000000002"/>
    <s v=""/>
    <n v="0"/>
    <n v="34"/>
    <n v="100"/>
    <n v="0"/>
  </r>
  <r>
    <x v="1"/>
    <n v="0"/>
    <n v="0.52681961325811433"/>
    <n v="1.1946565977418855"/>
    <s v=""/>
    <n v="0"/>
    <n v="198"/>
    <n v="449"/>
    <n v="0"/>
  </r>
  <r>
    <x v="1"/>
    <n v="0"/>
    <n v="5.6838999999999995E-3"/>
    <n v="5.6838999999999995E-3"/>
    <s v=""/>
    <n v="0"/>
    <n v="8"/>
    <n v="8"/>
    <n v="0"/>
  </r>
  <r>
    <x v="1"/>
    <n v="9.6092818181818182E-3"/>
    <n v="0"/>
    <n v="1.9218563636363636E-2"/>
    <s v=""/>
    <n v="4"/>
    <n v="32"/>
    <n v="8"/>
    <n v="0"/>
  </r>
  <r>
    <x v="1"/>
    <n v="0"/>
    <n v="0"/>
    <n v="3.9712599999999999E-3"/>
    <s v=""/>
    <n v="0"/>
    <n v="0"/>
    <n v="3"/>
    <n v="0"/>
  </r>
  <r>
    <x v="1"/>
    <n v="2.519168734883721E-2"/>
    <n v="0"/>
    <n v="2.0993072790697676E-2"/>
    <s v=""/>
    <n v="18"/>
    <n v="10"/>
    <n v="15"/>
    <n v="0"/>
  </r>
  <r>
    <x v="1"/>
    <n v="0"/>
    <n v="1.7027814642857141E-2"/>
    <n v="2.2703752857142857E-2"/>
    <s v=""/>
    <n v="0"/>
    <n v="3"/>
    <n v="4"/>
    <n v="0"/>
  </r>
  <r>
    <x v="1"/>
    <n v="0"/>
    <n v="9.7035799999999998E-3"/>
    <n v="0"/>
    <s v=""/>
    <n v="0"/>
    <n v="3"/>
    <n v="0"/>
    <n v="0"/>
  </r>
  <r>
    <x v="1"/>
    <n v="0"/>
    <n v="4.4860000000000004E-3"/>
    <n v="0"/>
    <s v=""/>
    <n v="0"/>
    <n v="2"/>
    <n v="0"/>
    <n v="0"/>
  </r>
  <r>
    <x v="1"/>
    <n v="0"/>
    <n v="2.897599E-2"/>
    <n v="2.897599E-2"/>
    <s v=""/>
    <n v="0"/>
    <n v="4"/>
    <n v="4"/>
    <n v="0"/>
  </r>
  <r>
    <x v="1"/>
    <n v="0"/>
    <n v="1.2549740173913042E-2"/>
    <n v="2.3530762826086953E-2"/>
    <s v=""/>
    <n v="0"/>
    <n v="8"/>
    <n v="15"/>
    <n v="0"/>
  </r>
  <r>
    <x v="1"/>
    <n v="0"/>
    <n v="0"/>
    <n v="6.8890390699999998E-2"/>
    <s v=""/>
    <n v="0"/>
    <n v="0"/>
    <n v="8"/>
    <n v="0"/>
  </r>
  <r>
    <x v="1"/>
    <n v="0"/>
    <n v="5.5299535466666667E-2"/>
    <n v="0.15207372253333332"/>
    <s v=""/>
    <n v="0"/>
    <n v="24"/>
    <n v="66"/>
    <n v="0"/>
  </r>
  <r>
    <x v="1"/>
    <n v="0"/>
    <n v="8.3459321428571431E-3"/>
    <n v="1.5022677857142858E-2"/>
    <s v=""/>
    <n v="0"/>
    <n v="5"/>
    <n v="9"/>
    <n v="0"/>
  </r>
  <r>
    <x v="1"/>
    <n v="0"/>
    <n v="0"/>
    <n v="4.2109970000000004E-2"/>
    <s v=""/>
    <n v="0"/>
    <n v="0"/>
    <n v="5"/>
    <n v="0"/>
  </r>
  <r>
    <x v="1"/>
    <n v="0.13306275036764703"/>
    <n v="0"/>
    <n v="8.3639443088235302E-2"/>
    <s v=""/>
    <n v="35"/>
    <n v="79"/>
    <n v="22"/>
    <n v="0"/>
  </r>
  <r>
    <x v="1"/>
    <n v="0"/>
    <n v="4.4915200000000006E-3"/>
    <n v="0"/>
    <s v=""/>
    <n v="0"/>
    <n v="11"/>
    <n v="0"/>
    <n v="0"/>
  </r>
  <r>
    <x v="1"/>
    <n v="0"/>
    <n v="0.41541593660389997"/>
    <n v="0"/>
    <s v=""/>
    <n v="0"/>
    <n v="80"/>
    <n v="0"/>
    <n v="0"/>
  </r>
  <r>
    <x v="1"/>
    <n v="0"/>
    <n v="3.6394999999999999E-3"/>
    <n v="3.6394999999999999E-3"/>
    <s v=""/>
    <n v="0"/>
    <n v="2"/>
    <n v="2"/>
    <n v="0"/>
  </r>
  <r>
    <x v="1"/>
    <n v="0"/>
    <n v="0"/>
    <n v="6.1269629999999999E-2"/>
    <s v=""/>
    <n v="0"/>
    <n v="0"/>
    <n v="13"/>
    <n v="0"/>
  </r>
  <r>
    <x v="1"/>
    <n v="0"/>
    <n v="0"/>
    <n v="4.3886339999999996E-2"/>
    <s v=""/>
    <n v="0"/>
    <n v="0"/>
    <n v="12"/>
    <n v="0"/>
  </r>
  <r>
    <x v="1"/>
    <n v="3.740958E-3"/>
    <n v="0"/>
    <n v="0"/>
    <s v=""/>
    <n v="1"/>
    <n v="0"/>
    <n v="0"/>
    <n v="0"/>
  </r>
  <r>
    <x v="1"/>
    <n v="0"/>
    <n v="1.3552510315789471E-2"/>
    <n v="0.11519633768421052"/>
    <s v=""/>
    <n v="0"/>
    <n v="2"/>
    <n v="17"/>
    <n v="0"/>
  </r>
  <r>
    <x v="1"/>
    <n v="0"/>
    <n v="0"/>
    <n v="1.7395750000000001E-2"/>
    <s v=""/>
    <n v="0"/>
    <n v="0"/>
    <n v="8"/>
    <n v="0"/>
  </r>
  <r>
    <x v="1"/>
    <n v="0"/>
    <n v="1.885E-3"/>
    <n v="1.885E-3"/>
    <s v=""/>
    <n v="0"/>
    <n v="1"/>
    <n v="1"/>
    <n v="0"/>
  </r>
  <r>
    <x v="1"/>
    <n v="0"/>
    <n v="3.3129038502673798E-2"/>
    <n v="0.37987964149732623"/>
    <s v=""/>
    <n v="0"/>
    <n v="15"/>
    <n v="172"/>
    <n v="0"/>
  </r>
  <r>
    <x v="0"/>
    <n v="7.0530000000000002E-3"/>
    <n v="0"/>
    <n v="0"/>
    <s v=""/>
    <n v="6"/>
    <n v="0"/>
    <n v="0"/>
    <n v="0"/>
  </r>
  <r>
    <x v="0"/>
    <n v="0"/>
    <n v="1.0550107499999999E-2"/>
    <n v="3.1650322500000001E-2"/>
    <s v=""/>
    <n v="0"/>
    <n v="1"/>
    <n v="3"/>
    <n v="0"/>
  </r>
  <r>
    <x v="0"/>
    <n v="0"/>
    <n v="9.0628299999999992E-3"/>
    <n v="0"/>
    <s v=""/>
    <n v="0"/>
    <n v="3"/>
    <n v="0"/>
    <n v="0"/>
  </r>
  <r>
    <x v="0"/>
    <n v="3.0170939895000002"/>
    <n v="3.0170939895000002"/>
    <n v="0"/>
    <s v=""/>
    <n v="460"/>
    <n v="460"/>
    <n v="0"/>
    <n v="0"/>
  </r>
  <r>
    <x v="0"/>
    <n v="1.9449999999999999E-2"/>
    <n v="0"/>
    <n v="0"/>
    <s v=""/>
    <n v="18"/>
    <n v="0"/>
    <n v="0"/>
    <n v="0"/>
  </r>
  <r>
    <x v="0"/>
    <n v="0"/>
    <n v="0.10126643379310345"/>
    <n v="1.3670968562068966"/>
    <s v=""/>
    <n v="0"/>
    <n v="2"/>
    <n v="27"/>
    <n v="0"/>
  </r>
  <r>
    <x v="0"/>
    <n v="0"/>
    <n v="7.0619999999999997E-3"/>
    <n v="0"/>
    <s v=""/>
    <n v="0"/>
    <n v="2"/>
    <n v="0"/>
    <n v="0"/>
  </r>
  <r>
    <x v="0"/>
    <n v="3.0234111345568628"/>
    <n v="3.0472175214431374"/>
    <n v="0"/>
    <s v=""/>
    <n v="381"/>
    <n v="384"/>
    <n v="0"/>
    <n v="0"/>
  </r>
  <r>
    <x v="0"/>
    <n v="5.0390000000000001E-3"/>
    <n v="0"/>
    <n v="0"/>
    <s v=""/>
    <n v="6"/>
    <n v="0"/>
    <n v="0"/>
    <n v="0"/>
  </r>
  <r>
    <x v="0"/>
    <n v="0"/>
    <n v="5.3526925599999997E-2"/>
    <n v="1.2846462143999999"/>
    <s v=""/>
    <n v="0"/>
    <n v="1"/>
    <n v="24"/>
    <n v="0"/>
  </r>
  <r>
    <x v="0"/>
    <n v="0"/>
    <n v="5.1910000000000003E-3"/>
    <n v="0"/>
    <s v=""/>
    <n v="0"/>
    <n v="2"/>
    <n v="0"/>
    <n v="0"/>
  </r>
  <r>
    <x v="0"/>
    <n v="0.46741690850000001"/>
    <n v="0.46741690850000001"/>
    <n v="0"/>
    <s v=""/>
    <n v="160"/>
    <n v="160"/>
    <n v="0"/>
    <n v="0"/>
  </r>
  <r>
    <x v="1"/>
    <n v="0"/>
    <n v="3.6278E-3"/>
    <n v="0"/>
    <s v=""/>
    <n v="0"/>
    <n v="2"/>
    <n v="0"/>
    <n v="0"/>
  </r>
  <r>
    <x v="1"/>
    <n v="0"/>
    <n v="1.46298E-2"/>
    <n v="0"/>
    <s v=""/>
    <n v="0"/>
    <n v="5"/>
    <n v="0"/>
    <n v="0"/>
  </r>
  <r>
    <x v="0"/>
    <n v="0"/>
    <n v="0"/>
    <n v="1.204641E-2"/>
    <s v=""/>
    <n v="0"/>
    <n v="0"/>
    <n v="8"/>
    <n v="0"/>
  </r>
  <r>
    <x v="0"/>
    <n v="0"/>
    <n v="4.1637000000000002E-3"/>
    <n v="0"/>
    <s v=""/>
    <n v="0"/>
    <n v="2"/>
    <n v="0"/>
    <n v="0"/>
  </r>
  <r>
    <x v="0"/>
    <n v="2.937068181818182E-2"/>
    <n v="0"/>
    <n v="6.5268181818181822E-3"/>
    <s v=""/>
    <n v="9"/>
    <n v="0"/>
    <n v="2"/>
    <n v="0"/>
  </r>
  <r>
    <x v="0"/>
    <n v="0"/>
    <n v="6.1830000000000001E-3"/>
    <n v="0"/>
    <s v=""/>
    <n v="0"/>
    <n v="3"/>
    <n v="0"/>
    <n v="0"/>
  </r>
  <r>
    <x v="0"/>
    <n v="0"/>
    <n v="0"/>
    <n v="0.30288100000000001"/>
    <s v=""/>
    <n v="0"/>
    <n v="0"/>
    <n v="42"/>
    <n v="0"/>
  </r>
  <r>
    <x v="0"/>
    <n v="0.85410299999999995"/>
    <n v="0"/>
    <n v="0"/>
    <s v=""/>
    <n v="2"/>
    <n v="0"/>
    <n v="0"/>
    <n v="0"/>
  </r>
  <r>
    <x v="0"/>
    <n v="6.2209285714285708E-3"/>
    <n v="0"/>
    <n v="2.2810071428571426E-2"/>
    <s v=""/>
    <n v="3"/>
    <n v="0"/>
    <n v="11"/>
    <n v="0"/>
  </r>
  <r>
    <x v="1"/>
    <n v="0"/>
    <n v="4.071E-3"/>
    <n v="0"/>
    <s v=""/>
    <n v="0"/>
    <n v="2"/>
    <n v="0"/>
    <n v="0"/>
  </r>
  <r>
    <x v="1"/>
    <n v="0"/>
    <n v="9.5575699999999996E-3"/>
    <n v="0"/>
    <s v=""/>
    <n v="0"/>
    <n v="3"/>
    <n v="0"/>
    <n v="0"/>
  </r>
  <r>
    <x v="0"/>
    <n v="0"/>
    <n v="1.6863E-2"/>
    <n v="0"/>
    <s v=""/>
    <n v="0"/>
    <n v="2"/>
    <n v="0"/>
    <n v="0"/>
  </r>
  <r>
    <x v="0"/>
    <n v="3.8970197516129037"/>
    <n v="0.12990065838709677"/>
    <n v="0"/>
    <s v=""/>
    <n v="30"/>
    <n v="1"/>
    <n v="0"/>
    <n v="0"/>
  </r>
  <r>
    <x v="0"/>
    <n v="0"/>
    <n v="4.7648999999999999E-3"/>
    <n v="0"/>
    <s v=""/>
    <n v="0"/>
    <n v="2"/>
    <n v="0"/>
    <n v="0"/>
  </r>
  <r>
    <x v="0"/>
    <n v="0.67447000000000001"/>
    <n v="0"/>
    <n v="0"/>
    <s v=""/>
    <n v="4"/>
    <n v="0"/>
    <n v="0"/>
    <n v="0"/>
  </r>
  <r>
    <x v="0"/>
    <n v="8.9367649999999994"/>
    <n v="0"/>
    <n v="0"/>
    <s v=""/>
    <n v="4"/>
    <n v="0"/>
    <n v="0"/>
    <n v="0"/>
  </r>
  <r>
    <x v="1"/>
    <n v="0"/>
    <n v="0"/>
    <n v="2.337235E-2"/>
    <s v=""/>
    <n v="0"/>
    <n v="0"/>
    <n v="3"/>
    <n v="0"/>
  </r>
  <r>
    <x v="1"/>
    <n v="0"/>
    <n v="0"/>
    <n v="0.71319245799999997"/>
    <s v=""/>
    <n v="0"/>
    <n v="0"/>
    <n v="83"/>
    <n v="0"/>
  </r>
  <r>
    <x v="1"/>
    <n v="0"/>
    <n v="3.6221870000000003E-2"/>
    <n v="0"/>
    <s v=""/>
    <n v="0"/>
    <n v="2"/>
    <n v="0"/>
    <n v="0"/>
  </r>
  <r>
    <x v="1"/>
    <n v="0"/>
    <n v="0"/>
    <n v="1.6667401999999998E-2"/>
    <s v=""/>
    <n v="0"/>
    <n v="0"/>
    <n v="6"/>
    <n v="0"/>
  </r>
  <r>
    <x v="0"/>
    <n v="0"/>
    <n v="0"/>
    <n v="9.4957E-2"/>
    <s v=""/>
    <n v="0"/>
    <n v="0"/>
    <n v="46"/>
    <n v="0"/>
  </r>
  <r>
    <x v="0"/>
    <n v="0"/>
    <n v="1.3625999999999999E-2"/>
    <n v="0"/>
    <s v=""/>
    <n v="0"/>
    <n v="6"/>
    <n v="0"/>
    <n v="0"/>
  </r>
  <r>
    <x v="0"/>
    <n v="0"/>
    <n v="0"/>
    <n v="1.1544E-2"/>
    <s v=""/>
    <n v="0"/>
    <n v="0"/>
    <n v="7"/>
    <n v="0"/>
  </r>
  <r>
    <x v="0"/>
    <n v="0"/>
    <n v="3.6159999999999999E-3"/>
    <n v="0"/>
    <s v=""/>
    <n v="0"/>
    <n v="4"/>
    <n v="0"/>
    <n v="0"/>
  </r>
  <r>
    <x v="0"/>
    <n v="1.657281E-2"/>
    <n v="0"/>
    <n v="0"/>
    <s v=""/>
    <n v="1"/>
    <n v="0"/>
    <n v="0"/>
    <n v="0"/>
  </r>
  <r>
    <x v="0"/>
    <n v="0"/>
    <n v="0"/>
    <n v="7.0559999999999998E-2"/>
    <s v=""/>
    <n v="0"/>
    <n v="0"/>
    <n v="8"/>
    <n v="0"/>
  </r>
  <r>
    <x v="0"/>
    <n v="3.7469574736842107E-2"/>
    <n v="7.025545263157895E-3"/>
    <n v="0"/>
    <s v=""/>
    <n v="16"/>
    <n v="3"/>
    <n v="0"/>
    <n v="0"/>
  </r>
  <r>
    <x v="0"/>
    <n v="0"/>
    <n v="0"/>
    <n v="4.7028800000000004E-3"/>
    <s v=""/>
    <n v="0"/>
    <n v="0"/>
    <n v="2"/>
    <n v="0"/>
  </r>
  <r>
    <x v="0"/>
    <n v="0"/>
    <n v="0"/>
    <n v="1.4916E-2"/>
    <s v=""/>
    <n v="0"/>
    <n v="0"/>
    <n v="3"/>
    <n v="0"/>
  </r>
  <r>
    <x v="0"/>
    <n v="0"/>
    <n v="0"/>
    <n v="4.4679999999999997E-3"/>
    <s v=""/>
    <n v="0"/>
    <n v="0"/>
    <n v="3"/>
    <n v="0"/>
  </r>
  <r>
    <x v="0"/>
    <n v="0"/>
    <n v="1.9922823529411767E-2"/>
    <n v="6.4749176470588227E-2"/>
    <s v=""/>
    <n v="0"/>
    <n v="4"/>
    <n v="13"/>
    <n v="0"/>
  </r>
  <r>
    <x v="0"/>
    <n v="0.37014664462809915"/>
    <n v="0"/>
    <n v="0.87395735537190078"/>
    <s v=""/>
    <n v="36"/>
    <n v="0"/>
    <n v="85"/>
    <n v="0"/>
  </r>
  <r>
    <x v="0"/>
    <n v="2.4615499999999998E-2"/>
    <n v="0"/>
    <n v="0"/>
    <s v=""/>
    <n v="11"/>
    <n v="0"/>
    <n v="0"/>
    <n v="0"/>
  </r>
  <r>
    <x v="0"/>
    <n v="2.2907470000000003E-2"/>
    <n v="0"/>
    <n v="0"/>
    <s v=""/>
    <n v="8"/>
    <n v="0"/>
    <n v="0"/>
    <n v="0"/>
  </r>
  <r>
    <x v="0"/>
    <n v="2.9646599999999999E-2"/>
    <n v="0"/>
    <n v="0"/>
    <s v=""/>
    <n v="1"/>
    <n v="0"/>
    <n v="0"/>
    <n v="0"/>
  </r>
  <r>
    <x v="0"/>
    <n v="0"/>
    <n v="5.1469999999999997E-3"/>
    <n v="0"/>
    <s v=""/>
    <n v="0"/>
    <n v="2"/>
    <n v="0"/>
    <n v="0"/>
  </r>
  <r>
    <x v="0"/>
    <n v="0"/>
    <n v="1.7720310000000003E-2"/>
    <n v="0"/>
    <s v=""/>
    <n v="0"/>
    <n v="2"/>
    <n v="0"/>
    <n v="0"/>
  </r>
  <r>
    <x v="0"/>
    <n v="0"/>
    <n v="0"/>
    <n v="9.0150000000000004E-3"/>
    <s v=""/>
    <n v="0"/>
    <n v="0"/>
    <n v="4"/>
    <n v="0"/>
  </r>
  <r>
    <x v="0"/>
    <n v="0"/>
    <n v="3.1849000000000002E-2"/>
    <n v="0"/>
    <s v=""/>
    <n v="0"/>
    <n v="4"/>
    <n v="0"/>
    <n v="0"/>
  </r>
  <r>
    <x v="0"/>
    <n v="0"/>
    <n v="0"/>
    <n v="1.1363E-2"/>
    <s v=""/>
    <n v="0"/>
    <n v="0"/>
    <n v="20"/>
    <n v="0"/>
  </r>
  <r>
    <x v="0"/>
    <n v="0"/>
    <n v="0"/>
    <n v="0"/>
    <s v=""/>
    <n v="0"/>
    <n v="0"/>
    <n v="0"/>
    <n v="0"/>
  </r>
  <r>
    <x v="0"/>
    <n v="0.96523340000000002"/>
    <n v="1.4478500999999999"/>
    <n v="0"/>
    <s v=""/>
    <n v="2"/>
    <n v="3"/>
    <n v="0"/>
    <n v="0"/>
  </r>
  <r>
    <x v="0"/>
    <n v="0"/>
    <n v="0"/>
    <n v="0"/>
    <s v=""/>
    <n v="1"/>
    <n v="0"/>
    <n v="1"/>
    <n v="0"/>
  </r>
  <r>
    <x v="0"/>
    <n v="0.17497117199999998"/>
    <n v="0"/>
    <n v="0"/>
    <s v=""/>
    <n v="3"/>
    <n v="0"/>
    <n v="0"/>
    <n v="0"/>
  </r>
  <r>
    <x v="0"/>
    <n v="13.02703844"/>
    <n v="0"/>
    <n v="0"/>
    <s v=""/>
    <n v="157"/>
    <n v="0"/>
    <n v="0"/>
    <n v="0"/>
  </r>
  <r>
    <x v="0"/>
    <n v="0.19701886999999998"/>
    <n v="0"/>
    <n v="0"/>
    <s v=""/>
    <n v="3"/>
    <n v="0"/>
    <n v="0"/>
    <n v="0"/>
  </r>
  <r>
    <x v="0"/>
    <n v="35.2533125"/>
    <n v="0"/>
    <n v="0"/>
    <s v=""/>
    <n v="46"/>
    <n v="0"/>
    <n v="0"/>
    <n v="0"/>
  </r>
  <r>
    <x v="0"/>
    <n v="0"/>
    <n v="0"/>
    <n v="0"/>
    <s v=""/>
    <n v="15"/>
    <n v="0"/>
    <n v="0"/>
    <n v="0"/>
  </r>
  <r>
    <x v="0"/>
    <n v="2.6295266112500002"/>
    <n v="0.37564665875000003"/>
    <n v="0"/>
    <s v=""/>
    <n v="350"/>
    <n v="50"/>
    <n v="0"/>
    <n v="0"/>
  </r>
  <r>
    <x v="0"/>
    <n v="11.87602203239719"/>
    <n v="0.93145270842330907"/>
    <n v="0"/>
    <s v=""/>
    <n v="102"/>
    <n v="8"/>
    <n v="0"/>
    <n v="0"/>
  </r>
  <r>
    <x v="0"/>
    <n v="0"/>
    <n v="0"/>
    <n v="6.7817033599999993E-2"/>
    <s v=""/>
    <n v="0"/>
    <n v="0"/>
    <n v="1"/>
    <n v="0"/>
  </r>
  <r>
    <x v="0"/>
    <n v="0"/>
    <n v="3.2000000000000001E-2"/>
    <n v="0"/>
    <s v=""/>
    <n v="0"/>
    <n v="2"/>
    <n v="0"/>
    <n v="0"/>
  </r>
  <r>
    <x v="0"/>
    <n v="0"/>
    <n v="0"/>
    <n v="3.7390000000000001E-3"/>
    <s v=""/>
    <n v="0"/>
    <n v="0"/>
    <n v="3"/>
    <n v="0"/>
  </r>
  <r>
    <x v="0"/>
    <n v="0"/>
    <n v="0"/>
    <n v="0.38199499999999997"/>
    <s v=""/>
    <n v="0"/>
    <n v="0"/>
    <n v="19"/>
    <n v="0"/>
  </r>
  <r>
    <x v="1"/>
    <n v="1.08983E-2"/>
    <n v="0"/>
    <n v="0"/>
    <s v=""/>
    <n v="3"/>
    <n v="0"/>
    <n v="0"/>
    <n v="0"/>
  </r>
  <r>
    <x v="1"/>
    <n v="9.6372000000000003E-3"/>
    <n v="0"/>
    <n v="0"/>
    <s v=""/>
    <n v="3"/>
    <n v="0"/>
    <n v="0"/>
    <n v="0"/>
  </r>
  <r>
    <x v="0"/>
    <n v="0"/>
    <n v="0"/>
    <n v="0.37813000000000002"/>
    <s v=""/>
    <n v="0"/>
    <n v="0"/>
    <n v="34"/>
    <n v="0"/>
  </r>
  <r>
    <x v="1"/>
    <n v="1.2581500000000001E-2"/>
    <n v="0"/>
    <n v="0"/>
    <s v=""/>
    <n v="3"/>
    <n v="0"/>
    <n v="0"/>
    <n v="0"/>
  </r>
  <r>
    <x v="1"/>
    <n v="0"/>
    <n v="1.9389400000000001E-2"/>
    <n v="0"/>
    <s v=""/>
    <n v="0"/>
    <n v="2"/>
    <n v="0"/>
    <n v="0"/>
  </r>
  <r>
    <x v="0"/>
    <n v="0"/>
    <n v="1.6147999999999999E-2"/>
    <n v="0"/>
    <s v=""/>
    <n v="0"/>
    <n v="2"/>
    <n v="0"/>
    <n v="0"/>
  </r>
  <r>
    <x v="0"/>
    <n v="0"/>
    <n v="1.0037000000000001E-2"/>
    <n v="0"/>
    <s v=""/>
    <n v="0"/>
    <n v="5"/>
    <n v="0"/>
    <n v="0"/>
  </r>
  <r>
    <x v="0"/>
    <n v="0"/>
    <n v="3.7754999999999997E-2"/>
    <n v="0"/>
    <s v=""/>
    <n v="0"/>
    <n v="12"/>
    <n v="0"/>
    <n v="0"/>
  </r>
  <r>
    <x v="0"/>
    <n v="0"/>
    <n v="1.5699000000000001E-2"/>
    <n v="0"/>
    <s v=""/>
    <n v="0"/>
    <n v="6"/>
    <n v="0"/>
    <n v="0"/>
  </r>
  <r>
    <x v="1"/>
    <n v="0"/>
    <n v="3.7768000000000003E-3"/>
    <n v="0"/>
    <s v=""/>
    <n v="0"/>
    <n v="2"/>
    <n v="0"/>
    <n v="0"/>
  </r>
  <r>
    <x v="1"/>
    <n v="0"/>
    <n v="1.47318E-2"/>
    <n v="0"/>
    <s v=""/>
    <n v="0"/>
    <n v="2"/>
    <n v="0"/>
    <n v="0"/>
  </r>
  <r>
    <x v="1"/>
    <n v="0"/>
    <n v="3.3622727272727276E-3"/>
    <n v="3.3622727272727269E-2"/>
    <s v=""/>
    <n v="0"/>
    <n v="1"/>
    <n v="10"/>
    <n v="0"/>
  </r>
  <r>
    <x v="1"/>
    <n v="1.61829E-2"/>
    <n v="0"/>
    <n v="0"/>
    <s v=""/>
    <n v="3"/>
    <n v="0"/>
    <n v="0"/>
    <n v="0"/>
  </r>
  <r>
    <x v="1"/>
    <n v="0"/>
    <n v="7.6553999999999997E-3"/>
    <n v="0"/>
    <s v=""/>
    <n v="0"/>
    <n v="2"/>
    <n v="0"/>
    <n v="0"/>
  </r>
  <r>
    <x v="1"/>
    <n v="0"/>
    <n v="4.1302999999999999E-3"/>
    <n v="0"/>
    <s v=""/>
    <n v="0"/>
    <n v="2"/>
    <n v="0"/>
    <n v="0"/>
  </r>
  <r>
    <x v="1"/>
    <n v="0"/>
    <n v="4.8005000000000001E-3"/>
    <n v="0"/>
    <s v=""/>
    <n v="0"/>
    <n v="2"/>
    <n v="0"/>
    <n v="0"/>
  </r>
  <r>
    <x v="1"/>
    <n v="0"/>
    <n v="1.8623368421052632E-2"/>
    <n v="0.21727263157894736"/>
    <s v=""/>
    <n v="0"/>
    <n v="3"/>
    <n v="35"/>
    <n v="0"/>
  </r>
  <r>
    <x v="1"/>
    <n v="0"/>
    <n v="0"/>
    <n v="0"/>
    <n v="0"/>
    <n v="0"/>
    <n v="0"/>
    <n v="0"/>
    <n v="4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2"/>
  </r>
  <r>
    <x v="1"/>
    <n v="0"/>
    <n v="0"/>
    <n v="0"/>
    <n v="0"/>
    <n v="0"/>
    <n v="0"/>
    <n v="0"/>
    <n v="5"/>
  </r>
  <r>
    <x v="1"/>
    <n v="0"/>
    <n v="0"/>
    <n v="0"/>
    <n v="0"/>
    <n v="0"/>
    <n v="0"/>
    <n v="0"/>
    <n v="20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6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37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13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6"/>
  </r>
  <r>
    <x v="1"/>
    <n v="0"/>
    <n v="0"/>
    <n v="0"/>
    <n v="0"/>
    <n v="0"/>
    <n v="0"/>
    <n v="0"/>
    <n v="9"/>
  </r>
  <r>
    <x v="1"/>
    <n v="0"/>
    <n v="0"/>
    <n v="0"/>
    <n v="0"/>
    <n v="0"/>
    <n v="0"/>
    <n v="0"/>
    <n v="5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2"/>
  </r>
  <r>
    <x v="0"/>
    <n v="0"/>
    <n v="0"/>
    <n v="0"/>
    <n v="0"/>
    <n v="0"/>
    <n v="0"/>
    <n v="0"/>
    <n v="16"/>
  </r>
  <r>
    <x v="0"/>
    <n v="0"/>
    <n v="0"/>
    <n v="0"/>
    <n v="0"/>
    <n v="0"/>
    <n v="0"/>
    <n v="0"/>
    <n v="21"/>
  </r>
  <r>
    <x v="0"/>
    <n v="0"/>
    <n v="0"/>
    <n v="0"/>
    <n v="0"/>
    <n v="0"/>
    <n v="0"/>
    <n v="0"/>
    <n v="13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15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3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2"/>
  </r>
  <r>
    <x v="1"/>
    <n v="0"/>
    <n v="0"/>
    <n v="0"/>
    <n v="0"/>
    <n v="0"/>
    <n v="0"/>
    <n v="0"/>
    <n v="24"/>
  </r>
  <r>
    <x v="1"/>
    <n v="0"/>
    <n v="0"/>
    <n v="0"/>
    <n v="0"/>
    <n v="0"/>
    <n v="0"/>
    <n v="0"/>
    <n v="1"/>
  </r>
  <r>
    <x v="1"/>
    <n v="0"/>
    <n v="0"/>
    <n v="0"/>
    <s v=""/>
    <n v="0"/>
    <n v="0"/>
    <n v="0"/>
    <n v="0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59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3"/>
  </r>
  <r>
    <x v="1"/>
    <n v="0"/>
    <n v="0"/>
    <n v="0"/>
    <n v="0"/>
    <n v="0"/>
    <n v="0"/>
    <n v="0"/>
    <n v="7"/>
  </r>
  <r>
    <x v="1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24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0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6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54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10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5"/>
  </r>
  <r>
    <x v="0"/>
    <n v="0"/>
    <n v="0"/>
    <n v="0"/>
    <n v="0"/>
    <n v="0"/>
    <n v="0"/>
    <n v="0"/>
    <n v="7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45"/>
  </r>
  <r>
    <x v="0"/>
    <n v="0"/>
    <n v="0"/>
    <n v="0"/>
    <n v="0"/>
    <n v="0"/>
    <n v="0"/>
    <n v="0"/>
    <n v="24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1"/>
    <n v="0"/>
    <n v="0"/>
    <n v="0"/>
    <n v="0"/>
    <n v="0"/>
    <n v="0"/>
    <n v="0"/>
    <n v="2"/>
  </r>
  <r>
    <x v="0"/>
    <n v="0"/>
    <n v="0"/>
    <n v="0"/>
    <n v="0"/>
    <n v="0"/>
    <n v="0"/>
    <n v="0"/>
    <n v="11"/>
  </r>
  <r>
    <x v="0"/>
    <n v="0"/>
    <n v="0"/>
    <n v="0"/>
    <n v="0"/>
    <n v="0"/>
    <n v="0"/>
    <n v="0"/>
    <n v="8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109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6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6"/>
  </r>
  <r>
    <x v="0"/>
    <n v="0"/>
    <n v="0"/>
    <n v="0"/>
    <n v="0"/>
    <n v="0"/>
    <n v="0"/>
    <n v="0"/>
    <n v="12"/>
  </r>
  <r>
    <x v="0"/>
    <n v="0"/>
    <n v="0"/>
    <n v="0"/>
    <n v="0"/>
    <n v="0"/>
    <n v="0"/>
    <n v="0"/>
    <n v="5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24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5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3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0"/>
  </r>
  <r>
    <x v="0"/>
    <n v="0"/>
    <n v="0"/>
    <n v="0"/>
    <n v="0"/>
    <n v="0"/>
    <n v="0"/>
    <n v="0"/>
    <n v="26"/>
  </r>
  <r>
    <x v="0"/>
    <n v="0"/>
    <n v="0"/>
    <n v="0"/>
    <n v="0"/>
    <n v="0"/>
    <n v="0"/>
    <n v="0"/>
    <n v="23"/>
  </r>
  <r>
    <x v="1"/>
    <n v="0"/>
    <n v="0"/>
    <n v="0"/>
    <n v="0"/>
    <n v="0"/>
    <n v="0"/>
    <n v="0"/>
    <n v="4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0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2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5"/>
  </r>
  <r>
    <x v="1"/>
    <n v="0"/>
    <n v="0"/>
    <n v="0"/>
    <n v="0"/>
    <n v="0"/>
    <n v="0"/>
    <n v="0"/>
    <n v="5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35"/>
  </r>
  <r>
    <x v="0"/>
    <n v="0"/>
    <n v="0"/>
    <n v="0"/>
    <n v="0"/>
    <n v="0"/>
    <n v="0"/>
    <n v="0"/>
    <n v="5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84"/>
  </r>
  <r>
    <x v="0"/>
    <n v="0"/>
    <n v="0"/>
    <n v="0"/>
    <n v="0"/>
    <n v="0"/>
    <n v="0"/>
    <n v="0"/>
    <n v="9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1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5"/>
  </r>
  <r>
    <x v="0"/>
    <n v="0"/>
    <n v="0"/>
    <n v="0"/>
    <n v="0"/>
    <n v="0"/>
    <n v="0"/>
    <n v="0"/>
    <n v="134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4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21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1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3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12"/>
  </r>
  <r>
    <x v="0"/>
    <n v="0"/>
    <n v="0"/>
    <n v="0"/>
    <n v="0"/>
    <n v="0"/>
    <n v="0"/>
    <n v="0"/>
    <n v="34"/>
  </r>
  <r>
    <x v="0"/>
    <n v="0"/>
    <n v="0"/>
    <n v="0"/>
    <n v="0"/>
    <n v="0"/>
    <n v="0"/>
    <n v="0"/>
    <n v="9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8"/>
  </r>
  <r>
    <x v="0"/>
    <n v="0"/>
    <n v="0"/>
    <n v="0"/>
    <n v="0"/>
    <n v="0"/>
    <n v="0"/>
    <n v="0"/>
    <n v="6"/>
  </r>
  <r>
    <x v="0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1"/>
  </r>
  <r>
    <x v="1"/>
    <n v="0"/>
    <n v="0"/>
    <n v="0"/>
    <s v=""/>
    <n v="0"/>
    <n v="0"/>
    <n v="0"/>
    <n v="0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4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25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3"/>
  </r>
  <r>
    <x v="1"/>
    <n v="0"/>
    <n v="0"/>
    <n v="0"/>
    <n v="0"/>
    <n v="0"/>
    <n v="0"/>
    <n v="0"/>
    <n v="1"/>
  </r>
  <r>
    <x v="1"/>
    <n v="0"/>
    <n v="0"/>
    <n v="0"/>
    <s v=""/>
    <n v="0"/>
    <n v="0"/>
    <n v="0"/>
    <n v="0"/>
  </r>
  <r>
    <x v="1"/>
    <n v="0"/>
    <n v="0"/>
    <n v="0"/>
    <n v="0"/>
    <n v="0"/>
    <n v="0"/>
    <n v="0"/>
    <n v="1"/>
  </r>
  <r>
    <x v="1"/>
    <n v="0"/>
    <n v="0"/>
    <n v="0"/>
    <s v=""/>
    <n v="0"/>
    <n v="0"/>
    <n v="0"/>
    <n v="0"/>
  </r>
  <r>
    <x v="1"/>
    <n v="0"/>
    <n v="0"/>
    <n v="0"/>
    <n v="0"/>
    <n v="0"/>
    <n v="0"/>
    <n v="0"/>
    <n v="1"/>
  </r>
  <r>
    <x v="0"/>
    <n v="0"/>
    <n v="0"/>
    <n v="0"/>
    <s v=""/>
    <n v="0"/>
    <n v="0"/>
    <n v="0"/>
    <n v="0"/>
  </r>
  <r>
    <x v="0"/>
    <n v="0"/>
    <n v="0"/>
    <n v="0"/>
    <n v="0"/>
    <n v="0"/>
    <n v="0"/>
    <n v="0"/>
    <n v="8"/>
  </r>
  <r>
    <x v="0"/>
    <n v="0"/>
    <n v="0"/>
    <n v="0"/>
    <n v="0"/>
    <n v="0"/>
    <n v="0"/>
    <n v="0"/>
    <n v="4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2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6"/>
  </r>
  <r>
    <x v="0"/>
    <n v="0"/>
    <n v="0"/>
    <n v="0"/>
    <n v="0"/>
    <n v="0"/>
    <n v="0"/>
    <n v="0"/>
    <n v="3"/>
  </r>
  <r>
    <x v="0"/>
    <n v="0"/>
    <n v="0"/>
    <n v="0"/>
    <n v="0"/>
    <n v="0"/>
    <n v="0"/>
    <n v="0"/>
    <n v="1"/>
  </r>
  <r>
    <x v="1"/>
    <n v="0"/>
    <n v="0"/>
    <n v="0"/>
    <n v="0"/>
    <n v="0"/>
    <n v="0"/>
    <n v="0"/>
    <n v="2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5"/>
  </r>
  <r>
    <x v="1"/>
    <n v="0"/>
    <n v="0"/>
    <n v="0"/>
    <n v="0"/>
    <n v="0"/>
    <n v="0"/>
    <n v="0"/>
    <n v="1"/>
  </r>
  <r>
    <x v="1"/>
    <n v="0"/>
    <n v="0"/>
    <n v="0"/>
    <n v="0"/>
    <n v="0"/>
    <n v="0"/>
    <n v="0"/>
    <n v="3"/>
  </r>
  <r>
    <x v="1"/>
    <n v="0"/>
    <n v="0"/>
    <n v="0"/>
    <n v="0"/>
    <n v="0"/>
    <n v="0"/>
    <n v="0"/>
    <n v="2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1"/>
  </r>
  <r>
    <x v="0"/>
    <n v="0"/>
    <n v="0"/>
    <n v="0"/>
    <n v="0"/>
    <n v="0"/>
    <n v="0"/>
    <n v="0"/>
    <n v="33"/>
  </r>
  <r>
    <x v="0"/>
    <n v="0"/>
    <n v="0"/>
    <n v="0"/>
    <n v="0"/>
    <n v="0"/>
    <n v="0"/>
    <n v="0"/>
    <n v="82"/>
  </r>
  <r>
    <x v="0"/>
    <n v="0"/>
    <n v="0"/>
    <n v="0"/>
    <s v=""/>
    <n v="0"/>
    <n v="0"/>
    <n v="0"/>
    <n v="0"/>
  </r>
  <r>
    <x v="0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0"/>
    <n v="0"/>
    <n v="0"/>
    <s v=""/>
    <n v="0"/>
    <n v="0"/>
    <n v="0"/>
    <n v="0"/>
  </r>
  <r>
    <x v="1"/>
    <n v="0"/>
    <n v="0"/>
    <n v="0"/>
    <n v="0"/>
    <n v="0"/>
    <n v="0"/>
    <n v="0"/>
    <n v="1"/>
  </r>
  <r>
    <x v="0"/>
    <n v="0"/>
    <n v="0"/>
    <n v="0"/>
    <n v="0"/>
    <n v="0"/>
    <n v="0"/>
    <n v="0"/>
    <n v="7"/>
  </r>
  <r>
    <x v="0"/>
    <n v="0"/>
    <n v="0"/>
    <n v="0"/>
    <s v="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85D3B-458D-4212-AA43-DF89A5027669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9:F22" firstHeaderRow="0" firstDataRow="1" firstDataCol="1"/>
  <pivotFields count="5">
    <pivotField axis="axisRow" showAll="0">
      <items count="3">
        <item x="1"/>
        <item x="0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Q_VRU" fld="1" baseField="0" baseItem="0"/>
    <dataField name="Sum of Q_VENT" fld="2" baseField="0" baseItem="0"/>
    <dataField name="Sum of Q_FLARE" fld="3" baseField="0" baseItem="0"/>
    <dataField name="Sum of Q_DUMP" fld="4" baseField="0" baseItem="0"/>
  </dataFields>
  <formats count="25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0" type="button" dataOnly="0" labelOnly="1" outline="0" axis="axisRow" fieldPosition="0"/>
    </format>
    <format dxfId="47">
      <pivotArea dataOnly="0" labelOnly="1" fieldPosition="0">
        <references count="1">
          <reference field="0" count="0"/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4">
      <pivotArea collapsedLevelsAreSubtotals="1" fieldPosition="0">
        <references count="1">
          <reference field="0" count="0"/>
        </references>
      </pivotArea>
    </format>
    <format dxfId="43">
      <pivotArea dataOnly="0" labelOnly="1" fieldPosition="0">
        <references count="1">
          <reference field="0" count="0"/>
        </references>
      </pivotArea>
    </format>
    <format dxfId="42">
      <pivotArea collapsedLevelsAreSubtotals="1" fieldPosition="0">
        <references count="1">
          <reference field="0" count="0"/>
        </references>
      </pivotArea>
    </format>
    <format dxfId="41">
      <pivotArea field="0" type="button" dataOnly="0" labelOnly="1" outline="0" axis="axisRow" fieldPosition="0"/>
    </format>
    <format dxfId="40">
      <pivotArea dataOnly="0" labelOnly="1" fieldPosition="0">
        <references count="1">
          <reference field="0" count="0"/>
        </references>
      </pivotArea>
    </format>
    <format dxfId="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8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0" count="0"/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0" type="button" dataOnly="0" labelOnly="1" outline="0" axis="axisRow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F721D-C2FF-45AF-82FC-37D6EF850830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0:F33" firstHeaderRow="0" firstDataRow="1" firstDataCol="1"/>
  <pivotFields count="17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_VRU" fld="9" baseField="0" baseItem="0"/>
    <dataField name="Sum of E_VENT" fld="10" baseField="0" baseItem="0"/>
    <dataField name="Sum of E_FLARE" fld="11" baseField="0" baseItem="0"/>
    <dataField name="Sum of E_DUMP" fld="12" baseField="0" baseItem="0"/>
  </dataFields>
  <formats count="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455C1-63C8-436B-9311-2712E2F4EEA7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4:F37" firstHeaderRow="0" firstDataRow="1" firstDataCol="1"/>
  <pivotFields count="17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_VRU" fld="9" baseField="0" baseItem="0"/>
    <dataField name="Sum of E_VENT" fld="10" baseField="0" baseItem="0"/>
    <dataField name="Sum of E_FLARE" fld="11" baseField="0" baseItem="0"/>
    <dataField name="Sum of E_DUMP" fld="12" baseField="0" baseItem="0"/>
  </dataFields>
  <formats count="20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fieldPosition="0">
        <references count="1">
          <reference field="0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fieldPosition="0">
        <references count="1">
          <reference field="0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">
      <pivotArea grandRow="1" outline="0" collapsedLevelsAreSubtotals="1" fieldPosition="0"/>
    </format>
    <format dxfId="12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6FAB6-B61C-4C0B-813F-EA49956AC11C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4:F27" firstHeaderRow="0" firstDataRow="1" firstDataCol="1"/>
  <pivotFields count="9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_VRU" fld="5" baseField="0" baseItem="0"/>
    <dataField name="Sum of n_VENT" fld="6" baseField="0" baseItem="0"/>
    <dataField name="Sum of n_FLARE" fld="7" baseField="0" baseItem="0"/>
    <dataField name="Sum of n_DUMP" fld="8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1B3FE-4230-44EB-90EF-4CE7AD5E8E19}">
  <dimension ref="A1:D10"/>
  <sheetViews>
    <sheetView workbookViewId="0">
      <selection activeCell="F14" sqref="F14"/>
    </sheetView>
  </sheetViews>
  <sheetFormatPr defaultRowHeight="15" x14ac:dyDescent="0.25"/>
  <cols>
    <col min="1" max="16384" width="9.140625" style="25"/>
  </cols>
  <sheetData>
    <row r="1" spans="1:4" s="84" customFormat="1" ht="18" x14ac:dyDescent="0.25">
      <c r="A1" s="84" t="s">
        <v>1352</v>
      </c>
      <c r="D1" s="85"/>
    </row>
    <row r="3" spans="1:4" x14ac:dyDescent="0.25">
      <c r="B3" s="25" t="s">
        <v>1357</v>
      </c>
    </row>
    <row r="4" spans="1:4" x14ac:dyDescent="0.25">
      <c r="B4" s="25" t="s">
        <v>1358</v>
      </c>
    </row>
    <row r="5" spans="1:4" x14ac:dyDescent="0.25">
      <c r="B5" s="25" t="s">
        <v>1359</v>
      </c>
    </row>
    <row r="7" spans="1:4" x14ac:dyDescent="0.25">
      <c r="B7" s="25" t="s">
        <v>1360</v>
      </c>
    </row>
    <row r="8" spans="1:4" x14ac:dyDescent="0.25">
      <c r="B8" s="86" t="s">
        <v>1361</v>
      </c>
    </row>
    <row r="9" spans="1:4" x14ac:dyDescent="0.25">
      <c r="B9" s="25" t="s">
        <v>1362</v>
      </c>
    </row>
    <row r="10" spans="1:4" x14ac:dyDescent="0.25">
      <c r="B10" s="25" t="s">
        <v>1363</v>
      </c>
    </row>
  </sheetData>
  <hyperlinks>
    <hyperlink ref="B8" r:id="rId1" display="https://www/" xr:uid="{B6F15E71-5C5B-4B5B-A069-8D44CEA3E07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9D5-0B76-4019-AA54-199D267FEBC4}">
  <sheetPr>
    <tabColor rgb="FFD2C295"/>
  </sheetPr>
  <dimension ref="B3:G33"/>
  <sheetViews>
    <sheetView tabSelected="1" workbookViewId="0">
      <selection activeCell="G9" sqref="G9"/>
    </sheetView>
  </sheetViews>
  <sheetFormatPr defaultRowHeight="15" x14ac:dyDescent="0.25"/>
  <cols>
    <col min="1" max="1" width="9.140625" style="25"/>
    <col min="2" max="2" width="11.28515625" style="25" customWidth="1"/>
    <col min="3" max="3" width="7.85546875" style="25" customWidth="1"/>
    <col min="4" max="7" width="14.42578125" style="25" customWidth="1"/>
    <col min="8" max="10" width="9.140625" style="25"/>
    <col min="11" max="11" width="13.85546875" style="25" customWidth="1"/>
    <col min="12" max="13" width="26.140625" style="25" customWidth="1"/>
    <col min="14" max="16384" width="9.140625" style="25"/>
  </cols>
  <sheetData>
    <row r="3" spans="2:7" x14ac:dyDescent="0.25">
      <c r="D3" s="21"/>
      <c r="E3" s="24" t="s">
        <v>1325</v>
      </c>
      <c r="F3" s="24"/>
    </row>
    <row r="4" spans="2:7" x14ac:dyDescent="0.25">
      <c r="D4" s="21"/>
      <c r="E4" s="14" t="s">
        <v>1316</v>
      </c>
      <c r="F4" s="14" t="s">
        <v>1317</v>
      </c>
    </row>
    <row r="5" spans="2:7" ht="43.9" customHeight="1" x14ac:dyDescent="0.25">
      <c r="D5" s="22" t="s">
        <v>1323</v>
      </c>
      <c r="E5" s="23" t="s">
        <v>1326</v>
      </c>
      <c r="F5" s="23" t="s">
        <v>1328</v>
      </c>
    </row>
    <row r="6" spans="2:7" ht="43.9" customHeight="1" x14ac:dyDescent="0.25">
      <c r="D6" s="19" t="s">
        <v>1324</v>
      </c>
      <c r="E6" s="20" t="s">
        <v>1327</v>
      </c>
      <c r="F6" s="20" t="s">
        <v>1329</v>
      </c>
    </row>
    <row r="10" spans="2:7" ht="38.25" x14ac:dyDescent="0.25">
      <c r="B10" s="9"/>
      <c r="C10" s="9"/>
      <c r="D10" s="10" t="s">
        <v>1311</v>
      </c>
      <c r="E10" s="10" t="s">
        <v>1312</v>
      </c>
      <c r="F10" s="10" t="s">
        <v>1313</v>
      </c>
      <c r="G10" s="10" t="s">
        <v>1314</v>
      </c>
    </row>
    <row r="11" spans="2:7" x14ac:dyDescent="0.25">
      <c r="B11" s="9"/>
      <c r="C11" s="9" t="s">
        <v>1310</v>
      </c>
      <c r="D11" s="11" t="s">
        <v>1281</v>
      </c>
      <c r="E11" s="11" t="s">
        <v>1281</v>
      </c>
      <c r="F11" s="11" t="s">
        <v>1281</v>
      </c>
      <c r="G11" s="11" t="s">
        <v>1315</v>
      </c>
    </row>
    <row r="12" spans="2:7" x14ac:dyDescent="0.25">
      <c r="B12" s="9" t="s">
        <v>1285</v>
      </c>
      <c r="C12" s="9" t="s">
        <v>1264</v>
      </c>
      <c r="D12" s="12">
        <f>'Thru-basis'!C36</f>
        <v>25.456228514977919</v>
      </c>
      <c r="E12" s="12">
        <f>'Thru-basis'!D36</f>
        <v>28.168144985018252</v>
      </c>
      <c r="F12" s="12">
        <f>'Thru-basis'!E36</f>
        <v>125.97659385418669</v>
      </c>
      <c r="G12" s="12">
        <f>'Tank-basis '!F41</f>
        <v>137</v>
      </c>
    </row>
    <row r="13" spans="2:7" x14ac:dyDescent="0.25">
      <c r="B13" s="5"/>
      <c r="C13" s="5" t="s">
        <v>1265</v>
      </c>
      <c r="D13" s="6">
        <f>'Thru-basis'!C37</f>
        <v>298.10140575712927</v>
      </c>
      <c r="E13" s="6">
        <f>'Thru-basis'!D37</f>
        <v>181.22364165277554</v>
      </c>
      <c r="F13" s="6">
        <f>'Thru-basis'!E37</f>
        <v>755.61690597170059</v>
      </c>
      <c r="G13" s="6">
        <f>'Tank-basis '!F42</f>
        <v>1365</v>
      </c>
    </row>
    <row r="14" spans="2:7" x14ac:dyDescent="0.25">
      <c r="B14" s="45"/>
      <c r="C14" s="9" t="s">
        <v>1310</v>
      </c>
      <c r="D14" s="11" t="s">
        <v>1280</v>
      </c>
      <c r="E14" s="11" t="s">
        <v>1280</v>
      </c>
      <c r="F14" s="11" t="s">
        <v>1280</v>
      </c>
      <c r="G14" s="11" t="s">
        <v>1280</v>
      </c>
    </row>
    <row r="15" spans="2:7" x14ac:dyDescent="0.25">
      <c r="B15" s="9" t="s">
        <v>1286</v>
      </c>
      <c r="C15" s="9" t="s">
        <v>1264</v>
      </c>
      <c r="D15" s="13">
        <f>'Thru-basis'!C38</f>
        <v>8.5462155999999984E-2</v>
      </c>
      <c r="E15" s="13">
        <f>'Thru-basis'!D38</f>
        <v>5.692540153874706</v>
      </c>
      <c r="F15" s="13">
        <f>'Thru-basis'!E38</f>
        <v>0.63249619679680003</v>
      </c>
      <c r="G15" s="13">
        <f>'Tank-basis '!F43</f>
        <v>5.5870815599999998E-2</v>
      </c>
    </row>
    <row r="16" spans="2:7" x14ac:dyDescent="0.25">
      <c r="B16" s="7"/>
      <c r="C16" s="7" t="s">
        <v>1265</v>
      </c>
      <c r="D16" s="8">
        <f>'Thru-basis'!C39</f>
        <v>2.5162746569999994</v>
      </c>
      <c r="E16" s="8">
        <f>'Thru-basis'!D39</f>
        <v>37.523004523664788</v>
      </c>
      <c r="F16" s="8">
        <f>'Thru-basis'!E39</f>
        <v>5.5751638868613975</v>
      </c>
      <c r="G16" s="8">
        <f>'Tank-basis '!F44</f>
        <v>3.7203329581999998</v>
      </c>
    </row>
    <row r="19" spans="2:7" x14ac:dyDescent="0.25">
      <c r="B19" s="25" t="s">
        <v>1320</v>
      </c>
    </row>
    <row r="20" spans="2:7" ht="38.25" x14ac:dyDescent="0.25">
      <c r="B20" s="9"/>
      <c r="C20" s="9"/>
      <c r="D20" s="10" t="s">
        <v>1311</v>
      </c>
      <c r="E20" s="10" t="s">
        <v>1312</v>
      </c>
      <c r="F20" s="10" t="s">
        <v>1313</v>
      </c>
      <c r="G20" s="10" t="s">
        <v>1314</v>
      </c>
    </row>
    <row r="21" spans="2:7" x14ac:dyDescent="0.25">
      <c r="B21" s="9" t="s">
        <v>1316</v>
      </c>
      <c r="C21" s="9" t="s">
        <v>1264</v>
      </c>
      <c r="D21" s="15">
        <f>'Thru-basis'!C8</f>
        <v>3.3572198627033777E-3</v>
      </c>
      <c r="E21" s="15">
        <f>'Thru-basis'!D8</f>
        <v>0.20209141059528019</v>
      </c>
      <c r="F21" s="15">
        <f>'Thru-basis'!E8</f>
        <v>5.0207437544222801E-3</v>
      </c>
      <c r="G21" s="15">
        <f>'Thru-basis'!F8</f>
        <v>3.1108304383360989E-4</v>
      </c>
    </row>
    <row r="22" spans="2:7" x14ac:dyDescent="0.25">
      <c r="B22" s="5"/>
      <c r="C22" s="5" t="s">
        <v>1265</v>
      </c>
      <c r="D22" s="16">
        <f>'Thru-basis'!C9/1000000</f>
        <v>8.4410023180168155E-3</v>
      </c>
      <c r="E22" s="16">
        <f>'Thru-basis'!D9/1000000</f>
        <v>0.20705358407684391</v>
      </c>
      <c r="F22" s="16">
        <f>'Thru-basis'!E9/1000000</f>
        <v>7.3782942689614717E-3</v>
      </c>
      <c r="G22" s="16">
        <f>'Thru-basis'!F9/1000000</f>
        <v>3.0125569448934187E-3</v>
      </c>
    </row>
    <row r="23" spans="2:7" x14ac:dyDescent="0.25">
      <c r="B23" s="9" t="s">
        <v>1317</v>
      </c>
      <c r="C23" s="9" t="s">
        <v>1264</v>
      </c>
      <c r="D23" s="15">
        <f>'Thru-basis'!N8</f>
        <v>3.353285610548496E-3</v>
      </c>
      <c r="E23" s="15">
        <f>'Thru-basis'!O8</f>
        <v>0.17321763767260273</v>
      </c>
      <c r="F23" s="15">
        <f>'Thru-basis'!P8</f>
        <v>5.0204766035636091E-3</v>
      </c>
      <c r="G23" s="15">
        <f>'Thru-basis'!Q8</f>
        <v>3.030973517389534E-4</v>
      </c>
    </row>
    <row r="24" spans="2:7" x14ac:dyDescent="0.25">
      <c r="B24" s="7"/>
      <c r="C24" s="7" t="s">
        <v>1265</v>
      </c>
      <c r="D24" s="17">
        <f>'Thru-basis'!N9/1000000</f>
        <v>8.2667417729223765E-3</v>
      </c>
      <c r="E24" s="17">
        <f>'Thru-basis'!O9/1000000</f>
        <v>0.14913334339904294</v>
      </c>
      <c r="F24" s="17">
        <f>'Thru-basis'!P9/1000000</f>
        <v>7.4343102896951277E-3</v>
      </c>
      <c r="G24" s="17">
        <f>'Thru-basis'!Q9/1000000</f>
        <v>2.8488305196639314E-3</v>
      </c>
    </row>
    <row r="26" spans="2:7" ht="38.25" x14ac:dyDescent="0.25">
      <c r="B26" s="9"/>
      <c r="C26" s="9"/>
      <c r="D26" s="10" t="s">
        <v>1311</v>
      </c>
      <c r="E26" s="10" t="s">
        <v>1312</v>
      </c>
      <c r="F26" s="10" t="s">
        <v>1313</v>
      </c>
      <c r="G26" s="10" t="s">
        <v>1314</v>
      </c>
    </row>
    <row r="27" spans="2:7" x14ac:dyDescent="0.25">
      <c r="B27" s="9"/>
      <c r="C27" s="9" t="s">
        <v>1310</v>
      </c>
      <c r="D27" s="11" t="s">
        <v>1321</v>
      </c>
      <c r="E27" s="11" t="s">
        <v>1321</v>
      </c>
      <c r="F27" s="11" t="s">
        <v>1321</v>
      </c>
      <c r="G27" s="11" t="s">
        <v>1322</v>
      </c>
    </row>
    <row r="28" spans="2:7" x14ac:dyDescent="0.25">
      <c r="B28" s="9" t="s">
        <v>1285</v>
      </c>
      <c r="C28" s="9" t="s">
        <v>1264</v>
      </c>
      <c r="D28" s="12">
        <f>'Tank-basis '!C41</f>
        <v>2758</v>
      </c>
      <c r="E28" s="12">
        <f>'Tank-basis '!D41</f>
        <v>8506</v>
      </c>
      <c r="F28" s="12">
        <f>'Tank-basis '!E41</f>
        <v>15845</v>
      </c>
      <c r="G28" s="12">
        <f>'Tank-basis '!F41</f>
        <v>137</v>
      </c>
    </row>
    <row r="29" spans="2:7" x14ac:dyDescent="0.25">
      <c r="B29" s="7"/>
      <c r="C29" s="7" t="s">
        <v>1265</v>
      </c>
      <c r="D29" s="18">
        <f>'Tank-basis '!C42</f>
        <v>12223</v>
      </c>
      <c r="E29" s="18">
        <f>'Tank-basis '!D42</f>
        <v>37504</v>
      </c>
      <c r="F29" s="18">
        <f>'Tank-basis '!E42</f>
        <v>73383</v>
      </c>
      <c r="G29" s="18">
        <f>'Tank-basis '!F42</f>
        <v>1365</v>
      </c>
    </row>
    <row r="31" spans="2:7" ht="38.25" x14ac:dyDescent="0.25">
      <c r="B31" s="9"/>
      <c r="C31" s="9"/>
      <c r="D31" s="10" t="s">
        <v>1311</v>
      </c>
      <c r="E31" s="10" t="s">
        <v>1312</v>
      </c>
      <c r="F31" s="10" t="s">
        <v>1313</v>
      </c>
      <c r="G31" s="10" t="s">
        <v>1314</v>
      </c>
    </row>
    <row r="32" spans="2:7" x14ac:dyDescent="0.25">
      <c r="B32" s="9"/>
      <c r="C32" s="9" t="s">
        <v>1264</v>
      </c>
      <c r="D32" s="15">
        <f>'Tank-basis '!C8</f>
        <v>8.4895900344700834E-2</v>
      </c>
      <c r="E32" s="15">
        <f>'Tank-basis '!D8</f>
        <v>1.8335293230160519</v>
      </c>
      <c r="F32" s="15">
        <f>'Tank-basis '!E8</f>
        <v>0.10936360319305602</v>
      </c>
      <c r="G32" s="15">
        <f>'Tank-basis '!F8</f>
        <v>1.9832156322367762</v>
      </c>
    </row>
    <row r="33" spans="2:7" x14ac:dyDescent="0.25">
      <c r="B33" s="5"/>
      <c r="C33" s="7" t="s">
        <v>1265</v>
      </c>
      <c r="D33" s="17">
        <f>'Tank-basis '!C9</f>
        <v>0.56401073139679392</v>
      </c>
      <c r="E33" s="17">
        <f>'Tank-basis '!D9</f>
        <v>2.7411143376607709</v>
      </c>
      <c r="F33" s="17">
        <f>'Tank-basis '!E9</f>
        <v>0.20814659536731189</v>
      </c>
      <c r="G33" s="17">
        <f>'Tank-basis '!F9</f>
        <v>3.5842437050248375</v>
      </c>
    </row>
  </sheetData>
  <mergeCells count="1">
    <mergeCell ref="E3:F3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4985-5DBF-4BF6-ACFF-4D6284376B3B}">
  <sheetPr>
    <tabColor rgb="FF8C1515"/>
  </sheetPr>
  <dimension ref="A1:E2196"/>
  <sheetViews>
    <sheetView workbookViewId="0">
      <selection activeCell="H16" sqref="H16"/>
    </sheetView>
  </sheetViews>
  <sheetFormatPr defaultRowHeight="15" x14ac:dyDescent="0.25"/>
  <sheetData>
    <row r="1" spans="1:5" x14ac:dyDescent="0.25">
      <c r="A1" t="s">
        <v>1239</v>
      </c>
      <c r="B1" t="s">
        <v>1297</v>
      </c>
      <c r="C1" t="s">
        <v>1298</v>
      </c>
      <c r="D1" t="s">
        <v>1299</v>
      </c>
      <c r="E1" t="s">
        <v>1309</v>
      </c>
    </row>
    <row r="2" spans="1:5" x14ac:dyDescent="0.25">
      <c r="A2" t="s">
        <v>1265</v>
      </c>
      <c r="B2">
        <v>0.16191780821917809</v>
      </c>
      <c r="C2" t="s">
        <v>1300</v>
      </c>
      <c r="D2" t="s">
        <v>1300</v>
      </c>
      <c r="E2" t="s">
        <v>1300</v>
      </c>
    </row>
    <row r="3" spans="1:5" x14ac:dyDescent="0.25">
      <c r="A3" t="s">
        <v>1265</v>
      </c>
      <c r="B3">
        <v>0.22917808219178082</v>
      </c>
      <c r="C3" t="s">
        <v>1300</v>
      </c>
      <c r="D3" t="s">
        <v>1300</v>
      </c>
      <c r="E3" t="s">
        <v>1300</v>
      </c>
    </row>
    <row r="4" spans="1:5" x14ac:dyDescent="0.25">
      <c r="A4" t="s">
        <v>1264</v>
      </c>
      <c r="B4" t="s">
        <v>1300</v>
      </c>
      <c r="C4">
        <v>1.3602739726027395</v>
      </c>
      <c r="D4" t="s">
        <v>1300</v>
      </c>
      <c r="E4" t="s">
        <v>1300</v>
      </c>
    </row>
    <row r="5" spans="1:5" x14ac:dyDescent="0.25">
      <c r="A5" t="s">
        <v>1264</v>
      </c>
      <c r="B5" t="s">
        <v>1300</v>
      </c>
      <c r="C5">
        <v>0.85479452054794514</v>
      </c>
      <c r="D5" t="s">
        <v>1300</v>
      </c>
      <c r="E5" t="s">
        <v>1300</v>
      </c>
    </row>
    <row r="6" spans="1:5" x14ac:dyDescent="0.25">
      <c r="A6" t="s">
        <v>1264</v>
      </c>
      <c r="B6" t="s">
        <v>1300</v>
      </c>
      <c r="C6">
        <v>0.92191780821917813</v>
      </c>
      <c r="D6" t="s">
        <v>1300</v>
      </c>
      <c r="E6" t="s">
        <v>1300</v>
      </c>
    </row>
    <row r="7" spans="1:5" x14ac:dyDescent="0.25">
      <c r="A7" t="s">
        <v>1264</v>
      </c>
      <c r="B7" t="s">
        <v>1300</v>
      </c>
      <c r="C7">
        <v>1.4068493150684931</v>
      </c>
      <c r="D7" t="s">
        <v>1300</v>
      </c>
      <c r="E7" t="s">
        <v>1300</v>
      </c>
    </row>
    <row r="8" spans="1:5" x14ac:dyDescent="0.25">
      <c r="A8" t="s">
        <v>1264</v>
      </c>
      <c r="B8" t="s">
        <v>1300</v>
      </c>
      <c r="C8" t="s">
        <v>1300</v>
      </c>
      <c r="D8">
        <v>2.1144710406152369E-2</v>
      </c>
      <c r="E8" t="s">
        <v>1300</v>
      </c>
    </row>
    <row r="9" spans="1:5" x14ac:dyDescent="0.25">
      <c r="A9" t="s">
        <v>1264</v>
      </c>
      <c r="B9">
        <v>0</v>
      </c>
      <c r="C9" t="s">
        <v>1300</v>
      </c>
      <c r="D9">
        <v>9.68904109589041E-4</v>
      </c>
      <c r="E9" t="s">
        <v>1300</v>
      </c>
    </row>
    <row r="10" spans="1:5" x14ac:dyDescent="0.25">
      <c r="A10" t="s">
        <v>1264</v>
      </c>
      <c r="B10">
        <v>0</v>
      </c>
      <c r="C10" t="s">
        <v>1300</v>
      </c>
      <c r="D10">
        <v>1.020593607305936E-3</v>
      </c>
      <c r="E10" t="s">
        <v>1300</v>
      </c>
    </row>
    <row r="11" spans="1:5" x14ac:dyDescent="0.25">
      <c r="A11" t="s">
        <v>1264</v>
      </c>
      <c r="B11">
        <v>0</v>
      </c>
      <c r="C11" t="s">
        <v>1300</v>
      </c>
      <c r="D11">
        <v>7.8392694063926939E-4</v>
      </c>
      <c r="E11" t="s">
        <v>1300</v>
      </c>
    </row>
    <row r="12" spans="1:5" x14ac:dyDescent="0.25">
      <c r="A12" t="s">
        <v>1264</v>
      </c>
      <c r="B12">
        <v>0</v>
      </c>
      <c r="C12" t="s">
        <v>1300</v>
      </c>
      <c r="D12">
        <v>1.2884018264840184E-3</v>
      </c>
      <c r="E12" t="s">
        <v>1300</v>
      </c>
    </row>
    <row r="13" spans="1:5" x14ac:dyDescent="0.25">
      <c r="A13" t="s">
        <v>1264</v>
      </c>
      <c r="B13">
        <v>0</v>
      </c>
      <c r="C13" t="s">
        <v>1300</v>
      </c>
      <c r="D13">
        <v>1.0324657534246575E-3</v>
      </c>
      <c r="E13" t="s">
        <v>1300</v>
      </c>
    </row>
    <row r="14" spans="1:5" x14ac:dyDescent="0.25">
      <c r="A14" t="s">
        <v>1264</v>
      </c>
      <c r="B14">
        <v>0</v>
      </c>
      <c r="C14" t="s">
        <v>1300</v>
      </c>
      <c r="D14">
        <v>2.1687671232876707E-3</v>
      </c>
      <c r="E14" t="s">
        <v>1300</v>
      </c>
    </row>
    <row r="15" spans="1:5" x14ac:dyDescent="0.25">
      <c r="A15" t="s">
        <v>1264</v>
      </c>
      <c r="B15">
        <v>0</v>
      </c>
      <c r="C15" t="s">
        <v>1300</v>
      </c>
      <c r="D15">
        <v>1.019140410958904E-2</v>
      </c>
      <c r="E15" t="s">
        <v>1300</v>
      </c>
    </row>
    <row r="16" spans="1:5" x14ac:dyDescent="0.25">
      <c r="A16" t="s">
        <v>1264</v>
      </c>
      <c r="B16">
        <v>0</v>
      </c>
      <c r="C16" t="s">
        <v>1300</v>
      </c>
      <c r="D16">
        <v>8.1608561643835616E-3</v>
      </c>
      <c r="E16" t="s">
        <v>1300</v>
      </c>
    </row>
    <row r="17" spans="1:5" x14ac:dyDescent="0.25">
      <c r="A17" t="s">
        <v>1264</v>
      </c>
      <c r="B17">
        <v>0</v>
      </c>
      <c r="C17" t="s">
        <v>1300</v>
      </c>
      <c r="D17">
        <v>1.066318493150685E-2</v>
      </c>
      <c r="E17" t="s">
        <v>1300</v>
      </c>
    </row>
    <row r="18" spans="1:5" x14ac:dyDescent="0.25">
      <c r="A18" t="s">
        <v>1264</v>
      </c>
      <c r="B18" t="s">
        <v>1300</v>
      </c>
      <c r="C18" t="s">
        <v>1300</v>
      </c>
      <c r="D18" t="s">
        <v>1300</v>
      </c>
      <c r="E18" t="s">
        <v>1300</v>
      </c>
    </row>
    <row r="19" spans="1:5" x14ac:dyDescent="0.25">
      <c r="A19" t="s">
        <v>1264</v>
      </c>
      <c r="B19" t="s">
        <v>1300</v>
      </c>
      <c r="C19" t="s">
        <v>1300</v>
      </c>
      <c r="D19" t="s">
        <v>1300</v>
      </c>
      <c r="E19" t="s">
        <v>1300</v>
      </c>
    </row>
    <row r="20" spans="1:5" x14ac:dyDescent="0.25">
      <c r="A20" t="s">
        <v>1264</v>
      </c>
      <c r="B20">
        <v>0</v>
      </c>
      <c r="C20" t="s">
        <v>1300</v>
      </c>
      <c r="D20">
        <v>7.2228767123287676E-3</v>
      </c>
      <c r="E20" t="s">
        <v>1300</v>
      </c>
    </row>
    <row r="21" spans="1:5" x14ac:dyDescent="0.25">
      <c r="A21" t="s">
        <v>1264</v>
      </c>
      <c r="B21">
        <v>0</v>
      </c>
      <c r="C21" t="s">
        <v>1300</v>
      </c>
      <c r="D21">
        <v>3.5311415525114158E-3</v>
      </c>
      <c r="E21" t="s">
        <v>1300</v>
      </c>
    </row>
    <row r="22" spans="1:5" x14ac:dyDescent="0.25">
      <c r="A22" t="s">
        <v>1264</v>
      </c>
      <c r="B22">
        <v>0</v>
      </c>
      <c r="C22" t="s">
        <v>1300</v>
      </c>
      <c r="D22">
        <v>3.7258447488584465E-3</v>
      </c>
      <c r="E22" t="s">
        <v>1300</v>
      </c>
    </row>
    <row r="23" spans="1:5" x14ac:dyDescent="0.25">
      <c r="A23" t="s">
        <v>1264</v>
      </c>
      <c r="B23">
        <v>0</v>
      </c>
      <c r="C23" t="s">
        <v>1300</v>
      </c>
      <c r="D23">
        <v>4.1632191780821915E-3</v>
      </c>
      <c r="E23" t="s">
        <v>1300</v>
      </c>
    </row>
    <row r="24" spans="1:5" x14ac:dyDescent="0.25">
      <c r="A24" t="s">
        <v>1264</v>
      </c>
      <c r="B24">
        <v>0</v>
      </c>
      <c r="C24" t="s">
        <v>1300</v>
      </c>
      <c r="D24">
        <v>4.7224315068493143E-3</v>
      </c>
      <c r="E24" t="s">
        <v>1300</v>
      </c>
    </row>
    <row r="25" spans="1:5" x14ac:dyDescent="0.25">
      <c r="A25" t="s">
        <v>1264</v>
      </c>
      <c r="B25">
        <v>0</v>
      </c>
      <c r="C25" t="s">
        <v>1300</v>
      </c>
      <c r="D25">
        <v>6.3591780821917812E-3</v>
      </c>
      <c r="E25" t="s">
        <v>1300</v>
      </c>
    </row>
    <row r="26" spans="1:5" x14ac:dyDescent="0.25">
      <c r="A26" t="s">
        <v>1264</v>
      </c>
      <c r="B26">
        <v>0</v>
      </c>
      <c r="C26" t="s">
        <v>1300</v>
      </c>
      <c r="D26">
        <v>5.0049657534246578E-3</v>
      </c>
      <c r="E26" t="s">
        <v>1300</v>
      </c>
    </row>
    <row r="27" spans="1:5" x14ac:dyDescent="0.25">
      <c r="A27" t="s">
        <v>1264</v>
      </c>
      <c r="B27">
        <v>0</v>
      </c>
      <c r="C27" t="s">
        <v>1300</v>
      </c>
      <c r="D27">
        <v>5.4370205479452056E-3</v>
      </c>
      <c r="E27" t="s">
        <v>1300</v>
      </c>
    </row>
    <row r="28" spans="1:5" x14ac:dyDescent="0.25">
      <c r="A28" t="s">
        <v>1264</v>
      </c>
      <c r="B28">
        <v>0</v>
      </c>
      <c r="C28" t="s">
        <v>1300</v>
      </c>
      <c r="D28">
        <v>5.8325570776255704E-3</v>
      </c>
      <c r="E28" t="s">
        <v>1300</v>
      </c>
    </row>
    <row r="29" spans="1:5" x14ac:dyDescent="0.25">
      <c r="A29" t="s">
        <v>1264</v>
      </c>
      <c r="B29">
        <v>0</v>
      </c>
      <c r="C29" t="s">
        <v>1300</v>
      </c>
      <c r="D29">
        <v>6.7391780821917813E-3</v>
      </c>
      <c r="E29" t="s">
        <v>1300</v>
      </c>
    </row>
    <row r="30" spans="1:5" x14ac:dyDescent="0.25">
      <c r="A30" t="s">
        <v>1264</v>
      </c>
      <c r="B30">
        <v>0</v>
      </c>
      <c r="C30" t="s">
        <v>1300</v>
      </c>
      <c r="D30">
        <v>6.2967579908675799E-3</v>
      </c>
      <c r="E30" t="s">
        <v>1300</v>
      </c>
    </row>
    <row r="31" spans="1:5" x14ac:dyDescent="0.25">
      <c r="A31" t="s">
        <v>1264</v>
      </c>
      <c r="B31">
        <v>0</v>
      </c>
      <c r="C31" t="s">
        <v>1300</v>
      </c>
      <c r="D31">
        <v>5.0950228310502289E-3</v>
      </c>
      <c r="E31" t="s">
        <v>1300</v>
      </c>
    </row>
    <row r="32" spans="1:5" x14ac:dyDescent="0.25">
      <c r="A32" t="s">
        <v>1264</v>
      </c>
      <c r="B32">
        <v>0</v>
      </c>
      <c r="C32" t="s">
        <v>1300</v>
      </c>
      <c r="D32">
        <v>1.1516438356164382E-3</v>
      </c>
      <c r="E32" t="s">
        <v>1300</v>
      </c>
    </row>
    <row r="33" spans="1:5" x14ac:dyDescent="0.25">
      <c r="A33" t="s">
        <v>1264</v>
      </c>
      <c r="B33">
        <v>0</v>
      </c>
      <c r="C33" t="s">
        <v>1300</v>
      </c>
      <c r="D33">
        <v>8.5873972602739713E-4</v>
      </c>
      <c r="E33" t="s">
        <v>1300</v>
      </c>
    </row>
    <row r="34" spans="1:5" x14ac:dyDescent="0.25">
      <c r="A34" t="s">
        <v>1264</v>
      </c>
      <c r="B34">
        <v>0</v>
      </c>
      <c r="C34" t="s">
        <v>1300</v>
      </c>
      <c r="D34">
        <v>6.1273972602739733E-4</v>
      </c>
      <c r="E34" t="s">
        <v>1300</v>
      </c>
    </row>
    <row r="35" spans="1:5" x14ac:dyDescent="0.25">
      <c r="A35" t="s">
        <v>1264</v>
      </c>
      <c r="B35" t="s">
        <v>1300</v>
      </c>
      <c r="C35" t="s">
        <v>1300</v>
      </c>
      <c r="D35" t="s">
        <v>1300</v>
      </c>
      <c r="E35" t="s">
        <v>1300</v>
      </c>
    </row>
    <row r="36" spans="1:5" x14ac:dyDescent="0.25">
      <c r="A36" t="s">
        <v>1264</v>
      </c>
      <c r="B36" t="s">
        <v>1300</v>
      </c>
      <c r="C36" t="s">
        <v>1300</v>
      </c>
      <c r="D36">
        <v>1.4564383561643836E-3</v>
      </c>
      <c r="E36" t="s">
        <v>1300</v>
      </c>
    </row>
    <row r="37" spans="1:5" x14ac:dyDescent="0.25">
      <c r="A37" t="s">
        <v>1264</v>
      </c>
      <c r="B37" t="s">
        <v>1300</v>
      </c>
      <c r="C37" t="s">
        <v>1300</v>
      </c>
      <c r="D37" t="s">
        <v>1300</v>
      </c>
      <c r="E37" t="s">
        <v>1300</v>
      </c>
    </row>
    <row r="38" spans="1:5" x14ac:dyDescent="0.25">
      <c r="A38" t="s">
        <v>1264</v>
      </c>
      <c r="B38" t="s">
        <v>1300</v>
      </c>
      <c r="C38" t="s">
        <v>1300</v>
      </c>
      <c r="D38" t="s">
        <v>1300</v>
      </c>
      <c r="E38" t="s">
        <v>1300</v>
      </c>
    </row>
    <row r="39" spans="1:5" x14ac:dyDescent="0.25">
      <c r="A39" t="s">
        <v>1264</v>
      </c>
      <c r="B39">
        <v>1.0273972602739725E-2</v>
      </c>
      <c r="C39" t="s">
        <v>1300</v>
      </c>
      <c r="D39" t="s">
        <v>1300</v>
      </c>
      <c r="E39" t="s">
        <v>1300</v>
      </c>
    </row>
    <row r="40" spans="1:5" x14ac:dyDescent="0.25">
      <c r="A40" t="s">
        <v>1264</v>
      </c>
      <c r="B40">
        <v>7.3059360730593617E-2</v>
      </c>
      <c r="C40" t="s">
        <v>1300</v>
      </c>
      <c r="D40" t="s">
        <v>1300</v>
      </c>
      <c r="E40" t="s">
        <v>1300</v>
      </c>
    </row>
    <row r="41" spans="1:5" x14ac:dyDescent="0.25">
      <c r="A41" t="s">
        <v>1264</v>
      </c>
      <c r="B41">
        <v>6.0273972602739728E-2</v>
      </c>
      <c r="C41" t="s">
        <v>1300</v>
      </c>
      <c r="D41" t="s">
        <v>1300</v>
      </c>
      <c r="E41" t="s">
        <v>1300</v>
      </c>
    </row>
    <row r="42" spans="1:5" x14ac:dyDescent="0.25">
      <c r="A42" t="s">
        <v>1264</v>
      </c>
      <c r="B42" t="s">
        <v>1300</v>
      </c>
      <c r="C42" t="s">
        <v>1300</v>
      </c>
      <c r="D42">
        <v>5.9051059360730594E-2</v>
      </c>
      <c r="E42" t="s">
        <v>1300</v>
      </c>
    </row>
    <row r="43" spans="1:5" x14ac:dyDescent="0.25">
      <c r="A43" t="s">
        <v>1264</v>
      </c>
      <c r="B43">
        <v>0</v>
      </c>
      <c r="C43" t="s">
        <v>1300</v>
      </c>
      <c r="D43">
        <v>1.3046314416177431E-2</v>
      </c>
      <c r="E43" t="s">
        <v>1300</v>
      </c>
    </row>
    <row r="44" spans="1:5" x14ac:dyDescent="0.25">
      <c r="A44" t="s">
        <v>1264</v>
      </c>
      <c r="B44">
        <v>1.8724034869240346E-3</v>
      </c>
      <c r="C44" t="s">
        <v>1300</v>
      </c>
      <c r="D44" t="s">
        <v>1300</v>
      </c>
      <c r="E44" t="s">
        <v>1300</v>
      </c>
    </row>
    <row r="45" spans="1:5" x14ac:dyDescent="0.25">
      <c r="A45" t="s">
        <v>1264</v>
      </c>
      <c r="B45" t="s">
        <v>1300</v>
      </c>
      <c r="C45" t="s">
        <v>1300</v>
      </c>
      <c r="D45">
        <v>1.7321315068493149E-2</v>
      </c>
      <c r="E45" t="s">
        <v>1300</v>
      </c>
    </row>
    <row r="46" spans="1:5" x14ac:dyDescent="0.25">
      <c r="A46" t="s">
        <v>1264</v>
      </c>
      <c r="B46" t="s">
        <v>1300</v>
      </c>
      <c r="C46">
        <v>0.81278538812785395</v>
      </c>
      <c r="D46" t="s">
        <v>1300</v>
      </c>
      <c r="E46" t="s">
        <v>1300</v>
      </c>
    </row>
    <row r="47" spans="1:5" x14ac:dyDescent="0.25">
      <c r="A47" t="s">
        <v>1264</v>
      </c>
      <c r="B47">
        <v>0</v>
      </c>
      <c r="C47" t="s">
        <v>1300</v>
      </c>
      <c r="D47">
        <v>0.22369675799086761</v>
      </c>
      <c r="E47" t="s">
        <v>1300</v>
      </c>
    </row>
    <row r="48" spans="1:5" x14ac:dyDescent="0.25">
      <c r="A48" t="s">
        <v>1264</v>
      </c>
      <c r="B48" t="s">
        <v>1300</v>
      </c>
      <c r="C48">
        <v>0.38356164383561647</v>
      </c>
      <c r="D48" t="s">
        <v>1300</v>
      </c>
      <c r="E48" t="s">
        <v>1300</v>
      </c>
    </row>
    <row r="49" spans="1:5" x14ac:dyDescent="0.25">
      <c r="A49" t="s">
        <v>1264</v>
      </c>
      <c r="B49">
        <v>0</v>
      </c>
      <c r="C49" t="s">
        <v>1300</v>
      </c>
      <c r="D49">
        <v>1.1612328767123287E-3</v>
      </c>
      <c r="E49" t="s">
        <v>1300</v>
      </c>
    </row>
    <row r="50" spans="1:5" x14ac:dyDescent="0.25">
      <c r="A50" t="s">
        <v>1264</v>
      </c>
      <c r="B50">
        <v>9.3150684931506841E-2</v>
      </c>
      <c r="C50" t="s">
        <v>1300</v>
      </c>
      <c r="D50" t="s">
        <v>1300</v>
      </c>
      <c r="E50" t="s">
        <v>1300</v>
      </c>
    </row>
    <row r="51" spans="1:5" x14ac:dyDescent="0.25">
      <c r="A51" t="s">
        <v>1264</v>
      </c>
      <c r="B51">
        <v>4.4372109589041094E-2</v>
      </c>
      <c r="C51" t="s">
        <v>1300</v>
      </c>
      <c r="D51">
        <v>6.5361260273972585E-2</v>
      </c>
      <c r="E51" t="s">
        <v>1300</v>
      </c>
    </row>
    <row r="52" spans="1:5" x14ac:dyDescent="0.25">
      <c r="A52" t="s">
        <v>1264</v>
      </c>
      <c r="B52" t="s">
        <v>1300</v>
      </c>
      <c r="C52" t="s">
        <v>1300</v>
      </c>
      <c r="D52">
        <v>2.5169743895175695E-2</v>
      </c>
      <c r="E52" t="s">
        <v>1300</v>
      </c>
    </row>
    <row r="53" spans="1:5" x14ac:dyDescent="0.25">
      <c r="A53" t="s">
        <v>1264</v>
      </c>
      <c r="B53" t="s">
        <v>1300</v>
      </c>
      <c r="C53" t="s">
        <v>1300</v>
      </c>
      <c r="D53">
        <v>3.1067609368095449E-2</v>
      </c>
      <c r="E53" t="s">
        <v>1300</v>
      </c>
    </row>
    <row r="54" spans="1:5" x14ac:dyDescent="0.25">
      <c r="A54" t="s">
        <v>1264</v>
      </c>
      <c r="B54" t="s">
        <v>1300</v>
      </c>
      <c r="C54" t="s">
        <v>1300</v>
      </c>
      <c r="D54">
        <v>4.1948248017303527E-2</v>
      </c>
      <c r="E54" t="s">
        <v>1300</v>
      </c>
    </row>
    <row r="55" spans="1:5" x14ac:dyDescent="0.25">
      <c r="A55" t="s">
        <v>1264</v>
      </c>
      <c r="B55">
        <v>0</v>
      </c>
      <c r="C55" t="s">
        <v>1300</v>
      </c>
      <c r="D55">
        <v>1.8732876712328768E-2</v>
      </c>
      <c r="E55" t="s">
        <v>1300</v>
      </c>
    </row>
    <row r="56" spans="1:5" x14ac:dyDescent="0.25">
      <c r="A56" t="s">
        <v>1264</v>
      </c>
      <c r="B56" t="s">
        <v>1300</v>
      </c>
      <c r="C56" t="s">
        <v>1300</v>
      </c>
      <c r="D56">
        <v>7.0427051189617867E-2</v>
      </c>
      <c r="E56" t="s">
        <v>1300</v>
      </c>
    </row>
    <row r="57" spans="1:5" x14ac:dyDescent="0.25">
      <c r="A57" t="s">
        <v>1264</v>
      </c>
      <c r="B57" t="s">
        <v>1300</v>
      </c>
      <c r="C57" t="s">
        <v>1300</v>
      </c>
      <c r="D57">
        <v>0.54067602739726017</v>
      </c>
      <c r="E57" t="s">
        <v>1300</v>
      </c>
    </row>
    <row r="58" spans="1:5" x14ac:dyDescent="0.25">
      <c r="A58" t="s">
        <v>1264</v>
      </c>
      <c r="B58" t="s">
        <v>1300</v>
      </c>
      <c r="C58" t="s">
        <v>1300</v>
      </c>
      <c r="D58">
        <v>0.10611841095890411</v>
      </c>
      <c r="E58" t="s">
        <v>1300</v>
      </c>
    </row>
    <row r="59" spans="1:5" x14ac:dyDescent="0.25">
      <c r="A59" t="s">
        <v>1264</v>
      </c>
      <c r="B59" t="s">
        <v>1300</v>
      </c>
      <c r="C59" t="s">
        <v>1300</v>
      </c>
      <c r="D59">
        <v>1.1574363992172211E-3</v>
      </c>
      <c r="E59" t="s">
        <v>1300</v>
      </c>
    </row>
    <row r="60" spans="1:5" x14ac:dyDescent="0.25">
      <c r="A60" t="s">
        <v>1264</v>
      </c>
      <c r="B60" t="s">
        <v>1300</v>
      </c>
      <c r="C60" t="s">
        <v>1300</v>
      </c>
      <c r="D60">
        <v>0.35733050228310498</v>
      </c>
      <c r="E60" t="s">
        <v>1300</v>
      </c>
    </row>
    <row r="61" spans="1:5" x14ac:dyDescent="0.25">
      <c r="A61" t="s">
        <v>1264</v>
      </c>
      <c r="B61" t="s">
        <v>1300</v>
      </c>
      <c r="C61" t="s">
        <v>1300</v>
      </c>
      <c r="D61">
        <v>3.6544014611872147</v>
      </c>
      <c r="E61" t="s">
        <v>1300</v>
      </c>
    </row>
    <row r="62" spans="1:5" x14ac:dyDescent="0.25">
      <c r="A62" t="s">
        <v>1264</v>
      </c>
      <c r="B62" t="s">
        <v>1300</v>
      </c>
      <c r="C62" t="s">
        <v>1300</v>
      </c>
      <c r="D62">
        <v>0.21595141552511415</v>
      </c>
      <c r="E62" t="s">
        <v>1300</v>
      </c>
    </row>
    <row r="63" spans="1:5" x14ac:dyDescent="0.25">
      <c r="A63" t="s">
        <v>1264</v>
      </c>
      <c r="B63" t="s">
        <v>1300</v>
      </c>
      <c r="C63" t="s">
        <v>1300</v>
      </c>
      <c r="D63">
        <v>0.75775150684931514</v>
      </c>
      <c r="E63" t="s">
        <v>1300</v>
      </c>
    </row>
    <row r="64" spans="1:5" x14ac:dyDescent="0.25">
      <c r="A64" t="s">
        <v>1264</v>
      </c>
      <c r="B64" t="s">
        <v>1300</v>
      </c>
      <c r="C64" t="s">
        <v>1300</v>
      </c>
      <c r="D64">
        <v>1.3997046118721459</v>
      </c>
      <c r="E64" t="s">
        <v>1300</v>
      </c>
    </row>
    <row r="65" spans="1:5" x14ac:dyDescent="0.25">
      <c r="A65" t="s">
        <v>1264</v>
      </c>
      <c r="B65" t="s">
        <v>1300</v>
      </c>
      <c r="C65" t="s">
        <v>1300</v>
      </c>
      <c r="D65">
        <v>1.718554200913242</v>
      </c>
      <c r="E65" t="s">
        <v>1300</v>
      </c>
    </row>
    <row r="66" spans="1:5" x14ac:dyDescent="0.25">
      <c r="A66" t="s">
        <v>1264</v>
      </c>
      <c r="B66" t="s">
        <v>1300</v>
      </c>
      <c r="C66" t="s">
        <v>1300</v>
      </c>
      <c r="D66">
        <v>0.83503695205479433</v>
      </c>
      <c r="E66" t="s">
        <v>1300</v>
      </c>
    </row>
    <row r="67" spans="1:5" x14ac:dyDescent="0.25">
      <c r="A67" t="s">
        <v>1264</v>
      </c>
      <c r="B67" t="s">
        <v>1300</v>
      </c>
      <c r="C67" t="s">
        <v>1300</v>
      </c>
      <c r="D67">
        <v>0.33953424657534242</v>
      </c>
      <c r="E67" t="s">
        <v>1300</v>
      </c>
    </row>
    <row r="68" spans="1:5" x14ac:dyDescent="0.25">
      <c r="A68" t="s">
        <v>1264</v>
      </c>
      <c r="B68" t="s">
        <v>1300</v>
      </c>
      <c r="C68" t="s">
        <v>1300</v>
      </c>
      <c r="D68">
        <v>2.3171917808219177E-3</v>
      </c>
      <c r="E68" t="s">
        <v>1300</v>
      </c>
    </row>
    <row r="69" spans="1:5" x14ac:dyDescent="0.25">
      <c r="A69" t="s">
        <v>1264</v>
      </c>
      <c r="B69">
        <v>0</v>
      </c>
      <c r="C69" t="s">
        <v>1300</v>
      </c>
      <c r="D69">
        <v>0.64602886497064571</v>
      </c>
      <c r="E69" t="s">
        <v>1300</v>
      </c>
    </row>
    <row r="70" spans="1:5" x14ac:dyDescent="0.25">
      <c r="A70" t="s">
        <v>1264</v>
      </c>
      <c r="B70">
        <v>0</v>
      </c>
      <c r="C70" t="s">
        <v>1300</v>
      </c>
      <c r="D70" t="s">
        <v>1300</v>
      </c>
      <c r="E70" t="s">
        <v>1300</v>
      </c>
    </row>
    <row r="71" spans="1:5" x14ac:dyDescent="0.25">
      <c r="A71" t="s">
        <v>1264</v>
      </c>
      <c r="B71" t="s">
        <v>1300</v>
      </c>
      <c r="C71" t="s">
        <v>1300</v>
      </c>
      <c r="D71">
        <v>4.7342686699072024E-3</v>
      </c>
      <c r="E71" t="s">
        <v>1300</v>
      </c>
    </row>
    <row r="72" spans="1:5" x14ac:dyDescent="0.25">
      <c r="A72" t="s">
        <v>1264</v>
      </c>
      <c r="B72">
        <v>0</v>
      </c>
      <c r="C72" t="s">
        <v>1300</v>
      </c>
      <c r="D72">
        <v>3.1062651087832393E-3</v>
      </c>
      <c r="E72" t="s">
        <v>1300</v>
      </c>
    </row>
    <row r="73" spans="1:5" x14ac:dyDescent="0.25">
      <c r="A73" t="s">
        <v>1265</v>
      </c>
      <c r="B73" t="s">
        <v>1300</v>
      </c>
      <c r="C73" t="s">
        <v>1300</v>
      </c>
      <c r="D73">
        <v>0.2593292394898441</v>
      </c>
      <c r="E73" t="s">
        <v>1300</v>
      </c>
    </row>
    <row r="74" spans="1:5" x14ac:dyDescent="0.25">
      <c r="A74" t="s">
        <v>1265</v>
      </c>
      <c r="B74" t="s">
        <v>1300</v>
      </c>
      <c r="C74" t="s">
        <v>1300</v>
      </c>
      <c r="D74">
        <v>1.2550276887204896</v>
      </c>
      <c r="E74" t="s">
        <v>1300</v>
      </c>
    </row>
    <row r="75" spans="1:5" x14ac:dyDescent="0.25">
      <c r="A75" t="s">
        <v>1265</v>
      </c>
      <c r="B75" t="s">
        <v>1300</v>
      </c>
      <c r="C75" t="s">
        <v>1300</v>
      </c>
      <c r="D75">
        <v>0.80821917808219168</v>
      </c>
      <c r="E75" t="s">
        <v>1300</v>
      </c>
    </row>
    <row r="76" spans="1:5" x14ac:dyDescent="0.25">
      <c r="A76" t="s">
        <v>1265</v>
      </c>
      <c r="B76" t="s">
        <v>1300</v>
      </c>
      <c r="C76" t="s">
        <v>1300</v>
      </c>
      <c r="D76">
        <v>0.12423240434577232</v>
      </c>
      <c r="E76" t="s">
        <v>1300</v>
      </c>
    </row>
    <row r="77" spans="1:5" x14ac:dyDescent="0.25">
      <c r="A77" t="s">
        <v>1265</v>
      </c>
      <c r="B77" t="s">
        <v>1300</v>
      </c>
      <c r="C77" t="s">
        <v>1300</v>
      </c>
      <c r="D77">
        <v>0.93607305936073049</v>
      </c>
      <c r="E77" t="s">
        <v>1300</v>
      </c>
    </row>
    <row r="78" spans="1:5" x14ac:dyDescent="0.25">
      <c r="A78" t="s">
        <v>1265</v>
      </c>
      <c r="B78" t="s">
        <v>1300</v>
      </c>
      <c r="C78">
        <v>1.5811004566210045</v>
      </c>
      <c r="D78">
        <v>4.33535551206784E-2</v>
      </c>
      <c r="E78" t="s">
        <v>1300</v>
      </c>
    </row>
    <row r="79" spans="1:5" x14ac:dyDescent="0.25">
      <c r="A79" t="s">
        <v>1265</v>
      </c>
      <c r="B79" t="s">
        <v>1300</v>
      </c>
      <c r="C79" t="s">
        <v>1300</v>
      </c>
      <c r="D79">
        <v>5.1287671232876711E-2</v>
      </c>
      <c r="E79" t="s">
        <v>1300</v>
      </c>
    </row>
    <row r="80" spans="1:5" x14ac:dyDescent="0.25">
      <c r="A80" t="s">
        <v>1265</v>
      </c>
      <c r="B80" t="s">
        <v>1300</v>
      </c>
      <c r="C80">
        <v>4.1299863013698621</v>
      </c>
      <c r="D80">
        <v>6.3930218943917566E-2</v>
      </c>
      <c r="E80" t="s">
        <v>1300</v>
      </c>
    </row>
    <row r="81" spans="1:5" x14ac:dyDescent="0.25">
      <c r="A81" t="s">
        <v>1264</v>
      </c>
      <c r="B81" t="s">
        <v>1300</v>
      </c>
      <c r="C81" t="s">
        <v>1300</v>
      </c>
      <c r="D81">
        <v>7.6604961948249617E-2</v>
      </c>
      <c r="E81" t="s">
        <v>1300</v>
      </c>
    </row>
    <row r="82" spans="1:5" x14ac:dyDescent="0.25">
      <c r="A82" t="s">
        <v>1264</v>
      </c>
      <c r="B82">
        <v>0</v>
      </c>
      <c r="C82" t="s">
        <v>1300</v>
      </c>
      <c r="D82">
        <v>2.0182648401826479E-3</v>
      </c>
      <c r="E82" t="s">
        <v>1300</v>
      </c>
    </row>
    <row r="83" spans="1:5" x14ac:dyDescent="0.25">
      <c r="A83" t="s">
        <v>1264</v>
      </c>
      <c r="B83" t="s">
        <v>1300</v>
      </c>
      <c r="C83" t="s">
        <v>1300</v>
      </c>
      <c r="D83">
        <v>2.322635821917808</v>
      </c>
      <c r="E83" t="s">
        <v>1300</v>
      </c>
    </row>
    <row r="84" spans="1:5" x14ac:dyDescent="0.25">
      <c r="A84" t="s">
        <v>1264</v>
      </c>
      <c r="B84" t="s">
        <v>1300</v>
      </c>
      <c r="C84" t="s">
        <v>1300</v>
      </c>
      <c r="D84">
        <v>0.16546570776255709</v>
      </c>
      <c r="E84" t="s">
        <v>1300</v>
      </c>
    </row>
    <row r="85" spans="1:5" x14ac:dyDescent="0.25">
      <c r="A85" t="s">
        <v>1264</v>
      </c>
      <c r="B85" t="s">
        <v>1300</v>
      </c>
      <c r="C85" t="s">
        <v>1300</v>
      </c>
      <c r="D85">
        <v>4.494747853881278</v>
      </c>
      <c r="E85" t="s">
        <v>1300</v>
      </c>
    </row>
    <row r="86" spans="1:5" x14ac:dyDescent="0.25">
      <c r="A86" t="s">
        <v>1264</v>
      </c>
      <c r="B86" t="s">
        <v>1300</v>
      </c>
      <c r="C86" t="s">
        <v>1300</v>
      </c>
      <c r="D86">
        <v>3.0129331184528603E-2</v>
      </c>
      <c r="E86" t="s">
        <v>1300</v>
      </c>
    </row>
    <row r="87" spans="1:5" x14ac:dyDescent="0.25">
      <c r="A87" t="s">
        <v>1264</v>
      </c>
      <c r="B87">
        <v>0</v>
      </c>
      <c r="C87" t="s">
        <v>1300</v>
      </c>
      <c r="D87">
        <v>7.5068493150684925E-4</v>
      </c>
      <c r="E87" t="s">
        <v>1300</v>
      </c>
    </row>
    <row r="88" spans="1:5" x14ac:dyDescent="0.25">
      <c r="A88" t="s">
        <v>1264</v>
      </c>
      <c r="B88" t="s">
        <v>1300</v>
      </c>
      <c r="C88" t="s">
        <v>1300</v>
      </c>
      <c r="D88">
        <v>0.18422630136986301</v>
      </c>
      <c r="E88" t="s">
        <v>1300</v>
      </c>
    </row>
    <row r="89" spans="1:5" x14ac:dyDescent="0.25">
      <c r="A89" t="s">
        <v>1264</v>
      </c>
      <c r="B89">
        <v>0</v>
      </c>
      <c r="C89" t="s">
        <v>1300</v>
      </c>
      <c r="D89">
        <v>0</v>
      </c>
      <c r="E89" t="s">
        <v>1300</v>
      </c>
    </row>
    <row r="90" spans="1:5" x14ac:dyDescent="0.25">
      <c r="A90" t="s">
        <v>1264</v>
      </c>
      <c r="B90" t="s">
        <v>1300</v>
      </c>
      <c r="C90" t="s">
        <v>1300</v>
      </c>
      <c r="D90">
        <v>4.7889986301369862E-2</v>
      </c>
      <c r="E90" t="s">
        <v>1300</v>
      </c>
    </row>
    <row r="91" spans="1:5" x14ac:dyDescent="0.25">
      <c r="A91" t="s">
        <v>1264</v>
      </c>
      <c r="B91" t="s">
        <v>1300</v>
      </c>
      <c r="C91" t="s">
        <v>1300</v>
      </c>
      <c r="D91">
        <v>1.55001771037182</v>
      </c>
      <c r="E91" t="s">
        <v>1300</v>
      </c>
    </row>
    <row r="92" spans="1:5" x14ac:dyDescent="0.25">
      <c r="A92" t="s">
        <v>1264</v>
      </c>
      <c r="B92">
        <v>0</v>
      </c>
      <c r="C92" t="s">
        <v>1300</v>
      </c>
      <c r="D92">
        <v>2.1193698630136985E-2</v>
      </c>
      <c r="E92" t="s">
        <v>1300</v>
      </c>
    </row>
    <row r="93" spans="1:5" x14ac:dyDescent="0.25">
      <c r="A93" t="s">
        <v>1264</v>
      </c>
      <c r="B93" t="s">
        <v>1300</v>
      </c>
      <c r="C93" t="s">
        <v>1300</v>
      </c>
      <c r="D93" t="s">
        <v>1300</v>
      </c>
      <c r="E93" t="s">
        <v>1300</v>
      </c>
    </row>
    <row r="94" spans="1:5" x14ac:dyDescent="0.25">
      <c r="A94" t="s">
        <v>1264</v>
      </c>
      <c r="B94" t="s">
        <v>1300</v>
      </c>
      <c r="C94" t="s">
        <v>1300</v>
      </c>
      <c r="D94" t="s">
        <v>1300</v>
      </c>
      <c r="E94" t="s">
        <v>1300</v>
      </c>
    </row>
    <row r="95" spans="1:5" x14ac:dyDescent="0.25">
      <c r="A95" t="s">
        <v>1264</v>
      </c>
      <c r="B95" t="s">
        <v>1300</v>
      </c>
      <c r="C95" t="s">
        <v>1300</v>
      </c>
      <c r="D95" t="s">
        <v>1300</v>
      </c>
      <c r="E95" t="s">
        <v>1300</v>
      </c>
    </row>
    <row r="96" spans="1:5" x14ac:dyDescent="0.25">
      <c r="A96" t="s">
        <v>1264</v>
      </c>
      <c r="B96" t="s">
        <v>1300</v>
      </c>
      <c r="C96" t="s">
        <v>1300</v>
      </c>
      <c r="D96">
        <v>1.6358328134878821</v>
      </c>
      <c r="E96" t="s">
        <v>1300</v>
      </c>
    </row>
    <row r="97" spans="1:5" x14ac:dyDescent="0.25">
      <c r="A97" t="s">
        <v>1264</v>
      </c>
      <c r="B97" t="s">
        <v>1300</v>
      </c>
      <c r="C97" t="s">
        <v>1300</v>
      </c>
      <c r="D97" t="s">
        <v>1300</v>
      </c>
      <c r="E97" t="s">
        <v>1300</v>
      </c>
    </row>
    <row r="98" spans="1:5" x14ac:dyDescent="0.25">
      <c r="A98" t="s">
        <v>1264</v>
      </c>
      <c r="B98" t="s">
        <v>1300</v>
      </c>
      <c r="C98">
        <v>1.5890410958904109</v>
      </c>
      <c r="D98" t="s">
        <v>1300</v>
      </c>
      <c r="E98" t="s">
        <v>1300</v>
      </c>
    </row>
    <row r="99" spans="1:5" x14ac:dyDescent="0.25">
      <c r="A99" t="s">
        <v>1264</v>
      </c>
      <c r="B99" t="s">
        <v>1300</v>
      </c>
      <c r="C99">
        <v>0.99236191780821903</v>
      </c>
      <c r="D99" t="s">
        <v>1300</v>
      </c>
      <c r="E99" t="s">
        <v>1300</v>
      </c>
    </row>
    <row r="100" spans="1:5" x14ac:dyDescent="0.25">
      <c r="A100" t="s">
        <v>1264</v>
      </c>
      <c r="B100" t="s">
        <v>1300</v>
      </c>
      <c r="C100">
        <v>1.8958904109589039</v>
      </c>
      <c r="D100" t="s">
        <v>1300</v>
      </c>
      <c r="E100" t="s">
        <v>1300</v>
      </c>
    </row>
    <row r="101" spans="1:5" x14ac:dyDescent="0.25">
      <c r="A101" t="s">
        <v>1264</v>
      </c>
      <c r="B101" t="s">
        <v>1300</v>
      </c>
      <c r="C101">
        <v>4.6739726027397257</v>
      </c>
      <c r="D101" t="s">
        <v>1300</v>
      </c>
      <c r="E101" t="s">
        <v>1300</v>
      </c>
    </row>
    <row r="102" spans="1:5" x14ac:dyDescent="0.25">
      <c r="A102" t="s">
        <v>1264</v>
      </c>
      <c r="B102" t="s">
        <v>1300</v>
      </c>
      <c r="C102">
        <v>2.809061917808219</v>
      </c>
      <c r="D102">
        <v>0.1416351293759513</v>
      </c>
      <c r="E102" t="s">
        <v>1300</v>
      </c>
    </row>
    <row r="103" spans="1:5" x14ac:dyDescent="0.25">
      <c r="A103" t="s">
        <v>1264</v>
      </c>
      <c r="B103" t="s">
        <v>1300</v>
      </c>
      <c r="C103">
        <v>5.2100679452054797</v>
      </c>
      <c r="D103">
        <v>4.6416575342465759E-2</v>
      </c>
      <c r="E103" t="s">
        <v>1300</v>
      </c>
    </row>
    <row r="104" spans="1:5" x14ac:dyDescent="0.25">
      <c r="A104" t="s">
        <v>1265</v>
      </c>
      <c r="B104" t="s">
        <v>1300</v>
      </c>
      <c r="C104">
        <v>18.260856274760275</v>
      </c>
      <c r="D104" t="s">
        <v>1300</v>
      </c>
      <c r="E104" t="s">
        <v>1300</v>
      </c>
    </row>
    <row r="105" spans="1:5" x14ac:dyDescent="0.25">
      <c r="A105" t="s">
        <v>1265</v>
      </c>
      <c r="B105" t="s">
        <v>1300</v>
      </c>
      <c r="C105">
        <v>0.60084186301369857</v>
      </c>
      <c r="D105" t="s">
        <v>1300</v>
      </c>
      <c r="E105" t="s">
        <v>1300</v>
      </c>
    </row>
    <row r="106" spans="1:5" x14ac:dyDescent="0.25">
      <c r="A106" t="s">
        <v>1265</v>
      </c>
      <c r="B106" t="s">
        <v>1300</v>
      </c>
      <c r="C106">
        <v>0.5961999657534246</v>
      </c>
      <c r="D106" t="s">
        <v>1300</v>
      </c>
      <c r="E106" t="s">
        <v>1300</v>
      </c>
    </row>
    <row r="107" spans="1:5" x14ac:dyDescent="0.25">
      <c r="A107" t="s">
        <v>1265</v>
      </c>
      <c r="B107" t="s">
        <v>1300</v>
      </c>
      <c r="C107">
        <v>0.14353595129375948</v>
      </c>
      <c r="D107" t="s">
        <v>1300</v>
      </c>
      <c r="E107" t="s">
        <v>1300</v>
      </c>
    </row>
    <row r="108" spans="1:5" x14ac:dyDescent="0.25">
      <c r="A108" t="s">
        <v>1265</v>
      </c>
      <c r="B108" t="s">
        <v>1300</v>
      </c>
      <c r="C108" t="s">
        <v>1300</v>
      </c>
      <c r="D108">
        <v>0.18264840182648401</v>
      </c>
      <c r="E108" t="s">
        <v>1300</v>
      </c>
    </row>
    <row r="109" spans="1:5" x14ac:dyDescent="0.25">
      <c r="A109" t="s">
        <v>1265</v>
      </c>
      <c r="B109" t="s">
        <v>1300</v>
      </c>
      <c r="C109">
        <v>0.53410226027397256</v>
      </c>
      <c r="D109" t="s">
        <v>1300</v>
      </c>
      <c r="E109" t="s">
        <v>1300</v>
      </c>
    </row>
    <row r="110" spans="1:5" x14ac:dyDescent="0.25">
      <c r="A110" t="s">
        <v>1265</v>
      </c>
      <c r="B110" t="s">
        <v>1300</v>
      </c>
      <c r="C110" t="s">
        <v>1300</v>
      </c>
      <c r="D110">
        <v>1.0262557077625569E-2</v>
      </c>
      <c r="E110" t="s">
        <v>1300</v>
      </c>
    </row>
    <row r="111" spans="1:5" x14ac:dyDescent="0.25">
      <c r="A111" t="s">
        <v>1265</v>
      </c>
      <c r="B111">
        <v>26.514506498068144</v>
      </c>
      <c r="C111" t="s">
        <v>1300</v>
      </c>
      <c r="D111">
        <v>0.90972602739726027</v>
      </c>
      <c r="E111" t="s">
        <v>1300</v>
      </c>
    </row>
    <row r="112" spans="1:5" x14ac:dyDescent="0.25">
      <c r="A112" t="s">
        <v>1265</v>
      </c>
      <c r="B112">
        <v>0</v>
      </c>
      <c r="C112">
        <v>16.43835616438356</v>
      </c>
      <c r="D112">
        <v>0.1635172451134333</v>
      </c>
      <c r="E112" t="s">
        <v>1300</v>
      </c>
    </row>
    <row r="113" spans="1:5" x14ac:dyDescent="0.25">
      <c r="A113" t="s">
        <v>1265</v>
      </c>
      <c r="B113" t="s">
        <v>1300</v>
      </c>
      <c r="C113">
        <v>1.4092819033886084</v>
      </c>
      <c r="D113">
        <v>4.5898292362544571E-2</v>
      </c>
      <c r="E113" t="s">
        <v>1300</v>
      </c>
    </row>
    <row r="114" spans="1:5" x14ac:dyDescent="0.25">
      <c r="A114" t="s">
        <v>1265</v>
      </c>
      <c r="B114" t="s">
        <v>1300</v>
      </c>
      <c r="C114" t="s">
        <v>1300</v>
      </c>
      <c r="D114">
        <v>1.5593607305936071E-2</v>
      </c>
      <c r="E114" t="s">
        <v>1300</v>
      </c>
    </row>
    <row r="115" spans="1:5" x14ac:dyDescent="0.25">
      <c r="A115" t="s">
        <v>1265</v>
      </c>
      <c r="B115" t="s">
        <v>1300</v>
      </c>
      <c r="C115">
        <v>0</v>
      </c>
      <c r="D115" t="s">
        <v>1300</v>
      </c>
      <c r="E115" t="s">
        <v>1300</v>
      </c>
    </row>
    <row r="116" spans="1:5" x14ac:dyDescent="0.25">
      <c r="A116" t="s">
        <v>1265</v>
      </c>
      <c r="B116" t="s">
        <v>1300</v>
      </c>
      <c r="C116" t="s">
        <v>1300</v>
      </c>
      <c r="D116">
        <v>0.31561643835616437</v>
      </c>
      <c r="E116" t="s">
        <v>1300</v>
      </c>
    </row>
    <row r="117" spans="1:5" x14ac:dyDescent="0.25">
      <c r="A117" t="s">
        <v>1265</v>
      </c>
      <c r="B117" t="s">
        <v>1300</v>
      </c>
      <c r="C117" t="s">
        <v>1300</v>
      </c>
      <c r="D117">
        <v>5.8708414872798431E-2</v>
      </c>
      <c r="E117" t="s">
        <v>1300</v>
      </c>
    </row>
    <row r="118" spans="1:5" x14ac:dyDescent="0.25">
      <c r="A118" t="s">
        <v>1265</v>
      </c>
      <c r="B118" t="s">
        <v>1300</v>
      </c>
      <c r="C118" t="s">
        <v>1300</v>
      </c>
      <c r="D118">
        <v>0.16538561643835617</v>
      </c>
      <c r="E118" t="s">
        <v>1300</v>
      </c>
    </row>
    <row r="119" spans="1:5" x14ac:dyDescent="0.25">
      <c r="A119" t="s">
        <v>1265</v>
      </c>
      <c r="B119" t="s">
        <v>1300</v>
      </c>
      <c r="C119" t="s">
        <v>1300</v>
      </c>
      <c r="D119">
        <v>1.1576027397260272E-2</v>
      </c>
      <c r="E119" t="s">
        <v>1300</v>
      </c>
    </row>
    <row r="120" spans="1:5" x14ac:dyDescent="0.25">
      <c r="A120" t="s">
        <v>1265</v>
      </c>
      <c r="B120" t="s">
        <v>1300</v>
      </c>
      <c r="C120">
        <v>0.26226027397260276</v>
      </c>
      <c r="D120" t="s">
        <v>1300</v>
      </c>
      <c r="E120" t="s">
        <v>1300</v>
      </c>
    </row>
    <row r="121" spans="1:5" x14ac:dyDescent="0.25">
      <c r="A121" t="s">
        <v>1265</v>
      </c>
      <c r="B121" t="s">
        <v>1300</v>
      </c>
      <c r="C121">
        <v>0.81315041095890417</v>
      </c>
      <c r="D121" t="s">
        <v>1300</v>
      </c>
      <c r="E121" t="s">
        <v>1300</v>
      </c>
    </row>
    <row r="122" spans="1:5" x14ac:dyDescent="0.25">
      <c r="A122" t="s">
        <v>1265</v>
      </c>
      <c r="B122" t="s">
        <v>1300</v>
      </c>
      <c r="C122">
        <v>120.56392694063926</v>
      </c>
      <c r="D122" t="s">
        <v>1300</v>
      </c>
      <c r="E122" t="s">
        <v>1300</v>
      </c>
    </row>
    <row r="123" spans="1:5" x14ac:dyDescent="0.25">
      <c r="A123" t="s">
        <v>1265</v>
      </c>
      <c r="B123" t="s">
        <v>1300</v>
      </c>
      <c r="C123">
        <v>20.176369863013697</v>
      </c>
      <c r="D123" t="s">
        <v>1300</v>
      </c>
      <c r="E123" t="s">
        <v>1300</v>
      </c>
    </row>
    <row r="124" spans="1:5" x14ac:dyDescent="0.25">
      <c r="A124" t="s">
        <v>1265</v>
      </c>
      <c r="B124" t="s">
        <v>1300</v>
      </c>
      <c r="C124">
        <v>0.34515328767123288</v>
      </c>
      <c r="D124" t="s">
        <v>1300</v>
      </c>
      <c r="E124" t="s">
        <v>1300</v>
      </c>
    </row>
    <row r="125" spans="1:5" x14ac:dyDescent="0.25">
      <c r="A125" t="s">
        <v>1265</v>
      </c>
      <c r="B125" t="s">
        <v>1300</v>
      </c>
      <c r="C125">
        <v>2.4657534246575339</v>
      </c>
      <c r="D125" t="s">
        <v>1300</v>
      </c>
      <c r="E125" t="s">
        <v>1300</v>
      </c>
    </row>
    <row r="126" spans="1:5" x14ac:dyDescent="0.25">
      <c r="A126" t="s">
        <v>1265</v>
      </c>
      <c r="B126" t="s">
        <v>1300</v>
      </c>
      <c r="C126">
        <v>1.6959987214611874</v>
      </c>
      <c r="D126">
        <v>0.23051854175872732</v>
      </c>
      <c r="E126" t="s">
        <v>1300</v>
      </c>
    </row>
    <row r="127" spans="1:5" x14ac:dyDescent="0.25">
      <c r="A127" t="s">
        <v>1265</v>
      </c>
      <c r="B127" t="s">
        <v>1300</v>
      </c>
      <c r="C127">
        <v>0.20150684931506851</v>
      </c>
      <c r="D127" t="s">
        <v>1300</v>
      </c>
      <c r="E127" t="s">
        <v>1300</v>
      </c>
    </row>
    <row r="128" spans="1:5" x14ac:dyDescent="0.25">
      <c r="A128" t="s">
        <v>1265</v>
      </c>
      <c r="B128">
        <v>0.15164383561643835</v>
      </c>
      <c r="C128">
        <v>10.636712328767123</v>
      </c>
      <c r="D128">
        <v>7.395492708793637E-2</v>
      </c>
      <c r="E128" t="s">
        <v>1300</v>
      </c>
    </row>
    <row r="129" spans="1:5" x14ac:dyDescent="0.25">
      <c r="A129" t="s">
        <v>1265</v>
      </c>
      <c r="B129" t="s">
        <v>1300</v>
      </c>
      <c r="C129">
        <v>4.8472075869336141E-2</v>
      </c>
      <c r="D129" t="s">
        <v>1300</v>
      </c>
      <c r="E129" t="s">
        <v>1300</v>
      </c>
    </row>
    <row r="130" spans="1:5" x14ac:dyDescent="0.25">
      <c r="A130" t="s">
        <v>1265</v>
      </c>
      <c r="B130" t="s">
        <v>1300</v>
      </c>
      <c r="C130" t="s">
        <v>1300</v>
      </c>
      <c r="D130">
        <v>6.062931506849314E-3</v>
      </c>
      <c r="E130" t="s">
        <v>1300</v>
      </c>
    </row>
    <row r="131" spans="1:5" x14ac:dyDescent="0.25">
      <c r="A131" t="s">
        <v>1265</v>
      </c>
      <c r="B131">
        <v>1.004566210045662E-3</v>
      </c>
      <c r="C131">
        <v>0.30363917808219182</v>
      </c>
      <c r="D131">
        <v>2.4824817702845101E-2</v>
      </c>
      <c r="E131" t="s">
        <v>1300</v>
      </c>
    </row>
    <row r="132" spans="1:5" x14ac:dyDescent="0.25">
      <c r="A132" t="s">
        <v>1265</v>
      </c>
      <c r="B132" t="s">
        <v>1300</v>
      </c>
      <c r="C132">
        <v>0.26454915851272015</v>
      </c>
      <c r="D132" t="s">
        <v>1300</v>
      </c>
      <c r="E132" t="s">
        <v>1300</v>
      </c>
    </row>
    <row r="133" spans="1:5" x14ac:dyDescent="0.25">
      <c r="A133" t="s">
        <v>1265</v>
      </c>
      <c r="B133" t="s">
        <v>1300</v>
      </c>
      <c r="C133" t="s">
        <v>1300</v>
      </c>
      <c r="D133">
        <v>0.34246575342465752</v>
      </c>
      <c r="E133" t="s">
        <v>1300</v>
      </c>
    </row>
    <row r="134" spans="1:5" x14ac:dyDescent="0.25">
      <c r="A134" t="s">
        <v>1265</v>
      </c>
      <c r="B134" t="s">
        <v>1300</v>
      </c>
      <c r="C134">
        <v>2.8870249315068492</v>
      </c>
      <c r="D134">
        <v>0.33589445766898712</v>
      </c>
      <c r="E134" t="s">
        <v>1300</v>
      </c>
    </row>
    <row r="135" spans="1:5" x14ac:dyDescent="0.25">
      <c r="A135" t="s">
        <v>1265</v>
      </c>
      <c r="B135" t="s">
        <v>1300</v>
      </c>
      <c r="C135" t="s">
        <v>1300</v>
      </c>
      <c r="D135">
        <v>4.2699137493658036E-2</v>
      </c>
      <c r="E135" t="s">
        <v>1300</v>
      </c>
    </row>
    <row r="136" spans="1:5" x14ac:dyDescent="0.25">
      <c r="A136" t="s">
        <v>1265</v>
      </c>
      <c r="B136" t="s">
        <v>1300</v>
      </c>
      <c r="C136">
        <v>0.24317808219178083</v>
      </c>
      <c r="D136">
        <v>1.1182555213866368E-3</v>
      </c>
      <c r="E136" t="s">
        <v>1300</v>
      </c>
    </row>
    <row r="137" spans="1:5" x14ac:dyDescent="0.25">
      <c r="A137" t="s">
        <v>1265</v>
      </c>
      <c r="B137" t="s">
        <v>1300</v>
      </c>
      <c r="C137">
        <v>0.25953748711150393</v>
      </c>
      <c r="D137" t="s">
        <v>1300</v>
      </c>
      <c r="E137" t="s">
        <v>1300</v>
      </c>
    </row>
    <row r="138" spans="1:5" x14ac:dyDescent="0.25">
      <c r="A138" t="s">
        <v>1265</v>
      </c>
      <c r="B138" t="s">
        <v>1300</v>
      </c>
      <c r="C138">
        <v>8.0432739726027394E-2</v>
      </c>
      <c r="D138" t="s">
        <v>1300</v>
      </c>
      <c r="E138" t="s">
        <v>1300</v>
      </c>
    </row>
    <row r="139" spans="1:5" x14ac:dyDescent="0.25">
      <c r="A139" t="s">
        <v>1265</v>
      </c>
      <c r="B139" t="s">
        <v>1300</v>
      </c>
      <c r="C139">
        <v>3.3623909890909087</v>
      </c>
      <c r="D139" t="s">
        <v>1300</v>
      </c>
      <c r="E139" t="s">
        <v>1300</v>
      </c>
    </row>
    <row r="140" spans="1:5" x14ac:dyDescent="0.25">
      <c r="A140" t="s">
        <v>1265</v>
      </c>
      <c r="B140" t="s">
        <v>1300</v>
      </c>
      <c r="C140">
        <v>0.2311373515981735</v>
      </c>
      <c r="D140" t="s">
        <v>1300</v>
      </c>
      <c r="E140" t="s">
        <v>1300</v>
      </c>
    </row>
    <row r="141" spans="1:5" x14ac:dyDescent="0.25">
      <c r="A141" t="s">
        <v>1265</v>
      </c>
      <c r="B141" t="s">
        <v>1300</v>
      </c>
      <c r="C141" t="s">
        <v>1300</v>
      </c>
      <c r="D141">
        <v>5.002328767123288E-3</v>
      </c>
      <c r="E141" t="s">
        <v>1300</v>
      </c>
    </row>
    <row r="142" spans="1:5" x14ac:dyDescent="0.25">
      <c r="A142" t="s">
        <v>1265</v>
      </c>
      <c r="B142" t="s">
        <v>1300</v>
      </c>
      <c r="C142" t="s">
        <v>1300</v>
      </c>
      <c r="D142">
        <v>141.42465753424656</v>
      </c>
      <c r="E142" t="s">
        <v>1300</v>
      </c>
    </row>
    <row r="143" spans="1:5" x14ac:dyDescent="0.25">
      <c r="A143" t="s">
        <v>1265</v>
      </c>
      <c r="B143" t="s">
        <v>1300</v>
      </c>
      <c r="C143" t="s">
        <v>1300</v>
      </c>
      <c r="D143">
        <v>0.11415355772994129</v>
      </c>
      <c r="E143" t="s">
        <v>1300</v>
      </c>
    </row>
    <row r="144" spans="1:5" x14ac:dyDescent="0.25">
      <c r="A144" t="s">
        <v>1265</v>
      </c>
      <c r="B144" t="s">
        <v>1300</v>
      </c>
      <c r="C144">
        <v>8.4630136986301382E-2</v>
      </c>
      <c r="D144" t="s">
        <v>1300</v>
      </c>
      <c r="E144" t="s">
        <v>1300</v>
      </c>
    </row>
    <row r="145" spans="1:5" x14ac:dyDescent="0.25">
      <c r="A145" t="s">
        <v>1265</v>
      </c>
      <c r="B145" t="s">
        <v>1300</v>
      </c>
      <c r="C145">
        <v>4.9347300564061243</v>
      </c>
      <c r="D145" t="s">
        <v>1300</v>
      </c>
      <c r="E145" t="s">
        <v>1300</v>
      </c>
    </row>
    <row r="146" spans="1:5" x14ac:dyDescent="0.25">
      <c r="A146" t="s">
        <v>1265</v>
      </c>
      <c r="B146" t="s">
        <v>1300</v>
      </c>
      <c r="C146">
        <v>1.8203253614041095</v>
      </c>
      <c r="D146" t="s">
        <v>1300</v>
      </c>
      <c r="E146" t="s">
        <v>1300</v>
      </c>
    </row>
    <row r="147" spans="1:5" x14ac:dyDescent="0.25">
      <c r="A147" t="s">
        <v>1265</v>
      </c>
      <c r="B147" t="s">
        <v>1300</v>
      </c>
      <c r="C147">
        <v>9.8878943248532303E-2</v>
      </c>
      <c r="D147">
        <v>6.8543074581430743E-3</v>
      </c>
      <c r="E147" t="s">
        <v>1300</v>
      </c>
    </row>
    <row r="148" spans="1:5" x14ac:dyDescent="0.25">
      <c r="A148" t="s">
        <v>1265</v>
      </c>
      <c r="B148" t="s">
        <v>1300</v>
      </c>
      <c r="C148">
        <v>1.1845699021526419</v>
      </c>
      <c r="D148" t="s">
        <v>1300</v>
      </c>
      <c r="E148" t="s">
        <v>1300</v>
      </c>
    </row>
    <row r="149" spans="1:5" x14ac:dyDescent="0.25">
      <c r="A149" t="s">
        <v>1265</v>
      </c>
      <c r="B149" t="s">
        <v>1300</v>
      </c>
      <c r="C149">
        <v>0</v>
      </c>
      <c r="D149">
        <v>0.36010593607305935</v>
      </c>
      <c r="E149" t="s">
        <v>1300</v>
      </c>
    </row>
    <row r="150" spans="1:5" x14ac:dyDescent="0.25">
      <c r="A150" t="s">
        <v>1265</v>
      </c>
      <c r="B150" t="s">
        <v>1300</v>
      </c>
      <c r="C150">
        <v>0.41785219178082189</v>
      </c>
      <c r="D150" t="s">
        <v>1300</v>
      </c>
      <c r="E150" t="s">
        <v>1300</v>
      </c>
    </row>
    <row r="151" spans="1:5" x14ac:dyDescent="0.25">
      <c r="A151" t="s">
        <v>1265</v>
      </c>
      <c r="B151">
        <v>0</v>
      </c>
      <c r="C151" t="s">
        <v>1300</v>
      </c>
      <c r="D151">
        <v>0.1094317808219178</v>
      </c>
      <c r="E151" t="s">
        <v>1300</v>
      </c>
    </row>
    <row r="152" spans="1:5" x14ac:dyDescent="0.25">
      <c r="A152" t="s">
        <v>1265</v>
      </c>
      <c r="B152" t="s">
        <v>1300</v>
      </c>
      <c r="C152">
        <v>0.70677616438356172</v>
      </c>
      <c r="D152" t="s">
        <v>1300</v>
      </c>
      <c r="E152" t="s">
        <v>1300</v>
      </c>
    </row>
    <row r="153" spans="1:5" x14ac:dyDescent="0.25">
      <c r="A153" t="s">
        <v>1265</v>
      </c>
      <c r="B153" t="s">
        <v>1300</v>
      </c>
      <c r="C153" t="s">
        <v>1300</v>
      </c>
      <c r="D153">
        <v>0.10018323214854595</v>
      </c>
      <c r="E153" t="s">
        <v>1300</v>
      </c>
    </row>
    <row r="154" spans="1:5" x14ac:dyDescent="0.25">
      <c r="A154" t="s">
        <v>1265</v>
      </c>
      <c r="B154">
        <v>1.8069738480697384</v>
      </c>
      <c r="C154" t="s">
        <v>1300</v>
      </c>
      <c r="D154">
        <v>0.83963470319634703</v>
      </c>
      <c r="E154" t="s">
        <v>1300</v>
      </c>
    </row>
    <row r="155" spans="1:5" x14ac:dyDescent="0.25">
      <c r="A155" t="s">
        <v>1265</v>
      </c>
      <c r="B155">
        <v>0</v>
      </c>
      <c r="C155" t="s">
        <v>1300</v>
      </c>
      <c r="D155">
        <v>0</v>
      </c>
      <c r="E155" t="s">
        <v>1300</v>
      </c>
    </row>
    <row r="156" spans="1:5" x14ac:dyDescent="0.25">
      <c r="A156" t="s">
        <v>1265</v>
      </c>
      <c r="B156">
        <v>0</v>
      </c>
      <c r="C156" t="s">
        <v>1300</v>
      </c>
      <c r="D156">
        <v>1.803454437164979</v>
      </c>
      <c r="E156" t="s">
        <v>1300</v>
      </c>
    </row>
    <row r="157" spans="1:5" x14ac:dyDescent="0.25">
      <c r="A157" t="s">
        <v>1265</v>
      </c>
      <c r="B157" t="s">
        <v>1300</v>
      </c>
      <c r="C157" t="s">
        <v>1300</v>
      </c>
      <c r="D157">
        <v>8.8054794520547944E-3</v>
      </c>
      <c r="E157" t="s">
        <v>1300</v>
      </c>
    </row>
    <row r="158" spans="1:5" x14ac:dyDescent="0.25">
      <c r="A158" t="s">
        <v>1265</v>
      </c>
      <c r="B158" t="s">
        <v>1300</v>
      </c>
      <c r="C158" t="s">
        <v>1300</v>
      </c>
      <c r="D158">
        <v>0.51841370916754481</v>
      </c>
      <c r="E158" t="s">
        <v>1300</v>
      </c>
    </row>
    <row r="159" spans="1:5" x14ac:dyDescent="0.25">
      <c r="A159" t="s">
        <v>1265</v>
      </c>
      <c r="B159" t="s">
        <v>1300</v>
      </c>
      <c r="C159" t="s">
        <v>1300</v>
      </c>
      <c r="D159">
        <v>2.924745205479452E-2</v>
      </c>
      <c r="E159" t="s">
        <v>1300</v>
      </c>
    </row>
    <row r="160" spans="1:5" x14ac:dyDescent="0.25">
      <c r="A160" t="s">
        <v>1265</v>
      </c>
      <c r="B160">
        <v>0</v>
      </c>
      <c r="C160">
        <v>1.5486913871831205</v>
      </c>
      <c r="D160">
        <v>0.23516807923524194</v>
      </c>
      <c r="E160" t="s">
        <v>1300</v>
      </c>
    </row>
    <row r="161" spans="1:5" x14ac:dyDescent="0.25">
      <c r="A161" t="s">
        <v>1265</v>
      </c>
      <c r="B161" t="s">
        <v>1300</v>
      </c>
      <c r="C161" t="s">
        <v>1300</v>
      </c>
      <c r="D161" t="s">
        <v>1300</v>
      </c>
      <c r="E161" t="s">
        <v>1300</v>
      </c>
    </row>
    <row r="162" spans="1:5" x14ac:dyDescent="0.25">
      <c r="A162" t="s">
        <v>1265</v>
      </c>
      <c r="B162" t="s">
        <v>1300</v>
      </c>
      <c r="C162" t="s">
        <v>1300</v>
      </c>
      <c r="D162">
        <v>1.0073013698630137E-2</v>
      </c>
      <c r="E162" t="s">
        <v>1300</v>
      </c>
    </row>
    <row r="163" spans="1:5" x14ac:dyDescent="0.25">
      <c r="A163" t="s">
        <v>1265</v>
      </c>
      <c r="B163" t="s">
        <v>1300</v>
      </c>
      <c r="C163" t="s">
        <v>1300</v>
      </c>
      <c r="D163">
        <v>4.1682974559686886E-3</v>
      </c>
      <c r="E163" t="s">
        <v>1300</v>
      </c>
    </row>
    <row r="164" spans="1:5" x14ac:dyDescent="0.25">
      <c r="A164" t="s">
        <v>1265</v>
      </c>
      <c r="B164" t="s">
        <v>1300</v>
      </c>
      <c r="C164">
        <v>1.328767123287671</v>
      </c>
      <c r="D164">
        <v>3.0969414008562884E-2</v>
      </c>
      <c r="E164" t="s">
        <v>1300</v>
      </c>
    </row>
    <row r="165" spans="1:5" x14ac:dyDescent="0.25">
      <c r="A165" t="s">
        <v>1265</v>
      </c>
      <c r="B165">
        <v>0</v>
      </c>
      <c r="C165" t="s">
        <v>1300</v>
      </c>
      <c r="D165">
        <v>5.750479452054794E-3</v>
      </c>
      <c r="E165" t="s">
        <v>1300</v>
      </c>
    </row>
    <row r="166" spans="1:5" x14ac:dyDescent="0.25">
      <c r="A166" t="s">
        <v>1265</v>
      </c>
      <c r="B166" t="s">
        <v>1300</v>
      </c>
      <c r="C166" t="s">
        <v>1300</v>
      </c>
      <c r="D166">
        <v>1.5857001522070015E-2</v>
      </c>
      <c r="E166" t="s">
        <v>1300</v>
      </c>
    </row>
    <row r="167" spans="1:5" x14ac:dyDescent="0.25">
      <c r="A167" t="s">
        <v>1265</v>
      </c>
      <c r="B167" t="s">
        <v>1300</v>
      </c>
      <c r="C167" t="s">
        <v>1300</v>
      </c>
      <c r="D167">
        <v>0.11737267298911135</v>
      </c>
      <c r="E167" t="s">
        <v>1300</v>
      </c>
    </row>
    <row r="168" spans="1:5" x14ac:dyDescent="0.25">
      <c r="A168" t="s">
        <v>1265</v>
      </c>
      <c r="B168" t="s">
        <v>1300</v>
      </c>
      <c r="C168">
        <v>3.2956164383561641</v>
      </c>
      <c r="D168" t="s">
        <v>1300</v>
      </c>
      <c r="E168" t="s">
        <v>1300</v>
      </c>
    </row>
    <row r="169" spans="1:5" x14ac:dyDescent="0.25">
      <c r="A169" t="s">
        <v>1265</v>
      </c>
      <c r="B169" t="s">
        <v>1300</v>
      </c>
      <c r="C169">
        <v>1.1851750684931506</v>
      </c>
      <c r="D169" t="s">
        <v>1300</v>
      </c>
      <c r="E169" t="s">
        <v>1300</v>
      </c>
    </row>
    <row r="170" spans="1:5" x14ac:dyDescent="0.25">
      <c r="A170" t="s">
        <v>1265</v>
      </c>
      <c r="B170" t="s">
        <v>1300</v>
      </c>
      <c r="C170">
        <v>1.6408736986301369</v>
      </c>
      <c r="D170" t="s">
        <v>1300</v>
      </c>
      <c r="E170" t="s">
        <v>1300</v>
      </c>
    </row>
    <row r="171" spans="1:5" x14ac:dyDescent="0.25">
      <c r="A171" t="s">
        <v>1265</v>
      </c>
      <c r="B171" t="s">
        <v>1300</v>
      </c>
      <c r="C171">
        <v>1.8480553033268101</v>
      </c>
      <c r="D171" t="s">
        <v>1300</v>
      </c>
      <c r="E171" t="s">
        <v>1300</v>
      </c>
    </row>
    <row r="172" spans="1:5" x14ac:dyDescent="0.25">
      <c r="A172" t="s">
        <v>1265</v>
      </c>
      <c r="B172" t="s">
        <v>1300</v>
      </c>
      <c r="C172" t="s">
        <v>1300</v>
      </c>
      <c r="D172">
        <v>0.11671232876712329</v>
      </c>
      <c r="E172" t="s">
        <v>1300</v>
      </c>
    </row>
    <row r="173" spans="1:5" x14ac:dyDescent="0.25">
      <c r="A173" t="s">
        <v>1265</v>
      </c>
      <c r="B173" t="s">
        <v>1300</v>
      </c>
      <c r="C173">
        <v>0.98590754946727555</v>
      </c>
      <c r="D173" t="s">
        <v>1300</v>
      </c>
      <c r="E173" t="s">
        <v>1300</v>
      </c>
    </row>
    <row r="174" spans="1:5" x14ac:dyDescent="0.25">
      <c r="A174" t="s">
        <v>1265</v>
      </c>
      <c r="B174" t="s">
        <v>1300</v>
      </c>
      <c r="C174" t="s">
        <v>1300</v>
      </c>
      <c r="D174">
        <v>3.6650639571804408E-2</v>
      </c>
      <c r="E174" t="s">
        <v>1300</v>
      </c>
    </row>
    <row r="175" spans="1:5" x14ac:dyDescent="0.25">
      <c r="A175" t="s">
        <v>1265</v>
      </c>
      <c r="B175">
        <v>0.25291095890410958</v>
      </c>
      <c r="C175" t="s">
        <v>1300</v>
      </c>
      <c r="D175">
        <v>0.25990456621004565</v>
      </c>
      <c r="E175" t="s">
        <v>1300</v>
      </c>
    </row>
    <row r="176" spans="1:5" x14ac:dyDescent="0.25">
      <c r="A176" t="s">
        <v>1265</v>
      </c>
      <c r="B176" t="s">
        <v>1300</v>
      </c>
      <c r="C176">
        <v>1.1577346917808218</v>
      </c>
      <c r="D176">
        <v>6.0308160221952491E-2</v>
      </c>
      <c r="E176" t="s">
        <v>1300</v>
      </c>
    </row>
    <row r="177" spans="1:5" x14ac:dyDescent="0.25">
      <c r="A177" t="s">
        <v>1265</v>
      </c>
      <c r="B177" t="s">
        <v>1300</v>
      </c>
      <c r="C177">
        <v>1.0849315068493151</v>
      </c>
      <c r="D177" t="s">
        <v>1300</v>
      </c>
      <c r="E177" t="s">
        <v>1300</v>
      </c>
    </row>
    <row r="178" spans="1:5" x14ac:dyDescent="0.25">
      <c r="A178" t="s">
        <v>1265</v>
      </c>
      <c r="B178" t="s">
        <v>1300</v>
      </c>
      <c r="C178" t="s">
        <v>1300</v>
      </c>
      <c r="D178">
        <v>4.2247945205479448E-2</v>
      </c>
      <c r="E178" t="s">
        <v>1300</v>
      </c>
    </row>
    <row r="179" spans="1:5" x14ac:dyDescent="0.25">
      <c r="A179" t="s">
        <v>1265</v>
      </c>
      <c r="B179" t="s">
        <v>1300</v>
      </c>
      <c r="C179" t="s">
        <v>1300</v>
      </c>
      <c r="D179">
        <v>4.1095890410958902E-2</v>
      </c>
      <c r="E179" t="s">
        <v>1300</v>
      </c>
    </row>
    <row r="180" spans="1:5" x14ac:dyDescent="0.25">
      <c r="A180" t="s">
        <v>1265</v>
      </c>
      <c r="B180" t="s">
        <v>1300</v>
      </c>
      <c r="C180" t="s">
        <v>1300</v>
      </c>
      <c r="D180">
        <v>1.6932581251678753E-2</v>
      </c>
      <c r="E180" t="s">
        <v>1300</v>
      </c>
    </row>
    <row r="181" spans="1:5" x14ac:dyDescent="0.25">
      <c r="A181" t="s">
        <v>1265</v>
      </c>
      <c r="B181" t="s">
        <v>1300</v>
      </c>
      <c r="C181">
        <v>2.9638317025440313</v>
      </c>
      <c r="D181">
        <v>4.7119863013698624E-2</v>
      </c>
      <c r="E181" t="s">
        <v>1300</v>
      </c>
    </row>
    <row r="182" spans="1:5" x14ac:dyDescent="0.25">
      <c r="A182" t="s">
        <v>1265</v>
      </c>
      <c r="B182">
        <v>0</v>
      </c>
      <c r="C182" t="s">
        <v>1300</v>
      </c>
      <c r="D182">
        <v>1.7552894977168949E-2</v>
      </c>
      <c r="E182" t="s">
        <v>1300</v>
      </c>
    </row>
    <row r="183" spans="1:5" x14ac:dyDescent="0.25">
      <c r="A183" t="s">
        <v>1265</v>
      </c>
      <c r="B183" t="s">
        <v>1300</v>
      </c>
      <c r="C183" t="s">
        <v>1300</v>
      </c>
      <c r="D183">
        <v>9.8137138508371368E-3</v>
      </c>
      <c r="E183" t="s">
        <v>1300</v>
      </c>
    </row>
    <row r="184" spans="1:5" x14ac:dyDescent="0.25">
      <c r="A184" t="s">
        <v>1265</v>
      </c>
      <c r="B184" t="s">
        <v>1300</v>
      </c>
      <c r="C184" t="s">
        <v>1300</v>
      </c>
      <c r="D184">
        <v>0.68493150684931503</v>
      </c>
      <c r="E184" t="s">
        <v>1300</v>
      </c>
    </row>
    <row r="185" spans="1:5" x14ac:dyDescent="0.25">
      <c r="A185" t="s">
        <v>1265</v>
      </c>
      <c r="B185" t="s">
        <v>1300</v>
      </c>
      <c r="C185">
        <v>4.4520547945205484E-2</v>
      </c>
      <c r="D185" t="s">
        <v>1300</v>
      </c>
      <c r="E185" t="s">
        <v>1300</v>
      </c>
    </row>
    <row r="186" spans="1:5" x14ac:dyDescent="0.25">
      <c r="A186" t="s">
        <v>1265</v>
      </c>
      <c r="B186" t="s">
        <v>1300</v>
      </c>
      <c r="C186" t="s">
        <v>1300</v>
      </c>
      <c r="D186">
        <v>0.17108411789124117</v>
      </c>
      <c r="E186" t="s">
        <v>1300</v>
      </c>
    </row>
    <row r="187" spans="1:5" x14ac:dyDescent="0.25">
      <c r="A187" t="s">
        <v>1265</v>
      </c>
      <c r="B187" t="s">
        <v>1300</v>
      </c>
      <c r="C187">
        <v>0.79369863013698627</v>
      </c>
      <c r="D187">
        <v>2.7296660958904109E-2</v>
      </c>
      <c r="E187" t="s">
        <v>1300</v>
      </c>
    </row>
    <row r="188" spans="1:5" x14ac:dyDescent="0.25">
      <c r="A188" t="s">
        <v>1265</v>
      </c>
      <c r="B188" t="s">
        <v>1300</v>
      </c>
      <c r="C188" t="s">
        <v>1300</v>
      </c>
      <c r="D188">
        <v>0.66666666666666663</v>
      </c>
      <c r="E188" t="s">
        <v>1300</v>
      </c>
    </row>
    <row r="189" spans="1:5" x14ac:dyDescent="0.25">
      <c r="A189" t="s">
        <v>1265</v>
      </c>
      <c r="B189" t="s">
        <v>1300</v>
      </c>
      <c r="C189" t="s">
        <v>1300</v>
      </c>
      <c r="D189">
        <v>0.14913081819459076</v>
      </c>
      <c r="E189" t="s">
        <v>1300</v>
      </c>
    </row>
    <row r="190" spans="1:5" x14ac:dyDescent="0.25">
      <c r="A190" t="s">
        <v>1265</v>
      </c>
      <c r="B190">
        <v>10.240684931506848</v>
      </c>
      <c r="C190" t="s">
        <v>1300</v>
      </c>
      <c r="D190">
        <v>0.15409172126265633</v>
      </c>
      <c r="E190" t="s">
        <v>1300</v>
      </c>
    </row>
    <row r="191" spans="1:5" x14ac:dyDescent="0.25">
      <c r="A191" t="s">
        <v>1265</v>
      </c>
      <c r="B191">
        <v>0</v>
      </c>
      <c r="C191">
        <v>36.164383561643831</v>
      </c>
      <c r="D191">
        <v>0.12937595129375948</v>
      </c>
      <c r="E191" t="s">
        <v>1300</v>
      </c>
    </row>
    <row r="192" spans="1:5" x14ac:dyDescent="0.25">
      <c r="A192" t="s">
        <v>1265</v>
      </c>
      <c r="B192" t="s">
        <v>1300</v>
      </c>
      <c r="C192" t="s">
        <v>1300</v>
      </c>
      <c r="D192">
        <v>0.23744292237442927</v>
      </c>
      <c r="E192" t="s">
        <v>1300</v>
      </c>
    </row>
    <row r="193" spans="1:5" x14ac:dyDescent="0.25">
      <c r="A193" t="s">
        <v>1265</v>
      </c>
      <c r="B193" t="s">
        <v>1300</v>
      </c>
      <c r="C193" t="s">
        <v>1300</v>
      </c>
      <c r="D193">
        <v>7.6103500761035012E-3</v>
      </c>
      <c r="E193" t="s">
        <v>1300</v>
      </c>
    </row>
    <row r="194" spans="1:5" x14ac:dyDescent="0.25">
      <c r="A194" t="s">
        <v>1265</v>
      </c>
      <c r="B194">
        <v>0.93821506849315062</v>
      </c>
      <c r="C194" t="s">
        <v>1300</v>
      </c>
      <c r="D194" t="s">
        <v>1300</v>
      </c>
      <c r="E194" t="s">
        <v>1300</v>
      </c>
    </row>
    <row r="195" spans="1:5" x14ac:dyDescent="0.25">
      <c r="A195" t="s">
        <v>1265</v>
      </c>
      <c r="B195">
        <v>0.56049315068493155</v>
      </c>
      <c r="C195" t="s">
        <v>1300</v>
      </c>
      <c r="D195" t="s">
        <v>1300</v>
      </c>
      <c r="E195" t="s">
        <v>1300</v>
      </c>
    </row>
    <row r="196" spans="1:5" x14ac:dyDescent="0.25">
      <c r="A196" t="s">
        <v>1265</v>
      </c>
      <c r="B196">
        <v>0</v>
      </c>
      <c r="C196" t="s">
        <v>1300</v>
      </c>
      <c r="D196">
        <v>5.297777397260274E-2</v>
      </c>
      <c r="E196" t="s">
        <v>1300</v>
      </c>
    </row>
    <row r="197" spans="1:5" x14ac:dyDescent="0.25">
      <c r="A197" t="s">
        <v>1265</v>
      </c>
      <c r="B197">
        <v>0</v>
      </c>
      <c r="C197">
        <v>1.2465684931506849</v>
      </c>
      <c r="D197">
        <v>9.2237442922374433E-4</v>
      </c>
      <c r="E197" t="s">
        <v>1300</v>
      </c>
    </row>
    <row r="198" spans="1:5" x14ac:dyDescent="0.25">
      <c r="A198" t="s">
        <v>1265</v>
      </c>
      <c r="B198" t="s">
        <v>1300</v>
      </c>
      <c r="C198" t="s">
        <v>1300</v>
      </c>
      <c r="D198">
        <v>3.5616438356164378E-3</v>
      </c>
      <c r="E198" t="s">
        <v>1300</v>
      </c>
    </row>
    <row r="199" spans="1:5" x14ac:dyDescent="0.25">
      <c r="A199" t="s">
        <v>1265</v>
      </c>
      <c r="B199" t="s">
        <v>1300</v>
      </c>
      <c r="C199">
        <v>0.37215573179524153</v>
      </c>
      <c r="D199">
        <v>0.1870265518590998</v>
      </c>
      <c r="E199" t="s">
        <v>1300</v>
      </c>
    </row>
    <row r="200" spans="1:5" x14ac:dyDescent="0.25">
      <c r="A200" t="s">
        <v>1265</v>
      </c>
      <c r="B200" t="s">
        <v>1300</v>
      </c>
      <c r="C200">
        <v>3.0531506849315067</v>
      </c>
      <c r="D200" t="s">
        <v>1300</v>
      </c>
      <c r="E200" t="s">
        <v>1300</v>
      </c>
    </row>
    <row r="201" spans="1:5" x14ac:dyDescent="0.25">
      <c r="A201" t="s">
        <v>1265</v>
      </c>
      <c r="B201" t="s">
        <v>1300</v>
      </c>
      <c r="C201">
        <v>0.2078427397260274</v>
      </c>
      <c r="D201" t="s">
        <v>1300</v>
      </c>
      <c r="E201" t="s">
        <v>1300</v>
      </c>
    </row>
    <row r="202" spans="1:5" x14ac:dyDescent="0.25">
      <c r="A202" t="s">
        <v>1265</v>
      </c>
      <c r="B202" t="s">
        <v>1300</v>
      </c>
      <c r="C202">
        <v>0.84383936073059362</v>
      </c>
      <c r="D202" t="s">
        <v>1300</v>
      </c>
      <c r="E202" t="s">
        <v>1300</v>
      </c>
    </row>
    <row r="203" spans="1:5" x14ac:dyDescent="0.25">
      <c r="A203" t="s">
        <v>1265</v>
      </c>
      <c r="B203" t="s">
        <v>1300</v>
      </c>
      <c r="C203">
        <v>9.3150684931506849</v>
      </c>
      <c r="D203" t="s">
        <v>1300</v>
      </c>
      <c r="E203" t="s">
        <v>1300</v>
      </c>
    </row>
    <row r="204" spans="1:5" x14ac:dyDescent="0.25">
      <c r="A204" t="s">
        <v>1265</v>
      </c>
      <c r="B204">
        <v>0</v>
      </c>
      <c r="C204">
        <v>13.247166527325161</v>
      </c>
      <c r="D204" t="s">
        <v>1300</v>
      </c>
      <c r="E204" t="s">
        <v>1300</v>
      </c>
    </row>
    <row r="205" spans="1:5" x14ac:dyDescent="0.25">
      <c r="A205" t="s">
        <v>1265</v>
      </c>
      <c r="B205" t="s">
        <v>1300</v>
      </c>
      <c r="C205">
        <v>108.13013698630137</v>
      </c>
      <c r="D205" t="s">
        <v>1300</v>
      </c>
      <c r="E205" t="s">
        <v>1300</v>
      </c>
    </row>
    <row r="206" spans="1:5" x14ac:dyDescent="0.25">
      <c r="A206" t="s">
        <v>1265</v>
      </c>
      <c r="B206" t="s">
        <v>1300</v>
      </c>
      <c r="C206">
        <v>2.0562308219178083</v>
      </c>
      <c r="D206" t="s">
        <v>1300</v>
      </c>
      <c r="E206" t="s">
        <v>1300</v>
      </c>
    </row>
    <row r="207" spans="1:5" x14ac:dyDescent="0.25">
      <c r="A207" t="s">
        <v>1264</v>
      </c>
      <c r="B207" t="s">
        <v>1300</v>
      </c>
      <c r="C207" t="s">
        <v>1300</v>
      </c>
      <c r="D207">
        <v>0.73392924657534242</v>
      </c>
      <c r="E207" t="s">
        <v>1300</v>
      </c>
    </row>
    <row r="208" spans="1:5" x14ac:dyDescent="0.25">
      <c r="A208" t="s">
        <v>1264</v>
      </c>
      <c r="B208" t="s">
        <v>1300</v>
      </c>
      <c r="C208" t="s">
        <v>1300</v>
      </c>
      <c r="D208">
        <v>1.870447488584475E-2</v>
      </c>
      <c r="E208" t="s">
        <v>1300</v>
      </c>
    </row>
    <row r="209" spans="1:5" x14ac:dyDescent="0.25">
      <c r="A209" t="s">
        <v>1264</v>
      </c>
      <c r="B209" t="s">
        <v>1300</v>
      </c>
      <c r="C209" t="s">
        <v>1300</v>
      </c>
      <c r="D209">
        <v>2.834931506849315E-4</v>
      </c>
      <c r="E209" t="s">
        <v>1300</v>
      </c>
    </row>
    <row r="210" spans="1:5" x14ac:dyDescent="0.25">
      <c r="A210" t="s">
        <v>1264</v>
      </c>
      <c r="B210" t="s">
        <v>1300</v>
      </c>
      <c r="C210">
        <v>0.36529680365296796</v>
      </c>
      <c r="D210">
        <v>7.0702607158638978E-3</v>
      </c>
      <c r="E210" t="s">
        <v>1300</v>
      </c>
    </row>
    <row r="211" spans="1:5" x14ac:dyDescent="0.25">
      <c r="A211" t="s">
        <v>1264</v>
      </c>
      <c r="B211" t="s">
        <v>1300</v>
      </c>
      <c r="C211" t="s">
        <v>1300</v>
      </c>
      <c r="D211">
        <v>0.15189817454209636</v>
      </c>
      <c r="E211" t="s">
        <v>1300</v>
      </c>
    </row>
    <row r="212" spans="1:5" x14ac:dyDescent="0.25">
      <c r="A212" t="s">
        <v>1264</v>
      </c>
      <c r="B212" t="s">
        <v>1300</v>
      </c>
      <c r="C212">
        <v>0.12931506849315069</v>
      </c>
      <c r="D212">
        <v>0.11306805827353771</v>
      </c>
      <c r="E212" t="s">
        <v>1300</v>
      </c>
    </row>
    <row r="213" spans="1:5" x14ac:dyDescent="0.25">
      <c r="A213" t="s">
        <v>1264</v>
      </c>
      <c r="B213">
        <v>0</v>
      </c>
      <c r="C213">
        <v>0</v>
      </c>
      <c r="D213">
        <v>0</v>
      </c>
      <c r="E213" t="s">
        <v>1300</v>
      </c>
    </row>
    <row r="214" spans="1:5" x14ac:dyDescent="0.25">
      <c r="A214" t="s">
        <v>1264</v>
      </c>
      <c r="B214" t="s">
        <v>1300</v>
      </c>
      <c r="C214" t="s">
        <v>1300</v>
      </c>
      <c r="D214">
        <v>3.6164383561643836E-3</v>
      </c>
      <c r="E214" t="s">
        <v>1300</v>
      </c>
    </row>
    <row r="215" spans="1:5" x14ac:dyDescent="0.25">
      <c r="A215" t="s">
        <v>1264</v>
      </c>
      <c r="B215" t="s">
        <v>1300</v>
      </c>
      <c r="C215" t="s">
        <v>1300</v>
      </c>
      <c r="D215">
        <v>7.392020547945204E-3</v>
      </c>
      <c r="E215" t="s">
        <v>1300</v>
      </c>
    </row>
    <row r="216" spans="1:5" x14ac:dyDescent="0.25">
      <c r="A216" t="s">
        <v>1264</v>
      </c>
      <c r="B216" t="s">
        <v>1300</v>
      </c>
      <c r="C216">
        <v>4.10958904109589</v>
      </c>
      <c r="D216" t="s">
        <v>1300</v>
      </c>
      <c r="E216" t="s">
        <v>1300</v>
      </c>
    </row>
    <row r="217" spans="1:5" x14ac:dyDescent="0.25">
      <c r="A217" t="s">
        <v>1264</v>
      </c>
      <c r="B217" t="s">
        <v>1300</v>
      </c>
      <c r="C217">
        <v>8.9616438356164396E-2</v>
      </c>
      <c r="D217">
        <v>1.0751712328767123E-2</v>
      </c>
      <c r="E217" t="s">
        <v>1300</v>
      </c>
    </row>
    <row r="218" spans="1:5" x14ac:dyDescent="0.25">
      <c r="A218" t="s">
        <v>1264</v>
      </c>
      <c r="B218" t="s">
        <v>1300</v>
      </c>
      <c r="C218" t="s">
        <v>1300</v>
      </c>
      <c r="D218">
        <v>6.8985162861491617E-2</v>
      </c>
      <c r="E218" t="s">
        <v>1300</v>
      </c>
    </row>
    <row r="219" spans="1:5" x14ac:dyDescent="0.25">
      <c r="A219" t="s">
        <v>1264</v>
      </c>
      <c r="B219" t="s">
        <v>1300</v>
      </c>
      <c r="C219" t="s">
        <v>1300</v>
      </c>
      <c r="D219">
        <v>0.40175342465753422</v>
      </c>
      <c r="E219" t="s">
        <v>1300</v>
      </c>
    </row>
    <row r="220" spans="1:5" x14ac:dyDescent="0.25">
      <c r="A220" t="s">
        <v>1264</v>
      </c>
      <c r="B220" t="s">
        <v>1300</v>
      </c>
      <c r="C220" t="s">
        <v>1300</v>
      </c>
      <c r="D220">
        <v>7.9383875258776368E-2</v>
      </c>
      <c r="E220" t="s">
        <v>1300</v>
      </c>
    </row>
    <row r="221" spans="1:5" x14ac:dyDescent="0.25">
      <c r="A221" t="s">
        <v>1264</v>
      </c>
      <c r="B221" t="s">
        <v>1300</v>
      </c>
      <c r="C221">
        <v>0.13980430528375734</v>
      </c>
      <c r="D221">
        <v>2.4657534246575342E-2</v>
      </c>
      <c r="E221" t="s">
        <v>1300</v>
      </c>
    </row>
    <row r="222" spans="1:5" x14ac:dyDescent="0.25">
      <c r="A222" t="s">
        <v>1264</v>
      </c>
      <c r="B222" t="s">
        <v>1300</v>
      </c>
      <c r="C222">
        <v>2.8207001522070012</v>
      </c>
      <c r="D222">
        <v>5.5403348554033484E-2</v>
      </c>
      <c r="E222" t="s">
        <v>1300</v>
      </c>
    </row>
    <row r="223" spans="1:5" x14ac:dyDescent="0.25">
      <c r="A223" t="s">
        <v>1264</v>
      </c>
      <c r="B223" t="s">
        <v>1300</v>
      </c>
      <c r="C223" t="s">
        <v>1300</v>
      </c>
      <c r="D223">
        <v>5.1504201281484752E-2</v>
      </c>
      <c r="E223" t="s">
        <v>1300</v>
      </c>
    </row>
    <row r="224" spans="1:5" x14ac:dyDescent="0.25">
      <c r="A224" t="s">
        <v>1264</v>
      </c>
      <c r="B224" t="s">
        <v>1300</v>
      </c>
      <c r="C224">
        <v>3.7061469059990547E-2</v>
      </c>
      <c r="D224">
        <v>3.7778160469667317E-2</v>
      </c>
      <c r="E224" t="s">
        <v>1300</v>
      </c>
    </row>
    <row r="225" spans="1:5" x14ac:dyDescent="0.25">
      <c r="A225" t="s">
        <v>1264</v>
      </c>
      <c r="B225" t="s">
        <v>1300</v>
      </c>
      <c r="C225">
        <v>8.1552821917808216E-2</v>
      </c>
      <c r="D225">
        <v>3.4906674968866749E-2</v>
      </c>
      <c r="E225" t="s">
        <v>1300</v>
      </c>
    </row>
    <row r="226" spans="1:5" x14ac:dyDescent="0.25">
      <c r="A226" t="s">
        <v>1264</v>
      </c>
      <c r="B226" t="s">
        <v>1300</v>
      </c>
      <c r="C226">
        <v>1.0797122374429222</v>
      </c>
      <c r="D226">
        <v>0.25382354207436397</v>
      </c>
      <c r="E226" t="s">
        <v>1300</v>
      </c>
    </row>
    <row r="227" spans="1:5" x14ac:dyDescent="0.25">
      <c r="A227" t="s">
        <v>1264</v>
      </c>
      <c r="B227">
        <v>0</v>
      </c>
      <c r="C227" t="s">
        <v>1300</v>
      </c>
      <c r="D227">
        <v>5.8559595977111148E-2</v>
      </c>
      <c r="E227" t="s">
        <v>1300</v>
      </c>
    </row>
    <row r="228" spans="1:5" x14ac:dyDescent="0.25">
      <c r="A228" t="s">
        <v>1264</v>
      </c>
      <c r="B228">
        <v>0.27967123287671225</v>
      </c>
      <c r="C228" t="s">
        <v>1300</v>
      </c>
      <c r="D228" t="s">
        <v>1300</v>
      </c>
      <c r="E228" t="s">
        <v>1300</v>
      </c>
    </row>
    <row r="229" spans="1:5" x14ac:dyDescent="0.25">
      <c r="A229" t="s">
        <v>1264</v>
      </c>
      <c r="B229" t="s">
        <v>1300</v>
      </c>
      <c r="C229" t="s">
        <v>1300</v>
      </c>
      <c r="D229">
        <v>4.0674895163544866E-3</v>
      </c>
      <c r="E229" t="s">
        <v>1300</v>
      </c>
    </row>
    <row r="230" spans="1:5" x14ac:dyDescent="0.25">
      <c r="A230" t="s">
        <v>1264</v>
      </c>
      <c r="B230" t="s">
        <v>1300</v>
      </c>
      <c r="C230" t="s">
        <v>1300</v>
      </c>
      <c r="D230" t="s">
        <v>1300</v>
      </c>
      <c r="E230" t="s">
        <v>1300</v>
      </c>
    </row>
    <row r="231" spans="1:5" x14ac:dyDescent="0.25">
      <c r="A231" t="s">
        <v>1264</v>
      </c>
      <c r="B231" t="s">
        <v>1300</v>
      </c>
      <c r="C231" t="s">
        <v>1300</v>
      </c>
      <c r="D231">
        <v>7.5689497716894974E-4</v>
      </c>
      <c r="E231" t="s">
        <v>1300</v>
      </c>
    </row>
    <row r="232" spans="1:5" x14ac:dyDescent="0.25">
      <c r="A232" t="s">
        <v>1264</v>
      </c>
      <c r="B232" t="s">
        <v>1300</v>
      </c>
      <c r="C232" t="s">
        <v>1300</v>
      </c>
      <c r="D232">
        <v>0.43835616438356156</v>
      </c>
      <c r="E232" t="s">
        <v>1300</v>
      </c>
    </row>
    <row r="233" spans="1:5" x14ac:dyDescent="0.25">
      <c r="A233" t="s">
        <v>1264</v>
      </c>
      <c r="B233" t="s">
        <v>1300</v>
      </c>
      <c r="C233">
        <v>0</v>
      </c>
      <c r="D233">
        <v>0</v>
      </c>
      <c r="E233" t="s">
        <v>1300</v>
      </c>
    </row>
    <row r="234" spans="1:5" x14ac:dyDescent="0.25">
      <c r="A234" t="s">
        <v>1264</v>
      </c>
      <c r="B234" t="s">
        <v>1300</v>
      </c>
      <c r="C234" t="s">
        <v>1300</v>
      </c>
      <c r="D234">
        <v>4.716085235920852E-2</v>
      </c>
      <c r="E234" t="s">
        <v>1300</v>
      </c>
    </row>
    <row r="235" spans="1:5" x14ac:dyDescent="0.25">
      <c r="A235" t="s">
        <v>1264</v>
      </c>
      <c r="B235" t="s">
        <v>1300</v>
      </c>
      <c r="C235">
        <v>9.4246575342465757</v>
      </c>
      <c r="D235">
        <v>0.18466919265520257</v>
      </c>
      <c r="E235" t="s">
        <v>1300</v>
      </c>
    </row>
    <row r="236" spans="1:5" x14ac:dyDescent="0.25">
      <c r="A236" t="s">
        <v>1264</v>
      </c>
      <c r="B236" t="s">
        <v>1300</v>
      </c>
      <c r="C236" t="s">
        <v>1300</v>
      </c>
      <c r="D236">
        <v>8.0522158612225947E-2</v>
      </c>
      <c r="E236" t="s">
        <v>1300</v>
      </c>
    </row>
    <row r="237" spans="1:5" x14ac:dyDescent="0.25">
      <c r="A237" t="s">
        <v>1264</v>
      </c>
      <c r="B237" t="s">
        <v>1300</v>
      </c>
      <c r="C237">
        <v>1.0958904109589043E-2</v>
      </c>
      <c r="D237">
        <v>0</v>
      </c>
      <c r="E237" t="s">
        <v>1300</v>
      </c>
    </row>
    <row r="238" spans="1:5" x14ac:dyDescent="0.25">
      <c r="A238" t="s">
        <v>1264</v>
      </c>
      <c r="B238" t="s">
        <v>1300</v>
      </c>
      <c r="C238">
        <v>0.61715358581788882</v>
      </c>
      <c r="D238">
        <v>0.19616879094699227</v>
      </c>
      <c r="E238" t="s">
        <v>1300</v>
      </c>
    </row>
    <row r="239" spans="1:5" x14ac:dyDescent="0.25">
      <c r="A239" t="s">
        <v>1264</v>
      </c>
      <c r="B239" t="s">
        <v>1300</v>
      </c>
      <c r="C239">
        <v>0.38862891656288917</v>
      </c>
      <c r="D239">
        <v>3.3229228550829125E-2</v>
      </c>
      <c r="E239" t="s">
        <v>1300</v>
      </c>
    </row>
    <row r="240" spans="1:5" x14ac:dyDescent="0.25">
      <c r="A240" t="s">
        <v>1264</v>
      </c>
      <c r="B240" t="s">
        <v>1300</v>
      </c>
      <c r="C240">
        <v>0.48991970319634698</v>
      </c>
      <c r="D240">
        <v>0.38235979908675793</v>
      </c>
      <c r="E240" t="s">
        <v>1300</v>
      </c>
    </row>
    <row r="241" spans="1:5" x14ac:dyDescent="0.25">
      <c r="A241" t="s">
        <v>1264</v>
      </c>
      <c r="B241" t="s">
        <v>1300</v>
      </c>
      <c r="C241" t="s">
        <v>1300</v>
      </c>
      <c r="D241">
        <v>0.51702595529920692</v>
      </c>
      <c r="E241" t="s">
        <v>1300</v>
      </c>
    </row>
    <row r="242" spans="1:5" x14ac:dyDescent="0.25">
      <c r="A242" t="s">
        <v>1264</v>
      </c>
      <c r="B242" t="s">
        <v>1300</v>
      </c>
      <c r="C242" t="s">
        <v>1300</v>
      </c>
      <c r="D242">
        <v>0</v>
      </c>
      <c r="E242" t="s">
        <v>1300</v>
      </c>
    </row>
    <row r="243" spans="1:5" x14ac:dyDescent="0.25">
      <c r="A243" t="s">
        <v>1264</v>
      </c>
      <c r="B243" t="s">
        <v>1300</v>
      </c>
      <c r="C243">
        <v>1.7624119178082192</v>
      </c>
      <c r="D243" t="s">
        <v>1300</v>
      </c>
      <c r="E243" t="s">
        <v>1300</v>
      </c>
    </row>
    <row r="244" spans="1:5" x14ac:dyDescent="0.25">
      <c r="A244" t="s">
        <v>1264</v>
      </c>
      <c r="B244" t="s">
        <v>1300</v>
      </c>
      <c r="C244">
        <v>3.0136986301369864</v>
      </c>
      <c r="D244" t="s">
        <v>1300</v>
      </c>
      <c r="E244" t="s">
        <v>1300</v>
      </c>
    </row>
    <row r="245" spans="1:5" x14ac:dyDescent="0.25">
      <c r="A245" t="s">
        <v>1264</v>
      </c>
      <c r="B245" t="s">
        <v>1300</v>
      </c>
      <c r="C245">
        <v>78.097969589041099</v>
      </c>
      <c r="D245" t="s">
        <v>1300</v>
      </c>
      <c r="E245" t="s">
        <v>1300</v>
      </c>
    </row>
    <row r="246" spans="1:5" x14ac:dyDescent="0.25">
      <c r="A246" t="s">
        <v>1264</v>
      </c>
      <c r="B246" t="s">
        <v>1300</v>
      </c>
      <c r="C246" t="s">
        <v>1300</v>
      </c>
      <c r="D246">
        <v>1.8669520547945205E-2</v>
      </c>
      <c r="E246" t="s">
        <v>1300</v>
      </c>
    </row>
    <row r="247" spans="1:5" x14ac:dyDescent="0.25">
      <c r="A247" t="s">
        <v>1264</v>
      </c>
      <c r="B247" t="s">
        <v>1300</v>
      </c>
      <c r="C247">
        <v>3.4246575342465752E-2</v>
      </c>
      <c r="D247" t="s">
        <v>1300</v>
      </c>
      <c r="E247" t="s">
        <v>1300</v>
      </c>
    </row>
    <row r="248" spans="1:5" x14ac:dyDescent="0.25">
      <c r="A248" t="s">
        <v>1264</v>
      </c>
      <c r="B248" t="s">
        <v>1300</v>
      </c>
      <c r="C248" t="s">
        <v>1300</v>
      </c>
      <c r="D248">
        <v>2.4226136986301369E-2</v>
      </c>
      <c r="E248" t="s">
        <v>1300</v>
      </c>
    </row>
    <row r="249" spans="1:5" x14ac:dyDescent="0.25">
      <c r="A249" t="s">
        <v>1264</v>
      </c>
      <c r="B249" t="s">
        <v>1300</v>
      </c>
      <c r="C249" t="s">
        <v>1300</v>
      </c>
      <c r="D249">
        <v>5.4307397260273966E-3</v>
      </c>
      <c r="E249" t="s">
        <v>1300</v>
      </c>
    </row>
    <row r="250" spans="1:5" x14ac:dyDescent="0.25">
      <c r="A250" t="s">
        <v>1264</v>
      </c>
      <c r="B250" t="s">
        <v>1300</v>
      </c>
      <c r="C250" t="s">
        <v>1300</v>
      </c>
      <c r="D250">
        <v>5.3556226298274126E-2</v>
      </c>
      <c r="E250" t="s">
        <v>1300</v>
      </c>
    </row>
    <row r="251" spans="1:5" x14ac:dyDescent="0.25">
      <c r="A251" t="s">
        <v>1264</v>
      </c>
      <c r="B251" t="s">
        <v>1300</v>
      </c>
      <c r="C251">
        <v>2.8509696020874107</v>
      </c>
      <c r="D251" t="s">
        <v>1300</v>
      </c>
      <c r="E251" t="s">
        <v>1300</v>
      </c>
    </row>
    <row r="252" spans="1:5" x14ac:dyDescent="0.25">
      <c r="A252" t="s">
        <v>1264</v>
      </c>
      <c r="B252" t="s">
        <v>1300</v>
      </c>
      <c r="C252">
        <v>6.7484520547945204</v>
      </c>
      <c r="D252">
        <v>0.15679794520547943</v>
      </c>
      <c r="E252" t="s">
        <v>1300</v>
      </c>
    </row>
    <row r="253" spans="1:5" x14ac:dyDescent="0.25">
      <c r="A253" t="s">
        <v>1264</v>
      </c>
      <c r="B253" t="s">
        <v>1300</v>
      </c>
      <c r="C253">
        <v>2.3143304463102075</v>
      </c>
      <c r="D253">
        <v>0.48522821917808218</v>
      </c>
      <c r="E253" t="s">
        <v>1300</v>
      </c>
    </row>
    <row r="254" spans="1:5" x14ac:dyDescent="0.25">
      <c r="A254" t="s">
        <v>1264</v>
      </c>
      <c r="B254" t="s">
        <v>1300</v>
      </c>
      <c r="C254">
        <v>8.6093198630136989</v>
      </c>
      <c r="D254" t="s">
        <v>1300</v>
      </c>
      <c r="E254" t="s">
        <v>1300</v>
      </c>
    </row>
    <row r="255" spans="1:5" x14ac:dyDescent="0.25">
      <c r="A255" t="s">
        <v>1264</v>
      </c>
      <c r="B255" t="s">
        <v>1300</v>
      </c>
      <c r="C255">
        <v>6.4764555136986299</v>
      </c>
      <c r="D255" t="s">
        <v>1300</v>
      </c>
      <c r="E255" t="s">
        <v>1300</v>
      </c>
    </row>
    <row r="256" spans="1:5" x14ac:dyDescent="0.25">
      <c r="A256" t="s">
        <v>1264</v>
      </c>
      <c r="B256" t="s">
        <v>1300</v>
      </c>
      <c r="C256">
        <v>3.8515981735159817</v>
      </c>
      <c r="D256" t="s">
        <v>1300</v>
      </c>
      <c r="E256" t="s">
        <v>1300</v>
      </c>
    </row>
    <row r="257" spans="1:5" x14ac:dyDescent="0.25">
      <c r="A257" t="s">
        <v>1264</v>
      </c>
      <c r="B257" t="s">
        <v>1300</v>
      </c>
      <c r="C257">
        <v>7.3549328767123274</v>
      </c>
      <c r="D257" t="s">
        <v>1300</v>
      </c>
      <c r="E257" t="s">
        <v>1300</v>
      </c>
    </row>
    <row r="258" spans="1:5" x14ac:dyDescent="0.25">
      <c r="A258" t="s">
        <v>1264</v>
      </c>
      <c r="B258" t="s">
        <v>1300</v>
      </c>
      <c r="C258">
        <v>1.4649365410958903</v>
      </c>
      <c r="D258" t="s">
        <v>1300</v>
      </c>
      <c r="E258" t="s">
        <v>1300</v>
      </c>
    </row>
    <row r="259" spans="1:5" x14ac:dyDescent="0.25">
      <c r="A259" t="s">
        <v>1264</v>
      </c>
      <c r="B259" t="s">
        <v>1300</v>
      </c>
      <c r="C259">
        <v>0.58358904109589038</v>
      </c>
      <c r="D259" t="s">
        <v>1300</v>
      </c>
      <c r="E259" t="s">
        <v>1300</v>
      </c>
    </row>
    <row r="260" spans="1:5" x14ac:dyDescent="0.25">
      <c r="A260" t="s">
        <v>1264</v>
      </c>
      <c r="B260" t="s">
        <v>1300</v>
      </c>
      <c r="C260">
        <v>1.9910684931506846</v>
      </c>
      <c r="D260" t="s">
        <v>1300</v>
      </c>
      <c r="E260" t="s">
        <v>1300</v>
      </c>
    </row>
    <row r="261" spans="1:5" x14ac:dyDescent="0.25">
      <c r="A261" t="s">
        <v>1264</v>
      </c>
      <c r="B261" t="s">
        <v>1300</v>
      </c>
      <c r="C261">
        <v>0.90687123287671245</v>
      </c>
      <c r="D261" t="s">
        <v>1300</v>
      </c>
      <c r="E261" t="s">
        <v>1300</v>
      </c>
    </row>
    <row r="262" spans="1:5" x14ac:dyDescent="0.25">
      <c r="A262" t="s">
        <v>1264</v>
      </c>
      <c r="B262" t="s">
        <v>1300</v>
      </c>
      <c r="C262" t="s">
        <v>1300</v>
      </c>
      <c r="D262">
        <v>3.3462302624699355E-3</v>
      </c>
      <c r="E262" t="s">
        <v>1300</v>
      </c>
    </row>
    <row r="263" spans="1:5" x14ac:dyDescent="0.25">
      <c r="A263" t="s">
        <v>1264</v>
      </c>
      <c r="B263" t="s">
        <v>1300</v>
      </c>
      <c r="C263">
        <v>2.1804870265914582</v>
      </c>
      <c r="D263" t="s">
        <v>1300</v>
      </c>
      <c r="E263" t="s">
        <v>1300</v>
      </c>
    </row>
    <row r="264" spans="1:5" x14ac:dyDescent="0.25">
      <c r="A264" t="s">
        <v>1264</v>
      </c>
      <c r="B264" t="s">
        <v>1300</v>
      </c>
      <c r="C264">
        <v>3.3694131436599926</v>
      </c>
      <c r="D264">
        <v>0.28384136986301373</v>
      </c>
      <c r="E264" t="s">
        <v>1300</v>
      </c>
    </row>
    <row r="265" spans="1:5" x14ac:dyDescent="0.25">
      <c r="A265" t="s">
        <v>1264</v>
      </c>
      <c r="B265">
        <v>0</v>
      </c>
      <c r="C265" t="s">
        <v>1300</v>
      </c>
      <c r="D265">
        <v>8.3377625570776256E-2</v>
      </c>
      <c r="E265" t="s">
        <v>1300</v>
      </c>
    </row>
    <row r="266" spans="1:5" x14ac:dyDescent="0.25">
      <c r="A266" t="s">
        <v>1264</v>
      </c>
      <c r="B266" t="s">
        <v>1300</v>
      </c>
      <c r="C266">
        <v>131.91716894977171</v>
      </c>
      <c r="D266">
        <v>1.111767397260274</v>
      </c>
      <c r="E266" t="s">
        <v>1300</v>
      </c>
    </row>
    <row r="267" spans="1:5" x14ac:dyDescent="0.25">
      <c r="A267" t="s">
        <v>1264</v>
      </c>
      <c r="B267" t="s">
        <v>1300</v>
      </c>
      <c r="C267" t="s">
        <v>1300</v>
      </c>
      <c r="D267">
        <v>4.6210045662100449E-2</v>
      </c>
      <c r="E267" t="s">
        <v>1300</v>
      </c>
    </row>
    <row r="268" spans="1:5" x14ac:dyDescent="0.25">
      <c r="A268" t="s">
        <v>1264</v>
      </c>
      <c r="B268" t="s">
        <v>1300</v>
      </c>
      <c r="C268">
        <v>0.75152876712328764</v>
      </c>
      <c r="D268" t="s">
        <v>1300</v>
      </c>
      <c r="E268" t="s">
        <v>1300</v>
      </c>
    </row>
    <row r="269" spans="1:5" x14ac:dyDescent="0.25">
      <c r="A269" t="s">
        <v>1264</v>
      </c>
      <c r="B269" t="s">
        <v>1300</v>
      </c>
      <c r="C269">
        <v>10.006393698630136</v>
      </c>
      <c r="D269" t="s">
        <v>1300</v>
      </c>
      <c r="E269" t="s">
        <v>1300</v>
      </c>
    </row>
    <row r="270" spans="1:5" x14ac:dyDescent="0.25">
      <c r="A270" t="s">
        <v>1264</v>
      </c>
      <c r="B270">
        <v>0.40182648401826482</v>
      </c>
      <c r="C270">
        <v>5.1324200913242013</v>
      </c>
      <c r="D270" t="s">
        <v>1300</v>
      </c>
      <c r="E270" t="s">
        <v>1300</v>
      </c>
    </row>
    <row r="271" spans="1:5" x14ac:dyDescent="0.25">
      <c r="A271" t="s">
        <v>1264</v>
      </c>
      <c r="B271">
        <v>0.38475282906491953</v>
      </c>
      <c r="C271">
        <v>4.4031311154598827</v>
      </c>
      <c r="D271">
        <v>2.278538812785388E-2</v>
      </c>
      <c r="E271" t="s">
        <v>1300</v>
      </c>
    </row>
    <row r="272" spans="1:5" x14ac:dyDescent="0.25">
      <c r="A272" t="s">
        <v>1264</v>
      </c>
      <c r="B272" t="s">
        <v>1300</v>
      </c>
      <c r="C272">
        <v>2.9906062328767122</v>
      </c>
      <c r="D272" t="s">
        <v>1300</v>
      </c>
      <c r="E272" t="s">
        <v>1300</v>
      </c>
    </row>
    <row r="273" spans="1:5" x14ac:dyDescent="0.25">
      <c r="A273" t="s">
        <v>1264</v>
      </c>
      <c r="B273" t="s">
        <v>1300</v>
      </c>
      <c r="C273">
        <v>4.7157083105022828</v>
      </c>
      <c r="D273" t="s">
        <v>1300</v>
      </c>
      <c r="E273" t="s">
        <v>1300</v>
      </c>
    </row>
    <row r="274" spans="1:5" x14ac:dyDescent="0.25">
      <c r="A274" t="s">
        <v>1264</v>
      </c>
      <c r="B274" t="s">
        <v>1300</v>
      </c>
      <c r="C274">
        <v>4.4018264840182644</v>
      </c>
      <c r="D274" t="s">
        <v>1300</v>
      </c>
      <c r="E274" t="s">
        <v>1300</v>
      </c>
    </row>
    <row r="275" spans="1:5" x14ac:dyDescent="0.25">
      <c r="A275" t="s">
        <v>1264</v>
      </c>
      <c r="B275" t="s">
        <v>1300</v>
      </c>
      <c r="C275">
        <v>3.4537789749645724</v>
      </c>
      <c r="D275">
        <v>0.33893034246575343</v>
      </c>
      <c r="E275" t="s">
        <v>1300</v>
      </c>
    </row>
    <row r="276" spans="1:5" x14ac:dyDescent="0.25">
      <c r="A276" t="s">
        <v>1264</v>
      </c>
      <c r="B276" t="s">
        <v>1300</v>
      </c>
      <c r="C276">
        <v>6.8575342465753419E-2</v>
      </c>
      <c r="D276" t="s">
        <v>1300</v>
      </c>
      <c r="E276" t="s">
        <v>1300</v>
      </c>
    </row>
    <row r="277" spans="1:5" x14ac:dyDescent="0.25">
      <c r="A277" t="s">
        <v>1265</v>
      </c>
      <c r="B277" t="s">
        <v>1300</v>
      </c>
      <c r="C277">
        <v>3.7550136986301372</v>
      </c>
      <c r="D277" t="s">
        <v>1300</v>
      </c>
      <c r="E277" t="s">
        <v>1300</v>
      </c>
    </row>
    <row r="278" spans="1:5" x14ac:dyDescent="0.25">
      <c r="A278" t="s">
        <v>1265</v>
      </c>
      <c r="B278" t="s">
        <v>1300</v>
      </c>
      <c r="C278">
        <v>1.9126098325722982</v>
      </c>
      <c r="D278" t="s">
        <v>1300</v>
      </c>
      <c r="E278" t="s">
        <v>1300</v>
      </c>
    </row>
    <row r="279" spans="1:5" x14ac:dyDescent="0.25">
      <c r="A279" t="s">
        <v>1265</v>
      </c>
      <c r="B279" t="s">
        <v>1300</v>
      </c>
      <c r="C279">
        <v>236.7123287671233</v>
      </c>
      <c r="D279" t="s">
        <v>1300</v>
      </c>
      <c r="E279" t="s">
        <v>1300</v>
      </c>
    </row>
    <row r="280" spans="1:5" x14ac:dyDescent="0.25">
      <c r="A280" t="s">
        <v>1265</v>
      </c>
      <c r="B280" t="s">
        <v>1300</v>
      </c>
      <c r="C280">
        <v>0.78211419178082198</v>
      </c>
      <c r="D280">
        <v>5.4897305936073053E-2</v>
      </c>
      <c r="E280" t="s">
        <v>1300</v>
      </c>
    </row>
    <row r="281" spans="1:5" x14ac:dyDescent="0.25">
      <c r="A281" t="s">
        <v>1265</v>
      </c>
      <c r="B281" t="s">
        <v>1300</v>
      </c>
      <c r="C281">
        <v>4.0364383017808221</v>
      </c>
      <c r="D281">
        <v>8.3030138904109596E-2</v>
      </c>
      <c r="E281" t="s">
        <v>1300</v>
      </c>
    </row>
    <row r="282" spans="1:5" x14ac:dyDescent="0.25">
      <c r="A282" t="s">
        <v>1265</v>
      </c>
      <c r="B282" t="s">
        <v>1300</v>
      </c>
      <c r="C282">
        <v>0.26363500000000001</v>
      </c>
      <c r="D282" t="s">
        <v>1300</v>
      </c>
      <c r="E282" t="s">
        <v>1300</v>
      </c>
    </row>
    <row r="283" spans="1:5" x14ac:dyDescent="0.25">
      <c r="A283" t="s">
        <v>1265</v>
      </c>
      <c r="B283" t="s">
        <v>1300</v>
      </c>
      <c r="C283">
        <v>1.7642292465753424</v>
      </c>
      <c r="D283" t="s">
        <v>1300</v>
      </c>
      <c r="E283" t="s">
        <v>1300</v>
      </c>
    </row>
    <row r="284" spans="1:5" x14ac:dyDescent="0.25">
      <c r="A284" t="s">
        <v>1265</v>
      </c>
      <c r="B284" t="s">
        <v>1300</v>
      </c>
      <c r="C284">
        <v>1.4674403172314348</v>
      </c>
      <c r="D284" t="s">
        <v>1300</v>
      </c>
      <c r="E284" t="s">
        <v>1300</v>
      </c>
    </row>
    <row r="285" spans="1:5" x14ac:dyDescent="0.25">
      <c r="A285" t="s">
        <v>1265</v>
      </c>
      <c r="B285" t="s">
        <v>1300</v>
      </c>
      <c r="C285" t="s">
        <v>1300</v>
      </c>
      <c r="D285">
        <v>3.0504817351598174E-2</v>
      </c>
      <c r="E285" t="s">
        <v>1300</v>
      </c>
    </row>
    <row r="286" spans="1:5" x14ac:dyDescent="0.25">
      <c r="A286" t="s">
        <v>1265</v>
      </c>
      <c r="B286" t="s">
        <v>1300</v>
      </c>
      <c r="C286">
        <v>5.4794520547945209E-2</v>
      </c>
      <c r="D286" t="s">
        <v>1300</v>
      </c>
      <c r="E286" t="s">
        <v>1300</v>
      </c>
    </row>
    <row r="287" spans="1:5" x14ac:dyDescent="0.25">
      <c r="A287" t="s">
        <v>1265</v>
      </c>
      <c r="B287" t="s">
        <v>1300</v>
      </c>
      <c r="C287" t="s">
        <v>1300</v>
      </c>
      <c r="D287">
        <v>1.123972602739726E-2</v>
      </c>
      <c r="E287" t="s">
        <v>1300</v>
      </c>
    </row>
    <row r="288" spans="1:5" x14ac:dyDescent="0.25">
      <c r="A288" t="s">
        <v>1265</v>
      </c>
      <c r="B288" t="s">
        <v>1300</v>
      </c>
      <c r="C288" t="s">
        <v>1300</v>
      </c>
      <c r="D288">
        <v>8.4593509315735088E-2</v>
      </c>
      <c r="E288" t="s">
        <v>1300</v>
      </c>
    </row>
    <row r="289" spans="1:5" x14ac:dyDescent="0.25">
      <c r="A289" t="s">
        <v>1265</v>
      </c>
      <c r="B289">
        <v>9.5115999468014341</v>
      </c>
      <c r="C289" t="s">
        <v>1300</v>
      </c>
      <c r="D289">
        <v>0.67687348912167611</v>
      </c>
      <c r="E289" t="s">
        <v>1300</v>
      </c>
    </row>
    <row r="290" spans="1:5" x14ac:dyDescent="0.25">
      <c r="A290" t="s">
        <v>1265</v>
      </c>
      <c r="B290">
        <v>0</v>
      </c>
      <c r="C290">
        <v>4.6575342465753424</v>
      </c>
      <c r="D290">
        <v>6.5102400651023989E-2</v>
      </c>
      <c r="E290" t="s">
        <v>1300</v>
      </c>
    </row>
    <row r="291" spans="1:5" x14ac:dyDescent="0.25">
      <c r="A291" t="s">
        <v>1265</v>
      </c>
      <c r="B291">
        <v>0</v>
      </c>
      <c r="C291" t="s">
        <v>1300</v>
      </c>
      <c r="D291">
        <v>0.61187214611872132</v>
      </c>
      <c r="E291" t="s">
        <v>1300</v>
      </c>
    </row>
    <row r="292" spans="1:5" x14ac:dyDescent="0.25">
      <c r="A292" t="s">
        <v>1265</v>
      </c>
      <c r="B292" t="s">
        <v>1300</v>
      </c>
      <c r="C292" t="s">
        <v>1300</v>
      </c>
      <c r="D292">
        <v>1.3698630136986302E-2</v>
      </c>
      <c r="E292" t="s">
        <v>1300</v>
      </c>
    </row>
    <row r="293" spans="1:5" x14ac:dyDescent="0.25">
      <c r="A293" t="s">
        <v>1265</v>
      </c>
      <c r="B293">
        <v>0</v>
      </c>
      <c r="C293">
        <v>179.20887534246575</v>
      </c>
      <c r="D293">
        <v>0.20513062046736505</v>
      </c>
      <c r="E293" t="s">
        <v>1300</v>
      </c>
    </row>
    <row r="294" spans="1:5" x14ac:dyDescent="0.25">
      <c r="A294" t="s">
        <v>1265</v>
      </c>
      <c r="B294">
        <v>0</v>
      </c>
      <c r="C294" t="s">
        <v>1300</v>
      </c>
      <c r="D294">
        <v>0.17702131889136669</v>
      </c>
      <c r="E294" t="s">
        <v>1300</v>
      </c>
    </row>
    <row r="295" spans="1:5" x14ac:dyDescent="0.25">
      <c r="A295" t="s">
        <v>1265</v>
      </c>
      <c r="B295" t="s">
        <v>1300</v>
      </c>
      <c r="C295" t="s">
        <v>1300</v>
      </c>
      <c r="D295">
        <v>0.19919494204425708</v>
      </c>
      <c r="E295" t="s">
        <v>1300</v>
      </c>
    </row>
    <row r="296" spans="1:5" x14ac:dyDescent="0.25">
      <c r="A296" t="s">
        <v>1265</v>
      </c>
      <c r="B296" t="s">
        <v>1300</v>
      </c>
      <c r="C296" t="s">
        <v>1300</v>
      </c>
      <c r="D296">
        <v>0.27397260273972601</v>
      </c>
      <c r="E296" t="s">
        <v>1300</v>
      </c>
    </row>
    <row r="297" spans="1:5" x14ac:dyDescent="0.25">
      <c r="A297" t="s">
        <v>1265</v>
      </c>
      <c r="B297" t="s">
        <v>1300</v>
      </c>
      <c r="C297" t="s">
        <v>1300</v>
      </c>
      <c r="D297">
        <v>2.3439878234398783</v>
      </c>
      <c r="E297" t="s">
        <v>1300</v>
      </c>
    </row>
    <row r="298" spans="1:5" x14ac:dyDescent="0.25">
      <c r="A298" t="s">
        <v>1265</v>
      </c>
      <c r="B298">
        <v>0</v>
      </c>
      <c r="C298">
        <v>0.54876986301369868</v>
      </c>
      <c r="D298">
        <v>2.3485975212002606E-2</v>
      </c>
      <c r="E298" t="s">
        <v>1300</v>
      </c>
    </row>
    <row r="299" spans="1:5" x14ac:dyDescent="0.25">
      <c r="A299" t="s">
        <v>1265</v>
      </c>
      <c r="B299" t="s">
        <v>1300</v>
      </c>
      <c r="C299" t="s">
        <v>1300</v>
      </c>
      <c r="D299">
        <v>0.80856068493150668</v>
      </c>
      <c r="E299" t="s">
        <v>1300</v>
      </c>
    </row>
    <row r="300" spans="1:5" x14ac:dyDescent="0.25">
      <c r="A300" t="s">
        <v>1265</v>
      </c>
      <c r="B300" t="s">
        <v>1300</v>
      </c>
      <c r="C300">
        <v>5.205479452054794</v>
      </c>
      <c r="D300">
        <v>0.13698630136986301</v>
      </c>
      <c r="E300" t="s">
        <v>1300</v>
      </c>
    </row>
    <row r="301" spans="1:5" x14ac:dyDescent="0.25">
      <c r="A301" t="s">
        <v>1265</v>
      </c>
      <c r="B301" t="s">
        <v>1300</v>
      </c>
      <c r="C301" t="s">
        <v>1300</v>
      </c>
      <c r="D301">
        <v>2.5163405088062623E-2</v>
      </c>
      <c r="E301" t="s">
        <v>1300</v>
      </c>
    </row>
    <row r="302" spans="1:5" x14ac:dyDescent="0.25">
      <c r="A302" t="s">
        <v>1265</v>
      </c>
      <c r="B302" t="s">
        <v>1300</v>
      </c>
      <c r="C302" t="s">
        <v>1300</v>
      </c>
      <c r="D302">
        <v>8.7040410958904111E-3</v>
      </c>
      <c r="E302" t="s">
        <v>1300</v>
      </c>
    </row>
    <row r="303" spans="1:5" x14ac:dyDescent="0.25">
      <c r="A303" t="s">
        <v>1265</v>
      </c>
      <c r="B303">
        <v>0</v>
      </c>
      <c r="C303">
        <v>62.020547945205472</v>
      </c>
      <c r="D303">
        <v>0.13416184154780397</v>
      </c>
      <c r="E303" t="s">
        <v>1300</v>
      </c>
    </row>
    <row r="304" spans="1:5" x14ac:dyDescent="0.25">
      <c r="A304" t="s">
        <v>1265</v>
      </c>
      <c r="B304" t="s">
        <v>1300</v>
      </c>
      <c r="C304" t="s">
        <v>1300</v>
      </c>
      <c r="D304">
        <v>5.3036529680365298E-2</v>
      </c>
      <c r="E304" t="s">
        <v>1300</v>
      </c>
    </row>
    <row r="305" spans="1:5" x14ac:dyDescent="0.25">
      <c r="A305" t="s">
        <v>1265</v>
      </c>
      <c r="B305">
        <v>0</v>
      </c>
      <c r="C305" t="s">
        <v>1300</v>
      </c>
      <c r="D305">
        <v>0.29071537290715371</v>
      </c>
      <c r="E305" t="s">
        <v>1300</v>
      </c>
    </row>
    <row r="306" spans="1:5" x14ac:dyDescent="0.25">
      <c r="A306" t="s">
        <v>1265</v>
      </c>
      <c r="B306">
        <v>8.9421232876712331E-2</v>
      </c>
      <c r="C306" t="s">
        <v>1300</v>
      </c>
      <c r="D306">
        <v>2.7342420580695432E-2</v>
      </c>
      <c r="E306" t="s">
        <v>1300</v>
      </c>
    </row>
    <row r="307" spans="1:5" x14ac:dyDescent="0.25">
      <c r="A307" t="s">
        <v>1265</v>
      </c>
      <c r="B307">
        <v>0</v>
      </c>
      <c r="C307" t="s">
        <v>1300</v>
      </c>
      <c r="D307">
        <v>8.5223945205479434E-2</v>
      </c>
      <c r="E307" t="s">
        <v>1300</v>
      </c>
    </row>
    <row r="308" spans="1:5" x14ac:dyDescent="0.25">
      <c r="A308" t="s">
        <v>1265</v>
      </c>
      <c r="B308" t="s">
        <v>1300</v>
      </c>
      <c r="C308" t="s">
        <v>1300</v>
      </c>
      <c r="D308">
        <v>2.3019707557334151E-2</v>
      </c>
      <c r="E308" t="s">
        <v>1300</v>
      </c>
    </row>
    <row r="309" spans="1:5" x14ac:dyDescent="0.25">
      <c r="A309" t="s">
        <v>1265</v>
      </c>
      <c r="B309" t="s">
        <v>1300</v>
      </c>
      <c r="C309" t="s">
        <v>1300</v>
      </c>
      <c r="D309">
        <v>7.4246575342465745E-2</v>
      </c>
      <c r="E309" t="s">
        <v>1300</v>
      </c>
    </row>
    <row r="310" spans="1:5" x14ac:dyDescent="0.25">
      <c r="A310" t="s">
        <v>1265</v>
      </c>
      <c r="B310">
        <v>0</v>
      </c>
      <c r="C310" t="s">
        <v>1300</v>
      </c>
      <c r="D310">
        <v>0.58762399622106753</v>
      </c>
      <c r="E310" t="s">
        <v>1300</v>
      </c>
    </row>
    <row r="311" spans="1:5" x14ac:dyDescent="0.25">
      <c r="A311" t="s">
        <v>1265</v>
      </c>
      <c r="B311" t="s">
        <v>1300</v>
      </c>
      <c r="C311">
        <v>0.45070643835616436</v>
      </c>
      <c r="D311" t="s">
        <v>1300</v>
      </c>
      <c r="E311" t="s">
        <v>1300</v>
      </c>
    </row>
    <row r="312" spans="1:5" x14ac:dyDescent="0.25">
      <c r="A312" t="s">
        <v>1265</v>
      </c>
      <c r="B312" t="s">
        <v>1300</v>
      </c>
      <c r="C312">
        <v>0.33530337899543383</v>
      </c>
      <c r="D312" t="s">
        <v>1300</v>
      </c>
      <c r="E312" t="s">
        <v>1300</v>
      </c>
    </row>
    <row r="313" spans="1:5" x14ac:dyDescent="0.25">
      <c r="A313" t="s">
        <v>1265</v>
      </c>
      <c r="B313" t="s">
        <v>1300</v>
      </c>
      <c r="C313">
        <v>7.5663114102384572</v>
      </c>
      <c r="D313" t="s">
        <v>1300</v>
      </c>
      <c r="E313" t="s">
        <v>1300</v>
      </c>
    </row>
    <row r="314" spans="1:5" x14ac:dyDescent="0.25">
      <c r="A314" t="s">
        <v>1265</v>
      </c>
      <c r="B314" t="s">
        <v>1300</v>
      </c>
      <c r="C314" t="s">
        <v>1300</v>
      </c>
      <c r="D314">
        <v>1.2298246575342465E-2</v>
      </c>
      <c r="E314" t="s">
        <v>1300</v>
      </c>
    </row>
    <row r="315" spans="1:5" x14ac:dyDescent="0.25">
      <c r="A315" t="s">
        <v>1265</v>
      </c>
      <c r="B315" t="s">
        <v>1300</v>
      </c>
      <c r="C315">
        <v>0.21966301369863014</v>
      </c>
      <c r="D315" t="s">
        <v>1300</v>
      </c>
      <c r="E315" t="s">
        <v>1300</v>
      </c>
    </row>
    <row r="316" spans="1:5" x14ac:dyDescent="0.25">
      <c r="A316" t="s">
        <v>1265</v>
      </c>
      <c r="B316" t="s">
        <v>1300</v>
      </c>
      <c r="C316">
        <v>1.4944568835616439</v>
      </c>
      <c r="D316" t="s">
        <v>1300</v>
      </c>
      <c r="E316" t="s">
        <v>1300</v>
      </c>
    </row>
    <row r="317" spans="1:5" x14ac:dyDescent="0.25">
      <c r="A317" t="s">
        <v>1265</v>
      </c>
      <c r="B317" t="s">
        <v>1300</v>
      </c>
      <c r="C317">
        <v>0.17096376712328765</v>
      </c>
      <c r="D317" t="s">
        <v>1300</v>
      </c>
      <c r="E317" t="s">
        <v>1300</v>
      </c>
    </row>
    <row r="318" spans="1:5" x14ac:dyDescent="0.25">
      <c r="A318" t="s">
        <v>1265</v>
      </c>
      <c r="B318" t="s">
        <v>1300</v>
      </c>
      <c r="C318" t="s">
        <v>1300</v>
      </c>
      <c r="D318">
        <v>0.106861909813633</v>
      </c>
      <c r="E318" t="s">
        <v>1300</v>
      </c>
    </row>
    <row r="319" spans="1:5" x14ac:dyDescent="0.25">
      <c r="A319" t="s">
        <v>1265</v>
      </c>
      <c r="B319" t="s">
        <v>1300</v>
      </c>
      <c r="C319" t="s">
        <v>1300</v>
      </c>
      <c r="D319">
        <v>3.7965400421496306E-2</v>
      </c>
      <c r="E319" t="s">
        <v>1300</v>
      </c>
    </row>
    <row r="320" spans="1:5" x14ac:dyDescent="0.25">
      <c r="A320" t="s">
        <v>1265</v>
      </c>
      <c r="B320" t="s">
        <v>1300</v>
      </c>
      <c r="C320">
        <v>0.61274465753424656</v>
      </c>
      <c r="D320" t="s">
        <v>1300</v>
      </c>
      <c r="E320" t="s">
        <v>1300</v>
      </c>
    </row>
    <row r="321" spans="1:5" x14ac:dyDescent="0.25">
      <c r="A321" t="s">
        <v>1265</v>
      </c>
      <c r="B321">
        <v>0</v>
      </c>
      <c r="C321">
        <v>1.1170958904109587</v>
      </c>
      <c r="D321">
        <v>7.3041095890410941E-3</v>
      </c>
      <c r="E321" t="s">
        <v>1300</v>
      </c>
    </row>
    <row r="322" spans="1:5" x14ac:dyDescent="0.25">
      <c r="A322" t="s">
        <v>1265</v>
      </c>
      <c r="B322" t="s">
        <v>1300</v>
      </c>
      <c r="C322">
        <v>0.27342465753424655</v>
      </c>
      <c r="D322">
        <v>3.8199608610567516E-2</v>
      </c>
      <c r="E322" t="s">
        <v>1300</v>
      </c>
    </row>
    <row r="323" spans="1:5" x14ac:dyDescent="0.25">
      <c r="A323" t="s">
        <v>1265</v>
      </c>
      <c r="B323" t="s">
        <v>1300</v>
      </c>
      <c r="C323">
        <v>0.15579908675799087</v>
      </c>
      <c r="D323" t="s">
        <v>1300</v>
      </c>
      <c r="E323" t="s">
        <v>1300</v>
      </c>
    </row>
    <row r="324" spans="1:5" x14ac:dyDescent="0.25">
      <c r="A324" t="s">
        <v>1265</v>
      </c>
      <c r="B324" t="s">
        <v>1300</v>
      </c>
      <c r="C324">
        <v>0.17632981735159817</v>
      </c>
      <c r="D324" t="s">
        <v>1300</v>
      </c>
      <c r="E324" t="s">
        <v>1300</v>
      </c>
    </row>
    <row r="325" spans="1:5" x14ac:dyDescent="0.25">
      <c r="A325" t="s">
        <v>1265</v>
      </c>
      <c r="B325" t="s">
        <v>1300</v>
      </c>
      <c r="C325" t="s">
        <v>1300</v>
      </c>
      <c r="D325">
        <v>8.1572897114543866E-2</v>
      </c>
      <c r="E325" t="s">
        <v>1300</v>
      </c>
    </row>
    <row r="326" spans="1:5" x14ac:dyDescent="0.25">
      <c r="A326" t="s">
        <v>1265</v>
      </c>
      <c r="B326">
        <v>3.0900124533001243</v>
      </c>
      <c r="C326" t="s">
        <v>1300</v>
      </c>
      <c r="D326" t="s">
        <v>1300</v>
      </c>
      <c r="E326" t="s">
        <v>1300</v>
      </c>
    </row>
    <row r="327" spans="1:5" x14ac:dyDescent="0.25">
      <c r="A327" t="s">
        <v>1265</v>
      </c>
      <c r="B327" t="s">
        <v>1300</v>
      </c>
      <c r="C327" t="s">
        <v>1300</v>
      </c>
      <c r="D327">
        <v>0.20547945205479448</v>
      </c>
      <c r="E327" t="s">
        <v>1300</v>
      </c>
    </row>
    <row r="328" spans="1:5" x14ac:dyDescent="0.25">
      <c r="A328" t="s">
        <v>1265</v>
      </c>
      <c r="B328" t="s">
        <v>1300</v>
      </c>
      <c r="C328">
        <v>1.6109589041095889</v>
      </c>
      <c r="D328" t="s">
        <v>1300</v>
      </c>
      <c r="E328" t="s">
        <v>1300</v>
      </c>
    </row>
    <row r="329" spans="1:5" x14ac:dyDescent="0.25">
      <c r="A329" t="s">
        <v>1265</v>
      </c>
      <c r="B329" t="s">
        <v>1300</v>
      </c>
      <c r="C329">
        <v>5.2597442922374427</v>
      </c>
      <c r="D329">
        <v>0</v>
      </c>
      <c r="E329" t="s">
        <v>1300</v>
      </c>
    </row>
    <row r="330" spans="1:5" x14ac:dyDescent="0.25">
      <c r="A330" t="s">
        <v>1265</v>
      </c>
      <c r="B330" t="s">
        <v>1300</v>
      </c>
      <c r="C330">
        <v>6.7465753424657526</v>
      </c>
      <c r="D330">
        <v>0.29504741833508957</v>
      </c>
      <c r="E330" t="s">
        <v>1300</v>
      </c>
    </row>
    <row r="331" spans="1:5" x14ac:dyDescent="0.25">
      <c r="A331" t="s">
        <v>1265</v>
      </c>
      <c r="B331" t="s">
        <v>1300</v>
      </c>
      <c r="C331" t="s">
        <v>1300</v>
      </c>
      <c r="D331">
        <v>3.5274006849315066E-2</v>
      </c>
      <c r="E331" t="s">
        <v>1300</v>
      </c>
    </row>
    <row r="332" spans="1:5" x14ac:dyDescent="0.25">
      <c r="A332" t="s">
        <v>1265</v>
      </c>
      <c r="B332" t="s">
        <v>1300</v>
      </c>
      <c r="C332">
        <v>7.8724342465753407</v>
      </c>
      <c r="D332" t="s">
        <v>1300</v>
      </c>
      <c r="E332" t="s">
        <v>1300</v>
      </c>
    </row>
    <row r="333" spans="1:5" x14ac:dyDescent="0.25">
      <c r="A333" t="s">
        <v>1265</v>
      </c>
      <c r="B333" t="s">
        <v>1300</v>
      </c>
      <c r="C333">
        <v>0.83569287671232872</v>
      </c>
      <c r="D333" t="s">
        <v>1300</v>
      </c>
      <c r="E333" t="s">
        <v>1300</v>
      </c>
    </row>
    <row r="334" spans="1:5" x14ac:dyDescent="0.25">
      <c r="A334" t="s">
        <v>1265</v>
      </c>
      <c r="B334" t="s">
        <v>1300</v>
      </c>
      <c r="C334" t="s">
        <v>1300</v>
      </c>
      <c r="D334">
        <v>1.0245655971315618E-2</v>
      </c>
      <c r="E334" t="s">
        <v>1300</v>
      </c>
    </row>
    <row r="335" spans="1:5" x14ac:dyDescent="0.25">
      <c r="A335" t="s">
        <v>1265</v>
      </c>
      <c r="B335" t="s">
        <v>1300</v>
      </c>
      <c r="C335">
        <v>0.24346136986301367</v>
      </c>
      <c r="D335" t="s">
        <v>1300</v>
      </c>
      <c r="E335" t="s">
        <v>1300</v>
      </c>
    </row>
    <row r="336" spans="1:5" x14ac:dyDescent="0.25">
      <c r="A336" t="s">
        <v>1265</v>
      </c>
      <c r="B336" t="s">
        <v>1300</v>
      </c>
      <c r="C336" t="s">
        <v>1300</v>
      </c>
      <c r="D336">
        <v>0.18691302175664784</v>
      </c>
      <c r="E336" t="s">
        <v>1300</v>
      </c>
    </row>
    <row r="337" spans="1:5" x14ac:dyDescent="0.25">
      <c r="A337" t="s">
        <v>1265</v>
      </c>
      <c r="B337">
        <v>0</v>
      </c>
      <c r="C337" t="s">
        <v>1300</v>
      </c>
      <c r="D337">
        <v>0.11415525114155251</v>
      </c>
      <c r="E337" t="s">
        <v>1300</v>
      </c>
    </row>
    <row r="338" spans="1:5" x14ac:dyDescent="0.25">
      <c r="A338" t="s">
        <v>1265</v>
      </c>
      <c r="B338" t="s">
        <v>1300</v>
      </c>
      <c r="C338">
        <v>6.5890410958904111</v>
      </c>
      <c r="D338" t="s">
        <v>1300</v>
      </c>
      <c r="E338" t="s">
        <v>1300</v>
      </c>
    </row>
    <row r="339" spans="1:5" x14ac:dyDescent="0.25">
      <c r="A339" t="s">
        <v>1265</v>
      </c>
      <c r="B339" t="s">
        <v>1300</v>
      </c>
      <c r="C339" t="s">
        <v>1300</v>
      </c>
      <c r="D339">
        <v>1.7973136719311576E-2</v>
      </c>
      <c r="E339" t="s">
        <v>1300</v>
      </c>
    </row>
    <row r="340" spans="1:5" x14ac:dyDescent="0.25">
      <c r="A340" t="s">
        <v>1265</v>
      </c>
      <c r="B340">
        <v>0</v>
      </c>
      <c r="C340" t="s">
        <v>1300</v>
      </c>
      <c r="D340">
        <v>7.1850714711137575E-2</v>
      </c>
      <c r="E340" t="s">
        <v>1300</v>
      </c>
    </row>
    <row r="341" spans="1:5" x14ac:dyDescent="0.25">
      <c r="A341" t="s">
        <v>1265</v>
      </c>
      <c r="B341" t="s">
        <v>1300</v>
      </c>
      <c r="C341">
        <v>1.3698630136986299E-2</v>
      </c>
      <c r="D341" t="s">
        <v>1300</v>
      </c>
      <c r="E341" t="s">
        <v>1300</v>
      </c>
    </row>
    <row r="342" spans="1:5" x14ac:dyDescent="0.25">
      <c r="A342" t="s">
        <v>1265</v>
      </c>
      <c r="B342" t="s">
        <v>1300</v>
      </c>
      <c r="C342">
        <v>3.888776818873668</v>
      </c>
      <c r="D342">
        <v>6.4055643835616433E-2</v>
      </c>
      <c r="E342" t="s">
        <v>1300</v>
      </c>
    </row>
    <row r="343" spans="1:5" x14ac:dyDescent="0.25">
      <c r="A343" t="s">
        <v>1265</v>
      </c>
      <c r="B343" t="s">
        <v>1300</v>
      </c>
      <c r="C343" t="s">
        <v>1300</v>
      </c>
      <c r="D343">
        <v>0.23483365949119372</v>
      </c>
      <c r="E343" t="s">
        <v>1300</v>
      </c>
    </row>
    <row r="344" spans="1:5" x14ac:dyDescent="0.25">
      <c r="A344" t="s">
        <v>1265</v>
      </c>
      <c r="B344" t="s">
        <v>1300</v>
      </c>
      <c r="C344" t="s">
        <v>1300</v>
      </c>
      <c r="D344">
        <v>1.5068493150684932</v>
      </c>
      <c r="E344" t="s">
        <v>1300</v>
      </c>
    </row>
    <row r="345" spans="1:5" x14ac:dyDescent="0.25">
      <c r="A345" t="s">
        <v>1265</v>
      </c>
      <c r="B345" t="s">
        <v>1300</v>
      </c>
      <c r="C345">
        <v>3.8356164383561646E-2</v>
      </c>
      <c r="D345">
        <v>0</v>
      </c>
      <c r="E345" t="s">
        <v>1300</v>
      </c>
    </row>
    <row r="346" spans="1:5" x14ac:dyDescent="0.25">
      <c r="A346" t="s">
        <v>1265</v>
      </c>
      <c r="B346" t="s">
        <v>1300</v>
      </c>
      <c r="C346">
        <v>0.14867579908675799</v>
      </c>
      <c r="D346" t="s">
        <v>1300</v>
      </c>
      <c r="E346" t="s">
        <v>1300</v>
      </c>
    </row>
    <row r="347" spans="1:5" x14ac:dyDescent="0.25">
      <c r="A347" t="s">
        <v>1265</v>
      </c>
      <c r="B347" t="s">
        <v>1300</v>
      </c>
      <c r="C347">
        <v>0.34703196347031962</v>
      </c>
      <c r="D347" t="s">
        <v>1300</v>
      </c>
      <c r="E347" t="s">
        <v>1300</v>
      </c>
    </row>
    <row r="348" spans="1:5" x14ac:dyDescent="0.25">
      <c r="A348" t="s">
        <v>1265</v>
      </c>
      <c r="B348" t="s">
        <v>1300</v>
      </c>
      <c r="C348" t="s">
        <v>1300</v>
      </c>
      <c r="D348" t="s">
        <v>1300</v>
      </c>
      <c r="E348" t="s">
        <v>1300</v>
      </c>
    </row>
    <row r="349" spans="1:5" x14ac:dyDescent="0.25">
      <c r="A349" t="s">
        <v>1265</v>
      </c>
      <c r="B349" t="s">
        <v>1300</v>
      </c>
      <c r="C349">
        <v>0.9643297260273973</v>
      </c>
      <c r="D349" t="s">
        <v>1300</v>
      </c>
      <c r="E349" t="s">
        <v>1300</v>
      </c>
    </row>
    <row r="350" spans="1:5" x14ac:dyDescent="0.25">
      <c r="A350" t="s">
        <v>1265</v>
      </c>
      <c r="B350">
        <v>0</v>
      </c>
      <c r="C350" t="s">
        <v>1300</v>
      </c>
      <c r="D350" t="s">
        <v>1300</v>
      </c>
      <c r="E350" t="s">
        <v>1300</v>
      </c>
    </row>
    <row r="351" spans="1:5" x14ac:dyDescent="0.25">
      <c r="A351" t="s">
        <v>1265</v>
      </c>
      <c r="B351" t="s">
        <v>1300</v>
      </c>
      <c r="C351">
        <v>5.1232876712328768</v>
      </c>
      <c r="D351" t="s">
        <v>1300</v>
      </c>
      <c r="E351" t="s">
        <v>1300</v>
      </c>
    </row>
    <row r="352" spans="1:5" x14ac:dyDescent="0.25">
      <c r="A352" t="s">
        <v>1265</v>
      </c>
      <c r="B352" t="s">
        <v>1300</v>
      </c>
      <c r="C352">
        <v>9.5890410958904118E-2</v>
      </c>
      <c r="D352" t="s">
        <v>1300</v>
      </c>
      <c r="E352" t="s">
        <v>1300</v>
      </c>
    </row>
    <row r="353" spans="1:5" x14ac:dyDescent="0.25">
      <c r="A353" t="s">
        <v>1265</v>
      </c>
      <c r="B353" t="s">
        <v>1300</v>
      </c>
      <c r="C353">
        <v>4.8808333046689496</v>
      </c>
      <c r="D353" t="s">
        <v>1300</v>
      </c>
      <c r="E353" t="s">
        <v>1300</v>
      </c>
    </row>
    <row r="354" spans="1:5" x14ac:dyDescent="0.25">
      <c r="A354" t="s">
        <v>1265</v>
      </c>
      <c r="B354" t="s">
        <v>1300</v>
      </c>
      <c r="C354">
        <v>2.6671574767698054</v>
      </c>
      <c r="D354" t="s">
        <v>1300</v>
      </c>
      <c r="E354" t="s">
        <v>1300</v>
      </c>
    </row>
    <row r="355" spans="1:5" x14ac:dyDescent="0.25">
      <c r="A355" t="s">
        <v>1265</v>
      </c>
      <c r="B355" t="s">
        <v>1300</v>
      </c>
      <c r="C355" t="s">
        <v>1300</v>
      </c>
      <c r="D355">
        <v>0.38961899543378992</v>
      </c>
      <c r="E355" t="s">
        <v>1300</v>
      </c>
    </row>
    <row r="356" spans="1:5" x14ac:dyDescent="0.25">
      <c r="A356" t="s">
        <v>1265</v>
      </c>
      <c r="B356" t="s">
        <v>1300</v>
      </c>
      <c r="C356" t="s">
        <v>1300</v>
      </c>
      <c r="D356">
        <v>1.8655433789954337E-2</v>
      </c>
      <c r="E356" t="s">
        <v>1300</v>
      </c>
    </row>
    <row r="357" spans="1:5" x14ac:dyDescent="0.25">
      <c r="A357" t="s">
        <v>1265</v>
      </c>
      <c r="B357" t="s">
        <v>1300</v>
      </c>
      <c r="C357">
        <v>11.311415525114155</v>
      </c>
      <c r="D357">
        <v>1.7465753424657531</v>
      </c>
      <c r="E357" t="s">
        <v>1300</v>
      </c>
    </row>
    <row r="358" spans="1:5" x14ac:dyDescent="0.25">
      <c r="A358" t="s">
        <v>1265</v>
      </c>
      <c r="B358" t="s">
        <v>1300</v>
      </c>
      <c r="C358">
        <v>53.69863013698631</v>
      </c>
      <c r="D358" t="s">
        <v>1300</v>
      </c>
      <c r="E358" t="s">
        <v>1300</v>
      </c>
    </row>
    <row r="359" spans="1:5" x14ac:dyDescent="0.25">
      <c r="A359" t="s">
        <v>1265</v>
      </c>
      <c r="B359" t="s">
        <v>1300</v>
      </c>
      <c r="C359">
        <v>0</v>
      </c>
      <c r="D359" t="s">
        <v>1300</v>
      </c>
      <c r="E359" t="s">
        <v>1300</v>
      </c>
    </row>
    <row r="360" spans="1:5" x14ac:dyDescent="0.25">
      <c r="A360" t="s">
        <v>1265</v>
      </c>
      <c r="B360" t="s">
        <v>1300</v>
      </c>
      <c r="C360">
        <v>10.21908696003044</v>
      </c>
      <c r="D360" t="s">
        <v>1300</v>
      </c>
      <c r="E360" t="s">
        <v>1300</v>
      </c>
    </row>
    <row r="361" spans="1:5" x14ac:dyDescent="0.25">
      <c r="A361" t="s">
        <v>1265</v>
      </c>
      <c r="B361" t="s">
        <v>1300</v>
      </c>
      <c r="C361">
        <v>1.1657466438356163</v>
      </c>
      <c r="D361" t="s">
        <v>1300</v>
      </c>
      <c r="E361" t="s">
        <v>1300</v>
      </c>
    </row>
    <row r="362" spans="1:5" x14ac:dyDescent="0.25">
      <c r="A362" t="s">
        <v>1265</v>
      </c>
      <c r="B362" t="s">
        <v>1300</v>
      </c>
      <c r="C362">
        <v>26.340246586328764</v>
      </c>
      <c r="D362" t="s">
        <v>1300</v>
      </c>
      <c r="E362" t="s">
        <v>1300</v>
      </c>
    </row>
    <row r="363" spans="1:5" x14ac:dyDescent="0.25">
      <c r="A363" t="s">
        <v>1265</v>
      </c>
      <c r="B363" t="s">
        <v>1300</v>
      </c>
      <c r="C363" t="s">
        <v>1300</v>
      </c>
      <c r="D363">
        <v>6.8493150684931503E-2</v>
      </c>
      <c r="E363" t="s">
        <v>1300</v>
      </c>
    </row>
    <row r="364" spans="1:5" x14ac:dyDescent="0.25">
      <c r="A364" t="s">
        <v>1265</v>
      </c>
      <c r="B364" t="s">
        <v>1300</v>
      </c>
      <c r="C364" t="s">
        <v>1300</v>
      </c>
      <c r="D364">
        <v>5.5525114155251139E-2</v>
      </c>
      <c r="E364" t="s">
        <v>1300</v>
      </c>
    </row>
    <row r="365" spans="1:5" x14ac:dyDescent="0.25">
      <c r="A365" t="s">
        <v>1265</v>
      </c>
      <c r="B365" t="s">
        <v>1300</v>
      </c>
      <c r="C365" t="s">
        <v>1300</v>
      </c>
      <c r="D365">
        <v>0</v>
      </c>
      <c r="E365" t="s">
        <v>1300</v>
      </c>
    </row>
    <row r="366" spans="1:5" x14ac:dyDescent="0.25">
      <c r="A366" t="s">
        <v>1265</v>
      </c>
      <c r="B366" t="s">
        <v>1300</v>
      </c>
      <c r="C366">
        <v>0.84232602739726015</v>
      </c>
      <c r="D366" t="s">
        <v>1300</v>
      </c>
      <c r="E366" t="s">
        <v>1300</v>
      </c>
    </row>
    <row r="367" spans="1:5" x14ac:dyDescent="0.25">
      <c r="A367" t="s">
        <v>1265</v>
      </c>
      <c r="B367" t="s">
        <v>1300</v>
      </c>
      <c r="C367">
        <v>1.2630391780821917</v>
      </c>
      <c r="D367">
        <v>3.1322237442922375E-2</v>
      </c>
      <c r="E367" t="s">
        <v>1300</v>
      </c>
    </row>
    <row r="368" spans="1:5" x14ac:dyDescent="0.25">
      <c r="A368" t="s">
        <v>1265</v>
      </c>
      <c r="B368" t="s">
        <v>1300</v>
      </c>
      <c r="C368">
        <v>3.1072216164383559</v>
      </c>
      <c r="D368" t="s">
        <v>1300</v>
      </c>
      <c r="E368" t="s">
        <v>1300</v>
      </c>
    </row>
    <row r="369" spans="1:5" x14ac:dyDescent="0.25">
      <c r="A369" t="s">
        <v>1265</v>
      </c>
      <c r="B369" t="s">
        <v>1300</v>
      </c>
      <c r="C369">
        <v>1.9474375503626107</v>
      </c>
      <c r="D369" t="s">
        <v>1300</v>
      </c>
      <c r="E369" t="s">
        <v>1300</v>
      </c>
    </row>
    <row r="370" spans="1:5" x14ac:dyDescent="0.25">
      <c r="A370" t="s">
        <v>1265</v>
      </c>
      <c r="B370" t="s">
        <v>1300</v>
      </c>
      <c r="C370">
        <v>0.29783350523771146</v>
      </c>
      <c r="D370">
        <v>3.9608904109589031E-3</v>
      </c>
      <c r="E370" t="s">
        <v>1300</v>
      </c>
    </row>
    <row r="371" spans="1:5" x14ac:dyDescent="0.25">
      <c r="A371" t="s">
        <v>1265</v>
      </c>
      <c r="B371" t="s">
        <v>1300</v>
      </c>
      <c r="C371">
        <v>1052.6027397260273</v>
      </c>
      <c r="D371" t="s">
        <v>1300</v>
      </c>
      <c r="E371" t="s">
        <v>1300</v>
      </c>
    </row>
    <row r="372" spans="1:5" x14ac:dyDescent="0.25">
      <c r="A372" t="s">
        <v>1265</v>
      </c>
      <c r="B372" t="s">
        <v>1300</v>
      </c>
      <c r="C372">
        <v>0.80113698630136976</v>
      </c>
      <c r="D372" t="s">
        <v>1300</v>
      </c>
      <c r="E372" t="s">
        <v>1300</v>
      </c>
    </row>
    <row r="373" spans="1:5" x14ac:dyDescent="0.25">
      <c r="A373" t="s">
        <v>1265</v>
      </c>
      <c r="B373" t="s">
        <v>1300</v>
      </c>
      <c r="C373" t="s">
        <v>1300</v>
      </c>
      <c r="D373">
        <v>0.20772791686348605</v>
      </c>
      <c r="E373" t="s">
        <v>1300</v>
      </c>
    </row>
    <row r="374" spans="1:5" x14ac:dyDescent="0.25">
      <c r="A374" t="s">
        <v>1265</v>
      </c>
      <c r="B374" t="s">
        <v>1300</v>
      </c>
      <c r="C374">
        <v>0.48054794520547944</v>
      </c>
      <c r="D374" t="s">
        <v>1300</v>
      </c>
      <c r="E374" t="s">
        <v>1300</v>
      </c>
    </row>
    <row r="375" spans="1:5" x14ac:dyDescent="0.25">
      <c r="A375" t="s">
        <v>1265</v>
      </c>
      <c r="B375" t="s">
        <v>1300</v>
      </c>
      <c r="C375">
        <v>27.265753424657529</v>
      </c>
      <c r="D375" t="s">
        <v>1300</v>
      </c>
      <c r="E375" t="s">
        <v>1300</v>
      </c>
    </row>
    <row r="376" spans="1:5" x14ac:dyDescent="0.25">
      <c r="A376" t="s">
        <v>1265</v>
      </c>
      <c r="B376" t="s">
        <v>1300</v>
      </c>
      <c r="C376">
        <v>1.9045247876712326</v>
      </c>
      <c r="D376" t="s">
        <v>1300</v>
      </c>
      <c r="E376" t="s">
        <v>1300</v>
      </c>
    </row>
    <row r="377" spans="1:5" x14ac:dyDescent="0.25">
      <c r="A377" t="s">
        <v>1265</v>
      </c>
      <c r="B377" t="s">
        <v>1300</v>
      </c>
      <c r="C377" t="s">
        <v>1300</v>
      </c>
      <c r="D377">
        <v>9.1518721461187214E-3</v>
      </c>
      <c r="E377" t="s">
        <v>1300</v>
      </c>
    </row>
    <row r="378" spans="1:5" x14ac:dyDescent="0.25">
      <c r="A378" t="s">
        <v>1265</v>
      </c>
      <c r="B378" t="s">
        <v>1300</v>
      </c>
      <c r="C378">
        <v>5.5088767091872146</v>
      </c>
      <c r="D378">
        <v>0.33681534126027396</v>
      </c>
      <c r="E378" t="s">
        <v>1300</v>
      </c>
    </row>
    <row r="379" spans="1:5" x14ac:dyDescent="0.25">
      <c r="A379" t="s">
        <v>1265</v>
      </c>
      <c r="B379" t="s">
        <v>1300</v>
      </c>
      <c r="C379" t="s">
        <v>1300</v>
      </c>
      <c r="D379">
        <v>3.7873534246575344E-2</v>
      </c>
      <c r="E379" t="s">
        <v>1300</v>
      </c>
    </row>
    <row r="380" spans="1:5" x14ac:dyDescent="0.25">
      <c r="A380" t="s">
        <v>1265</v>
      </c>
      <c r="B380" t="s">
        <v>1300</v>
      </c>
      <c r="C380">
        <v>1.0756691324200913</v>
      </c>
      <c r="D380" t="s">
        <v>1300</v>
      </c>
      <c r="E380" t="s">
        <v>1300</v>
      </c>
    </row>
    <row r="381" spans="1:5" x14ac:dyDescent="0.25">
      <c r="A381" t="s">
        <v>1265</v>
      </c>
      <c r="B381" t="s">
        <v>1300</v>
      </c>
      <c r="C381">
        <v>0.1751719178082192</v>
      </c>
      <c r="D381" t="s">
        <v>1300</v>
      </c>
      <c r="E381" t="s">
        <v>1300</v>
      </c>
    </row>
    <row r="382" spans="1:5" x14ac:dyDescent="0.25">
      <c r="A382" t="s">
        <v>1265</v>
      </c>
      <c r="B382" t="s">
        <v>1300</v>
      </c>
      <c r="C382">
        <v>35.56849315068493</v>
      </c>
      <c r="D382" t="s">
        <v>1300</v>
      </c>
      <c r="E382" t="s">
        <v>1300</v>
      </c>
    </row>
    <row r="383" spans="1:5" x14ac:dyDescent="0.25">
      <c r="A383" t="s">
        <v>1265</v>
      </c>
      <c r="B383" t="s">
        <v>1300</v>
      </c>
      <c r="C383" t="s">
        <v>1300</v>
      </c>
      <c r="D383">
        <v>0.11680640410958903</v>
      </c>
      <c r="E383" t="s">
        <v>1300</v>
      </c>
    </row>
    <row r="384" spans="1:5" x14ac:dyDescent="0.25">
      <c r="A384" t="s">
        <v>1265</v>
      </c>
      <c r="B384" t="s">
        <v>1300</v>
      </c>
      <c r="C384">
        <v>0.60273972602739723</v>
      </c>
      <c r="D384">
        <v>6.8493150684931503E-2</v>
      </c>
      <c r="E384" t="s">
        <v>1300</v>
      </c>
    </row>
    <row r="385" spans="1:5" x14ac:dyDescent="0.25">
      <c r="A385" t="s">
        <v>1265</v>
      </c>
      <c r="B385" t="s">
        <v>1300</v>
      </c>
      <c r="C385">
        <v>1.1686704794520546</v>
      </c>
      <c r="D385" t="s">
        <v>1300</v>
      </c>
      <c r="E385" t="s">
        <v>1300</v>
      </c>
    </row>
    <row r="386" spans="1:5" x14ac:dyDescent="0.25">
      <c r="A386" t="s">
        <v>1265</v>
      </c>
      <c r="B386" t="s">
        <v>1300</v>
      </c>
      <c r="C386">
        <v>0.75012328767123293</v>
      </c>
      <c r="D386">
        <v>3.2408053134080531E-2</v>
      </c>
      <c r="E386" t="s">
        <v>1300</v>
      </c>
    </row>
    <row r="387" spans="1:5" x14ac:dyDescent="0.25">
      <c r="A387" t="s">
        <v>1265</v>
      </c>
      <c r="B387" t="s">
        <v>1300</v>
      </c>
      <c r="C387" t="s">
        <v>1300</v>
      </c>
      <c r="D387">
        <v>7.8538812785388115E-2</v>
      </c>
      <c r="E387" t="s">
        <v>1300</v>
      </c>
    </row>
    <row r="388" spans="1:5" x14ac:dyDescent="0.25">
      <c r="A388" t="s">
        <v>1265</v>
      </c>
      <c r="B388" t="s">
        <v>1300</v>
      </c>
      <c r="C388">
        <v>7.7837900373598998</v>
      </c>
      <c r="D388" t="s">
        <v>1300</v>
      </c>
      <c r="E388" t="s">
        <v>1300</v>
      </c>
    </row>
    <row r="389" spans="1:5" x14ac:dyDescent="0.25">
      <c r="A389" t="s">
        <v>1265</v>
      </c>
      <c r="B389" t="s">
        <v>1300</v>
      </c>
      <c r="C389">
        <v>3.4928219178082189</v>
      </c>
      <c r="D389" t="s">
        <v>1300</v>
      </c>
      <c r="E389" t="s">
        <v>1300</v>
      </c>
    </row>
    <row r="390" spans="1:5" x14ac:dyDescent="0.25">
      <c r="A390" t="s">
        <v>1265</v>
      </c>
      <c r="B390" t="s">
        <v>1300</v>
      </c>
      <c r="C390" t="s">
        <v>1300</v>
      </c>
      <c r="D390">
        <v>4.301369863013698E-2</v>
      </c>
      <c r="E390" t="s">
        <v>1300</v>
      </c>
    </row>
    <row r="391" spans="1:5" x14ac:dyDescent="0.25">
      <c r="A391" t="s">
        <v>1265</v>
      </c>
      <c r="B391">
        <v>0</v>
      </c>
      <c r="C391" t="s">
        <v>1300</v>
      </c>
      <c r="D391">
        <v>8.0084299262381448E-2</v>
      </c>
      <c r="E391" t="s">
        <v>1300</v>
      </c>
    </row>
    <row r="392" spans="1:5" x14ac:dyDescent="0.25">
      <c r="A392" t="s">
        <v>1265</v>
      </c>
      <c r="B392" t="s">
        <v>1300</v>
      </c>
      <c r="C392" t="s">
        <v>1300</v>
      </c>
      <c r="D392">
        <v>0.11589041095890409</v>
      </c>
      <c r="E392" t="s">
        <v>1300</v>
      </c>
    </row>
    <row r="393" spans="1:5" x14ac:dyDescent="0.25">
      <c r="A393" t="s">
        <v>1265</v>
      </c>
      <c r="B393" t="s">
        <v>1300</v>
      </c>
      <c r="C393" t="s">
        <v>1300</v>
      </c>
      <c r="D393">
        <v>0.47260273972602734</v>
      </c>
      <c r="E393" t="s">
        <v>1300</v>
      </c>
    </row>
    <row r="394" spans="1:5" x14ac:dyDescent="0.25">
      <c r="A394" t="s">
        <v>1265</v>
      </c>
      <c r="B394">
        <v>0.69634703196347025</v>
      </c>
      <c r="C394" t="s">
        <v>1300</v>
      </c>
      <c r="D394">
        <v>4.976237070170534E-2</v>
      </c>
      <c r="E394" t="s">
        <v>1300</v>
      </c>
    </row>
    <row r="395" spans="1:5" x14ac:dyDescent="0.25">
      <c r="A395" t="s">
        <v>1265</v>
      </c>
      <c r="B395" t="s">
        <v>1300</v>
      </c>
      <c r="C395">
        <v>2.1917808219178081</v>
      </c>
      <c r="D395" t="s">
        <v>1300</v>
      </c>
      <c r="E395" t="s">
        <v>1300</v>
      </c>
    </row>
    <row r="396" spans="1:5" x14ac:dyDescent="0.25">
      <c r="A396" t="s">
        <v>1265</v>
      </c>
      <c r="B396" t="s">
        <v>1300</v>
      </c>
      <c r="C396">
        <v>0.37500493150684927</v>
      </c>
      <c r="D396" t="s">
        <v>1300</v>
      </c>
      <c r="E396" t="s">
        <v>1300</v>
      </c>
    </row>
    <row r="397" spans="1:5" x14ac:dyDescent="0.25">
      <c r="A397" t="s">
        <v>1265</v>
      </c>
      <c r="B397" t="s">
        <v>1300</v>
      </c>
      <c r="C397" t="s">
        <v>1300</v>
      </c>
      <c r="D397">
        <v>1.4127808893987447E-2</v>
      </c>
      <c r="E397" t="s">
        <v>1300</v>
      </c>
    </row>
    <row r="398" spans="1:5" x14ac:dyDescent="0.25">
      <c r="A398" t="s">
        <v>1265</v>
      </c>
      <c r="B398" t="s">
        <v>1300</v>
      </c>
      <c r="C398">
        <v>2.3219178082191783</v>
      </c>
      <c r="D398" t="s">
        <v>1300</v>
      </c>
      <c r="E398" t="s">
        <v>1300</v>
      </c>
    </row>
    <row r="399" spans="1:5" x14ac:dyDescent="0.25">
      <c r="A399" t="s">
        <v>1265</v>
      </c>
      <c r="B399" t="s">
        <v>1300</v>
      </c>
      <c r="C399" t="s">
        <v>1300</v>
      </c>
      <c r="D399">
        <v>8.3453196347031966E-2</v>
      </c>
      <c r="E399" t="s">
        <v>1300</v>
      </c>
    </row>
    <row r="400" spans="1:5" x14ac:dyDescent="0.25">
      <c r="A400" t="s">
        <v>1265</v>
      </c>
      <c r="B400" t="s">
        <v>1300</v>
      </c>
      <c r="C400" t="s">
        <v>1300</v>
      </c>
      <c r="D400">
        <v>0.13026827397260271</v>
      </c>
      <c r="E400" t="s">
        <v>1300</v>
      </c>
    </row>
    <row r="401" spans="1:5" x14ac:dyDescent="0.25">
      <c r="A401" t="s">
        <v>1265</v>
      </c>
      <c r="B401" t="s">
        <v>1300</v>
      </c>
      <c r="C401">
        <v>8.9871643835616438E-2</v>
      </c>
      <c r="D401">
        <v>3.1202501488981535E-3</v>
      </c>
      <c r="E401" t="s">
        <v>1300</v>
      </c>
    </row>
    <row r="402" spans="1:5" x14ac:dyDescent="0.25">
      <c r="A402" t="s">
        <v>1264</v>
      </c>
      <c r="B402" t="s">
        <v>1300</v>
      </c>
      <c r="C402">
        <v>1.8651506849315065</v>
      </c>
      <c r="D402" t="s">
        <v>1300</v>
      </c>
      <c r="E402" t="s">
        <v>1300</v>
      </c>
    </row>
    <row r="403" spans="1:5" x14ac:dyDescent="0.25">
      <c r="A403" t="s">
        <v>1264</v>
      </c>
      <c r="B403" t="s">
        <v>1300</v>
      </c>
      <c r="C403">
        <v>0.371123196347032</v>
      </c>
      <c r="D403" t="s">
        <v>1300</v>
      </c>
      <c r="E403" t="s">
        <v>1300</v>
      </c>
    </row>
    <row r="404" spans="1:5" x14ac:dyDescent="0.25">
      <c r="A404" t="s">
        <v>1264</v>
      </c>
      <c r="B404" t="s">
        <v>1300</v>
      </c>
      <c r="C404">
        <v>0.59499383561643837</v>
      </c>
      <c r="D404" t="s">
        <v>1300</v>
      </c>
      <c r="E404" t="s">
        <v>1300</v>
      </c>
    </row>
    <row r="405" spans="1:5" x14ac:dyDescent="0.25">
      <c r="A405" t="s">
        <v>1264</v>
      </c>
      <c r="B405" t="s">
        <v>1300</v>
      </c>
      <c r="C405">
        <v>0.13322896391389433</v>
      </c>
      <c r="D405" t="s">
        <v>1300</v>
      </c>
      <c r="E405" t="s">
        <v>1300</v>
      </c>
    </row>
    <row r="406" spans="1:5" x14ac:dyDescent="0.25">
      <c r="A406" t="s">
        <v>1264</v>
      </c>
      <c r="B406" t="s">
        <v>1300</v>
      </c>
      <c r="C406">
        <v>1.591780740958904</v>
      </c>
      <c r="D406" t="s">
        <v>1300</v>
      </c>
      <c r="E406" t="s">
        <v>1300</v>
      </c>
    </row>
    <row r="407" spans="1:5" x14ac:dyDescent="0.25">
      <c r="A407" t="s">
        <v>1264</v>
      </c>
      <c r="B407" t="s">
        <v>1300</v>
      </c>
      <c r="C407">
        <v>1.7133433279613213</v>
      </c>
      <c r="D407">
        <v>0.13013826027397257</v>
      </c>
      <c r="E407" t="s">
        <v>1300</v>
      </c>
    </row>
    <row r="408" spans="1:5" x14ac:dyDescent="0.25">
      <c r="A408" t="s">
        <v>1264</v>
      </c>
      <c r="B408">
        <v>5.0641672674837775E-2</v>
      </c>
      <c r="C408" t="s">
        <v>1300</v>
      </c>
      <c r="D408">
        <v>0.12375131717597471</v>
      </c>
      <c r="E408" t="s">
        <v>1300</v>
      </c>
    </row>
    <row r="409" spans="1:5" x14ac:dyDescent="0.25">
      <c r="A409" t="s">
        <v>1264</v>
      </c>
      <c r="B409" t="s">
        <v>1300</v>
      </c>
      <c r="C409">
        <v>5.0643420506434202E-2</v>
      </c>
      <c r="D409" t="s">
        <v>1300</v>
      </c>
      <c r="E409" t="s">
        <v>1300</v>
      </c>
    </row>
    <row r="410" spans="1:5" x14ac:dyDescent="0.25">
      <c r="A410" t="s">
        <v>1264</v>
      </c>
      <c r="B410" t="s">
        <v>1300</v>
      </c>
      <c r="C410" t="s">
        <v>1300</v>
      </c>
      <c r="D410">
        <v>0</v>
      </c>
      <c r="E410" t="s">
        <v>1300</v>
      </c>
    </row>
    <row r="411" spans="1:5" x14ac:dyDescent="0.25">
      <c r="A411" t="s">
        <v>1264</v>
      </c>
      <c r="B411" t="s">
        <v>1300</v>
      </c>
      <c r="C411">
        <v>0.11372068493150685</v>
      </c>
      <c r="D411" t="s">
        <v>1300</v>
      </c>
      <c r="E411" t="s">
        <v>1300</v>
      </c>
    </row>
    <row r="412" spans="1:5" x14ac:dyDescent="0.25">
      <c r="A412" t="s">
        <v>1264</v>
      </c>
      <c r="B412" t="s">
        <v>1300</v>
      </c>
      <c r="C412">
        <v>0.41277921232876713</v>
      </c>
      <c r="D412" t="s">
        <v>1300</v>
      </c>
      <c r="E412" t="s">
        <v>1300</v>
      </c>
    </row>
    <row r="413" spans="1:5" x14ac:dyDescent="0.25">
      <c r="A413" t="s">
        <v>1264</v>
      </c>
      <c r="B413">
        <v>4.4073470319634711E-2</v>
      </c>
      <c r="C413" t="s">
        <v>1300</v>
      </c>
      <c r="D413">
        <v>0.20440273972602743</v>
      </c>
      <c r="E413" t="s">
        <v>1300</v>
      </c>
    </row>
    <row r="414" spans="1:5" x14ac:dyDescent="0.25">
      <c r="A414" t="s">
        <v>1264</v>
      </c>
      <c r="B414">
        <v>0</v>
      </c>
      <c r="C414">
        <v>3.0861298082191775</v>
      </c>
      <c r="D414">
        <v>2.6815479452054793E-2</v>
      </c>
      <c r="E414" t="s">
        <v>1300</v>
      </c>
    </row>
    <row r="415" spans="1:5" x14ac:dyDescent="0.25">
      <c r="A415" t="s">
        <v>1264</v>
      </c>
      <c r="B415" t="s">
        <v>1300</v>
      </c>
      <c r="C415">
        <v>0.22276463262764629</v>
      </c>
      <c r="D415">
        <v>0.13361433087460484</v>
      </c>
      <c r="E415" t="s">
        <v>1300</v>
      </c>
    </row>
    <row r="416" spans="1:5" x14ac:dyDescent="0.25">
      <c r="A416" t="s">
        <v>1264</v>
      </c>
      <c r="B416" t="s">
        <v>1300</v>
      </c>
      <c r="C416">
        <v>2.6788432267884323E-2</v>
      </c>
      <c r="D416" t="s">
        <v>1300</v>
      </c>
      <c r="E416" t="s">
        <v>1300</v>
      </c>
    </row>
    <row r="417" spans="1:5" x14ac:dyDescent="0.25">
      <c r="A417" t="s">
        <v>1264</v>
      </c>
      <c r="B417" t="s">
        <v>1300</v>
      </c>
      <c r="C417">
        <v>0.27515981735159817</v>
      </c>
      <c r="D417" t="s">
        <v>1300</v>
      </c>
      <c r="E417" t="s">
        <v>1300</v>
      </c>
    </row>
    <row r="418" spans="1:5" x14ac:dyDescent="0.25">
      <c r="A418" t="s">
        <v>1264</v>
      </c>
      <c r="B418" t="s">
        <v>1300</v>
      </c>
      <c r="C418">
        <v>2.5424656802739722</v>
      </c>
      <c r="D418" t="s">
        <v>1300</v>
      </c>
      <c r="E418" t="s">
        <v>1300</v>
      </c>
    </row>
    <row r="419" spans="1:5" x14ac:dyDescent="0.25">
      <c r="A419" t="s">
        <v>1264</v>
      </c>
      <c r="B419" t="s">
        <v>1300</v>
      </c>
      <c r="C419" t="s">
        <v>1300</v>
      </c>
      <c r="D419">
        <v>3.2769863013698631E-3</v>
      </c>
      <c r="E419" t="s">
        <v>1300</v>
      </c>
    </row>
    <row r="420" spans="1:5" x14ac:dyDescent="0.25">
      <c r="A420" t="s">
        <v>1264</v>
      </c>
      <c r="B420" t="s">
        <v>1300</v>
      </c>
      <c r="C420" t="s">
        <v>1300</v>
      </c>
      <c r="D420">
        <v>3.1232876712328769E-2</v>
      </c>
      <c r="E420" t="s">
        <v>1300</v>
      </c>
    </row>
    <row r="421" spans="1:5" x14ac:dyDescent="0.25">
      <c r="A421" t="s">
        <v>1265</v>
      </c>
      <c r="B421" t="s">
        <v>1300</v>
      </c>
      <c r="C421" t="s">
        <v>1300</v>
      </c>
      <c r="D421">
        <v>2.7592954990215262</v>
      </c>
      <c r="E421" t="s">
        <v>1300</v>
      </c>
    </row>
    <row r="422" spans="1:5" x14ac:dyDescent="0.25">
      <c r="A422" t="s">
        <v>1265</v>
      </c>
      <c r="B422" t="s">
        <v>1300</v>
      </c>
      <c r="C422">
        <v>11.657534246575342</v>
      </c>
      <c r="D422" t="s">
        <v>1300</v>
      </c>
      <c r="E422" t="s">
        <v>1300</v>
      </c>
    </row>
    <row r="423" spans="1:5" x14ac:dyDescent="0.25">
      <c r="A423" t="s">
        <v>1265</v>
      </c>
      <c r="B423" t="s">
        <v>1300</v>
      </c>
      <c r="C423">
        <v>9.2602739726027394</v>
      </c>
      <c r="D423" t="s">
        <v>1300</v>
      </c>
      <c r="E423" t="s">
        <v>1300</v>
      </c>
    </row>
    <row r="424" spans="1:5" x14ac:dyDescent="0.25">
      <c r="A424" t="s">
        <v>1265</v>
      </c>
      <c r="B424" t="s">
        <v>1300</v>
      </c>
      <c r="C424">
        <v>1.3698630136986301</v>
      </c>
      <c r="D424" t="s">
        <v>1300</v>
      </c>
      <c r="E424" t="s">
        <v>1300</v>
      </c>
    </row>
    <row r="425" spans="1:5" x14ac:dyDescent="0.25">
      <c r="A425" t="s">
        <v>1265</v>
      </c>
      <c r="B425" t="s">
        <v>1300</v>
      </c>
      <c r="C425">
        <v>11.732115677321156</v>
      </c>
      <c r="D425" t="s">
        <v>1300</v>
      </c>
      <c r="E425" t="s">
        <v>1300</v>
      </c>
    </row>
    <row r="426" spans="1:5" x14ac:dyDescent="0.25">
      <c r="A426" t="s">
        <v>1265</v>
      </c>
      <c r="B426" t="s">
        <v>1300</v>
      </c>
      <c r="C426">
        <v>1.2968036529680362</v>
      </c>
      <c r="D426" t="s">
        <v>1300</v>
      </c>
      <c r="E426" t="s">
        <v>1300</v>
      </c>
    </row>
    <row r="427" spans="1:5" x14ac:dyDescent="0.25">
      <c r="A427" t="s">
        <v>1265</v>
      </c>
      <c r="B427" t="s">
        <v>1300</v>
      </c>
      <c r="C427">
        <v>8.2283105022831045</v>
      </c>
      <c r="D427" t="s">
        <v>1300</v>
      </c>
      <c r="E427" t="s">
        <v>1300</v>
      </c>
    </row>
    <row r="428" spans="1:5" x14ac:dyDescent="0.25">
      <c r="A428" t="s">
        <v>1265</v>
      </c>
      <c r="B428" t="s">
        <v>1300</v>
      </c>
      <c r="C428">
        <v>1.0502283105022832</v>
      </c>
      <c r="D428" t="s">
        <v>1300</v>
      </c>
      <c r="E428" t="s">
        <v>1300</v>
      </c>
    </row>
    <row r="429" spans="1:5" x14ac:dyDescent="0.25">
      <c r="A429" t="s">
        <v>1265</v>
      </c>
      <c r="B429" t="s">
        <v>1300</v>
      </c>
      <c r="C429">
        <v>1.1257783312577831</v>
      </c>
      <c r="D429" t="s">
        <v>1300</v>
      </c>
      <c r="E429" t="s">
        <v>1300</v>
      </c>
    </row>
    <row r="430" spans="1:5" x14ac:dyDescent="0.25">
      <c r="A430" t="s">
        <v>1265</v>
      </c>
      <c r="B430" t="s">
        <v>1300</v>
      </c>
      <c r="C430">
        <v>0.1268703898840885</v>
      </c>
      <c r="D430" t="s">
        <v>1300</v>
      </c>
      <c r="E430" t="s">
        <v>1300</v>
      </c>
    </row>
    <row r="431" spans="1:5" x14ac:dyDescent="0.25">
      <c r="A431" t="s">
        <v>1265</v>
      </c>
      <c r="B431" t="s">
        <v>1300</v>
      </c>
      <c r="C431">
        <v>0.95676191780821906</v>
      </c>
      <c r="D431" t="s">
        <v>1300</v>
      </c>
      <c r="E431" t="s">
        <v>1300</v>
      </c>
    </row>
    <row r="432" spans="1:5" x14ac:dyDescent="0.25">
      <c r="A432" t="s">
        <v>1265</v>
      </c>
      <c r="B432" t="s">
        <v>1300</v>
      </c>
      <c r="C432">
        <v>1.8608219178082188</v>
      </c>
      <c r="D432" t="s">
        <v>1300</v>
      </c>
      <c r="E432" t="s">
        <v>1300</v>
      </c>
    </row>
    <row r="433" spans="1:5" x14ac:dyDescent="0.25">
      <c r="A433" t="s">
        <v>1265</v>
      </c>
      <c r="B433" t="s">
        <v>1300</v>
      </c>
      <c r="C433" t="s">
        <v>1300</v>
      </c>
      <c r="D433">
        <v>5.0401917808219177E-2</v>
      </c>
      <c r="E433" t="s">
        <v>1300</v>
      </c>
    </row>
    <row r="434" spans="1:5" x14ac:dyDescent="0.25">
      <c r="A434" t="s">
        <v>1265</v>
      </c>
      <c r="B434" t="s">
        <v>1300</v>
      </c>
      <c r="C434">
        <v>5.4794520547945209E-2</v>
      </c>
      <c r="D434" t="s">
        <v>1300</v>
      </c>
      <c r="E434" t="s">
        <v>1300</v>
      </c>
    </row>
    <row r="435" spans="1:5" x14ac:dyDescent="0.25">
      <c r="A435" t="s">
        <v>1265</v>
      </c>
      <c r="B435" t="s">
        <v>1300</v>
      </c>
      <c r="C435">
        <v>5.031963470319635</v>
      </c>
      <c r="D435" t="s">
        <v>1300</v>
      </c>
      <c r="E435" t="s">
        <v>1300</v>
      </c>
    </row>
    <row r="436" spans="1:5" x14ac:dyDescent="0.25">
      <c r="A436" t="s">
        <v>1265</v>
      </c>
      <c r="B436" t="s">
        <v>1300</v>
      </c>
      <c r="C436" t="s">
        <v>1300</v>
      </c>
      <c r="D436">
        <v>1.0717328767123287E-2</v>
      </c>
      <c r="E436" t="s">
        <v>1300</v>
      </c>
    </row>
    <row r="437" spans="1:5" x14ac:dyDescent="0.25">
      <c r="A437" t="s">
        <v>1265</v>
      </c>
      <c r="B437" t="s">
        <v>1300</v>
      </c>
      <c r="C437">
        <v>3.5388127853881275</v>
      </c>
      <c r="D437" t="s">
        <v>1300</v>
      </c>
      <c r="E437" t="s">
        <v>1300</v>
      </c>
    </row>
    <row r="438" spans="1:5" x14ac:dyDescent="0.25">
      <c r="A438" t="s">
        <v>1265</v>
      </c>
      <c r="B438" t="s">
        <v>1300</v>
      </c>
      <c r="C438">
        <v>6.5556164383561644</v>
      </c>
      <c r="D438" t="s">
        <v>1300</v>
      </c>
      <c r="E438" t="s">
        <v>1300</v>
      </c>
    </row>
    <row r="439" spans="1:5" x14ac:dyDescent="0.25">
      <c r="A439" t="s">
        <v>1265</v>
      </c>
      <c r="B439" t="s">
        <v>1300</v>
      </c>
      <c r="C439">
        <v>2.2424657534246579</v>
      </c>
      <c r="D439">
        <v>1.8264840182648404E-2</v>
      </c>
      <c r="E439" t="s">
        <v>1300</v>
      </c>
    </row>
    <row r="440" spans="1:5" x14ac:dyDescent="0.25">
      <c r="A440" t="s">
        <v>1265</v>
      </c>
      <c r="B440" t="s">
        <v>1300</v>
      </c>
      <c r="C440">
        <v>0.16986301369863013</v>
      </c>
      <c r="D440" t="s">
        <v>1300</v>
      </c>
      <c r="E440" t="s">
        <v>1300</v>
      </c>
    </row>
    <row r="441" spans="1:5" x14ac:dyDescent="0.25">
      <c r="A441" t="s">
        <v>1265</v>
      </c>
      <c r="B441" t="s">
        <v>1300</v>
      </c>
      <c r="C441" t="s">
        <v>1300</v>
      </c>
      <c r="D441">
        <v>2.054794520547945</v>
      </c>
      <c r="E441" t="s">
        <v>1300</v>
      </c>
    </row>
    <row r="442" spans="1:5" x14ac:dyDescent="0.25">
      <c r="A442" t="s">
        <v>1265</v>
      </c>
      <c r="B442" t="s">
        <v>1300</v>
      </c>
      <c r="C442" t="s">
        <v>1300</v>
      </c>
      <c r="D442">
        <v>8.5172015655577277E-2</v>
      </c>
      <c r="E442" t="s">
        <v>1300</v>
      </c>
    </row>
    <row r="443" spans="1:5" x14ac:dyDescent="0.25">
      <c r="A443" t="s">
        <v>1265</v>
      </c>
      <c r="B443" t="s">
        <v>1300</v>
      </c>
      <c r="C443">
        <v>0.18630136986301368</v>
      </c>
      <c r="D443" t="s">
        <v>1300</v>
      </c>
      <c r="E443" t="s">
        <v>1300</v>
      </c>
    </row>
    <row r="444" spans="1:5" x14ac:dyDescent="0.25">
      <c r="A444" t="s">
        <v>1264</v>
      </c>
      <c r="B444" t="s">
        <v>1300</v>
      </c>
      <c r="C444">
        <v>2.547945205479452</v>
      </c>
      <c r="D444" t="s">
        <v>1300</v>
      </c>
      <c r="E444" t="s">
        <v>1300</v>
      </c>
    </row>
    <row r="445" spans="1:5" x14ac:dyDescent="0.25">
      <c r="A445" t="s">
        <v>1264</v>
      </c>
      <c r="B445" t="s">
        <v>1300</v>
      </c>
      <c r="C445">
        <v>1.2910958904109588</v>
      </c>
      <c r="D445" t="s">
        <v>1300</v>
      </c>
      <c r="E445" t="s">
        <v>1300</v>
      </c>
    </row>
    <row r="446" spans="1:5" x14ac:dyDescent="0.25">
      <c r="A446" t="s">
        <v>1264</v>
      </c>
      <c r="B446" t="s">
        <v>1300</v>
      </c>
      <c r="C446">
        <v>0.21917808219178084</v>
      </c>
      <c r="D446">
        <v>6.0273972602739728E-3</v>
      </c>
      <c r="E446" t="s">
        <v>1300</v>
      </c>
    </row>
    <row r="447" spans="1:5" x14ac:dyDescent="0.25">
      <c r="A447" t="s">
        <v>1264</v>
      </c>
      <c r="B447" t="s">
        <v>1300</v>
      </c>
      <c r="C447">
        <v>1.7443586550435866</v>
      </c>
      <c r="D447" t="s">
        <v>1300</v>
      </c>
      <c r="E447" t="s">
        <v>1300</v>
      </c>
    </row>
    <row r="448" spans="1:5" x14ac:dyDescent="0.25">
      <c r="A448" t="s">
        <v>1264</v>
      </c>
      <c r="B448" t="s">
        <v>1300</v>
      </c>
      <c r="C448">
        <v>0.5825179452054795</v>
      </c>
      <c r="D448" t="s">
        <v>1300</v>
      </c>
      <c r="E448" t="s">
        <v>1300</v>
      </c>
    </row>
    <row r="449" spans="1:5" x14ac:dyDescent="0.25">
      <c r="A449" t="s">
        <v>1264</v>
      </c>
      <c r="B449" t="s">
        <v>1300</v>
      </c>
      <c r="C449" t="s">
        <v>1300</v>
      </c>
      <c r="D449">
        <v>1.278538812785388E-2</v>
      </c>
      <c r="E449" t="s">
        <v>1300</v>
      </c>
    </row>
    <row r="450" spans="1:5" x14ac:dyDescent="0.25">
      <c r="A450" t="s">
        <v>1264</v>
      </c>
      <c r="B450" t="s">
        <v>1300</v>
      </c>
      <c r="C450" t="s">
        <v>1300</v>
      </c>
      <c r="D450">
        <v>1.0966246575342466</v>
      </c>
      <c r="E450" t="s">
        <v>1300</v>
      </c>
    </row>
    <row r="451" spans="1:5" x14ac:dyDescent="0.25">
      <c r="A451" t="s">
        <v>1264</v>
      </c>
      <c r="B451">
        <v>0</v>
      </c>
      <c r="C451" t="s">
        <v>1300</v>
      </c>
      <c r="D451">
        <v>3.857872146118721E-2</v>
      </c>
      <c r="E451" t="s">
        <v>1300</v>
      </c>
    </row>
    <row r="452" spans="1:5" x14ac:dyDescent="0.25">
      <c r="A452" t="s">
        <v>1264</v>
      </c>
      <c r="B452" t="s">
        <v>1300</v>
      </c>
      <c r="C452">
        <v>1.8534269863013701</v>
      </c>
      <c r="D452" t="s">
        <v>1300</v>
      </c>
      <c r="E452" t="s">
        <v>1300</v>
      </c>
    </row>
    <row r="453" spans="1:5" x14ac:dyDescent="0.25">
      <c r="A453" t="s">
        <v>1264</v>
      </c>
      <c r="B453" t="s">
        <v>1300</v>
      </c>
      <c r="C453">
        <v>0</v>
      </c>
      <c r="D453" t="s">
        <v>1300</v>
      </c>
      <c r="E453" t="s">
        <v>1300</v>
      </c>
    </row>
    <row r="454" spans="1:5" x14ac:dyDescent="0.25">
      <c r="A454" t="s">
        <v>1264</v>
      </c>
      <c r="B454" t="s">
        <v>1300</v>
      </c>
      <c r="C454" t="s">
        <v>1300</v>
      </c>
      <c r="D454">
        <v>5.5473972602739724E-3</v>
      </c>
      <c r="E454" t="s">
        <v>1300</v>
      </c>
    </row>
    <row r="455" spans="1:5" x14ac:dyDescent="0.25">
      <c r="A455" t="s">
        <v>1264</v>
      </c>
      <c r="B455" t="s">
        <v>1300</v>
      </c>
      <c r="C455">
        <v>146.01465260273972</v>
      </c>
      <c r="D455" t="s">
        <v>1300</v>
      </c>
      <c r="E455" t="s">
        <v>1300</v>
      </c>
    </row>
    <row r="456" spans="1:5" x14ac:dyDescent="0.25">
      <c r="A456" t="s">
        <v>1264</v>
      </c>
      <c r="B456">
        <v>0</v>
      </c>
      <c r="C456" t="s">
        <v>1300</v>
      </c>
      <c r="D456" t="s">
        <v>1300</v>
      </c>
      <c r="E456" t="s">
        <v>1300</v>
      </c>
    </row>
    <row r="457" spans="1:5" x14ac:dyDescent="0.25">
      <c r="A457" t="s">
        <v>1264</v>
      </c>
      <c r="B457" t="s">
        <v>1300</v>
      </c>
      <c r="C457">
        <v>4.7601974429223741</v>
      </c>
      <c r="D457" t="s">
        <v>1300</v>
      </c>
      <c r="E457" t="s">
        <v>1300</v>
      </c>
    </row>
    <row r="458" spans="1:5" x14ac:dyDescent="0.25">
      <c r="A458" t="s">
        <v>1264</v>
      </c>
      <c r="B458" t="s">
        <v>1300</v>
      </c>
      <c r="C458">
        <v>0.16030246575342463</v>
      </c>
      <c r="D458" t="s">
        <v>1300</v>
      </c>
      <c r="E458" t="s">
        <v>1300</v>
      </c>
    </row>
    <row r="459" spans="1:5" x14ac:dyDescent="0.25">
      <c r="A459" t="s">
        <v>1264</v>
      </c>
      <c r="B459" t="s">
        <v>1300</v>
      </c>
      <c r="C459">
        <v>0.3628127397260274</v>
      </c>
      <c r="D459" t="s">
        <v>1300</v>
      </c>
      <c r="E459" t="s">
        <v>1300</v>
      </c>
    </row>
    <row r="460" spans="1:5" x14ac:dyDescent="0.25">
      <c r="A460" t="s">
        <v>1264</v>
      </c>
      <c r="B460" t="s">
        <v>1300</v>
      </c>
      <c r="C460">
        <v>1.8222806653620354</v>
      </c>
      <c r="D460" t="s">
        <v>1300</v>
      </c>
      <c r="E460" t="s">
        <v>1300</v>
      </c>
    </row>
    <row r="461" spans="1:5" x14ac:dyDescent="0.25">
      <c r="A461" t="s">
        <v>1264</v>
      </c>
      <c r="B461" t="s">
        <v>1300</v>
      </c>
      <c r="C461">
        <v>2.5646270928462709</v>
      </c>
      <c r="D461">
        <v>3.9846575342465752E-2</v>
      </c>
      <c r="E461" t="s">
        <v>1300</v>
      </c>
    </row>
    <row r="462" spans="1:5" x14ac:dyDescent="0.25">
      <c r="A462" t="s">
        <v>1264</v>
      </c>
      <c r="B462" t="s">
        <v>1300</v>
      </c>
      <c r="C462">
        <v>0.32452867579908673</v>
      </c>
      <c r="D462" t="s">
        <v>1300</v>
      </c>
      <c r="E462" t="s">
        <v>1300</v>
      </c>
    </row>
    <row r="463" spans="1:5" x14ac:dyDescent="0.25">
      <c r="A463" t="s">
        <v>1264</v>
      </c>
      <c r="B463">
        <v>0</v>
      </c>
      <c r="C463" t="s">
        <v>1300</v>
      </c>
      <c r="D463" t="s">
        <v>1300</v>
      </c>
      <c r="E463" t="s">
        <v>1300</v>
      </c>
    </row>
    <row r="464" spans="1:5" x14ac:dyDescent="0.25">
      <c r="A464" t="s">
        <v>1264</v>
      </c>
      <c r="B464" t="s">
        <v>1300</v>
      </c>
      <c r="C464">
        <v>1.3698630136986302E-2</v>
      </c>
      <c r="D464" t="s">
        <v>1300</v>
      </c>
      <c r="E464" t="s">
        <v>1300</v>
      </c>
    </row>
    <row r="465" spans="1:5" x14ac:dyDescent="0.25">
      <c r="A465" t="s">
        <v>1264</v>
      </c>
      <c r="B465" t="s">
        <v>1300</v>
      </c>
      <c r="C465">
        <v>0.47503908675799078</v>
      </c>
      <c r="D465" t="s">
        <v>1300</v>
      </c>
      <c r="E465" t="s">
        <v>1300</v>
      </c>
    </row>
    <row r="466" spans="1:5" x14ac:dyDescent="0.25">
      <c r="A466" t="s">
        <v>1264</v>
      </c>
      <c r="B466">
        <v>0</v>
      </c>
      <c r="C466" t="s">
        <v>1300</v>
      </c>
      <c r="D466" t="s">
        <v>1300</v>
      </c>
      <c r="E466" t="s">
        <v>1300</v>
      </c>
    </row>
    <row r="467" spans="1:5" x14ac:dyDescent="0.25">
      <c r="A467" t="s">
        <v>1264</v>
      </c>
      <c r="B467" t="s">
        <v>1300</v>
      </c>
      <c r="C467" t="s">
        <v>1300</v>
      </c>
      <c r="D467">
        <v>2.7397260273972598E-2</v>
      </c>
      <c r="E467" t="s">
        <v>1300</v>
      </c>
    </row>
    <row r="468" spans="1:5" x14ac:dyDescent="0.25">
      <c r="A468" t="s">
        <v>1264</v>
      </c>
      <c r="B468" t="s">
        <v>1300</v>
      </c>
      <c r="C468" t="s">
        <v>1300</v>
      </c>
      <c r="D468">
        <v>1.1620164383561645E-2</v>
      </c>
      <c r="E468" t="s">
        <v>1300</v>
      </c>
    </row>
    <row r="469" spans="1:5" x14ac:dyDescent="0.25">
      <c r="A469" t="s">
        <v>1264</v>
      </c>
      <c r="B469" t="s">
        <v>1300</v>
      </c>
      <c r="C469">
        <v>0.13504242009132419</v>
      </c>
      <c r="D469" t="s">
        <v>1300</v>
      </c>
      <c r="E469" t="s">
        <v>1300</v>
      </c>
    </row>
    <row r="470" spans="1:5" x14ac:dyDescent="0.25">
      <c r="A470" t="s">
        <v>1264</v>
      </c>
      <c r="B470" t="s">
        <v>1300</v>
      </c>
      <c r="C470">
        <v>0</v>
      </c>
      <c r="D470" t="s">
        <v>1300</v>
      </c>
      <c r="E470" t="s">
        <v>1300</v>
      </c>
    </row>
    <row r="471" spans="1:5" x14ac:dyDescent="0.25">
      <c r="A471" t="s">
        <v>1264</v>
      </c>
      <c r="B471" t="s">
        <v>1300</v>
      </c>
      <c r="C471">
        <v>0.29498127853881279</v>
      </c>
      <c r="D471" t="s">
        <v>1300</v>
      </c>
      <c r="E471" t="s">
        <v>1300</v>
      </c>
    </row>
    <row r="472" spans="1:5" x14ac:dyDescent="0.25">
      <c r="A472" t="s">
        <v>1264</v>
      </c>
      <c r="B472" t="s">
        <v>1300</v>
      </c>
      <c r="C472">
        <v>1.8826880110438572E-2</v>
      </c>
      <c r="D472" t="s">
        <v>1300</v>
      </c>
      <c r="E472" t="s">
        <v>1300</v>
      </c>
    </row>
    <row r="473" spans="1:5" x14ac:dyDescent="0.25">
      <c r="A473" t="s">
        <v>1264</v>
      </c>
      <c r="B473">
        <v>0</v>
      </c>
      <c r="C473">
        <v>11.152044308841841</v>
      </c>
      <c r="D473">
        <v>2.3168591780821916E-2</v>
      </c>
      <c r="E473" t="s">
        <v>1300</v>
      </c>
    </row>
    <row r="474" spans="1:5" x14ac:dyDescent="0.25">
      <c r="A474" t="s">
        <v>1264</v>
      </c>
      <c r="B474" t="s">
        <v>1300</v>
      </c>
      <c r="C474" t="s">
        <v>1300</v>
      </c>
      <c r="D474">
        <v>9.3150684931506841E-2</v>
      </c>
      <c r="E474" t="s">
        <v>1300</v>
      </c>
    </row>
    <row r="475" spans="1:5" x14ac:dyDescent="0.25">
      <c r="A475" t="s">
        <v>1264</v>
      </c>
      <c r="B475" t="s">
        <v>1300</v>
      </c>
      <c r="C475">
        <v>0.1694329223744292</v>
      </c>
      <c r="D475" t="s">
        <v>1300</v>
      </c>
      <c r="E475" t="s">
        <v>1300</v>
      </c>
    </row>
    <row r="476" spans="1:5" x14ac:dyDescent="0.25">
      <c r="A476" t="s">
        <v>1264</v>
      </c>
      <c r="B476" t="s">
        <v>1300</v>
      </c>
      <c r="C476">
        <v>1.6760939726027397</v>
      </c>
      <c r="D476" t="s">
        <v>1300</v>
      </c>
      <c r="E476" t="s">
        <v>1300</v>
      </c>
    </row>
    <row r="477" spans="1:5" x14ac:dyDescent="0.25">
      <c r="A477" t="s">
        <v>1264</v>
      </c>
      <c r="B477" t="s">
        <v>1300</v>
      </c>
      <c r="C477" t="s">
        <v>1300</v>
      </c>
      <c r="D477">
        <v>4.5649833125778333E-2</v>
      </c>
      <c r="E477" t="s">
        <v>1300</v>
      </c>
    </row>
    <row r="478" spans="1:5" x14ac:dyDescent="0.25">
      <c r="A478" t="s">
        <v>1264</v>
      </c>
      <c r="B478" t="s">
        <v>1300</v>
      </c>
      <c r="C478">
        <v>0.48286105936073065</v>
      </c>
      <c r="D478" t="s">
        <v>1300</v>
      </c>
      <c r="E478" t="s">
        <v>1300</v>
      </c>
    </row>
    <row r="479" spans="1:5" x14ac:dyDescent="0.25">
      <c r="A479" t="s">
        <v>1264</v>
      </c>
      <c r="B479" t="s">
        <v>1300</v>
      </c>
      <c r="C479" t="s">
        <v>1300</v>
      </c>
      <c r="D479">
        <v>1.2054794520547946E-2</v>
      </c>
      <c r="E479" t="s">
        <v>1300</v>
      </c>
    </row>
    <row r="480" spans="1:5" x14ac:dyDescent="0.25">
      <c r="A480" t="s">
        <v>1264</v>
      </c>
      <c r="B480" t="s">
        <v>1300</v>
      </c>
      <c r="C480">
        <v>0.56073059360730593</v>
      </c>
      <c r="D480" t="s">
        <v>1300</v>
      </c>
      <c r="E480" t="s">
        <v>1300</v>
      </c>
    </row>
    <row r="481" spans="1:5" x14ac:dyDescent="0.25">
      <c r="A481" t="s">
        <v>1264</v>
      </c>
      <c r="B481">
        <v>0</v>
      </c>
      <c r="C481" t="s">
        <v>1300</v>
      </c>
      <c r="D481">
        <v>6.6868310502283104E-2</v>
      </c>
      <c r="E481" t="s">
        <v>1300</v>
      </c>
    </row>
    <row r="482" spans="1:5" x14ac:dyDescent="0.25">
      <c r="A482" t="s">
        <v>1264</v>
      </c>
      <c r="B482" t="s">
        <v>1300</v>
      </c>
      <c r="C482">
        <v>0.14067131790269247</v>
      </c>
      <c r="D482" t="s">
        <v>1300</v>
      </c>
      <c r="E482" t="s">
        <v>1300</v>
      </c>
    </row>
    <row r="483" spans="1:5" x14ac:dyDescent="0.25">
      <c r="A483" t="s">
        <v>1264</v>
      </c>
      <c r="B483" t="s">
        <v>1300</v>
      </c>
      <c r="C483" t="s">
        <v>1300</v>
      </c>
      <c r="D483">
        <v>0.39573820395738202</v>
      </c>
      <c r="E483" t="s">
        <v>1300</v>
      </c>
    </row>
    <row r="484" spans="1:5" x14ac:dyDescent="0.25">
      <c r="A484" t="s">
        <v>1264</v>
      </c>
      <c r="B484" t="s">
        <v>1300</v>
      </c>
      <c r="C484">
        <v>2.5338317534246575</v>
      </c>
      <c r="D484" t="s">
        <v>1300</v>
      </c>
      <c r="E484" t="s">
        <v>1300</v>
      </c>
    </row>
    <row r="485" spans="1:5" x14ac:dyDescent="0.25">
      <c r="A485" t="s">
        <v>1264</v>
      </c>
      <c r="B485" t="s">
        <v>1300</v>
      </c>
      <c r="C485">
        <v>24.835616438356166</v>
      </c>
      <c r="D485" t="s">
        <v>1300</v>
      </c>
      <c r="E485" t="s">
        <v>1300</v>
      </c>
    </row>
    <row r="486" spans="1:5" x14ac:dyDescent="0.25">
      <c r="A486" t="s">
        <v>1264</v>
      </c>
      <c r="B486">
        <v>0</v>
      </c>
      <c r="C486" t="s">
        <v>1300</v>
      </c>
      <c r="D486" t="s">
        <v>1300</v>
      </c>
      <c r="E486" t="s">
        <v>1300</v>
      </c>
    </row>
    <row r="487" spans="1:5" x14ac:dyDescent="0.25">
      <c r="A487" t="s">
        <v>1264</v>
      </c>
      <c r="B487" t="s">
        <v>1300</v>
      </c>
      <c r="C487">
        <v>0.33892054794520543</v>
      </c>
      <c r="D487" t="s">
        <v>1300</v>
      </c>
      <c r="E487" t="s">
        <v>1300</v>
      </c>
    </row>
    <row r="488" spans="1:5" x14ac:dyDescent="0.25">
      <c r="A488" t="s">
        <v>1264</v>
      </c>
      <c r="B488" t="s">
        <v>1300</v>
      </c>
      <c r="C488">
        <v>1.9816438356164385</v>
      </c>
      <c r="D488">
        <v>0.16328767123287669</v>
      </c>
      <c r="E488" t="s">
        <v>1300</v>
      </c>
    </row>
    <row r="489" spans="1:5" x14ac:dyDescent="0.25">
      <c r="A489" t="s">
        <v>1264</v>
      </c>
      <c r="B489" t="s">
        <v>1300</v>
      </c>
      <c r="C489" t="s">
        <v>1300</v>
      </c>
      <c r="D489">
        <v>7.8013698630136994E-3</v>
      </c>
      <c r="E489" t="s">
        <v>1300</v>
      </c>
    </row>
    <row r="490" spans="1:5" x14ac:dyDescent="0.25">
      <c r="A490" t="s">
        <v>1264</v>
      </c>
      <c r="B490" t="s">
        <v>1300</v>
      </c>
      <c r="C490" t="s">
        <v>1300</v>
      </c>
      <c r="D490">
        <v>2.2725114155251144E-3</v>
      </c>
      <c r="E490" t="s">
        <v>1300</v>
      </c>
    </row>
    <row r="491" spans="1:5" x14ac:dyDescent="0.25">
      <c r="A491" t="s">
        <v>1264</v>
      </c>
      <c r="B491" t="s">
        <v>1300</v>
      </c>
      <c r="C491">
        <v>1.452955890410959</v>
      </c>
      <c r="D491" t="s">
        <v>1300</v>
      </c>
      <c r="E491" t="s">
        <v>1300</v>
      </c>
    </row>
    <row r="492" spans="1:5" x14ac:dyDescent="0.25">
      <c r="A492" t="s">
        <v>1264</v>
      </c>
      <c r="B492" t="s">
        <v>1300</v>
      </c>
      <c r="C492" t="s">
        <v>1300</v>
      </c>
      <c r="D492">
        <v>5.5739726027397253E-3</v>
      </c>
      <c r="E492" t="s">
        <v>1300</v>
      </c>
    </row>
    <row r="493" spans="1:5" x14ac:dyDescent="0.25">
      <c r="A493" t="s">
        <v>1264</v>
      </c>
      <c r="B493" t="s">
        <v>1300</v>
      </c>
      <c r="C493" t="s">
        <v>1300</v>
      </c>
      <c r="D493">
        <v>3.772890410958904E-2</v>
      </c>
      <c r="E493" t="s">
        <v>1300</v>
      </c>
    </row>
    <row r="494" spans="1:5" x14ac:dyDescent="0.25">
      <c r="A494" t="s">
        <v>1264</v>
      </c>
      <c r="B494" t="s">
        <v>1300</v>
      </c>
      <c r="C494">
        <v>2.5841720547945206</v>
      </c>
      <c r="D494">
        <v>3.7909315068493148E-2</v>
      </c>
      <c r="E494" t="s">
        <v>1300</v>
      </c>
    </row>
    <row r="495" spans="1:5" x14ac:dyDescent="0.25">
      <c r="A495" t="s">
        <v>1264</v>
      </c>
      <c r="B495" t="s">
        <v>1300</v>
      </c>
      <c r="C495">
        <v>0.15963013698630135</v>
      </c>
      <c r="D495" t="s">
        <v>1300</v>
      </c>
      <c r="E495" t="s">
        <v>1300</v>
      </c>
    </row>
    <row r="496" spans="1:5" x14ac:dyDescent="0.25">
      <c r="A496" t="s">
        <v>1264</v>
      </c>
      <c r="B496" t="s">
        <v>1300</v>
      </c>
      <c r="C496">
        <v>4.1095890410958902E-2</v>
      </c>
      <c r="D496">
        <v>0</v>
      </c>
      <c r="E496" t="s">
        <v>1300</v>
      </c>
    </row>
    <row r="497" spans="1:5" x14ac:dyDescent="0.25">
      <c r="A497" t="s">
        <v>1264</v>
      </c>
      <c r="B497" t="s">
        <v>1300</v>
      </c>
      <c r="C497">
        <v>6.575342465753424E-2</v>
      </c>
      <c r="D497" t="s">
        <v>1300</v>
      </c>
      <c r="E497" t="s">
        <v>1300</v>
      </c>
    </row>
    <row r="498" spans="1:5" x14ac:dyDescent="0.25">
      <c r="A498" t="s">
        <v>1264</v>
      </c>
      <c r="B498" t="s">
        <v>1300</v>
      </c>
      <c r="C498">
        <v>68.705829497716891</v>
      </c>
      <c r="D498" t="s">
        <v>1300</v>
      </c>
      <c r="E498" t="s">
        <v>1300</v>
      </c>
    </row>
    <row r="499" spans="1:5" x14ac:dyDescent="0.25">
      <c r="A499" t="s">
        <v>1264</v>
      </c>
      <c r="B499" t="s">
        <v>1300</v>
      </c>
      <c r="C499" t="s">
        <v>1300</v>
      </c>
      <c r="D499">
        <v>4.7584715212689262E-2</v>
      </c>
      <c r="E499" t="s">
        <v>1300</v>
      </c>
    </row>
    <row r="500" spans="1:5" x14ac:dyDescent="0.25">
      <c r="A500" t="s">
        <v>1264</v>
      </c>
      <c r="B500" t="s">
        <v>1300</v>
      </c>
      <c r="C500">
        <v>0</v>
      </c>
      <c r="D500" t="s">
        <v>1300</v>
      </c>
      <c r="E500" t="s">
        <v>1300</v>
      </c>
    </row>
    <row r="501" spans="1:5" x14ac:dyDescent="0.25">
      <c r="A501" t="s">
        <v>1264</v>
      </c>
      <c r="B501" t="s">
        <v>1300</v>
      </c>
      <c r="C501" t="s">
        <v>1300</v>
      </c>
      <c r="D501">
        <v>0.11741682974559686</v>
      </c>
      <c r="E501" t="s">
        <v>1300</v>
      </c>
    </row>
    <row r="502" spans="1:5" x14ac:dyDescent="0.25">
      <c r="A502" t="s">
        <v>1264</v>
      </c>
      <c r="B502">
        <v>0</v>
      </c>
      <c r="C502" t="s">
        <v>1300</v>
      </c>
      <c r="D502">
        <v>1.6298630136986299E-2</v>
      </c>
      <c r="E502" t="s">
        <v>1300</v>
      </c>
    </row>
    <row r="503" spans="1:5" x14ac:dyDescent="0.25">
      <c r="A503" t="s">
        <v>1264</v>
      </c>
      <c r="B503" t="s">
        <v>1300</v>
      </c>
      <c r="C503">
        <v>7.813698624931507</v>
      </c>
      <c r="D503" t="s">
        <v>1300</v>
      </c>
      <c r="E503" t="s">
        <v>1300</v>
      </c>
    </row>
    <row r="504" spans="1:5" x14ac:dyDescent="0.25">
      <c r="A504" t="s">
        <v>1264</v>
      </c>
      <c r="B504" t="s">
        <v>1300</v>
      </c>
      <c r="C504">
        <v>4.5254382982876704</v>
      </c>
      <c r="D504" t="s">
        <v>1300</v>
      </c>
      <c r="E504" t="s">
        <v>1300</v>
      </c>
    </row>
    <row r="505" spans="1:5" x14ac:dyDescent="0.25">
      <c r="A505" t="s">
        <v>1264</v>
      </c>
      <c r="B505" t="s">
        <v>1300</v>
      </c>
      <c r="C505">
        <v>0.19998169520547943</v>
      </c>
      <c r="D505" t="s">
        <v>1300</v>
      </c>
      <c r="E505" t="s">
        <v>1300</v>
      </c>
    </row>
    <row r="506" spans="1:5" x14ac:dyDescent="0.25">
      <c r="A506" t="s">
        <v>1264</v>
      </c>
      <c r="B506" t="s">
        <v>1300</v>
      </c>
      <c r="C506">
        <v>0.80255707762557071</v>
      </c>
      <c r="D506" t="s">
        <v>1300</v>
      </c>
      <c r="E506" t="s">
        <v>1300</v>
      </c>
    </row>
    <row r="507" spans="1:5" x14ac:dyDescent="0.25">
      <c r="A507" t="s">
        <v>1264</v>
      </c>
      <c r="B507" t="s">
        <v>1300</v>
      </c>
      <c r="C507" t="s">
        <v>1300</v>
      </c>
      <c r="D507">
        <v>9.1324200913242021E-3</v>
      </c>
      <c r="E507" t="s">
        <v>1300</v>
      </c>
    </row>
    <row r="508" spans="1:5" x14ac:dyDescent="0.25">
      <c r="A508" t="s">
        <v>1264</v>
      </c>
      <c r="B508" t="s">
        <v>1300</v>
      </c>
      <c r="C508">
        <v>0.15018104452054795</v>
      </c>
      <c r="D508" t="s">
        <v>1300</v>
      </c>
      <c r="E508" t="s">
        <v>1300</v>
      </c>
    </row>
    <row r="509" spans="1:5" x14ac:dyDescent="0.25">
      <c r="A509" t="s">
        <v>1264</v>
      </c>
      <c r="B509" t="s">
        <v>1300</v>
      </c>
      <c r="C509">
        <v>0.45635140030441396</v>
      </c>
      <c r="D509" t="s">
        <v>1300</v>
      </c>
      <c r="E509" t="s">
        <v>1300</v>
      </c>
    </row>
    <row r="510" spans="1:5" x14ac:dyDescent="0.25">
      <c r="A510" t="s">
        <v>1264</v>
      </c>
      <c r="B510" t="s">
        <v>1300</v>
      </c>
      <c r="C510">
        <v>0.11727004566210045</v>
      </c>
      <c r="D510">
        <v>6.8003752233472296E-3</v>
      </c>
      <c r="E510" t="s">
        <v>1300</v>
      </c>
    </row>
    <row r="511" spans="1:5" x14ac:dyDescent="0.25">
      <c r="A511" t="s">
        <v>1264</v>
      </c>
      <c r="B511" t="s">
        <v>1300</v>
      </c>
      <c r="C511">
        <v>1.3360139437635183</v>
      </c>
      <c r="D511">
        <v>5.2520383561643826E-2</v>
      </c>
      <c r="E511" t="s">
        <v>1300</v>
      </c>
    </row>
    <row r="512" spans="1:5" x14ac:dyDescent="0.25">
      <c r="A512" t="s">
        <v>1264</v>
      </c>
      <c r="B512" t="s">
        <v>1300</v>
      </c>
      <c r="C512">
        <v>1.8264840182648401</v>
      </c>
      <c r="D512">
        <v>4.5662100456621002E-2</v>
      </c>
      <c r="E512" t="s">
        <v>1300</v>
      </c>
    </row>
    <row r="513" spans="1:5" x14ac:dyDescent="0.25">
      <c r="A513" t="s">
        <v>1264</v>
      </c>
      <c r="B513">
        <v>3.2990136986301372E-3</v>
      </c>
      <c r="C513" t="s">
        <v>1300</v>
      </c>
      <c r="D513" t="s">
        <v>1300</v>
      </c>
      <c r="E513" t="s">
        <v>1300</v>
      </c>
    </row>
    <row r="514" spans="1:5" x14ac:dyDescent="0.25">
      <c r="A514" t="s">
        <v>1265</v>
      </c>
      <c r="B514" t="s">
        <v>1300</v>
      </c>
      <c r="C514">
        <v>0</v>
      </c>
      <c r="D514" t="s">
        <v>1300</v>
      </c>
      <c r="E514" t="s">
        <v>1300</v>
      </c>
    </row>
    <row r="515" spans="1:5" x14ac:dyDescent="0.25">
      <c r="A515" t="s">
        <v>1265</v>
      </c>
      <c r="B515" t="s">
        <v>1300</v>
      </c>
      <c r="C515">
        <v>0</v>
      </c>
      <c r="D515" t="s">
        <v>1300</v>
      </c>
      <c r="E515" t="s">
        <v>1300</v>
      </c>
    </row>
    <row r="516" spans="1:5" x14ac:dyDescent="0.25">
      <c r="A516" t="s">
        <v>1265</v>
      </c>
      <c r="B516" t="s">
        <v>1300</v>
      </c>
      <c r="C516">
        <v>0.68493150684931503</v>
      </c>
      <c r="D516" t="s">
        <v>1300</v>
      </c>
      <c r="E516" t="s">
        <v>1300</v>
      </c>
    </row>
    <row r="517" spans="1:5" x14ac:dyDescent="0.25">
      <c r="A517" t="s">
        <v>1265</v>
      </c>
      <c r="B517" t="s">
        <v>1300</v>
      </c>
      <c r="C517">
        <v>8.2191780821917804E-2</v>
      </c>
      <c r="D517" t="s">
        <v>1300</v>
      </c>
      <c r="E517" t="s">
        <v>1300</v>
      </c>
    </row>
    <row r="518" spans="1:5" x14ac:dyDescent="0.25">
      <c r="A518" t="s">
        <v>1265</v>
      </c>
      <c r="B518" t="s">
        <v>1300</v>
      </c>
      <c r="C518">
        <v>6.279452054794521</v>
      </c>
      <c r="D518" t="s">
        <v>1300</v>
      </c>
      <c r="E518" t="s">
        <v>1300</v>
      </c>
    </row>
    <row r="519" spans="1:5" x14ac:dyDescent="0.25">
      <c r="A519" t="s">
        <v>1265</v>
      </c>
      <c r="B519">
        <v>0</v>
      </c>
      <c r="C519" t="s">
        <v>1300</v>
      </c>
      <c r="D519">
        <v>2.0630136986301371E-3</v>
      </c>
      <c r="E519" t="s">
        <v>1300</v>
      </c>
    </row>
    <row r="520" spans="1:5" x14ac:dyDescent="0.25">
      <c r="A520" t="s">
        <v>1265</v>
      </c>
      <c r="B520" t="s">
        <v>1300</v>
      </c>
      <c r="C520" t="s">
        <v>1300</v>
      </c>
      <c r="D520" t="s">
        <v>1300</v>
      </c>
      <c r="E520" t="s">
        <v>1300</v>
      </c>
    </row>
    <row r="521" spans="1:5" x14ac:dyDescent="0.25">
      <c r="A521" t="s">
        <v>1265</v>
      </c>
      <c r="B521" t="s">
        <v>1300</v>
      </c>
      <c r="C521">
        <v>0.66623366463353673</v>
      </c>
      <c r="D521" t="s">
        <v>1300</v>
      </c>
      <c r="E521" t="s">
        <v>1300</v>
      </c>
    </row>
    <row r="522" spans="1:5" x14ac:dyDescent="0.25">
      <c r="A522" t="s">
        <v>1265</v>
      </c>
      <c r="B522" t="s">
        <v>1300</v>
      </c>
      <c r="C522">
        <v>1.4459665144596651E-2</v>
      </c>
      <c r="D522" t="s">
        <v>1300</v>
      </c>
      <c r="E522" t="s">
        <v>1300</v>
      </c>
    </row>
    <row r="523" spans="1:5" x14ac:dyDescent="0.25">
      <c r="A523" t="s">
        <v>1265</v>
      </c>
      <c r="B523" t="s">
        <v>1300</v>
      </c>
      <c r="C523" t="s">
        <v>1300</v>
      </c>
      <c r="D523" t="s">
        <v>1300</v>
      </c>
      <c r="E523" t="s">
        <v>1300</v>
      </c>
    </row>
    <row r="524" spans="1:5" x14ac:dyDescent="0.25">
      <c r="A524" t="s">
        <v>1265</v>
      </c>
      <c r="B524" t="s">
        <v>1300</v>
      </c>
      <c r="C524">
        <v>0.51687978082191777</v>
      </c>
      <c r="D524" t="s">
        <v>1300</v>
      </c>
      <c r="E524" t="s">
        <v>1300</v>
      </c>
    </row>
    <row r="525" spans="1:5" x14ac:dyDescent="0.25">
      <c r="A525" t="s">
        <v>1265</v>
      </c>
      <c r="B525" t="s">
        <v>1300</v>
      </c>
      <c r="C525" t="s">
        <v>1300</v>
      </c>
      <c r="D525">
        <v>0.31311154598825836</v>
      </c>
      <c r="E525" t="s">
        <v>1300</v>
      </c>
    </row>
    <row r="526" spans="1:5" x14ac:dyDescent="0.25">
      <c r="A526" t="s">
        <v>1264</v>
      </c>
      <c r="B526" t="s">
        <v>1300</v>
      </c>
      <c r="C526">
        <v>0.51068493150684935</v>
      </c>
      <c r="D526" t="s">
        <v>1300</v>
      </c>
      <c r="E526" t="s">
        <v>1300</v>
      </c>
    </row>
    <row r="527" spans="1:5" x14ac:dyDescent="0.25">
      <c r="A527" t="s">
        <v>1264</v>
      </c>
      <c r="B527" t="s">
        <v>1300</v>
      </c>
      <c r="C527">
        <v>1.6139726027397259</v>
      </c>
      <c r="D527" t="s">
        <v>1300</v>
      </c>
      <c r="E527" t="s">
        <v>1300</v>
      </c>
    </row>
    <row r="528" spans="1:5" x14ac:dyDescent="0.25">
      <c r="A528" t="s">
        <v>1264</v>
      </c>
      <c r="B528" t="s">
        <v>1300</v>
      </c>
      <c r="C528">
        <v>3.0224657534246573</v>
      </c>
      <c r="D528" t="s">
        <v>1300</v>
      </c>
      <c r="E528" t="s">
        <v>1300</v>
      </c>
    </row>
    <row r="529" spans="1:5" x14ac:dyDescent="0.25">
      <c r="A529" t="s">
        <v>1264</v>
      </c>
      <c r="B529" t="s">
        <v>1300</v>
      </c>
      <c r="C529">
        <v>0.24</v>
      </c>
      <c r="D529" t="s">
        <v>1300</v>
      </c>
      <c r="E529" t="s">
        <v>1300</v>
      </c>
    </row>
    <row r="530" spans="1:5" x14ac:dyDescent="0.25">
      <c r="A530" t="s">
        <v>1264</v>
      </c>
      <c r="B530" t="s">
        <v>1300</v>
      </c>
      <c r="C530">
        <v>0.51068493150684935</v>
      </c>
      <c r="D530" t="s">
        <v>1300</v>
      </c>
      <c r="E530" t="s">
        <v>1300</v>
      </c>
    </row>
    <row r="531" spans="1:5" x14ac:dyDescent="0.25">
      <c r="A531" t="s">
        <v>1264</v>
      </c>
      <c r="B531" t="s">
        <v>1300</v>
      </c>
      <c r="C531">
        <v>1.018904109589041</v>
      </c>
      <c r="D531" t="s">
        <v>1300</v>
      </c>
      <c r="E531" t="s">
        <v>1300</v>
      </c>
    </row>
    <row r="532" spans="1:5" x14ac:dyDescent="0.25">
      <c r="A532" t="s">
        <v>1264</v>
      </c>
      <c r="B532" t="s">
        <v>1300</v>
      </c>
      <c r="C532">
        <v>1.28</v>
      </c>
      <c r="D532" t="s">
        <v>1300</v>
      </c>
      <c r="E532" t="s">
        <v>1300</v>
      </c>
    </row>
    <row r="533" spans="1:5" x14ac:dyDescent="0.25">
      <c r="A533" t="s">
        <v>1264</v>
      </c>
      <c r="B533" t="s">
        <v>1300</v>
      </c>
      <c r="C533">
        <v>0.6753424657534246</v>
      </c>
      <c r="D533" t="s">
        <v>1300</v>
      </c>
      <c r="E533" t="s">
        <v>1300</v>
      </c>
    </row>
    <row r="534" spans="1:5" x14ac:dyDescent="0.25">
      <c r="A534" t="s">
        <v>1264</v>
      </c>
      <c r="B534" t="s">
        <v>1300</v>
      </c>
      <c r="C534">
        <v>5.4794520547945202</v>
      </c>
      <c r="D534" t="s">
        <v>1300</v>
      </c>
      <c r="E534" t="s">
        <v>1300</v>
      </c>
    </row>
    <row r="535" spans="1:5" x14ac:dyDescent="0.25">
      <c r="A535" t="s">
        <v>1264</v>
      </c>
      <c r="B535" t="s">
        <v>1300</v>
      </c>
      <c r="C535">
        <v>0.80290106544901063</v>
      </c>
      <c r="D535" t="s">
        <v>1300</v>
      </c>
      <c r="E535" t="s">
        <v>1300</v>
      </c>
    </row>
    <row r="536" spans="1:5" x14ac:dyDescent="0.25">
      <c r="A536" t="s">
        <v>1264</v>
      </c>
      <c r="B536" t="s">
        <v>1300</v>
      </c>
      <c r="C536">
        <v>0.61609132420091328</v>
      </c>
      <c r="D536" t="s">
        <v>1300</v>
      </c>
      <c r="E536" t="s">
        <v>1300</v>
      </c>
    </row>
    <row r="537" spans="1:5" x14ac:dyDescent="0.25">
      <c r="A537" t="s">
        <v>1264</v>
      </c>
      <c r="B537" t="s">
        <v>1300</v>
      </c>
      <c r="C537">
        <v>0.4128579756468797</v>
      </c>
      <c r="D537" t="s">
        <v>1300</v>
      </c>
      <c r="E537" t="s">
        <v>1300</v>
      </c>
    </row>
    <row r="538" spans="1:5" x14ac:dyDescent="0.25">
      <c r="A538" t="s">
        <v>1264</v>
      </c>
      <c r="B538" t="s">
        <v>1300</v>
      </c>
      <c r="C538" t="s">
        <v>1300</v>
      </c>
      <c r="D538" t="s">
        <v>1300</v>
      </c>
      <c r="E538" t="s">
        <v>1300</v>
      </c>
    </row>
    <row r="539" spans="1:5" x14ac:dyDescent="0.25">
      <c r="A539" t="s">
        <v>1264</v>
      </c>
      <c r="B539" t="s">
        <v>1300</v>
      </c>
      <c r="C539">
        <v>124.6079308219178</v>
      </c>
      <c r="D539" t="s">
        <v>1300</v>
      </c>
      <c r="E539" t="s">
        <v>1300</v>
      </c>
    </row>
    <row r="540" spans="1:5" x14ac:dyDescent="0.25">
      <c r="A540" t="s">
        <v>1264</v>
      </c>
      <c r="B540" t="s">
        <v>1300</v>
      </c>
      <c r="C540">
        <v>6.040239726027397</v>
      </c>
      <c r="D540" t="s">
        <v>1300</v>
      </c>
      <c r="E540" t="s">
        <v>1300</v>
      </c>
    </row>
    <row r="541" spans="1:5" x14ac:dyDescent="0.25">
      <c r="A541" t="s">
        <v>1264</v>
      </c>
      <c r="B541" t="s">
        <v>1300</v>
      </c>
      <c r="C541">
        <v>1.0918627397260272</v>
      </c>
      <c r="D541">
        <v>1.3491397260273971E-2</v>
      </c>
      <c r="E541" t="s">
        <v>1300</v>
      </c>
    </row>
    <row r="542" spans="1:5" x14ac:dyDescent="0.25">
      <c r="A542" t="s">
        <v>1264</v>
      </c>
      <c r="B542" t="s">
        <v>1300</v>
      </c>
      <c r="C542">
        <v>1.4343004794520546</v>
      </c>
      <c r="D542" t="s">
        <v>1300</v>
      </c>
      <c r="E542" t="s">
        <v>1300</v>
      </c>
    </row>
    <row r="543" spans="1:5" x14ac:dyDescent="0.25">
      <c r="A543" t="s">
        <v>1264</v>
      </c>
      <c r="B543" t="s">
        <v>1300</v>
      </c>
      <c r="C543">
        <v>2.1580991780821921</v>
      </c>
      <c r="D543" t="s">
        <v>1300</v>
      </c>
      <c r="E543" t="s">
        <v>1300</v>
      </c>
    </row>
    <row r="544" spans="1:5" x14ac:dyDescent="0.25">
      <c r="A544" t="s">
        <v>1264</v>
      </c>
      <c r="B544" t="s">
        <v>1300</v>
      </c>
      <c r="C544">
        <v>26.301369863013694</v>
      </c>
      <c r="D544" t="s">
        <v>1300</v>
      </c>
      <c r="E544" t="s">
        <v>1300</v>
      </c>
    </row>
    <row r="545" spans="1:5" x14ac:dyDescent="0.25">
      <c r="A545" t="s">
        <v>1264</v>
      </c>
      <c r="B545" t="s">
        <v>1300</v>
      </c>
      <c r="C545">
        <v>8.4657534246575334</v>
      </c>
      <c r="D545" t="s">
        <v>1300</v>
      </c>
      <c r="E545" t="s">
        <v>1300</v>
      </c>
    </row>
    <row r="546" spans="1:5" x14ac:dyDescent="0.25">
      <c r="A546" t="s">
        <v>1264</v>
      </c>
      <c r="B546" t="s">
        <v>1300</v>
      </c>
      <c r="C546">
        <v>3.5389109589041096E-2</v>
      </c>
      <c r="D546" t="s">
        <v>1300</v>
      </c>
      <c r="E546" t="s">
        <v>1300</v>
      </c>
    </row>
    <row r="547" spans="1:5" x14ac:dyDescent="0.25">
      <c r="A547" t="s">
        <v>1264</v>
      </c>
      <c r="B547" t="s">
        <v>1300</v>
      </c>
      <c r="C547">
        <v>1.0057442922374429</v>
      </c>
      <c r="D547" t="s">
        <v>1300</v>
      </c>
      <c r="E547" t="s">
        <v>1300</v>
      </c>
    </row>
    <row r="548" spans="1:5" x14ac:dyDescent="0.25">
      <c r="A548" t="s">
        <v>1264</v>
      </c>
      <c r="B548" t="s">
        <v>1300</v>
      </c>
      <c r="C548">
        <v>2.2945205479452055</v>
      </c>
      <c r="D548" t="s">
        <v>1300</v>
      </c>
      <c r="E548" t="s">
        <v>1300</v>
      </c>
    </row>
    <row r="549" spans="1:5" x14ac:dyDescent="0.25">
      <c r="A549" t="s">
        <v>1264</v>
      </c>
      <c r="B549" t="s">
        <v>1300</v>
      </c>
      <c r="C549">
        <v>1.7478173515981734</v>
      </c>
      <c r="D549" t="s">
        <v>1300</v>
      </c>
      <c r="E549" t="s">
        <v>1300</v>
      </c>
    </row>
    <row r="550" spans="1:5" x14ac:dyDescent="0.25">
      <c r="A550" t="s">
        <v>1264</v>
      </c>
      <c r="B550" t="s">
        <v>1300</v>
      </c>
      <c r="C550">
        <v>0.61914242009132414</v>
      </c>
      <c r="D550" t="s">
        <v>1300</v>
      </c>
      <c r="E550" t="s">
        <v>1300</v>
      </c>
    </row>
    <row r="551" spans="1:5" x14ac:dyDescent="0.25">
      <c r="A551" t="s">
        <v>1264</v>
      </c>
      <c r="B551" t="s">
        <v>1300</v>
      </c>
      <c r="C551" t="s">
        <v>1300</v>
      </c>
      <c r="D551">
        <v>1.0445205479452053</v>
      </c>
      <c r="E551" t="s">
        <v>1300</v>
      </c>
    </row>
    <row r="552" spans="1:5" x14ac:dyDescent="0.25">
      <c r="A552" t="s">
        <v>1264</v>
      </c>
      <c r="B552" t="s">
        <v>1300</v>
      </c>
      <c r="C552">
        <v>0.12524461839530332</v>
      </c>
      <c r="D552" t="s">
        <v>1300</v>
      </c>
      <c r="E552" t="s">
        <v>1300</v>
      </c>
    </row>
    <row r="553" spans="1:5" x14ac:dyDescent="0.25">
      <c r="A553" t="s">
        <v>1264</v>
      </c>
      <c r="B553" t="s">
        <v>1300</v>
      </c>
      <c r="C553" t="s">
        <v>1300</v>
      </c>
      <c r="D553">
        <v>3.9239726027397261E-2</v>
      </c>
      <c r="E553" t="s">
        <v>1300</v>
      </c>
    </row>
    <row r="554" spans="1:5" x14ac:dyDescent="0.25">
      <c r="A554" t="s">
        <v>1264</v>
      </c>
      <c r="B554" t="s">
        <v>1300</v>
      </c>
      <c r="C554" t="s">
        <v>1300</v>
      </c>
      <c r="D554">
        <v>0.43052837573385522</v>
      </c>
      <c r="E554" t="s">
        <v>1300</v>
      </c>
    </row>
    <row r="555" spans="1:5" x14ac:dyDescent="0.25">
      <c r="A555" t="s">
        <v>1264</v>
      </c>
      <c r="B555" t="s">
        <v>1300</v>
      </c>
      <c r="C555" t="s">
        <v>1300</v>
      </c>
      <c r="D555">
        <v>0.20890410958904107</v>
      </c>
      <c r="E555" t="s">
        <v>1300</v>
      </c>
    </row>
    <row r="556" spans="1:5" x14ac:dyDescent="0.25">
      <c r="A556" t="s">
        <v>1264</v>
      </c>
      <c r="B556" t="s">
        <v>1300</v>
      </c>
      <c r="C556">
        <v>4.7945205479452059E-2</v>
      </c>
      <c r="D556" t="s">
        <v>1300</v>
      </c>
      <c r="E556" t="s">
        <v>1300</v>
      </c>
    </row>
    <row r="557" spans="1:5" x14ac:dyDescent="0.25">
      <c r="A557" t="s">
        <v>1264</v>
      </c>
      <c r="B557">
        <v>0</v>
      </c>
      <c r="C557">
        <v>4.5662100456621002E-2</v>
      </c>
      <c r="D557" t="s">
        <v>1300</v>
      </c>
      <c r="E557" t="s">
        <v>1300</v>
      </c>
    </row>
    <row r="558" spans="1:5" x14ac:dyDescent="0.25">
      <c r="A558" t="s">
        <v>1264</v>
      </c>
      <c r="B558" t="s">
        <v>1300</v>
      </c>
      <c r="C558">
        <v>6.799214383561643</v>
      </c>
      <c r="D558">
        <v>0.22585123287671233</v>
      </c>
      <c r="E558" t="s">
        <v>1300</v>
      </c>
    </row>
    <row r="559" spans="1:5" x14ac:dyDescent="0.25">
      <c r="A559" t="s">
        <v>1264</v>
      </c>
      <c r="B559" t="s">
        <v>1300</v>
      </c>
      <c r="C559">
        <v>1.7377957658779577</v>
      </c>
      <c r="D559" t="s">
        <v>1300</v>
      </c>
      <c r="E559" t="s">
        <v>1300</v>
      </c>
    </row>
    <row r="560" spans="1:5" x14ac:dyDescent="0.25">
      <c r="A560" t="s">
        <v>1264</v>
      </c>
      <c r="B560" t="s">
        <v>1300</v>
      </c>
      <c r="C560">
        <v>21.106037544393708</v>
      </c>
      <c r="D560">
        <v>0.1183063511830635</v>
      </c>
      <c r="E560" t="s">
        <v>1300</v>
      </c>
    </row>
    <row r="561" spans="1:5" x14ac:dyDescent="0.25">
      <c r="A561" t="s">
        <v>1264</v>
      </c>
      <c r="B561" t="s">
        <v>1300</v>
      </c>
      <c r="C561">
        <v>0.63904109589041092</v>
      </c>
      <c r="D561" t="s">
        <v>1300</v>
      </c>
      <c r="E561" t="s">
        <v>1300</v>
      </c>
    </row>
    <row r="562" spans="1:5" x14ac:dyDescent="0.25">
      <c r="A562" t="s">
        <v>1264</v>
      </c>
      <c r="B562" t="s">
        <v>1300</v>
      </c>
      <c r="C562">
        <v>0.76712328767123295</v>
      </c>
      <c r="D562" t="s">
        <v>1300</v>
      </c>
      <c r="E562" t="s">
        <v>1300</v>
      </c>
    </row>
    <row r="563" spans="1:5" x14ac:dyDescent="0.25">
      <c r="A563" t="s">
        <v>1264</v>
      </c>
      <c r="B563" t="s">
        <v>1300</v>
      </c>
      <c r="C563">
        <v>2.0547945205479451E-2</v>
      </c>
      <c r="D563" t="s">
        <v>1300</v>
      </c>
      <c r="E563" t="s">
        <v>1300</v>
      </c>
    </row>
    <row r="564" spans="1:5" x14ac:dyDescent="0.25">
      <c r="A564" t="s">
        <v>1264</v>
      </c>
      <c r="B564" t="s">
        <v>1300</v>
      </c>
      <c r="C564" t="s">
        <v>1300</v>
      </c>
      <c r="D564">
        <v>0.13698630136986301</v>
      </c>
      <c r="E564" t="s">
        <v>1300</v>
      </c>
    </row>
    <row r="565" spans="1:5" x14ac:dyDescent="0.25">
      <c r="A565" t="s">
        <v>1264</v>
      </c>
      <c r="B565" t="s">
        <v>1300</v>
      </c>
      <c r="C565" t="s">
        <v>1300</v>
      </c>
      <c r="D565">
        <v>0.31780821917808216</v>
      </c>
      <c r="E565" t="s">
        <v>1300</v>
      </c>
    </row>
    <row r="566" spans="1:5" x14ac:dyDescent="0.25">
      <c r="A566" t="s">
        <v>1264</v>
      </c>
      <c r="B566" t="s">
        <v>1300</v>
      </c>
      <c r="C566">
        <v>13.095890410958905</v>
      </c>
      <c r="D566" t="s">
        <v>1300</v>
      </c>
      <c r="E566" t="s">
        <v>1300</v>
      </c>
    </row>
    <row r="567" spans="1:5" x14ac:dyDescent="0.25">
      <c r="A567" t="s">
        <v>1264</v>
      </c>
      <c r="B567" t="s">
        <v>1300</v>
      </c>
      <c r="C567" t="s">
        <v>1300</v>
      </c>
      <c r="D567">
        <v>2.2836268754076974E-2</v>
      </c>
      <c r="E567" t="s">
        <v>1300</v>
      </c>
    </row>
    <row r="568" spans="1:5" x14ac:dyDescent="0.25">
      <c r="A568" t="s">
        <v>1264</v>
      </c>
      <c r="B568" t="s">
        <v>1300</v>
      </c>
      <c r="C568">
        <v>5.5753424657534243</v>
      </c>
      <c r="D568" t="s">
        <v>1300</v>
      </c>
      <c r="E568" t="s">
        <v>1300</v>
      </c>
    </row>
    <row r="569" spans="1:5" x14ac:dyDescent="0.25">
      <c r="A569" t="s">
        <v>1264</v>
      </c>
      <c r="B569" t="s">
        <v>1300</v>
      </c>
      <c r="C569" t="s">
        <v>1300</v>
      </c>
      <c r="D569">
        <v>0</v>
      </c>
      <c r="E569" t="s">
        <v>1300</v>
      </c>
    </row>
    <row r="570" spans="1:5" x14ac:dyDescent="0.25">
      <c r="A570" t="s">
        <v>1264</v>
      </c>
      <c r="B570" t="s">
        <v>1300</v>
      </c>
      <c r="C570" t="s">
        <v>1300</v>
      </c>
      <c r="D570">
        <v>0.22602739726027396</v>
      </c>
      <c r="E570" t="s">
        <v>1300</v>
      </c>
    </row>
    <row r="571" spans="1:5" x14ac:dyDescent="0.25">
      <c r="A571" t="s">
        <v>1264</v>
      </c>
      <c r="B571" t="s">
        <v>1300</v>
      </c>
      <c r="C571">
        <v>2.4065753424657532</v>
      </c>
      <c r="D571" t="s">
        <v>1300</v>
      </c>
      <c r="E571" t="s">
        <v>1300</v>
      </c>
    </row>
    <row r="572" spans="1:5" x14ac:dyDescent="0.25">
      <c r="A572" t="s">
        <v>1264</v>
      </c>
      <c r="B572" t="s">
        <v>1300</v>
      </c>
      <c r="C572">
        <v>7.5808221346575335</v>
      </c>
      <c r="D572" t="s">
        <v>1300</v>
      </c>
      <c r="E572" t="s">
        <v>1300</v>
      </c>
    </row>
    <row r="573" spans="1:5" x14ac:dyDescent="0.25">
      <c r="A573" t="s">
        <v>1264</v>
      </c>
      <c r="B573" t="s">
        <v>1300</v>
      </c>
      <c r="C573">
        <v>2.2734487671232877</v>
      </c>
      <c r="D573" t="s">
        <v>1300</v>
      </c>
      <c r="E573" t="s">
        <v>1300</v>
      </c>
    </row>
    <row r="574" spans="1:5" x14ac:dyDescent="0.25">
      <c r="A574" t="s">
        <v>1264</v>
      </c>
      <c r="B574" t="s">
        <v>1300</v>
      </c>
      <c r="C574">
        <v>0.22408812785388127</v>
      </c>
      <c r="D574" t="s">
        <v>1300</v>
      </c>
      <c r="E574" t="s">
        <v>1300</v>
      </c>
    </row>
    <row r="575" spans="1:5" x14ac:dyDescent="0.25">
      <c r="A575" t="s">
        <v>1264</v>
      </c>
      <c r="B575" t="s">
        <v>1300</v>
      </c>
      <c r="C575" t="s">
        <v>1300</v>
      </c>
      <c r="D575">
        <v>8.4657534246575336E-2</v>
      </c>
      <c r="E575" t="s">
        <v>1300</v>
      </c>
    </row>
    <row r="576" spans="1:5" x14ac:dyDescent="0.25">
      <c r="A576" t="s">
        <v>1264</v>
      </c>
      <c r="B576" t="s">
        <v>1300</v>
      </c>
      <c r="C576" t="s">
        <v>1300</v>
      </c>
      <c r="D576">
        <v>3.2715068493150683E-3</v>
      </c>
      <c r="E576" t="s">
        <v>1300</v>
      </c>
    </row>
    <row r="577" spans="1:5" x14ac:dyDescent="0.25">
      <c r="A577" t="s">
        <v>1264</v>
      </c>
      <c r="B577" t="s">
        <v>1300</v>
      </c>
      <c r="C577">
        <v>237.07787452054794</v>
      </c>
      <c r="D577" t="s">
        <v>1300</v>
      </c>
      <c r="E577" t="s">
        <v>1300</v>
      </c>
    </row>
    <row r="578" spans="1:5" x14ac:dyDescent="0.25">
      <c r="A578" t="s">
        <v>1264</v>
      </c>
      <c r="B578" t="s">
        <v>1300</v>
      </c>
      <c r="C578">
        <v>0.16588310502283105</v>
      </c>
      <c r="D578" t="s">
        <v>1300</v>
      </c>
      <c r="E578" t="s">
        <v>1300</v>
      </c>
    </row>
    <row r="579" spans="1:5" x14ac:dyDescent="0.25">
      <c r="A579" t="s">
        <v>1264</v>
      </c>
      <c r="B579" t="s">
        <v>1300</v>
      </c>
      <c r="C579">
        <v>5.922160015882469E-3</v>
      </c>
      <c r="D579" t="s">
        <v>1300</v>
      </c>
      <c r="E579" t="s">
        <v>1300</v>
      </c>
    </row>
    <row r="580" spans="1:5" x14ac:dyDescent="0.25">
      <c r="A580" t="s">
        <v>1264</v>
      </c>
      <c r="B580">
        <v>0</v>
      </c>
      <c r="C580">
        <v>5.7575733440773558</v>
      </c>
      <c r="D580">
        <v>8.421917808219177E-4</v>
      </c>
      <c r="E580" t="s">
        <v>1300</v>
      </c>
    </row>
    <row r="581" spans="1:5" x14ac:dyDescent="0.25">
      <c r="A581" t="s">
        <v>1264</v>
      </c>
      <c r="B581" t="s">
        <v>1300</v>
      </c>
      <c r="C581">
        <v>7.504109610776255</v>
      </c>
      <c r="D581" t="s">
        <v>1300</v>
      </c>
      <c r="E581" t="s">
        <v>1300</v>
      </c>
    </row>
    <row r="582" spans="1:5" x14ac:dyDescent="0.25">
      <c r="A582" t="s">
        <v>1264</v>
      </c>
      <c r="B582" t="s">
        <v>1300</v>
      </c>
      <c r="C582">
        <v>0.49022970859277709</v>
      </c>
      <c r="D582" t="s">
        <v>1300</v>
      </c>
      <c r="E582" t="s">
        <v>1300</v>
      </c>
    </row>
    <row r="583" spans="1:5" x14ac:dyDescent="0.25">
      <c r="A583" t="s">
        <v>1264</v>
      </c>
      <c r="B583" t="s">
        <v>1300</v>
      </c>
      <c r="C583">
        <v>1.1480756686236138</v>
      </c>
      <c r="D583">
        <v>2.4756560488529457E-2</v>
      </c>
      <c r="E583" t="s">
        <v>1300</v>
      </c>
    </row>
    <row r="584" spans="1:5" x14ac:dyDescent="0.25">
      <c r="A584" t="s">
        <v>1264</v>
      </c>
      <c r="B584" t="s">
        <v>1300</v>
      </c>
      <c r="C584">
        <v>0.59244301369863017</v>
      </c>
      <c r="D584" t="s">
        <v>1300</v>
      </c>
      <c r="E584" t="s">
        <v>1300</v>
      </c>
    </row>
    <row r="585" spans="1:5" x14ac:dyDescent="0.25">
      <c r="A585" t="s">
        <v>1264</v>
      </c>
      <c r="B585" t="s">
        <v>1300</v>
      </c>
      <c r="C585" t="s">
        <v>1300</v>
      </c>
      <c r="D585">
        <v>8.9574844333748429E-3</v>
      </c>
      <c r="E585" t="s">
        <v>1300</v>
      </c>
    </row>
    <row r="586" spans="1:5" x14ac:dyDescent="0.25">
      <c r="A586" t="s">
        <v>1264</v>
      </c>
      <c r="B586" t="s">
        <v>1300</v>
      </c>
      <c r="C586">
        <v>0.69223744292237444</v>
      </c>
      <c r="D586">
        <v>6.689040876712328E-2</v>
      </c>
      <c r="E586" t="s">
        <v>1300</v>
      </c>
    </row>
    <row r="587" spans="1:5" x14ac:dyDescent="0.25">
      <c r="A587" t="s">
        <v>1264</v>
      </c>
      <c r="B587" t="s">
        <v>1300</v>
      </c>
      <c r="C587" t="s">
        <v>1300</v>
      </c>
      <c r="D587">
        <v>3.2800136986301368E-2</v>
      </c>
      <c r="E587" t="s">
        <v>1300</v>
      </c>
    </row>
    <row r="588" spans="1:5" x14ac:dyDescent="0.25">
      <c r="A588" t="s">
        <v>1264</v>
      </c>
      <c r="B588" t="s">
        <v>1300</v>
      </c>
      <c r="C588">
        <v>1.0991780821917807</v>
      </c>
      <c r="D588" t="s">
        <v>1300</v>
      </c>
      <c r="E588" t="s">
        <v>1300</v>
      </c>
    </row>
    <row r="589" spans="1:5" x14ac:dyDescent="0.25">
      <c r="A589" t="s">
        <v>1264</v>
      </c>
      <c r="B589" t="s">
        <v>1300</v>
      </c>
      <c r="C589">
        <v>0.30864157280568238</v>
      </c>
      <c r="D589" t="s">
        <v>1300</v>
      </c>
      <c r="E589" t="s">
        <v>1300</v>
      </c>
    </row>
    <row r="590" spans="1:5" x14ac:dyDescent="0.25">
      <c r="A590" t="s">
        <v>1264</v>
      </c>
      <c r="B590" t="s">
        <v>1300</v>
      </c>
      <c r="C590" t="s">
        <v>1300</v>
      </c>
      <c r="D590">
        <v>0.13972602739726028</v>
      </c>
      <c r="E590" t="s">
        <v>1300</v>
      </c>
    </row>
    <row r="591" spans="1:5" x14ac:dyDescent="0.25">
      <c r="A591" t="s">
        <v>1264</v>
      </c>
      <c r="B591" t="s">
        <v>1300</v>
      </c>
      <c r="C591">
        <v>0.13965012937595128</v>
      </c>
      <c r="D591">
        <v>2.7317557077625568E-2</v>
      </c>
      <c r="E591" t="s">
        <v>1300</v>
      </c>
    </row>
    <row r="592" spans="1:5" x14ac:dyDescent="0.25">
      <c r="A592" t="s">
        <v>1264</v>
      </c>
      <c r="B592" t="s">
        <v>1300</v>
      </c>
      <c r="C592">
        <v>3.5616438356164379</v>
      </c>
      <c r="D592" t="s">
        <v>1300</v>
      </c>
      <c r="E592" t="s">
        <v>1300</v>
      </c>
    </row>
    <row r="593" spans="1:5" x14ac:dyDescent="0.25">
      <c r="A593" t="s">
        <v>1264</v>
      </c>
      <c r="B593" t="s">
        <v>1300</v>
      </c>
      <c r="C593">
        <v>0.54402191780821907</v>
      </c>
      <c r="D593">
        <v>4.5569178082191788E-3</v>
      </c>
      <c r="E593" t="s">
        <v>1300</v>
      </c>
    </row>
    <row r="594" spans="1:5" x14ac:dyDescent="0.25">
      <c r="A594" t="s">
        <v>1264</v>
      </c>
      <c r="B594" t="s">
        <v>1300</v>
      </c>
      <c r="C594" t="s">
        <v>1300</v>
      </c>
      <c r="D594">
        <v>0</v>
      </c>
      <c r="E594" t="s">
        <v>1300</v>
      </c>
    </row>
    <row r="595" spans="1:5" x14ac:dyDescent="0.25">
      <c r="A595" t="s">
        <v>1264</v>
      </c>
      <c r="B595" t="s">
        <v>1300</v>
      </c>
      <c r="C595">
        <v>0.60540027397260276</v>
      </c>
      <c r="D595" t="s">
        <v>1300</v>
      </c>
      <c r="E595" t="s">
        <v>1300</v>
      </c>
    </row>
    <row r="596" spans="1:5" x14ac:dyDescent="0.25">
      <c r="A596" t="s">
        <v>1264</v>
      </c>
      <c r="B596" t="s">
        <v>1300</v>
      </c>
      <c r="C596">
        <v>3.2243406313281713</v>
      </c>
      <c r="D596" t="s">
        <v>1300</v>
      </c>
      <c r="E596" t="s">
        <v>1300</v>
      </c>
    </row>
    <row r="597" spans="1:5" x14ac:dyDescent="0.25">
      <c r="A597" t="s">
        <v>1264</v>
      </c>
      <c r="B597" t="s">
        <v>1300</v>
      </c>
      <c r="C597">
        <v>7.6294386247649753E-4</v>
      </c>
      <c r="D597" t="s">
        <v>1300</v>
      </c>
      <c r="E597" t="s">
        <v>1300</v>
      </c>
    </row>
    <row r="598" spans="1:5" x14ac:dyDescent="0.25">
      <c r="A598" t="s">
        <v>1264</v>
      </c>
      <c r="B598" t="s">
        <v>1300</v>
      </c>
      <c r="C598">
        <v>17.17808219178082</v>
      </c>
      <c r="D598">
        <v>0.60772104607721045</v>
      </c>
      <c r="E598" t="s">
        <v>1300</v>
      </c>
    </row>
    <row r="599" spans="1:5" x14ac:dyDescent="0.25">
      <c r="A599" t="s">
        <v>1264</v>
      </c>
      <c r="B599" t="s">
        <v>1300</v>
      </c>
      <c r="C599">
        <v>0.64920547945205487</v>
      </c>
      <c r="D599" t="s">
        <v>1300</v>
      </c>
      <c r="E599" t="s">
        <v>1300</v>
      </c>
    </row>
    <row r="600" spans="1:5" x14ac:dyDescent="0.25">
      <c r="A600" t="s">
        <v>1264</v>
      </c>
      <c r="B600" t="s">
        <v>1300</v>
      </c>
      <c r="C600">
        <v>6.8493150684931512E-3</v>
      </c>
      <c r="D600" t="s">
        <v>1300</v>
      </c>
      <c r="E600" t="s">
        <v>1300</v>
      </c>
    </row>
    <row r="601" spans="1:5" x14ac:dyDescent="0.25">
      <c r="A601" t="s">
        <v>1264</v>
      </c>
      <c r="B601" t="s">
        <v>1300</v>
      </c>
      <c r="C601">
        <v>0.79497630136986308</v>
      </c>
      <c r="D601" t="s">
        <v>1300</v>
      </c>
      <c r="E601" t="s">
        <v>1300</v>
      </c>
    </row>
    <row r="602" spans="1:5" x14ac:dyDescent="0.25">
      <c r="A602" t="s">
        <v>1264</v>
      </c>
      <c r="B602" t="s">
        <v>1300</v>
      </c>
      <c r="C602">
        <v>7.3059360730593617E-2</v>
      </c>
      <c r="D602" t="s">
        <v>1300</v>
      </c>
      <c r="E602" t="s">
        <v>1300</v>
      </c>
    </row>
    <row r="603" spans="1:5" x14ac:dyDescent="0.25">
      <c r="A603" t="s">
        <v>1264</v>
      </c>
      <c r="B603" t="s">
        <v>1300</v>
      </c>
      <c r="C603" t="s">
        <v>1300</v>
      </c>
      <c r="D603">
        <v>0</v>
      </c>
      <c r="E603" t="s">
        <v>1300</v>
      </c>
    </row>
    <row r="604" spans="1:5" x14ac:dyDescent="0.25">
      <c r="A604" t="s">
        <v>1264</v>
      </c>
      <c r="B604" t="s">
        <v>1300</v>
      </c>
      <c r="C604">
        <v>2.3972602739726026</v>
      </c>
      <c r="D604" t="s">
        <v>1300</v>
      </c>
      <c r="E604" t="s">
        <v>1300</v>
      </c>
    </row>
    <row r="605" spans="1:5" x14ac:dyDescent="0.25">
      <c r="A605" t="s">
        <v>1264</v>
      </c>
      <c r="B605" t="s">
        <v>1300</v>
      </c>
      <c r="C605">
        <v>2.7397260273972605E-2</v>
      </c>
      <c r="D605" t="s">
        <v>1300</v>
      </c>
      <c r="E605" t="s">
        <v>1300</v>
      </c>
    </row>
    <row r="606" spans="1:5" x14ac:dyDescent="0.25">
      <c r="A606" t="s">
        <v>1264</v>
      </c>
      <c r="B606" t="s">
        <v>1300</v>
      </c>
      <c r="C606">
        <v>1.3569863013698631</v>
      </c>
      <c r="D606" t="s">
        <v>1300</v>
      </c>
      <c r="E606" t="s">
        <v>1300</v>
      </c>
    </row>
    <row r="607" spans="1:5" x14ac:dyDescent="0.25">
      <c r="A607" t="s">
        <v>1264</v>
      </c>
      <c r="B607" t="s">
        <v>1300</v>
      </c>
      <c r="C607">
        <v>2.2383561643835614</v>
      </c>
      <c r="D607">
        <v>2.397260273972603E-2</v>
      </c>
      <c r="E607" t="s">
        <v>1300</v>
      </c>
    </row>
    <row r="608" spans="1:5" x14ac:dyDescent="0.25">
      <c r="A608" t="s">
        <v>1264</v>
      </c>
      <c r="B608" t="s">
        <v>1300</v>
      </c>
      <c r="C608" t="s">
        <v>1300</v>
      </c>
      <c r="D608">
        <v>0</v>
      </c>
      <c r="E608" t="s">
        <v>1300</v>
      </c>
    </row>
    <row r="609" spans="1:5" x14ac:dyDescent="0.25">
      <c r="A609" t="s">
        <v>1264</v>
      </c>
      <c r="B609" t="s">
        <v>1300</v>
      </c>
      <c r="C609" t="s">
        <v>1300</v>
      </c>
      <c r="D609">
        <v>0.12383561643835614</v>
      </c>
      <c r="E609" t="s">
        <v>1300</v>
      </c>
    </row>
    <row r="610" spans="1:5" x14ac:dyDescent="0.25">
      <c r="A610" t="s">
        <v>1264</v>
      </c>
      <c r="B610" t="s">
        <v>1300</v>
      </c>
      <c r="C610">
        <v>0</v>
      </c>
      <c r="D610" t="s">
        <v>1300</v>
      </c>
      <c r="E610" t="s">
        <v>1300</v>
      </c>
    </row>
    <row r="611" spans="1:5" x14ac:dyDescent="0.25">
      <c r="A611" t="s">
        <v>1264</v>
      </c>
      <c r="B611" t="s">
        <v>1300</v>
      </c>
      <c r="C611">
        <v>1.4467107762557077</v>
      </c>
      <c r="D611" t="s">
        <v>1300</v>
      </c>
      <c r="E611" t="s">
        <v>1300</v>
      </c>
    </row>
    <row r="612" spans="1:5" x14ac:dyDescent="0.25">
      <c r="A612" t="s">
        <v>1264</v>
      </c>
      <c r="B612" t="s">
        <v>1300</v>
      </c>
      <c r="C612" t="s">
        <v>1300</v>
      </c>
      <c r="D612">
        <v>1.1506849315068492E-2</v>
      </c>
      <c r="E612" t="s">
        <v>1300</v>
      </c>
    </row>
    <row r="613" spans="1:5" x14ac:dyDescent="0.25">
      <c r="A613" t="s">
        <v>1264</v>
      </c>
      <c r="B613" t="s">
        <v>1300</v>
      </c>
      <c r="C613">
        <v>3.4819378995433787</v>
      </c>
      <c r="D613" t="s">
        <v>1300</v>
      </c>
      <c r="E613" t="s">
        <v>1300</v>
      </c>
    </row>
    <row r="614" spans="1:5" x14ac:dyDescent="0.25">
      <c r="A614" t="s">
        <v>1264</v>
      </c>
      <c r="B614" t="s">
        <v>1300</v>
      </c>
      <c r="C614">
        <v>2.2916219569471621</v>
      </c>
      <c r="D614" t="s">
        <v>1300</v>
      </c>
      <c r="E614" t="s">
        <v>1300</v>
      </c>
    </row>
    <row r="615" spans="1:5" x14ac:dyDescent="0.25">
      <c r="A615" t="s">
        <v>1264</v>
      </c>
      <c r="B615" t="s">
        <v>1300</v>
      </c>
      <c r="C615" t="s">
        <v>1300</v>
      </c>
      <c r="D615">
        <v>7.2054794520547943E-2</v>
      </c>
      <c r="E615" t="s">
        <v>1300</v>
      </c>
    </row>
    <row r="616" spans="1:5" x14ac:dyDescent="0.25">
      <c r="A616" t="s">
        <v>1264</v>
      </c>
      <c r="B616" t="s">
        <v>1300</v>
      </c>
      <c r="C616">
        <v>1.5514582648401827</v>
      </c>
      <c r="D616" t="s">
        <v>1300</v>
      </c>
      <c r="E616" t="s">
        <v>1300</v>
      </c>
    </row>
    <row r="617" spans="1:5" x14ac:dyDescent="0.25">
      <c r="A617" t="s">
        <v>1264</v>
      </c>
      <c r="B617" t="s">
        <v>1300</v>
      </c>
      <c r="C617" t="s">
        <v>1300</v>
      </c>
      <c r="D617">
        <v>7.7159817351598173E-2</v>
      </c>
      <c r="E617" t="s">
        <v>1300</v>
      </c>
    </row>
    <row r="618" spans="1:5" x14ac:dyDescent="0.25">
      <c r="A618" t="s">
        <v>1264</v>
      </c>
      <c r="B618" t="s">
        <v>1300</v>
      </c>
      <c r="C618">
        <v>2.9093281148075669</v>
      </c>
      <c r="D618">
        <v>0.27397260273972601</v>
      </c>
      <c r="E618" t="s">
        <v>1300</v>
      </c>
    </row>
    <row r="619" spans="1:5" x14ac:dyDescent="0.25">
      <c r="A619" t="s">
        <v>1264</v>
      </c>
      <c r="B619" t="s">
        <v>1300</v>
      </c>
      <c r="C619">
        <v>1.154109589041096</v>
      </c>
      <c r="D619" t="s">
        <v>1300</v>
      </c>
      <c r="E619" t="s">
        <v>1300</v>
      </c>
    </row>
    <row r="620" spans="1:5" x14ac:dyDescent="0.25">
      <c r="A620" t="s">
        <v>1265</v>
      </c>
      <c r="B620" t="s">
        <v>1300</v>
      </c>
      <c r="C620">
        <v>0.18510713031260975</v>
      </c>
      <c r="D620" t="s">
        <v>1300</v>
      </c>
      <c r="E620" t="s">
        <v>1300</v>
      </c>
    </row>
    <row r="621" spans="1:5" x14ac:dyDescent="0.25">
      <c r="A621" t="s">
        <v>1264</v>
      </c>
      <c r="B621">
        <v>0</v>
      </c>
      <c r="C621" t="s">
        <v>1300</v>
      </c>
      <c r="D621">
        <v>1.336986301369863E-2</v>
      </c>
      <c r="E621" t="s">
        <v>1300</v>
      </c>
    </row>
    <row r="622" spans="1:5" x14ac:dyDescent="0.25">
      <c r="A622" t="s">
        <v>1264</v>
      </c>
      <c r="B622" t="s">
        <v>1300</v>
      </c>
      <c r="C622">
        <v>0.68493150684931503</v>
      </c>
      <c r="D622" t="s">
        <v>1300</v>
      </c>
      <c r="E622" t="s">
        <v>1300</v>
      </c>
    </row>
    <row r="623" spans="1:5" x14ac:dyDescent="0.25">
      <c r="A623" t="s">
        <v>1264</v>
      </c>
      <c r="B623" t="s">
        <v>1300</v>
      </c>
      <c r="C623">
        <v>0.65753424657534243</v>
      </c>
      <c r="D623" t="s">
        <v>1300</v>
      </c>
      <c r="E623" t="s">
        <v>1300</v>
      </c>
    </row>
    <row r="624" spans="1:5" x14ac:dyDescent="0.25">
      <c r="A624" t="s">
        <v>1264</v>
      </c>
      <c r="B624" t="s">
        <v>1300</v>
      </c>
      <c r="C624">
        <v>7.0747534246575344E-2</v>
      </c>
      <c r="D624" t="s">
        <v>1300</v>
      </c>
      <c r="E624" t="s">
        <v>1300</v>
      </c>
    </row>
    <row r="625" spans="1:5" x14ac:dyDescent="0.25">
      <c r="A625" t="s">
        <v>1264</v>
      </c>
      <c r="B625" t="s">
        <v>1300</v>
      </c>
      <c r="C625">
        <v>3.510616438356164</v>
      </c>
      <c r="D625" t="s">
        <v>1300</v>
      </c>
      <c r="E625" t="s">
        <v>1300</v>
      </c>
    </row>
    <row r="626" spans="1:5" x14ac:dyDescent="0.25">
      <c r="A626" t="s">
        <v>1264</v>
      </c>
      <c r="B626">
        <v>0</v>
      </c>
      <c r="C626">
        <v>2.3228127853881277</v>
      </c>
      <c r="D626">
        <v>4.686986301369863E-2</v>
      </c>
      <c r="E626" t="s">
        <v>1300</v>
      </c>
    </row>
    <row r="627" spans="1:5" x14ac:dyDescent="0.25">
      <c r="A627" t="s">
        <v>1264</v>
      </c>
      <c r="B627">
        <v>0</v>
      </c>
      <c r="C627" t="s">
        <v>1300</v>
      </c>
      <c r="D627">
        <v>0.13654109589041094</v>
      </c>
      <c r="E627" t="s">
        <v>1300</v>
      </c>
    </row>
    <row r="628" spans="1:5" x14ac:dyDescent="0.25">
      <c r="A628" t="s">
        <v>1264</v>
      </c>
      <c r="B628" t="s">
        <v>1300</v>
      </c>
      <c r="C628">
        <v>0.87978962328767119</v>
      </c>
      <c r="D628" t="s">
        <v>1300</v>
      </c>
      <c r="E628" t="s">
        <v>1300</v>
      </c>
    </row>
    <row r="629" spans="1:5" x14ac:dyDescent="0.25">
      <c r="A629" t="s">
        <v>1264</v>
      </c>
      <c r="B629" t="s">
        <v>1300</v>
      </c>
      <c r="C629" t="s">
        <v>1300</v>
      </c>
      <c r="D629" t="s">
        <v>1300</v>
      </c>
      <c r="E629" t="s">
        <v>1300</v>
      </c>
    </row>
    <row r="630" spans="1:5" x14ac:dyDescent="0.25">
      <c r="A630" t="s">
        <v>1264</v>
      </c>
      <c r="B630" t="s">
        <v>1300</v>
      </c>
      <c r="C630" t="s">
        <v>1300</v>
      </c>
      <c r="D630">
        <v>2.668101761252446E-2</v>
      </c>
      <c r="E630" t="s">
        <v>1300</v>
      </c>
    </row>
    <row r="631" spans="1:5" x14ac:dyDescent="0.25">
      <c r="A631" t="s">
        <v>1264</v>
      </c>
      <c r="B631" t="s">
        <v>1300</v>
      </c>
      <c r="C631" t="s">
        <v>1300</v>
      </c>
      <c r="D631" t="s">
        <v>1300</v>
      </c>
      <c r="E631" t="s">
        <v>1300</v>
      </c>
    </row>
    <row r="632" spans="1:5" x14ac:dyDescent="0.25">
      <c r="A632" t="s">
        <v>1264</v>
      </c>
      <c r="B632" t="s">
        <v>1300</v>
      </c>
      <c r="C632" t="s">
        <v>1300</v>
      </c>
      <c r="D632">
        <v>8.4574151280524104E-2</v>
      </c>
      <c r="E632" t="s">
        <v>1300</v>
      </c>
    </row>
    <row r="633" spans="1:5" x14ac:dyDescent="0.25">
      <c r="A633" t="s">
        <v>1264</v>
      </c>
      <c r="B633">
        <v>1.8894662257912139E-2</v>
      </c>
      <c r="C633">
        <v>0.149439601494396</v>
      </c>
      <c r="D633">
        <v>4.0891433244735226E-3</v>
      </c>
      <c r="E633" t="s">
        <v>1300</v>
      </c>
    </row>
    <row r="634" spans="1:5" x14ac:dyDescent="0.25">
      <c r="A634" t="s">
        <v>1264</v>
      </c>
      <c r="B634">
        <v>0.23630136986301367</v>
      </c>
      <c r="C634" t="s">
        <v>1300</v>
      </c>
      <c r="D634">
        <v>0.79843444227005866</v>
      </c>
      <c r="E634" t="s">
        <v>1300</v>
      </c>
    </row>
    <row r="635" spans="1:5" x14ac:dyDescent="0.25">
      <c r="A635" t="s">
        <v>1264</v>
      </c>
      <c r="B635" t="s">
        <v>1300</v>
      </c>
      <c r="C635" t="s">
        <v>1300</v>
      </c>
      <c r="D635" t="s">
        <v>1300</v>
      </c>
      <c r="E635" t="s">
        <v>1300</v>
      </c>
    </row>
    <row r="636" spans="1:5" x14ac:dyDescent="0.25">
      <c r="A636" t="s">
        <v>1264</v>
      </c>
      <c r="B636" t="s">
        <v>1300</v>
      </c>
      <c r="C636">
        <v>1.1415744754638458E-3</v>
      </c>
      <c r="D636" t="s">
        <v>1300</v>
      </c>
      <c r="E636" t="s">
        <v>1300</v>
      </c>
    </row>
    <row r="637" spans="1:5" x14ac:dyDescent="0.25">
      <c r="A637" t="s">
        <v>1264</v>
      </c>
      <c r="B637" t="s">
        <v>1300</v>
      </c>
      <c r="C637">
        <v>7.8999658219178084</v>
      </c>
      <c r="D637" t="s">
        <v>1300</v>
      </c>
      <c r="E637" t="s">
        <v>1300</v>
      </c>
    </row>
    <row r="638" spans="1:5" x14ac:dyDescent="0.25">
      <c r="A638" t="s">
        <v>1264</v>
      </c>
      <c r="B638">
        <v>0</v>
      </c>
      <c r="C638">
        <v>0.82191780821917793</v>
      </c>
      <c r="D638">
        <v>0</v>
      </c>
      <c r="E638" t="s">
        <v>1300</v>
      </c>
    </row>
    <row r="639" spans="1:5" x14ac:dyDescent="0.25">
      <c r="A639" t="s">
        <v>1264</v>
      </c>
      <c r="B639" t="s">
        <v>1300</v>
      </c>
      <c r="C639">
        <v>0.68393715068493155</v>
      </c>
      <c r="D639" t="s">
        <v>1300</v>
      </c>
      <c r="E639" t="s">
        <v>1300</v>
      </c>
    </row>
    <row r="640" spans="1:5" x14ac:dyDescent="0.25">
      <c r="A640" t="s">
        <v>1264</v>
      </c>
      <c r="B640">
        <v>0</v>
      </c>
      <c r="C640" t="s">
        <v>1300</v>
      </c>
      <c r="D640" t="s">
        <v>1300</v>
      </c>
      <c r="E640" t="s">
        <v>1300</v>
      </c>
    </row>
    <row r="641" spans="1:5" x14ac:dyDescent="0.25">
      <c r="A641" t="s">
        <v>1265</v>
      </c>
      <c r="B641" t="s">
        <v>1300</v>
      </c>
      <c r="C641" t="s">
        <v>1300</v>
      </c>
      <c r="D641">
        <v>0.21004566210045661</v>
      </c>
      <c r="E641" t="s">
        <v>1300</v>
      </c>
    </row>
    <row r="642" spans="1:5" x14ac:dyDescent="0.25">
      <c r="A642" t="s">
        <v>1265</v>
      </c>
      <c r="B642" t="s">
        <v>1300</v>
      </c>
      <c r="C642">
        <v>0.10383899881616775</v>
      </c>
      <c r="D642" t="s">
        <v>1300</v>
      </c>
      <c r="E642" t="s">
        <v>1300</v>
      </c>
    </row>
    <row r="643" spans="1:5" x14ac:dyDescent="0.25">
      <c r="A643" t="s">
        <v>1265</v>
      </c>
      <c r="B643" t="s">
        <v>1300</v>
      </c>
      <c r="C643">
        <v>2.7397260273972605E-2</v>
      </c>
      <c r="D643" t="s">
        <v>1300</v>
      </c>
      <c r="E643" t="s">
        <v>1300</v>
      </c>
    </row>
    <row r="644" spans="1:5" x14ac:dyDescent="0.25">
      <c r="A644" t="s">
        <v>1265</v>
      </c>
      <c r="B644" t="s">
        <v>1300</v>
      </c>
      <c r="C644">
        <v>0.10099626400996263</v>
      </c>
      <c r="D644" t="s">
        <v>1300</v>
      </c>
      <c r="E644" t="s">
        <v>1300</v>
      </c>
    </row>
    <row r="645" spans="1:5" x14ac:dyDescent="0.25">
      <c r="A645" t="s">
        <v>1265</v>
      </c>
      <c r="B645" t="s">
        <v>1300</v>
      </c>
      <c r="C645" t="s">
        <v>1300</v>
      </c>
      <c r="D645">
        <v>0</v>
      </c>
      <c r="E645" t="s">
        <v>1300</v>
      </c>
    </row>
    <row r="646" spans="1:5" x14ac:dyDescent="0.25">
      <c r="A646" t="s">
        <v>1265</v>
      </c>
      <c r="B646" t="s">
        <v>1300</v>
      </c>
      <c r="C646">
        <v>1.1425864657534246</v>
      </c>
      <c r="D646" t="s">
        <v>1300</v>
      </c>
      <c r="E646" t="s">
        <v>1300</v>
      </c>
    </row>
    <row r="647" spans="1:5" x14ac:dyDescent="0.25">
      <c r="A647" t="s">
        <v>1265</v>
      </c>
      <c r="B647">
        <v>6.7819041095890403E-2</v>
      </c>
      <c r="C647">
        <v>0.86328530174009621</v>
      </c>
      <c r="D647">
        <v>7.7546575342465757E-3</v>
      </c>
      <c r="E647" t="s">
        <v>1300</v>
      </c>
    </row>
    <row r="648" spans="1:5" x14ac:dyDescent="0.25">
      <c r="A648" t="s">
        <v>1265</v>
      </c>
      <c r="B648" t="s">
        <v>1300</v>
      </c>
      <c r="C648">
        <v>8.1095890410958908</v>
      </c>
      <c r="D648">
        <v>0</v>
      </c>
      <c r="E648" t="s">
        <v>1300</v>
      </c>
    </row>
    <row r="649" spans="1:5" x14ac:dyDescent="0.25">
      <c r="A649" t="s">
        <v>1265</v>
      </c>
      <c r="B649" t="s">
        <v>1300</v>
      </c>
      <c r="C649">
        <v>0.17260273972602738</v>
      </c>
      <c r="D649" t="s">
        <v>1300</v>
      </c>
      <c r="E649" t="s">
        <v>1300</v>
      </c>
    </row>
    <row r="650" spans="1:5" x14ac:dyDescent="0.25">
      <c r="A650" t="s">
        <v>1265</v>
      </c>
      <c r="B650" t="s">
        <v>1300</v>
      </c>
      <c r="C650">
        <v>8.0974124809741248</v>
      </c>
      <c r="D650">
        <v>0.13698630136986301</v>
      </c>
      <c r="E650" t="s">
        <v>1300</v>
      </c>
    </row>
    <row r="651" spans="1:5" x14ac:dyDescent="0.25">
      <c r="A651" t="s">
        <v>1265</v>
      </c>
      <c r="B651" t="s">
        <v>1300</v>
      </c>
      <c r="C651">
        <v>2.7397260273972601</v>
      </c>
      <c r="D651" t="s">
        <v>1300</v>
      </c>
      <c r="E651" t="s">
        <v>1300</v>
      </c>
    </row>
    <row r="652" spans="1:5" x14ac:dyDescent="0.25">
      <c r="A652" t="s">
        <v>1265</v>
      </c>
      <c r="B652" t="s">
        <v>1300</v>
      </c>
      <c r="C652">
        <v>3.2163208904109593</v>
      </c>
      <c r="D652" t="s">
        <v>1300</v>
      </c>
      <c r="E652" t="s">
        <v>1300</v>
      </c>
    </row>
    <row r="653" spans="1:5" x14ac:dyDescent="0.25">
      <c r="A653" t="s">
        <v>1265</v>
      </c>
      <c r="B653" t="s">
        <v>1300</v>
      </c>
      <c r="C653">
        <v>0.13698630136986301</v>
      </c>
      <c r="D653" t="s">
        <v>1300</v>
      </c>
      <c r="E653" t="s">
        <v>1300</v>
      </c>
    </row>
    <row r="654" spans="1:5" x14ac:dyDescent="0.25">
      <c r="A654" t="s">
        <v>1265</v>
      </c>
      <c r="B654" t="s">
        <v>1300</v>
      </c>
      <c r="C654">
        <v>0.70543342465753434</v>
      </c>
      <c r="D654" t="s">
        <v>1300</v>
      </c>
      <c r="E654" t="s">
        <v>1300</v>
      </c>
    </row>
    <row r="655" spans="1:5" x14ac:dyDescent="0.25">
      <c r="A655" t="s">
        <v>1265</v>
      </c>
      <c r="B655" t="s">
        <v>1300</v>
      </c>
      <c r="C655" t="s">
        <v>1300</v>
      </c>
      <c r="D655">
        <v>0</v>
      </c>
      <c r="E655" t="s">
        <v>1300</v>
      </c>
    </row>
    <row r="656" spans="1:5" x14ac:dyDescent="0.25">
      <c r="A656" t="s">
        <v>1265</v>
      </c>
      <c r="B656" t="s">
        <v>1300</v>
      </c>
      <c r="C656" t="s">
        <v>1300</v>
      </c>
      <c r="D656">
        <v>0.16986179604261797</v>
      </c>
      <c r="E656" t="s">
        <v>1300</v>
      </c>
    </row>
    <row r="657" spans="1:5" x14ac:dyDescent="0.25">
      <c r="A657" t="s">
        <v>1265</v>
      </c>
      <c r="B657" t="s">
        <v>1300</v>
      </c>
      <c r="C657">
        <v>0.89315068493150684</v>
      </c>
      <c r="D657" t="s">
        <v>1300</v>
      </c>
      <c r="E657" t="s">
        <v>1300</v>
      </c>
    </row>
    <row r="658" spans="1:5" x14ac:dyDescent="0.25">
      <c r="A658" t="s">
        <v>1265</v>
      </c>
      <c r="B658" t="s">
        <v>1300</v>
      </c>
      <c r="C658">
        <v>10.778331257783311</v>
      </c>
      <c r="D658">
        <v>0.21461187214611871</v>
      </c>
      <c r="E658" t="s">
        <v>1300</v>
      </c>
    </row>
    <row r="659" spans="1:5" x14ac:dyDescent="0.25">
      <c r="A659" t="s">
        <v>1265</v>
      </c>
      <c r="B659" t="s">
        <v>1300</v>
      </c>
      <c r="C659">
        <v>8.8925005804504284E-2</v>
      </c>
      <c r="D659" t="s">
        <v>1300</v>
      </c>
      <c r="E659" t="s">
        <v>1300</v>
      </c>
    </row>
    <row r="660" spans="1:5" x14ac:dyDescent="0.25">
      <c r="A660" t="s">
        <v>1265</v>
      </c>
      <c r="B660" t="s">
        <v>1300</v>
      </c>
      <c r="C660">
        <v>2.7397260273972605E-2</v>
      </c>
      <c r="D660" t="s">
        <v>1300</v>
      </c>
      <c r="E660" t="s">
        <v>1300</v>
      </c>
    </row>
    <row r="661" spans="1:5" x14ac:dyDescent="0.25">
      <c r="A661" t="s">
        <v>1265</v>
      </c>
      <c r="B661" t="s">
        <v>1300</v>
      </c>
      <c r="C661" t="s">
        <v>1300</v>
      </c>
      <c r="D661">
        <v>1.9585844748858446E-2</v>
      </c>
      <c r="E661" t="s">
        <v>1300</v>
      </c>
    </row>
    <row r="662" spans="1:5" x14ac:dyDescent="0.25">
      <c r="A662" t="s">
        <v>1265</v>
      </c>
      <c r="B662" t="s">
        <v>1300</v>
      </c>
      <c r="C662">
        <v>0.16766715753424657</v>
      </c>
      <c r="D662">
        <v>2.1366210045662099E-2</v>
      </c>
      <c r="E662" t="s">
        <v>1300</v>
      </c>
    </row>
    <row r="663" spans="1:5" x14ac:dyDescent="0.25">
      <c r="A663" t="s">
        <v>1265</v>
      </c>
      <c r="B663" t="s">
        <v>1300</v>
      </c>
      <c r="C663" t="s">
        <v>1300</v>
      </c>
      <c r="D663">
        <v>0.27397260273972601</v>
      </c>
      <c r="E663" t="s">
        <v>1300</v>
      </c>
    </row>
    <row r="664" spans="1:5" x14ac:dyDescent="0.25">
      <c r="A664" t="s">
        <v>1265</v>
      </c>
      <c r="B664" t="s">
        <v>1300</v>
      </c>
      <c r="C664">
        <v>0.65753424657534243</v>
      </c>
      <c r="D664" t="s">
        <v>1300</v>
      </c>
      <c r="E664" t="s">
        <v>1300</v>
      </c>
    </row>
    <row r="665" spans="1:5" x14ac:dyDescent="0.25">
      <c r="A665" t="s">
        <v>1265</v>
      </c>
      <c r="B665" t="s">
        <v>1300</v>
      </c>
      <c r="C665">
        <v>1.8264840182648404E-2</v>
      </c>
      <c r="D665" t="s">
        <v>1300</v>
      </c>
      <c r="E665" t="s">
        <v>1300</v>
      </c>
    </row>
    <row r="666" spans="1:5" x14ac:dyDescent="0.25">
      <c r="A666" t="s">
        <v>1265</v>
      </c>
      <c r="B666" t="s">
        <v>1300</v>
      </c>
      <c r="C666">
        <v>0.58948883561643828</v>
      </c>
      <c r="D666" t="s">
        <v>1300</v>
      </c>
      <c r="E666" t="s">
        <v>1300</v>
      </c>
    </row>
    <row r="667" spans="1:5" x14ac:dyDescent="0.25">
      <c r="A667" t="s">
        <v>1264</v>
      </c>
      <c r="B667" t="s">
        <v>1300</v>
      </c>
      <c r="C667">
        <v>0.36529680365296802</v>
      </c>
      <c r="D667" t="s">
        <v>1300</v>
      </c>
      <c r="E667" t="s">
        <v>1300</v>
      </c>
    </row>
    <row r="668" spans="1:5" x14ac:dyDescent="0.25">
      <c r="A668" t="s">
        <v>1264</v>
      </c>
      <c r="B668" t="s">
        <v>1300</v>
      </c>
      <c r="C668" t="s">
        <v>1300</v>
      </c>
      <c r="D668" t="s">
        <v>1300</v>
      </c>
      <c r="E668" t="s">
        <v>1300</v>
      </c>
    </row>
    <row r="669" spans="1:5" x14ac:dyDescent="0.25">
      <c r="A669" t="s">
        <v>1265</v>
      </c>
      <c r="B669" t="s">
        <v>1300</v>
      </c>
      <c r="C669">
        <v>2.7319342632809889</v>
      </c>
      <c r="D669">
        <v>0.14034507501630789</v>
      </c>
      <c r="E669" t="s">
        <v>1300</v>
      </c>
    </row>
    <row r="670" spans="1:5" x14ac:dyDescent="0.25">
      <c r="A670" t="s">
        <v>1265</v>
      </c>
      <c r="B670" t="s">
        <v>1300</v>
      </c>
      <c r="C670" t="s">
        <v>1300</v>
      </c>
      <c r="D670">
        <v>1.627848097412481E-2</v>
      </c>
      <c r="E670" t="s">
        <v>1300</v>
      </c>
    </row>
    <row r="671" spans="1:5" x14ac:dyDescent="0.25">
      <c r="A671" t="s">
        <v>1265</v>
      </c>
      <c r="B671" t="s">
        <v>1300</v>
      </c>
      <c r="C671">
        <v>1.7000890410958907</v>
      </c>
      <c r="D671">
        <v>9.6027397260273969E-3</v>
      </c>
      <c r="E671" t="s">
        <v>1300</v>
      </c>
    </row>
    <row r="672" spans="1:5" x14ac:dyDescent="0.25">
      <c r="A672" t="s">
        <v>1265</v>
      </c>
      <c r="B672" t="s">
        <v>1300</v>
      </c>
      <c r="C672">
        <v>1.4809998220957125E-4</v>
      </c>
      <c r="D672">
        <v>1.5336790106155622E-4</v>
      </c>
      <c r="E672" t="s">
        <v>1300</v>
      </c>
    </row>
    <row r="673" spans="1:5" x14ac:dyDescent="0.25">
      <c r="A673" t="s">
        <v>1265</v>
      </c>
      <c r="B673" t="s">
        <v>1300</v>
      </c>
      <c r="C673">
        <v>0.57926547945205475</v>
      </c>
      <c r="D673">
        <v>4.2407441449403442E-2</v>
      </c>
      <c r="E673" t="s">
        <v>1300</v>
      </c>
    </row>
    <row r="674" spans="1:5" x14ac:dyDescent="0.25">
      <c r="A674" t="s">
        <v>1265</v>
      </c>
      <c r="B674" t="s">
        <v>1300</v>
      </c>
      <c r="C674">
        <v>2.4990618289522395</v>
      </c>
      <c r="D674">
        <v>6.1698630136986302E-2</v>
      </c>
      <c r="E674" t="s">
        <v>1300</v>
      </c>
    </row>
    <row r="675" spans="1:5" x14ac:dyDescent="0.25">
      <c r="A675" t="s">
        <v>1265</v>
      </c>
      <c r="B675" t="s">
        <v>1300</v>
      </c>
      <c r="C675" t="s">
        <v>1300</v>
      </c>
      <c r="D675">
        <v>1.0744181645419272E-2</v>
      </c>
      <c r="E675" t="s">
        <v>1300</v>
      </c>
    </row>
    <row r="676" spans="1:5" x14ac:dyDescent="0.25">
      <c r="A676" t="s">
        <v>1265</v>
      </c>
      <c r="B676" t="s">
        <v>1300</v>
      </c>
      <c r="C676">
        <v>0.12299679756468797</v>
      </c>
      <c r="D676">
        <v>3.8761676451402479E-3</v>
      </c>
      <c r="E676" t="s">
        <v>1300</v>
      </c>
    </row>
    <row r="677" spans="1:5" x14ac:dyDescent="0.25">
      <c r="A677" t="s">
        <v>1265</v>
      </c>
      <c r="B677" t="s">
        <v>1300</v>
      </c>
      <c r="C677">
        <v>0.98998674326115765</v>
      </c>
      <c r="D677">
        <v>5.2226027397260268E-3</v>
      </c>
      <c r="E677" t="s">
        <v>1300</v>
      </c>
    </row>
    <row r="678" spans="1:5" x14ac:dyDescent="0.25">
      <c r="A678" t="s">
        <v>1265</v>
      </c>
      <c r="B678" t="s">
        <v>1300</v>
      </c>
      <c r="C678">
        <v>1.8168949771689498E-4</v>
      </c>
      <c r="D678">
        <v>1.5294520547945204E-4</v>
      </c>
      <c r="E678" t="s">
        <v>1300</v>
      </c>
    </row>
    <row r="679" spans="1:5" x14ac:dyDescent="0.25">
      <c r="A679" t="s">
        <v>1265</v>
      </c>
      <c r="B679" t="s">
        <v>1300</v>
      </c>
      <c r="C679">
        <v>3.2876712328767117</v>
      </c>
      <c r="D679">
        <v>2.7397260273972605E-2</v>
      </c>
      <c r="E679" t="s">
        <v>1300</v>
      </c>
    </row>
    <row r="680" spans="1:5" x14ac:dyDescent="0.25">
      <c r="A680" t="s">
        <v>1265</v>
      </c>
      <c r="B680" t="s">
        <v>1300</v>
      </c>
      <c r="C680">
        <v>0.33603331184528601</v>
      </c>
      <c r="D680">
        <v>2.1908703709404342E-2</v>
      </c>
      <c r="E680" t="s">
        <v>1300</v>
      </c>
    </row>
    <row r="681" spans="1:5" x14ac:dyDescent="0.25">
      <c r="A681" t="s">
        <v>1265</v>
      </c>
      <c r="B681" t="s">
        <v>1300</v>
      </c>
      <c r="C681">
        <v>2.2057018150684931</v>
      </c>
      <c r="D681">
        <v>1.9041095890410958E-2</v>
      </c>
      <c r="E681" t="s">
        <v>1300</v>
      </c>
    </row>
    <row r="682" spans="1:5" x14ac:dyDescent="0.25">
      <c r="A682" t="s">
        <v>1264</v>
      </c>
      <c r="B682" t="s">
        <v>1300</v>
      </c>
      <c r="C682">
        <v>6.8493150684931512E-3</v>
      </c>
      <c r="D682" t="s">
        <v>1300</v>
      </c>
      <c r="E682" t="s">
        <v>1300</v>
      </c>
    </row>
    <row r="683" spans="1:5" x14ac:dyDescent="0.25">
      <c r="A683" t="s">
        <v>1265</v>
      </c>
      <c r="B683" t="s">
        <v>1300</v>
      </c>
      <c r="C683">
        <v>0.31229109589041093</v>
      </c>
      <c r="D683" t="s">
        <v>1300</v>
      </c>
      <c r="E683" t="s">
        <v>1300</v>
      </c>
    </row>
    <row r="684" spans="1:5" x14ac:dyDescent="0.25">
      <c r="A684" t="s">
        <v>1265</v>
      </c>
      <c r="B684" t="s">
        <v>1300</v>
      </c>
      <c r="C684">
        <v>0.19094063926940641</v>
      </c>
      <c r="D684" t="s">
        <v>1300</v>
      </c>
      <c r="E684" t="s">
        <v>1300</v>
      </c>
    </row>
    <row r="685" spans="1:5" x14ac:dyDescent="0.25">
      <c r="A685" t="s">
        <v>1265</v>
      </c>
      <c r="B685" t="s">
        <v>1300</v>
      </c>
      <c r="C685">
        <v>0.47461056751467712</v>
      </c>
      <c r="D685" t="s">
        <v>1300</v>
      </c>
      <c r="E685" t="s">
        <v>1300</v>
      </c>
    </row>
    <row r="686" spans="1:5" x14ac:dyDescent="0.25">
      <c r="A686" t="s">
        <v>1265</v>
      </c>
      <c r="B686" t="s">
        <v>1300</v>
      </c>
      <c r="C686">
        <v>0.39232876712328763</v>
      </c>
      <c r="D686" t="s">
        <v>1300</v>
      </c>
      <c r="E686" t="s">
        <v>1300</v>
      </c>
    </row>
    <row r="687" spans="1:5" x14ac:dyDescent="0.25">
      <c r="A687" t="s">
        <v>1265</v>
      </c>
      <c r="B687" t="s">
        <v>1300</v>
      </c>
      <c r="C687">
        <v>2.0521105022831048</v>
      </c>
      <c r="D687" t="s">
        <v>1300</v>
      </c>
      <c r="E687" t="s">
        <v>1300</v>
      </c>
    </row>
    <row r="688" spans="1:5" x14ac:dyDescent="0.25">
      <c r="A688" t="s">
        <v>1265</v>
      </c>
      <c r="B688" t="s">
        <v>1300</v>
      </c>
      <c r="C688">
        <v>5.0644323287671238</v>
      </c>
      <c r="D688" t="s">
        <v>1300</v>
      </c>
      <c r="E688" t="s">
        <v>1300</v>
      </c>
    </row>
    <row r="689" spans="1:5" x14ac:dyDescent="0.25">
      <c r="A689" t="s">
        <v>1265</v>
      </c>
      <c r="B689" t="s">
        <v>1300</v>
      </c>
      <c r="C689">
        <v>0.67424255707762548</v>
      </c>
      <c r="D689">
        <v>2.7754804375677539E-2</v>
      </c>
      <c r="E689" t="s">
        <v>1300</v>
      </c>
    </row>
    <row r="690" spans="1:5" x14ac:dyDescent="0.25">
      <c r="A690" t="s">
        <v>1265</v>
      </c>
      <c r="B690" t="s">
        <v>1300</v>
      </c>
      <c r="C690" t="s">
        <v>1300</v>
      </c>
      <c r="D690">
        <v>0.13698630136986301</v>
      </c>
      <c r="E690" t="s">
        <v>1300</v>
      </c>
    </row>
    <row r="691" spans="1:5" x14ac:dyDescent="0.25">
      <c r="A691" t="s">
        <v>1265</v>
      </c>
      <c r="B691" t="s">
        <v>1300</v>
      </c>
      <c r="C691">
        <v>3.0416309054460404</v>
      </c>
      <c r="D691">
        <v>4.062148194271481E-2</v>
      </c>
      <c r="E691" t="s">
        <v>1300</v>
      </c>
    </row>
    <row r="692" spans="1:5" x14ac:dyDescent="0.25">
      <c r="A692" t="s">
        <v>1265</v>
      </c>
      <c r="B692" t="s">
        <v>1300</v>
      </c>
      <c r="C692">
        <v>2.7845907467298381</v>
      </c>
      <c r="D692">
        <v>6.1966224095539146E-2</v>
      </c>
      <c r="E692" t="s">
        <v>1300</v>
      </c>
    </row>
    <row r="693" spans="1:5" x14ac:dyDescent="0.25">
      <c r="A693" t="s">
        <v>1265</v>
      </c>
      <c r="B693">
        <v>2.9038988408851423E-2</v>
      </c>
      <c r="C693">
        <v>25.35215525114155</v>
      </c>
      <c r="D693">
        <v>2.728760966599969E-2</v>
      </c>
      <c r="E693" t="s">
        <v>1300</v>
      </c>
    </row>
    <row r="694" spans="1:5" x14ac:dyDescent="0.25">
      <c r="A694" t="s">
        <v>1265</v>
      </c>
      <c r="B694" t="s">
        <v>1300</v>
      </c>
      <c r="C694">
        <v>8.9497716894977177</v>
      </c>
      <c r="D694">
        <v>3.9138943248532294E-2</v>
      </c>
      <c r="E694" t="s">
        <v>1300</v>
      </c>
    </row>
    <row r="695" spans="1:5" x14ac:dyDescent="0.25">
      <c r="A695" t="s">
        <v>1265</v>
      </c>
      <c r="B695" t="s">
        <v>1300</v>
      </c>
      <c r="C695">
        <v>3.702138614570361</v>
      </c>
      <c r="D695" t="s">
        <v>1300</v>
      </c>
      <c r="E695" t="s">
        <v>1300</v>
      </c>
    </row>
    <row r="696" spans="1:5" x14ac:dyDescent="0.25">
      <c r="A696" t="s">
        <v>1265</v>
      </c>
      <c r="B696" t="s">
        <v>1300</v>
      </c>
      <c r="C696">
        <v>1.9089385495568092</v>
      </c>
      <c r="D696" t="s">
        <v>1300</v>
      </c>
      <c r="E696" t="s">
        <v>1300</v>
      </c>
    </row>
    <row r="697" spans="1:5" x14ac:dyDescent="0.25">
      <c r="A697" t="s">
        <v>1265</v>
      </c>
      <c r="B697" t="s">
        <v>1300</v>
      </c>
      <c r="C697">
        <v>0.30908071295143208</v>
      </c>
      <c r="D697">
        <v>1.6867130035764896E-2</v>
      </c>
      <c r="E697" t="s">
        <v>1300</v>
      </c>
    </row>
    <row r="698" spans="1:5" x14ac:dyDescent="0.25">
      <c r="A698" t="s">
        <v>1265</v>
      </c>
      <c r="B698" t="s">
        <v>1300</v>
      </c>
      <c r="C698">
        <v>5.3698630136986312</v>
      </c>
      <c r="D698">
        <v>5.7077625570776253E-2</v>
      </c>
      <c r="E698" t="s">
        <v>1300</v>
      </c>
    </row>
    <row r="699" spans="1:5" x14ac:dyDescent="0.25">
      <c r="A699" t="s">
        <v>1265</v>
      </c>
      <c r="B699" t="s">
        <v>1300</v>
      </c>
      <c r="C699">
        <v>1.1166526212855636</v>
      </c>
      <c r="D699">
        <v>0.70027261059244394</v>
      </c>
      <c r="E699" t="s">
        <v>1300</v>
      </c>
    </row>
    <row r="700" spans="1:5" x14ac:dyDescent="0.25">
      <c r="A700" t="s">
        <v>1265</v>
      </c>
      <c r="B700" t="s">
        <v>1300</v>
      </c>
      <c r="C700">
        <v>1.9351558293952265</v>
      </c>
      <c r="D700" t="s">
        <v>1300</v>
      </c>
      <c r="E700" t="s">
        <v>1300</v>
      </c>
    </row>
    <row r="701" spans="1:5" x14ac:dyDescent="0.25">
      <c r="A701" t="s">
        <v>1265</v>
      </c>
      <c r="B701" t="s">
        <v>1300</v>
      </c>
      <c r="C701">
        <v>6.938366438356165</v>
      </c>
      <c r="D701" t="s">
        <v>1300</v>
      </c>
      <c r="E701" t="s">
        <v>1300</v>
      </c>
    </row>
    <row r="702" spans="1:5" x14ac:dyDescent="0.25">
      <c r="A702" t="s">
        <v>1265</v>
      </c>
      <c r="B702" t="s">
        <v>1300</v>
      </c>
      <c r="C702">
        <v>6.5013698630136993E-2</v>
      </c>
      <c r="D702" t="s">
        <v>1300</v>
      </c>
      <c r="E702" t="s">
        <v>1300</v>
      </c>
    </row>
    <row r="703" spans="1:5" x14ac:dyDescent="0.25">
      <c r="A703" t="s">
        <v>1265</v>
      </c>
      <c r="B703" t="s">
        <v>1300</v>
      </c>
      <c r="C703" t="s">
        <v>1300</v>
      </c>
      <c r="D703">
        <v>1.2465753424657534E-2</v>
      </c>
      <c r="E703" t="s">
        <v>1300</v>
      </c>
    </row>
    <row r="704" spans="1:5" x14ac:dyDescent="0.25">
      <c r="A704" t="s">
        <v>1265</v>
      </c>
      <c r="B704" t="s">
        <v>1300</v>
      </c>
      <c r="C704">
        <v>0.54794520547945202</v>
      </c>
      <c r="D704" t="s">
        <v>1300</v>
      </c>
      <c r="E704" t="s">
        <v>1300</v>
      </c>
    </row>
    <row r="705" spans="1:5" x14ac:dyDescent="0.25">
      <c r="A705" t="s">
        <v>1264</v>
      </c>
      <c r="B705" t="s">
        <v>1300</v>
      </c>
      <c r="C705">
        <v>3.9327057534246572</v>
      </c>
      <c r="D705" t="s">
        <v>1300</v>
      </c>
      <c r="E705" t="s">
        <v>1300</v>
      </c>
    </row>
    <row r="706" spans="1:5" x14ac:dyDescent="0.25">
      <c r="A706" t="s">
        <v>1264</v>
      </c>
      <c r="B706" t="s">
        <v>1300</v>
      </c>
      <c r="C706" t="s">
        <v>1300</v>
      </c>
      <c r="D706">
        <v>0.35693489173663273</v>
      </c>
      <c r="E706" t="s">
        <v>1300</v>
      </c>
    </row>
    <row r="707" spans="1:5" x14ac:dyDescent="0.25">
      <c r="A707" t="s">
        <v>1264</v>
      </c>
      <c r="B707" t="s">
        <v>1300</v>
      </c>
      <c r="C707">
        <v>4.3834847945205473</v>
      </c>
      <c r="D707" t="s">
        <v>1300</v>
      </c>
      <c r="E707" t="s">
        <v>1300</v>
      </c>
    </row>
    <row r="708" spans="1:5" x14ac:dyDescent="0.25">
      <c r="A708" t="s">
        <v>1264</v>
      </c>
      <c r="B708" t="s">
        <v>1300</v>
      </c>
      <c r="C708">
        <v>4.8051780821917807E-2</v>
      </c>
      <c r="D708" t="s">
        <v>1300</v>
      </c>
      <c r="E708" t="s">
        <v>1300</v>
      </c>
    </row>
    <row r="709" spans="1:5" x14ac:dyDescent="0.25">
      <c r="A709" t="s">
        <v>1264</v>
      </c>
      <c r="B709" t="s">
        <v>1300</v>
      </c>
      <c r="C709">
        <v>8.5704128082191779</v>
      </c>
      <c r="D709" t="s">
        <v>1300</v>
      </c>
      <c r="E709" t="s">
        <v>1300</v>
      </c>
    </row>
    <row r="710" spans="1:5" x14ac:dyDescent="0.25">
      <c r="A710" t="s">
        <v>1264</v>
      </c>
      <c r="B710" t="s">
        <v>1300</v>
      </c>
      <c r="C710">
        <v>0.49315068493150677</v>
      </c>
      <c r="D710" t="s">
        <v>1300</v>
      </c>
      <c r="E710" t="s">
        <v>1300</v>
      </c>
    </row>
    <row r="711" spans="1:5" x14ac:dyDescent="0.25">
      <c r="A711" t="s">
        <v>1264</v>
      </c>
      <c r="B711" t="s">
        <v>1300</v>
      </c>
      <c r="C711">
        <v>1.4857486757990868</v>
      </c>
      <c r="D711" t="s">
        <v>1300</v>
      </c>
      <c r="E711" t="s">
        <v>1300</v>
      </c>
    </row>
    <row r="712" spans="1:5" x14ac:dyDescent="0.25">
      <c r="A712" t="s">
        <v>1264</v>
      </c>
      <c r="B712" t="s">
        <v>1300</v>
      </c>
      <c r="C712" t="s">
        <v>1300</v>
      </c>
      <c r="D712">
        <v>4.1945205479452047E-2</v>
      </c>
      <c r="E712" t="s">
        <v>1300</v>
      </c>
    </row>
    <row r="713" spans="1:5" x14ac:dyDescent="0.25">
      <c r="A713" t="s">
        <v>1264</v>
      </c>
      <c r="B713" t="s">
        <v>1300</v>
      </c>
      <c r="C713" t="s">
        <v>1300</v>
      </c>
      <c r="D713">
        <v>0.54660879756468794</v>
      </c>
      <c r="E713" t="s">
        <v>1300</v>
      </c>
    </row>
    <row r="714" spans="1:5" x14ac:dyDescent="0.25">
      <c r="A714" t="s">
        <v>1264</v>
      </c>
      <c r="B714" t="s">
        <v>1300</v>
      </c>
      <c r="C714">
        <v>0.17313734210994483</v>
      </c>
      <c r="D714">
        <v>0.33585127201565557</v>
      </c>
      <c r="E714" t="s">
        <v>1300</v>
      </c>
    </row>
    <row r="715" spans="1:5" x14ac:dyDescent="0.25">
      <c r="A715" t="s">
        <v>1264</v>
      </c>
      <c r="B715" t="s">
        <v>1300</v>
      </c>
      <c r="C715">
        <v>20.273972602739725</v>
      </c>
      <c r="D715">
        <v>0.10147133434804667</v>
      </c>
      <c r="E715" t="s">
        <v>1300</v>
      </c>
    </row>
    <row r="716" spans="1:5" x14ac:dyDescent="0.25">
      <c r="A716" t="s">
        <v>1264</v>
      </c>
      <c r="B716" t="s">
        <v>1300</v>
      </c>
      <c r="C716">
        <v>0.32876712328767121</v>
      </c>
      <c r="D716">
        <v>0</v>
      </c>
      <c r="E716" t="s">
        <v>1300</v>
      </c>
    </row>
    <row r="717" spans="1:5" x14ac:dyDescent="0.25">
      <c r="A717" t="s">
        <v>1265</v>
      </c>
      <c r="B717" t="s">
        <v>1300</v>
      </c>
      <c r="C717" t="s">
        <v>1300</v>
      </c>
      <c r="D717">
        <v>6.0578386605783865E-3</v>
      </c>
      <c r="E717" t="s">
        <v>1300</v>
      </c>
    </row>
    <row r="718" spans="1:5" x14ac:dyDescent="0.25">
      <c r="A718" t="s">
        <v>1265</v>
      </c>
      <c r="B718" t="s">
        <v>1300</v>
      </c>
      <c r="C718">
        <v>0.47665013698630138</v>
      </c>
      <c r="D718" t="s">
        <v>1300</v>
      </c>
      <c r="E718" t="s">
        <v>1300</v>
      </c>
    </row>
    <row r="719" spans="1:5" x14ac:dyDescent="0.25">
      <c r="A719" t="s">
        <v>1265</v>
      </c>
      <c r="B719" t="s">
        <v>1300</v>
      </c>
      <c r="C719" t="s">
        <v>1300</v>
      </c>
      <c r="D719">
        <v>0</v>
      </c>
      <c r="E719" t="s">
        <v>1300</v>
      </c>
    </row>
    <row r="720" spans="1:5" x14ac:dyDescent="0.25">
      <c r="A720" t="s">
        <v>1265</v>
      </c>
      <c r="B720" t="s">
        <v>1300</v>
      </c>
      <c r="C720" t="s">
        <v>1300</v>
      </c>
      <c r="D720">
        <v>6.2983257229832562E-3</v>
      </c>
      <c r="E720" t="s">
        <v>1300</v>
      </c>
    </row>
    <row r="721" spans="1:5" x14ac:dyDescent="0.25">
      <c r="A721" t="s">
        <v>1265</v>
      </c>
      <c r="B721" t="s">
        <v>1300</v>
      </c>
      <c r="C721">
        <v>1.5551974214343274</v>
      </c>
      <c r="D721">
        <v>1.9470134204853627E-2</v>
      </c>
      <c r="E721" t="s">
        <v>1300</v>
      </c>
    </row>
    <row r="722" spans="1:5" x14ac:dyDescent="0.25">
      <c r="A722" t="s">
        <v>1265</v>
      </c>
      <c r="B722">
        <v>0</v>
      </c>
      <c r="C722" t="s">
        <v>1300</v>
      </c>
      <c r="D722">
        <v>0</v>
      </c>
      <c r="E722" t="s">
        <v>1300</v>
      </c>
    </row>
    <row r="723" spans="1:5" x14ac:dyDescent="0.25">
      <c r="A723" t="s">
        <v>1264</v>
      </c>
      <c r="B723" t="s">
        <v>1300</v>
      </c>
      <c r="C723">
        <v>9.4109589041095884E-2</v>
      </c>
      <c r="D723" t="s">
        <v>1300</v>
      </c>
      <c r="E723" t="s">
        <v>1300</v>
      </c>
    </row>
    <row r="724" spans="1:5" x14ac:dyDescent="0.25">
      <c r="A724" t="s">
        <v>1264</v>
      </c>
      <c r="B724" t="s">
        <v>1300</v>
      </c>
      <c r="C724">
        <v>2.999217075342465</v>
      </c>
      <c r="D724">
        <v>1.2636916051984544E-3</v>
      </c>
      <c r="E724" t="s">
        <v>1300</v>
      </c>
    </row>
    <row r="725" spans="1:5" x14ac:dyDescent="0.25">
      <c r="A725" t="s">
        <v>1264</v>
      </c>
      <c r="B725" t="s">
        <v>1300</v>
      </c>
      <c r="C725" t="s">
        <v>1300</v>
      </c>
      <c r="D725">
        <v>3.2176125244618395E-2</v>
      </c>
      <c r="E725" t="s">
        <v>1300</v>
      </c>
    </row>
    <row r="726" spans="1:5" x14ac:dyDescent="0.25">
      <c r="A726" t="s">
        <v>1264</v>
      </c>
      <c r="B726" t="s">
        <v>1300</v>
      </c>
      <c r="C726" t="s">
        <v>1300</v>
      </c>
      <c r="D726">
        <v>0</v>
      </c>
      <c r="E726" t="s">
        <v>1300</v>
      </c>
    </row>
    <row r="727" spans="1:5" x14ac:dyDescent="0.25">
      <c r="A727" t="s">
        <v>1264</v>
      </c>
      <c r="B727" t="s">
        <v>1300</v>
      </c>
      <c r="C727" t="s">
        <v>1300</v>
      </c>
      <c r="D727">
        <v>3.5753424657534248E-2</v>
      </c>
      <c r="E727" t="s">
        <v>1300</v>
      </c>
    </row>
    <row r="728" spans="1:5" x14ac:dyDescent="0.25">
      <c r="A728" t="s">
        <v>1264</v>
      </c>
      <c r="B728" t="s">
        <v>1300</v>
      </c>
      <c r="C728" t="s">
        <v>1300</v>
      </c>
      <c r="D728">
        <v>8.8493150684931507E-2</v>
      </c>
      <c r="E728" t="s">
        <v>1300</v>
      </c>
    </row>
    <row r="729" spans="1:5" x14ac:dyDescent="0.25">
      <c r="A729" t="s">
        <v>1264</v>
      </c>
      <c r="B729" t="s">
        <v>1300</v>
      </c>
      <c r="C729">
        <v>0.13982648401826483</v>
      </c>
      <c r="D729" t="s">
        <v>1300</v>
      </c>
      <c r="E729" t="s">
        <v>1300</v>
      </c>
    </row>
    <row r="730" spans="1:5" x14ac:dyDescent="0.25">
      <c r="A730" t="s">
        <v>1264</v>
      </c>
      <c r="B730" t="s">
        <v>1300</v>
      </c>
      <c r="C730">
        <v>0.42397260273972598</v>
      </c>
      <c r="D730" t="s">
        <v>1300</v>
      </c>
      <c r="E730" t="s">
        <v>1300</v>
      </c>
    </row>
    <row r="731" spans="1:5" x14ac:dyDescent="0.25">
      <c r="A731" t="s">
        <v>1264</v>
      </c>
      <c r="B731" t="s">
        <v>1300</v>
      </c>
      <c r="C731">
        <v>0.64586986301369864</v>
      </c>
      <c r="D731" t="s">
        <v>1300</v>
      </c>
      <c r="E731" t="s">
        <v>1300</v>
      </c>
    </row>
    <row r="732" spans="1:5" x14ac:dyDescent="0.25">
      <c r="A732" t="s">
        <v>1264</v>
      </c>
      <c r="B732">
        <v>0</v>
      </c>
      <c r="C732" t="s">
        <v>1300</v>
      </c>
      <c r="D732">
        <v>4.089143324473523E-2</v>
      </c>
      <c r="E732" t="s">
        <v>1300</v>
      </c>
    </row>
    <row r="733" spans="1:5" x14ac:dyDescent="0.25">
      <c r="A733" t="s">
        <v>1264</v>
      </c>
      <c r="B733">
        <v>0</v>
      </c>
      <c r="C733" t="s">
        <v>1300</v>
      </c>
      <c r="D733">
        <v>4.7799999999999988E-2</v>
      </c>
      <c r="E733" t="s">
        <v>1300</v>
      </c>
    </row>
    <row r="734" spans="1:5" x14ac:dyDescent="0.25">
      <c r="A734" t="s">
        <v>1264</v>
      </c>
      <c r="B734" t="s">
        <v>1300</v>
      </c>
      <c r="C734">
        <v>1.0082191780821917E-2</v>
      </c>
      <c r="D734">
        <v>0.28945205479452052</v>
      </c>
      <c r="E734" t="s">
        <v>1300</v>
      </c>
    </row>
    <row r="735" spans="1:5" x14ac:dyDescent="0.25">
      <c r="A735" t="s">
        <v>1264</v>
      </c>
      <c r="B735" t="s">
        <v>1300</v>
      </c>
      <c r="C735">
        <v>9.7857808219178093</v>
      </c>
      <c r="D735" t="s">
        <v>1300</v>
      </c>
      <c r="E735" t="s">
        <v>1300</v>
      </c>
    </row>
    <row r="736" spans="1:5" x14ac:dyDescent="0.25">
      <c r="A736" t="s">
        <v>1264</v>
      </c>
      <c r="B736" t="s">
        <v>1300</v>
      </c>
      <c r="C736">
        <v>0.37735159817351599</v>
      </c>
      <c r="D736" t="s">
        <v>1300</v>
      </c>
      <c r="E736" t="s">
        <v>1300</v>
      </c>
    </row>
    <row r="737" spans="1:5" x14ac:dyDescent="0.25">
      <c r="A737" t="s">
        <v>1264</v>
      </c>
      <c r="B737" t="s">
        <v>1300</v>
      </c>
      <c r="C737" t="s">
        <v>1300</v>
      </c>
      <c r="D737">
        <v>7.7601616887491574E-5</v>
      </c>
      <c r="E737" t="s">
        <v>1300</v>
      </c>
    </row>
    <row r="738" spans="1:5" x14ac:dyDescent="0.25">
      <c r="A738" t="s">
        <v>1264</v>
      </c>
      <c r="B738" t="s">
        <v>1300</v>
      </c>
      <c r="C738" t="s">
        <v>1300</v>
      </c>
      <c r="D738">
        <v>1.525210285988945E-2</v>
      </c>
      <c r="E738" t="s">
        <v>1300</v>
      </c>
    </row>
    <row r="739" spans="1:5" x14ac:dyDescent="0.25">
      <c r="A739" t="s">
        <v>1264</v>
      </c>
      <c r="B739" t="s">
        <v>1300</v>
      </c>
      <c r="C739">
        <v>1.978958904109589E-2</v>
      </c>
      <c r="D739">
        <v>8.2606232876712329E-2</v>
      </c>
      <c r="E739" t="s">
        <v>1300</v>
      </c>
    </row>
    <row r="740" spans="1:5" x14ac:dyDescent="0.25">
      <c r="A740" t="s">
        <v>1264</v>
      </c>
      <c r="B740" t="s">
        <v>1300</v>
      </c>
      <c r="C740">
        <v>0.75772463645943089</v>
      </c>
      <c r="D740">
        <v>2.3440145044319096E-2</v>
      </c>
      <c r="E740" t="s">
        <v>1300</v>
      </c>
    </row>
    <row r="741" spans="1:5" x14ac:dyDescent="0.25">
      <c r="A741" t="s">
        <v>1264</v>
      </c>
      <c r="B741" t="s">
        <v>1300</v>
      </c>
      <c r="C741" t="s">
        <v>1300</v>
      </c>
      <c r="D741">
        <v>0</v>
      </c>
      <c r="E741" t="s">
        <v>1300</v>
      </c>
    </row>
    <row r="742" spans="1:5" x14ac:dyDescent="0.25">
      <c r="A742" t="s">
        <v>1264</v>
      </c>
      <c r="B742" t="s">
        <v>1300</v>
      </c>
      <c r="C742" t="s">
        <v>1300</v>
      </c>
      <c r="D742">
        <v>0</v>
      </c>
      <c r="E742" t="s">
        <v>1300</v>
      </c>
    </row>
    <row r="743" spans="1:5" x14ac:dyDescent="0.25">
      <c r="A743" t="s">
        <v>1264</v>
      </c>
      <c r="B743" t="s">
        <v>1300</v>
      </c>
      <c r="C743">
        <v>120.12238356164384</v>
      </c>
      <c r="D743" t="s">
        <v>1300</v>
      </c>
      <c r="E743" t="s">
        <v>1300</v>
      </c>
    </row>
    <row r="744" spans="1:5" x14ac:dyDescent="0.25">
      <c r="A744" t="s">
        <v>1264</v>
      </c>
      <c r="B744" t="s">
        <v>1300</v>
      </c>
      <c r="C744" t="s">
        <v>1300</v>
      </c>
      <c r="D744">
        <v>0.13289041095890411</v>
      </c>
      <c r="E744" t="s">
        <v>1300</v>
      </c>
    </row>
    <row r="745" spans="1:5" x14ac:dyDescent="0.25">
      <c r="A745" t="s">
        <v>1264</v>
      </c>
      <c r="B745" t="s">
        <v>1300</v>
      </c>
      <c r="C745">
        <v>0.29025902864259023</v>
      </c>
      <c r="D745">
        <v>8.076712328767123E-2</v>
      </c>
      <c r="E745" t="s">
        <v>1300</v>
      </c>
    </row>
    <row r="746" spans="1:5" x14ac:dyDescent="0.25">
      <c r="A746" t="s">
        <v>1264</v>
      </c>
      <c r="B746" t="s">
        <v>1300</v>
      </c>
      <c r="C746">
        <v>0.17955223013698632</v>
      </c>
      <c r="D746">
        <v>1.5808082191780821E-2</v>
      </c>
      <c r="E746" t="s">
        <v>1300</v>
      </c>
    </row>
    <row r="747" spans="1:5" x14ac:dyDescent="0.25">
      <c r="A747" t="s">
        <v>1264</v>
      </c>
      <c r="B747" t="s">
        <v>1300</v>
      </c>
      <c r="C747" t="s">
        <v>1300</v>
      </c>
      <c r="D747">
        <v>6.3161222339304527E-3</v>
      </c>
      <c r="E747" t="s">
        <v>1300</v>
      </c>
    </row>
    <row r="748" spans="1:5" x14ac:dyDescent="0.25">
      <c r="A748" t="s">
        <v>1264</v>
      </c>
      <c r="B748" t="s">
        <v>1300</v>
      </c>
      <c r="C748">
        <v>0.39330356164383556</v>
      </c>
      <c r="D748">
        <v>7.2123152930608572E-3</v>
      </c>
      <c r="E748" t="s">
        <v>1300</v>
      </c>
    </row>
    <row r="749" spans="1:5" x14ac:dyDescent="0.25">
      <c r="A749" t="s">
        <v>1264</v>
      </c>
      <c r="B749" t="s">
        <v>1300</v>
      </c>
      <c r="C749">
        <v>0.46378082191780823</v>
      </c>
      <c r="D749" t="s">
        <v>1300</v>
      </c>
      <c r="E749" t="s">
        <v>1300</v>
      </c>
    </row>
    <row r="750" spans="1:5" x14ac:dyDescent="0.25">
      <c r="A750" t="s">
        <v>1264</v>
      </c>
      <c r="B750" t="s">
        <v>1300</v>
      </c>
      <c r="C750">
        <v>4.2060849066002479</v>
      </c>
      <c r="D750">
        <v>3.1856925418569251E-4</v>
      </c>
      <c r="E750" t="s">
        <v>1300</v>
      </c>
    </row>
    <row r="751" spans="1:5" x14ac:dyDescent="0.25">
      <c r="A751" t="s">
        <v>1264</v>
      </c>
      <c r="B751" t="s">
        <v>1300</v>
      </c>
      <c r="C751" t="s">
        <v>1300</v>
      </c>
      <c r="D751">
        <v>1.734703196347032E-4</v>
      </c>
      <c r="E751" t="s">
        <v>1300</v>
      </c>
    </row>
    <row r="752" spans="1:5" x14ac:dyDescent="0.25">
      <c r="A752" t="s">
        <v>1264</v>
      </c>
      <c r="B752" t="s">
        <v>1300</v>
      </c>
      <c r="C752" t="s">
        <v>1300</v>
      </c>
      <c r="D752">
        <v>3.6369863013698627E-3</v>
      </c>
      <c r="E752" t="s">
        <v>1300</v>
      </c>
    </row>
    <row r="753" spans="1:5" x14ac:dyDescent="0.25">
      <c r="A753" t="s">
        <v>1264</v>
      </c>
      <c r="B753" t="s">
        <v>1300</v>
      </c>
      <c r="C753">
        <v>3.3174313593256062</v>
      </c>
      <c r="D753">
        <v>7.3005261678960306E-2</v>
      </c>
      <c r="E753" t="s">
        <v>1300</v>
      </c>
    </row>
    <row r="754" spans="1:5" x14ac:dyDescent="0.25">
      <c r="A754" t="s">
        <v>1264</v>
      </c>
      <c r="B754" t="s">
        <v>1300</v>
      </c>
      <c r="C754">
        <v>0.42727433789954344</v>
      </c>
      <c r="D754">
        <v>1.7162076423936554E-3</v>
      </c>
      <c r="E754" t="s">
        <v>1300</v>
      </c>
    </row>
    <row r="755" spans="1:5" x14ac:dyDescent="0.25">
      <c r="A755" t="s">
        <v>1264</v>
      </c>
      <c r="B755" t="s">
        <v>1300</v>
      </c>
      <c r="C755">
        <v>2.7945205479452053E-3</v>
      </c>
      <c r="D755">
        <v>7.5406392694063934E-2</v>
      </c>
      <c r="E755" t="s">
        <v>1300</v>
      </c>
    </row>
    <row r="756" spans="1:5" x14ac:dyDescent="0.25">
      <c r="A756" t="s">
        <v>1264</v>
      </c>
      <c r="B756" t="s">
        <v>1300</v>
      </c>
      <c r="C756">
        <v>0.5609406392694064</v>
      </c>
      <c r="D756" t="s">
        <v>1300</v>
      </c>
      <c r="E756" t="s">
        <v>1300</v>
      </c>
    </row>
    <row r="757" spans="1:5" x14ac:dyDescent="0.25">
      <c r="A757" t="s">
        <v>1264</v>
      </c>
      <c r="B757" t="s">
        <v>1300</v>
      </c>
      <c r="C757">
        <v>5.4546301369863014E-2</v>
      </c>
      <c r="D757" t="s">
        <v>1300</v>
      </c>
      <c r="E757" t="s">
        <v>1300</v>
      </c>
    </row>
    <row r="758" spans="1:5" x14ac:dyDescent="0.25">
      <c r="A758" t="s">
        <v>1264</v>
      </c>
      <c r="B758" t="s">
        <v>1300</v>
      </c>
      <c r="C758">
        <v>8.9937416438356159</v>
      </c>
      <c r="D758">
        <v>5.6815618808947291E-5</v>
      </c>
      <c r="E758" t="s">
        <v>1300</v>
      </c>
    </row>
    <row r="759" spans="1:5" x14ac:dyDescent="0.25">
      <c r="A759" t="s">
        <v>1264</v>
      </c>
      <c r="B759" t="s">
        <v>1300</v>
      </c>
      <c r="C759">
        <v>5.7243643895698151</v>
      </c>
      <c r="D759">
        <v>1.6345943097997892E-3</v>
      </c>
      <c r="E759" t="s">
        <v>1300</v>
      </c>
    </row>
    <row r="760" spans="1:5" x14ac:dyDescent="0.25">
      <c r="A760" t="s">
        <v>1264</v>
      </c>
      <c r="B760" t="s">
        <v>1300</v>
      </c>
      <c r="C760">
        <v>0.16545205479452055</v>
      </c>
      <c r="D760" t="s">
        <v>1300</v>
      </c>
      <c r="E760" t="s">
        <v>1300</v>
      </c>
    </row>
    <row r="761" spans="1:5" x14ac:dyDescent="0.25">
      <c r="A761" t="s">
        <v>1264</v>
      </c>
      <c r="B761" t="s">
        <v>1300</v>
      </c>
      <c r="C761">
        <v>0.90100000000000002</v>
      </c>
      <c r="D761" t="s">
        <v>1300</v>
      </c>
      <c r="E761" t="s">
        <v>1300</v>
      </c>
    </row>
    <row r="762" spans="1:5" x14ac:dyDescent="0.25">
      <c r="A762" t="s">
        <v>1264</v>
      </c>
      <c r="B762" t="s">
        <v>1300</v>
      </c>
      <c r="C762">
        <v>0.63079452054794516</v>
      </c>
      <c r="D762">
        <v>4.5979749851101842E-2</v>
      </c>
      <c r="E762" t="s">
        <v>1300</v>
      </c>
    </row>
    <row r="763" spans="1:5" x14ac:dyDescent="0.25">
      <c r="A763" t="s">
        <v>1264</v>
      </c>
      <c r="B763" t="s">
        <v>1300</v>
      </c>
      <c r="C763" t="s">
        <v>1300</v>
      </c>
      <c r="D763">
        <v>0</v>
      </c>
      <c r="E763" t="s">
        <v>1300</v>
      </c>
    </row>
    <row r="764" spans="1:5" x14ac:dyDescent="0.25">
      <c r="A764" t="s">
        <v>1264</v>
      </c>
      <c r="B764" t="s">
        <v>1300</v>
      </c>
      <c r="C764" t="s">
        <v>1300</v>
      </c>
      <c r="D764">
        <v>0.11741682974559686</v>
      </c>
      <c r="E764" t="s">
        <v>1300</v>
      </c>
    </row>
    <row r="765" spans="1:5" x14ac:dyDescent="0.25">
      <c r="A765" t="s">
        <v>1264</v>
      </c>
      <c r="B765" t="s">
        <v>1300</v>
      </c>
      <c r="C765">
        <v>2.7231455479452049</v>
      </c>
      <c r="D765">
        <v>0.12138406900050734</v>
      </c>
      <c r="E765" t="s">
        <v>1300</v>
      </c>
    </row>
    <row r="766" spans="1:5" x14ac:dyDescent="0.25">
      <c r="A766" t="s">
        <v>1264</v>
      </c>
      <c r="B766" t="s">
        <v>1300</v>
      </c>
      <c r="C766">
        <v>0.51589954337899546</v>
      </c>
      <c r="D766" t="s">
        <v>1300</v>
      </c>
      <c r="E766" t="s">
        <v>1300</v>
      </c>
    </row>
    <row r="767" spans="1:5" x14ac:dyDescent="0.25">
      <c r="A767" t="s">
        <v>1264</v>
      </c>
      <c r="B767" t="s">
        <v>1300</v>
      </c>
      <c r="C767">
        <v>1.9588533739218672</v>
      </c>
      <c r="D767" t="s">
        <v>1300</v>
      </c>
      <c r="E767" t="s">
        <v>1300</v>
      </c>
    </row>
    <row r="768" spans="1:5" x14ac:dyDescent="0.25">
      <c r="A768" t="s">
        <v>1264</v>
      </c>
      <c r="B768" t="s">
        <v>1300</v>
      </c>
      <c r="C768">
        <v>6.3698630136986303E-2</v>
      </c>
      <c r="D768" t="s">
        <v>1300</v>
      </c>
      <c r="E768" t="s">
        <v>1300</v>
      </c>
    </row>
    <row r="769" spans="1:5" x14ac:dyDescent="0.25">
      <c r="A769" t="s">
        <v>1264</v>
      </c>
      <c r="B769" t="s">
        <v>1300</v>
      </c>
      <c r="C769" t="s">
        <v>1300</v>
      </c>
      <c r="D769">
        <v>1.7912328767123283E-2</v>
      </c>
      <c r="E769" t="s">
        <v>1300</v>
      </c>
    </row>
    <row r="770" spans="1:5" x14ac:dyDescent="0.25">
      <c r="A770" t="s">
        <v>1264</v>
      </c>
      <c r="B770" t="s">
        <v>1300</v>
      </c>
      <c r="C770" t="s">
        <v>1300</v>
      </c>
      <c r="D770">
        <v>2.7397260273972605E-2</v>
      </c>
      <c r="E770" t="s">
        <v>1300</v>
      </c>
    </row>
    <row r="771" spans="1:5" x14ac:dyDescent="0.25">
      <c r="A771" t="s">
        <v>1264</v>
      </c>
      <c r="B771">
        <v>0</v>
      </c>
      <c r="C771">
        <v>1.4090019569471623</v>
      </c>
      <c r="D771">
        <v>7.3648549123582263E-2</v>
      </c>
      <c r="E771" t="s">
        <v>1300</v>
      </c>
    </row>
    <row r="772" spans="1:5" x14ac:dyDescent="0.25">
      <c r="A772" t="s">
        <v>1264</v>
      </c>
      <c r="B772">
        <v>0</v>
      </c>
      <c r="C772">
        <v>1.3890769230769229</v>
      </c>
      <c r="D772">
        <v>0.23055669710806695</v>
      </c>
      <c r="E772" t="s">
        <v>1300</v>
      </c>
    </row>
    <row r="773" spans="1:5" x14ac:dyDescent="0.25">
      <c r="A773" t="s">
        <v>1264</v>
      </c>
      <c r="B773">
        <v>0</v>
      </c>
      <c r="C773" t="s">
        <v>1300</v>
      </c>
      <c r="D773" t="s">
        <v>1300</v>
      </c>
      <c r="E773" t="s">
        <v>1300</v>
      </c>
    </row>
    <row r="774" spans="1:5" x14ac:dyDescent="0.25">
      <c r="A774" t="s">
        <v>1264</v>
      </c>
      <c r="B774" t="s">
        <v>1300</v>
      </c>
      <c r="C774" t="s">
        <v>1300</v>
      </c>
      <c r="D774">
        <v>1.2804325883201153</v>
      </c>
      <c r="E774" t="s">
        <v>1300</v>
      </c>
    </row>
    <row r="775" spans="1:5" x14ac:dyDescent="0.25">
      <c r="A775" t="s">
        <v>1264</v>
      </c>
      <c r="B775" t="s">
        <v>1300</v>
      </c>
      <c r="C775" t="s">
        <v>1300</v>
      </c>
      <c r="D775">
        <v>11.97150684931507</v>
      </c>
      <c r="E775" t="s">
        <v>1300</v>
      </c>
    </row>
    <row r="776" spans="1:5" x14ac:dyDescent="0.25">
      <c r="A776" t="s">
        <v>1264</v>
      </c>
      <c r="B776" t="s">
        <v>1300</v>
      </c>
      <c r="C776">
        <v>2.6461187214611872</v>
      </c>
      <c r="D776" t="s">
        <v>1300</v>
      </c>
      <c r="E776" t="s">
        <v>1300</v>
      </c>
    </row>
    <row r="777" spans="1:5" x14ac:dyDescent="0.25">
      <c r="A777" t="s">
        <v>1264</v>
      </c>
      <c r="B777" t="s">
        <v>1300</v>
      </c>
      <c r="C777">
        <v>39.713206849315071</v>
      </c>
      <c r="D777" t="s">
        <v>1300</v>
      </c>
      <c r="E777" t="s">
        <v>1300</v>
      </c>
    </row>
    <row r="778" spans="1:5" x14ac:dyDescent="0.25">
      <c r="A778" t="s">
        <v>1264</v>
      </c>
      <c r="B778" t="s">
        <v>1300</v>
      </c>
      <c r="C778">
        <v>0.32301369863013701</v>
      </c>
      <c r="D778">
        <v>1.2602739726027396E-2</v>
      </c>
      <c r="E778" t="s">
        <v>1300</v>
      </c>
    </row>
    <row r="779" spans="1:5" x14ac:dyDescent="0.25">
      <c r="A779" t="s">
        <v>1264</v>
      </c>
      <c r="B779" t="s">
        <v>1300</v>
      </c>
      <c r="C779">
        <v>0.18264840182648401</v>
      </c>
      <c r="D779" t="s">
        <v>1300</v>
      </c>
      <c r="E779" t="s">
        <v>1300</v>
      </c>
    </row>
    <row r="780" spans="1:5" x14ac:dyDescent="0.25">
      <c r="A780" t="s">
        <v>1264</v>
      </c>
      <c r="B780">
        <v>1.095890410958904E-3</v>
      </c>
      <c r="C780">
        <v>0.6585489599188229</v>
      </c>
      <c r="D780">
        <v>5.9886919895268093E-2</v>
      </c>
      <c r="E780" t="s">
        <v>1300</v>
      </c>
    </row>
    <row r="781" spans="1:5" x14ac:dyDescent="0.25">
      <c r="A781" t="s">
        <v>1264</v>
      </c>
      <c r="B781" t="s">
        <v>1300</v>
      </c>
      <c r="C781">
        <v>1.5068493150684932</v>
      </c>
      <c r="D781" t="s">
        <v>1300</v>
      </c>
      <c r="E781" t="s">
        <v>1300</v>
      </c>
    </row>
    <row r="782" spans="1:5" x14ac:dyDescent="0.25">
      <c r="A782" t="s">
        <v>1264</v>
      </c>
      <c r="B782" t="s">
        <v>1300</v>
      </c>
      <c r="C782">
        <v>0.84206849315068488</v>
      </c>
      <c r="D782">
        <v>0.14880821917808221</v>
      </c>
      <c r="E782" t="s">
        <v>1300</v>
      </c>
    </row>
    <row r="783" spans="1:5" x14ac:dyDescent="0.25">
      <c r="A783" t="s">
        <v>1264</v>
      </c>
      <c r="B783" t="s">
        <v>1300</v>
      </c>
      <c r="C783" t="s">
        <v>1300</v>
      </c>
      <c r="D783">
        <v>2.0062945205479452</v>
      </c>
      <c r="E783" t="s">
        <v>1300</v>
      </c>
    </row>
    <row r="784" spans="1:5" x14ac:dyDescent="0.25">
      <c r="A784" t="s">
        <v>1264</v>
      </c>
      <c r="B784" t="s">
        <v>1300</v>
      </c>
      <c r="C784">
        <v>11.044696673189824</v>
      </c>
      <c r="D784">
        <v>1.2617221135029353</v>
      </c>
      <c r="E784" t="s">
        <v>1300</v>
      </c>
    </row>
    <row r="785" spans="1:5" x14ac:dyDescent="0.25">
      <c r="A785" t="s">
        <v>1264</v>
      </c>
      <c r="B785">
        <v>2.3182297154899891</v>
      </c>
      <c r="C785">
        <v>2.0700152207001516</v>
      </c>
      <c r="D785" t="s">
        <v>1300</v>
      </c>
      <c r="E785" t="s">
        <v>1300</v>
      </c>
    </row>
    <row r="786" spans="1:5" x14ac:dyDescent="0.25">
      <c r="A786" t="s">
        <v>1264</v>
      </c>
      <c r="B786" t="s">
        <v>1300</v>
      </c>
      <c r="C786" t="s">
        <v>1300</v>
      </c>
      <c r="D786">
        <v>0.22831050228310501</v>
      </c>
      <c r="E786" t="s">
        <v>1300</v>
      </c>
    </row>
    <row r="787" spans="1:5" x14ac:dyDescent="0.25">
      <c r="A787" t="s">
        <v>1264</v>
      </c>
      <c r="B787" t="s">
        <v>1300</v>
      </c>
      <c r="C787">
        <v>17.749585616438356</v>
      </c>
      <c r="D787">
        <v>0.12817808219178081</v>
      </c>
      <c r="E787" t="s">
        <v>1300</v>
      </c>
    </row>
    <row r="788" spans="1:5" x14ac:dyDescent="0.25">
      <c r="A788" t="s">
        <v>1264</v>
      </c>
      <c r="B788" t="s">
        <v>1300</v>
      </c>
      <c r="C788" t="s">
        <v>1300</v>
      </c>
      <c r="D788">
        <v>1.466995433789954</v>
      </c>
      <c r="E788" t="s">
        <v>1300</v>
      </c>
    </row>
    <row r="789" spans="1:5" x14ac:dyDescent="0.25">
      <c r="A789" t="s">
        <v>1264</v>
      </c>
      <c r="B789" t="s">
        <v>1300</v>
      </c>
      <c r="C789" t="s">
        <v>1300</v>
      </c>
      <c r="D789">
        <v>0.39105022831050223</v>
      </c>
      <c r="E789" t="s">
        <v>1300</v>
      </c>
    </row>
    <row r="790" spans="1:5" x14ac:dyDescent="0.25">
      <c r="A790" t="s">
        <v>1264</v>
      </c>
      <c r="B790" t="s">
        <v>1300</v>
      </c>
      <c r="C790">
        <v>2.6270928462709282</v>
      </c>
      <c r="D790">
        <v>1.2671232876712327E-2</v>
      </c>
      <c r="E790" t="s">
        <v>1300</v>
      </c>
    </row>
    <row r="791" spans="1:5" x14ac:dyDescent="0.25">
      <c r="A791" t="s">
        <v>1264</v>
      </c>
      <c r="B791" t="s">
        <v>1300</v>
      </c>
      <c r="C791">
        <v>0.40730593607305932</v>
      </c>
      <c r="D791" t="s">
        <v>1300</v>
      </c>
      <c r="E791" t="s">
        <v>1300</v>
      </c>
    </row>
    <row r="792" spans="1:5" x14ac:dyDescent="0.25">
      <c r="A792" t="s">
        <v>1265</v>
      </c>
      <c r="B792" t="s">
        <v>1300</v>
      </c>
      <c r="C792" t="s">
        <v>1300</v>
      </c>
      <c r="D792">
        <v>6.0739052324275761E-2</v>
      </c>
      <c r="E792" t="s">
        <v>1300</v>
      </c>
    </row>
    <row r="793" spans="1:5" x14ac:dyDescent="0.25">
      <c r="A793" t="s">
        <v>1265</v>
      </c>
      <c r="B793" t="s">
        <v>1300</v>
      </c>
      <c r="C793" t="s">
        <v>1300</v>
      </c>
      <c r="D793">
        <v>4.1826484018264838E-2</v>
      </c>
      <c r="E793" t="s">
        <v>1300</v>
      </c>
    </row>
    <row r="794" spans="1:5" x14ac:dyDescent="0.25">
      <c r="A794" t="s">
        <v>1265</v>
      </c>
      <c r="B794" t="s">
        <v>1300</v>
      </c>
      <c r="C794" t="s">
        <v>1300</v>
      </c>
      <c r="D794">
        <v>2.7397260273972598E-2</v>
      </c>
      <c r="E794" t="s">
        <v>1300</v>
      </c>
    </row>
    <row r="795" spans="1:5" x14ac:dyDescent="0.25">
      <c r="A795" t="s">
        <v>1265</v>
      </c>
      <c r="B795" t="s">
        <v>1300</v>
      </c>
      <c r="C795">
        <v>0.28381876712328769</v>
      </c>
      <c r="D795" t="s">
        <v>1300</v>
      </c>
      <c r="E795" t="s">
        <v>1300</v>
      </c>
    </row>
    <row r="796" spans="1:5" x14ac:dyDescent="0.25">
      <c r="A796" t="s">
        <v>1265</v>
      </c>
      <c r="B796" t="s">
        <v>1300</v>
      </c>
      <c r="C796" t="s">
        <v>1300</v>
      </c>
      <c r="D796">
        <v>0</v>
      </c>
      <c r="E796" t="s">
        <v>1300</v>
      </c>
    </row>
    <row r="797" spans="1:5" x14ac:dyDescent="0.25">
      <c r="A797" t="s">
        <v>1264</v>
      </c>
      <c r="B797" t="s">
        <v>1300</v>
      </c>
      <c r="C797" t="s">
        <v>1300</v>
      </c>
      <c r="D797">
        <v>0.50145205479452049</v>
      </c>
      <c r="E797" t="s">
        <v>1300</v>
      </c>
    </row>
    <row r="798" spans="1:5" x14ac:dyDescent="0.25">
      <c r="A798" t="s">
        <v>1264</v>
      </c>
      <c r="B798">
        <v>0</v>
      </c>
      <c r="C798">
        <v>8.0841211653482542E-2</v>
      </c>
      <c r="D798" t="s">
        <v>1300</v>
      </c>
      <c r="E798" t="s">
        <v>1300</v>
      </c>
    </row>
    <row r="799" spans="1:5" x14ac:dyDescent="0.25">
      <c r="A799" t="s">
        <v>1264</v>
      </c>
      <c r="B799" t="s">
        <v>1300</v>
      </c>
      <c r="C799" t="s">
        <v>1300</v>
      </c>
      <c r="D799">
        <v>0.20071443624868285</v>
      </c>
      <c r="E799" t="s">
        <v>1300</v>
      </c>
    </row>
    <row r="800" spans="1:5" x14ac:dyDescent="0.25">
      <c r="A800" t="s">
        <v>1264</v>
      </c>
      <c r="B800" t="s">
        <v>1300</v>
      </c>
      <c r="C800">
        <v>3.509497716894977E-2</v>
      </c>
      <c r="D800" t="s">
        <v>1300</v>
      </c>
      <c r="E800" t="s">
        <v>1300</v>
      </c>
    </row>
    <row r="801" spans="1:5" x14ac:dyDescent="0.25">
      <c r="A801" t="s">
        <v>1264</v>
      </c>
      <c r="B801" t="s">
        <v>1300</v>
      </c>
      <c r="C801">
        <v>0.69178082191780821</v>
      </c>
      <c r="D801" t="s">
        <v>1300</v>
      </c>
      <c r="E801" t="s">
        <v>1300</v>
      </c>
    </row>
    <row r="802" spans="1:5" x14ac:dyDescent="0.25">
      <c r="A802" t="s">
        <v>1264</v>
      </c>
      <c r="B802" t="s">
        <v>1300</v>
      </c>
      <c r="C802">
        <v>1.1947856621004564</v>
      </c>
      <c r="D802" t="s">
        <v>1300</v>
      </c>
      <c r="E802" t="s">
        <v>1300</v>
      </c>
    </row>
    <row r="803" spans="1:5" x14ac:dyDescent="0.25">
      <c r="A803" t="s">
        <v>1264</v>
      </c>
      <c r="B803" t="s">
        <v>1300</v>
      </c>
      <c r="C803">
        <v>1.780821917808219</v>
      </c>
      <c r="D803">
        <v>7.6177748078850652E-2</v>
      </c>
      <c r="E803" t="s">
        <v>1300</v>
      </c>
    </row>
    <row r="804" spans="1:5" x14ac:dyDescent="0.25">
      <c r="A804" t="s">
        <v>1264</v>
      </c>
      <c r="B804" t="s">
        <v>1300</v>
      </c>
      <c r="C804">
        <v>4.2739726027397257E-2</v>
      </c>
      <c r="D804" t="s">
        <v>1300</v>
      </c>
      <c r="E804" t="s">
        <v>1300</v>
      </c>
    </row>
    <row r="805" spans="1:5" x14ac:dyDescent="0.25">
      <c r="A805" t="s">
        <v>1264</v>
      </c>
      <c r="B805" t="s">
        <v>1300</v>
      </c>
      <c r="C805" t="s">
        <v>1300</v>
      </c>
      <c r="D805" t="s">
        <v>1300</v>
      </c>
      <c r="E805" t="s">
        <v>1300</v>
      </c>
    </row>
    <row r="806" spans="1:5" x14ac:dyDescent="0.25">
      <c r="A806" t="s">
        <v>1264</v>
      </c>
      <c r="B806" t="s">
        <v>1300</v>
      </c>
      <c r="C806">
        <v>3.1921550684931503</v>
      </c>
      <c r="D806" t="s">
        <v>1300</v>
      </c>
      <c r="E806" t="s">
        <v>1300</v>
      </c>
    </row>
    <row r="807" spans="1:5" x14ac:dyDescent="0.25">
      <c r="A807" t="s">
        <v>1264</v>
      </c>
      <c r="B807">
        <v>3.2585616438356166</v>
      </c>
      <c r="C807">
        <v>2.1099051633298207</v>
      </c>
      <c r="D807" t="s">
        <v>1300</v>
      </c>
      <c r="E807" t="s">
        <v>1300</v>
      </c>
    </row>
    <row r="808" spans="1:5" x14ac:dyDescent="0.25">
      <c r="A808" t="s">
        <v>1264</v>
      </c>
      <c r="B808" t="s">
        <v>1300</v>
      </c>
      <c r="C808">
        <v>5.1078538812785386</v>
      </c>
      <c r="D808">
        <v>0.82599726027397258</v>
      </c>
      <c r="E808" t="s">
        <v>1300</v>
      </c>
    </row>
    <row r="809" spans="1:5" x14ac:dyDescent="0.25">
      <c r="A809" t="s">
        <v>1264</v>
      </c>
      <c r="B809" t="s">
        <v>1300</v>
      </c>
      <c r="C809" t="s">
        <v>1300</v>
      </c>
      <c r="D809" t="s">
        <v>1300</v>
      </c>
      <c r="E809" t="s">
        <v>1300</v>
      </c>
    </row>
    <row r="810" spans="1:5" x14ac:dyDescent="0.25">
      <c r="A810" t="s">
        <v>1264</v>
      </c>
      <c r="B810" t="s">
        <v>1300</v>
      </c>
      <c r="C810">
        <v>0.50561999999999996</v>
      </c>
      <c r="D810" t="s">
        <v>1300</v>
      </c>
      <c r="E810" t="s">
        <v>1300</v>
      </c>
    </row>
    <row r="811" spans="1:5" x14ac:dyDescent="0.25">
      <c r="A811" t="s">
        <v>1264</v>
      </c>
      <c r="B811" t="s">
        <v>1300</v>
      </c>
      <c r="C811" t="s">
        <v>1300</v>
      </c>
      <c r="D811">
        <v>0.17808219178082194</v>
      </c>
      <c r="E811" t="s">
        <v>1300</v>
      </c>
    </row>
    <row r="812" spans="1:5" x14ac:dyDescent="0.25">
      <c r="A812" t="s">
        <v>1264</v>
      </c>
      <c r="B812" t="s">
        <v>1300</v>
      </c>
      <c r="C812">
        <v>72.113013698630141</v>
      </c>
      <c r="D812" t="s">
        <v>1300</v>
      </c>
      <c r="E812" t="s">
        <v>1300</v>
      </c>
    </row>
    <row r="813" spans="1:5" x14ac:dyDescent="0.25">
      <c r="A813" t="s">
        <v>1264</v>
      </c>
      <c r="B813" t="s">
        <v>1300</v>
      </c>
      <c r="C813" t="s">
        <v>1300</v>
      </c>
      <c r="D813" t="s">
        <v>1300</v>
      </c>
      <c r="E813" t="s">
        <v>1300</v>
      </c>
    </row>
    <row r="814" spans="1:5" x14ac:dyDescent="0.25">
      <c r="A814" t="s">
        <v>1265</v>
      </c>
      <c r="B814" t="s">
        <v>1300</v>
      </c>
      <c r="C814">
        <v>29.900684931506849</v>
      </c>
      <c r="D814">
        <v>0.16588855065110772</v>
      </c>
      <c r="E814" t="s">
        <v>1300</v>
      </c>
    </row>
    <row r="815" spans="1:5" x14ac:dyDescent="0.25">
      <c r="A815" t="s">
        <v>1265</v>
      </c>
      <c r="B815" t="s">
        <v>1300</v>
      </c>
      <c r="C815" t="s">
        <v>1300</v>
      </c>
      <c r="D815">
        <v>6.2772015655577292E-4</v>
      </c>
      <c r="E815" t="s">
        <v>1300</v>
      </c>
    </row>
    <row r="816" spans="1:5" x14ac:dyDescent="0.25">
      <c r="A816" t="s">
        <v>1265</v>
      </c>
      <c r="B816" t="s">
        <v>1300</v>
      </c>
      <c r="C816">
        <v>1.0330071754729289</v>
      </c>
      <c r="D816">
        <v>5.985247629083245E-2</v>
      </c>
      <c r="E816" t="s">
        <v>1300</v>
      </c>
    </row>
    <row r="817" spans="1:5" x14ac:dyDescent="0.25">
      <c r="A817" t="s">
        <v>1265</v>
      </c>
      <c r="B817" t="s">
        <v>1300</v>
      </c>
      <c r="C817" t="s">
        <v>1300</v>
      </c>
      <c r="D817">
        <v>1.0580377062758841</v>
      </c>
      <c r="E817" t="s">
        <v>1300</v>
      </c>
    </row>
    <row r="818" spans="1:5" x14ac:dyDescent="0.25">
      <c r="A818" t="s">
        <v>1265</v>
      </c>
      <c r="B818" t="s">
        <v>1300</v>
      </c>
      <c r="C818" t="s">
        <v>1300</v>
      </c>
      <c r="D818">
        <v>1.855835616438356E-2</v>
      </c>
      <c r="E818" t="s">
        <v>1300</v>
      </c>
    </row>
    <row r="819" spans="1:5" x14ac:dyDescent="0.25">
      <c r="A819" t="s">
        <v>1265</v>
      </c>
      <c r="B819" t="s">
        <v>1300</v>
      </c>
      <c r="C819">
        <v>0.33072407045009783</v>
      </c>
      <c r="D819">
        <v>9.393346379647749E-2</v>
      </c>
      <c r="E819" t="s">
        <v>1300</v>
      </c>
    </row>
    <row r="820" spans="1:5" x14ac:dyDescent="0.25">
      <c r="A820" t="s">
        <v>1265</v>
      </c>
      <c r="B820">
        <v>0</v>
      </c>
      <c r="C820">
        <v>0.10321892367906067</v>
      </c>
      <c r="D820" t="s">
        <v>1300</v>
      </c>
      <c r="E820" t="s">
        <v>1300</v>
      </c>
    </row>
    <row r="821" spans="1:5" x14ac:dyDescent="0.25">
      <c r="A821" t="s">
        <v>1265</v>
      </c>
      <c r="B821" t="s">
        <v>1300</v>
      </c>
      <c r="C821">
        <v>0.95890410958904104</v>
      </c>
      <c r="D821" t="s">
        <v>1300</v>
      </c>
      <c r="E821" t="s">
        <v>1300</v>
      </c>
    </row>
    <row r="822" spans="1:5" x14ac:dyDescent="0.25">
      <c r="A822" t="s">
        <v>1265</v>
      </c>
      <c r="B822" t="s">
        <v>1300</v>
      </c>
      <c r="C822">
        <v>0.32370244400956727</v>
      </c>
      <c r="D822" t="s">
        <v>1300</v>
      </c>
      <c r="E822" t="s">
        <v>1300</v>
      </c>
    </row>
    <row r="823" spans="1:5" x14ac:dyDescent="0.25">
      <c r="A823" t="s">
        <v>1265</v>
      </c>
      <c r="B823" t="s">
        <v>1300</v>
      </c>
      <c r="C823" t="s">
        <v>1300</v>
      </c>
      <c r="D823">
        <v>0</v>
      </c>
      <c r="E823" t="s">
        <v>1300</v>
      </c>
    </row>
    <row r="824" spans="1:5" x14ac:dyDescent="0.25">
      <c r="A824" t="s">
        <v>1265</v>
      </c>
      <c r="B824" t="s">
        <v>1300</v>
      </c>
      <c r="C824" t="s">
        <v>1300</v>
      </c>
      <c r="D824">
        <v>2.5055282906491956E-2</v>
      </c>
      <c r="E824" t="s">
        <v>1300</v>
      </c>
    </row>
    <row r="825" spans="1:5" x14ac:dyDescent="0.25">
      <c r="A825" t="s">
        <v>1265</v>
      </c>
      <c r="B825" t="s">
        <v>1300</v>
      </c>
      <c r="C825">
        <v>0.1385518590998043</v>
      </c>
      <c r="D825" t="s">
        <v>1300</v>
      </c>
      <c r="E825" t="s">
        <v>1300</v>
      </c>
    </row>
    <row r="826" spans="1:5" x14ac:dyDescent="0.25">
      <c r="A826" t="s">
        <v>1265</v>
      </c>
      <c r="B826" t="s">
        <v>1300</v>
      </c>
      <c r="C826">
        <v>0.21917808219178084</v>
      </c>
      <c r="D826">
        <v>1.8264840182648404E-2</v>
      </c>
      <c r="E826" t="s">
        <v>1300</v>
      </c>
    </row>
    <row r="827" spans="1:5" x14ac:dyDescent="0.25">
      <c r="A827" t="s">
        <v>1265</v>
      </c>
      <c r="B827" t="s">
        <v>1300</v>
      </c>
      <c r="C827" t="s">
        <v>1300</v>
      </c>
      <c r="D827">
        <v>0</v>
      </c>
      <c r="E827" t="s">
        <v>1300</v>
      </c>
    </row>
    <row r="828" spans="1:5" x14ac:dyDescent="0.25">
      <c r="A828" t="s">
        <v>1265</v>
      </c>
      <c r="B828" t="s">
        <v>1300</v>
      </c>
      <c r="C828">
        <v>2.0058090936986304</v>
      </c>
      <c r="D828" t="s">
        <v>1300</v>
      </c>
      <c r="E828" t="s">
        <v>1300</v>
      </c>
    </row>
    <row r="829" spans="1:5" x14ac:dyDescent="0.25">
      <c r="A829" t="s">
        <v>1265</v>
      </c>
      <c r="B829" t="s">
        <v>1300</v>
      </c>
      <c r="C829">
        <v>0.56718904109589041</v>
      </c>
      <c r="D829">
        <v>2.004794520547945E-2</v>
      </c>
      <c r="E829" t="s">
        <v>1300</v>
      </c>
    </row>
    <row r="830" spans="1:5" x14ac:dyDescent="0.25">
      <c r="A830" t="s">
        <v>1265</v>
      </c>
      <c r="B830">
        <v>7.257229832572297E-2</v>
      </c>
      <c r="C830" t="s">
        <v>1300</v>
      </c>
      <c r="D830" t="s">
        <v>1300</v>
      </c>
      <c r="E830" t="s">
        <v>1300</v>
      </c>
    </row>
    <row r="831" spans="1:5" x14ac:dyDescent="0.25">
      <c r="A831" t="s">
        <v>1265</v>
      </c>
      <c r="B831" t="s">
        <v>1300</v>
      </c>
      <c r="C831">
        <v>0.20547945205479448</v>
      </c>
      <c r="D831">
        <v>3.1612223393045311E-3</v>
      </c>
      <c r="E831" t="s">
        <v>1300</v>
      </c>
    </row>
    <row r="832" spans="1:5" x14ac:dyDescent="0.25">
      <c r="A832" t="s">
        <v>1265</v>
      </c>
      <c r="B832" t="s">
        <v>1300</v>
      </c>
      <c r="C832">
        <v>0</v>
      </c>
      <c r="D832" t="s">
        <v>1300</v>
      </c>
      <c r="E832" t="s">
        <v>1300</v>
      </c>
    </row>
    <row r="833" spans="1:5" x14ac:dyDescent="0.25">
      <c r="A833" t="s">
        <v>1265</v>
      </c>
      <c r="B833" t="s">
        <v>1300</v>
      </c>
      <c r="C833" t="s">
        <v>1300</v>
      </c>
      <c r="D833">
        <v>1.0269406392694063E-2</v>
      </c>
      <c r="E833" t="s">
        <v>1300</v>
      </c>
    </row>
    <row r="834" spans="1:5" x14ac:dyDescent="0.25">
      <c r="A834" t="s">
        <v>1265</v>
      </c>
      <c r="B834" t="s">
        <v>1300</v>
      </c>
      <c r="C834">
        <v>0.16139476961394769</v>
      </c>
      <c r="D834">
        <v>3.6986301369863007E-2</v>
      </c>
      <c r="E834" t="s">
        <v>1300</v>
      </c>
    </row>
    <row r="835" spans="1:5" x14ac:dyDescent="0.25">
      <c r="A835" t="s">
        <v>1265</v>
      </c>
      <c r="B835" t="s">
        <v>1300</v>
      </c>
      <c r="C835" t="s">
        <v>1300</v>
      </c>
      <c r="D835">
        <v>3.5488125151981846E-3</v>
      </c>
      <c r="E835" t="s">
        <v>1300</v>
      </c>
    </row>
    <row r="836" spans="1:5" x14ac:dyDescent="0.25">
      <c r="A836" t="s">
        <v>1265</v>
      </c>
      <c r="B836" t="s">
        <v>1300</v>
      </c>
      <c r="C836">
        <v>0.21917808219178084</v>
      </c>
      <c r="D836">
        <v>1.6742770167427701E-2</v>
      </c>
      <c r="E836" t="s">
        <v>1300</v>
      </c>
    </row>
    <row r="837" spans="1:5" x14ac:dyDescent="0.25">
      <c r="A837" t="s">
        <v>1265</v>
      </c>
      <c r="B837" t="s">
        <v>1300</v>
      </c>
      <c r="C837" t="s">
        <v>1300</v>
      </c>
      <c r="D837">
        <v>3.8307060063224453E-3</v>
      </c>
      <c r="E837" t="s">
        <v>1300</v>
      </c>
    </row>
    <row r="838" spans="1:5" x14ac:dyDescent="0.25">
      <c r="A838" t="s">
        <v>1265</v>
      </c>
      <c r="B838" t="s">
        <v>1300</v>
      </c>
      <c r="C838" t="s">
        <v>1300</v>
      </c>
      <c r="D838">
        <v>0.85245066422083493</v>
      </c>
      <c r="E838" t="s">
        <v>1300</v>
      </c>
    </row>
    <row r="839" spans="1:5" x14ac:dyDescent="0.25">
      <c r="A839" t="s">
        <v>1265</v>
      </c>
      <c r="B839" t="s">
        <v>1300</v>
      </c>
      <c r="C839">
        <v>0.80471624266144803</v>
      </c>
      <c r="D839">
        <v>4.1322215604526501E-2</v>
      </c>
      <c r="E839" t="s">
        <v>1300</v>
      </c>
    </row>
    <row r="840" spans="1:5" x14ac:dyDescent="0.25">
      <c r="A840" t="s">
        <v>1265</v>
      </c>
      <c r="B840" t="s">
        <v>1300</v>
      </c>
      <c r="C840" t="s">
        <v>1300</v>
      </c>
      <c r="D840">
        <v>4.0891433244735235E-3</v>
      </c>
      <c r="E840" t="s">
        <v>1300</v>
      </c>
    </row>
    <row r="841" spans="1:5" x14ac:dyDescent="0.25">
      <c r="A841" t="s">
        <v>1265</v>
      </c>
      <c r="B841" t="s">
        <v>1300</v>
      </c>
      <c r="C841" t="s">
        <v>1300</v>
      </c>
      <c r="D841">
        <v>0</v>
      </c>
      <c r="E841" t="s">
        <v>1300</v>
      </c>
    </row>
    <row r="842" spans="1:5" x14ac:dyDescent="0.25">
      <c r="A842" t="s">
        <v>1265</v>
      </c>
      <c r="B842" t="s">
        <v>1300</v>
      </c>
      <c r="C842" t="s">
        <v>1300</v>
      </c>
      <c r="D842">
        <v>2.8161780821917805E-2</v>
      </c>
      <c r="E842" t="s">
        <v>1300</v>
      </c>
    </row>
    <row r="843" spans="1:5" x14ac:dyDescent="0.25">
      <c r="A843" t="s">
        <v>1265</v>
      </c>
      <c r="B843" t="s">
        <v>1300</v>
      </c>
      <c r="C843" t="s">
        <v>1300</v>
      </c>
      <c r="D843">
        <v>0.10121114481409002</v>
      </c>
      <c r="E843" t="s">
        <v>1300</v>
      </c>
    </row>
    <row r="844" spans="1:5" x14ac:dyDescent="0.25">
      <c r="A844" t="s">
        <v>1265</v>
      </c>
      <c r="B844" t="s">
        <v>1300</v>
      </c>
      <c r="C844" t="s">
        <v>1300</v>
      </c>
      <c r="D844">
        <v>2.1308219178082193E-4</v>
      </c>
      <c r="E844" t="s">
        <v>1300</v>
      </c>
    </row>
    <row r="845" spans="1:5" x14ac:dyDescent="0.25">
      <c r="A845" t="s">
        <v>1265</v>
      </c>
      <c r="B845" t="s">
        <v>1300</v>
      </c>
      <c r="C845">
        <v>5.4794520547945195E-2</v>
      </c>
      <c r="D845">
        <v>3.6529680365296798E-3</v>
      </c>
      <c r="E845" t="s">
        <v>1300</v>
      </c>
    </row>
    <row r="846" spans="1:5" x14ac:dyDescent="0.25">
      <c r="A846" t="s">
        <v>1265</v>
      </c>
      <c r="B846" t="s">
        <v>1300</v>
      </c>
      <c r="C846">
        <v>0.26672964887419304</v>
      </c>
      <c r="D846">
        <v>3.1242489786109111E-3</v>
      </c>
      <c r="E846" t="s">
        <v>1300</v>
      </c>
    </row>
    <row r="847" spans="1:5" x14ac:dyDescent="0.25">
      <c r="A847" t="s">
        <v>1265</v>
      </c>
      <c r="B847" t="s">
        <v>1300</v>
      </c>
      <c r="C847" t="s">
        <v>1300</v>
      </c>
      <c r="D847">
        <v>1.3643835616438355E-2</v>
      </c>
      <c r="E847" t="s">
        <v>1300</v>
      </c>
    </row>
    <row r="848" spans="1:5" x14ac:dyDescent="0.25">
      <c r="A848" t="s">
        <v>1265</v>
      </c>
      <c r="B848" t="s">
        <v>1300</v>
      </c>
      <c r="C848" t="s">
        <v>1300</v>
      </c>
      <c r="D848">
        <v>3.6959086757990863E-3</v>
      </c>
      <c r="E848" t="s">
        <v>1300</v>
      </c>
    </row>
    <row r="849" spans="1:5" x14ac:dyDescent="0.25">
      <c r="A849" t="s">
        <v>1265</v>
      </c>
      <c r="B849" t="s">
        <v>1300</v>
      </c>
      <c r="C849" t="s">
        <v>1300</v>
      </c>
      <c r="D849">
        <v>0.20736753424657534</v>
      </c>
      <c r="E849" t="s">
        <v>1300</v>
      </c>
    </row>
    <row r="850" spans="1:5" x14ac:dyDescent="0.25">
      <c r="A850" t="s">
        <v>1265</v>
      </c>
      <c r="B850" t="s">
        <v>1300</v>
      </c>
      <c r="C850" t="s">
        <v>1300</v>
      </c>
      <c r="D850">
        <v>0.2028158295281583</v>
      </c>
      <c r="E850" t="s">
        <v>1300</v>
      </c>
    </row>
    <row r="851" spans="1:5" x14ac:dyDescent="0.25">
      <c r="A851" t="s">
        <v>1265</v>
      </c>
      <c r="B851" t="s">
        <v>1300</v>
      </c>
      <c r="C851" t="s">
        <v>1300</v>
      </c>
      <c r="D851">
        <v>1.4936780821917807E-2</v>
      </c>
      <c r="E851" t="s">
        <v>1300</v>
      </c>
    </row>
    <row r="852" spans="1:5" x14ac:dyDescent="0.25">
      <c r="A852" t="s">
        <v>1265</v>
      </c>
      <c r="B852" t="s">
        <v>1300</v>
      </c>
      <c r="C852">
        <v>9.7412480974124804E-2</v>
      </c>
      <c r="D852">
        <v>2.0911918469988751E-2</v>
      </c>
      <c r="E852" t="s">
        <v>1300</v>
      </c>
    </row>
    <row r="853" spans="1:5" x14ac:dyDescent="0.25">
      <c r="A853" t="s">
        <v>1265</v>
      </c>
      <c r="B853" t="s">
        <v>1300</v>
      </c>
      <c r="C853" t="s">
        <v>1300</v>
      </c>
      <c r="D853">
        <v>3.252762557077626E-3</v>
      </c>
      <c r="E853" t="s">
        <v>1300</v>
      </c>
    </row>
    <row r="854" spans="1:5" x14ac:dyDescent="0.25">
      <c r="A854" t="s">
        <v>1265</v>
      </c>
      <c r="B854" t="s">
        <v>1300</v>
      </c>
      <c r="C854">
        <v>2.9109589041095885</v>
      </c>
      <c r="D854">
        <v>5.8708414872798431E-2</v>
      </c>
      <c r="E854" t="s">
        <v>1300</v>
      </c>
    </row>
    <row r="855" spans="1:5" x14ac:dyDescent="0.25">
      <c r="A855" t="s">
        <v>1265</v>
      </c>
      <c r="B855" t="s">
        <v>1300</v>
      </c>
      <c r="C855" t="s">
        <v>1300</v>
      </c>
      <c r="D855">
        <v>8.1780821917808218E-3</v>
      </c>
      <c r="E855" t="s">
        <v>1300</v>
      </c>
    </row>
    <row r="856" spans="1:5" x14ac:dyDescent="0.25">
      <c r="A856" t="s">
        <v>1265</v>
      </c>
      <c r="B856" t="s">
        <v>1300</v>
      </c>
      <c r="C856" t="s">
        <v>1300</v>
      </c>
      <c r="D856">
        <v>2.4370841487279842E-2</v>
      </c>
      <c r="E856" t="s">
        <v>1300</v>
      </c>
    </row>
    <row r="857" spans="1:5" x14ac:dyDescent="0.25">
      <c r="A857" t="s">
        <v>1265</v>
      </c>
      <c r="B857" t="s">
        <v>1300</v>
      </c>
      <c r="C857" t="s">
        <v>1300</v>
      </c>
      <c r="D857">
        <v>3.9247498731608321E-2</v>
      </c>
      <c r="E857" t="s">
        <v>1300</v>
      </c>
    </row>
    <row r="858" spans="1:5" x14ac:dyDescent="0.25">
      <c r="A858" t="s">
        <v>1265</v>
      </c>
      <c r="B858">
        <v>3.4790171776473144E-2</v>
      </c>
      <c r="C858" t="s">
        <v>1300</v>
      </c>
      <c r="D858">
        <v>5.3513058046713302E-2</v>
      </c>
      <c r="E858" t="s">
        <v>1300</v>
      </c>
    </row>
    <row r="859" spans="1:5" x14ac:dyDescent="0.25">
      <c r="A859" t="s">
        <v>1265</v>
      </c>
      <c r="B859" t="s">
        <v>1300</v>
      </c>
      <c r="C859" t="s">
        <v>1300</v>
      </c>
      <c r="D859">
        <v>0</v>
      </c>
      <c r="E859" t="s">
        <v>1300</v>
      </c>
    </row>
    <row r="860" spans="1:5" x14ac:dyDescent="0.25">
      <c r="A860" t="s">
        <v>1265</v>
      </c>
      <c r="B860" t="s">
        <v>1300</v>
      </c>
      <c r="C860" t="s">
        <v>1300</v>
      </c>
      <c r="D860">
        <v>5.2233881278538806E-2</v>
      </c>
      <c r="E860" t="s">
        <v>1300</v>
      </c>
    </row>
    <row r="861" spans="1:5" x14ac:dyDescent="0.25">
      <c r="A861" t="s">
        <v>1265</v>
      </c>
      <c r="B861" t="s">
        <v>1300</v>
      </c>
      <c r="C861" t="s">
        <v>1300</v>
      </c>
      <c r="D861">
        <v>0.18073972602739727</v>
      </c>
      <c r="E861" t="s">
        <v>1300</v>
      </c>
    </row>
    <row r="862" spans="1:5" x14ac:dyDescent="0.25">
      <c r="A862" t="s">
        <v>1265</v>
      </c>
      <c r="B862">
        <v>0</v>
      </c>
      <c r="C862">
        <v>0.61643835616438347</v>
      </c>
      <c r="D862">
        <v>2.1676953183802496E-2</v>
      </c>
      <c r="E862" t="s">
        <v>1300</v>
      </c>
    </row>
    <row r="863" spans="1:5" x14ac:dyDescent="0.25">
      <c r="A863" t="s">
        <v>1265</v>
      </c>
      <c r="B863" t="s">
        <v>1300</v>
      </c>
      <c r="C863" t="s">
        <v>1300</v>
      </c>
      <c r="D863">
        <v>1.6554925799086753E-2</v>
      </c>
      <c r="E863" t="s">
        <v>1300</v>
      </c>
    </row>
    <row r="864" spans="1:5" x14ac:dyDescent="0.25">
      <c r="A864" t="s">
        <v>1265</v>
      </c>
      <c r="B864" t="s">
        <v>1300</v>
      </c>
      <c r="C864" t="s">
        <v>1300</v>
      </c>
      <c r="D864">
        <v>5.6683986773736414E-3</v>
      </c>
      <c r="E864" t="s">
        <v>1300</v>
      </c>
    </row>
    <row r="865" spans="1:5" x14ac:dyDescent="0.25">
      <c r="A865" t="s">
        <v>1265</v>
      </c>
      <c r="B865" t="s">
        <v>1300</v>
      </c>
      <c r="C865">
        <v>15.542380821917808</v>
      </c>
      <c r="D865">
        <v>8.0442650405805796E-2</v>
      </c>
      <c r="E865" t="s">
        <v>1300</v>
      </c>
    </row>
    <row r="866" spans="1:5" x14ac:dyDescent="0.25">
      <c r="A866" t="s">
        <v>1265</v>
      </c>
      <c r="B866" t="s">
        <v>1300</v>
      </c>
      <c r="C866" t="s">
        <v>1300</v>
      </c>
      <c r="D866">
        <v>4.1998706240487065E-3</v>
      </c>
      <c r="E866" t="s">
        <v>1300</v>
      </c>
    </row>
    <row r="867" spans="1:5" x14ac:dyDescent="0.25">
      <c r="A867" t="s">
        <v>1265</v>
      </c>
      <c r="B867" t="s">
        <v>1300</v>
      </c>
      <c r="C867" t="s">
        <v>1300</v>
      </c>
      <c r="D867">
        <v>2.8849749945640359E-2</v>
      </c>
      <c r="E867" t="s">
        <v>1300</v>
      </c>
    </row>
    <row r="868" spans="1:5" x14ac:dyDescent="0.25">
      <c r="A868" t="s">
        <v>1265</v>
      </c>
      <c r="B868" t="s">
        <v>1300</v>
      </c>
      <c r="C868">
        <v>55.653972602739728</v>
      </c>
      <c r="D868">
        <v>0.75330393318817002</v>
      </c>
      <c r="E868" t="s">
        <v>1300</v>
      </c>
    </row>
    <row r="869" spans="1:5" x14ac:dyDescent="0.25">
      <c r="A869" t="s">
        <v>1265</v>
      </c>
      <c r="B869" t="s">
        <v>1300</v>
      </c>
      <c r="C869">
        <v>2.1917808219178079E-2</v>
      </c>
      <c r="D869">
        <v>5.9775840597758399E-3</v>
      </c>
      <c r="E869" t="s">
        <v>1300</v>
      </c>
    </row>
    <row r="870" spans="1:5" x14ac:dyDescent="0.25">
      <c r="A870" t="s">
        <v>1265</v>
      </c>
      <c r="B870" t="s">
        <v>1300</v>
      </c>
      <c r="C870" t="s">
        <v>1300</v>
      </c>
      <c r="D870">
        <v>2.4862444678609066E-2</v>
      </c>
      <c r="E870" t="s">
        <v>1300</v>
      </c>
    </row>
    <row r="871" spans="1:5" x14ac:dyDescent="0.25">
      <c r="A871" t="s">
        <v>1265</v>
      </c>
      <c r="B871" t="s">
        <v>1300</v>
      </c>
      <c r="C871">
        <v>0.14611872146118723</v>
      </c>
      <c r="D871">
        <v>2.4872851468240708E-2</v>
      </c>
      <c r="E871" t="s">
        <v>1300</v>
      </c>
    </row>
    <row r="872" spans="1:5" x14ac:dyDescent="0.25">
      <c r="A872" t="s">
        <v>1265</v>
      </c>
      <c r="B872" t="s">
        <v>1300</v>
      </c>
      <c r="C872">
        <v>0</v>
      </c>
      <c r="D872">
        <v>4.5100412280315381E-2</v>
      </c>
      <c r="E872" t="s">
        <v>1300</v>
      </c>
    </row>
    <row r="873" spans="1:5" x14ac:dyDescent="0.25">
      <c r="A873" t="s">
        <v>1265</v>
      </c>
      <c r="B873" t="s">
        <v>1300</v>
      </c>
      <c r="C873" t="s">
        <v>1300</v>
      </c>
      <c r="D873">
        <v>0.72693759512937595</v>
      </c>
      <c r="E873" t="s">
        <v>1300</v>
      </c>
    </row>
    <row r="874" spans="1:5" x14ac:dyDescent="0.25">
      <c r="A874" t="s">
        <v>1265</v>
      </c>
      <c r="B874" t="s">
        <v>1300</v>
      </c>
      <c r="C874" t="s">
        <v>1300</v>
      </c>
      <c r="D874">
        <v>0.22981484136102517</v>
      </c>
      <c r="E874" t="s">
        <v>1300</v>
      </c>
    </row>
    <row r="875" spans="1:5" x14ac:dyDescent="0.25">
      <c r="A875" t="s">
        <v>1265</v>
      </c>
      <c r="B875" t="s">
        <v>1300</v>
      </c>
      <c r="C875" t="s">
        <v>1300</v>
      </c>
      <c r="D875">
        <v>0</v>
      </c>
      <c r="E875" t="s">
        <v>1300</v>
      </c>
    </row>
    <row r="876" spans="1:5" x14ac:dyDescent="0.25">
      <c r="A876" t="s">
        <v>1265</v>
      </c>
      <c r="B876" t="s">
        <v>1300</v>
      </c>
      <c r="C876">
        <v>3.5735556879094694E-3</v>
      </c>
      <c r="D876">
        <v>2.3416461772626156E-4</v>
      </c>
      <c r="E876" t="s">
        <v>1300</v>
      </c>
    </row>
    <row r="877" spans="1:5" x14ac:dyDescent="0.25">
      <c r="A877" t="s">
        <v>1265</v>
      </c>
      <c r="B877" t="s">
        <v>1300</v>
      </c>
      <c r="C877" t="s">
        <v>1300</v>
      </c>
      <c r="D877">
        <v>0.19276164383561642</v>
      </c>
      <c r="E877" t="s">
        <v>1300</v>
      </c>
    </row>
    <row r="878" spans="1:5" x14ac:dyDescent="0.25">
      <c r="A878" t="s">
        <v>1265</v>
      </c>
      <c r="B878" t="s">
        <v>1300</v>
      </c>
      <c r="C878" t="s">
        <v>1300</v>
      </c>
      <c r="D878">
        <v>6.5238635372131565E-2</v>
      </c>
      <c r="E878" t="s">
        <v>1300</v>
      </c>
    </row>
    <row r="879" spans="1:5" x14ac:dyDescent="0.25">
      <c r="A879" t="s">
        <v>1265</v>
      </c>
      <c r="B879" t="s">
        <v>1300</v>
      </c>
      <c r="C879" t="s">
        <v>1300</v>
      </c>
      <c r="D879">
        <v>6.8588643352733361E-2</v>
      </c>
      <c r="E879" t="s">
        <v>1300</v>
      </c>
    </row>
    <row r="880" spans="1:5" x14ac:dyDescent="0.25">
      <c r="A880" t="s">
        <v>1265</v>
      </c>
      <c r="B880" t="s">
        <v>1300</v>
      </c>
      <c r="C880" t="s">
        <v>1300</v>
      </c>
      <c r="D880">
        <v>4.2976094547407997E-3</v>
      </c>
      <c r="E880" t="s">
        <v>1300</v>
      </c>
    </row>
    <row r="881" spans="1:5" x14ac:dyDescent="0.25">
      <c r="A881" t="s">
        <v>1265</v>
      </c>
      <c r="B881" t="s">
        <v>1300</v>
      </c>
      <c r="C881">
        <v>0.10630136986301369</v>
      </c>
      <c r="D881">
        <v>4.8423064670277162E-3</v>
      </c>
      <c r="E881" t="s">
        <v>1300</v>
      </c>
    </row>
    <row r="882" spans="1:5" x14ac:dyDescent="0.25">
      <c r="A882" t="s">
        <v>1265</v>
      </c>
      <c r="B882" t="s">
        <v>1300</v>
      </c>
      <c r="C882">
        <v>0.27397260273972601</v>
      </c>
      <c r="D882">
        <v>4.5662100456621011E-3</v>
      </c>
      <c r="E882" t="s">
        <v>1300</v>
      </c>
    </row>
    <row r="883" spans="1:5" x14ac:dyDescent="0.25">
      <c r="A883" t="s">
        <v>1265</v>
      </c>
      <c r="B883" t="s">
        <v>1300</v>
      </c>
      <c r="C883" t="s">
        <v>1300</v>
      </c>
      <c r="D883" t="s">
        <v>1300</v>
      </c>
      <c r="E883" t="s">
        <v>1300</v>
      </c>
    </row>
    <row r="884" spans="1:5" x14ac:dyDescent="0.25">
      <c r="A884" t="s">
        <v>1264</v>
      </c>
      <c r="B884" t="s">
        <v>1300</v>
      </c>
      <c r="C884">
        <v>0.95890410958904104</v>
      </c>
      <c r="D884" t="s">
        <v>1300</v>
      </c>
      <c r="E884" t="s">
        <v>1300</v>
      </c>
    </row>
    <row r="885" spans="1:5" x14ac:dyDescent="0.25">
      <c r="A885" t="s">
        <v>1264</v>
      </c>
      <c r="B885" t="s">
        <v>1300</v>
      </c>
      <c r="C885">
        <v>0</v>
      </c>
      <c r="D885" t="s">
        <v>1300</v>
      </c>
      <c r="E885" t="s">
        <v>1300</v>
      </c>
    </row>
    <row r="886" spans="1:5" x14ac:dyDescent="0.25">
      <c r="A886" t="s">
        <v>1264</v>
      </c>
      <c r="B886" t="s">
        <v>1300</v>
      </c>
      <c r="C886" t="s">
        <v>1300</v>
      </c>
      <c r="D886">
        <v>0.15459882583170254</v>
      </c>
      <c r="E886" t="s">
        <v>1300</v>
      </c>
    </row>
    <row r="887" spans="1:5" x14ac:dyDescent="0.25">
      <c r="A887" t="s">
        <v>1264</v>
      </c>
      <c r="B887" t="s">
        <v>1300</v>
      </c>
      <c r="C887">
        <v>18.556602739726028</v>
      </c>
      <c r="D887" t="s">
        <v>1300</v>
      </c>
      <c r="E887" t="s">
        <v>1300</v>
      </c>
    </row>
    <row r="888" spans="1:5" x14ac:dyDescent="0.25">
      <c r="A888" t="s">
        <v>1265</v>
      </c>
      <c r="B888" t="s">
        <v>1300</v>
      </c>
      <c r="C888">
        <v>0.10958904109589042</v>
      </c>
      <c r="D888">
        <v>6.3714558776680472E-4</v>
      </c>
      <c r="E888" t="s">
        <v>1300</v>
      </c>
    </row>
    <row r="889" spans="1:5" x14ac:dyDescent="0.25">
      <c r="A889" t="s">
        <v>1265</v>
      </c>
      <c r="B889" t="s">
        <v>1300</v>
      </c>
      <c r="C889" t="s">
        <v>1300</v>
      </c>
      <c r="D889">
        <v>0</v>
      </c>
      <c r="E889" t="s">
        <v>1300</v>
      </c>
    </row>
    <row r="890" spans="1:5" x14ac:dyDescent="0.25">
      <c r="A890" t="s">
        <v>1265</v>
      </c>
      <c r="B890" t="s">
        <v>1300</v>
      </c>
      <c r="C890">
        <v>4.9959709911361797E-2</v>
      </c>
      <c r="D890" t="s">
        <v>1300</v>
      </c>
      <c r="E890" t="s">
        <v>1300</v>
      </c>
    </row>
    <row r="891" spans="1:5" x14ac:dyDescent="0.25">
      <c r="A891" t="s">
        <v>1265</v>
      </c>
      <c r="B891">
        <v>2.7903055848261332E-2</v>
      </c>
      <c r="C891" t="s">
        <v>1300</v>
      </c>
      <c r="D891">
        <v>0.13660565280327638</v>
      </c>
      <c r="E891" t="s">
        <v>1300</v>
      </c>
    </row>
    <row r="892" spans="1:5" x14ac:dyDescent="0.25">
      <c r="A892" t="s">
        <v>1265</v>
      </c>
      <c r="B892" t="s">
        <v>1300</v>
      </c>
      <c r="C892" t="s">
        <v>1300</v>
      </c>
      <c r="D892">
        <v>3.8866270928462704E-2</v>
      </c>
      <c r="E892" t="s">
        <v>1300</v>
      </c>
    </row>
    <row r="893" spans="1:5" x14ac:dyDescent="0.25">
      <c r="A893" t="s">
        <v>1265</v>
      </c>
      <c r="B893" t="s">
        <v>1300</v>
      </c>
      <c r="C893">
        <v>0.29645240604144707</v>
      </c>
      <c r="D893">
        <v>1.7123287671232878E-3</v>
      </c>
      <c r="E893" t="s">
        <v>1300</v>
      </c>
    </row>
    <row r="894" spans="1:5" x14ac:dyDescent="0.25">
      <c r="A894" t="s">
        <v>1265</v>
      </c>
      <c r="B894" t="s">
        <v>1300</v>
      </c>
      <c r="C894" t="s">
        <v>1300</v>
      </c>
      <c r="D894">
        <v>8.1017808219178075E-3</v>
      </c>
      <c r="E894" t="s">
        <v>1300</v>
      </c>
    </row>
    <row r="895" spans="1:5" x14ac:dyDescent="0.25">
      <c r="A895" t="s">
        <v>1265</v>
      </c>
      <c r="B895">
        <v>1.1594178082191781E-2</v>
      </c>
      <c r="C895">
        <v>48.635530416850784</v>
      </c>
      <c r="D895">
        <v>8.7017350086183443E-2</v>
      </c>
      <c r="E895" t="s">
        <v>1300</v>
      </c>
    </row>
    <row r="896" spans="1:5" x14ac:dyDescent="0.25">
      <c r="A896" t="s">
        <v>1265</v>
      </c>
      <c r="B896" t="s">
        <v>1300</v>
      </c>
      <c r="C896" t="s">
        <v>1300</v>
      </c>
      <c r="D896">
        <v>3.6802349369284707E-3</v>
      </c>
      <c r="E896" t="s">
        <v>1300</v>
      </c>
    </row>
    <row r="897" spans="1:5" x14ac:dyDescent="0.25">
      <c r="A897" t="s">
        <v>1265</v>
      </c>
      <c r="B897" t="s">
        <v>1300</v>
      </c>
      <c r="C897" t="s">
        <v>1300</v>
      </c>
      <c r="D897">
        <v>5.0769338623967701E-2</v>
      </c>
      <c r="E897" t="s">
        <v>1300</v>
      </c>
    </row>
    <row r="898" spans="1:5" x14ac:dyDescent="0.25">
      <c r="A898" t="s">
        <v>1265</v>
      </c>
      <c r="B898" t="s">
        <v>1300</v>
      </c>
      <c r="C898" t="s">
        <v>1300</v>
      </c>
      <c r="D898">
        <v>0.82481044918763935</v>
      </c>
      <c r="E898" t="s">
        <v>1300</v>
      </c>
    </row>
    <row r="899" spans="1:5" x14ac:dyDescent="0.25">
      <c r="A899" t="s">
        <v>1265</v>
      </c>
      <c r="B899" t="s">
        <v>1300</v>
      </c>
      <c r="C899">
        <v>0.4665362035225048</v>
      </c>
      <c r="D899" t="s">
        <v>1300</v>
      </c>
      <c r="E899" t="s">
        <v>1300</v>
      </c>
    </row>
    <row r="900" spans="1:5" x14ac:dyDescent="0.25">
      <c r="A900" t="s">
        <v>1265</v>
      </c>
      <c r="B900" t="s">
        <v>1300</v>
      </c>
      <c r="C900" t="s">
        <v>1300</v>
      </c>
      <c r="D900">
        <v>0.66904903712527297</v>
      </c>
      <c r="E900" t="s">
        <v>1300</v>
      </c>
    </row>
    <row r="901" spans="1:5" x14ac:dyDescent="0.25">
      <c r="A901" t="s">
        <v>1265</v>
      </c>
      <c r="B901" t="s">
        <v>1300</v>
      </c>
      <c r="C901" t="s">
        <v>1300</v>
      </c>
      <c r="D901">
        <v>0.44707914193302895</v>
      </c>
      <c r="E901" t="s">
        <v>1300</v>
      </c>
    </row>
    <row r="902" spans="1:5" x14ac:dyDescent="0.25">
      <c r="A902" t="s">
        <v>1265</v>
      </c>
      <c r="B902" t="s">
        <v>1300</v>
      </c>
      <c r="C902" t="s">
        <v>1300</v>
      </c>
      <c r="D902">
        <v>4.7787011986301371E-2</v>
      </c>
      <c r="E902" t="s">
        <v>1300</v>
      </c>
    </row>
    <row r="903" spans="1:5" x14ac:dyDescent="0.25">
      <c r="A903" t="s">
        <v>1265</v>
      </c>
      <c r="B903">
        <v>1.0273972602739725E-3</v>
      </c>
      <c r="C903">
        <v>7.6712328767123292E-2</v>
      </c>
      <c r="D903">
        <v>4.6796288113124175E-2</v>
      </c>
      <c r="E903" t="s">
        <v>1300</v>
      </c>
    </row>
    <row r="904" spans="1:5" x14ac:dyDescent="0.25">
      <c r="A904" t="s">
        <v>1265</v>
      </c>
      <c r="B904">
        <v>0</v>
      </c>
      <c r="C904">
        <v>0.27327622465753421</v>
      </c>
      <c r="D904">
        <v>6.3802934679163661E-2</v>
      </c>
      <c r="E904" t="s">
        <v>1300</v>
      </c>
    </row>
    <row r="905" spans="1:5" x14ac:dyDescent="0.25">
      <c r="A905" t="s">
        <v>1265</v>
      </c>
      <c r="B905" t="s">
        <v>1300</v>
      </c>
      <c r="C905" t="s">
        <v>1300</v>
      </c>
      <c r="D905">
        <v>1.1670102739726027</v>
      </c>
      <c r="E905" t="s">
        <v>1300</v>
      </c>
    </row>
    <row r="906" spans="1:5" x14ac:dyDescent="0.25">
      <c r="A906" t="s">
        <v>1265</v>
      </c>
      <c r="B906" t="s">
        <v>1300</v>
      </c>
      <c r="C906">
        <v>2.1780821917808217</v>
      </c>
      <c r="D906">
        <v>7.9307858687815425E-2</v>
      </c>
      <c r="E906" t="s">
        <v>1300</v>
      </c>
    </row>
    <row r="907" spans="1:5" x14ac:dyDescent="0.25">
      <c r="A907" t="s">
        <v>1265</v>
      </c>
      <c r="B907">
        <v>0</v>
      </c>
      <c r="C907">
        <v>8.8605890410958903</v>
      </c>
      <c r="D907">
        <v>2.4769080234833655E-2</v>
      </c>
      <c r="E907" t="s">
        <v>1300</v>
      </c>
    </row>
    <row r="908" spans="1:5" x14ac:dyDescent="0.25">
      <c r="A908" t="s">
        <v>1265</v>
      </c>
      <c r="B908">
        <v>1.6897260273972603</v>
      </c>
      <c r="C908" t="s">
        <v>1300</v>
      </c>
      <c r="D908">
        <v>0.78615343034751561</v>
      </c>
      <c r="E908" t="s">
        <v>1300</v>
      </c>
    </row>
    <row r="909" spans="1:5" x14ac:dyDescent="0.25">
      <c r="A909" t="s">
        <v>1265</v>
      </c>
      <c r="B909" t="s">
        <v>1300</v>
      </c>
      <c r="C909" t="s">
        <v>1300</v>
      </c>
      <c r="D909">
        <v>0.16930353456514813</v>
      </c>
      <c r="E909" t="s">
        <v>1300</v>
      </c>
    </row>
    <row r="910" spans="1:5" x14ac:dyDescent="0.25">
      <c r="A910" t="s">
        <v>1265</v>
      </c>
      <c r="B910">
        <v>3.7702651753173302E-3</v>
      </c>
      <c r="C910">
        <v>1.0460772104607723</v>
      </c>
      <c r="D910">
        <v>8.4515969996830642E-3</v>
      </c>
      <c r="E910" t="s">
        <v>1300</v>
      </c>
    </row>
    <row r="911" spans="1:5" x14ac:dyDescent="0.25">
      <c r="A911" t="s">
        <v>1265</v>
      </c>
      <c r="B911">
        <v>5.3801866190192581E-2</v>
      </c>
      <c r="C911">
        <v>4.0148621689497714</v>
      </c>
      <c r="D911">
        <v>0.37434537018917152</v>
      </c>
      <c r="E911" t="s">
        <v>1300</v>
      </c>
    </row>
    <row r="912" spans="1:5" x14ac:dyDescent="0.25">
      <c r="A912" t="s">
        <v>1265</v>
      </c>
      <c r="B912" t="s">
        <v>1300</v>
      </c>
      <c r="C912">
        <v>2.568493150684931E-2</v>
      </c>
      <c r="D912">
        <v>1.1326480456478531E-3</v>
      </c>
      <c r="E912" t="s">
        <v>1300</v>
      </c>
    </row>
    <row r="913" spans="1:5" x14ac:dyDescent="0.25">
      <c r="A913" t="s">
        <v>1265</v>
      </c>
      <c r="B913" t="s">
        <v>1300</v>
      </c>
      <c r="C913">
        <v>0.22376643835616439</v>
      </c>
      <c r="D913">
        <v>8.9029212328767121E-2</v>
      </c>
      <c r="E913" t="s">
        <v>1300</v>
      </c>
    </row>
    <row r="914" spans="1:5" x14ac:dyDescent="0.25">
      <c r="A914" t="s">
        <v>1265</v>
      </c>
      <c r="B914" t="s">
        <v>1300</v>
      </c>
      <c r="C914">
        <v>1.5724506544901065</v>
      </c>
      <c r="D914">
        <v>2.1901232876712327E-2</v>
      </c>
      <c r="E914" t="s">
        <v>1300</v>
      </c>
    </row>
    <row r="915" spans="1:5" x14ac:dyDescent="0.25">
      <c r="A915" t="s">
        <v>1265</v>
      </c>
      <c r="B915" t="s">
        <v>1300</v>
      </c>
      <c r="C915" t="s">
        <v>1300</v>
      </c>
      <c r="D915">
        <v>0.28427314655469127</v>
      </c>
      <c r="E915" t="s">
        <v>1300</v>
      </c>
    </row>
    <row r="916" spans="1:5" x14ac:dyDescent="0.25">
      <c r="A916" t="s">
        <v>1265</v>
      </c>
      <c r="B916" t="s">
        <v>1300</v>
      </c>
      <c r="C916" t="s">
        <v>1300</v>
      </c>
      <c r="D916">
        <v>0.15971357409713574</v>
      </c>
      <c r="E916" t="s">
        <v>1300</v>
      </c>
    </row>
    <row r="917" spans="1:5" x14ac:dyDescent="0.25">
      <c r="A917" t="s">
        <v>1265</v>
      </c>
      <c r="B917" t="s">
        <v>1300</v>
      </c>
      <c r="C917" t="s">
        <v>1300</v>
      </c>
      <c r="D917">
        <v>1.1986301369863015E-2</v>
      </c>
      <c r="E917" t="s">
        <v>1300</v>
      </c>
    </row>
    <row r="918" spans="1:5" x14ac:dyDescent="0.25">
      <c r="A918" t="s">
        <v>1265</v>
      </c>
      <c r="B918" t="s">
        <v>1300</v>
      </c>
      <c r="C918" t="s">
        <v>1300</v>
      </c>
      <c r="D918">
        <v>2.1438356164383563E-3</v>
      </c>
      <c r="E918" t="s">
        <v>1300</v>
      </c>
    </row>
    <row r="919" spans="1:5" x14ac:dyDescent="0.25">
      <c r="A919" t="s">
        <v>1265</v>
      </c>
      <c r="B919" t="s">
        <v>1300</v>
      </c>
      <c r="C919" t="s">
        <v>1300</v>
      </c>
      <c r="D919">
        <v>0.28730593607305932</v>
      </c>
      <c r="E919" t="s">
        <v>1300</v>
      </c>
    </row>
    <row r="920" spans="1:5" x14ac:dyDescent="0.25">
      <c r="A920" t="s">
        <v>1265</v>
      </c>
      <c r="B920" t="s">
        <v>1300</v>
      </c>
      <c r="C920" t="s">
        <v>1300</v>
      </c>
      <c r="D920">
        <v>0.1946990410958904</v>
      </c>
      <c r="E920" t="s">
        <v>1300</v>
      </c>
    </row>
    <row r="921" spans="1:5" x14ac:dyDescent="0.25">
      <c r="A921" t="s">
        <v>1265</v>
      </c>
      <c r="B921" t="s">
        <v>1300</v>
      </c>
      <c r="C921" t="s">
        <v>1300</v>
      </c>
      <c r="D921">
        <v>0.17198401826484017</v>
      </c>
      <c r="E921" t="s">
        <v>1300</v>
      </c>
    </row>
    <row r="922" spans="1:5" x14ac:dyDescent="0.25">
      <c r="A922" t="s">
        <v>1265</v>
      </c>
      <c r="B922">
        <v>3.3830724070450104E-2</v>
      </c>
      <c r="C922" t="s">
        <v>1300</v>
      </c>
      <c r="D922">
        <v>0.1114278862917904</v>
      </c>
      <c r="E922" t="s">
        <v>1300</v>
      </c>
    </row>
    <row r="923" spans="1:5" x14ac:dyDescent="0.25">
      <c r="A923" t="s">
        <v>1265</v>
      </c>
      <c r="B923" t="s">
        <v>1300</v>
      </c>
      <c r="C923" t="s">
        <v>1300</v>
      </c>
      <c r="D923">
        <v>1.240438921056348E-2</v>
      </c>
      <c r="E923" t="s">
        <v>1300</v>
      </c>
    </row>
    <row r="924" spans="1:5" x14ac:dyDescent="0.25">
      <c r="A924" t="s">
        <v>1265</v>
      </c>
      <c r="B924" t="s">
        <v>1300</v>
      </c>
      <c r="C924">
        <v>0.14840182648401826</v>
      </c>
      <c r="D924">
        <v>1.647303624067973E-3</v>
      </c>
      <c r="E924" t="s">
        <v>1300</v>
      </c>
    </row>
    <row r="925" spans="1:5" x14ac:dyDescent="0.25">
      <c r="A925" t="s">
        <v>1265</v>
      </c>
      <c r="B925">
        <v>3.9426692759295501E-2</v>
      </c>
      <c r="C925">
        <v>15.616134878819812</v>
      </c>
      <c r="D925">
        <v>0.14012956515109157</v>
      </c>
      <c r="E925" t="s">
        <v>1300</v>
      </c>
    </row>
    <row r="926" spans="1:5" x14ac:dyDescent="0.25">
      <c r="A926" t="s">
        <v>1265</v>
      </c>
      <c r="B926" t="s">
        <v>1300</v>
      </c>
      <c r="C926" t="s">
        <v>1300</v>
      </c>
      <c r="D926">
        <v>4.0261715933669789E-4</v>
      </c>
      <c r="E926" t="s">
        <v>1300</v>
      </c>
    </row>
    <row r="927" spans="1:5" x14ac:dyDescent="0.25">
      <c r="A927" t="s">
        <v>1265</v>
      </c>
      <c r="B927" t="s">
        <v>1300</v>
      </c>
      <c r="C927" t="s">
        <v>1300</v>
      </c>
      <c r="D927">
        <v>0.79519230769230764</v>
      </c>
      <c r="E927" t="s">
        <v>1300</v>
      </c>
    </row>
    <row r="928" spans="1:5" x14ac:dyDescent="0.25">
      <c r="A928" t="s">
        <v>1265</v>
      </c>
      <c r="B928" t="s">
        <v>1300</v>
      </c>
      <c r="C928" t="s">
        <v>1300</v>
      </c>
      <c r="D928">
        <v>5.4337884861031588E-3</v>
      </c>
      <c r="E928" t="s">
        <v>1300</v>
      </c>
    </row>
    <row r="929" spans="1:5" x14ac:dyDescent="0.25">
      <c r="A929" t="s">
        <v>1265</v>
      </c>
      <c r="B929">
        <v>8.7328767123287659E-3</v>
      </c>
      <c r="C929" t="s">
        <v>1300</v>
      </c>
      <c r="D929">
        <v>0.13698630136986301</v>
      </c>
      <c r="E929" t="s">
        <v>1300</v>
      </c>
    </row>
    <row r="930" spans="1:5" x14ac:dyDescent="0.25">
      <c r="A930" t="s">
        <v>1265</v>
      </c>
      <c r="B930">
        <v>0</v>
      </c>
      <c r="C930">
        <v>0.27427212328767125</v>
      </c>
      <c r="D930">
        <v>3.7768831192604574E-2</v>
      </c>
      <c r="E930" t="s">
        <v>1300</v>
      </c>
    </row>
    <row r="931" spans="1:5" x14ac:dyDescent="0.25">
      <c r="A931" t="s">
        <v>1265</v>
      </c>
      <c r="B931" t="s">
        <v>1300</v>
      </c>
      <c r="C931" t="s">
        <v>1300</v>
      </c>
      <c r="D931">
        <v>8.5726027397260277E-2</v>
      </c>
      <c r="E931" t="s">
        <v>1300</v>
      </c>
    </row>
    <row r="932" spans="1:5" x14ac:dyDescent="0.25">
      <c r="A932" t="s">
        <v>1265</v>
      </c>
      <c r="B932" t="s">
        <v>1300</v>
      </c>
      <c r="C932">
        <v>3.6692759295499022</v>
      </c>
      <c r="D932">
        <v>4.4600191143676325E-2</v>
      </c>
      <c r="E932" t="s">
        <v>1300</v>
      </c>
    </row>
    <row r="933" spans="1:5" x14ac:dyDescent="0.25">
      <c r="A933" t="s">
        <v>1265</v>
      </c>
      <c r="B933" t="s">
        <v>1300</v>
      </c>
      <c r="C933">
        <v>50.195694716242663</v>
      </c>
      <c r="D933">
        <v>1.620784128483703</v>
      </c>
      <c r="E933" t="s">
        <v>1300</v>
      </c>
    </row>
    <row r="934" spans="1:5" x14ac:dyDescent="0.25">
      <c r="A934" t="s">
        <v>1265</v>
      </c>
      <c r="B934">
        <v>0</v>
      </c>
      <c r="C934">
        <v>3.408219178082192</v>
      </c>
      <c r="D934">
        <v>9.175599382536136E-3</v>
      </c>
      <c r="E934" t="s">
        <v>1300</v>
      </c>
    </row>
    <row r="935" spans="1:5" x14ac:dyDescent="0.25">
      <c r="A935" t="s">
        <v>1265</v>
      </c>
      <c r="B935" t="s">
        <v>1300</v>
      </c>
      <c r="C935" t="s">
        <v>1300</v>
      </c>
      <c r="D935">
        <v>0</v>
      </c>
      <c r="E935" t="s">
        <v>1300</v>
      </c>
    </row>
    <row r="936" spans="1:5" x14ac:dyDescent="0.25">
      <c r="A936" t="s">
        <v>1265</v>
      </c>
      <c r="B936" t="s">
        <v>1300</v>
      </c>
      <c r="C936" t="s">
        <v>1300</v>
      </c>
      <c r="D936">
        <v>5.4836700913242012E-2</v>
      </c>
      <c r="E936" t="s">
        <v>1300</v>
      </c>
    </row>
    <row r="937" spans="1:5" x14ac:dyDescent="0.25">
      <c r="A937" t="s">
        <v>1265</v>
      </c>
      <c r="B937" t="s">
        <v>1300</v>
      </c>
      <c r="C937" t="s">
        <v>1300</v>
      </c>
      <c r="D937">
        <v>2.2505932191052947E-2</v>
      </c>
      <c r="E937" t="s">
        <v>1300</v>
      </c>
    </row>
    <row r="938" spans="1:5" x14ac:dyDescent="0.25">
      <c r="A938" t="s">
        <v>1265</v>
      </c>
      <c r="B938" t="s">
        <v>1300</v>
      </c>
      <c r="C938" t="s">
        <v>1300</v>
      </c>
      <c r="D938">
        <v>0.33998673189823875</v>
      </c>
      <c r="E938" t="s">
        <v>1300</v>
      </c>
    </row>
    <row r="939" spans="1:5" x14ac:dyDescent="0.25">
      <c r="A939" t="s">
        <v>1265</v>
      </c>
      <c r="B939" t="s">
        <v>1300</v>
      </c>
      <c r="C939">
        <v>0.54794520547945202</v>
      </c>
      <c r="D939">
        <v>1.6116035455278004E-2</v>
      </c>
      <c r="E939" t="s">
        <v>1300</v>
      </c>
    </row>
    <row r="940" spans="1:5" x14ac:dyDescent="0.25">
      <c r="A940" t="s">
        <v>1265</v>
      </c>
      <c r="B940" t="s">
        <v>1300</v>
      </c>
      <c r="C940" t="s">
        <v>1300</v>
      </c>
      <c r="D940">
        <v>9.420151369863014E-2</v>
      </c>
      <c r="E940" t="s">
        <v>1300</v>
      </c>
    </row>
    <row r="941" spans="1:5" x14ac:dyDescent="0.25">
      <c r="A941" t="s">
        <v>1265</v>
      </c>
      <c r="B941" t="s">
        <v>1300</v>
      </c>
      <c r="C941" t="s">
        <v>1300</v>
      </c>
      <c r="D941">
        <v>2.2198036529680366E-2</v>
      </c>
      <c r="E941" t="s">
        <v>1300</v>
      </c>
    </row>
    <row r="942" spans="1:5" x14ac:dyDescent="0.25">
      <c r="A942" t="s">
        <v>1265</v>
      </c>
      <c r="B942" t="s">
        <v>1300</v>
      </c>
      <c r="C942" t="s">
        <v>1300</v>
      </c>
      <c r="D942">
        <v>6.6884744098880011E-2</v>
      </c>
      <c r="E942" t="s">
        <v>1300</v>
      </c>
    </row>
    <row r="943" spans="1:5" x14ac:dyDescent="0.25">
      <c r="A943" t="s">
        <v>1265</v>
      </c>
      <c r="B943" t="s">
        <v>1300</v>
      </c>
      <c r="C943" t="s">
        <v>1300</v>
      </c>
      <c r="D943">
        <v>3.3028886241810604E-4</v>
      </c>
      <c r="E943" t="s">
        <v>1300</v>
      </c>
    </row>
    <row r="944" spans="1:5" x14ac:dyDescent="0.25">
      <c r="A944" t="s">
        <v>1265</v>
      </c>
      <c r="B944" t="s">
        <v>1300</v>
      </c>
      <c r="C944" t="s">
        <v>1300</v>
      </c>
      <c r="D944">
        <v>4.0715372907153729E-3</v>
      </c>
      <c r="E944" t="s">
        <v>1300</v>
      </c>
    </row>
    <row r="945" spans="1:5" x14ac:dyDescent="0.25">
      <c r="A945" t="s">
        <v>1265</v>
      </c>
      <c r="B945" t="s">
        <v>1300</v>
      </c>
      <c r="C945" t="s">
        <v>1300</v>
      </c>
      <c r="D945">
        <v>0.45842147945205475</v>
      </c>
      <c r="E945" t="s">
        <v>1300</v>
      </c>
    </row>
    <row r="946" spans="1:5" x14ac:dyDescent="0.25">
      <c r="A946" t="s">
        <v>1265</v>
      </c>
      <c r="B946" t="s">
        <v>1300</v>
      </c>
      <c r="C946" t="s">
        <v>1300</v>
      </c>
      <c r="D946">
        <v>1.7396354904739408E-2</v>
      </c>
      <c r="E946" t="s">
        <v>1300</v>
      </c>
    </row>
    <row r="947" spans="1:5" x14ac:dyDescent="0.25">
      <c r="A947" t="s">
        <v>1265</v>
      </c>
      <c r="B947" t="s">
        <v>1300</v>
      </c>
      <c r="C947">
        <v>0.11024135681669926</v>
      </c>
      <c r="D947">
        <v>4.4380357285908834E-2</v>
      </c>
      <c r="E947" t="s">
        <v>1300</v>
      </c>
    </row>
    <row r="948" spans="1:5" x14ac:dyDescent="0.25">
      <c r="A948" t="s">
        <v>1265</v>
      </c>
      <c r="B948" t="s">
        <v>1300</v>
      </c>
      <c r="C948" t="s">
        <v>1300</v>
      </c>
      <c r="D948">
        <v>0</v>
      </c>
      <c r="E948" t="s">
        <v>1300</v>
      </c>
    </row>
    <row r="949" spans="1:5" x14ac:dyDescent="0.25">
      <c r="A949" t="s">
        <v>1265</v>
      </c>
      <c r="B949" t="s">
        <v>1300</v>
      </c>
      <c r="C949" t="s">
        <v>1300</v>
      </c>
      <c r="D949">
        <v>1.2150684931506849E-2</v>
      </c>
      <c r="E949" t="s">
        <v>1300</v>
      </c>
    </row>
    <row r="950" spans="1:5" x14ac:dyDescent="0.25">
      <c r="A950" t="s">
        <v>1265</v>
      </c>
      <c r="B950" t="s">
        <v>1300</v>
      </c>
      <c r="C950" t="s">
        <v>1300</v>
      </c>
      <c r="D950">
        <v>0.88194932719117458</v>
      </c>
      <c r="E950" t="s">
        <v>1300</v>
      </c>
    </row>
    <row r="951" spans="1:5" x14ac:dyDescent="0.25">
      <c r="A951" t="s">
        <v>1265</v>
      </c>
      <c r="B951" t="s">
        <v>1300</v>
      </c>
      <c r="C951">
        <v>16.164383561643838</v>
      </c>
      <c r="D951">
        <v>8.8378258948298722E-3</v>
      </c>
      <c r="E951" t="s">
        <v>1300</v>
      </c>
    </row>
    <row r="952" spans="1:5" x14ac:dyDescent="0.25">
      <c r="A952" t="s">
        <v>1265</v>
      </c>
      <c r="B952" t="s">
        <v>1300</v>
      </c>
      <c r="C952">
        <v>9.9480460591621994E-2</v>
      </c>
      <c r="D952">
        <v>1.3529511246406223E-2</v>
      </c>
      <c r="E952" t="s">
        <v>1300</v>
      </c>
    </row>
    <row r="953" spans="1:5" x14ac:dyDescent="0.25">
      <c r="A953" t="s">
        <v>1265</v>
      </c>
      <c r="B953" t="s">
        <v>1300</v>
      </c>
      <c r="C953">
        <v>5.4794520547945215E-3</v>
      </c>
      <c r="D953">
        <v>1.2742911755336096E-4</v>
      </c>
      <c r="E953" t="s">
        <v>1300</v>
      </c>
    </row>
    <row r="954" spans="1:5" x14ac:dyDescent="0.25">
      <c r="A954" t="s">
        <v>1265</v>
      </c>
      <c r="B954" t="s">
        <v>1300</v>
      </c>
      <c r="C954" t="s">
        <v>1300</v>
      </c>
      <c r="D954">
        <v>3.6529680365296798E-3</v>
      </c>
      <c r="E954" t="s">
        <v>1300</v>
      </c>
    </row>
    <row r="955" spans="1:5" x14ac:dyDescent="0.25">
      <c r="A955" t="s">
        <v>1265</v>
      </c>
      <c r="B955" t="s">
        <v>1300</v>
      </c>
      <c r="C955" t="s">
        <v>1300</v>
      </c>
      <c r="D955">
        <v>8.2587623996221077E-2</v>
      </c>
      <c r="E955" t="s">
        <v>1300</v>
      </c>
    </row>
    <row r="956" spans="1:5" x14ac:dyDescent="0.25">
      <c r="A956" t="s">
        <v>1265</v>
      </c>
      <c r="B956" t="s">
        <v>1300</v>
      </c>
      <c r="C956" t="s">
        <v>1300</v>
      </c>
      <c r="D956">
        <v>6.1989856377684026E-2</v>
      </c>
      <c r="E956" t="s">
        <v>1300</v>
      </c>
    </row>
    <row r="957" spans="1:5" x14ac:dyDescent="0.25">
      <c r="A957" t="s">
        <v>1265</v>
      </c>
      <c r="B957" t="s">
        <v>1300</v>
      </c>
      <c r="C957" t="s">
        <v>1300</v>
      </c>
      <c r="D957">
        <v>6.9746274461839522E-2</v>
      </c>
      <c r="E957" t="s">
        <v>1300</v>
      </c>
    </row>
    <row r="958" spans="1:5" x14ac:dyDescent="0.25">
      <c r="A958" t="s">
        <v>1265</v>
      </c>
      <c r="B958" t="s">
        <v>1300</v>
      </c>
      <c r="C958" t="s">
        <v>1300</v>
      </c>
      <c r="D958">
        <v>3.2814090019569468E-2</v>
      </c>
      <c r="E958" t="s">
        <v>1300</v>
      </c>
    </row>
    <row r="959" spans="1:5" x14ac:dyDescent="0.25">
      <c r="A959" t="s">
        <v>1265</v>
      </c>
      <c r="B959" t="s">
        <v>1300</v>
      </c>
      <c r="C959">
        <v>0.20182648401826483</v>
      </c>
      <c r="D959" t="s">
        <v>1300</v>
      </c>
      <c r="E959" t="s">
        <v>1300</v>
      </c>
    </row>
    <row r="960" spans="1:5" x14ac:dyDescent="0.25">
      <c r="A960" t="s">
        <v>1265</v>
      </c>
      <c r="B960" t="s">
        <v>1300</v>
      </c>
      <c r="C960" t="s">
        <v>1300</v>
      </c>
      <c r="D960">
        <v>0.20243583273251622</v>
      </c>
      <c r="E960" t="s">
        <v>1300</v>
      </c>
    </row>
    <row r="961" spans="1:5" x14ac:dyDescent="0.25">
      <c r="A961" t="s">
        <v>1265</v>
      </c>
      <c r="B961" t="s">
        <v>1300</v>
      </c>
      <c r="C961" t="s">
        <v>1300</v>
      </c>
      <c r="D961">
        <v>2.0184075342465756E-2</v>
      </c>
      <c r="E961" t="s">
        <v>1300</v>
      </c>
    </row>
    <row r="962" spans="1:5" x14ac:dyDescent="0.25">
      <c r="A962" t="s">
        <v>1265</v>
      </c>
      <c r="B962" t="s">
        <v>1300</v>
      </c>
      <c r="C962" t="s">
        <v>1300</v>
      </c>
      <c r="D962">
        <v>3.6529680365296802E-2</v>
      </c>
      <c r="E962" t="s">
        <v>1300</v>
      </c>
    </row>
    <row r="963" spans="1:5" x14ac:dyDescent="0.25">
      <c r="A963" t="s">
        <v>1265</v>
      </c>
      <c r="B963" t="s">
        <v>1300</v>
      </c>
      <c r="C963">
        <v>0.95067808219178074</v>
      </c>
      <c r="D963">
        <v>7.8786692759295479E-3</v>
      </c>
      <c r="E963" t="s">
        <v>1300</v>
      </c>
    </row>
    <row r="964" spans="1:5" x14ac:dyDescent="0.25">
      <c r="A964" t="s">
        <v>1265</v>
      </c>
      <c r="B964" t="s">
        <v>1300</v>
      </c>
      <c r="C964" t="s">
        <v>1300</v>
      </c>
      <c r="D964">
        <v>1.2076061800212672</v>
      </c>
      <c r="E964" t="s">
        <v>1300</v>
      </c>
    </row>
    <row r="965" spans="1:5" x14ac:dyDescent="0.25">
      <c r="A965" t="s">
        <v>1265</v>
      </c>
      <c r="B965" t="s">
        <v>1300</v>
      </c>
      <c r="C965">
        <v>0.41095890410958896</v>
      </c>
      <c r="D965">
        <v>0</v>
      </c>
      <c r="E965" t="s">
        <v>1300</v>
      </c>
    </row>
    <row r="966" spans="1:5" x14ac:dyDescent="0.25">
      <c r="A966" t="s">
        <v>1265</v>
      </c>
      <c r="B966">
        <v>9.9315068493150679E-2</v>
      </c>
      <c r="C966">
        <v>0</v>
      </c>
      <c r="D966">
        <v>0</v>
      </c>
      <c r="E966" t="s">
        <v>1300</v>
      </c>
    </row>
    <row r="967" spans="1:5" x14ac:dyDescent="0.25">
      <c r="A967" t="s">
        <v>1265</v>
      </c>
      <c r="B967" t="s">
        <v>1300</v>
      </c>
      <c r="C967" t="s">
        <v>1300</v>
      </c>
      <c r="D967">
        <v>0</v>
      </c>
      <c r="E967" t="s">
        <v>1300</v>
      </c>
    </row>
    <row r="968" spans="1:5" x14ac:dyDescent="0.25">
      <c r="A968" t="s">
        <v>1265</v>
      </c>
      <c r="B968" t="s">
        <v>1300</v>
      </c>
      <c r="C968" t="s">
        <v>1300</v>
      </c>
      <c r="D968">
        <v>6.3926027397260268E-3</v>
      </c>
      <c r="E968" t="s">
        <v>1300</v>
      </c>
    </row>
    <row r="969" spans="1:5" x14ac:dyDescent="0.25">
      <c r="A969" t="s">
        <v>1265</v>
      </c>
      <c r="B969" t="s">
        <v>1300</v>
      </c>
      <c r="C969" t="s">
        <v>1300</v>
      </c>
      <c r="D969">
        <v>6.5242465753424655E-3</v>
      </c>
      <c r="E969" t="s">
        <v>1300</v>
      </c>
    </row>
    <row r="970" spans="1:5" x14ac:dyDescent="0.25">
      <c r="A970" t="s">
        <v>1265</v>
      </c>
      <c r="B970" t="s">
        <v>1300</v>
      </c>
      <c r="C970" t="s">
        <v>1300</v>
      </c>
      <c r="D970">
        <v>8.5534246575342476E-2</v>
      </c>
      <c r="E970" t="s">
        <v>1300</v>
      </c>
    </row>
    <row r="971" spans="1:5" x14ac:dyDescent="0.25">
      <c r="A971" t="s">
        <v>1265</v>
      </c>
      <c r="B971" t="s">
        <v>1300</v>
      </c>
      <c r="C971" t="s">
        <v>1300</v>
      </c>
      <c r="D971">
        <v>3.0810326659641727E-3</v>
      </c>
      <c r="E971" t="s">
        <v>1300</v>
      </c>
    </row>
    <row r="972" spans="1:5" x14ac:dyDescent="0.25">
      <c r="A972" t="s">
        <v>1265</v>
      </c>
      <c r="B972" t="s">
        <v>1300</v>
      </c>
      <c r="C972" t="s">
        <v>1300</v>
      </c>
      <c r="D972">
        <v>4.5662100456620995E-2</v>
      </c>
      <c r="E972" t="s">
        <v>1300</v>
      </c>
    </row>
    <row r="973" spans="1:5" x14ac:dyDescent="0.25">
      <c r="A973" t="s">
        <v>1265</v>
      </c>
      <c r="B973" t="s">
        <v>1300</v>
      </c>
      <c r="C973" t="s">
        <v>1300</v>
      </c>
      <c r="D973">
        <v>9.1324200913242021E-3</v>
      </c>
      <c r="E973" t="s">
        <v>1300</v>
      </c>
    </row>
    <row r="974" spans="1:5" x14ac:dyDescent="0.25">
      <c r="A974" t="s">
        <v>1265</v>
      </c>
      <c r="B974" t="s">
        <v>1300</v>
      </c>
      <c r="C974">
        <v>0.79533972602739722</v>
      </c>
      <c r="D974" t="s">
        <v>1300</v>
      </c>
      <c r="E974" t="s">
        <v>1300</v>
      </c>
    </row>
    <row r="975" spans="1:5" x14ac:dyDescent="0.25">
      <c r="A975" t="s">
        <v>1265</v>
      </c>
      <c r="B975" t="s">
        <v>1300</v>
      </c>
      <c r="C975" t="s">
        <v>1300</v>
      </c>
      <c r="D975">
        <v>0.36969863013698628</v>
      </c>
      <c r="E975" t="s">
        <v>1300</v>
      </c>
    </row>
    <row r="976" spans="1:5" x14ac:dyDescent="0.25">
      <c r="A976" t="s">
        <v>1265</v>
      </c>
      <c r="B976" t="s">
        <v>1300</v>
      </c>
      <c r="C976" t="s">
        <v>1300</v>
      </c>
      <c r="D976">
        <v>6.0456621004566211E-2</v>
      </c>
      <c r="E976" t="s">
        <v>1300</v>
      </c>
    </row>
    <row r="977" spans="1:5" x14ac:dyDescent="0.25">
      <c r="A977" t="s">
        <v>1265</v>
      </c>
      <c r="B977">
        <v>4.9041095890410953E-2</v>
      </c>
      <c r="C977" t="s">
        <v>1300</v>
      </c>
      <c r="D977" t="s">
        <v>1300</v>
      </c>
      <c r="E977" t="s">
        <v>1300</v>
      </c>
    </row>
    <row r="978" spans="1:5" x14ac:dyDescent="0.25">
      <c r="A978" t="s">
        <v>1265</v>
      </c>
      <c r="B978" t="s">
        <v>1300</v>
      </c>
      <c r="C978" t="s">
        <v>1300</v>
      </c>
      <c r="D978">
        <v>8.1023387248701451E-2</v>
      </c>
      <c r="E978" t="s">
        <v>1300</v>
      </c>
    </row>
    <row r="979" spans="1:5" x14ac:dyDescent="0.25">
      <c r="A979" t="s">
        <v>1265</v>
      </c>
      <c r="B979" t="s">
        <v>1300</v>
      </c>
      <c r="C979" t="s">
        <v>1300</v>
      </c>
      <c r="D979">
        <v>1.580821917808219E-2</v>
      </c>
      <c r="E979" t="s">
        <v>1300</v>
      </c>
    </row>
    <row r="980" spans="1:5" x14ac:dyDescent="0.25">
      <c r="A980" t="s">
        <v>1265</v>
      </c>
      <c r="B980" t="s">
        <v>1300</v>
      </c>
      <c r="C980">
        <v>1.5217221135029353</v>
      </c>
      <c r="D980">
        <v>0.2232369355657027</v>
      </c>
      <c r="E980" t="s">
        <v>1300</v>
      </c>
    </row>
    <row r="981" spans="1:5" x14ac:dyDescent="0.25">
      <c r="A981" t="s">
        <v>1265</v>
      </c>
      <c r="B981" t="s">
        <v>1300</v>
      </c>
      <c r="C981" t="s">
        <v>1300</v>
      </c>
      <c r="D981">
        <v>0.19899611457036118</v>
      </c>
      <c r="E981" t="s">
        <v>1300</v>
      </c>
    </row>
    <row r="982" spans="1:5" x14ac:dyDescent="0.25">
      <c r="A982" t="s">
        <v>1265</v>
      </c>
      <c r="B982" t="s">
        <v>1300</v>
      </c>
      <c r="C982" t="s">
        <v>1300</v>
      </c>
      <c r="D982">
        <v>1.2176560121765602E-2</v>
      </c>
      <c r="E982" t="s">
        <v>1300</v>
      </c>
    </row>
    <row r="983" spans="1:5" x14ac:dyDescent="0.25">
      <c r="A983" t="s">
        <v>1265</v>
      </c>
      <c r="B983" t="s">
        <v>1300</v>
      </c>
      <c r="C983">
        <v>0</v>
      </c>
      <c r="D983">
        <v>1.1263287671232877E-2</v>
      </c>
      <c r="E983" t="s">
        <v>1300</v>
      </c>
    </row>
    <row r="984" spans="1:5" x14ac:dyDescent="0.25">
      <c r="A984" t="s">
        <v>1265</v>
      </c>
      <c r="B984" t="s">
        <v>1300</v>
      </c>
      <c r="C984" t="s">
        <v>1300</v>
      </c>
      <c r="D984">
        <v>0</v>
      </c>
      <c r="E984" t="s">
        <v>1300</v>
      </c>
    </row>
    <row r="985" spans="1:5" x14ac:dyDescent="0.25">
      <c r="A985" t="s">
        <v>1265</v>
      </c>
      <c r="B985" t="s">
        <v>1300</v>
      </c>
      <c r="C985" t="s">
        <v>1300</v>
      </c>
      <c r="D985">
        <v>1.4575342465753423E-2</v>
      </c>
      <c r="E985" t="s">
        <v>1300</v>
      </c>
    </row>
    <row r="986" spans="1:5" x14ac:dyDescent="0.25">
      <c r="A986" t="s">
        <v>1265</v>
      </c>
      <c r="B986" t="s">
        <v>1300</v>
      </c>
      <c r="C986" t="s">
        <v>1300</v>
      </c>
      <c r="D986">
        <v>8.5313698630136992E-3</v>
      </c>
      <c r="E986" t="s">
        <v>1300</v>
      </c>
    </row>
    <row r="987" spans="1:5" x14ac:dyDescent="0.25">
      <c r="A987" t="s">
        <v>1265</v>
      </c>
      <c r="B987" t="s">
        <v>1300</v>
      </c>
      <c r="C987">
        <v>0.75805479452054791</v>
      </c>
      <c r="D987" t="s">
        <v>1300</v>
      </c>
      <c r="E987" t="s">
        <v>1300</v>
      </c>
    </row>
    <row r="988" spans="1:5" x14ac:dyDescent="0.25">
      <c r="A988" t="s">
        <v>1265</v>
      </c>
      <c r="B988" t="s">
        <v>1300</v>
      </c>
      <c r="C988" t="s">
        <v>1300</v>
      </c>
      <c r="D988">
        <v>6.1196347031963467E-4</v>
      </c>
      <c r="E988" t="s">
        <v>1300</v>
      </c>
    </row>
    <row r="989" spans="1:5" x14ac:dyDescent="0.25">
      <c r="A989" t="s">
        <v>1265</v>
      </c>
      <c r="B989">
        <v>8.6085569525239259E-3</v>
      </c>
      <c r="C989" t="s">
        <v>1300</v>
      </c>
      <c r="D989">
        <v>3.3167646348674487E-2</v>
      </c>
      <c r="E989" t="s">
        <v>1300</v>
      </c>
    </row>
    <row r="990" spans="1:5" x14ac:dyDescent="0.25">
      <c r="A990" t="s">
        <v>1265</v>
      </c>
      <c r="B990" t="s">
        <v>1300</v>
      </c>
      <c r="C990">
        <v>0.29566210045662095</v>
      </c>
      <c r="D990">
        <v>3.4246575342465747E-3</v>
      </c>
      <c r="E990" t="s">
        <v>1300</v>
      </c>
    </row>
    <row r="991" spans="1:5" x14ac:dyDescent="0.25">
      <c r="A991" t="s">
        <v>1265</v>
      </c>
      <c r="B991">
        <v>5.0354246575342466E-2</v>
      </c>
      <c r="C991">
        <v>50.438020547945207</v>
      </c>
      <c r="D991">
        <v>0.10018254721157617</v>
      </c>
      <c r="E991" t="s">
        <v>1300</v>
      </c>
    </row>
    <row r="992" spans="1:5" x14ac:dyDescent="0.25">
      <c r="A992" t="s">
        <v>1265</v>
      </c>
      <c r="B992" t="s">
        <v>1300</v>
      </c>
      <c r="C992" t="s">
        <v>1300</v>
      </c>
      <c r="D992">
        <v>3.4582075196735638E-3</v>
      </c>
      <c r="E992" t="s">
        <v>1300</v>
      </c>
    </row>
    <row r="993" spans="1:5" x14ac:dyDescent="0.25">
      <c r="A993" t="s">
        <v>1265</v>
      </c>
      <c r="B993" t="s">
        <v>1300</v>
      </c>
      <c r="C993">
        <v>0.21917808219178084</v>
      </c>
      <c r="D993">
        <v>2.1917808219178079E-2</v>
      </c>
      <c r="E993" t="s">
        <v>1300</v>
      </c>
    </row>
    <row r="994" spans="1:5" x14ac:dyDescent="0.25">
      <c r="A994" t="s">
        <v>1265</v>
      </c>
      <c r="B994" t="s">
        <v>1300</v>
      </c>
      <c r="C994" t="s">
        <v>1300</v>
      </c>
      <c r="D994">
        <v>0.17386722866174922</v>
      </c>
      <c r="E994" t="s">
        <v>1300</v>
      </c>
    </row>
    <row r="995" spans="1:5" x14ac:dyDescent="0.25">
      <c r="A995" t="s">
        <v>1265</v>
      </c>
      <c r="B995" t="s">
        <v>1300</v>
      </c>
      <c r="C995" t="s">
        <v>1300</v>
      </c>
      <c r="D995">
        <v>8.0112493150684916E-2</v>
      </c>
      <c r="E995" t="s">
        <v>1300</v>
      </c>
    </row>
    <row r="996" spans="1:5" x14ac:dyDescent="0.25">
      <c r="A996" t="s">
        <v>1265</v>
      </c>
      <c r="B996">
        <v>1.7913593256059009E-3</v>
      </c>
      <c r="C996">
        <v>0.11480756686236139</v>
      </c>
      <c r="D996">
        <v>1.9339242546333599E-2</v>
      </c>
      <c r="E996" t="s">
        <v>1300</v>
      </c>
    </row>
    <row r="997" spans="1:5" x14ac:dyDescent="0.25">
      <c r="A997" t="s">
        <v>1265</v>
      </c>
      <c r="B997">
        <v>0</v>
      </c>
      <c r="C997">
        <v>0.87493819634703196</v>
      </c>
      <c r="D997">
        <v>7.8228624720941595E-2</v>
      </c>
      <c r="E997" t="s">
        <v>1300</v>
      </c>
    </row>
    <row r="998" spans="1:5" x14ac:dyDescent="0.25">
      <c r="A998" t="s">
        <v>1265</v>
      </c>
      <c r="B998" t="s">
        <v>1300</v>
      </c>
      <c r="C998" t="s">
        <v>1300</v>
      </c>
      <c r="D998">
        <v>2.0755500207555001E-2</v>
      </c>
      <c r="E998" t="s">
        <v>1300</v>
      </c>
    </row>
    <row r="999" spans="1:5" x14ac:dyDescent="0.25">
      <c r="A999" t="s">
        <v>1265</v>
      </c>
      <c r="B999" t="s">
        <v>1300</v>
      </c>
      <c r="C999" t="s">
        <v>1300</v>
      </c>
      <c r="D999">
        <v>1.8972602739726025E-2</v>
      </c>
      <c r="E999" t="s">
        <v>1300</v>
      </c>
    </row>
    <row r="1000" spans="1:5" x14ac:dyDescent="0.25">
      <c r="A1000" t="s">
        <v>1265</v>
      </c>
      <c r="B1000" t="s">
        <v>1300</v>
      </c>
      <c r="C1000" t="s">
        <v>1300</v>
      </c>
      <c r="D1000">
        <v>1.059121191705966</v>
      </c>
      <c r="E1000" t="s">
        <v>1300</v>
      </c>
    </row>
    <row r="1001" spans="1:5" x14ac:dyDescent="0.25">
      <c r="A1001" t="s">
        <v>1265</v>
      </c>
      <c r="B1001" t="s">
        <v>1300</v>
      </c>
      <c r="C1001" t="s">
        <v>1300</v>
      </c>
      <c r="D1001">
        <v>5.5037440399606445E-2</v>
      </c>
      <c r="E1001" t="s">
        <v>1300</v>
      </c>
    </row>
    <row r="1002" spans="1:5" x14ac:dyDescent="0.25">
      <c r="A1002" t="s">
        <v>1265</v>
      </c>
      <c r="B1002" t="s">
        <v>1300</v>
      </c>
      <c r="C1002" t="s">
        <v>1300</v>
      </c>
      <c r="D1002">
        <v>7.8366736336675596E-2</v>
      </c>
      <c r="E1002" t="s">
        <v>1300</v>
      </c>
    </row>
    <row r="1003" spans="1:5" x14ac:dyDescent="0.25">
      <c r="A1003" t="s">
        <v>1265</v>
      </c>
      <c r="B1003" t="s">
        <v>1300</v>
      </c>
      <c r="C1003">
        <v>1.9178082191780821</v>
      </c>
      <c r="D1003">
        <v>4.0588533739218668E-3</v>
      </c>
      <c r="E1003" t="s">
        <v>1300</v>
      </c>
    </row>
    <row r="1004" spans="1:5" x14ac:dyDescent="0.25">
      <c r="A1004" t="s">
        <v>1265</v>
      </c>
      <c r="B1004" t="s">
        <v>1300</v>
      </c>
      <c r="C1004" t="s">
        <v>1300</v>
      </c>
      <c r="D1004">
        <v>1.4995004566210043E-2</v>
      </c>
      <c r="E1004" t="s">
        <v>1300</v>
      </c>
    </row>
    <row r="1005" spans="1:5" x14ac:dyDescent="0.25">
      <c r="A1005" t="s">
        <v>1265</v>
      </c>
      <c r="B1005" t="s">
        <v>1300</v>
      </c>
      <c r="C1005">
        <v>1.8264840182648404E-2</v>
      </c>
      <c r="D1005">
        <v>2.9190383853547677E-4</v>
      </c>
      <c r="E1005" t="s">
        <v>1300</v>
      </c>
    </row>
    <row r="1006" spans="1:5" x14ac:dyDescent="0.25">
      <c r="A1006" t="s">
        <v>1265</v>
      </c>
      <c r="B1006">
        <v>0</v>
      </c>
      <c r="C1006">
        <v>3.0722844520547938</v>
      </c>
      <c r="D1006">
        <v>0.38705164840182643</v>
      </c>
      <c r="E1006" t="s">
        <v>1300</v>
      </c>
    </row>
    <row r="1007" spans="1:5" x14ac:dyDescent="0.25">
      <c r="A1007" t="s">
        <v>1265</v>
      </c>
      <c r="B1007" t="s">
        <v>1300</v>
      </c>
      <c r="C1007" t="s">
        <v>1300</v>
      </c>
      <c r="D1007">
        <v>0.11326027397260274</v>
      </c>
      <c r="E1007" t="s">
        <v>1300</v>
      </c>
    </row>
    <row r="1008" spans="1:5" x14ac:dyDescent="0.25">
      <c r="A1008" t="s">
        <v>1264</v>
      </c>
      <c r="B1008" t="s">
        <v>1300</v>
      </c>
      <c r="C1008" t="s">
        <v>1300</v>
      </c>
      <c r="D1008" t="s">
        <v>1300</v>
      </c>
      <c r="E1008" t="s">
        <v>1300</v>
      </c>
    </row>
    <row r="1009" spans="1:5" x14ac:dyDescent="0.25">
      <c r="A1009" t="s">
        <v>1264</v>
      </c>
      <c r="B1009" t="s">
        <v>1300</v>
      </c>
      <c r="C1009" t="s">
        <v>1300</v>
      </c>
      <c r="D1009">
        <v>0.18679950186799502</v>
      </c>
      <c r="E1009" t="s">
        <v>1300</v>
      </c>
    </row>
    <row r="1010" spans="1:5" x14ac:dyDescent="0.25">
      <c r="A1010" t="s">
        <v>1264</v>
      </c>
      <c r="B1010" t="s">
        <v>1300</v>
      </c>
      <c r="C1010">
        <v>22.555429406392694</v>
      </c>
      <c r="D1010" t="s">
        <v>1300</v>
      </c>
      <c r="E1010" t="s">
        <v>1300</v>
      </c>
    </row>
    <row r="1011" spans="1:5" x14ac:dyDescent="0.25">
      <c r="A1011" t="s">
        <v>1264</v>
      </c>
      <c r="B1011">
        <v>0</v>
      </c>
      <c r="C1011" t="s">
        <v>1300</v>
      </c>
      <c r="D1011">
        <v>0</v>
      </c>
      <c r="E1011" t="s">
        <v>1300</v>
      </c>
    </row>
    <row r="1012" spans="1:5" x14ac:dyDescent="0.25">
      <c r="A1012" t="s">
        <v>1264</v>
      </c>
      <c r="B1012" t="s">
        <v>1300</v>
      </c>
      <c r="C1012">
        <v>2.7230558482613278E-3</v>
      </c>
      <c r="D1012" t="s">
        <v>1300</v>
      </c>
      <c r="E1012" t="s">
        <v>1300</v>
      </c>
    </row>
    <row r="1013" spans="1:5" x14ac:dyDescent="0.25">
      <c r="A1013" t="s">
        <v>1264</v>
      </c>
      <c r="B1013" t="s">
        <v>1300</v>
      </c>
      <c r="C1013">
        <v>4.9696164383561635E-2</v>
      </c>
      <c r="D1013" t="s">
        <v>1300</v>
      </c>
      <c r="E1013" t="s">
        <v>1300</v>
      </c>
    </row>
    <row r="1014" spans="1:5" x14ac:dyDescent="0.25">
      <c r="A1014" t="s">
        <v>1264</v>
      </c>
      <c r="B1014" t="s">
        <v>1300</v>
      </c>
      <c r="C1014" t="s">
        <v>1300</v>
      </c>
      <c r="D1014" t="s">
        <v>1300</v>
      </c>
      <c r="E1014" t="s">
        <v>1300</v>
      </c>
    </row>
    <row r="1015" spans="1:5" x14ac:dyDescent="0.25">
      <c r="A1015" t="s">
        <v>1264</v>
      </c>
      <c r="B1015" t="s">
        <v>1300</v>
      </c>
      <c r="C1015" t="s">
        <v>1300</v>
      </c>
      <c r="D1015">
        <v>4.9342465753424658E-2</v>
      </c>
      <c r="E1015" t="s">
        <v>1300</v>
      </c>
    </row>
    <row r="1016" spans="1:5" x14ac:dyDescent="0.25">
      <c r="A1016" t="s">
        <v>1264</v>
      </c>
      <c r="B1016">
        <v>0</v>
      </c>
      <c r="C1016" t="s">
        <v>1300</v>
      </c>
      <c r="D1016">
        <v>0.10034703196347032</v>
      </c>
      <c r="E1016" t="s">
        <v>1300</v>
      </c>
    </row>
    <row r="1017" spans="1:5" x14ac:dyDescent="0.25">
      <c r="A1017" t="s">
        <v>1264</v>
      </c>
      <c r="B1017">
        <v>0</v>
      </c>
      <c r="C1017" t="s">
        <v>1300</v>
      </c>
      <c r="D1017" t="s">
        <v>1300</v>
      </c>
      <c r="E1017" t="s">
        <v>1300</v>
      </c>
    </row>
    <row r="1018" spans="1:5" x14ac:dyDescent="0.25">
      <c r="A1018" t="s">
        <v>1264</v>
      </c>
      <c r="B1018">
        <v>0</v>
      </c>
      <c r="C1018" t="s">
        <v>1300</v>
      </c>
      <c r="D1018">
        <v>0.24712328767123287</v>
      </c>
      <c r="E1018" t="s">
        <v>1300</v>
      </c>
    </row>
    <row r="1019" spans="1:5" x14ac:dyDescent="0.25">
      <c r="A1019" t="s">
        <v>1264</v>
      </c>
      <c r="B1019" t="s">
        <v>1300</v>
      </c>
      <c r="C1019">
        <v>0.63875744292237446</v>
      </c>
      <c r="D1019" t="s">
        <v>1300</v>
      </c>
      <c r="E1019" t="s">
        <v>1300</v>
      </c>
    </row>
    <row r="1020" spans="1:5" x14ac:dyDescent="0.25">
      <c r="A1020" t="s">
        <v>1264</v>
      </c>
      <c r="B1020">
        <v>0</v>
      </c>
      <c r="C1020" t="s">
        <v>1300</v>
      </c>
      <c r="D1020">
        <v>0.20358904109589041</v>
      </c>
      <c r="E1020" t="s">
        <v>1300</v>
      </c>
    </row>
    <row r="1021" spans="1:5" x14ac:dyDescent="0.25">
      <c r="A1021" t="s">
        <v>1264</v>
      </c>
      <c r="B1021">
        <v>0</v>
      </c>
      <c r="C1021" t="s">
        <v>1300</v>
      </c>
      <c r="D1021" t="s">
        <v>1300</v>
      </c>
      <c r="E1021" t="s">
        <v>1300</v>
      </c>
    </row>
    <row r="1022" spans="1:5" x14ac:dyDescent="0.25">
      <c r="A1022" t="s">
        <v>1264</v>
      </c>
      <c r="B1022" t="s">
        <v>1300</v>
      </c>
      <c r="C1022">
        <v>0.52837573385518588</v>
      </c>
      <c r="D1022" t="s">
        <v>1300</v>
      </c>
      <c r="E1022" t="s">
        <v>1300</v>
      </c>
    </row>
    <row r="1023" spans="1:5" x14ac:dyDescent="0.25">
      <c r="A1023" t="s">
        <v>1264</v>
      </c>
      <c r="B1023" t="s">
        <v>1300</v>
      </c>
      <c r="C1023">
        <v>2.5342465753424657</v>
      </c>
      <c r="D1023">
        <v>6.2661060626610601E-2</v>
      </c>
      <c r="E1023" t="s">
        <v>1300</v>
      </c>
    </row>
    <row r="1024" spans="1:5" x14ac:dyDescent="0.25">
      <c r="A1024" t="s">
        <v>1264</v>
      </c>
      <c r="B1024">
        <v>0.15166340508806261</v>
      </c>
      <c r="C1024">
        <v>0.82191780821917793</v>
      </c>
      <c r="D1024">
        <v>1.1182555213866369E-2</v>
      </c>
      <c r="E1024" t="s">
        <v>1300</v>
      </c>
    </row>
    <row r="1025" spans="1:5" x14ac:dyDescent="0.25">
      <c r="A1025" t="s">
        <v>1264</v>
      </c>
      <c r="B1025">
        <v>0</v>
      </c>
      <c r="C1025" t="s">
        <v>1300</v>
      </c>
      <c r="D1025" t="s">
        <v>1300</v>
      </c>
      <c r="E1025" t="s">
        <v>1300</v>
      </c>
    </row>
    <row r="1026" spans="1:5" x14ac:dyDescent="0.25">
      <c r="A1026" t="s">
        <v>1264</v>
      </c>
      <c r="B1026">
        <v>0</v>
      </c>
      <c r="C1026">
        <v>9.2238467234357646</v>
      </c>
      <c r="D1026">
        <v>6.0000000000000001E-3</v>
      </c>
      <c r="E1026" t="s">
        <v>1300</v>
      </c>
    </row>
    <row r="1027" spans="1:5" x14ac:dyDescent="0.25">
      <c r="A1027" t="s">
        <v>1264</v>
      </c>
      <c r="B1027" t="s">
        <v>1300</v>
      </c>
      <c r="C1027">
        <v>0.34350684931506847</v>
      </c>
      <c r="D1027" t="s">
        <v>1300</v>
      </c>
      <c r="E1027" t="s">
        <v>1300</v>
      </c>
    </row>
    <row r="1028" spans="1:5" x14ac:dyDescent="0.25">
      <c r="A1028" t="s">
        <v>1264</v>
      </c>
      <c r="B1028" t="s">
        <v>1300</v>
      </c>
      <c r="C1028">
        <v>1.3340586301369863</v>
      </c>
      <c r="D1028" t="s">
        <v>1300</v>
      </c>
      <c r="E1028" t="s">
        <v>1300</v>
      </c>
    </row>
    <row r="1029" spans="1:5" x14ac:dyDescent="0.25">
      <c r="A1029" t="s">
        <v>1264</v>
      </c>
      <c r="B1029">
        <v>0.106544901065449</v>
      </c>
      <c r="C1029" t="s">
        <v>1300</v>
      </c>
      <c r="D1029">
        <v>9.4473311289560696E-3</v>
      </c>
      <c r="E1029" t="s">
        <v>1300</v>
      </c>
    </row>
    <row r="1030" spans="1:5" x14ac:dyDescent="0.25">
      <c r="A1030" t="s">
        <v>1264</v>
      </c>
      <c r="B1030">
        <v>0</v>
      </c>
      <c r="C1030">
        <v>0.86105675146771044</v>
      </c>
      <c r="D1030">
        <v>0</v>
      </c>
      <c r="E1030" t="s">
        <v>1300</v>
      </c>
    </row>
    <row r="1031" spans="1:5" x14ac:dyDescent="0.25">
      <c r="A1031" t="s">
        <v>1264</v>
      </c>
      <c r="B1031" t="s">
        <v>1300</v>
      </c>
      <c r="C1031">
        <v>2.7397260273972598E-2</v>
      </c>
      <c r="D1031" t="s">
        <v>1300</v>
      </c>
      <c r="E1031" t="s">
        <v>1300</v>
      </c>
    </row>
    <row r="1032" spans="1:5" x14ac:dyDescent="0.25">
      <c r="A1032" t="s">
        <v>1264</v>
      </c>
      <c r="B1032">
        <v>0</v>
      </c>
      <c r="C1032" t="s">
        <v>1300</v>
      </c>
      <c r="D1032">
        <v>6.8493150684931503E-2</v>
      </c>
      <c r="E1032" t="s">
        <v>1300</v>
      </c>
    </row>
    <row r="1033" spans="1:5" x14ac:dyDescent="0.25">
      <c r="A1033" t="s">
        <v>1264</v>
      </c>
      <c r="B1033">
        <v>0</v>
      </c>
      <c r="C1033" t="s">
        <v>1300</v>
      </c>
      <c r="D1033" t="s">
        <v>1300</v>
      </c>
      <c r="E1033" t="s">
        <v>1300</v>
      </c>
    </row>
    <row r="1034" spans="1:5" x14ac:dyDescent="0.25">
      <c r="A1034" t="s">
        <v>1264</v>
      </c>
      <c r="B1034">
        <v>0</v>
      </c>
      <c r="C1034" t="s">
        <v>1300</v>
      </c>
      <c r="D1034" t="s">
        <v>1300</v>
      </c>
      <c r="E1034" t="s">
        <v>1300</v>
      </c>
    </row>
    <row r="1035" spans="1:5" x14ac:dyDescent="0.25">
      <c r="A1035" t="s">
        <v>1264</v>
      </c>
      <c r="B1035" t="s">
        <v>1300</v>
      </c>
      <c r="C1035">
        <v>0.16624432129514322</v>
      </c>
      <c r="D1035" t="s">
        <v>1300</v>
      </c>
      <c r="E1035" t="s">
        <v>1300</v>
      </c>
    </row>
    <row r="1036" spans="1:5" x14ac:dyDescent="0.25">
      <c r="A1036" t="s">
        <v>1264</v>
      </c>
      <c r="B1036" t="s">
        <v>1300</v>
      </c>
      <c r="C1036">
        <v>0.65726027397260267</v>
      </c>
      <c r="D1036" t="s">
        <v>1300</v>
      </c>
      <c r="E1036" t="s">
        <v>1300</v>
      </c>
    </row>
    <row r="1037" spans="1:5" x14ac:dyDescent="0.25">
      <c r="A1037" t="s">
        <v>1264</v>
      </c>
      <c r="B1037" t="s">
        <v>1300</v>
      </c>
      <c r="C1037" t="s">
        <v>1300</v>
      </c>
      <c r="D1037">
        <v>0.24561643835616437</v>
      </c>
      <c r="E1037" t="s">
        <v>1300</v>
      </c>
    </row>
    <row r="1038" spans="1:5" x14ac:dyDescent="0.25">
      <c r="A1038" t="s">
        <v>1265</v>
      </c>
      <c r="B1038" t="s">
        <v>1300</v>
      </c>
      <c r="C1038">
        <v>3.4838578082191773</v>
      </c>
      <c r="D1038" t="s">
        <v>1300</v>
      </c>
      <c r="E1038" t="s">
        <v>1300</v>
      </c>
    </row>
    <row r="1039" spans="1:5" x14ac:dyDescent="0.25">
      <c r="A1039" t="s">
        <v>1265</v>
      </c>
      <c r="B1039" t="s">
        <v>1300</v>
      </c>
      <c r="C1039">
        <v>3.4208257260273971</v>
      </c>
      <c r="D1039" t="s">
        <v>1300</v>
      </c>
      <c r="E1039" t="s">
        <v>1300</v>
      </c>
    </row>
    <row r="1040" spans="1:5" x14ac:dyDescent="0.25">
      <c r="A1040" t="s">
        <v>1265</v>
      </c>
      <c r="B1040" t="s">
        <v>1300</v>
      </c>
      <c r="C1040">
        <v>13.528329452054793</v>
      </c>
      <c r="D1040" t="s">
        <v>1300</v>
      </c>
      <c r="E1040" t="s">
        <v>1300</v>
      </c>
    </row>
    <row r="1041" spans="1:5" x14ac:dyDescent="0.25">
      <c r="A1041" t="s">
        <v>1265</v>
      </c>
      <c r="B1041" t="s">
        <v>1300</v>
      </c>
      <c r="C1041" t="s">
        <v>1300</v>
      </c>
      <c r="D1041">
        <v>0.19476011643835617</v>
      </c>
      <c r="E1041" t="s">
        <v>1300</v>
      </c>
    </row>
    <row r="1042" spans="1:5" x14ac:dyDescent="0.25">
      <c r="A1042" t="s">
        <v>1265</v>
      </c>
      <c r="B1042">
        <v>0</v>
      </c>
      <c r="C1042">
        <v>1.4513429381199809</v>
      </c>
      <c r="D1042">
        <v>0.33602739726027397</v>
      </c>
      <c r="E1042" t="s">
        <v>1300</v>
      </c>
    </row>
    <row r="1043" spans="1:5" x14ac:dyDescent="0.25">
      <c r="A1043" t="s">
        <v>1265</v>
      </c>
      <c r="B1043" t="s">
        <v>1300</v>
      </c>
      <c r="C1043">
        <v>3.5039790410958904</v>
      </c>
      <c r="D1043" t="s">
        <v>1300</v>
      </c>
      <c r="E1043" t="s">
        <v>1300</v>
      </c>
    </row>
    <row r="1044" spans="1:5" x14ac:dyDescent="0.25">
      <c r="A1044" t="s">
        <v>1265</v>
      </c>
      <c r="B1044">
        <v>0</v>
      </c>
      <c r="C1044">
        <v>0.87722222222222201</v>
      </c>
      <c r="D1044" t="s">
        <v>1300</v>
      </c>
      <c r="E1044" t="s">
        <v>1300</v>
      </c>
    </row>
    <row r="1045" spans="1:5" x14ac:dyDescent="0.25">
      <c r="A1045" t="s">
        <v>1265</v>
      </c>
      <c r="B1045" t="s">
        <v>1300</v>
      </c>
      <c r="C1045">
        <v>14.896586438356163</v>
      </c>
      <c r="D1045" t="s">
        <v>1300</v>
      </c>
      <c r="E1045" t="s">
        <v>1300</v>
      </c>
    </row>
    <row r="1046" spans="1:5" x14ac:dyDescent="0.25">
      <c r="A1046" t="s">
        <v>1265</v>
      </c>
      <c r="B1046" t="s">
        <v>1300</v>
      </c>
      <c r="C1046">
        <v>5.4915840639269407</v>
      </c>
      <c r="D1046" t="s">
        <v>1300</v>
      </c>
      <c r="E1046" t="s">
        <v>1300</v>
      </c>
    </row>
    <row r="1047" spans="1:5" x14ac:dyDescent="0.25">
      <c r="A1047" t="s">
        <v>1265</v>
      </c>
      <c r="B1047" t="s">
        <v>1300</v>
      </c>
      <c r="C1047">
        <v>3.3352602739726032</v>
      </c>
      <c r="D1047" t="s">
        <v>1300</v>
      </c>
      <c r="E1047" t="s">
        <v>1300</v>
      </c>
    </row>
    <row r="1048" spans="1:5" x14ac:dyDescent="0.25">
      <c r="A1048" t="s">
        <v>1265</v>
      </c>
      <c r="B1048" t="s">
        <v>1300</v>
      </c>
      <c r="C1048" t="s">
        <v>1300</v>
      </c>
      <c r="D1048">
        <v>0</v>
      </c>
      <c r="E1048" t="s">
        <v>1300</v>
      </c>
    </row>
    <row r="1049" spans="1:5" x14ac:dyDescent="0.25">
      <c r="A1049" t="s">
        <v>1265</v>
      </c>
      <c r="B1049" t="s">
        <v>1300</v>
      </c>
      <c r="C1049">
        <v>12.845484420921544</v>
      </c>
      <c r="D1049" t="s">
        <v>1300</v>
      </c>
      <c r="E1049" t="s">
        <v>1300</v>
      </c>
    </row>
    <row r="1050" spans="1:5" x14ac:dyDescent="0.25">
      <c r="A1050" t="s">
        <v>1265</v>
      </c>
      <c r="B1050" t="s">
        <v>1300</v>
      </c>
      <c r="C1050">
        <v>1.9496164383561643</v>
      </c>
      <c r="D1050" t="s">
        <v>1300</v>
      </c>
      <c r="E1050" t="s">
        <v>1300</v>
      </c>
    </row>
    <row r="1051" spans="1:5" x14ac:dyDescent="0.25">
      <c r="A1051" t="s">
        <v>1265</v>
      </c>
      <c r="B1051">
        <v>0</v>
      </c>
      <c r="C1051">
        <v>0.92619999999999991</v>
      </c>
      <c r="D1051">
        <v>0.27636363636363631</v>
      </c>
      <c r="E1051" t="s">
        <v>1300</v>
      </c>
    </row>
    <row r="1052" spans="1:5" x14ac:dyDescent="0.25">
      <c r="A1052" t="s">
        <v>1265</v>
      </c>
      <c r="B1052" t="s">
        <v>1300</v>
      </c>
      <c r="C1052" t="s">
        <v>1300</v>
      </c>
      <c r="D1052">
        <v>0.17132953215061009</v>
      </c>
      <c r="E1052" t="s">
        <v>1300</v>
      </c>
    </row>
    <row r="1053" spans="1:5" x14ac:dyDescent="0.25">
      <c r="A1053" t="s">
        <v>1265</v>
      </c>
      <c r="B1053" t="s">
        <v>1300</v>
      </c>
      <c r="C1053">
        <v>2.6937199999999994</v>
      </c>
      <c r="D1053" t="s">
        <v>1300</v>
      </c>
      <c r="E1053" t="s">
        <v>1300</v>
      </c>
    </row>
    <row r="1054" spans="1:5" x14ac:dyDescent="0.25">
      <c r="A1054" t="s">
        <v>1265</v>
      </c>
      <c r="B1054" t="s">
        <v>1300</v>
      </c>
      <c r="C1054">
        <v>5.3484093036529678</v>
      </c>
      <c r="D1054" t="s">
        <v>1300</v>
      </c>
      <c r="E1054" t="s">
        <v>1300</v>
      </c>
    </row>
    <row r="1055" spans="1:5" x14ac:dyDescent="0.25">
      <c r="A1055" t="s">
        <v>1264</v>
      </c>
      <c r="B1055" t="s">
        <v>1300</v>
      </c>
      <c r="C1055">
        <v>0.92123287671232879</v>
      </c>
      <c r="D1055" t="s">
        <v>1300</v>
      </c>
      <c r="E1055" t="s">
        <v>1300</v>
      </c>
    </row>
    <row r="1056" spans="1:5" x14ac:dyDescent="0.25">
      <c r="A1056" t="s">
        <v>1264</v>
      </c>
      <c r="B1056">
        <v>0</v>
      </c>
      <c r="C1056">
        <v>1.4258052837573385</v>
      </c>
      <c r="D1056" t="s">
        <v>1300</v>
      </c>
      <c r="E1056" t="s">
        <v>1300</v>
      </c>
    </row>
    <row r="1057" spans="1:5" x14ac:dyDescent="0.25">
      <c r="A1057" t="s">
        <v>1264</v>
      </c>
      <c r="B1057" t="s">
        <v>1300</v>
      </c>
      <c r="C1057" t="s">
        <v>1300</v>
      </c>
      <c r="D1057">
        <v>0.7571606475716065</v>
      </c>
      <c r="E1057" t="s">
        <v>1300</v>
      </c>
    </row>
    <row r="1058" spans="1:5" x14ac:dyDescent="0.25">
      <c r="A1058" t="s">
        <v>1264</v>
      </c>
      <c r="B1058" t="s">
        <v>1300</v>
      </c>
      <c r="C1058">
        <v>5.1259390190013252E-3</v>
      </c>
      <c r="D1058">
        <v>2.2385566321416635E-2</v>
      </c>
      <c r="E1058" t="s">
        <v>1300</v>
      </c>
    </row>
    <row r="1059" spans="1:5" x14ac:dyDescent="0.25">
      <c r="A1059" t="s">
        <v>1264</v>
      </c>
      <c r="B1059" t="s">
        <v>1300</v>
      </c>
      <c r="C1059">
        <v>0.10862569254185692</v>
      </c>
      <c r="D1059">
        <v>5.524409854175872E-2</v>
      </c>
      <c r="E1059" t="s">
        <v>1300</v>
      </c>
    </row>
    <row r="1060" spans="1:5" x14ac:dyDescent="0.25">
      <c r="A1060" t="s">
        <v>1264</v>
      </c>
      <c r="B1060" t="s">
        <v>1300</v>
      </c>
      <c r="C1060">
        <v>6.5379825653798249E-3</v>
      </c>
      <c r="D1060">
        <v>5.268703898840885E-3</v>
      </c>
      <c r="E1060" t="s">
        <v>1300</v>
      </c>
    </row>
    <row r="1061" spans="1:5" x14ac:dyDescent="0.25">
      <c r="A1061" t="s">
        <v>1264</v>
      </c>
      <c r="B1061">
        <v>0</v>
      </c>
      <c r="C1061">
        <v>2.2392986301369863E-2</v>
      </c>
      <c r="D1061">
        <v>1.6986335829150004E-2</v>
      </c>
      <c r="E1061" t="s">
        <v>1300</v>
      </c>
    </row>
    <row r="1062" spans="1:5" x14ac:dyDescent="0.25">
      <c r="A1062" t="s">
        <v>1264</v>
      </c>
      <c r="B1062" t="s">
        <v>1300</v>
      </c>
      <c r="C1062" t="s">
        <v>1300</v>
      </c>
      <c r="D1062">
        <v>0</v>
      </c>
      <c r="E1062" t="s">
        <v>1300</v>
      </c>
    </row>
    <row r="1063" spans="1:5" x14ac:dyDescent="0.25">
      <c r="A1063" t="s">
        <v>1264</v>
      </c>
      <c r="B1063">
        <v>0</v>
      </c>
      <c r="C1063">
        <v>1.0273972602739725</v>
      </c>
      <c r="D1063">
        <v>8.7999999999999995E-2</v>
      </c>
      <c r="E1063" t="s">
        <v>1300</v>
      </c>
    </row>
    <row r="1064" spans="1:5" x14ac:dyDescent="0.25">
      <c r="A1064" t="s">
        <v>1264</v>
      </c>
      <c r="B1064" t="s">
        <v>1300</v>
      </c>
      <c r="C1064" t="s">
        <v>1300</v>
      </c>
      <c r="D1064">
        <v>4.492619599578504E-2</v>
      </c>
      <c r="E1064" t="s">
        <v>1300</v>
      </c>
    </row>
    <row r="1065" spans="1:5" x14ac:dyDescent="0.25">
      <c r="A1065" t="s">
        <v>1265</v>
      </c>
      <c r="B1065" t="s">
        <v>1300</v>
      </c>
      <c r="C1065" t="s">
        <v>1300</v>
      </c>
      <c r="D1065">
        <v>2.3483365949119372E-2</v>
      </c>
      <c r="E1065" t="s">
        <v>1300</v>
      </c>
    </row>
    <row r="1066" spans="1:5" x14ac:dyDescent="0.25">
      <c r="A1066" t="s">
        <v>1265</v>
      </c>
      <c r="B1066" t="s">
        <v>1300</v>
      </c>
      <c r="C1066">
        <v>0.6568552457695408</v>
      </c>
      <c r="D1066" t="s">
        <v>1300</v>
      </c>
      <c r="E1066" t="s">
        <v>1300</v>
      </c>
    </row>
    <row r="1067" spans="1:5" x14ac:dyDescent="0.25">
      <c r="A1067" t="s">
        <v>1265</v>
      </c>
      <c r="B1067" t="s">
        <v>1300</v>
      </c>
      <c r="C1067">
        <v>1.0487043835616436</v>
      </c>
      <c r="D1067" t="s">
        <v>1300</v>
      </c>
      <c r="E1067" t="s">
        <v>1300</v>
      </c>
    </row>
    <row r="1068" spans="1:5" x14ac:dyDescent="0.25">
      <c r="A1068" t="s">
        <v>1265</v>
      </c>
      <c r="B1068" t="s">
        <v>1300</v>
      </c>
      <c r="C1068">
        <v>1.7388506849315066</v>
      </c>
      <c r="D1068" t="s">
        <v>1300</v>
      </c>
      <c r="E1068" t="s">
        <v>1300</v>
      </c>
    </row>
    <row r="1069" spans="1:5" x14ac:dyDescent="0.25">
      <c r="A1069" t="s">
        <v>1265</v>
      </c>
      <c r="B1069" t="s">
        <v>1300</v>
      </c>
      <c r="C1069">
        <v>0.64878619178082186</v>
      </c>
      <c r="D1069" t="s">
        <v>1300</v>
      </c>
      <c r="E1069" t="s">
        <v>1300</v>
      </c>
    </row>
    <row r="1070" spans="1:5" x14ac:dyDescent="0.25">
      <c r="A1070" t="s">
        <v>1265</v>
      </c>
      <c r="B1070" t="s">
        <v>1300</v>
      </c>
      <c r="C1070">
        <v>0.9581006849315068</v>
      </c>
      <c r="D1070" t="s">
        <v>1300</v>
      </c>
      <c r="E1070" t="s">
        <v>1300</v>
      </c>
    </row>
    <row r="1071" spans="1:5" x14ac:dyDescent="0.25">
      <c r="A1071" t="s">
        <v>1265</v>
      </c>
      <c r="B1071" t="s">
        <v>1300</v>
      </c>
      <c r="C1071">
        <v>0.83960730593607291</v>
      </c>
      <c r="D1071" t="s">
        <v>1300</v>
      </c>
      <c r="E1071" t="s">
        <v>1300</v>
      </c>
    </row>
    <row r="1072" spans="1:5" x14ac:dyDescent="0.25">
      <c r="A1072" t="s">
        <v>1265</v>
      </c>
      <c r="B1072">
        <v>2.8859132420091319E-2</v>
      </c>
      <c r="C1072">
        <v>73.016293150684916</v>
      </c>
      <c r="D1072" t="s">
        <v>1300</v>
      </c>
      <c r="E1072" t="s">
        <v>1300</v>
      </c>
    </row>
    <row r="1073" spans="1:5" x14ac:dyDescent="0.25">
      <c r="A1073" t="s">
        <v>1265</v>
      </c>
      <c r="B1073" t="s">
        <v>1300</v>
      </c>
      <c r="C1073">
        <v>3.6233038051750377</v>
      </c>
      <c r="D1073" t="s">
        <v>1300</v>
      </c>
      <c r="E1073" t="s">
        <v>1300</v>
      </c>
    </row>
    <row r="1074" spans="1:5" x14ac:dyDescent="0.25">
      <c r="A1074" t="s">
        <v>1265</v>
      </c>
      <c r="B1074">
        <v>0</v>
      </c>
      <c r="C1074">
        <v>4.153778170570039E-2</v>
      </c>
      <c r="D1074">
        <v>0</v>
      </c>
      <c r="E1074" t="s">
        <v>1300</v>
      </c>
    </row>
    <row r="1075" spans="1:5" x14ac:dyDescent="0.25">
      <c r="A1075" t="s">
        <v>1265</v>
      </c>
      <c r="B1075">
        <v>0</v>
      </c>
      <c r="C1075" t="s">
        <v>1300</v>
      </c>
      <c r="D1075">
        <v>1.1802739726027398E-2</v>
      </c>
      <c r="E1075" t="s">
        <v>1300</v>
      </c>
    </row>
    <row r="1076" spans="1:5" x14ac:dyDescent="0.25">
      <c r="A1076" t="s">
        <v>1265</v>
      </c>
      <c r="B1076">
        <v>0</v>
      </c>
      <c r="C1076" t="s">
        <v>1300</v>
      </c>
      <c r="D1076" t="s">
        <v>1300</v>
      </c>
      <c r="E1076" t="s">
        <v>1300</v>
      </c>
    </row>
    <row r="1077" spans="1:5" x14ac:dyDescent="0.25">
      <c r="A1077" t="s">
        <v>1265</v>
      </c>
      <c r="B1077" t="s">
        <v>1300</v>
      </c>
      <c r="C1077" t="s">
        <v>1300</v>
      </c>
      <c r="D1077">
        <v>0.37254150684931503</v>
      </c>
      <c r="E1077" t="s">
        <v>1300</v>
      </c>
    </row>
    <row r="1078" spans="1:5" x14ac:dyDescent="0.25">
      <c r="A1078" t="s">
        <v>1265</v>
      </c>
      <c r="B1078" t="s">
        <v>1300</v>
      </c>
      <c r="C1078">
        <v>1.7188367402851552</v>
      </c>
      <c r="D1078" t="s">
        <v>1300</v>
      </c>
      <c r="E1078" t="s">
        <v>1300</v>
      </c>
    </row>
    <row r="1079" spans="1:5" x14ac:dyDescent="0.25">
      <c r="A1079" t="s">
        <v>1265</v>
      </c>
      <c r="B1079" t="s">
        <v>1300</v>
      </c>
      <c r="C1079">
        <v>4.6156090430855237</v>
      </c>
      <c r="D1079" t="s">
        <v>1300</v>
      </c>
      <c r="E1079" t="s">
        <v>1300</v>
      </c>
    </row>
    <row r="1080" spans="1:5" x14ac:dyDescent="0.25">
      <c r="A1080" t="s">
        <v>1265</v>
      </c>
      <c r="B1080">
        <v>0.69586550435865491</v>
      </c>
      <c r="C1080">
        <v>0.64048706240487052</v>
      </c>
      <c r="D1080" t="s">
        <v>1300</v>
      </c>
      <c r="E1080" t="s">
        <v>1300</v>
      </c>
    </row>
    <row r="1081" spans="1:5" x14ac:dyDescent="0.25">
      <c r="A1081" t="s">
        <v>1265</v>
      </c>
      <c r="B1081">
        <v>0.49008561643835613</v>
      </c>
      <c r="C1081">
        <v>6.0607504466944615</v>
      </c>
      <c r="D1081">
        <v>0.17146584661261766</v>
      </c>
      <c r="E1081" t="s">
        <v>1300</v>
      </c>
    </row>
    <row r="1082" spans="1:5" x14ac:dyDescent="0.25">
      <c r="A1082" t="s">
        <v>1265</v>
      </c>
      <c r="B1082">
        <v>9.5890410958904092E-7</v>
      </c>
      <c r="C1082">
        <v>9.8587987355110631E-5</v>
      </c>
      <c r="D1082">
        <v>1.5220700152207003E-3</v>
      </c>
      <c r="E1082" t="s">
        <v>1300</v>
      </c>
    </row>
    <row r="1083" spans="1:5" x14ac:dyDescent="0.25">
      <c r="A1083" t="s">
        <v>1265</v>
      </c>
      <c r="B1083" t="s">
        <v>1300</v>
      </c>
      <c r="C1083">
        <v>0</v>
      </c>
      <c r="D1083">
        <v>4.1164383561643832E-5</v>
      </c>
      <c r="E1083" t="s">
        <v>1300</v>
      </c>
    </row>
    <row r="1084" spans="1:5" x14ac:dyDescent="0.25">
      <c r="A1084" t="s">
        <v>1265</v>
      </c>
      <c r="B1084" t="s">
        <v>1300</v>
      </c>
      <c r="C1084">
        <v>0.73972602739726023</v>
      </c>
      <c r="D1084">
        <v>0.50219036022323693</v>
      </c>
      <c r="E1084" t="s">
        <v>1300</v>
      </c>
    </row>
    <row r="1085" spans="1:5" x14ac:dyDescent="0.25">
      <c r="A1085" t="s">
        <v>1265</v>
      </c>
      <c r="B1085">
        <v>0.27269452826548329</v>
      </c>
      <c r="C1085">
        <v>5.769668219178083</v>
      </c>
      <c r="D1085">
        <v>3.344233318603623E-4</v>
      </c>
      <c r="E1085" t="s">
        <v>1300</v>
      </c>
    </row>
    <row r="1086" spans="1:5" x14ac:dyDescent="0.25">
      <c r="A1086" t="s">
        <v>1265</v>
      </c>
      <c r="B1086">
        <v>8.6830097847358109E-2</v>
      </c>
      <c r="C1086">
        <v>1.572757808219178</v>
      </c>
      <c r="D1086">
        <v>3.1485844748858445E-3</v>
      </c>
      <c r="E1086" t="s">
        <v>1300</v>
      </c>
    </row>
    <row r="1087" spans="1:5" x14ac:dyDescent="0.25">
      <c r="A1087" t="s">
        <v>1265</v>
      </c>
      <c r="B1087" t="s">
        <v>1300</v>
      </c>
      <c r="C1087">
        <v>0.56291080479452049</v>
      </c>
      <c r="D1087">
        <v>4.275862068965517E-5</v>
      </c>
      <c r="E1087" t="s">
        <v>1300</v>
      </c>
    </row>
    <row r="1088" spans="1:5" x14ac:dyDescent="0.25">
      <c r="A1088" t="s">
        <v>1265</v>
      </c>
      <c r="B1088">
        <v>0</v>
      </c>
      <c r="C1088" t="s">
        <v>1300</v>
      </c>
      <c r="D1088">
        <v>7.4719800747198003E-3</v>
      </c>
      <c r="E1088" t="s">
        <v>1300</v>
      </c>
    </row>
    <row r="1089" spans="1:5" x14ac:dyDescent="0.25">
      <c r="A1089" t="s">
        <v>1265</v>
      </c>
      <c r="B1089">
        <v>1.0824849315068492</v>
      </c>
      <c r="C1089" t="s">
        <v>1300</v>
      </c>
      <c r="D1089" t="s">
        <v>1300</v>
      </c>
      <c r="E1089" t="s">
        <v>1300</v>
      </c>
    </row>
    <row r="1090" spans="1:5" x14ac:dyDescent="0.25">
      <c r="A1090" t="s">
        <v>1265</v>
      </c>
      <c r="B1090" t="s">
        <v>1300</v>
      </c>
      <c r="C1090">
        <v>0.22644857142857144</v>
      </c>
      <c r="D1090" t="s">
        <v>1300</v>
      </c>
      <c r="E1090" t="s">
        <v>1300</v>
      </c>
    </row>
    <row r="1091" spans="1:5" x14ac:dyDescent="0.25">
      <c r="A1091" t="s">
        <v>1265</v>
      </c>
      <c r="B1091" t="s">
        <v>1300</v>
      </c>
      <c r="C1091">
        <v>0.7013544467860906</v>
      </c>
      <c r="D1091" t="s">
        <v>1300</v>
      </c>
      <c r="E1091" t="s">
        <v>1300</v>
      </c>
    </row>
    <row r="1092" spans="1:5" x14ac:dyDescent="0.25">
      <c r="A1092" t="s">
        <v>1265</v>
      </c>
      <c r="B1092" t="s">
        <v>1300</v>
      </c>
      <c r="C1092">
        <v>1.1726027397260272</v>
      </c>
      <c r="D1092" t="s">
        <v>1300</v>
      </c>
      <c r="E1092" t="s">
        <v>1300</v>
      </c>
    </row>
    <row r="1093" spans="1:5" x14ac:dyDescent="0.25">
      <c r="A1093" t="s">
        <v>1265</v>
      </c>
      <c r="B1093" t="s">
        <v>1300</v>
      </c>
      <c r="C1093">
        <v>0.16716027397260275</v>
      </c>
      <c r="D1093" t="s">
        <v>1300</v>
      </c>
      <c r="E1093" t="s">
        <v>1300</v>
      </c>
    </row>
    <row r="1094" spans="1:5" x14ac:dyDescent="0.25">
      <c r="A1094" t="s">
        <v>1265</v>
      </c>
      <c r="B1094" t="s">
        <v>1300</v>
      </c>
      <c r="C1094">
        <v>2.7227617795495991E-2</v>
      </c>
      <c r="D1094" t="s">
        <v>1300</v>
      </c>
      <c r="E1094" t="s">
        <v>1300</v>
      </c>
    </row>
    <row r="1095" spans="1:5" x14ac:dyDescent="0.25">
      <c r="A1095" t="s">
        <v>1265</v>
      </c>
      <c r="B1095">
        <v>0.23557808219178078</v>
      </c>
      <c r="C1095">
        <v>7.1386191780821909E-2</v>
      </c>
      <c r="D1095">
        <v>3.7138508371385081E-6</v>
      </c>
      <c r="E1095" t="s">
        <v>1300</v>
      </c>
    </row>
    <row r="1096" spans="1:5" x14ac:dyDescent="0.25">
      <c r="A1096" t="s">
        <v>1265</v>
      </c>
      <c r="B1096" t="s">
        <v>1300</v>
      </c>
      <c r="C1096">
        <v>2.8166136986301372E-2</v>
      </c>
      <c r="D1096" t="s">
        <v>1300</v>
      </c>
      <c r="E1096" t="s">
        <v>1300</v>
      </c>
    </row>
    <row r="1097" spans="1:5" x14ac:dyDescent="0.25">
      <c r="A1097" t="s">
        <v>1265</v>
      </c>
      <c r="B1097" t="s">
        <v>1300</v>
      </c>
      <c r="C1097" t="s">
        <v>1300</v>
      </c>
      <c r="D1097">
        <v>9.3273972602739716E-2</v>
      </c>
      <c r="E1097" t="s">
        <v>1300</v>
      </c>
    </row>
    <row r="1098" spans="1:5" x14ac:dyDescent="0.25">
      <c r="A1098" t="s">
        <v>1265</v>
      </c>
      <c r="B1098" t="s">
        <v>1300</v>
      </c>
      <c r="C1098" t="s">
        <v>1300</v>
      </c>
      <c r="D1098">
        <v>3.8684931506849311E-2</v>
      </c>
      <c r="E1098" t="s">
        <v>1300</v>
      </c>
    </row>
    <row r="1099" spans="1:5" x14ac:dyDescent="0.25">
      <c r="A1099" t="s">
        <v>1265</v>
      </c>
      <c r="B1099" t="s">
        <v>1300</v>
      </c>
      <c r="C1099">
        <v>79.972463561643835</v>
      </c>
      <c r="D1099">
        <v>1.4069820864067439E-2</v>
      </c>
      <c r="E1099" t="s">
        <v>1300</v>
      </c>
    </row>
    <row r="1100" spans="1:5" x14ac:dyDescent="0.25">
      <c r="A1100" t="s">
        <v>1265</v>
      </c>
      <c r="B1100">
        <v>0</v>
      </c>
      <c r="C1100">
        <v>5.4794520547945209E-2</v>
      </c>
      <c r="D1100" t="s">
        <v>1300</v>
      </c>
      <c r="E1100" t="s">
        <v>1300</v>
      </c>
    </row>
    <row r="1101" spans="1:5" x14ac:dyDescent="0.25">
      <c r="A1101" t="s">
        <v>1265</v>
      </c>
      <c r="B1101" t="s">
        <v>1300</v>
      </c>
      <c r="C1101">
        <v>1.9558212328767119</v>
      </c>
      <c r="D1101">
        <v>4.7947671232876708E-2</v>
      </c>
      <c r="E1101" t="s">
        <v>1300</v>
      </c>
    </row>
    <row r="1102" spans="1:5" x14ac:dyDescent="0.25">
      <c r="A1102" t="s">
        <v>1265</v>
      </c>
      <c r="B1102">
        <v>4.7890684931506847E-2</v>
      </c>
      <c r="C1102" t="s">
        <v>1300</v>
      </c>
      <c r="D1102">
        <v>6.2739726027397256E-5</v>
      </c>
      <c r="E1102" t="s">
        <v>1300</v>
      </c>
    </row>
    <row r="1103" spans="1:5" x14ac:dyDescent="0.25">
      <c r="A1103" t="s">
        <v>1265</v>
      </c>
      <c r="B1103" t="s">
        <v>1300</v>
      </c>
      <c r="C1103">
        <v>3.2387447508015152</v>
      </c>
      <c r="D1103" t="s">
        <v>1300</v>
      </c>
      <c r="E1103" t="s">
        <v>1300</v>
      </c>
    </row>
    <row r="1104" spans="1:5" x14ac:dyDescent="0.25">
      <c r="A1104" t="s">
        <v>1265</v>
      </c>
      <c r="B1104" t="s">
        <v>1300</v>
      </c>
      <c r="C1104">
        <v>0.73496313546423131</v>
      </c>
      <c r="D1104" t="s">
        <v>1300</v>
      </c>
      <c r="E1104" t="s">
        <v>1300</v>
      </c>
    </row>
    <row r="1105" spans="1:5" x14ac:dyDescent="0.25">
      <c r="A1105" t="s">
        <v>1265</v>
      </c>
      <c r="B1105" t="s">
        <v>1300</v>
      </c>
      <c r="C1105" t="s">
        <v>1300</v>
      </c>
      <c r="D1105">
        <v>1.3046314416177431E-2</v>
      </c>
      <c r="E1105" t="s">
        <v>1300</v>
      </c>
    </row>
    <row r="1106" spans="1:5" x14ac:dyDescent="0.25">
      <c r="A1106" t="s">
        <v>1265</v>
      </c>
      <c r="B1106" t="s">
        <v>1300</v>
      </c>
      <c r="C1106">
        <v>0.90421315068493158</v>
      </c>
      <c r="D1106">
        <v>4.7557077625570779E-3</v>
      </c>
      <c r="E1106" t="s">
        <v>1300</v>
      </c>
    </row>
    <row r="1107" spans="1:5" x14ac:dyDescent="0.25">
      <c r="A1107" t="s">
        <v>1265</v>
      </c>
      <c r="B1107" t="s">
        <v>1300</v>
      </c>
      <c r="C1107">
        <v>1.3509323287671231</v>
      </c>
      <c r="D1107" t="s">
        <v>1300</v>
      </c>
      <c r="E1107" t="s">
        <v>1300</v>
      </c>
    </row>
    <row r="1108" spans="1:5" x14ac:dyDescent="0.25">
      <c r="A1108" t="s">
        <v>1265</v>
      </c>
      <c r="B1108" t="s">
        <v>1300</v>
      </c>
      <c r="C1108">
        <v>2.4230739726027397</v>
      </c>
      <c r="D1108" t="s">
        <v>1300</v>
      </c>
      <c r="E1108" t="s">
        <v>1300</v>
      </c>
    </row>
    <row r="1109" spans="1:5" x14ac:dyDescent="0.25">
      <c r="A1109" t="s">
        <v>1265</v>
      </c>
      <c r="B1109">
        <v>0.54701295499021518</v>
      </c>
      <c r="C1109">
        <v>11.863119227895393</v>
      </c>
      <c r="D1109" t="s">
        <v>1300</v>
      </c>
      <c r="E1109" t="s">
        <v>1300</v>
      </c>
    </row>
    <row r="1110" spans="1:5" x14ac:dyDescent="0.25">
      <c r="A1110" t="s">
        <v>1265</v>
      </c>
      <c r="B1110" t="s">
        <v>1300</v>
      </c>
      <c r="C1110">
        <v>2.1617793690327938</v>
      </c>
      <c r="D1110" t="s">
        <v>1300</v>
      </c>
      <c r="E1110" t="s">
        <v>1300</v>
      </c>
    </row>
    <row r="1111" spans="1:5" x14ac:dyDescent="0.25">
      <c r="A1111" t="s">
        <v>1265</v>
      </c>
      <c r="B1111" t="s">
        <v>1300</v>
      </c>
      <c r="C1111">
        <v>9.1324200913242021E-3</v>
      </c>
      <c r="D1111" t="s">
        <v>1300</v>
      </c>
      <c r="E1111" t="s">
        <v>1300</v>
      </c>
    </row>
    <row r="1112" spans="1:5" x14ac:dyDescent="0.25">
      <c r="A1112" t="s">
        <v>1265</v>
      </c>
      <c r="B1112">
        <v>0</v>
      </c>
      <c r="C1112">
        <v>0.73106849315068489</v>
      </c>
      <c r="D1112">
        <v>0.14725722983257231</v>
      </c>
      <c r="E1112" t="s">
        <v>1300</v>
      </c>
    </row>
    <row r="1113" spans="1:5" x14ac:dyDescent="0.25">
      <c r="A1113" t="s">
        <v>1265</v>
      </c>
      <c r="B1113">
        <v>0</v>
      </c>
      <c r="C1113" t="s">
        <v>1300</v>
      </c>
      <c r="D1113">
        <v>6.7184931506849302E-2</v>
      </c>
      <c r="E1113" t="s">
        <v>1300</v>
      </c>
    </row>
    <row r="1114" spans="1:5" x14ac:dyDescent="0.25">
      <c r="A1114" t="s">
        <v>1265</v>
      </c>
      <c r="B1114" t="s">
        <v>1300</v>
      </c>
      <c r="C1114">
        <v>0.11673342465753422</v>
      </c>
      <c r="D1114" t="s">
        <v>1300</v>
      </c>
      <c r="E1114" t="s">
        <v>1300</v>
      </c>
    </row>
    <row r="1115" spans="1:5" x14ac:dyDescent="0.25">
      <c r="A1115" t="s">
        <v>1265</v>
      </c>
      <c r="B1115" t="s">
        <v>1300</v>
      </c>
      <c r="C1115">
        <v>0.44586258404188311</v>
      </c>
      <c r="D1115" t="s">
        <v>1300</v>
      </c>
      <c r="E1115" t="s">
        <v>1300</v>
      </c>
    </row>
    <row r="1116" spans="1:5" x14ac:dyDescent="0.25">
      <c r="A1116" t="s">
        <v>1265</v>
      </c>
      <c r="B1116">
        <v>1.3171663926940638</v>
      </c>
      <c r="C1116">
        <v>0.21028281800391388</v>
      </c>
      <c r="D1116">
        <v>6.8391799999999989</v>
      </c>
      <c r="E1116" t="s">
        <v>1300</v>
      </c>
    </row>
    <row r="1117" spans="1:5" x14ac:dyDescent="0.25">
      <c r="A1117" t="s">
        <v>1265</v>
      </c>
      <c r="B1117" t="s">
        <v>1300</v>
      </c>
      <c r="C1117">
        <v>3.4562165688193089</v>
      </c>
      <c r="D1117">
        <v>2.686591946865919E-2</v>
      </c>
      <c r="E1117" t="s">
        <v>1300</v>
      </c>
    </row>
    <row r="1118" spans="1:5" x14ac:dyDescent="0.25">
      <c r="A1118" t="s">
        <v>1265</v>
      </c>
      <c r="B1118" t="s">
        <v>1300</v>
      </c>
      <c r="C1118">
        <v>43.849299566210043</v>
      </c>
      <c r="D1118">
        <v>11.121340566210046</v>
      </c>
      <c r="E1118" t="s">
        <v>1300</v>
      </c>
    </row>
    <row r="1119" spans="1:5" x14ac:dyDescent="0.25">
      <c r="A1119" t="s">
        <v>1265</v>
      </c>
      <c r="B1119" t="s">
        <v>1300</v>
      </c>
      <c r="C1119" t="s">
        <v>1300</v>
      </c>
      <c r="D1119">
        <v>6.5483365949119371E-4</v>
      </c>
      <c r="E1119" t="s">
        <v>1300</v>
      </c>
    </row>
    <row r="1120" spans="1:5" x14ac:dyDescent="0.25">
      <c r="A1120" t="s">
        <v>1265</v>
      </c>
      <c r="B1120">
        <v>2.1415525114155249E-2</v>
      </c>
      <c r="C1120">
        <v>0.14246575342465753</v>
      </c>
      <c r="D1120" t="s">
        <v>1300</v>
      </c>
      <c r="E1120" t="s">
        <v>1300</v>
      </c>
    </row>
    <row r="1121" spans="1:5" x14ac:dyDescent="0.25">
      <c r="A1121" t="s">
        <v>1265</v>
      </c>
      <c r="B1121" t="s">
        <v>1300</v>
      </c>
      <c r="C1121">
        <v>0.18264840182648401</v>
      </c>
      <c r="D1121" t="s">
        <v>1300</v>
      </c>
      <c r="E1121" t="s">
        <v>1300</v>
      </c>
    </row>
    <row r="1122" spans="1:5" x14ac:dyDescent="0.25">
      <c r="A1122" t="s">
        <v>1265</v>
      </c>
      <c r="B1122">
        <v>1.3199591570073761</v>
      </c>
      <c r="C1122">
        <v>0</v>
      </c>
      <c r="D1122" t="s">
        <v>1300</v>
      </c>
      <c r="E1122" t="s">
        <v>1300</v>
      </c>
    </row>
    <row r="1123" spans="1:5" x14ac:dyDescent="0.25">
      <c r="A1123" t="s">
        <v>1265</v>
      </c>
      <c r="B1123" t="s">
        <v>1300</v>
      </c>
      <c r="C1123" t="s">
        <v>1300</v>
      </c>
      <c r="D1123">
        <v>0</v>
      </c>
      <c r="E1123" t="s">
        <v>1300</v>
      </c>
    </row>
    <row r="1124" spans="1:5" x14ac:dyDescent="0.25">
      <c r="A1124" t="s">
        <v>1265</v>
      </c>
      <c r="B1124">
        <v>0</v>
      </c>
      <c r="C1124">
        <v>2.6473485337392186</v>
      </c>
      <c r="D1124">
        <v>1.5767739726027397E-2</v>
      </c>
      <c r="E1124" t="s">
        <v>1300</v>
      </c>
    </row>
    <row r="1125" spans="1:5" x14ac:dyDescent="0.25">
      <c r="A1125" t="s">
        <v>1265</v>
      </c>
      <c r="B1125" t="s">
        <v>1300</v>
      </c>
      <c r="C1125">
        <v>0.21616068493150686</v>
      </c>
      <c r="D1125">
        <v>2.2315068493150686E-4</v>
      </c>
      <c r="E1125" t="s">
        <v>1300</v>
      </c>
    </row>
    <row r="1126" spans="1:5" x14ac:dyDescent="0.25">
      <c r="A1126" t="s">
        <v>1265</v>
      </c>
      <c r="B1126" t="s">
        <v>1300</v>
      </c>
      <c r="C1126">
        <v>1.1369863013698629</v>
      </c>
      <c r="D1126" t="s">
        <v>1300</v>
      </c>
      <c r="E1126" t="s">
        <v>1300</v>
      </c>
    </row>
    <row r="1127" spans="1:5" x14ac:dyDescent="0.25">
      <c r="A1127" t="s">
        <v>1265</v>
      </c>
      <c r="B1127" t="s">
        <v>1300</v>
      </c>
      <c r="C1127" t="s">
        <v>1300</v>
      </c>
      <c r="D1127">
        <v>0.31668876123140371</v>
      </c>
      <c r="E1127" t="s">
        <v>1300</v>
      </c>
    </row>
    <row r="1128" spans="1:5" x14ac:dyDescent="0.25">
      <c r="A1128" t="s">
        <v>1265</v>
      </c>
      <c r="B1128">
        <v>8.1243378995433782E-2</v>
      </c>
      <c r="C1128">
        <v>4.9372102739726023</v>
      </c>
      <c r="D1128">
        <v>2.4184520547945204E-2</v>
      </c>
      <c r="E1128" t="s">
        <v>1300</v>
      </c>
    </row>
    <row r="1129" spans="1:5" x14ac:dyDescent="0.25">
      <c r="A1129" t="s">
        <v>1265</v>
      </c>
      <c r="B1129" t="s">
        <v>1300</v>
      </c>
      <c r="C1129">
        <v>1.9762980762033085E-2</v>
      </c>
      <c r="D1129" t="s">
        <v>1300</v>
      </c>
      <c r="E1129" t="s">
        <v>1300</v>
      </c>
    </row>
    <row r="1130" spans="1:5" x14ac:dyDescent="0.25">
      <c r="A1130" t="s">
        <v>1265</v>
      </c>
      <c r="B1130">
        <v>5.760799657534247E-2</v>
      </c>
      <c r="C1130">
        <v>1.6363257036114569</v>
      </c>
      <c r="D1130">
        <v>1.4379647749510763E-4</v>
      </c>
      <c r="E1130" t="s">
        <v>1300</v>
      </c>
    </row>
    <row r="1131" spans="1:5" x14ac:dyDescent="0.25">
      <c r="A1131" t="s">
        <v>1265</v>
      </c>
      <c r="B1131" t="s">
        <v>1300</v>
      </c>
      <c r="C1131">
        <v>4.8882041886996706E-2</v>
      </c>
      <c r="D1131" t="s">
        <v>1300</v>
      </c>
      <c r="E1131" t="s">
        <v>1300</v>
      </c>
    </row>
    <row r="1132" spans="1:5" x14ac:dyDescent="0.25">
      <c r="A1132" t="s">
        <v>1265</v>
      </c>
      <c r="B1132">
        <v>0</v>
      </c>
      <c r="C1132">
        <v>1.3089802130898021</v>
      </c>
      <c r="D1132">
        <v>6.414074311632381E-3</v>
      </c>
      <c r="E1132" t="s">
        <v>1300</v>
      </c>
    </row>
    <row r="1133" spans="1:5" x14ac:dyDescent="0.25">
      <c r="A1133" t="s">
        <v>1265</v>
      </c>
      <c r="B1133">
        <v>0.28919330289193301</v>
      </c>
      <c r="C1133" t="s">
        <v>1300</v>
      </c>
      <c r="D1133" t="s">
        <v>1300</v>
      </c>
      <c r="E1133" t="s">
        <v>1300</v>
      </c>
    </row>
    <row r="1134" spans="1:5" x14ac:dyDescent="0.25">
      <c r="A1134" t="s">
        <v>1265</v>
      </c>
      <c r="B1134">
        <v>0.48621739726027391</v>
      </c>
      <c r="C1134">
        <v>0.31987987355110642</v>
      </c>
      <c r="D1134" t="s">
        <v>1300</v>
      </c>
      <c r="E1134" t="s">
        <v>1300</v>
      </c>
    </row>
    <row r="1135" spans="1:5" x14ac:dyDescent="0.25">
      <c r="A1135" t="s">
        <v>1265</v>
      </c>
      <c r="B1135" t="s">
        <v>1300</v>
      </c>
      <c r="C1135">
        <v>0.25977884139296914</v>
      </c>
      <c r="D1135">
        <v>2.4501614879162491E-2</v>
      </c>
      <c r="E1135" t="s">
        <v>1300</v>
      </c>
    </row>
    <row r="1136" spans="1:5" x14ac:dyDescent="0.25">
      <c r="A1136" t="s">
        <v>1265</v>
      </c>
      <c r="B1136">
        <v>0</v>
      </c>
      <c r="C1136">
        <v>25.296803652968034</v>
      </c>
      <c r="D1136">
        <v>7.8277886497064575E-2</v>
      </c>
      <c r="E1136" t="s">
        <v>1300</v>
      </c>
    </row>
    <row r="1137" spans="1:5" x14ac:dyDescent="0.25">
      <c r="A1137" t="s">
        <v>1265</v>
      </c>
      <c r="B1137">
        <v>0.50775951527924135</v>
      </c>
      <c r="C1137">
        <v>2.9239314999999997</v>
      </c>
      <c r="D1137">
        <v>0.18715017233760495</v>
      </c>
      <c r="E1137" t="s">
        <v>1300</v>
      </c>
    </row>
    <row r="1138" spans="1:5" x14ac:dyDescent="0.25">
      <c r="A1138" t="s">
        <v>1265</v>
      </c>
      <c r="B1138" t="s">
        <v>1300</v>
      </c>
      <c r="C1138" t="s">
        <v>1300</v>
      </c>
      <c r="D1138">
        <v>4.2465753424657533E-2</v>
      </c>
      <c r="E1138" t="s">
        <v>1300</v>
      </c>
    </row>
    <row r="1139" spans="1:5" x14ac:dyDescent="0.25">
      <c r="A1139" t="s">
        <v>1265</v>
      </c>
      <c r="B1139" t="s">
        <v>1300</v>
      </c>
      <c r="C1139">
        <v>2.7731035498600676</v>
      </c>
      <c r="D1139">
        <v>0.3215372907153729</v>
      </c>
      <c r="E1139" t="s">
        <v>1300</v>
      </c>
    </row>
    <row r="1140" spans="1:5" x14ac:dyDescent="0.25">
      <c r="A1140" t="s">
        <v>1265</v>
      </c>
      <c r="B1140">
        <v>0.87558620689655164</v>
      </c>
      <c r="C1140">
        <v>0.25600000000000001</v>
      </c>
      <c r="D1140">
        <v>1.2319608610567516E-2</v>
      </c>
      <c r="E1140" t="s">
        <v>1300</v>
      </c>
    </row>
    <row r="1141" spans="1:5" x14ac:dyDescent="0.25">
      <c r="A1141" t="s">
        <v>1265</v>
      </c>
      <c r="B1141">
        <v>7.2990313111545982E-2</v>
      </c>
      <c r="C1141">
        <v>0.13182856787048566</v>
      </c>
      <c r="D1141">
        <v>2.4021917808219177E-3</v>
      </c>
      <c r="E1141" t="s">
        <v>1300</v>
      </c>
    </row>
    <row r="1142" spans="1:5" x14ac:dyDescent="0.25">
      <c r="A1142" t="s">
        <v>1265</v>
      </c>
      <c r="B1142">
        <v>0</v>
      </c>
      <c r="C1142">
        <v>1.3242009132420089</v>
      </c>
      <c r="D1142">
        <v>0</v>
      </c>
      <c r="E1142" t="s">
        <v>1300</v>
      </c>
    </row>
    <row r="1143" spans="1:5" x14ac:dyDescent="0.25">
      <c r="A1143" t="s">
        <v>1265</v>
      </c>
      <c r="B1143" t="s">
        <v>1300</v>
      </c>
      <c r="C1143">
        <v>7.9429315068493143</v>
      </c>
      <c r="D1143" t="s">
        <v>1300</v>
      </c>
      <c r="E1143" t="s">
        <v>1300</v>
      </c>
    </row>
    <row r="1144" spans="1:5" x14ac:dyDescent="0.25">
      <c r="A1144" t="s">
        <v>1265</v>
      </c>
      <c r="B1144" t="s">
        <v>1300</v>
      </c>
      <c r="C1144">
        <v>3.472265783866058</v>
      </c>
      <c r="D1144" t="s">
        <v>1300</v>
      </c>
      <c r="E1144" t="s">
        <v>1300</v>
      </c>
    </row>
    <row r="1145" spans="1:5" x14ac:dyDescent="0.25">
      <c r="A1145" t="s">
        <v>1265</v>
      </c>
      <c r="B1145" t="s">
        <v>1300</v>
      </c>
      <c r="C1145">
        <v>0.14460301369863016</v>
      </c>
      <c r="D1145" t="s">
        <v>1300</v>
      </c>
      <c r="E1145" t="s">
        <v>1300</v>
      </c>
    </row>
    <row r="1146" spans="1:5" x14ac:dyDescent="0.25">
      <c r="A1146" t="s">
        <v>1265</v>
      </c>
      <c r="B1146">
        <v>0</v>
      </c>
      <c r="C1146" t="s">
        <v>1300</v>
      </c>
      <c r="D1146" t="s">
        <v>1300</v>
      </c>
      <c r="E1146" t="s">
        <v>1300</v>
      </c>
    </row>
    <row r="1147" spans="1:5" x14ac:dyDescent="0.25">
      <c r="A1147" t="s">
        <v>1265</v>
      </c>
      <c r="B1147" t="s">
        <v>1300</v>
      </c>
      <c r="C1147">
        <v>4.7333510780226327</v>
      </c>
      <c r="D1147" t="s">
        <v>1300</v>
      </c>
      <c r="E1147" t="s">
        <v>1300</v>
      </c>
    </row>
    <row r="1148" spans="1:5" x14ac:dyDescent="0.25">
      <c r="A1148" t="s">
        <v>1265</v>
      </c>
      <c r="B1148" t="s">
        <v>1300</v>
      </c>
      <c r="C1148">
        <v>1.1491628614916287E-3</v>
      </c>
      <c r="D1148" t="s">
        <v>1300</v>
      </c>
      <c r="E1148" t="s">
        <v>1300</v>
      </c>
    </row>
    <row r="1149" spans="1:5" x14ac:dyDescent="0.25">
      <c r="A1149" t="s">
        <v>1265</v>
      </c>
      <c r="B1149" t="s">
        <v>1300</v>
      </c>
      <c r="C1149">
        <v>0.38971537407797674</v>
      </c>
      <c r="D1149" t="s">
        <v>1300</v>
      </c>
      <c r="E1149" t="s">
        <v>1300</v>
      </c>
    </row>
    <row r="1150" spans="1:5" x14ac:dyDescent="0.25">
      <c r="A1150" t="s">
        <v>1265</v>
      </c>
      <c r="B1150" t="s">
        <v>1300</v>
      </c>
      <c r="C1150">
        <v>2.9000667369160515E-2</v>
      </c>
      <c r="D1150" t="s">
        <v>1300</v>
      </c>
      <c r="E1150" t="s">
        <v>1300</v>
      </c>
    </row>
    <row r="1151" spans="1:5" x14ac:dyDescent="0.25">
      <c r="A1151" t="s">
        <v>1265</v>
      </c>
      <c r="B1151">
        <v>1.1986036248682823</v>
      </c>
      <c r="C1151">
        <v>0.66857835616438355</v>
      </c>
      <c r="D1151" t="s">
        <v>1300</v>
      </c>
      <c r="E1151" t="s">
        <v>1300</v>
      </c>
    </row>
    <row r="1152" spans="1:5" x14ac:dyDescent="0.25">
      <c r="A1152" t="s">
        <v>1265</v>
      </c>
      <c r="B1152" t="s">
        <v>1300</v>
      </c>
      <c r="C1152">
        <v>0.14068931506849314</v>
      </c>
      <c r="D1152" t="s">
        <v>1300</v>
      </c>
      <c r="E1152" t="s">
        <v>1300</v>
      </c>
    </row>
    <row r="1153" spans="1:5" x14ac:dyDescent="0.25">
      <c r="A1153" t="s">
        <v>1265</v>
      </c>
      <c r="B1153" t="s">
        <v>1300</v>
      </c>
      <c r="C1153">
        <v>0.62285506849315064</v>
      </c>
      <c r="D1153" t="s">
        <v>1300</v>
      </c>
      <c r="E1153" t="s">
        <v>1300</v>
      </c>
    </row>
    <row r="1154" spans="1:5" x14ac:dyDescent="0.25">
      <c r="A1154" t="s">
        <v>1265</v>
      </c>
      <c r="B1154" t="s">
        <v>1300</v>
      </c>
      <c r="C1154">
        <v>0</v>
      </c>
      <c r="D1154" t="s">
        <v>1300</v>
      </c>
      <c r="E1154" t="s">
        <v>1300</v>
      </c>
    </row>
    <row r="1155" spans="1:5" x14ac:dyDescent="0.25">
      <c r="A1155" t="s">
        <v>1265</v>
      </c>
      <c r="B1155" t="s">
        <v>1300</v>
      </c>
      <c r="C1155">
        <v>3.7499647749510763E-2</v>
      </c>
      <c r="D1155" t="s">
        <v>1300</v>
      </c>
      <c r="E1155" t="s">
        <v>1300</v>
      </c>
    </row>
    <row r="1156" spans="1:5" x14ac:dyDescent="0.25">
      <c r="A1156" t="s">
        <v>1265</v>
      </c>
      <c r="B1156" t="s">
        <v>1300</v>
      </c>
      <c r="C1156">
        <v>0.15946390136986299</v>
      </c>
      <c r="D1156" t="s">
        <v>1300</v>
      </c>
      <c r="E1156" t="s">
        <v>1300</v>
      </c>
    </row>
    <row r="1157" spans="1:5" x14ac:dyDescent="0.25">
      <c r="A1157" t="s">
        <v>1265</v>
      </c>
      <c r="B1157" t="s">
        <v>1300</v>
      </c>
      <c r="C1157" t="s">
        <v>1300</v>
      </c>
      <c r="D1157">
        <v>1.7168949771689496E-2</v>
      </c>
      <c r="E1157" t="s">
        <v>1300</v>
      </c>
    </row>
    <row r="1158" spans="1:5" x14ac:dyDescent="0.25">
      <c r="A1158" t="s">
        <v>1265</v>
      </c>
      <c r="B1158" t="s">
        <v>1300</v>
      </c>
      <c r="C1158">
        <v>0.69809499999999991</v>
      </c>
      <c r="D1158">
        <v>1.0651575342465754E-2</v>
      </c>
      <c r="E1158" t="s">
        <v>1300</v>
      </c>
    </row>
    <row r="1159" spans="1:5" x14ac:dyDescent="0.25">
      <c r="A1159" t="s">
        <v>1265</v>
      </c>
      <c r="B1159" t="s">
        <v>1300</v>
      </c>
      <c r="C1159">
        <v>1.2524461839530333E-2</v>
      </c>
      <c r="D1159" t="s">
        <v>1300</v>
      </c>
      <c r="E1159" t="s">
        <v>1300</v>
      </c>
    </row>
    <row r="1160" spans="1:5" x14ac:dyDescent="0.25">
      <c r="A1160" t="s">
        <v>1265</v>
      </c>
      <c r="B1160" t="s">
        <v>1300</v>
      </c>
      <c r="C1160">
        <v>2.9178082191780819</v>
      </c>
      <c r="D1160" t="s">
        <v>1300</v>
      </c>
      <c r="E1160" t="s">
        <v>1300</v>
      </c>
    </row>
    <row r="1161" spans="1:5" x14ac:dyDescent="0.25">
      <c r="A1161" t="s">
        <v>1265</v>
      </c>
      <c r="B1161" t="s">
        <v>1300</v>
      </c>
      <c r="C1161">
        <v>0.81903287671232883</v>
      </c>
      <c r="D1161" t="s">
        <v>1300</v>
      </c>
      <c r="E1161" t="s">
        <v>1300</v>
      </c>
    </row>
    <row r="1162" spans="1:5" x14ac:dyDescent="0.25">
      <c r="A1162" t="s">
        <v>1265</v>
      </c>
      <c r="B1162" t="s">
        <v>1300</v>
      </c>
      <c r="C1162">
        <v>0.25890410958904109</v>
      </c>
      <c r="D1162" t="s">
        <v>1300</v>
      </c>
      <c r="E1162" t="s">
        <v>1300</v>
      </c>
    </row>
    <row r="1163" spans="1:5" x14ac:dyDescent="0.25">
      <c r="A1163" t="s">
        <v>1265</v>
      </c>
      <c r="B1163" t="s">
        <v>1300</v>
      </c>
      <c r="C1163">
        <v>0.76712328767123295</v>
      </c>
      <c r="D1163" t="s">
        <v>1300</v>
      </c>
      <c r="E1163" t="s">
        <v>1300</v>
      </c>
    </row>
    <row r="1164" spans="1:5" x14ac:dyDescent="0.25">
      <c r="A1164" t="s">
        <v>1265</v>
      </c>
      <c r="B1164">
        <v>1.6960821917808219E-2</v>
      </c>
      <c r="C1164">
        <v>0.99816360730593601</v>
      </c>
      <c r="D1164" t="s">
        <v>1300</v>
      </c>
      <c r="E1164" t="s">
        <v>1300</v>
      </c>
    </row>
    <row r="1165" spans="1:5" x14ac:dyDescent="0.25">
      <c r="A1165" t="s">
        <v>1265</v>
      </c>
      <c r="B1165" t="s">
        <v>1300</v>
      </c>
      <c r="C1165">
        <v>0.12328767123287669</v>
      </c>
      <c r="D1165" t="s">
        <v>1300</v>
      </c>
      <c r="E1165" t="s">
        <v>1300</v>
      </c>
    </row>
    <row r="1166" spans="1:5" x14ac:dyDescent="0.25">
      <c r="A1166" t="s">
        <v>1265</v>
      </c>
      <c r="B1166" t="s">
        <v>1300</v>
      </c>
      <c r="C1166" t="s">
        <v>1300</v>
      </c>
      <c r="D1166">
        <v>1.715068493150685E-2</v>
      </c>
      <c r="E1166" t="s">
        <v>1300</v>
      </c>
    </row>
    <row r="1167" spans="1:5" x14ac:dyDescent="0.25">
      <c r="A1167" t="s">
        <v>1265</v>
      </c>
      <c r="B1167">
        <v>0</v>
      </c>
      <c r="C1167" t="s">
        <v>1300</v>
      </c>
      <c r="D1167" t="s">
        <v>1300</v>
      </c>
      <c r="E1167" t="s">
        <v>1300</v>
      </c>
    </row>
    <row r="1168" spans="1:5" x14ac:dyDescent="0.25">
      <c r="A1168" t="s">
        <v>1265</v>
      </c>
      <c r="B1168" t="s">
        <v>1300</v>
      </c>
      <c r="C1168">
        <v>4.3767397260273969E-2</v>
      </c>
      <c r="D1168" t="s">
        <v>1300</v>
      </c>
      <c r="E1168" t="s">
        <v>1300</v>
      </c>
    </row>
    <row r="1169" spans="1:5" x14ac:dyDescent="0.25">
      <c r="A1169" t="s">
        <v>1265</v>
      </c>
      <c r="B1169" t="s">
        <v>1300</v>
      </c>
      <c r="C1169">
        <v>2.3817979686888453</v>
      </c>
      <c r="D1169" t="s">
        <v>1300</v>
      </c>
      <c r="E1169" t="s">
        <v>1300</v>
      </c>
    </row>
    <row r="1170" spans="1:5" x14ac:dyDescent="0.25">
      <c r="A1170" t="s">
        <v>1265</v>
      </c>
      <c r="B1170">
        <v>0.10212328767123288</v>
      </c>
      <c r="C1170" t="s">
        <v>1300</v>
      </c>
      <c r="D1170" t="s">
        <v>1300</v>
      </c>
      <c r="E1170" t="s">
        <v>1300</v>
      </c>
    </row>
    <row r="1171" spans="1:5" x14ac:dyDescent="0.25">
      <c r="A1171" t="s">
        <v>1265</v>
      </c>
      <c r="B1171" t="s">
        <v>1300</v>
      </c>
      <c r="C1171">
        <v>2.5022831050228313E-2</v>
      </c>
      <c r="D1171" t="s">
        <v>1300</v>
      </c>
      <c r="E1171" t="s">
        <v>1300</v>
      </c>
    </row>
    <row r="1172" spans="1:5" x14ac:dyDescent="0.25">
      <c r="A1172" t="s">
        <v>1265</v>
      </c>
      <c r="B1172" t="s">
        <v>1300</v>
      </c>
      <c r="C1172">
        <v>1.3260273972602739</v>
      </c>
      <c r="D1172" t="s">
        <v>1300</v>
      </c>
      <c r="E1172" t="s">
        <v>1300</v>
      </c>
    </row>
    <row r="1173" spans="1:5" x14ac:dyDescent="0.25">
      <c r="A1173" t="s">
        <v>1265</v>
      </c>
      <c r="B1173">
        <v>0</v>
      </c>
      <c r="C1173">
        <v>0.18264840182648398</v>
      </c>
      <c r="D1173">
        <v>0</v>
      </c>
      <c r="E1173" t="s">
        <v>1300</v>
      </c>
    </row>
    <row r="1174" spans="1:5" x14ac:dyDescent="0.25">
      <c r="A1174" t="s">
        <v>1265</v>
      </c>
      <c r="B1174" t="s">
        <v>1300</v>
      </c>
      <c r="C1174">
        <v>6.6915645277577504E-3</v>
      </c>
      <c r="D1174" t="s">
        <v>1300</v>
      </c>
      <c r="E1174" t="s">
        <v>1300</v>
      </c>
    </row>
    <row r="1175" spans="1:5" x14ac:dyDescent="0.25">
      <c r="A1175" t="s">
        <v>1265</v>
      </c>
      <c r="B1175" t="s">
        <v>1300</v>
      </c>
      <c r="C1175">
        <v>0.53756301369863013</v>
      </c>
      <c r="D1175" t="s">
        <v>1300</v>
      </c>
      <c r="E1175" t="s">
        <v>1300</v>
      </c>
    </row>
    <row r="1176" spans="1:5" x14ac:dyDescent="0.25">
      <c r="A1176" t="s">
        <v>1265</v>
      </c>
      <c r="B1176">
        <v>0.38343109589041097</v>
      </c>
      <c r="C1176">
        <v>11.693136972602741</v>
      </c>
      <c r="D1176">
        <v>0.29315647260273969</v>
      </c>
      <c r="E1176" t="s">
        <v>1300</v>
      </c>
    </row>
    <row r="1177" spans="1:5" x14ac:dyDescent="0.25">
      <c r="A1177" t="s">
        <v>1265</v>
      </c>
      <c r="B1177" t="s">
        <v>1300</v>
      </c>
      <c r="C1177">
        <v>2.4438239345509891</v>
      </c>
      <c r="D1177" t="s">
        <v>1300</v>
      </c>
      <c r="E1177" t="s">
        <v>1300</v>
      </c>
    </row>
    <row r="1178" spans="1:5" x14ac:dyDescent="0.25">
      <c r="A1178" t="s">
        <v>1265</v>
      </c>
      <c r="B1178">
        <v>0</v>
      </c>
      <c r="C1178">
        <v>6.5068493150684928E-2</v>
      </c>
      <c r="D1178">
        <v>0</v>
      </c>
      <c r="E1178" t="s">
        <v>1300</v>
      </c>
    </row>
    <row r="1179" spans="1:5" x14ac:dyDescent="0.25">
      <c r="A1179" t="s">
        <v>1265</v>
      </c>
      <c r="B1179">
        <v>0</v>
      </c>
      <c r="C1179" t="s">
        <v>1300</v>
      </c>
      <c r="D1179" t="s">
        <v>1300</v>
      </c>
      <c r="E1179" t="s">
        <v>1300</v>
      </c>
    </row>
    <row r="1180" spans="1:5" x14ac:dyDescent="0.25">
      <c r="A1180" t="s">
        <v>1265</v>
      </c>
      <c r="B1180" t="s">
        <v>1300</v>
      </c>
      <c r="C1180">
        <v>0.14259109589041094</v>
      </c>
      <c r="D1180">
        <v>6.1187214611872148E-6</v>
      </c>
      <c r="E1180" t="s">
        <v>1300</v>
      </c>
    </row>
    <row r="1181" spans="1:5" x14ac:dyDescent="0.25">
      <c r="A1181" t="s">
        <v>1265</v>
      </c>
      <c r="B1181" t="s">
        <v>1300</v>
      </c>
      <c r="C1181">
        <v>0.95146981060954294</v>
      </c>
      <c r="D1181" t="s">
        <v>1300</v>
      </c>
      <c r="E1181" t="s">
        <v>1300</v>
      </c>
    </row>
    <row r="1182" spans="1:5" x14ac:dyDescent="0.25">
      <c r="A1182" t="s">
        <v>1265</v>
      </c>
      <c r="B1182" t="s">
        <v>1300</v>
      </c>
      <c r="C1182" t="s">
        <v>1300</v>
      </c>
      <c r="D1182">
        <v>0.54794520547945202</v>
      </c>
      <c r="E1182" t="s">
        <v>1300</v>
      </c>
    </row>
    <row r="1183" spans="1:5" x14ac:dyDescent="0.25">
      <c r="A1183" t="s">
        <v>1265</v>
      </c>
      <c r="B1183">
        <v>6.2857142857142861E-2</v>
      </c>
      <c r="C1183">
        <v>0.66118721461187202</v>
      </c>
      <c r="D1183" t="s">
        <v>1300</v>
      </c>
      <c r="E1183" t="s">
        <v>1300</v>
      </c>
    </row>
    <row r="1184" spans="1:5" x14ac:dyDescent="0.25">
      <c r="A1184" t="s">
        <v>1265</v>
      </c>
      <c r="B1184">
        <v>1.0909589041095891</v>
      </c>
      <c r="C1184" t="s">
        <v>1300</v>
      </c>
      <c r="D1184" t="s">
        <v>1300</v>
      </c>
      <c r="E1184" t="s">
        <v>1300</v>
      </c>
    </row>
    <row r="1185" spans="1:5" x14ac:dyDescent="0.25">
      <c r="A1185" t="s">
        <v>1265</v>
      </c>
      <c r="B1185" t="s">
        <v>1300</v>
      </c>
      <c r="C1185">
        <v>6.7963796477495106E-2</v>
      </c>
      <c r="D1185" t="s">
        <v>1300</v>
      </c>
      <c r="E1185" t="s">
        <v>1300</v>
      </c>
    </row>
    <row r="1186" spans="1:5" x14ac:dyDescent="0.25">
      <c r="A1186" t="s">
        <v>1265</v>
      </c>
      <c r="B1186">
        <v>1.5010972534587339</v>
      </c>
      <c r="C1186">
        <v>5.3732652878503005E-2</v>
      </c>
      <c r="D1186">
        <v>1.3450851297299211E-2</v>
      </c>
      <c r="E1186" t="s">
        <v>1300</v>
      </c>
    </row>
    <row r="1187" spans="1:5" x14ac:dyDescent="0.25">
      <c r="A1187" t="s">
        <v>1265</v>
      </c>
      <c r="B1187" t="s">
        <v>1300</v>
      </c>
      <c r="C1187">
        <v>1.7748443337484434E-4</v>
      </c>
      <c r="D1187">
        <v>3.2232070910556006E-3</v>
      </c>
      <c r="E1187" t="s">
        <v>1300</v>
      </c>
    </row>
    <row r="1188" spans="1:5" x14ac:dyDescent="0.25">
      <c r="A1188" t="s">
        <v>1265</v>
      </c>
      <c r="B1188">
        <v>6.1697018533440765E-3</v>
      </c>
      <c r="C1188">
        <v>2.6845340030441398</v>
      </c>
      <c r="D1188">
        <v>1.6894117647058824E-3</v>
      </c>
      <c r="E1188" t="s">
        <v>1300</v>
      </c>
    </row>
    <row r="1189" spans="1:5" x14ac:dyDescent="0.25">
      <c r="A1189" t="s">
        <v>1265</v>
      </c>
      <c r="B1189">
        <v>0.12328767123287672</v>
      </c>
      <c r="C1189" t="s">
        <v>1300</v>
      </c>
      <c r="D1189">
        <v>7.3059360730593589E-2</v>
      </c>
      <c r="E1189" t="s">
        <v>1300</v>
      </c>
    </row>
    <row r="1190" spans="1:5" x14ac:dyDescent="0.25">
      <c r="A1190" t="s">
        <v>1265</v>
      </c>
      <c r="B1190" t="s">
        <v>1300</v>
      </c>
      <c r="C1190">
        <v>0.84468616438356159</v>
      </c>
      <c r="D1190" t="s">
        <v>1300</v>
      </c>
      <c r="E1190" t="s">
        <v>1300</v>
      </c>
    </row>
    <row r="1191" spans="1:5" x14ac:dyDescent="0.25">
      <c r="A1191" t="s">
        <v>1265</v>
      </c>
      <c r="B1191">
        <v>0</v>
      </c>
      <c r="C1191">
        <v>2.3228127853881277</v>
      </c>
      <c r="D1191">
        <v>0.62641780821917803</v>
      </c>
      <c r="E1191" t="s">
        <v>1300</v>
      </c>
    </row>
    <row r="1192" spans="1:5" x14ac:dyDescent="0.25">
      <c r="A1192" t="s">
        <v>1265</v>
      </c>
      <c r="B1192">
        <v>0</v>
      </c>
      <c r="C1192">
        <v>0.93963698630136971</v>
      </c>
      <c r="D1192">
        <v>5.2630136986301368E-2</v>
      </c>
      <c r="E1192" t="s">
        <v>1300</v>
      </c>
    </row>
    <row r="1193" spans="1:5" x14ac:dyDescent="0.25">
      <c r="A1193" t="s">
        <v>1265</v>
      </c>
      <c r="B1193" t="s">
        <v>1300</v>
      </c>
      <c r="C1193">
        <v>1.4570378082191782</v>
      </c>
      <c r="D1193" t="s">
        <v>1300</v>
      </c>
      <c r="E1193" t="s">
        <v>1300</v>
      </c>
    </row>
    <row r="1194" spans="1:5" x14ac:dyDescent="0.25">
      <c r="A1194" t="s">
        <v>1265</v>
      </c>
      <c r="B1194" t="s">
        <v>1300</v>
      </c>
      <c r="C1194">
        <v>5.7077625570776253E-2</v>
      </c>
      <c r="D1194" t="s">
        <v>1300</v>
      </c>
      <c r="E1194" t="s">
        <v>1300</v>
      </c>
    </row>
    <row r="1195" spans="1:5" x14ac:dyDescent="0.25">
      <c r="A1195" t="s">
        <v>1265</v>
      </c>
      <c r="B1195" t="s">
        <v>1300</v>
      </c>
      <c r="C1195">
        <v>4.6424241019786914</v>
      </c>
      <c r="D1195" t="s">
        <v>1300</v>
      </c>
      <c r="E1195" t="s">
        <v>1300</v>
      </c>
    </row>
    <row r="1196" spans="1:5" x14ac:dyDescent="0.25">
      <c r="A1196" t="s">
        <v>1265</v>
      </c>
      <c r="B1196">
        <v>0.14840182648401826</v>
      </c>
      <c r="C1196">
        <v>1.8460534898891066</v>
      </c>
      <c r="D1196">
        <v>0.20864067439409906</v>
      </c>
      <c r="E1196" t="s">
        <v>1300</v>
      </c>
    </row>
    <row r="1197" spans="1:5" x14ac:dyDescent="0.25">
      <c r="A1197" t="s">
        <v>1265</v>
      </c>
      <c r="B1197" t="s">
        <v>1300</v>
      </c>
      <c r="C1197">
        <v>1.095890410958904</v>
      </c>
      <c r="D1197" t="s">
        <v>1300</v>
      </c>
      <c r="E1197" t="s">
        <v>1300</v>
      </c>
    </row>
    <row r="1198" spans="1:5" x14ac:dyDescent="0.25">
      <c r="A1198" t="s">
        <v>1265</v>
      </c>
      <c r="B1198">
        <v>1.219429109589041</v>
      </c>
      <c r="C1198">
        <v>6.1057342364282086</v>
      </c>
      <c r="D1198" t="s">
        <v>1300</v>
      </c>
      <c r="E1198" t="s">
        <v>1300</v>
      </c>
    </row>
    <row r="1199" spans="1:5" x14ac:dyDescent="0.25">
      <c r="A1199" t="s">
        <v>1265</v>
      </c>
      <c r="B1199" t="s">
        <v>1300</v>
      </c>
      <c r="C1199">
        <v>0.12661010902991335</v>
      </c>
      <c r="D1199">
        <v>0</v>
      </c>
      <c r="E1199" t="s">
        <v>1300</v>
      </c>
    </row>
    <row r="1200" spans="1:5" x14ac:dyDescent="0.25">
      <c r="A1200" t="s">
        <v>1265</v>
      </c>
      <c r="B1200" t="s">
        <v>1300</v>
      </c>
      <c r="C1200" t="s">
        <v>1300</v>
      </c>
      <c r="D1200">
        <v>8.2330306295213179E-2</v>
      </c>
      <c r="E1200" t="s">
        <v>1300</v>
      </c>
    </row>
    <row r="1201" spans="1:5" x14ac:dyDescent="0.25">
      <c r="A1201" t="s">
        <v>1265</v>
      </c>
      <c r="B1201" t="s">
        <v>1300</v>
      </c>
      <c r="C1201">
        <v>11.25067102739726</v>
      </c>
      <c r="D1201" t="s">
        <v>1300</v>
      </c>
      <c r="E1201" t="s">
        <v>1300</v>
      </c>
    </row>
    <row r="1202" spans="1:5" x14ac:dyDescent="0.25">
      <c r="A1202" t="s">
        <v>1265</v>
      </c>
      <c r="B1202" t="s">
        <v>1300</v>
      </c>
      <c r="C1202">
        <v>2.3529411764705882E-2</v>
      </c>
      <c r="D1202" t="s">
        <v>1300</v>
      </c>
      <c r="E1202" t="s">
        <v>1300</v>
      </c>
    </row>
    <row r="1203" spans="1:5" x14ac:dyDescent="0.25">
      <c r="A1203" t="s">
        <v>1265</v>
      </c>
      <c r="B1203">
        <v>0.11949312328767121</v>
      </c>
      <c r="C1203">
        <v>0.45384494592645996</v>
      </c>
      <c r="D1203">
        <v>2.6508371385083711E-4</v>
      </c>
      <c r="E1203" t="s">
        <v>1300</v>
      </c>
    </row>
    <row r="1204" spans="1:5" x14ac:dyDescent="0.25">
      <c r="A1204" t="s">
        <v>1265</v>
      </c>
      <c r="B1204">
        <v>9.1324200913242004E-2</v>
      </c>
      <c r="C1204">
        <v>0.66641984450203617</v>
      </c>
      <c r="D1204">
        <v>1.3698630136986302E-2</v>
      </c>
      <c r="E1204" t="s">
        <v>1300</v>
      </c>
    </row>
    <row r="1205" spans="1:5" x14ac:dyDescent="0.25">
      <c r="A1205" t="s">
        <v>1265</v>
      </c>
      <c r="B1205" t="s">
        <v>1300</v>
      </c>
      <c r="C1205">
        <v>1.9969561643835616</v>
      </c>
      <c r="D1205" t="s">
        <v>1300</v>
      </c>
      <c r="E1205" t="s">
        <v>1300</v>
      </c>
    </row>
    <row r="1206" spans="1:5" x14ac:dyDescent="0.25">
      <c r="A1206" t="s">
        <v>1265</v>
      </c>
      <c r="B1206" t="s">
        <v>1300</v>
      </c>
      <c r="C1206">
        <v>0.16925369863013695</v>
      </c>
      <c r="D1206" t="s">
        <v>1300</v>
      </c>
      <c r="E1206" t="s">
        <v>1300</v>
      </c>
    </row>
    <row r="1207" spans="1:5" x14ac:dyDescent="0.25">
      <c r="A1207" t="s">
        <v>1265</v>
      </c>
      <c r="B1207" t="s">
        <v>1300</v>
      </c>
      <c r="C1207">
        <v>4.3538057729941286</v>
      </c>
      <c r="D1207" t="s">
        <v>1300</v>
      </c>
      <c r="E1207" t="s">
        <v>1300</v>
      </c>
    </row>
    <row r="1208" spans="1:5" x14ac:dyDescent="0.25">
      <c r="A1208" t="s">
        <v>1265</v>
      </c>
      <c r="B1208">
        <v>0</v>
      </c>
      <c r="C1208" t="s">
        <v>1300</v>
      </c>
      <c r="D1208">
        <v>1.3698630136986302E-2</v>
      </c>
      <c r="E1208" t="s">
        <v>1300</v>
      </c>
    </row>
    <row r="1209" spans="1:5" x14ac:dyDescent="0.25">
      <c r="A1209" t="s">
        <v>1265</v>
      </c>
      <c r="B1209" t="s">
        <v>1300</v>
      </c>
      <c r="C1209" t="s">
        <v>1300</v>
      </c>
      <c r="D1209" t="s">
        <v>1300</v>
      </c>
      <c r="E1209" t="s">
        <v>1300</v>
      </c>
    </row>
    <row r="1210" spans="1:5" x14ac:dyDescent="0.25">
      <c r="A1210" t="s">
        <v>1265</v>
      </c>
      <c r="B1210" t="s">
        <v>1300</v>
      </c>
      <c r="C1210" t="s">
        <v>1300</v>
      </c>
      <c r="D1210">
        <v>0.10347945205479452</v>
      </c>
      <c r="E1210" t="s">
        <v>1300</v>
      </c>
    </row>
    <row r="1211" spans="1:5" x14ac:dyDescent="0.25">
      <c r="A1211" t="s">
        <v>1265</v>
      </c>
      <c r="B1211" t="s">
        <v>1300</v>
      </c>
      <c r="C1211">
        <v>9.0184383561643822E-2</v>
      </c>
      <c r="D1211" t="s">
        <v>1300</v>
      </c>
      <c r="E1211" t="s">
        <v>1300</v>
      </c>
    </row>
    <row r="1212" spans="1:5" x14ac:dyDescent="0.25">
      <c r="A1212" t="s">
        <v>1265</v>
      </c>
      <c r="B1212" t="s">
        <v>1300</v>
      </c>
      <c r="C1212">
        <v>28.412668926204148</v>
      </c>
      <c r="D1212" t="s">
        <v>1300</v>
      </c>
      <c r="E1212" t="s">
        <v>1300</v>
      </c>
    </row>
    <row r="1213" spans="1:5" x14ac:dyDescent="0.25">
      <c r="A1213" t="s">
        <v>1265</v>
      </c>
      <c r="B1213" t="s">
        <v>1300</v>
      </c>
      <c r="C1213">
        <v>1.095890410958904</v>
      </c>
      <c r="D1213" t="s">
        <v>1300</v>
      </c>
      <c r="E1213" t="s">
        <v>1300</v>
      </c>
    </row>
    <row r="1214" spans="1:5" x14ac:dyDescent="0.25">
      <c r="A1214" t="s">
        <v>1265</v>
      </c>
      <c r="B1214" t="s">
        <v>1300</v>
      </c>
      <c r="C1214">
        <v>0.20614739726027395</v>
      </c>
      <c r="D1214" t="s">
        <v>1300</v>
      </c>
      <c r="E1214" t="s">
        <v>1300</v>
      </c>
    </row>
    <row r="1215" spans="1:5" x14ac:dyDescent="0.25">
      <c r="A1215" t="s">
        <v>1265</v>
      </c>
      <c r="B1215" t="s">
        <v>1300</v>
      </c>
      <c r="C1215">
        <v>0.83013698630136978</v>
      </c>
      <c r="D1215" t="s">
        <v>1300</v>
      </c>
      <c r="E1215" t="s">
        <v>1300</v>
      </c>
    </row>
    <row r="1216" spans="1:5" x14ac:dyDescent="0.25">
      <c r="A1216" t="s">
        <v>1265</v>
      </c>
      <c r="B1216" t="s">
        <v>1300</v>
      </c>
      <c r="C1216">
        <v>1.0949771689497716</v>
      </c>
      <c r="D1216" t="s">
        <v>1300</v>
      </c>
      <c r="E1216" t="s">
        <v>1300</v>
      </c>
    </row>
    <row r="1217" spans="1:5" x14ac:dyDescent="0.25">
      <c r="A1217" t="s">
        <v>1265</v>
      </c>
      <c r="B1217" t="s">
        <v>1300</v>
      </c>
      <c r="C1217">
        <v>0.22239750000000003</v>
      </c>
      <c r="D1217" t="s">
        <v>1300</v>
      </c>
      <c r="E1217" t="s">
        <v>1300</v>
      </c>
    </row>
    <row r="1218" spans="1:5" x14ac:dyDescent="0.25">
      <c r="A1218" t="s">
        <v>1265</v>
      </c>
      <c r="B1218" t="s">
        <v>1300</v>
      </c>
      <c r="C1218" t="s">
        <v>1300</v>
      </c>
      <c r="D1218">
        <v>4.7149380300065227E-2</v>
      </c>
      <c r="E1218" t="s">
        <v>1300</v>
      </c>
    </row>
    <row r="1219" spans="1:5" x14ac:dyDescent="0.25">
      <c r="A1219" t="s">
        <v>1265</v>
      </c>
      <c r="B1219" t="s">
        <v>1300</v>
      </c>
      <c r="C1219">
        <v>0.97048534246575335</v>
      </c>
      <c r="D1219" t="s">
        <v>1300</v>
      </c>
      <c r="E1219" t="s">
        <v>1300</v>
      </c>
    </row>
    <row r="1220" spans="1:5" x14ac:dyDescent="0.25">
      <c r="A1220" t="s">
        <v>1265</v>
      </c>
      <c r="B1220" t="s">
        <v>1300</v>
      </c>
      <c r="C1220">
        <v>0.85844748858447484</v>
      </c>
      <c r="D1220" t="s">
        <v>1300</v>
      </c>
      <c r="E1220" t="s">
        <v>1300</v>
      </c>
    </row>
    <row r="1221" spans="1:5" x14ac:dyDescent="0.25">
      <c r="A1221" t="s">
        <v>1265</v>
      </c>
      <c r="B1221">
        <v>4.4610191780821914E-2</v>
      </c>
      <c r="C1221">
        <v>5.0582283105022836E-2</v>
      </c>
      <c r="D1221">
        <v>1.0221668742216688E-4</v>
      </c>
      <c r="E1221" t="s">
        <v>1300</v>
      </c>
    </row>
    <row r="1222" spans="1:5" x14ac:dyDescent="0.25">
      <c r="A1222" t="s">
        <v>1265</v>
      </c>
      <c r="B1222" t="s">
        <v>1300</v>
      </c>
      <c r="C1222">
        <v>0.32314717246224095</v>
      </c>
      <c r="D1222" t="s">
        <v>1300</v>
      </c>
      <c r="E1222" t="s">
        <v>1300</v>
      </c>
    </row>
    <row r="1223" spans="1:5" x14ac:dyDescent="0.25">
      <c r="A1223" t="s">
        <v>1265</v>
      </c>
      <c r="B1223" t="s">
        <v>1300</v>
      </c>
      <c r="C1223">
        <v>2.2165931506849312</v>
      </c>
      <c r="D1223" t="s">
        <v>1300</v>
      </c>
      <c r="E1223" t="s">
        <v>1300</v>
      </c>
    </row>
    <row r="1224" spans="1:5" x14ac:dyDescent="0.25">
      <c r="A1224" t="s">
        <v>1265</v>
      </c>
      <c r="B1224">
        <v>2.254547945205479E-2</v>
      </c>
      <c r="C1224">
        <v>38.457704547945198</v>
      </c>
      <c r="D1224">
        <v>0.26235054794520546</v>
      </c>
      <c r="E1224" t="s">
        <v>1300</v>
      </c>
    </row>
    <row r="1225" spans="1:5" x14ac:dyDescent="0.25">
      <c r="A1225" t="s">
        <v>1265</v>
      </c>
      <c r="B1225">
        <v>0</v>
      </c>
      <c r="C1225">
        <v>0</v>
      </c>
      <c r="D1225">
        <v>0</v>
      </c>
      <c r="E1225" t="s">
        <v>1300</v>
      </c>
    </row>
    <row r="1226" spans="1:5" x14ac:dyDescent="0.25">
      <c r="A1226" t="s">
        <v>1265</v>
      </c>
      <c r="B1226" t="s">
        <v>1300</v>
      </c>
      <c r="C1226">
        <v>9.176493150684932E-2</v>
      </c>
      <c r="D1226" t="s">
        <v>1300</v>
      </c>
      <c r="E1226" t="s">
        <v>1300</v>
      </c>
    </row>
    <row r="1227" spans="1:5" x14ac:dyDescent="0.25">
      <c r="A1227" t="s">
        <v>1265</v>
      </c>
      <c r="B1227" t="s">
        <v>1300</v>
      </c>
      <c r="C1227">
        <v>0.36322991780821923</v>
      </c>
      <c r="D1227" t="s">
        <v>1300</v>
      </c>
      <c r="E1227" t="s">
        <v>1300</v>
      </c>
    </row>
    <row r="1228" spans="1:5" x14ac:dyDescent="0.25">
      <c r="A1228" t="s">
        <v>1265</v>
      </c>
      <c r="B1228">
        <v>0.26638982923625448</v>
      </c>
      <c r="C1228">
        <v>0.98983589041095887</v>
      </c>
      <c r="D1228">
        <v>2.0266118721461186E-2</v>
      </c>
      <c r="E1228" t="s">
        <v>1300</v>
      </c>
    </row>
    <row r="1229" spans="1:5" x14ac:dyDescent="0.25">
      <c r="A1229" t="s">
        <v>1265</v>
      </c>
      <c r="B1229" t="s">
        <v>1300</v>
      </c>
      <c r="C1229">
        <v>0.15075045009784735</v>
      </c>
      <c r="D1229" t="s">
        <v>1300</v>
      </c>
      <c r="E1229" t="s">
        <v>1300</v>
      </c>
    </row>
    <row r="1230" spans="1:5" x14ac:dyDescent="0.25">
      <c r="A1230" t="s">
        <v>1265</v>
      </c>
      <c r="B1230" t="s">
        <v>1300</v>
      </c>
      <c r="C1230">
        <v>1.0867579908675797</v>
      </c>
      <c r="D1230" t="s">
        <v>1300</v>
      </c>
      <c r="E1230" t="s">
        <v>1300</v>
      </c>
    </row>
    <row r="1231" spans="1:5" x14ac:dyDescent="0.25">
      <c r="A1231" t="s">
        <v>1265</v>
      </c>
      <c r="B1231" t="s">
        <v>1300</v>
      </c>
      <c r="C1231">
        <v>0.14180442922374425</v>
      </c>
      <c r="D1231" t="s">
        <v>1300</v>
      </c>
      <c r="E1231" t="s">
        <v>1300</v>
      </c>
    </row>
    <row r="1232" spans="1:5" x14ac:dyDescent="0.25">
      <c r="A1232" t="s">
        <v>1265</v>
      </c>
      <c r="B1232" t="s">
        <v>1300</v>
      </c>
      <c r="C1232">
        <v>0.82191780821917793</v>
      </c>
      <c r="D1232" t="s">
        <v>1300</v>
      </c>
      <c r="E1232" t="s">
        <v>1300</v>
      </c>
    </row>
    <row r="1233" spans="1:5" x14ac:dyDescent="0.25">
      <c r="A1233" t="s">
        <v>1264</v>
      </c>
      <c r="B1233">
        <v>0.19293068493150684</v>
      </c>
      <c r="C1233" t="s">
        <v>1300</v>
      </c>
      <c r="D1233">
        <v>3.9315068493150679E-4</v>
      </c>
      <c r="E1233" t="s">
        <v>1300</v>
      </c>
    </row>
    <row r="1234" spans="1:5" x14ac:dyDescent="0.25">
      <c r="A1234" t="s">
        <v>1264</v>
      </c>
      <c r="B1234" t="s">
        <v>1300</v>
      </c>
      <c r="C1234">
        <v>0.48706240487062408</v>
      </c>
      <c r="D1234" t="s">
        <v>1300</v>
      </c>
      <c r="E1234" t="s">
        <v>1300</v>
      </c>
    </row>
    <row r="1235" spans="1:5" x14ac:dyDescent="0.25">
      <c r="A1235" t="s">
        <v>1264</v>
      </c>
      <c r="B1235">
        <v>6.3972602739726016E-3</v>
      </c>
      <c r="C1235">
        <v>0.22312526027397261</v>
      </c>
      <c r="D1235">
        <v>1.2602739726027396E-5</v>
      </c>
      <c r="E1235" t="s">
        <v>1300</v>
      </c>
    </row>
    <row r="1236" spans="1:5" x14ac:dyDescent="0.25">
      <c r="A1236" t="s">
        <v>1264</v>
      </c>
      <c r="B1236">
        <v>0</v>
      </c>
      <c r="C1236" t="s">
        <v>1300</v>
      </c>
      <c r="D1236">
        <v>0</v>
      </c>
      <c r="E1236" t="s">
        <v>1300</v>
      </c>
    </row>
    <row r="1237" spans="1:5" x14ac:dyDescent="0.25">
      <c r="A1237" t="s">
        <v>1264</v>
      </c>
      <c r="B1237">
        <v>0</v>
      </c>
      <c r="C1237">
        <v>1.214648401826484</v>
      </c>
      <c r="D1237" t="s">
        <v>1300</v>
      </c>
      <c r="E1237" t="s">
        <v>1300</v>
      </c>
    </row>
    <row r="1238" spans="1:5" x14ac:dyDescent="0.25">
      <c r="A1238" t="s">
        <v>1264</v>
      </c>
      <c r="B1238" t="s">
        <v>1300</v>
      </c>
      <c r="C1238">
        <v>8.9753424657534234E-2</v>
      </c>
      <c r="D1238" t="s">
        <v>1300</v>
      </c>
      <c r="E1238" t="s">
        <v>1300</v>
      </c>
    </row>
    <row r="1239" spans="1:5" x14ac:dyDescent="0.25">
      <c r="A1239" t="s">
        <v>1264</v>
      </c>
      <c r="B1239" t="s">
        <v>1300</v>
      </c>
      <c r="C1239">
        <v>0.68493150684931503</v>
      </c>
      <c r="D1239" t="s">
        <v>1300</v>
      </c>
      <c r="E1239" t="s">
        <v>1300</v>
      </c>
    </row>
    <row r="1240" spans="1:5" x14ac:dyDescent="0.25">
      <c r="A1240" t="s">
        <v>1265</v>
      </c>
      <c r="B1240" t="s">
        <v>1300</v>
      </c>
      <c r="C1240">
        <v>3.636017020547945</v>
      </c>
      <c r="D1240" t="s">
        <v>1300</v>
      </c>
      <c r="E1240" t="s">
        <v>1300</v>
      </c>
    </row>
    <row r="1241" spans="1:5" x14ac:dyDescent="0.25">
      <c r="A1241" t="s">
        <v>1265</v>
      </c>
      <c r="B1241">
        <v>2.8135205479452054E-2</v>
      </c>
      <c r="C1241">
        <v>2.2703126161042428</v>
      </c>
      <c r="D1241" t="s">
        <v>1300</v>
      </c>
      <c r="E1241" t="s">
        <v>1300</v>
      </c>
    </row>
    <row r="1242" spans="1:5" x14ac:dyDescent="0.25">
      <c r="A1242" t="s">
        <v>1265</v>
      </c>
      <c r="B1242">
        <v>0</v>
      </c>
      <c r="C1242">
        <v>2.0950846091861403E-2</v>
      </c>
      <c r="D1242">
        <v>0</v>
      </c>
      <c r="E1242" t="s">
        <v>1300</v>
      </c>
    </row>
    <row r="1243" spans="1:5" x14ac:dyDescent="0.25">
      <c r="A1243" t="s">
        <v>1265</v>
      </c>
      <c r="B1243" t="s">
        <v>1300</v>
      </c>
      <c r="C1243" t="s">
        <v>1300</v>
      </c>
      <c r="D1243">
        <v>0.98682118868758284</v>
      </c>
      <c r="E1243" t="s">
        <v>1300</v>
      </c>
    </row>
    <row r="1244" spans="1:5" x14ac:dyDescent="0.25">
      <c r="A1244" t="s">
        <v>1265</v>
      </c>
      <c r="B1244" t="s">
        <v>1300</v>
      </c>
      <c r="C1244" t="s">
        <v>1300</v>
      </c>
      <c r="D1244">
        <v>6.5671232876712338E-2</v>
      </c>
      <c r="E1244" t="s">
        <v>1300</v>
      </c>
    </row>
    <row r="1245" spans="1:5" x14ac:dyDescent="0.25">
      <c r="A1245" t="s">
        <v>1265</v>
      </c>
      <c r="B1245">
        <v>0</v>
      </c>
      <c r="C1245" t="s">
        <v>1300</v>
      </c>
      <c r="D1245" t="s">
        <v>1300</v>
      </c>
      <c r="E1245" t="s">
        <v>1300</v>
      </c>
    </row>
    <row r="1246" spans="1:5" x14ac:dyDescent="0.25">
      <c r="A1246" t="s">
        <v>1265</v>
      </c>
      <c r="B1246" t="s">
        <v>1300</v>
      </c>
      <c r="C1246">
        <v>0.26943347991251293</v>
      </c>
      <c r="D1246" t="s">
        <v>1300</v>
      </c>
      <c r="E1246" t="s">
        <v>1300</v>
      </c>
    </row>
    <row r="1247" spans="1:5" x14ac:dyDescent="0.25">
      <c r="A1247" t="s">
        <v>1265</v>
      </c>
      <c r="B1247" t="s">
        <v>1300</v>
      </c>
      <c r="C1247">
        <v>0.11838229354207434</v>
      </c>
      <c r="D1247" t="s">
        <v>1300</v>
      </c>
      <c r="E1247" t="s">
        <v>1300</v>
      </c>
    </row>
    <row r="1248" spans="1:5" x14ac:dyDescent="0.25">
      <c r="A1248" t="s">
        <v>1265</v>
      </c>
      <c r="B1248">
        <v>8.5810958904109589E-3</v>
      </c>
      <c r="C1248">
        <v>0.24427877957658781</v>
      </c>
      <c r="D1248" t="s">
        <v>1300</v>
      </c>
      <c r="E1248" t="s">
        <v>1300</v>
      </c>
    </row>
    <row r="1249" spans="1:5" x14ac:dyDescent="0.25">
      <c r="A1249" t="s">
        <v>1265</v>
      </c>
      <c r="B1249" t="s">
        <v>1300</v>
      </c>
      <c r="C1249">
        <v>0.78678808493150687</v>
      </c>
      <c r="D1249" t="s">
        <v>1300</v>
      </c>
      <c r="E1249" t="s">
        <v>1300</v>
      </c>
    </row>
    <row r="1250" spans="1:5" x14ac:dyDescent="0.25">
      <c r="A1250" t="s">
        <v>1265</v>
      </c>
      <c r="B1250">
        <v>0</v>
      </c>
      <c r="C1250" t="s">
        <v>1300</v>
      </c>
      <c r="D1250">
        <v>0</v>
      </c>
      <c r="E1250" t="s">
        <v>1300</v>
      </c>
    </row>
    <row r="1251" spans="1:5" x14ac:dyDescent="0.25">
      <c r="A1251" t="s">
        <v>1265</v>
      </c>
      <c r="B1251" t="s">
        <v>1300</v>
      </c>
      <c r="C1251">
        <v>2.6603256655466523</v>
      </c>
      <c r="D1251" t="s">
        <v>1300</v>
      </c>
      <c r="E1251" t="s">
        <v>1300</v>
      </c>
    </row>
    <row r="1252" spans="1:5" x14ac:dyDescent="0.25">
      <c r="A1252" t="s">
        <v>1265</v>
      </c>
      <c r="B1252">
        <v>4.5394951076320939E-2</v>
      </c>
      <c r="C1252">
        <v>0.24686277625570777</v>
      </c>
      <c r="D1252">
        <v>4.1495890410958901E-3</v>
      </c>
      <c r="E1252" t="s">
        <v>1300</v>
      </c>
    </row>
    <row r="1253" spans="1:5" x14ac:dyDescent="0.25">
      <c r="A1253" t="s">
        <v>1265</v>
      </c>
      <c r="B1253" t="s">
        <v>1300</v>
      </c>
      <c r="C1253" t="s">
        <v>1300</v>
      </c>
      <c r="D1253">
        <v>0</v>
      </c>
      <c r="E1253" t="s">
        <v>1300</v>
      </c>
    </row>
    <row r="1254" spans="1:5" x14ac:dyDescent="0.25">
      <c r="A1254" t="s">
        <v>1265</v>
      </c>
      <c r="B1254" t="s">
        <v>1300</v>
      </c>
      <c r="C1254" t="s">
        <v>1300</v>
      </c>
      <c r="D1254">
        <v>2.7397260273972599E-3</v>
      </c>
      <c r="E1254" t="s">
        <v>1300</v>
      </c>
    </row>
    <row r="1255" spans="1:5" x14ac:dyDescent="0.25">
      <c r="A1255" t="s">
        <v>1265</v>
      </c>
      <c r="B1255">
        <v>0.31555197421434328</v>
      </c>
      <c r="C1255">
        <v>2.4666095890410959E-2</v>
      </c>
      <c r="D1255">
        <v>1.3698630136986302E-2</v>
      </c>
      <c r="E1255" t="s">
        <v>1300</v>
      </c>
    </row>
    <row r="1256" spans="1:5" x14ac:dyDescent="0.25">
      <c r="A1256" t="s">
        <v>1265</v>
      </c>
      <c r="B1256" t="s">
        <v>1300</v>
      </c>
      <c r="C1256">
        <v>1.5809972256949063</v>
      </c>
      <c r="D1256">
        <v>5.779440280765312E-2</v>
      </c>
      <c r="E1256" t="s">
        <v>1300</v>
      </c>
    </row>
    <row r="1257" spans="1:5" x14ac:dyDescent="0.25">
      <c r="A1257" t="s">
        <v>1265</v>
      </c>
      <c r="B1257" t="s">
        <v>1300</v>
      </c>
      <c r="C1257" t="s">
        <v>1300</v>
      </c>
      <c r="D1257">
        <v>1.198538812785388E-2</v>
      </c>
      <c r="E1257" t="s">
        <v>1300</v>
      </c>
    </row>
    <row r="1258" spans="1:5" x14ac:dyDescent="0.25">
      <c r="A1258" t="s">
        <v>1265</v>
      </c>
      <c r="B1258" t="s">
        <v>1300</v>
      </c>
      <c r="C1258">
        <v>2.1109364473388723E-2</v>
      </c>
      <c r="D1258" t="s">
        <v>1300</v>
      </c>
      <c r="E1258" t="s">
        <v>1300</v>
      </c>
    </row>
    <row r="1259" spans="1:5" x14ac:dyDescent="0.25">
      <c r="A1259" t="s">
        <v>1265</v>
      </c>
      <c r="B1259">
        <v>0.40022722866174915</v>
      </c>
      <c r="C1259" t="s">
        <v>1300</v>
      </c>
      <c r="D1259">
        <v>1.1285774499473129E-3</v>
      </c>
      <c r="E1259" t="s">
        <v>1300</v>
      </c>
    </row>
    <row r="1260" spans="1:5" x14ac:dyDescent="0.25">
      <c r="A1260" t="s">
        <v>1265</v>
      </c>
      <c r="B1260">
        <v>0.30695520547945204</v>
      </c>
      <c r="C1260">
        <v>0.11451304531085352</v>
      </c>
      <c r="D1260">
        <v>5.406392694063927E-5</v>
      </c>
      <c r="E1260" t="s">
        <v>1300</v>
      </c>
    </row>
    <row r="1261" spans="1:5" x14ac:dyDescent="0.25">
      <c r="A1261" t="s">
        <v>1265</v>
      </c>
      <c r="B1261" t="s">
        <v>1300</v>
      </c>
      <c r="C1261">
        <v>11.054986301369862</v>
      </c>
      <c r="D1261" t="s">
        <v>1300</v>
      </c>
      <c r="E1261" t="s">
        <v>1300</v>
      </c>
    </row>
    <row r="1262" spans="1:5" x14ac:dyDescent="0.25">
      <c r="A1262" t="s">
        <v>1265</v>
      </c>
      <c r="B1262" t="s">
        <v>1300</v>
      </c>
      <c r="C1262">
        <v>0.5779839921722113</v>
      </c>
      <c r="D1262" t="s">
        <v>1300</v>
      </c>
      <c r="E1262" t="s">
        <v>1300</v>
      </c>
    </row>
    <row r="1263" spans="1:5" x14ac:dyDescent="0.25">
      <c r="A1263" t="s">
        <v>1265</v>
      </c>
      <c r="B1263" t="s">
        <v>1300</v>
      </c>
      <c r="C1263">
        <v>2.6235890410958907E-2</v>
      </c>
      <c r="D1263" t="s">
        <v>1300</v>
      </c>
      <c r="E1263" t="s">
        <v>1300</v>
      </c>
    </row>
    <row r="1264" spans="1:5" x14ac:dyDescent="0.25">
      <c r="A1264" t="s">
        <v>1265</v>
      </c>
      <c r="B1264" t="s">
        <v>1300</v>
      </c>
      <c r="C1264">
        <v>0.91037801072066704</v>
      </c>
      <c r="D1264" t="s">
        <v>1300</v>
      </c>
      <c r="E1264" t="s">
        <v>1300</v>
      </c>
    </row>
    <row r="1265" spans="1:5" x14ac:dyDescent="0.25">
      <c r="A1265" t="s">
        <v>1265</v>
      </c>
      <c r="B1265">
        <v>2.961095890410959</v>
      </c>
      <c r="C1265">
        <v>9.786301369863013</v>
      </c>
      <c r="D1265" t="s">
        <v>1300</v>
      </c>
      <c r="E1265" t="s">
        <v>1300</v>
      </c>
    </row>
    <row r="1266" spans="1:5" x14ac:dyDescent="0.25">
      <c r="A1266" t="s">
        <v>1265</v>
      </c>
      <c r="B1266" t="s">
        <v>1300</v>
      </c>
      <c r="C1266">
        <v>0.19975835616438353</v>
      </c>
      <c r="D1266" t="s">
        <v>1300</v>
      </c>
      <c r="E1266" t="s">
        <v>1300</v>
      </c>
    </row>
    <row r="1267" spans="1:5" x14ac:dyDescent="0.25">
      <c r="A1267" t="s">
        <v>1265</v>
      </c>
      <c r="B1267" t="s">
        <v>1300</v>
      </c>
      <c r="C1267">
        <v>1.5390814246575342</v>
      </c>
      <c r="D1267" t="s">
        <v>1300</v>
      </c>
      <c r="E1267" t="s">
        <v>1300</v>
      </c>
    </row>
    <row r="1268" spans="1:5" x14ac:dyDescent="0.25">
      <c r="A1268" t="s">
        <v>1265</v>
      </c>
      <c r="B1268">
        <v>0</v>
      </c>
      <c r="C1268">
        <v>0.45662100456621002</v>
      </c>
      <c r="D1268">
        <v>0</v>
      </c>
      <c r="E1268" t="s">
        <v>1300</v>
      </c>
    </row>
    <row r="1269" spans="1:5" x14ac:dyDescent="0.25">
      <c r="A1269" t="s">
        <v>1265</v>
      </c>
      <c r="B1269" t="s">
        <v>1300</v>
      </c>
      <c r="C1269">
        <v>4.3769845662100453</v>
      </c>
      <c r="D1269" t="s">
        <v>1300</v>
      </c>
      <c r="E1269" t="s">
        <v>1300</v>
      </c>
    </row>
    <row r="1270" spans="1:5" x14ac:dyDescent="0.25">
      <c r="A1270" t="s">
        <v>1265</v>
      </c>
      <c r="B1270">
        <v>0.32858447488584475</v>
      </c>
      <c r="C1270">
        <v>1.6089663760896635</v>
      </c>
      <c r="D1270" t="s">
        <v>1300</v>
      </c>
      <c r="E1270" t="s">
        <v>1300</v>
      </c>
    </row>
    <row r="1271" spans="1:5" x14ac:dyDescent="0.25">
      <c r="A1271" t="s">
        <v>1265</v>
      </c>
      <c r="B1271" t="s">
        <v>1300</v>
      </c>
      <c r="C1271">
        <v>1.4246575342465755</v>
      </c>
      <c r="D1271" t="s">
        <v>1300</v>
      </c>
      <c r="E1271" t="s">
        <v>1300</v>
      </c>
    </row>
    <row r="1272" spans="1:5" x14ac:dyDescent="0.25">
      <c r="A1272" t="s">
        <v>1265</v>
      </c>
      <c r="B1272">
        <v>0</v>
      </c>
      <c r="C1272">
        <v>0.570401976195823</v>
      </c>
      <c r="D1272">
        <v>1.9569471624266147E-2</v>
      </c>
      <c r="E1272" t="s">
        <v>1300</v>
      </c>
    </row>
    <row r="1273" spans="1:5" x14ac:dyDescent="0.25">
      <c r="A1273" t="s">
        <v>1265</v>
      </c>
      <c r="B1273" t="s">
        <v>1300</v>
      </c>
      <c r="C1273">
        <v>0</v>
      </c>
      <c r="D1273" t="s">
        <v>1300</v>
      </c>
      <c r="E1273" t="s">
        <v>1300</v>
      </c>
    </row>
    <row r="1274" spans="1:5" x14ac:dyDescent="0.25">
      <c r="A1274" t="s">
        <v>1265</v>
      </c>
      <c r="B1274">
        <v>5.5187092846270928E-2</v>
      </c>
      <c r="C1274">
        <v>3.1729147945205476</v>
      </c>
      <c r="D1274" t="s">
        <v>1300</v>
      </c>
      <c r="E1274" t="s">
        <v>1300</v>
      </c>
    </row>
    <row r="1275" spans="1:5" x14ac:dyDescent="0.25">
      <c r="A1275" t="s">
        <v>1265</v>
      </c>
      <c r="B1275" t="s">
        <v>1300</v>
      </c>
      <c r="C1275">
        <v>0</v>
      </c>
      <c r="D1275" t="s">
        <v>1300</v>
      </c>
      <c r="E1275" t="s">
        <v>1300</v>
      </c>
    </row>
    <row r="1276" spans="1:5" x14ac:dyDescent="0.25">
      <c r="A1276" t="s">
        <v>1265</v>
      </c>
      <c r="B1276" t="s">
        <v>1300</v>
      </c>
      <c r="C1276">
        <v>0.62341562004325879</v>
      </c>
      <c r="D1276" t="s">
        <v>1300</v>
      </c>
      <c r="E1276" t="s">
        <v>1300</v>
      </c>
    </row>
    <row r="1277" spans="1:5" x14ac:dyDescent="0.25">
      <c r="A1277" t="s">
        <v>1265</v>
      </c>
      <c r="B1277" t="s">
        <v>1300</v>
      </c>
      <c r="C1277">
        <v>1.7205479452054793</v>
      </c>
      <c r="D1277" t="s">
        <v>1300</v>
      </c>
      <c r="E1277" t="s">
        <v>1300</v>
      </c>
    </row>
    <row r="1278" spans="1:5" x14ac:dyDescent="0.25">
      <c r="A1278" t="s">
        <v>1265</v>
      </c>
      <c r="B1278" t="s">
        <v>1300</v>
      </c>
      <c r="C1278" t="s">
        <v>1300</v>
      </c>
      <c r="D1278" t="s">
        <v>1300</v>
      </c>
      <c r="E1278" t="s">
        <v>1300</v>
      </c>
    </row>
    <row r="1279" spans="1:5" x14ac:dyDescent="0.25">
      <c r="A1279" t="s">
        <v>1265</v>
      </c>
      <c r="B1279" t="s">
        <v>1300</v>
      </c>
      <c r="C1279">
        <v>0.27641506849315067</v>
      </c>
      <c r="D1279" t="s">
        <v>1300</v>
      </c>
      <c r="E1279" t="s">
        <v>1300</v>
      </c>
    </row>
    <row r="1280" spans="1:5" x14ac:dyDescent="0.25">
      <c r="A1280" t="s">
        <v>1265</v>
      </c>
      <c r="B1280" t="s">
        <v>1300</v>
      </c>
      <c r="C1280">
        <v>2.6647150684931504</v>
      </c>
      <c r="D1280" t="s">
        <v>1300</v>
      </c>
      <c r="E1280" t="s">
        <v>1300</v>
      </c>
    </row>
    <row r="1281" spans="1:5" x14ac:dyDescent="0.25">
      <c r="A1281" t="s">
        <v>1265</v>
      </c>
      <c r="B1281" t="s">
        <v>1300</v>
      </c>
      <c r="C1281" t="s">
        <v>1300</v>
      </c>
      <c r="D1281" t="s">
        <v>1300</v>
      </c>
      <c r="E1281" t="s">
        <v>1300</v>
      </c>
    </row>
    <row r="1282" spans="1:5" x14ac:dyDescent="0.25">
      <c r="A1282" t="s">
        <v>1265</v>
      </c>
      <c r="B1282" t="s">
        <v>1300</v>
      </c>
      <c r="C1282" t="s">
        <v>1300</v>
      </c>
      <c r="D1282" t="s">
        <v>1300</v>
      </c>
      <c r="E1282" t="s">
        <v>1300</v>
      </c>
    </row>
    <row r="1283" spans="1:5" x14ac:dyDescent="0.25">
      <c r="A1283" t="s">
        <v>1265</v>
      </c>
      <c r="B1283">
        <v>8.5803387297633885E-2</v>
      </c>
      <c r="C1283">
        <v>1.9474508040500293</v>
      </c>
      <c r="D1283" t="s">
        <v>1300</v>
      </c>
      <c r="E1283" t="s">
        <v>1300</v>
      </c>
    </row>
    <row r="1284" spans="1:5" x14ac:dyDescent="0.25">
      <c r="A1284" t="s">
        <v>1265</v>
      </c>
      <c r="B1284" t="s">
        <v>1300</v>
      </c>
      <c r="C1284" t="s">
        <v>1300</v>
      </c>
      <c r="D1284">
        <v>0</v>
      </c>
      <c r="E1284" t="s">
        <v>1300</v>
      </c>
    </row>
    <row r="1285" spans="1:5" x14ac:dyDescent="0.25">
      <c r="A1285" t="s">
        <v>1265</v>
      </c>
      <c r="B1285">
        <v>0</v>
      </c>
      <c r="C1285" t="s">
        <v>1300</v>
      </c>
      <c r="D1285" t="s">
        <v>1300</v>
      </c>
      <c r="E1285" t="s">
        <v>1300</v>
      </c>
    </row>
    <row r="1286" spans="1:5" x14ac:dyDescent="0.25">
      <c r="A1286" t="s">
        <v>1265</v>
      </c>
      <c r="B1286">
        <v>0</v>
      </c>
      <c r="C1286">
        <v>4.5287671232876706E-2</v>
      </c>
      <c r="D1286">
        <v>1.6946118721461186E-2</v>
      </c>
      <c r="E1286" t="s">
        <v>1300</v>
      </c>
    </row>
    <row r="1287" spans="1:5" x14ac:dyDescent="0.25">
      <c r="A1287" t="s">
        <v>1265</v>
      </c>
      <c r="B1287" t="s">
        <v>1300</v>
      </c>
      <c r="C1287">
        <v>2.5543198630136983</v>
      </c>
      <c r="D1287" t="s">
        <v>1300</v>
      </c>
      <c r="E1287" t="s">
        <v>1300</v>
      </c>
    </row>
    <row r="1288" spans="1:5" x14ac:dyDescent="0.25">
      <c r="A1288" t="s">
        <v>1265</v>
      </c>
      <c r="B1288" t="s">
        <v>1300</v>
      </c>
      <c r="C1288">
        <v>8.3082410958904104E-2</v>
      </c>
      <c r="D1288" t="s">
        <v>1300</v>
      </c>
      <c r="E1288" t="s">
        <v>1300</v>
      </c>
    </row>
    <row r="1289" spans="1:5" x14ac:dyDescent="0.25">
      <c r="A1289" t="s">
        <v>1265</v>
      </c>
      <c r="B1289" t="s">
        <v>1300</v>
      </c>
      <c r="C1289">
        <v>13.870356347031962</v>
      </c>
      <c r="D1289" t="s">
        <v>1300</v>
      </c>
      <c r="E1289" t="s">
        <v>1300</v>
      </c>
    </row>
    <row r="1290" spans="1:5" x14ac:dyDescent="0.25">
      <c r="A1290" t="s">
        <v>1265</v>
      </c>
      <c r="B1290" t="s">
        <v>1300</v>
      </c>
      <c r="C1290">
        <v>1.2328767123287669</v>
      </c>
      <c r="D1290" t="s">
        <v>1300</v>
      </c>
      <c r="E1290" t="s">
        <v>1300</v>
      </c>
    </row>
    <row r="1291" spans="1:5" x14ac:dyDescent="0.25">
      <c r="A1291" t="s">
        <v>1265</v>
      </c>
      <c r="B1291" t="s">
        <v>1300</v>
      </c>
      <c r="C1291" t="s">
        <v>1300</v>
      </c>
      <c r="D1291" t="s">
        <v>1300</v>
      </c>
      <c r="E1291" t="s">
        <v>1300</v>
      </c>
    </row>
    <row r="1292" spans="1:5" x14ac:dyDescent="0.25">
      <c r="A1292" t="s">
        <v>1265</v>
      </c>
      <c r="B1292" t="s">
        <v>1300</v>
      </c>
      <c r="C1292">
        <v>0.57877123287671228</v>
      </c>
      <c r="D1292" t="s">
        <v>1300</v>
      </c>
      <c r="E1292" t="s">
        <v>1300</v>
      </c>
    </row>
    <row r="1293" spans="1:5" x14ac:dyDescent="0.25">
      <c r="A1293" t="s">
        <v>1265</v>
      </c>
      <c r="B1293" t="s">
        <v>1300</v>
      </c>
      <c r="C1293">
        <v>0.43566904109589039</v>
      </c>
      <c r="D1293" t="s">
        <v>1300</v>
      </c>
      <c r="E1293" t="s">
        <v>1300</v>
      </c>
    </row>
    <row r="1294" spans="1:5" x14ac:dyDescent="0.25">
      <c r="A1294" t="s">
        <v>1265</v>
      </c>
      <c r="B1294" t="s">
        <v>1300</v>
      </c>
      <c r="C1294">
        <v>2.5261205479452054</v>
      </c>
      <c r="D1294" t="s">
        <v>1300</v>
      </c>
      <c r="E1294" t="s">
        <v>1300</v>
      </c>
    </row>
    <row r="1295" spans="1:5" x14ac:dyDescent="0.25">
      <c r="A1295" t="s">
        <v>1265</v>
      </c>
      <c r="B1295">
        <v>0</v>
      </c>
      <c r="C1295">
        <v>5.6616438356164381E-2</v>
      </c>
      <c r="D1295">
        <v>0.13254583772391992</v>
      </c>
      <c r="E1295" t="s">
        <v>1300</v>
      </c>
    </row>
    <row r="1296" spans="1:5" x14ac:dyDescent="0.25">
      <c r="A1296" t="s">
        <v>1265</v>
      </c>
      <c r="B1296">
        <v>0</v>
      </c>
      <c r="C1296" t="s">
        <v>1300</v>
      </c>
      <c r="D1296">
        <v>9.500456621004566E-2</v>
      </c>
      <c r="E1296" t="s">
        <v>1300</v>
      </c>
    </row>
    <row r="1297" spans="1:5" x14ac:dyDescent="0.25">
      <c r="A1297" t="s">
        <v>1265</v>
      </c>
      <c r="B1297" t="s">
        <v>1300</v>
      </c>
      <c r="C1297">
        <v>0.20721187214611872</v>
      </c>
      <c r="D1297" t="s">
        <v>1300</v>
      </c>
      <c r="E1297" t="s">
        <v>1300</v>
      </c>
    </row>
    <row r="1298" spans="1:5" x14ac:dyDescent="0.25">
      <c r="A1298" t="s">
        <v>1265</v>
      </c>
      <c r="B1298" t="s">
        <v>1300</v>
      </c>
      <c r="C1298">
        <v>1.981997509339975E-2</v>
      </c>
      <c r="D1298" t="s">
        <v>1300</v>
      </c>
      <c r="E1298" t="s">
        <v>1300</v>
      </c>
    </row>
    <row r="1299" spans="1:5" x14ac:dyDescent="0.25">
      <c r="A1299" t="s">
        <v>1265</v>
      </c>
      <c r="B1299" t="s">
        <v>1300</v>
      </c>
      <c r="C1299">
        <v>1.4696193079089306</v>
      </c>
      <c r="D1299" t="s">
        <v>1300</v>
      </c>
      <c r="E1299" t="s">
        <v>1300</v>
      </c>
    </row>
    <row r="1300" spans="1:5" x14ac:dyDescent="0.25">
      <c r="A1300" t="s">
        <v>1265</v>
      </c>
      <c r="B1300" t="s">
        <v>1300</v>
      </c>
      <c r="C1300" t="s">
        <v>1300</v>
      </c>
      <c r="D1300">
        <v>1.1275458219178081</v>
      </c>
      <c r="E1300" t="s">
        <v>1300</v>
      </c>
    </row>
    <row r="1301" spans="1:5" x14ac:dyDescent="0.25">
      <c r="A1301" t="s">
        <v>1265</v>
      </c>
      <c r="B1301" t="s">
        <v>1300</v>
      </c>
      <c r="C1301" t="s">
        <v>1300</v>
      </c>
      <c r="D1301">
        <v>7.6343607305936079E-4</v>
      </c>
      <c r="E1301" t="s">
        <v>1300</v>
      </c>
    </row>
    <row r="1302" spans="1:5" x14ac:dyDescent="0.25">
      <c r="A1302" t="s">
        <v>1265</v>
      </c>
      <c r="B1302" t="s">
        <v>1300</v>
      </c>
      <c r="C1302">
        <v>8.3689497716894987</v>
      </c>
      <c r="D1302" t="s">
        <v>1300</v>
      </c>
      <c r="E1302" t="s">
        <v>1300</v>
      </c>
    </row>
    <row r="1303" spans="1:5" x14ac:dyDescent="0.25">
      <c r="A1303" t="s">
        <v>1265</v>
      </c>
      <c r="B1303">
        <v>0</v>
      </c>
      <c r="C1303">
        <v>0.74719800747198006</v>
      </c>
      <c r="D1303">
        <v>5.4794520547945195E-2</v>
      </c>
      <c r="E1303" t="s">
        <v>1300</v>
      </c>
    </row>
    <row r="1304" spans="1:5" x14ac:dyDescent="0.25">
      <c r="A1304" t="s">
        <v>1265</v>
      </c>
      <c r="B1304">
        <v>2.529153175591532</v>
      </c>
      <c r="C1304" t="s">
        <v>1300</v>
      </c>
      <c r="D1304" t="s">
        <v>1300</v>
      </c>
      <c r="E1304" t="s">
        <v>1300</v>
      </c>
    </row>
    <row r="1305" spans="1:5" x14ac:dyDescent="0.25">
      <c r="A1305" t="s">
        <v>1265</v>
      </c>
      <c r="B1305" t="s">
        <v>1300</v>
      </c>
      <c r="C1305">
        <v>0.11426027397260274</v>
      </c>
      <c r="D1305" t="s">
        <v>1300</v>
      </c>
      <c r="E1305" t="s">
        <v>1300</v>
      </c>
    </row>
    <row r="1306" spans="1:5" x14ac:dyDescent="0.25">
      <c r="A1306" t="s">
        <v>1265</v>
      </c>
      <c r="B1306" t="s">
        <v>1300</v>
      </c>
      <c r="C1306">
        <v>0.18493150684931506</v>
      </c>
      <c r="D1306" t="s">
        <v>1300</v>
      </c>
      <c r="E1306" t="s">
        <v>1300</v>
      </c>
    </row>
    <row r="1307" spans="1:5" x14ac:dyDescent="0.25">
      <c r="A1307" t="s">
        <v>1265</v>
      </c>
      <c r="B1307" t="s">
        <v>1300</v>
      </c>
      <c r="C1307">
        <v>1.0490106544901066</v>
      </c>
      <c r="D1307">
        <v>2.4906600249066001E-2</v>
      </c>
      <c r="E1307" t="s">
        <v>1300</v>
      </c>
    </row>
    <row r="1308" spans="1:5" x14ac:dyDescent="0.25">
      <c r="A1308" t="s">
        <v>1265</v>
      </c>
      <c r="B1308" t="s">
        <v>1300</v>
      </c>
      <c r="C1308">
        <v>0.47160410958904109</v>
      </c>
      <c r="D1308" t="s">
        <v>1300</v>
      </c>
      <c r="E1308" t="s">
        <v>1300</v>
      </c>
    </row>
    <row r="1309" spans="1:5" x14ac:dyDescent="0.25">
      <c r="A1309" t="s">
        <v>1265</v>
      </c>
      <c r="B1309" t="s">
        <v>1300</v>
      </c>
      <c r="C1309" t="s">
        <v>1300</v>
      </c>
      <c r="D1309">
        <v>4.1000740308947826E-2</v>
      </c>
      <c r="E1309" t="s">
        <v>1300</v>
      </c>
    </row>
    <row r="1310" spans="1:5" x14ac:dyDescent="0.25">
      <c r="A1310" t="s">
        <v>1265</v>
      </c>
      <c r="B1310">
        <v>0.12644889357218123</v>
      </c>
      <c r="C1310" t="s">
        <v>1300</v>
      </c>
      <c r="D1310">
        <v>0</v>
      </c>
      <c r="E1310" t="s">
        <v>1300</v>
      </c>
    </row>
    <row r="1311" spans="1:5" x14ac:dyDescent="0.25">
      <c r="A1311" t="s">
        <v>1265</v>
      </c>
      <c r="B1311">
        <v>0.5821917808219178</v>
      </c>
      <c r="C1311" t="s">
        <v>1300</v>
      </c>
      <c r="D1311" t="s">
        <v>1300</v>
      </c>
      <c r="E1311" t="s">
        <v>1300</v>
      </c>
    </row>
    <row r="1312" spans="1:5" x14ac:dyDescent="0.25">
      <c r="A1312" t="s">
        <v>1265</v>
      </c>
      <c r="B1312" t="s">
        <v>1300</v>
      </c>
      <c r="C1312">
        <v>2.5070890410958899</v>
      </c>
      <c r="D1312">
        <v>0.18036529680365299</v>
      </c>
      <c r="E1312" t="s">
        <v>1300</v>
      </c>
    </row>
    <row r="1313" spans="1:5" x14ac:dyDescent="0.25">
      <c r="A1313" t="s">
        <v>1265</v>
      </c>
      <c r="B1313" t="s">
        <v>1300</v>
      </c>
      <c r="C1313">
        <v>4.0840136986301373E-2</v>
      </c>
      <c r="D1313" t="s">
        <v>1300</v>
      </c>
      <c r="E1313" t="s">
        <v>1300</v>
      </c>
    </row>
    <row r="1314" spans="1:5" x14ac:dyDescent="0.25">
      <c r="A1314" t="s">
        <v>1265</v>
      </c>
      <c r="B1314" t="s">
        <v>1300</v>
      </c>
      <c r="C1314" t="s">
        <v>1300</v>
      </c>
      <c r="D1314">
        <v>0.27729680365296805</v>
      </c>
      <c r="E1314" t="s">
        <v>1300</v>
      </c>
    </row>
    <row r="1315" spans="1:5" x14ac:dyDescent="0.25">
      <c r="A1315" t="s">
        <v>1265</v>
      </c>
      <c r="B1315">
        <v>0</v>
      </c>
      <c r="C1315" t="s">
        <v>1300</v>
      </c>
      <c r="D1315" t="s">
        <v>1300</v>
      </c>
      <c r="E1315" t="s">
        <v>1300</v>
      </c>
    </row>
    <row r="1316" spans="1:5" x14ac:dyDescent="0.25">
      <c r="A1316" t="s">
        <v>1265</v>
      </c>
      <c r="B1316" t="s">
        <v>1300</v>
      </c>
      <c r="C1316">
        <v>0.42324728310502285</v>
      </c>
      <c r="D1316" t="s">
        <v>1300</v>
      </c>
      <c r="E1316" t="s">
        <v>1300</v>
      </c>
    </row>
    <row r="1317" spans="1:5" x14ac:dyDescent="0.25">
      <c r="A1317" t="s">
        <v>1265</v>
      </c>
      <c r="B1317" t="s">
        <v>1300</v>
      </c>
      <c r="C1317">
        <v>0.33539278538812789</v>
      </c>
      <c r="D1317">
        <v>6.3013698630136982E-6</v>
      </c>
      <c r="E1317" t="s">
        <v>1300</v>
      </c>
    </row>
    <row r="1318" spans="1:5" x14ac:dyDescent="0.25">
      <c r="A1318" t="s">
        <v>1265</v>
      </c>
      <c r="B1318" t="s">
        <v>1300</v>
      </c>
      <c r="C1318">
        <v>1.048135482905491</v>
      </c>
      <c r="D1318" t="s">
        <v>1300</v>
      </c>
      <c r="E1318" t="s">
        <v>1300</v>
      </c>
    </row>
    <row r="1319" spans="1:5" x14ac:dyDescent="0.25">
      <c r="A1319" t="s">
        <v>1265</v>
      </c>
      <c r="B1319" t="s">
        <v>1300</v>
      </c>
      <c r="C1319">
        <v>0.84774951076320937</v>
      </c>
      <c r="D1319" t="s">
        <v>1300</v>
      </c>
      <c r="E1319" t="s">
        <v>1300</v>
      </c>
    </row>
    <row r="1320" spans="1:5" x14ac:dyDescent="0.25">
      <c r="A1320" t="s">
        <v>1265</v>
      </c>
      <c r="B1320" t="s">
        <v>1300</v>
      </c>
      <c r="C1320" t="s">
        <v>1300</v>
      </c>
      <c r="D1320">
        <v>8.2086164383561644E-2</v>
      </c>
      <c r="E1320" t="s">
        <v>1300</v>
      </c>
    </row>
    <row r="1321" spans="1:5" x14ac:dyDescent="0.25">
      <c r="A1321" t="s">
        <v>1265</v>
      </c>
      <c r="B1321">
        <v>2.2793856164383564</v>
      </c>
      <c r="C1321">
        <v>3.6844256849315071</v>
      </c>
      <c r="D1321">
        <v>5.0761917808219176E-2</v>
      </c>
      <c r="E1321" t="s">
        <v>1300</v>
      </c>
    </row>
    <row r="1322" spans="1:5" x14ac:dyDescent="0.25">
      <c r="A1322" t="s">
        <v>1265</v>
      </c>
      <c r="B1322" t="s">
        <v>1300</v>
      </c>
      <c r="C1322">
        <v>8.1999999999999998E-4</v>
      </c>
      <c r="D1322">
        <v>0</v>
      </c>
      <c r="E1322" t="s">
        <v>1300</v>
      </c>
    </row>
    <row r="1323" spans="1:5" x14ac:dyDescent="0.25">
      <c r="A1323" t="s">
        <v>1265</v>
      </c>
      <c r="B1323" t="s">
        <v>1300</v>
      </c>
      <c r="C1323" t="s">
        <v>1300</v>
      </c>
      <c r="D1323">
        <v>5.8812785388127843E-5</v>
      </c>
      <c r="E1323" t="s">
        <v>1300</v>
      </c>
    </row>
    <row r="1324" spans="1:5" x14ac:dyDescent="0.25">
      <c r="A1324" t="s">
        <v>1265</v>
      </c>
      <c r="B1324" t="s">
        <v>1300</v>
      </c>
      <c r="C1324">
        <v>1.5385475646879758</v>
      </c>
      <c r="D1324" t="s">
        <v>1300</v>
      </c>
      <c r="E1324" t="s">
        <v>1300</v>
      </c>
    </row>
    <row r="1325" spans="1:5" x14ac:dyDescent="0.25">
      <c r="A1325" t="s">
        <v>1265</v>
      </c>
      <c r="B1325" t="s">
        <v>1300</v>
      </c>
      <c r="C1325">
        <v>0.44</v>
      </c>
      <c r="D1325">
        <v>6.0273972602739728E-3</v>
      </c>
      <c r="E1325" t="s">
        <v>1300</v>
      </c>
    </row>
    <row r="1326" spans="1:5" x14ac:dyDescent="0.25">
      <c r="A1326" t="s">
        <v>1265</v>
      </c>
      <c r="B1326" t="s">
        <v>1300</v>
      </c>
      <c r="C1326" t="s">
        <v>1300</v>
      </c>
      <c r="D1326">
        <v>6.1369863013698622E-2</v>
      </c>
      <c r="E1326" t="s">
        <v>1300</v>
      </c>
    </row>
    <row r="1327" spans="1:5" x14ac:dyDescent="0.25">
      <c r="A1327" t="s">
        <v>1265</v>
      </c>
      <c r="B1327" t="s">
        <v>1300</v>
      </c>
      <c r="C1327" t="s">
        <v>1300</v>
      </c>
      <c r="D1327">
        <v>1.9726027397260273E-5</v>
      </c>
      <c r="E1327" t="s">
        <v>1300</v>
      </c>
    </row>
    <row r="1328" spans="1:5" x14ac:dyDescent="0.25">
      <c r="A1328" t="s">
        <v>1265</v>
      </c>
      <c r="B1328" t="s">
        <v>1300</v>
      </c>
      <c r="C1328">
        <v>5.172591780821918</v>
      </c>
      <c r="D1328" t="s">
        <v>1300</v>
      </c>
      <c r="E1328" t="s">
        <v>1300</v>
      </c>
    </row>
    <row r="1329" spans="1:5" x14ac:dyDescent="0.25">
      <c r="A1329" t="s">
        <v>1265</v>
      </c>
      <c r="B1329" t="s">
        <v>1300</v>
      </c>
      <c r="C1329">
        <v>0.26203632876712329</v>
      </c>
      <c r="D1329" t="s">
        <v>1300</v>
      </c>
      <c r="E1329" t="s">
        <v>1300</v>
      </c>
    </row>
    <row r="1330" spans="1:5" x14ac:dyDescent="0.25">
      <c r="A1330" t="s">
        <v>1265</v>
      </c>
      <c r="B1330" t="s">
        <v>1300</v>
      </c>
      <c r="C1330">
        <v>3.5893503844454262</v>
      </c>
      <c r="D1330" t="s">
        <v>1300</v>
      </c>
      <c r="E1330" t="s">
        <v>1300</v>
      </c>
    </row>
    <row r="1331" spans="1:5" x14ac:dyDescent="0.25">
      <c r="A1331" t="s">
        <v>1265</v>
      </c>
      <c r="B1331">
        <v>0</v>
      </c>
      <c r="C1331" t="s">
        <v>1300</v>
      </c>
      <c r="D1331">
        <v>0</v>
      </c>
      <c r="E1331" t="s">
        <v>1300</v>
      </c>
    </row>
    <row r="1332" spans="1:5" x14ac:dyDescent="0.25">
      <c r="A1332" t="s">
        <v>1265</v>
      </c>
      <c r="B1332">
        <v>0</v>
      </c>
      <c r="C1332" t="s">
        <v>1300</v>
      </c>
      <c r="D1332" t="s">
        <v>1300</v>
      </c>
      <c r="E1332" t="s">
        <v>1300</v>
      </c>
    </row>
    <row r="1333" spans="1:5" x14ac:dyDescent="0.25">
      <c r="A1333" t="s">
        <v>1265</v>
      </c>
      <c r="B1333">
        <v>0</v>
      </c>
      <c r="C1333" t="s">
        <v>1300</v>
      </c>
      <c r="D1333" t="s">
        <v>1300</v>
      </c>
      <c r="E1333" t="s">
        <v>1300</v>
      </c>
    </row>
    <row r="1334" spans="1:5" x14ac:dyDescent="0.25">
      <c r="A1334" t="s">
        <v>1265</v>
      </c>
      <c r="B1334" t="s">
        <v>1300</v>
      </c>
      <c r="C1334">
        <v>3.6709606313281715</v>
      </c>
      <c r="D1334" t="s">
        <v>1300</v>
      </c>
      <c r="E1334" t="s">
        <v>1300</v>
      </c>
    </row>
    <row r="1335" spans="1:5" x14ac:dyDescent="0.25">
      <c r="A1335" t="s">
        <v>1265</v>
      </c>
      <c r="B1335" t="s">
        <v>1300</v>
      </c>
      <c r="C1335">
        <v>3.3107597763488958</v>
      </c>
      <c r="D1335" t="s">
        <v>1300</v>
      </c>
      <c r="E1335" t="s">
        <v>1300</v>
      </c>
    </row>
    <row r="1336" spans="1:5" x14ac:dyDescent="0.25">
      <c r="A1336" t="s">
        <v>1265</v>
      </c>
      <c r="B1336">
        <v>0</v>
      </c>
      <c r="C1336">
        <v>7.9726027397260282</v>
      </c>
      <c r="D1336" t="s">
        <v>1300</v>
      </c>
      <c r="E1336" t="s">
        <v>1300</v>
      </c>
    </row>
    <row r="1337" spans="1:5" x14ac:dyDescent="0.25">
      <c r="A1337" t="s">
        <v>1265</v>
      </c>
      <c r="B1337" t="s">
        <v>1300</v>
      </c>
      <c r="C1337">
        <v>1.9726027397260271</v>
      </c>
      <c r="D1337" t="s">
        <v>1300</v>
      </c>
      <c r="E1337" t="s">
        <v>1300</v>
      </c>
    </row>
    <row r="1338" spans="1:5" x14ac:dyDescent="0.25">
      <c r="A1338" t="s">
        <v>1265</v>
      </c>
      <c r="B1338">
        <v>3.122097899543379</v>
      </c>
      <c r="C1338" t="s">
        <v>1300</v>
      </c>
      <c r="D1338">
        <v>0.18928009016819838</v>
      </c>
      <c r="E1338" t="s">
        <v>1300</v>
      </c>
    </row>
    <row r="1339" spans="1:5" x14ac:dyDescent="0.25">
      <c r="A1339" t="s">
        <v>1265</v>
      </c>
      <c r="B1339" t="s">
        <v>1300</v>
      </c>
      <c r="C1339">
        <v>0.94368340943683404</v>
      </c>
      <c r="D1339">
        <v>0</v>
      </c>
      <c r="E1339" t="s">
        <v>1300</v>
      </c>
    </row>
    <row r="1340" spans="1:5" x14ac:dyDescent="0.25">
      <c r="A1340" t="s">
        <v>1265</v>
      </c>
      <c r="B1340">
        <v>0.86564978743504961</v>
      </c>
      <c r="C1340">
        <v>2.2157637328767126</v>
      </c>
      <c r="D1340">
        <v>4.7417260273972611E-2</v>
      </c>
      <c r="E1340" t="s">
        <v>1300</v>
      </c>
    </row>
    <row r="1341" spans="1:5" x14ac:dyDescent="0.25">
      <c r="A1341" t="s">
        <v>1265</v>
      </c>
      <c r="B1341">
        <v>4.8242465753424654E-3</v>
      </c>
      <c r="C1341">
        <v>0.4501646575342465</v>
      </c>
      <c r="D1341">
        <v>0</v>
      </c>
      <c r="E1341" t="s">
        <v>1300</v>
      </c>
    </row>
    <row r="1342" spans="1:5" x14ac:dyDescent="0.25">
      <c r="A1342" t="s">
        <v>1265</v>
      </c>
      <c r="B1342">
        <v>0.25047945205479449</v>
      </c>
      <c r="C1342">
        <v>1.634623287671233</v>
      </c>
      <c r="D1342">
        <v>0.10720667063728409</v>
      </c>
      <c r="E1342" t="s">
        <v>1300</v>
      </c>
    </row>
    <row r="1343" spans="1:5" x14ac:dyDescent="0.25">
      <c r="A1343" t="s">
        <v>1265</v>
      </c>
      <c r="B1343" t="s">
        <v>1300</v>
      </c>
      <c r="C1343" t="s">
        <v>1300</v>
      </c>
      <c r="D1343">
        <v>0</v>
      </c>
      <c r="E1343" t="s">
        <v>1300</v>
      </c>
    </row>
    <row r="1344" spans="1:5" x14ac:dyDescent="0.25">
      <c r="A1344" t="s">
        <v>1265</v>
      </c>
      <c r="B1344" t="s">
        <v>1300</v>
      </c>
      <c r="C1344">
        <v>2.1503041148577449</v>
      </c>
      <c r="D1344">
        <v>8.4718702235039647E-2</v>
      </c>
      <c r="E1344" t="s">
        <v>1300</v>
      </c>
    </row>
    <row r="1345" spans="1:5" x14ac:dyDescent="0.25">
      <c r="A1345" t="s">
        <v>1265</v>
      </c>
      <c r="B1345" t="s">
        <v>1300</v>
      </c>
      <c r="C1345">
        <v>0</v>
      </c>
      <c r="D1345" t="s">
        <v>1300</v>
      </c>
      <c r="E1345" t="s">
        <v>1300</v>
      </c>
    </row>
    <row r="1346" spans="1:5" x14ac:dyDescent="0.25">
      <c r="A1346" t="s">
        <v>1265</v>
      </c>
      <c r="B1346" t="s">
        <v>1300</v>
      </c>
      <c r="C1346" t="s">
        <v>1300</v>
      </c>
      <c r="D1346">
        <v>6.4551946150212564E-2</v>
      </c>
      <c r="E1346" t="s">
        <v>1300</v>
      </c>
    </row>
    <row r="1347" spans="1:5" x14ac:dyDescent="0.25">
      <c r="A1347" t="s">
        <v>1265</v>
      </c>
      <c r="B1347">
        <v>0.28348819810326659</v>
      </c>
      <c r="C1347" t="s">
        <v>1300</v>
      </c>
      <c r="D1347">
        <v>5.4432033719704952E-4</v>
      </c>
      <c r="E1347" t="s">
        <v>1300</v>
      </c>
    </row>
    <row r="1348" spans="1:5" x14ac:dyDescent="0.25">
      <c r="A1348" t="s">
        <v>1265</v>
      </c>
      <c r="B1348">
        <v>0.25276410958904111</v>
      </c>
      <c r="C1348">
        <v>0</v>
      </c>
      <c r="D1348" t="s">
        <v>1300</v>
      </c>
      <c r="E1348" t="s">
        <v>1300</v>
      </c>
    </row>
    <row r="1349" spans="1:5" x14ac:dyDescent="0.25">
      <c r="A1349" t="s">
        <v>1265</v>
      </c>
      <c r="B1349">
        <v>3.5091506849315066</v>
      </c>
      <c r="C1349">
        <v>3.167084931506849</v>
      </c>
      <c r="D1349" t="s">
        <v>1300</v>
      </c>
      <c r="E1349" t="s">
        <v>1300</v>
      </c>
    </row>
    <row r="1350" spans="1:5" x14ac:dyDescent="0.25">
      <c r="A1350" t="s">
        <v>1265</v>
      </c>
      <c r="B1350">
        <v>4.7064168972265334E-2</v>
      </c>
      <c r="C1350">
        <v>1.3394070319634701</v>
      </c>
      <c r="D1350" t="s">
        <v>1300</v>
      </c>
      <c r="E1350" t="s">
        <v>1300</v>
      </c>
    </row>
    <row r="1351" spans="1:5" x14ac:dyDescent="0.25">
      <c r="A1351" t="s">
        <v>1265</v>
      </c>
      <c r="B1351">
        <v>1.7752497365648049E-2</v>
      </c>
      <c r="C1351">
        <v>3.6053453881278537</v>
      </c>
      <c r="D1351">
        <v>0.26951719939117202</v>
      </c>
      <c r="E1351" t="s">
        <v>1300</v>
      </c>
    </row>
    <row r="1352" spans="1:5" x14ac:dyDescent="0.25">
      <c r="A1352" t="s">
        <v>1265</v>
      </c>
      <c r="B1352">
        <v>0</v>
      </c>
      <c r="C1352">
        <v>8.0234833659491189E-2</v>
      </c>
      <c r="D1352" t="s">
        <v>1300</v>
      </c>
      <c r="E1352" t="s">
        <v>1300</v>
      </c>
    </row>
    <row r="1353" spans="1:5" x14ac:dyDescent="0.25">
      <c r="A1353" t="s">
        <v>1265</v>
      </c>
      <c r="B1353" t="s">
        <v>1300</v>
      </c>
      <c r="C1353">
        <v>2.5642040410958904</v>
      </c>
      <c r="D1353" t="s">
        <v>1300</v>
      </c>
      <c r="E1353" t="s">
        <v>1300</v>
      </c>
    </row>
    <row r="1354" spans="1:5" x14ac:dyDescent="0.25">
      <c r="A1354" t="s">
        <v>1265</v>
      </c>
      <c r="B1354">
        <v>0</v>
      </c>
      <c r="C1354">
        <v>0.26132771338250788</v>
      </c>
      <c r="D1354">
        <v>0.68982387475538154</v>
      </c>
      <c r="E1354" t="s">
        <v>1300</v>
      </c>
    </row>
    <row r="1355" spans="1:5" x14ac:dyDescent="0.25">
      <c r="A1355" t="s">
        <v>1265</v>
      </c>
      <c r="B1355">
        <v>0</v>
      </c>
      <c r="C1355">
        <v>2.0190236368520011</v>
      </c>
      <c r="D1355">
        <v>0.11009041095890412</v>
      </c>
      <c r="E1355" t="s">
        <v>1300</v>
      </c>
    </row>
    <row r="1356" spans="1:5" x14ac:dyDescent="0.25">
      <c r="A1356" t="s">
        <v>1265</v>
      </c>
      <c r="B1356">
        <v>0</v>
      </c>
      <c r="C1356">
        <v>4.1484860035735558</v>
      </c>
      <c r="D1356" t="s">
        <v>1300</v>
      </c>
      <c r="E1356" t="s">
        <v>1300</v>
      </c>
    </row>
    <row r="1357" spans="1:5" x14ac:dyDescent="0.25">
      <c r="A1357" t="s">
        <v>1265</v>
      </c>
      <c r="B1357" t="s">
        <v>1300</v>
      </c>
      <c r="C1357" t="s">
        <v>1300</v>
      </c>
      <c r="D1357">
        <v>0.3421232876712329</v>
      </c>
      <c r="E1357" t="s">
        <v>1300</v>
      </c>
    </row>
    <row r="1358" spans="1:5" x14ac:dyDescent="0.25">
      <c r="A1358" t="s">
        <v>1265</v>
      </c>
      <c r="B1358">
        <v>2.4496227283105023</v>
      </c>
      <c r="C1358">
        <v>2.6153866731898239</v>
      </c>
      <c r="D1358" t="s">
        <v>1300</v>
      </c>
      <c r="E1358" t="s">
        <v>1300</v>
      </c>
    </row>
    <row r="1359" spans="1:5" x14ac:dyDescent="0.25">
      <c r="A1359" t="s">
        <v>1265</v>
      </c>
      <c r="B1359" t="s">
        <v>1300</v>
      </c>
      <c r="C1359">
        <v>0.18870784246575342</v>
      </c>
      <c r="D1359" t="s">
        <v>1300</v>
      </c>
      <c r="E1359" t="s">
        <v>1300</v>
      </c>
    </row>
    <row r="1360" spans="1:5" x14ac:dyDescent="0.25">
      <c r="A1360" t="s">
        <v>1265</v>
      </c>
      <c r="B1360" t="s">
        <v>1300</v>
      </c>
      <c r="C1360">
        <v>0.15012657534246576</v>
      </c>
      <c r="D1360" t="s">
        <v>1300</v>
      </c>
      <c r="E1360" t="s">
        <v>1300</v>
      </c>
    </row>
    <row r="1361" spans="1:5" x14ac:dyDescent="0.25">
      <c r="A1361" t="s">
        <v>1265</v>
      </c>
      <c r="B1361" t="s">
        <v>1300</v>
      </c>
      <c r="C1361">
        <v>2.610844214963119</v>
      </c>
      <c r="D1361" t="s">
        <v>1300</v>
      </c>
      <c r="E1361" t="s">
        <v>1300</v>
      </c>
    </row>
    <row r="1362" spans="1:5" x14ac:dyDescent="0.25">
      <c r="A1362" t="s">
        <v>1265</v>
      </c>
      <c r="B1362">
        <v>2.1572645885017797E-2</v>
      </c>
      <c r="C1362">
        <v>0.43611965334078834</v>
      </c>
      <c r="D1362">
        <v>1.0744023636852E-2</v>
      </c>
      <c r="E1362" t="s">
        <v>1300</v>
      </c>
    </row>
    <row r="1363" spans="1:5" x14ac:dyDescent="0.25">
      <c r="A1363" t="s">
        <v>1265</v>
      </c>
      <c r="B1363" t="s">
        <v>1300</v>
      </c>
      <c r="C1363" t="s">
        <v>1300</v>
      </c>
      <c r="D1363">
        <v>1.2534246575342465</v>
      </c>
      <c r="E1363" t="s">
        <v>1300</v>
      </c>
    </row>
    <row r="1364" spans="1:5" x14ac:dyDescent="0.25">
      <c r="A1364" t="s">
        <v>1265</v>
      </c>
      <c r="B1364">
        <v>15.324200913242009</v>
      </c>
      <c r="C1364">
        <v>1.7144911118190507</v>
      </c>
      <c r="D1364" t="s">
        <v>1300</v>
      </c>
      <c r="E1364" t="s">
        <v>1300</v>
      </c>
    </row>
    <row r="1365" spans="1:5" x14ac:dyDescent="0.25">
      <c r="A1365" t="s">
        <v>1265</v>
      </c>
      <c r="B1365" t="s">
        <v>1300</v>
      </c>
      <c r="C1365">
        <v>0.8362486828240252</v>
      </c>
      <c r="D1365" t="s">
        <v>1300</v>
      </c>
      <c r="E1365" t="s">
        <v>1300</v>
      </c>
    </row>
    <row r="1366" spans="1:5" x14ac:dyDescent="0.25">
      <c r="A1366" t="s">
        <v>1265</v>
      </c>
      <c r="B1366">
        <v>0</v>
      </c>
      <c r="C1366">
        <v>1.9726027397260271</v>
      </c>
      <c r="D1366">
        <v>0</v>
      </c>
      <c r="E1366" t="s">
        <v>1300</v>
      </c>
    </row>
    <row r="1367" spans="1:5" x14ac:dyDescent="0.25">
      <c r="A1367" t="s">
        <v>1265</v>
      </c>
      <c r="B1367" t="s">
        <v>1300</v>
      </c>
      <c r="C1367">
        <v>0.57597525816649098</v>
      </c>
      <c r="D1367" t="s">
        <v>1300</v>
      </c>
      <c r="E1367" t="s">
        <v>1300</v>
      </c>
    </row>
    <row r="1368" spans="1:5" x14ac:dyDescent="0.25">
      <c r="A1368" t="s">
        <v>1265</v>
      </c>
      <c r="B1368" t="s">
        <v>1300</v>
      </c>
      <c r="C1368">
        <v>5.655064355752395</v>
      </c>
      <c r="D1368">
        <v>0.41413361433087459</v>
      </c>
      <c r="E1368" t="s">
        <v>1300</v>
      </c>
    </row>
    <row r="1369" spans="1:5" x14ac:dyDescent="0.25">
      <c r="A1369" t="s">
        <v>1265</v>
      </c>
      <c r="B1369" t="s">
        <v>1300</v>
      </c>
      <c r="C1369">
        <v>0.17433260273972603</v>
      </c>
      <c r="D1369" t="s">
        <v>1300</v>
      </c>
      <c r="E1369" t="s">
        <v>1300</v>
      </c>
    </row>
    <row r="1370" spans="1:5" x14ac:dyDescent="0.25">
      <c r="A1370" t="s">
        <v>1265</v>
      </c>
      <c r="B1370">
        <v>1.080365296803653</v>
      </c>
      <c r="C1370">
        <v>0.50673830509979789</v>
      </c>
      <c r="D1370">
        <v>0.41414463204842306</v>
      </c>
      <c r="E1370" t="s">
        <v>1300</v>
      </c>
    </row>
    <row r="1371" spans="1:5" x14ac:dyDescent="0.25">
      <c r="A1371" t="s">
        <v>1265</v>
      </c>
      <c r="B1371">
        <v>0</v>
      </c>
      <c r="C1371">
        <v>0.73439878234398781</v>
      </c>
      <c r="D1371" t="s">
        <v>1300</v>
      </c>
      <c r="E1371" t="s">
        <v>1300</v>
      </c>
    </row>
    <row r="1372" spans="1:5" x14ac:dyDescent="0.25">
      <c r="A1372" t="s">
        <v>1265</v>
      </c>
      <c r="B1372" t="s">
        <v>1300</v>
      </c>
      <c r="C1372">
        <v>2.2371144180545973E-2</v>
      </c>
      <c r="D1372" t="s">
        <v>1300</v>
      </c>
      <c r="E1372" t="s">
        <v>1300</v>
      </c>
    </row>
    <row r="1373" spans="1:5" x14ac:dyDescent="0.25">
      <c r="A1373" t="s">
        <v>1265</v>
      </c>
      <c r="B1373">
        <v>7.3059360730593603E-2</v>
      </c>
      <c r="C1373">
        <v>0.45753424657534242</v>
      </c>
      <c r="D1373">
        <v>1.6116035455278004E-2</v>
      </c>
      <c r="E1373" t="s">
        <v>1300</v>
      </c>
    </row>
    <row r="1374" spans="1:5" x14ac:dyDescent="0.25">
      <c r="A1374" t="s">
        <v>1265</v>
      </c>
      <c r="B1374">
        <v>1.1266114155251141</v>
      </c>
      <c r="C1374">
        <v>1.13253228962818</v>
      </c>
      <c r="D1374" t="s">
        <v>1300</v>
      </c>
      <c r="E1374" t="s">
        <v>1300</v>
      </c>
    </row>
    <row r="1375" spans="1:5" x14ac:dyDescent="0.25">
      <c r="A1375" t="s">
        <v>1265</v>
      </c>
      <c r="B1375" t="s">
        <v>1300</v>
      </c>
      <c r="C1375">
        <v>0.27686876712328767</v>
      </c>
      <c r="D1375">
        <v>1.4545988258317022E-2</v>
      </c>
      <c r="E1375" t="s">
        <v>1300</v>
      </c>
    </row>
    <row r="1376" spans="1:5" x14ac:dyDescent="0.25">
      <c r="A1376" t="s">
        <v>1265</v>
      </c>
      <c r="B1376" t="s">
        <v>1300</v>
      </c>
      <c r="C1376" t="s">
        <v>1300</v>
      </c>
      <c r="D1376">
        <v>8.5263013698630135E-3</v>
      </c>
      <c r="E1376" t="s">
        <v>1300</v>
      </c>
    </row>
    <row r="1377" spans="1:5" x14ac:dyDescent="0.25">
      <c r="A1377" t="s">
        <v>1265</v>
      </c>
      <c r="B1377">
        <v>4.645068493150685E-2</v>
      </c>
      <c r="C1377">
        <v>1.5290639117199389</v>
      </c>
      <c r="D1377" t="s">
        <v>1300</v>
      </c>
      <c r="E1377" t="s">
        <v>1300</v>
      </c>
    </row>
    <row r="1378" spans="1:5" x14ac:dyDescent="0.25">
      <c r="A1378" t="s">
        <v>1265</v>
      </c>
      <c r="B1378">
        <v>0</v>
      </c>
      <c r="C1378">
        <v>4.9959709911361797E-2</v>
      </c>
      <c r="D1378">
        <v>0</v>
      </c>
      <c r="E1378" t="s">
        <v>1300</v>
      </c>
    </row>
    <row r="1379" spans="1:5" x14ac:dyDescent="0.25">
      <c r="A1379" t="s">
        <v>1265</v>
      </c>
      <c r="B1379" t="s">
        <v>1300</v>
      </c>
      <c r="C1379">
        <v>1.4480282191780822</v>
      </c>
      <c r="D1379" t="s">
        <v>1300</v>
      </c>
      <c r="E1379" t="s">
        <v>1300</v>
      </c>
    </row>
    <row r="1380" spans="1:5" x14ac:dyDescent="0.25">
      <c r="A1380" t="s">
        <v>1265</v>
      </c>
      <c r="B1380">
        <v>0</v>
      </c>
      <c r="C1380" t="s">
        <v>1300</v>
      </c>
      <c r="D1380" t="s">
        <v>1300</v>
      </c>
      <c r="E1380" t="s">
        <v>1300</v>
      </c>
    </row>
    <row r="1381" spans="1:5" x14ac:dyDescent="0.25">
      <c r="A1381" t="s">
        <v>1265</v>
      </c>
      <c r="B1381" t="s">
        <v>1300</v>
      </c>
      <c r="C1381">
        <v>0.31623894977168948</v>
      </c>
      <c r="D1381" t="s">
        <v>1300</v>
      </c>
      <c r="E1381" t="s">
        <v>1300</v>
      </c>
    </row>
    <row r="1382" spans="1:5" x14ac:dyDescent="0.25">
      <c r="A1382" t="s">
        <v>1265</v>
      </c>
      <c r="B1382" t="s">
        <v>1300</v>
      </c>
      <c r="C1382">
        <v>2.8600807158638974</v>
      </c>
      <c r="D1382" t="s">
        <v>1300</v>
      </c>
      <c r="E1382" t="s">
        <v>1300</v>
      </c>
    </row>
    <row r="1383" spans="1:5" x14ac:dyDescent="0.25">
      <c r="A1383" t="s">
        <v>1265</v>
      </c>
      <c r="B1383">
        <v>0</v>
      </c>
      <c r="C1383">
        <v>5.8475159817351595E-2</v>
      </c>
      <c r="D1383">
        <v>1.0159452054794519E-3</v>
      </c>
      <c r="E1383" t="s">
        <v>1300</v>
      </c>
    </row>
    <row r="1384" spans="1:5" x14ac:dyDescent="0.25">
      <c r="A1384" t="s">
        <v>1265</v>
      </c>
      <c r="B1384">
        <v>2.2602739726027398E-2</v>
      </c>
      <c r="C1384">
        <v>0.59178082191780823</v>
      </c>
      <c r="D1384" t="s">
        <v>1300</v>
      </c>
      <c r="E1384" t="s">
        <v>1300</v>
      </c>
    </row>
    <row r="1385" spans="1:5" x14ac:dyDescent="0.25">
      <c r="A1385" t="s">
        <v>1265</v>
      </c>
      <c r="B1385">
        <v>0.13630617492096944</v>
      </c>
      <c r="C1385">
        <v>0.14325351598173516</v>
      </c>
      <c r="D1385" t="s">
        <v>1300</v>
      </c>
      <c r="E1385" t="s">
        <v>1300</v>
      </c>
    </row>
    <row r="1386" spans="1:5" x14ac:dyDescent="0.25">
      <c r="A1386" t="s">
        <v>1265</v>
      </c>
      <c r="B1386" t="s">
        <v>1300</v>
      </c>
      <c r="C1386">
        <v>1.1015653960690888</v>
      </c>
      <c r="D1386">
        <v>3.7409266720386782E-2</v>
      </c>
      <c r="E1386" t="s">
        <v>1300</v>
      </c>
    </row>
    <row r="1387" spans="1:5" x14ac:dyDescent="0.25">
      <c r="A1387" t="s">
        <v>1265</v>
      </c>
      <c r="B1387">
        <v>0.21680815068493151</v>
      </c>
      <c r="C1387">
        <v>0.37981652968036528</v>
      </c>
      <c r="D1387" t="s">
        <v>1300</v>
      </c>
      <c r="E1387" t="s">
        <v>1300</v>
      </c>
    </row>
    <row r="1388" spans="1:5" x14ac:dyDescent="0.25">
      <c r="A1388" t="s">
        <v>1265</v>
      </c>
      <c r="B1388" t="s">
        <v>1300</v>
      </c>
      <c r="C1388">
        <v>0.28704246575342462</v>
      </c>
      <c r="D1388" t="s">
        <v>1300</v>
      </c>
      <c r="E1388" t="s">
        <v>1300</v>
      </c>
    </row>
    <row r="1389" spans="1:5" x14ac:dyDescent="0.25">
      <c r="A1389" t="s">
        <v>1265</v>
      </c>
      <c r="B1389" t="s">
        <v>1300</v>
      </c>
      <c r="C1389">
        <v>4.0613849315068493E-2</v>
      </c>
      <c r="D1389" t="s">
        <v>1300</v>
      </c>
      <c r="E1389" t="s">
        <v>1300</v>
      </c>
    </row>
    <row r="1390" spans="1:5" x14ac:dyDescent="0.25">
      <c r="A1390" t="s">
        <v>1265</v>
      </c>
      <c r="B1390" t="s">
        <v>1300</v>
      </c>
      <c r="C1390">
        <v>0.10655207051426004</v>
      </c>
      <c r="D1390" t="s">
        <v>1300</v>
      </c>
      <c r="E1390" t="s">
        <v>1300</v>
      </c>
    </row>
    <row r="1391" spans="1:5" x14ac:dyDescent="0.25">
      <c r="A1391" t="s">
        <v>1265</v>
      </c>
      <c r="B1391">
        <v>0.20424657534246576</v>
      </c>
      <c r="C1391">
        <v>0.94520547945205469</v>
      </c>
      <c r="D1391" t="s">
        <v>1300</v>
      </c>
      <c r="E1391" t="s">
        <v>1300</v>
      </c>
    </row>
    <row r="1392" spans="1:5" x14ac:dyDescent="0.25">
      <c r="A1392" t="s">
        <v>1265</v>
      </c>
      <c r="B1392" t="s">
        <v>1300</v>
      </c>
      <c r="C1392" t="s">
        <v>1300</v>
      </c>
      <c r="D1392">
        <v>0</v>
      </c>
      <c r="E1392" t="s">
        <v>1300</v>
      </c>
    </row>
    <row r="1393" spans="1:5" x14ac:dyDescent="0.25">
      <c r="A1393" t="s">
        <v>1265</v>
      </c>
      <c r="B1393">
        <v>4.3523082191780825E-2</v>
      </c>
      <c r="C1393">
        <v>2.9884347675724237</v>
      </c>
      <c r="D1393">
        <v>3.4035139682882097E-2</v>
      </c>
      <c r="E1393" t="s">
        <v>1300</v>
      </c>
    </row>
    <row r="1394" spans="1:5" x14ac:dyDescent="0.25">
      <c r="A1394" t="s">
        <v>1265</v>
      </c>
      <c r="B1394" t="s">
        <v>1300</v>
      </c>
      <c r="C1394">
        <v>5.207192186707255</v>
      </c>
      <c r="D1394" t="s">
        <v>1300</v>
      </c>
      <c r="E1394" t="s">
        <v>1300</v>
      </c>
    </row>
    <row r="1395" spans="1:5" x14ac:dyDescent="0.25">
      <c r="A1395" t="s">
        <v>1265</v>
      </c>
      <c r="B1395">
        <v>0</v>
      </c>
      <c r="C1395">
        <v>0</v>
      </c>
      <c r="D1395">
        <v>0</v>
      </c>
      <c r="E1395" t="s">
        <v>1300</v>
      </c>
    </row>
    <row r="1396" spans="1:5" x14ac:dyDescent="0.25">
      <c r="A1396" t="s">
        <v>1265</v>
      </c>
      <c r="B1396" t="s">
        <v>1300</v>
      </c>
      <c r="C1396">
        <v>0.918062413185318</v>
      </c>
      <c r="D1396" t="s">
        <v>1300</v>
      </c>
      <c r="E1396" t="s">
        <v>1300</v>
      </c>
    </row>
    <row r="1397" spans="1:5" x14ac:dyDescent="0.25">
      <c r="A1397" t="s">
        <v>1265</v>
      </c>
      <c r="B1397">
        <v>0.22480613356164381</v>
      </c>
      <c r="C1397">
        <v>0.12963144458281442</v>
      </c>
      <c r="D1397">
        <v>3.1036423896499241</v>
      </c>
      <c r="E1397" t="s">
        <v>1300</v>
      </c>
    </row>
    <row r="1398" spans="1:5" x14ac:dyDescent="0.25">
      <c r="A1398" t="s">
        <v>1265</v>
      </c>
      <c r="B1398" t="s">
        <v>1300</v>
      </c>
      <c r="C1398">
        <v>1252.7397260273972</v>
      </c>
      <c r="D1398">
        <v>0.54794520547945202</v>
      </c>
      <c r="E1398" t="s">
        <v>1300</v>
      </c>
    </row>
    <row r="1399" spans="1:5" x14ac:dyDescent="0.25">
      <c r="A1399" t="s">
        <v>1265</v>
      </c>
      <c r="B1399" t="s">
        <v>1300</v>
      </c>
      <c r="C1399" t="s">
        <v>1300</v>
      </c>
      <c r="D1399">
        <v>1.7612524461839529E-2</v>
      </c>
      <c r="E1399" t="s">
        <v>1300</v>
      </c>
    </row>
    <row r="1400" spans="1:5" x14ac:dyDescent="0.25">
      <c r="A1400" t="s">
        <v>1265</v>
      </c>
      <c r="B1400" t="s">
        <v>1300</v>
      </c>
      <c r="C1400">
        <v>3.2892268594622016</v>
      </c>
      <c r="D1400">
        <v>9.5618370583994222E-2</v>
      </c>
      <c r="E1400" t="s">
        <v>1300</v>
      </c>
    </row>
    <row r="1401" spans="1:5" x14ac:dyDescent="0.25">
      <c r="A1401" t="s">
        <v>1265</v>
      </c>
      <c r="B1401">
        <v>7.6961394769613944E-2</v>
      </c>
      <c r="C1401">
        <v>0.97611457036114568</v>
      </c>
      <c r="D1401">
        <v>3.8356164383561639E-2</v>
      </c>
      <c r="E1401" t="s">
        <v>1300</v>
      </c>
    </row>
    <row r="1402" spans="1:5" x14ac:dyDescent="0.25">
      <c r="A1402" t="s">
        <v>1265</v>
      </c>
      <c r="B1402" t="s">
        <v>1300</v>
      </c>
      <c r="C1402">
        <v>9.80618975139523E-5</v>
      </c>
      <c r="D1402">
        <v>0</v>
      </c>
      <c r="E1402" t="s">
        <v>1300</v>
      </c>
    </row>
    <row r="1403" spans="1:5" x14ac:dyDescent="0.25">
      <c r="A1403" t="s">
        <v>1265</v>
      </c>
      <c r="B1403" t="s">
        <v>1300</v>
      </c>
      <c r="C1403">
        <v>1.1183561643835617E-2</v>
      </c>
      <c r="D1403">
        <v>6.5410958904109579E-4</v>
      </c>
      <c r="E1403" t="s">
        <v>1300</v>
      </c>
    </row>
    <row r="1404" spans="1:5" x14ac:dyDescent="0.25">
      <c r="A1404" t="s">
        <v>1265</v>
      </c>
      <c r="B1404" t="s">
        <v>1300</v>
      </c>
      <c r="C1404">
        <v>0.47031963470319627</v>
      </c>
      <c r="D1404" t="s">
        <v>1300</v>
      </c>
      <c r="E1404" t="s">
        <v>1300</v>
      </c>
    </row>
    <row r="1405" spans="1:5" x14ac:dyDescent="0.25">
      <c r="A1405" t="s">
        <v>1265</v>
      </c>
      <c r="B1405" t="s">
        <v>1300</v>
      </c>
      <c r="C1405">
        <v>0.171904378189632</v>
      </c>
      <c r="D1405" t="s">
        <v>1300</v>
      </c>
      <c r="E1405" t="s">
        <v>1300</v>
      </c>
    </row>
    <row r="1406" spans="1:5" x14ac:dyDescent="0.25">
      <c r="A1406" t="s">
        <v>1265</v>
      </c>
      <c r="B1406">
        <v>3.7930091324200915E-2</v>
      </c>
      <c r="C1406">
        <v>0.15924085616438355</v>
      </c>
      <c r="D1406">
        <v>3.7260273972602735E-5</v>
      </c>
      <c r="E1406" t="s">
        <v>1300</v>
      </c>
    </row>
    <row r="1407" spans="1:5" x14ac:dyDescent="0.25">
      <c r="A1407" t="s">
        <v>1265</v>
      </c>
      <c r="B1407" t="s">
        <v>1300</v>
      </c>
      <c r="C1407">
        <v>1.4073017612524461</v>
      </c>
      <c r="D1407" t="s">
        <v>1300</v>
      </c>
      <c r="E1407" t="s">
        <v>1300</v>
      </c>
    </row>
    <row r="1408" spans="1:5" x14ac:dyDescent="0.25">
      <c r="A1408" t="s">
        <v>1265</v>
      </c>
      <c r="B1408" t="s">
        <v>1300</v>
      </c>
      <c r="C1408">
        <v>0.89726027397260266</v>
      </c>
      <c r="D1408" t="s">
        <v>1300</v>
      </c>
      <c r="E1408" t="s">
        <v>1300</v>
      </c>
    </row>
    <row r="1409" spans="1:5" x14ac:dyDescent="0.25">
      <c r="A1409" t="s">
        <v>1265</v>
      </c>
      <c r="B1409">
        <v>0.75527787671232882</v>
      </c>
      <c r="C1409">
        <v>0.82536148727984338</v>
      </c>
      <c r="D1409">
        <v>1.1769479452054794E-3</v>
      </c>
      <c r="E1409" t="s">
        <v>1300</v>
      </c>
    </row>
    <row r="1410" spans="1:5" x14ac:dyDescent="0.25">
      <c r="A1410" t="s">
        <v>1265</v>
      </c>
      <c r="B1410" t="s">
        <v>1300</v>
      </c>
      <c r="C1410" t="s">
        <v>1300</v>
      </c>
      <c r="D1410">
        <v>2.4547945205479448E-2</v>
      </c>
      <c r="E1410" t="s">
        <v>1300</v>
      </c>
    </row>
    <row r="1411" spans="1:5" x14ac:dyDescent="0.25">
      <c r="A1411" t="s">
        <v>1265</v>
      </c>
      <c r="B1411">
        <v>2.5342465753424654E-2</v>
      </c>
      <c r="C1411" t="s">
        <v>1300</v>
      </c>
      <c r="D1411" t="s">
        <v>1300</v>
      </c>
      <c r="E1411" t="s">
        <v>1300</v>
      </c>
    </row>
    <row r="1412" spans="1:5" x14ac:dyDescent="0.25">
      <c r="A1412" t="s">
        <v>1265</v>
      </c>
      <c r="B1412">
        <v>0.1128712100456621</v>
      </c>
      <c r="C1412">
        <v>2.9753594520547941</v>
      </c>
      <c r="D1412">
        <v>1.8162785388127854E-2</v>
      </c>
      <c r="E1412" t="s">
        <v>1300</v>
      </c>
    </row>
    <row r="1413" spans="1:5" x14ac:dyDescent="0.25">
      <c r="A1413" t="s">
        <v>1265</v>
      </c>
      <c r="B1413" t="s">
        <v>1300</v>
      </c>
      <c r="C1413">
        <v>0.20647260273972601</v>
      </c>
      <c r="D1413" t="s">
        <v>1300</v>
      </c>
      <c r="E1413" t="s">
        <v>1300</v>
      </c>
    </row>
    <row r="1414" spans="1:5" x14ac:dyDescent="0.25">
      <c r="A1414" t="s">
        <v>1265</v>
      </c>
      <c r="B1414" t="s">
        <v>1300</v>
      </c>
      <c r="C1414">
        <v>0.16453616438356161</v>
      </c>
      <c r="D1414" t="s">
        <v>1300</v>
      </c>
      <c r="E1414" t="s">
        <v>1300</v>
      </c>
    </row>
    <row r="1415" spans="1:5" x14ac:dyDescent="0.25">
      <c r="A1415" t="s">
        <v>1265</v>
      </c>
      <c r="B1415" t="s">
        <v>1300</v>
      </c>
      <c r="C1415" t="s">
        <v>1300</v>
      </c>
      <c r="D1415">
        <v>9.1324200913242004E-2</v>
      </c>
      <c r="E1415" t="s">
        <v>1300</v>
      </c>
    </row>
    <row r="1416" spans="1:5" x14ac:dyDescent="0.25">
      <c r="A1416" t="s">
        <v>1265</v>
      </c>
      <c r="B1416" t="s">
        <v>1300</v>
      </c>
      <c r="C1416" t="s">
        <v>1300</v>
      </c>
      <c r="D1416">
        <v>3.3001369863013698E-2</v>
      </c>
      <c r="E1416" t="s">
        <v>1300</v>
      </c>
    </row>
    <row r="1417" spans="1:5" x14ac:dyDescent="0.25">
      <c r="A1417" t="s">
        <v>1265</v>
      </c>
      <c r="B1417">
        <v>9.8559086757990855E-2</v>
      </c>
      <c r="C1417">
        <v>0.20847826484018264</v>
      </c>
      <c r="D1417" t="s">
        <v>1300</v>
      </c>
      <c r="E1417" t="s">
        <v>1300</v>
      </c>
    </row>
    <row r="1418" spans="1:5" x14ac:dyDescent="0.25">
      <c r="A1418" t="s">
        <v>1265</v>
      </c>
      <c r="B1418" t="s">
        <v>1300</v>
      </c>
      <c r="C1418">
        <v>0.14524602739726028</v>
      </c>
      <c r="D1418" t="s">
        <v>1300</v>
      </c>
      <c r="E1418" t="s">
        <v>1300</v>
      </c>
    </row>
    <row r="1419" spans="1:5" x14ac:dyDescent="0.25">
      <c r="A1419" t="s">
        <v>1265</v>
      </c>
      <c r="B1419" t="s">
        <v>1300</v>
      </c>
      <c r="C1419">
        <v>0.87629883105022821</v>
      </c>
      <c r="D1419" t="s">
        <v>1300</v>
      </c>
      <c r="E1419" t="s">
        <v>1300</v>
      </c>
    </row>
    <row r="1420" spans="1:5" x14ac:dyDescent="0.25">
      <c r="A1420" t="s">
        <v>1265</v>
      </c>
      <c r="B1420" t="s">
        <v>1300</v>
      </c>
      <c r="C1420">
        <v>3.2230763209393339E-2</v>
      </c>
      <c r="D1420" t="s">
        <v>1300</v>
      </c>
      <c r="E1420" t="s">
        <v>1300</v>
      </c>
    </row>
    <row r="1421" spans="1:5" x14ac:dyDescent="0.25">
      <c r="A1421" t="s">
        <v>1265</v>
      </c>
      <c r="B1421" t="s">
        <v>1300</v>
      </c>
      <c r="C1421">
        <v>0</v>
      </c>
      <c r="D1421">
        <v>1.0958904109589041E-6</v>
      </c>
      <c r="E1421" t="s">
        <v>1300</v>
      </c>
    </row>
    <row r="1422" spans="1:5" x14ac:dyDescent="0.25">
      <c r="A1422" t="s">
        <v>1265</v>
      </c>
      <c r="B1422" t="s">
        <v>1300</v>
      </c>
      <c r="C1422">
        <v>1.9281489956860667</v>
      </c>
      <c r="D1422" t="s">
        <v>1300</v>
      </c>
      <c r="E1422" t="s">
        <v>1300</v>
      </c>
    </row>
    <row r="1423" spans="1:5" x14ac:dyDescent="0.25">
      <c r="A1423" t="s">
        <v>1265</v>
      </c>
      <c r="B1423">
        <v>39.065557899543379</v>
      </c>
      <c r="C1423">
        <v>11.013997945205478</v>
      </c>
      <c r="D1423">
        <v>3.0068361643835617</v>
      </c>
      <c r="E1423" t="s">
        <v>1300</v>
      </c>
    </row>
    <row r="1424" spans="1:5" x14ac:dyDescent="0.25">
      <c r="A1424" t="s">
        <v>1265</v>
      </c>
      <c r="B1424" t="s">
        <v>1300</v>
      </c>
      <c r="C1424">
        <v>1448.767123287671</v>
      </c>
      <c r="D1424">
        <v>1.0410958904109588</v>
      </c>
      <c r="E1424" t="s">
        <v>1300</v>
      </c>
    </row>
    <row r="1425" spans="1:5" x14ac:dyDescent="0.25">
      <c r="A1425" t="s">
        <v>1265</v>
      </c>
      <c r="B1425" t="s">
        <v>1300</v>
      </c>
      <c r="C1425">
        <v>1.0856621004566209</v>
      </c>
      <c r="D1425" t="s">
        <v>1300</v>
      </c>
      <c r="E1425" t="s">
        <v>1300</v>
      </c>
    </row>
    <row r="1426" spans="1:5" x14ac:dyDescent="0.25">
      <c r="A1426" t="s">
        <v>1265</v>
      </c>
      <c r="B1426" t="s">
        <v>1300</v>
      </c>
      <c r="C1426">
        <v>1.580493515981735</v>
      </c>
      <c r="D1426">
        <v>3.9701130136986298E-2</v>
      </c>
      <c r="E1426" t="s">
        <v>1300</v>
      </c>
    </row>
    <row r="1427" spans="1:5" x14ac:dyDescent="0.25">
      <c r="A1427" t="s">
        <v>1265</v>
      </c>
      <c r="B1427" t="s">
        <v>1300</v>
      </c>
      <c r="C1427">
        <v>3.5378442661448135</v>
      </c>
      <c r="D1427">
        <v>9.0910905877154224E-2</v>
      </c>
      <c r="E1427" t="s">
        <v>1300</v>
      </c>
    </row>
    <row r="1428" spans="1:5" x14ac:dyDescent="0.25">
      <c r="A1428" t="s">
        <v>1265</v>
      </c>
      <c r="B1428" t="s">
        <v>1300</v>
      </c>
      <c r="C1428">
        <v>8.7145205479452051E-2</v>
      </c>
      <c r="D1428" t="s">
        <v>1300</v>
      </c>
      <c r="E1428" t="s">
        <v>1300</v>
      </c>
    </row>
    <row r="1429" spans="1:5" x14ac:dyDescent="0.25">
      <c r="A1429" t="s">
        <v>1265</v>
      </c>
      <c r="B1429">
        <v>0</v>
      </c>
      <c r="C1429">
        <v>1.384109589041096E-3</v>
      </c>
      <c r="D1429">
        <v>0</v>
      </c>
      <c r="E1429" t="s">
        <v>1300</v>
      </c>
    </row>
    <row r="1430" spans="1:5" x14ac:dyDescent="0.25">
      <c r="A1430" t="s">
        <v>1265</v>
      </c>
      <c r="B1430" t="s">
        <v>1300</v>
      </c>
      <c r="C1430">
        <v>7.4557179096905136E-3</v>
      </c>
      <c r="D1430">
        <v>2.1074815595363536E-8</v>
      </c>
      <c r="E1430" t="s">
        <v>1300</v>
      </c>
    </row>
    <row r="1431" spans="1:5" x14ac:dyDescent="0.25">
      <c r="A1431" t="s">
        <v>1265</v>
      </c>
      <c r="B1431" t="s">
        <v>1300</v>
      </c>
      <c r="C1431">
        <v>0.90410958904109584</v>
      </c>
      <c r="D1431" t="s">
        <v>1300</v>
      </c>
      <c r="E1431" t="s">
        <v>1300</v>
      </c>
    </row>
    <row r="1432" spans="1:5" x14ac:dyDescent="0.25">
      <c r="A1432" t="s">
        <v>1265</v>
      </c>
      <c r="B1432" t="s">
        <v>1300</v>
      </c>
      <c r="C1432">
        <v>0</v>
      </c>
      <c r="D1432" t="s">
        <v>1300</v>
      </c>
      <c r="E1432" t="s">
        <v>1300</v>
      </c>
    </row>
    <row r="1433" spans="1:5" x14ac:dyDescent="0.25">
      <c r="A1433" t="s">
        <v>1265</v>
      </c>
      <c r="B1433" t="s">
        <v>1300</v>
      </c>
      <c r="C1433">
        <v>0.18017039759438688</v>
      </c>
      <c r="D1433">
        <v>0.8631918034642817</v>
      </c>
      <c r="E1433" t="s">
        <v>1300</v>
      </c>
    </row>
    <row r="1434" spans="1:5" x14ac:dyDescent="0.25">
      <c r="A1434" t="s">
        <v>1265</v>
      </c>
      <c r="B1434">
        <v>0.29066027397260275</v>
      </c>
      <c r="C1434">
        <v>0.4105720776255708</v>
      </c>
      <c r="D1434">
        <v>9.4236037934668058E-5</v>
      </c>
      <c r="E1434" t="s">
        <v>1300</v>
      </c>
    </row>
    <row r="1435" spans="1:5" x14ac:dyDescent="0.25">
      <c r="A1435" t="s">
        <v>1265</v>
      </c>
      <c r="B1435">
        <v>0.12915036114570361</v>
      </c>
      <c r="C1435">
        <v>12.990765555555557</v>
      </c>
      <c r="D1435" t="s">
        <v>1300</v>
      </c>
      <c r="E1435" t="s">
        <v>1300</v>
      </c>
    </row>
    <row r="1436" spans="1:5" x14ac:dyDescent="0.25">
      <c r="A1436" t="s">
        <v>1265</v>
      </c>
      <c r="B1436" t="s">
        <v>1300</v>
      </c>
      <c r="C1436">
        <v>2.6647777777777777</v>
      </c>
      <c r="D1436" t="s">
        <v>1300</v>
      </c>
      <c r="E1436" t="s">
        <v>1300</v>
      </c>
    </row>
    <row r="1437" spans="1:5" x14ac:dyDescent="0.25">
      <c r="A1437" t="s">
        <v>1265</v>
      </c>
      <c r="B1437">
        <v>0</v>
      </c>
      <c r="C1437" t="s">
        <v>1300</v>
      </c>
      <c r="D1437">
        <v>0.32505205479452054</v>
      </c>
      <c r="E1437" t="s">
        <v>1300</v>
      </c>
    </row>
    <row r="1438" spans="1:5" x14ac:dyDescent="0.25">
      <c r="A1438" t="s">
        <v>1265</v>
      </c>
      <c r="B1438">
        <v>0</v>
      </c>
      <c r="C1438" t="s">
        <v>1300</v>
      </c>
      <c r="D1438" t="s">
        <v>1300</v>
      </c>
      <c r="E1438" t="s">
        <v>1300</v>
      </c>
    </row>
    <row r="1439" spans="1:5" x14ac:dyDescent="0.25">
      <c r="A1439" t="s">
        <v>1265</v>
      </c>
      <c r="B1439" t="s">
        <v>1300</v>
      </c>
      <c r="C1439">
        <v>0.56726196347031965</v>
      </c>
      <c r="D1439" t="s">
        <v>1300</v>
      </c>
      <c r="E1439" t="s">
        <v>1300</v>
      </c>
    </row>
    <row r="1440" spans="1:5" x14ac:dyDescent="0.25">
      <c r="A1440" t="s">
        <v>1265</v>
      </c>
      <c r="B1440" t="s">
        <v>1300</v>
      </c>
      <c r="C1440">
        <v>14.969266275684932</v>
      </c>
      <c r="D1440" t="s">
        <v>1300</v>
      </c>
      <c r="E1440" t="s">
        <v>1300</v>
      </c>
    </row>
    <row r="1441" spans="1:5" x14ac:dyDescent="0.25">
      <c r="A1441" t="s">
        <v>1265</v>
      </c>
      <c r="B1441" t="s">
        <v>1300</v>
      </c>
      <c r="C1441">
        <v>4.5774744707347441</v>
      </c>
      <c r="D1441">
        <v>3.7856567284448021E-2</v>
      </c>
      <c r="E1441" t="s">
        <v>1300</v>
      </c>
    </row>
    <row r="1442" spans="1:5" x14ac:dyDescent="0.25">
      <c r="A1442" t="s">
        <v>1265</v>
      </c>
      <c r="B1442" t="s">
        <v>1300</v>
      </c>
      <c r="C1442" t="s">
        <v>1300</v>
      </c>
      <c r="D1442">
        <v>0.91747506849315075</v>
      </c>
      <c r="E1442" t="s">
        <v>1300</v>
      </c>
    </row>
    <row r="1443" spans="1:5" x14ac:dyDescent="0.25">
      <c r="A1443" t="s">
        <v>1265</v>
      </c>
      <c r="B1443" t="s">
        <v>1300</v>
      </c>
      <c r="C1443" t="s">
        <v>1300</v>
      </c>
      <c r="D1443">
        <v>2.6059360730593612E-3</v>
      </c>
      <c r="E1443" t="s">
        <v>1300</v>
      </c>
    </row>
    <row r="1444" spans="1:5" x14ac:dyDescent="0.25">
      <c r="A1444" t="s">
        <v>1265</v>
      </c>
      <c r="B1444">
        <v>0</v>
      </c>
      <c r="C1444">
        <v>2.7788649706457926</v>
      </c>
      <c r="D1444">
        <v>0</v>
      </c>
      <c r="E1444" t="s">
        <v>1300</v>
      </c>
    </row>
    <row r="1445" spans="1:5" x14ac:dyDescent="0.25">
      <c r="A1445" t="s">
        <v>1265</v>
      </c>
      <c r="B1445" t="s">
        <v>1300</v>
      </c>
      <c r="C1445">
        <v>0.15476917808219179</v>
      </c>
      <c r="D1445" t="s">
        <v>1300</v>
      </c>
      <c r="E1445" t="s">
        <v>1300</v>
      </c>
    </row>
    <row r="1446" spans="1:5" x14ac:dyDescent="0.25">
      <c r="A1446" t="s">
        <v>1265</v>
      </c>
      <c r="B1446" t="s">
        <v>1300</v>
      </c>
      <c r="C1446">
        <v>6.5927291886195991E-2</v>
      </c>
      <c r="D1446">
        <v>9.1324200913242004E-3</v>
      </c>
      <c r="E1446" t="s">
        <v>1300</v>
      </c>
    </row>
    <row r="1447" spans="1:5" x14ac:dyDescent="0.25">
      <c r="A1447" t="s">
        <v>1265</v>
      </c>
      <c r="B1447" t="s">
        <v>1300</v>
      </c>
      <c r="C1447">
        <v>3.5106849315068493</v>
      </c>
      <c r="D1447">
        <v>2.6301369863013697E-2</v>
      </c>
      <c r="E1447" t="s">
        <v>1300</v>
      </c>
    </row>
    <row r="1448" spans="1:5" x14ac:dyDescent="0.25">
      <c r="A1448" t="s">
        <v>1265</v>
      </c>
      <c r="B1448" t="s">
        <v>1300</v>
      </c>
      <c r="C1448" t="s">
        <v>1300</v>
      </c>
      <c r="D1448">
        <v>0.10630136986301369</v>
      </c>
      <c r="E1448" t="s">
        <v>1300</v>
      </c>
    </row>
    <row r="1449" spans="1:5" x14ac:dyDescent="0.25">
      <c r="A1449" t="s">
        <v>1265</v>
      </c>
      <c r="B1449" t="s">
        <v>1300</v>
      </c>
      <c r="C1449">
        <v>2.0286497064579256E-2</v>
      </c>
      <c r="D1449" t="s">
        <v>1300</v>
      </c>
      <c r="E1449" t="s">
        <v>1300</v>
      </c>
    </row>
    <row r="1450" spans="1:5" x14ac:dyDescent="0.25">
      <c r="A1450" t="s">
        <v>1265</v>
      </c>
      <c r="B1450" t="s">
        <v>1300</v>
      </c>
      <c r="C1450">
        <v>0.17945205479452056</v>
      </c>
      <c r="D1450" t="s">
        <v>1300</v>
      </c>
      <c r="E1450" t="s">
        <v>1300</v>
      </c>
    </row>
    <row r="1451" spans="1:5" x14ac:dyDescent="0.25">
      <c r="A1451" t="s">
        <v>1265</v>
      </c>
      <c r="B1451" t="s">
        <v>1300</v>
      </c>
      <c r="C1451">
        <v>8.7898812785388122E-2</v>
      </c>
      <c r="D1451" t="s">
        <v>1300</v>
      </c>
      <c r="E1451" t="s">
        <v>1300</v>
      </c>
    </row>
    <row r="1452" spans="1:5" x14ac:dyDescent="0.25">
      <c r="A1452" t="s">
        <v>1265</v>
      </c>
      <c r="B1452" t="s">
        <v>1300</v>
      </c>
      <c r="C1452">
        <v>0.18032493150684931</v>
      </c>
      <c r="D1452" t="s">
        <v>1300</v>
      </c>
      <c r="E1452" t="s">
        <v>1300</v>
      </c>
    </row>
    <row r="1453" spans="1:5" x14ac:dyDescent="0.25">
      <c r="A1453" t="s">
        <v>1265</v>
      </c>
      <c r="B1453" t="s">
        <v>1300</v>
      </c>
      <c r="C1453">
        <v>3.0325808219178081E-2</v>
      </c>
      <c r="D1453" t="s">
        <v>1300</v>
      </c>
      <c r="E1453" t="s">
        <v>1300</v>
      </c>
    </row>
    <row r="1454" spans="1:5" x14ac:dyDescent="0.25">
      <c r="A1454" t="s">
        <v>1265</v>
      </c>
      <c r="B1454">
        <v>1.6386052303860522E-2</v>
      </c>
      <c r="C1454">
        <v>0.23391184170471838</v>
      </c>
      <c r="D1454" t="s">
        <v>1300</v>
      </c>
      <c r="E1454" t="s">
        <v>1300</v>
      </c>
    </row>
    <row r="1455" spans="1:5" x14ac:dyDescent="0.25">
      <c r="A1455" t="s">
        <v>1264</v>
      </c>
      <c r="B1455">
        <v>0</v>
      </c>
      <c r="C1455">
        <v>0.17397841427978414</v>
      </c>
      <c r="D1455" t="s">
        <v>1300</v>
      </c>
      <c r="E1455" t="s">
        <v>1300</v>
      </c>
    </row>
    <row r="1456" spans="1:5" x14ac:dyDescent="0.25">
      <c r="A1456" t="s">
        <v>1264</v>
      </c>
      <c r="B1456" t="s">
        <v>1300</v>
      </c>
      <c r="C1456">
        <v>14.65497305936073</v>
      </c>
      <c r="D1456" t="s">
        <v>1300</v>
      </c>
      <c r="E1456" t="s">
        <v>1300</v>
      </c>
    </row>
    <row r="1457" spans="1:5" x14ac:dyDescent="0.25">
      <c r="A1457" t="s">
        <v>1264</v>
      </c>
      <c r="B1457" t="s">
        <v>1300</v>
      </c>
      <c r="C1457">
        <v>6.8493150684931503E-2</v>
      </c>
      <c r="D1457">
        <v>0</v>
      </c>
      <c r="E1457" t="s">
        <v>1300</v>
      </c>
    </row>
    <row r="1458" spans="1:5" x14ac:dyDescent="0.25">
      <c r="A1458" t="s">
        <v>1264</v>
      </c>
      <c r="B1458" t="s">
        <v>1300</v>
      </c>
      <c r="C1458">
        <v>0.18264840182648401</v>
      </c>
      <c r="D1458" t="s">
        <v>1300</v>
      </c>
      <c r="E1458" t="s">
        <v>1300</v>
      </c>
    </row>
    <row r="1459" spans="1:5" x14ac:dyDescent="0.25">
      <c r="A1459" t="s">
        <v>1264</v>
      </c>
      <c r="B1459" t="s">
        <v>1300</v>
      </c>
      <c r="C1459" t="s">
        <v>1300</v>
      </c>
      <c r="D1459">
        <v>7.8767123287671229E-2</v>
      </c>
      <c r="E1459" t="s">
        <v>1300</v>
      </c>
    </row>
    <row r="1460" spans="1:5" x14ac:dyDescent="0.25">
      <c r="A1460" t="s">
        <v>1264</v>
      </c>
      <c r="B1460" t="s">
        <v>1300</v>
      </c>
      <c r="C1460" t="s">
        <v>1300</v>
      </c>
      <c r="D1460">
        <v>0.68493150684931503</v>
      </c>
      <c r="E1460" t="s">
        <v>1300</v>
      </c>
    </row>
    <row r="1461" spans="1:5" x14ac:dyDescent="0.25">
      <c r="A1461" t="s">
        <v>1264</v>
      </c>
      <c r="B1461" t="s">
        <v>1300</v>
      </c>
      <c r="C1461">
        <v>5.6258447488584462E-3</v>
      </c>
      <c r="D1461">
        <v>4.5322054794520547E-2</v>
      </c>
      <c r="E1461" t="s">
        <v>1300</v>
      </c>
    </row>
    <row r="1462" spans="1:5" x14ac:dyDescent="0.25">
      <c r="A1462" t="s">
        <v>1264</v>
      </c>
      <c r="B1462" t="s">
        <v>1300</v>
      </c>
      <c r="C1462" t="s">
        <v>1300</v>
      </c>
      <c r="D1462">
        <v>0</v>
      </c>
      <c r="E1462" t="s">
        <v>1300</v>
      </c>
    </row>
    <row r="1463" spans="1:5" x14ac:dyDescent="0.25">
      <c r="A1463" t="s">
        <v>1264</v>
      </c>
      <c r="B1463" t="s">
        <v>1300</v>
      </c>
      <c r="C1463" t="s">
        <v>1300</v>
      </c>
      <c r="D1463">
        <v>1.3698630136986301</v>
      </c>
      <c r="E1463" t="s">
        <v>1300</v>
      </c>
    </row>
    <row r="1464" spans="1:5" x14ac:dyDescent="0.25">
      <c r="A1464" t="s">
        <v>1265</v>
      </c>
      <c r="B1464" t="s">
        <v>1300</v>
      </c>
      <c r="C1464">
        <v>2.7287671232876711</v>
      </c>
      <c r="D1464" t="s">
        <v>1300</v>
      </c>
      <c r="E1464" t="s">
        <v>1300</v>
      </c>
    </row>
    <row r="1465" spans="1:5" x14ac:dyDescent="0.25">
      <c r="A1465" t="s">
        <v>1265</v>
      </c>
      <c r="B1465" t="s">
        <v>1300</v>
      </c>
      <c r="C1465">
        <v>8.920684931506849E-2</v>
      </c>
      <c r="D1465" t="s">
        <v>1300</v>
      </c>
      <c r="E1465" t="s">
        <v>1300</v>
      </c>
    </row>
    <row r="1466" spans="1:5" x14ac:dyDescent="0.25">
      <c r="A1466" t="s">
        <v>1265</v>
      </c>
      <c r="B1466" t="s">
        <v>1300</v>
      </c>
      <c r="C1466">
        <v>3.9573820395738209E-2</v>
      </c>
      <c r="D1466" t="s">
        <v>1300</v>
      </c>
      <c r="E1466" t="s">
        <v>1300</v>
      </c>
    </row>
    <row r="1467" spans="1:5" x14ac:dyDescent="0.25">
      <c r="A1467" t="s">
        <v>1265</v>
      </c>
      <c r="B1467" t="s">
        <v>1300</v>
      </c>
      <c r="C1467">
        <v>1.9470319634703197</v>
      </c>
      <c r="D1467" t="s">
        <v>1300</v>
      </c>
      <c r="E1467" t="s">
        <v>1300</v>
      </c>
    </row>
    <row r="1468" spans="1:5" x14ac:dyDescent="0.25">
      <c r="A1468" t="s">
        <v>1265</v>
      </c>
      <c r="B1468">
        <v>3.1783150684931503E-2</v>
      </c>
      <c r="C1468" t="s">
        <v>1300</v>
      </c>
      <c r="D1468" t="s">
        <v>1300</v>
      </c>
      <c r="E1468" t="s">
        <v>1300</v>
      </c>
    </row>
    <row r="1469" spans="1:5" x14ac:dyDescent="0.25">
      <c r="A1469" t="s">
        <v>1265</v>
      </c>
      <c r="B1469">
        <v>0.37817662100456617</v>
      </c>
      <c r="C1469">
        <v>4.9521429653505242</v>
      </c>
      <c r="D1469">
        <v>2.0571963470319633E-2</v>
      </c>
      <c r="E1469" t="s">
        <v>1300</v>
      </c>
    </row>
    <row r="1470" spans="1:5" x14ac:dyDescent="0.25">
      <c r="A1470" t="s">
        <v>1265</v>
      </c>
      <c r="B1470">
        <v>0</v>
      </c>
      <c r="C1470">
        <v>1.7727639000805803E-2</v>
      </c>
      <c r="D1470">
        <v>0</v>
      </c>
      <c r="E1470" t="s">
        <v>1300</v>
      </c>
    </row>
    <row r="1471" spans="1:5" x14ac:dyDescent="0.25">
      <c r="A1471" t="s">
        <v>1265</v>
      </c>
      <c r="B1471" t="s">
        <v>1300</v>
      </c>
      <c r="C1471">
        <v>1.0256673972602739</v>
      </c>
      <c r="D1471" t="s">
        <v>1300</v>
      </c>
      <c r="E1471" t="s">
        <v>1300</v>
      </c>
    </row>
    <row r="1472" spans="1:5" x14ac:dyDescent="0.25">
      <c r="A1472" t="s">
        <v>1265</v>
      </c>
      <c r="B1472">
        <v>0</v>
      </c>
      <c r="C1472">
        <v>0.31743032593292392</v>
      </c>
      <c r="D1472">
        <v>0.29783473265576665</v>
      </c>
      <c r="E1472" t="s">
        <v>1300</v>
      </c>
    </row>
    <row r="1473" spans="1:5" x14ac:dyDescent="0.25">
      <c r="A1473" t="s">
        <v>1265</v>
      </c>
      <c r="B1473">
        <v>0</v>
      </c>
      <c r="C1473">
        <v>1.4220024906600248</v>
      </c>
      <c r="D1473" t="s">
        <v>1300</v>
      </c>
      <c r="E1473" t="s">
        <v>1300</v>
      </c>
    </row>
    <row r="1474" spans="1:5" x14ac:dyDescent="0.25">
      <c r="A1474" t="s">
        <v>1265</v>
      </c>
      <c r="B1474">
        <v>0</v>
      </c>
      <c r="C1474">
        <v>15.376141552511411</v>
      </c>
      <c r="D1474" t="s">
        <v>1300</v>
      </c>
      <c r="E1474" t="s">
        <v>1300</v>
      </c>
    </row>
    <row r="1475" spans="1:5" x14ac:dyDescent="0.25">
      <c r="A1475" t="s">
        <v>1265</v>
      </c>
      <c r="B1475" t="s">
        <v>1300</v>
      </c>
      <c r="C1475">
        <v>1.9592104109589042E-2</v>
      </c>
      <c r="D1475" t="s">
        <v>1300</v>
      </c>
      <c r="E1475" t="s">
        <v>1300</v>
      </c>
    </row>
    <row r="1476" spans="1:5" x14ac:dyDescent="0.25">
      <c r="A1476" t="s">
        <v>1265</v>
      </c>
      <c r="B1476">
        <v>2.1407272428393522</v>
      </c>
      <c r="C1476">
        <v>2.3299013225097243</v>
      </c>
      <c r="D1476" t="s">
        <v>1300</v>
      </c>
      <c r="E1476" t="s">
        <v>1300</v>
      </c>
    </row>
    <row r="1477" spans="1:5" x14ac:dyDescent="0.25">
      <c r="A1477" t="s">
        <v>1265</v>
      </c>
      <c r="B1477" t="s">
        <v>1300</v>
      </c>
      <c r="C1477">
        <v>0.22286506849315069</v>
      </c>
      <c r="D1477" t="s">
        <v>1300</v>
      </c>
      <c r="E1477" t="s">
        <v>1300</v>
      </c>
    </row>
    <row r="1478" spans="1:5" x14ac:dyDescent="0.25">
      <c r="A1478" t="s">
        <v>1265</v>
      </c>
      <c r="B1478" t="s">
        <v>1300</v>
      </c>
      <c r="C1478">
        <v>14.91420370233247</v>
      </c>
      <c r="D1478" t="s">
        <v>1300</v>
      </c>
      <c r="E1478" t="s">
        <v>1300</v>
      </c>
    </row>
    <row r="1479" spans="1:5" x14ac:dyDescent="0.25">
      <c r="A1479" t="s">
        <v>1265</v>
      </c>
      <c r="B1479">
        <v>1.9453675934181729E-2</v>
      </c>
      <c r="C1479">
        <v>0.90122566690699346</v>
      </c>
      <c r="D1479">
        <v>1.8264840182648401E-2</v>
      </c>
      <c r="E1479" t="s">
        <v>1300</v>
      </c>
    </row>
    <row r="1480" spans="1:5" x14ac:dyDescent="0.25">
      <c r="A1480" t="s">
        <v>1265</v>
      </c>
      <c r="B1480">
        <v>3.4246575342465752E-2</v>
      </c>
      <c r="C1480" t="s">
        <v>1300</v>
      </c>
      <c r="D1480" t="s">
        <v>1300</v>
      </c>
      <c r="E1480" t="s">
        <v>1300</v>
      </c>
    </row>
    <row r="1481" spans="1:5" x14ac:dyDescent="0.25">
      <c r="A1481" t="s">
        <v>1265</v>
      </c>
      <c r="B1481" t="s">
        <v>1300</v>
      </c>
      <c r="C1481">
        <v>0.48569088244663905</v>
      </c>
      <c r="D1481" t="s">
        <v>1300</v>
      </c>
      <c r="E1481" t="s">
        <v>1300</v>
      </c>
    </row>
    <row r="1482" spans="1:5" x14ac:dyDescent="0.25">
      <c r="A1482" t="s">
        <v>1265</v>
      </c>
      <c r="B1482">
        <v>0.74831050228310514</v>
      </c>
      <c r="C1482">
        <v>1.8517586079229915</v>
      </c>
      <c r="D1482" t="s">
        <v>1300</v>
      </c>
      <c r="E1482" t="s">
        <v>1300</v>
      </c>
    </row>
    <row r="1483" spans="1:5" x14ac:dyDescent="0.25">
      <c r="A1483" t="s">
        <v>1265</v>
      </c>
      <c r="B1483" t="s">
        <v>1300</v>
      </c>
      <c r="C1483">
        <v>0.73698630136986309</v>
      </c>
      <c r="D1483" t="s">
        <v>1300</v>
      </c>
      <c r="E1483" t="s">
        <v>1300</v>
      </c>
    </row>
    <row r="1484" spans="1:5" x14ac:dyDescent="0.25">
      <c r="A1484" t="s">
        <v>1265</v>
      </c>
      <c r="B1484">
        <v>0</v>
      </c>
      <c r="C1484">
        <v>0.88920932468156688</v>
      </c>
      <c r="D1484">
        <v>4.214963119072708E-2</v>
      </c>
      <c r="E1484" t="s">
        <v>1300</v>
      </c>
    </row>
    <row r="1485" spans="1:5" x14ac:dyDescent="0.25">
      <c r="A1485" t="s">
        <v>1265</v>
      </c>
      <c r="B1485">
        <v>0.15769461187214615</v>
      </c>
      <c r="C1485">
        <v>0.62974869863013694</v>
      </c>
      <c r="D1485" t="s">
        <v>1300</v>
      </c>
      <c r="E1485" t="s">
        <v>1300</v>
      </c>
    </row>
    <row r="1486" spans="1:5" x14ac:dyDescent="0.25">
      <c r="A1486" t="s">
        <v>1265</v>
      </c>
      <c r="B1486">
        <v>3.1061879613215146</v>
      </c>
      <c r="C1486">
        <v>2.3892214798010643</v>
      </c>
      <c r="D1486">
        <v>0.17854352250489236</v>
      </c>
      <c r="E1486" t="s">
        <v>1300</v>
      </c>
    </row>
    <row r="1487" spans="1:5" x14ac:dyDescent="0.25">
      <c r="A1487" t="s">
        <v>1265</v>
      </c>
      <c r="B1487" t="s">
        <v>1300</v>
      </c>
      <c r="C1487">
        <v>0.16383561643835615</v>
      </c>
      <c r="D1487" t="s">
        <v>1300</v>
      </c>
      <c r="E1487" t="s">
        <v>1300</v>
      </c>
    </row>
    <row r="1488" spans="1:5" x14ac:dyDescent="0.25">
      <c r="A1488" t="s">
        <v>1265</v>
      </c>
      <c r="B1488" t="s">
        <v>1300</v>
      </c>
      <c r="C1488">
        <v>1.131916765705469</v>
      </c>
      <c r="D1488">
        <v>0.33831465338314648</v>
      </c>
      <c r="E1488" t="s">
        <v>1300</v>
      </c>
    </row>
    <row r="1489" spans="1:5" x14ac:dyDescent="0.25">
      <c r="A1489" t="s">
        <v>1265</v>
      </c>
      <c r="B1489" t="s">
        <v>1300</v>
      </c>
      <c r="C1489">
        <v>0.33426446575342461</v>
      </c>
      <c r="D1489" t="s">
        <v>1300</v>
      </c>
      <c r="E1489" t="s">
        <v>1300</v>
      </c>
    </row>
    <row r="1490" spans="1:5" x14ac:dyDescent="0.25">
      <c r="A1490" t="s">
        <v>1265</v>
      </c>
      <c r="B1490">
        <v>0</v>
      </c>
      <c r="C1490">
        <v>0.43258832011535686</v>
      </c>
      <c r="D1490" t="s">
        <v>1300</v>
      </c>
      <c r="E1490" t="s">
        <v>1300</v>
      </c>
    </row>
    <row r="1491" spans="1:5" x14ac:dyDescent="0.25">
      <c r="A1491" t="s">
        <v>1265</v>
      </c>
      <c r="B1491" t="s">
        <v>1300</v>
      </c>
      <c r="C1491">
        <v>1.4115555555555557</v>
      </c>
      <c r="D1491" t="s">
        <v>1300</v>
      </c>
      <c r="E1491" t="s">
        <v>1300</v>
      </c>
    </row>
    <row r="1492" spans="1:5" x14ac:dyDescent="0.25">
      <c r="A1492" t="s">
        <v>1265</v>
      </c>
      <c r="B1492" t="s">
        <v>1300</v>
      </c>
      <c r="C1492">
        <v>4.8192771084337352E-2</v>
      </c>
      <c r="D1492">
        <v>2.6801659491193737E-2</v>
      </c>
      <c r="E1492" t="s">
        <v>1300</v>
      </c>
    </row>
    <row r="1493" spans="1:5" x14ac:dyDescent="0.25">
      <c r="A1493" t="s">
        <v>1265</v>
      </c>
      <c r="B1493">
        <v>5.6039850560398501E-2</v>
      </c>
      <c r="C1493">
        <v>0.53585817888799359</v>
      </c>
      <c r="D1493">
        <v>2.1404109589041095E-2</v>
      </c>
      <c r="E1493" t="s">
        <v>1300</v>
      </c>
    </row>
    <row r="1494" spans="1:5" x14ac:dyDescent="0.25">
      <c r="A1494" t="s">
        <v>1265</v>
      </c>
      <c r="B1494">
        <v>0.14467287671232876</v>
      </c>
      <c r="C1494">
        <v>0.27863363013698628</v>
      </c>
      <c r="D1494" t="s">
        <v>1300</v>
      </c>
      <c r="E1494" t="s">
        <v>1300</v>
      </c>
    </row>
    <row r="1495" spans="1:5" x14ac:dyDescent="0.25">
      <c r="A1495" t="s">
        <v>1265</v>
      </c>
      <c r="B1495">
        <v>0.62893698630136985</v>
      </c>
      <c r="C1495">
        <v>1.789657534246575</v>
      </c>
      <c r="D1495" t="s">
        <v>1300</v>
      </c>
      <c r="E1495" t="s">
        <v>1300</v>
      </c>
    </row>
    <row r="1496" spans="1:5" x14ac:dyDescent="0.25">
      <c r="A1496" t="s">
        <v>1265</v>
      </c>
      <c r="B1496" t="s">
        <v>1300</v>
      </c>
      <c r="C1496" t="s">
        <v>1300</v>
      </c>
      <c r="D1496">
        <v>0.10419941612396137</v>
      </c>
      <c r="E1496" t="s">
        <v>1300</v>
      </c>
    </row>
    <row r="1497" spans="1:5" x14ac:dyDescent="0.25">
      <c r="A1497" t="s">
        <v>1265</v>
      </c>
      <c r="B1497" t="s">
        <v>1300</v>
      </c>
      <c r="C1497">
        <v>3.0821917808219173E-2</v>
      </c>
      <c r="D1497" t="s">
        <v>1300</v>
      </c>
      <c r="E1497" t="s">
        <v>1300</v>
      </c>
    </row>
    <row r="1498" spans="1:5" x14ac:dyDescent="0.25">
      <c r="A1498" t="s">
        <v>1265</v>
      </c>
      <c r="B1498">
        <v>0</v>
      </c>
      <c r="C1498" t="s">
        <v>1300</v>
      </c>
      <c r="D1498">
        <v>0.82689912826899115</v>
      </c>
      <c r="E1498" t="s">
        <v>1300</v>
      </c>
    </row>
    <row r="1499" spans="1:5" x14ac:dyDescent="0.25">
      <c r="A1499" t="s">
        <v>1265</v>
      </c>
      <c r="B1499">
        <v>0</v>
      </c>
      <c r="C1499" t="s">
        <v>1300</v>
      </c>
      <c r="D1499" t="s">
        <v>1300</v>
      </c>
      <c r="E1499" t="s">
        <v>1300</v>
      </c>
    </row>
    <row r="1500" spans="1:5" x14ac:dyDescent="0.25">
      <c r="A1500" t="s">
        <v>1265</v>
      </c>
      <c r="B1500">
        <v>0.41371547945205478</v>
      </c>
      <c r="C1500">
        <v>6.9977109589041095</v>
      </c>
      <c r="D1500">
        <v>0.17945858447488583</v>
      </c>
      <c r="E1500" t="s">
        <v>1300</v>
      </c>
    </row>
    <row r="1501" spans="1:5" x14ac:dyDescent="0.25">
      <c r="A1501" t="s">
        <v>1265</v>
      </c>
      <c r="B1501" t="s">
        <v>1300</v>
      </c>
      <c r="C1501">
        <v>2.524086181206441</v>
      </c>
      <c r="D1501" t="s">
        <v>1300</v>
      </c>
      <c r="E1501" t="s">
        <v>1300</v>
      </c>
    </row>
    <row r="1502" spans="1:5" x14ac:dyDescent="0.25">
      <c r="A1502" t="s">
        <v>1265</v>
      </c>
      <c r="B1502" t="s">
        <v>1300</v>
      </c>
      <c r="C1502">
        <v>0.54794520547945202</v>
      </c>
      <c r="D1502" t="s">
        <v>1300</v>
      </c>
      <c r="E1502" t="s">
        <v>1300</v>
      </c>
    </row>
    <row r="1503" spans="1:5" x14ac:dyDescent="0.25">
      <c r="A1503" t="s">
        <v>1265</v>
      </c>
      <c r="B1503">
        <v>4.9387317651663407</v>
      </c>
      <c r="C1503">
        <v>3.2991586607199741</v>
      </c>
      <c r="D1503" t="s">
        <v>1300</v>
      </c>
      <c r="E1503" t="s">
        <v>1300</v>
      </c>
    </row>
    <row r="1504" spans="1:5" x14ac:dyDescent="0.25">
      <c r="A1504" t="s">
        <v>1265</v>
      </c>
      <c r="B1504" t="s">
        <v>1300</v>
      </c>
      <c r="C1504">
        <v>1.5671232876712329</v>
      </c>
      <c r="D1504" t="s">
        <v>1300</v>
      </c>
      <c r="E1504" t="s">
        <v>1300</v>
      </c>
    </row>
    <row r="1505" spans="1:5" x14ac:dyDescent="0.25">
      <c r="A1505" t="s">
        <v>1265</v>
      </c>
      <c r="B1505">
        <v>0.84437539726027411</v>
      </c>
      <c r="C1505">
        <v>0.30523898972602737</v>
      </c>
      <c r="D1505" t="s">
        <v>1300</v>
      </c>
      <c r="E1505" t="s">
        <v>1300</v>
      </c>
    </row>
    <row r="1506" spans="1:5" x14ac:dyDescent="0.25">
      <c r="A1506" t="s">
        <v>1265</v>
      </c>
      <c r="B1506">
        <v>0</v>
      </c>
      <c r="C1506">
        <v>0.18264840182648401</v>
      </c>
      <c r="D1506">
        <v>0</v>
      </c>
      <c r="E1506" t="s">
        <v>1300</v>
      </c>
    </row>
    <row r="1507" spans="1:5" x14ac:dyDescent="0.25">
      <c r="A1507" t="s">
        <v>1265</v>
      </c>
      <c r="B1507" t="s">
        <v>1300</v>
      </c>
      <c r="C1507" t="s">
        <v>1300</v>
      </c>
      <c r="D1507">
        <v>0.45476983833148216</v>
      </c>
      <c r="E1507" t="s">
        <v>1300</v>
      </c>
    </row>
    <row r="1508" spans="1:5" x14ac:dyDescent="0.25">
      <c r="A1508" t="s">
        <v>1265</v>
      </c>
      <c r="B1508" t="s">
        <v>1300</v>
      </c>
      <c r="C1508" t="s">
        <v>1300</v>
      </c>
      <c r="D1508">
        <v>0</v>
      </c>
      <c r="E1508" t="s">
        <v>1300</v>
      </c>
    </row>
    <row r="1509" spans="1:5" x14ac:dyDescent="0.25">
      <c r="A1509" t="s">
        <v>1265</v>
      </c>
      <c r="B1509" t="s">
        <v>1300</v>
      </c>
      <c r="C1509">
        <v>1.2186701867995018</v>
      </c>
      <c r="D1509">
        <v>9.5631678082191782E-3</v>
      </c>
      <c r="E1509" t="s">
        <v>1300</v>
      </c>
    </row>
    <row r="1510" spans="1:5" x14ac:dyDescent="0.25">
      <c r="A1510" t="s">
        <v>1265</v>
      </c>
      <c r="B1510">
        <v>8.3965175038051731E-2</v>
      </c>
      <c r="C1510">
        <v>0.16260065068493149</v>
      </c>
      <c r="D1510">
        <v>1.0899916130835895E-3</v>
      </c>
      <c r="E1510" t="s">
        <v>1300</v>
      </c>
    </row>
    <row r="1511" spans="1:5" x14ac:dyDescent="0.25">
      <c r="A1511" t="s">
        <v>1265</v>
      </c>
      <c r="B1511" t="s">
        <v>1300</v>
      </c>
      <c r="C1511">
        <v>8.8739402241594031E-2</v>
      </c>
      <c r="D1511" t="s">
        <v>1300</v>
      </c>
      <c r="E1511" t="s">
        <v>1300</v>
      </c>
    </row>
    <row r="1512" spans="1:5" x14ac:dyDescent="0.25">
      <c r="A1512" t="s">
        <v>1265</v>
      </c>
      <c r="B1512" t="s">
        <v>1300</v>
      </c>
      <c r="C1512">
        <v>5.1903688563236692</v>
      </c>
      <c r="D1512" t="s">
        <v>1300</v>
      </c>
      <c r="E1512" t="s">
        <v>1300</v>
      </c>
    </row>
    <row r="1513" spans="1:5" x14ac:dyDescent="0.25">
      <c r="A1513" t="s">
        <v>1265</v>
      </c>
      <c r="B1513">
        <v>0</v>
      </c>
      <c r="C1513">
        <v>3.0441400304414006E-3</v>
      </c>
      <c r="D1513">
        <v>0</v>
      </c>
      <c r="E1513" t="s">
        <v>1300</v>
      </c>
    </row>
    <row r="1514" spans="1:5" x14ac:dyDescent="0.25">
      <c r="A1514" t="s">
        <v>1265</v>
      </c>
      <c r="B1514">
        <v>0</v>
      </c>
      <c r="C1514" t="s">
        <v>1300</v>
      </c>
      <c r="D1514" t="s">
        <v>1300</v>
      </c>
      <c r="E1514" t="s">
        <v>1300</v>
      </c>
    </row>
    <row r="1515" spans="1:5" x14ac:dyDescent="0.25">
      <c r="A1515" t="s">
        <v>1265</v>
      </c>
      <c r="B1515" t="s">
        <v>1300</v>
      </c>
      <c r="C1515">
        <v>0.17243876712328768</v>
      </c>
      <c r="D1515" t="s">
        <v>1300</v>
      </c>
      <c r="E1515" t="s">
        <v>1300</v>
      </c>
    </row>
    <row r="1516" spans="1:5" x14ac:dyDescent="0.25">
      <c r="A1516" t="s">
        <v>1265</v>
      </c>
      <c r="B1516">
        <v>3.4451232876712326E-2</v>
      </c>
      <c r="C1516">
        <v>0.34099076712328769</v>
      </c>
      <c r="D1516">
        <v>1.1819960861056751E-5</v>
      </c>
      <c r="E1516" t="s">
        <v>1300</v>
      </c>
    </row>
    <row r="1517" spans="1:5" x14ac:dyDescent="0.25">
      <c r="A1517" t="s">
        <v>1265</v>
      </c>
      <c r="B1517" t="s">
        <v>1300</v>
      </c>
      <c r="C1517">
        <v>3.4711207917579001</v>
      </c>
      <c r="D1517" t="s">
        <v>1300</v>
      </c>
      <c r="E1517" t="s">
        <v>1300</v>
      </c>
    </row>
    <row r="1518" spans="1:5" x14ac:dyDescent="0.25">
      <c r="A1518" t="s">
        <v>1265</v>
      </c>
      <c r="B1518" t="s">
        <v>1300</v>
      </c>
      <c r="C1518">
        <v>1229.1780821917807</v>
      </c>
      <c r="D1518">
        <v>0.18264840182648401</v>
      </c>
      <c r="E1518" t="s">
        <v>1300</v>
      </c>
    </row>
    <row r="1519" spans="1:5" x14ac:dyDescent="0.25">
      <c r="A1519" t="s">
        <v>1265</v>
      </c>
      <c r="B1519">
        <v>8.7549467275494661E-2</v>
      </c>
      <c r="C1519">
        <v>1.0410958904109588</v>
      </c>
      <c r="D1519" t="s">
        <v>1300</v>
      </c>
      <c r="E1519" t="s">
        <v>1300</v>
      </c>
    </row>
    <row r="1520" spans="1:5" x14ac:dyDescent="0.25">
      <c r="A1520" t="s">
        <v>1265</v>
      </c>
      <c r="B1520" t="s">
        <v>1300</v>
      </c>
      <c r="C1520">
        <v>13.534246575342468</v>
      </c>
      <c r="D1520" t="s">
        <v>1300</v>
      </c>
      <c r="E1520" t="s">
        <v>1300</v>
      </c>
    </row>
    <row r="1521" spans="1:5" x14ac:dyDescent="0.25">
      <c r="A1521" t="s">
        <v>1265</v>
      </c>
      <c r="B1521">
        <v>0.3079106066536203</v>
      </c>
      <c r="C1521">
        <v>1.0011048532289628</v>
      </c>
      <c r="D1521">
        <v>6.8565052773411184E-2</v>
      </c>
      <c r="E1521" t="s">
        <v>1300</v>
      </c>
    </row>
    <row r="1522" spans="1:5" x14ac:dyDescent="0.25">
      <c r="A1522" t="s">
        <v>1265</v>
      </c>
      <c r="B1522">
        <v>2.3794482191780819</v>
      </c>
      <c r="C1522">
        <v>29.454068447488588</v>
      </c>
      <c r="D1522">
        <v>0.45320191780821922</v>
      </c>
      <c r="E1522" t="s">
        <v>1300</v>
      </c>
    </row>
    <row r="1523" spans="1:5" x14ac:dyDescent="0.25">
      <c r="A1523" t="s">
        <v>1265</v>
      </c>
      <c r="B1523" t="s">
        <v>1300</v>
      </c>
      <c r="C1523">
        <v>7.966609589041096E-2</v>
      </c>
      <c r="D1523" t="s">
        <v>1300</v>
      </c>
      <c r="E1523" t="s">
        <v>1300</v>
      </c>
    </row>
    <row r="1524" spans="1:5" x14ac:dyDescent="0.25">
      <c r="A1524" t="s">
        <v>1265</v>
      </c>
      <c r="B1524">
        <v>1.5377817057003977E-6</v>
      </c>
      <c r="C1524">
        <v>7.6530821917808218E-4</v>
      </c>
      <c r="D1524">
        <v>6.6017494636078566E-4</v>
      </c>
      <c r="E1524" t="s">
        <v>1300</v>
      </c>
    </row>
    <row r="1525" spans="1:5" x14ac:dyDescent="0.25">
      <c r="A1525" t="s">
        <v>1265</v>
      </c>
      <c r="B1525">
        <v>2.461904109589041</v>
      </c>
      <c r="C1525" t="s">
        <v>1300</v>
      </c>
      <c r="D1525">
        <v>2.3351027397260273E-2</v>
      </c>
      <c r="E1525" t="s">
        <v>1300</v>
      </c>
    </row>
    <row r="1526" spans="1:5" x14ac:dyDescent="0.25">
      <c r="A1526" t="s">
        <v>1265</v>
      </c>
      <c r="B1526" t="s">
        <v>1300</v>
      </c>
      <c r="C1526">
        <v>0</v>
      </c>
      <c r="D1526" t="s">
        <v>1300</v>
      </c>
      <c r="E1526" t="s">
        <v>1300</v>
      </c>
    </row>
    <row r="1527" spans="1:5" x14ac:dyDescent="0.25">
      <c r="A1527" t="s">
        <v>1265</v>
      </c>
      <c r="B1527" t="s">
        <v>1300</v>
      </c>
      <c r="C1527">
        <v>0.26960183359095996</v>
      </c>
      <c r="D1527">
        <v>1.0044136873902352</v>
      </c>
      <c r="E1527" t="s">
        <v>1300</v>
      </c>
    </row>
    <row r="1528" spans="1:5" x14ac:dyDescent="0.25">
      <c r="A1528" t="s">
        <v>1265</v>
      </c>
      <c r="B1528">
        <v>0.8586595433789953</v>
      </c>
      <c r="C1528">
        <v>0.90183305936073044</v>
      </c>
      <c r="D1528">
        <v>2.014041095890411E-4</v>
      </c>
      <c r="E1528" t="s">
        <v>1300</v>
      </c>
    </row>
    <row r="1529" spans="1:5" x14ac:dyDescent="0.25">
      <c r="A1529" t="s">
        <v>1265</v>
      </c>
      <c r="B1529">
        <v>0</v>
      </c>
      <c r="C1529">
        <v>1.5156857966834896</v>
      </c>
      <c r="D1529">
        <v>9.20842868654311E-3</v>
      </c>
      <c r="E1529" t="s">
        <v>1300</v>
      </c>
    </row>
    <row r="1530" spans="1:5" x14ac:dyDescent="0.25">
      <c r="A1530" t="s">
        <v>1265</v>
      </c>
      <c r="B1530">
        <v>0.14783684931506849</v>
      </c>
      <c r="C1530">
        <v>0.15941463902258424</v>
      </c>
      <c r="D1530">
        <v>2.7889106327462488E-4</v>
      </c>
      <c r="E1530" t="s">
        <v>1300</v>
      </c>
    </row>
    <row r="1531" spans="1:5" x14ac:dyDescent="0.25">
      <c r="A1531" t="s">
        <v>1265</v>
      </c>
      <c r="B1531" t="s">
        <v>1300</v>
      </c>
      <c r="C1531">
        <v>0.84931506849315064</v>
      </c>
      <c r="D1531" t="s">
        <v>1300</v>
      </c>
      <c r="E1531" t="s">
        <v>1300</v>
      </c>
    </row>
    <row r="1532" spans="1:5" x14ac:dyDescent="0.25">
      <c r="A1532" t="s">
        <v>1265</v>
      </c>
      <c r="B1532" t="s">
        <v>1300</v>
      </c>
      <c r="C1532">
        <v>1.9315068493150684</v>
      </c>
      <c r="D1532">
        <v>5.5647722424989332E-2</v>
      </c>
      <c r="E1532" t="s">
        <v>1300</v>
      </c>
    </row>
    <row r="1533" spans="1:5" x14ac:dyDescent="0.25">
      <c r="A1533" t="s">
        <v>1265</v>
      </c>
      <c r="B1533">
        <v>0</v>
      </c>
      <c r="C1533">
        <v>1.1825771100309321</v>
      </c>
      <c r="D1533">
        <v>0.22794256360078277</v>
      </c>
      <c r="E1533" t="s">
        <v>1300</v>
      </c>
    </row>
    <row r="1534" spans="1:5" x14ac:dyDescent="0.25">
      <c r="A1534" t="s">
        <v>1265</v>
      </c>
      <c r="B1534" t="s">
        <v>1300</v>
      </c>
      <c r="C1534">
        <v>13.531369863013698</v>
      </c>
      <c r="D1534">
        <v>5.294006849315068E-2</v>
      </c>
      <c r="E1534" t="s">
        <v>1300</v>
      </c>
    </row>
    <row r="1535" spans="1:5" x14ac:dyDescent="0.25">
      <c r="A1535" t="s">
        <v>1265</v>
      </c>
      <c r="B1535" t="s">
        <v>1300</v>
      </c>
      <c r="C1535" t="s">
        <v>1300</v>
      </c>
      <c r="D1535">
        <v>0</v>
      </c>
      <c r="E1535" t="s">
        <v>1300</v>
      </c>
    </row>
    <row r="1536" spans="1:5" x14ac:dyDescent="0.25">
      <c r="A1536" t="s">
        <v>1265</v>
      </c>
      <c r="B1536">
        <v>0</v>
      </c>
      <c r="C1536" t="s">
        <v>1300</v>
      </c>
      <c r="D1536">
        <v>2.2456770716370988E-2</v>
      </c>
      <c r="E1536" t="s">
        <v>1300</v>
      </c>
    </row>
    <row r="1537" spans="1:5" x14ac:dyDescent="0.25">
      <c r="A1537" t="s">
        <v>1265</v>
      </c>
      <c r="B1537" t="s">
        <v>1300</v>
      </c>
      <c r="C1537">
        <v>0.93076502935420746</v>
      </c>
      <c r="D1537">
        <v>0.10272542301134693</v>
      </c>
      <c r="E1537" t="s">
        <v>1300</v>
      </c>
    </row>
    <row r="1538" spans="1:5" x14ac:dyDescent="0.25">
      <c r="A1538" t="s">
        <v>1265</v>
      </c>
      <c r="B1538" t="s">
        <v>1300</v>
      </c>
      <c r="C1538">
        <v>4.5662100456621002E-2</v>
      </c>
      <c r="D1538">
        <v>3.1491103763186899E-3</v>
      </c>
      <c r="E1538" t="s">
        <v>1300</v>
      </c>
    </row>
    <row r="1539" spans="1:5" x14ac:dyDescent="0.25">
      <c r="A1539" t="s">
        <v>1265</v>
      </c>
      <c r="B1539" t="s">
        <v>1300</v>
      </c>
      <c r="C1539" t="s">
        <v>1300</v>
      </c>
      <c r="D1539">
        <v>6.8493150684931503E-2</v>
      </c>
      <c r="E1539" t="s">
        <v>1300</v>
      </c>
    </row>
    <row r="1540" spans="1:5" x14ac:dyDescent="0.25">
      <c r="A1540" t="s">
        <v>1265</v>
      </c>
      <c r="B1540" t="s">
        <v>1300</v>
      </c>
      <c r="C1540">
        <v>3.3972602739726028E-2</v>
      </c>
      <c r="D1540" t="s">
        <v>1300</v>
      </c>
      <c r="E1540" t="s">
        <v>1300</v>
      </c>
    </row>
    <row r="1541" spans="1:5" x14ac:dyDescent="0.25">
      <c r="A1541" t="s">
        <v>1265</v>
      </c>
      <c r="B1541">
        <v>0</v>
      </c>
      <c r="C1541">
        <v>2.9389788564621799</v>
      </c>
      <c r="D1541">
        <v>4.7251141552511422E-2</v>
      </c>
      <c r="E1541" t="s">
        <v>1300</v>
      </c>
    </row>
    <row r="1542" spans="1:5" x14ac:dyDescent="0.25">
      <c r="A1542" t="s">
        <v>1265</v>
      </c>
      <c r="B1542" t="s">
        <v>1300</v>
      </c>
      <c r="C1542" t="s">
        <v>1300</v>
      </c>
      <c r="D1542" t="s">
        <v>1300</v>
      </c>
      <c r="E1542" t="s">
        <v>1300</v>
      </c>
    </row>
    <row r="1543" spans="1:5" x14ac:dyDescent="0.25">
      <c r="A1543" t="s">
        <v>1265</v>
      </c>
      <c r="B1543" t="s">
        <v>1300</v>
      </c>
      <c r="C1543">
        <v>1.087426806338974</v>
      </c>
      <c r="D1543">
        <v>3.7695659966713611E-2</v>
      </c>
      <c r="E1543" t="s">
        <v>1300</v>
      </c>
    </row>
    <row r="1544" spans="1:5" x14ac:dyDescent="0.25">
      <c r="A1544" t="s">
        <v>1265</v>
      </c>
      <c r="B1544" t="s">
        <v>1300</v>
      </c>
      <c r="C1544" t="s">
        <v>1300</v>
      </c>
      <c r="D1544">
        <v>0</v>
      </c>
      <c r="E1544" t="s">
        <v>1300</v>
      </c>
    </row>
    <row r="1545" spans="1:5" x14ac:dyDescent="0.25">
      <c r="A1545" t="s">
        <v>1265</v>
      </c>
      <c r="B1545" t="s">
        <v>1300</v>
      </c>
      <c r="C1545">
        <v>6.4133744292237435E-2</v>
      </c>
      <c r="D1545">
        <v>1.5476797920448919</v>
      </c>
      <c r="E1545" t="s">
        <v>1300</v>
      </c>
    </row>
    <row r="1546" spans="1:5" x14ac:dyDescent="0.25">
      <c r="A1546" t="s">
        <v>1265</v>
      </c>
      <c r="B1546" t="s">
        <v>1300</v>
      </c>
      <c r="C1546" t="s">
        <v>1300</v>
      </c>
      <c r="D1546">
        <v>1.9908043797696357E-2</v>
      </c>
      <c r="E1546" t="s">
        <v>1300</v>
      </c>
    </row>
    <row r="1547" spans="1:5" x14ac:dyDescent="0.25">
      <c r="A1547" t="s">
        <v>1265</v>
      </c>
      <c r="B1547" t="s">
        <v>1300</v>
      </c>
      <c r="C1547">
        <v>0.50986993150684923</v>
      </c>
      <c r="D1547">
        <v>3.9330228310502278E-2</v>
      </c>
      <c r="E1547" t="s">
        <v>1300</v>
      </c>
    </row>
    <row r="1548" spans="1:5" x14ac:dyDescent="0.25">
      <c r="A1548" t="s">
        <v>1265</v>
      </c>
      <c r="B1548" t="s">
        <v>1300</v>
      </c>
      <c r="C1548">
        <v>8.429926238145416E-2</v>
      </c>
      <c r="D1548">
        <v>2.7956388034665923E-3</v>
      </c>
      <c r="E1548" t="s">
        <v>1300</v>
      </c>
    </row>
    <row r="1549" spans="1:5" x14ac:dyDescent="0.25">
      <c r="A1549" t="s">
        <v>1265</v>
      </c>
      <c r="B1549" t="s">
        <v>1300</v>
      </c>
      <c r="C1549">
        <v>0.11364789446981229</v>
      </c>
      <c r="D1549">
        <v>7.2773972602739725E-2</v>
      </c>
      <c r="E1549" t="s">
        <v>1300</v>
      </c>
    </row>
    <row r="1550" spans="1:5" x14ac:dyDescent="0.25">
      <c r="A1550" t="s">
        <v>1265</v>
      </c>
      <c r="B1550" t="s">
        <v>1300</v>
      </c>
      <c r="C1550">
        <v>3.3698630136986298</v>
      </c>
      <c r="D1550">
        <v>2.5289778714436249E-2</v>
      </c>
      <c r="E1550" t="s">
        <v>1300</v>
      </c>
    </row>
    <row r="1551" spans="1:5" x14ac:dyDescent="0.25">
      <c r="A1551" t="s">
        <v>1265</v>
      </c>
      <c r="B1551" t="s">
        <v>1300</v>
      </c>
      <c r="C1551" t="s">
        <v>1300</v>
      </c>
      <c r="D1551">
        <v>0.10484246575342465</v>
      </c>
      <c r="E1551" t="s">
        <v>1300</v>
      </c>
    </row>
    <row r="1552" spans="1:5" x14ac:dyDescent="0.25">
      <c r="A1552" t="s">
        <v>1265</v>
      </c>
      <c r="B1552" t="s">
        <v>1300</v>
      </c>
      <c r="C1552">
        <v>0</v>
      </c>
      <c r="D1552">
        <v>0</v>
      </c>
      <c r="E1552" t="s">
        <v>1300</v>
      </c>
    </row>
    <row r="1553" spans="1:5" x14ac:dyDescent="0.25">
      <c r="A1553" t="s">
        <v>1265</v>
      </c>
      <c r="B1553" t="s">
        <v>1300</v>
      </c>
      <c r="C1553" t="s">
        <v>1300</v>
      </c>
      <c r="D1553">
        <v>2.0294266869609334E-2</v>
      </c>
      <c r="E1553" t="s">
        <v>1300</v>
      </c>
    </row>
    <row r="1554" spans="1:5" x14ac:dyDescent="0.25">
      <c r="A1554" t="s">
        <v>1265</v>
      </c>
      <c r="B1554" t="s">
        <v>1300</v>
      </c>
      <c r="C1554">
        <v>0.28458273972602738</v>
      </c>
      <c r="D1554" t="s">
        <v>1300</v>
      </c>
      <c r="E1554" t="s">
        <v>1300</v>
      </c>
    </row>
    <row r="1555" spans="1:5" x14ac:dyDescent="0.25">
      <c r="A1555" t="s">
        <v>1265</v>
      </c>
      <c r="B1555" t="s">
        <v>1300</v>
      </c>
      <c r="C1555" t="s">
        <v>1300</v>
      </c>
      <c r="D1555">
        <v>0.14752370916754479</v>
      </c>
      <c r="E1555" t="s">
        <v>1300</v>
      </c>
    </row>
    <row r="1556" spans="1:5" x14ac:dyDescent="0.25">
      <c r="A1556" t="s">
        <v>1264</v>
      </c>
      <c r="B1556">
        <v>0</v>
      </c>
      <c r="C1556">
        <v>0.27397260273972601</v>
      </c>
      <c r="D1556">
        <v>2.2642363862787275E-3</v>
      </c>
      <c r="E1556" t="s">
        <v>1300</v>
      </c>
    </row>
    <row r="1557" spans="1:5" x14ac:dyDescent="0.25">
      <c r="A1557" t="s">
        <v>1264</v>
      </c>
      <c r="B1557" t="s">
        <v>1300</v>
      </c>
      <c r="C1557">
        <v>0.15852739726027396</v>
      </c>
      <c r="D1557" t="s">
        <v>1300</v>
      </c>
      <c r="E1557" t="s">
        <v>1300</v>
      </c>
    </row>
    <row r="1558" spans="1:5" x14ac:dyDescent="0.25">
      <c r="A1558" t="s">
        <v>1264</v>
      </c>
      <c r="B1558" t="s">
        <v>1300</v>
      </c>
      <c r="C1558" t="s">
        <v>1300</v>
      </c>
      <c r="D1558">
        <v>0</v>
      </c>
      <c r="E1558" t="s">
        <v>1300</v>
      </c>
    </row>
    <row r="1559" spans="1:5" x14ac:dyDescent="0.25">
      <c r="A1559" t="s">
        <v>1264</v>
      </c>
      <c r="B1559" t="s">
        <v>1300</v>
      </c>
      <c r="C1559" t="s">
        <v>1300</v>
      </c>
      <c r="D1559">
        <v>0</v>
      </c>
      <c r="E1559" t="s">
        <v>1300</v>
      </c>
    </row>
    <row r="1560" spans="1:5" x14ac:dyDescent="0.25">
      <c r="A1560" t="s">
        <v>1264</v>
      </c>
      <c r="B1560">
        <v>0</v>
      </c>
      <c r="C1560">
        <v>1.0102643835616438</v>
      </c>
      <c r="D1560" t="s">
        <v>1300</v>
      </c>
      <c r="E1560" t="s">
        <v>1300</v>
      </c>
    </row>
    <row r="1561" spans="1:5" x14ac:dyDescent="0.25">
      <c r="A1561" t="s">
        <v>1264</v>
      </c>
      <c r="B1561" t="s">
        <v>1300</v>
      </c>
      <c r="C1561">
        <v>1.7021696505451493</v>
      </c>
      <c r="D1561" t="s">
        <v>1300</v>
      </c>
      <c r="E1561" t="s">
        <v>1300</v>
      </c>
    </row>
    <row r="1562" spans="1:5" x14ac:dyDescent="0.25">
      <c r="A1562" t="s">
        <v>1264</v>
      </c>
      <c r="B1562" t="s">
        <v>1300</v>
      </c>
      <c r="C1562">
        <v>1.2163219178082192</v>
      </c>
      <c r="D1562" t="s">
        <v>1300</v>
      </c>
      <c r="E1562" t="s">
        <v>1300</v>
      </c>
    </row>
    <row r="1563" spans="1:5" x14ac:dyDescent="0.25">
      <c r="A1563" t="s">
        <v>1264</v>
      </c>
      <c r="B1563" t="s">
        <v>1300</v>
      </c>
      <c r="C1563">
        <v>1.1321412012644889</v>
      </c>
      <c r="D1563" t="s">
        <v>1300</v>
      </c>
      <c r="E1563" t="s">
        <v>1300</v>
      </c>
    </row>
    <row r="1564" spans="1:5" x14ac:dyDescent="0.25">
      <c r="A1564" t="s">
        <v>1265</v>
      </c>
      <c r="B1564" t="s">
        <v>1300</v>
      </c>
      <c r="C1564">
        <v>6.6259308219178079</v>
      </c>
      <c r="D1564" t="s">
        <v>1300</v>
      </c>
      <c r="E1564" t="s">
        <v>1300</v>
      </c>
    </row>
    <row r="1565" spans="1:5" x14ac:dyDescent="0.25">
      <c r="A1565" t="s">
        <v>1265</v>
      </c>
      <c r="B1565">
        <v>1.6123287671232875E-2</v>
      </c>
      <c r="C1565">
        <v>1.0598674048971408</v>
      </c>
      <c r="D1565">
        <v>0.10019300897496458</v>
      </c>
      <c r="E1565" t="s">
        <v>1300</v>
      </c>
    </row>
    <row r="1566" spans="1:5" x14ac:dyDescent="0.25">
      <c r="A1566" t="s">
        <v>1265</v>
      </c>
      <c r="B1566" t="s">
        <v>1300</v>
      </c>
      <c r="C1566">
        <v>1.8187051760943778</v>
      </c>
      <c r="D1566">
        <v>1.0297986667811798</v>
      </c>
      <c r="E1566" t="s">
        <v>1300</v>
      </c>
    </row>
    <row r="1567" spans="1:5" x14ac:dyDescent="0.25">
      <c r="A1567" t="s">
        <v>1265</v>
      </c>
      <c r="B1567" t="s">
        <v>1300</v>
      </c>
      <c r="C1567">
        <v>8.1444582814445816</v>
      </c>
      <c r="D1567" t="s">
        <v>1300</v>
      </c>
      <c r="E1567" t="s">
        <v>1300</v>
      </c>
    </row>
    <row r="1568" spans="1:5" x14ac:dyDescent="0.25">
      <c r="A1568" t="s">
        <v>1265</v>
      </c>
      <c r="B1568" t="s">
        <v>1300</v>
      </c>
      <c r="C1568" t="s">
        <v>1300</v>
      </c>
      <c r="D1568" t="s">
        <v>1300</v>
      </c>
      <c r="E1568" t="s">
        <v>1300</v>
      </c>
    </row>
    <row r="1569" spans="1:5" x14ac:dyDescent="0.25">
      <c r="A1569" t="s">
        <v>1265</v>
      </c>
      <c r="B1569" t="s">
        <v>1300</v>
      </c>
      <c r="C1569">
        <v>4.1134220349262787</v>
      </c>
      <c r="D1569" t="s">
        <v>1300</v>
      </c>
      <c r="E1569" t="s">
        <v>1300</v>
      </c>
    </row>
    <row r="1570" spans="1:5" x14ac:dyDescent="0.25">
      <c r="A1570" t="s">
        <v>1265</v>
      </c>
      <c r="B1570" t="s">
        <v>1300</v>
      </c>
      <c r="C1570">
        <v>1.6245628767123288</v>
      </c>
      <c r="D1570" t="s">
        <v>1300</v>
      </c>
      <c r="E1570" t="s">
        <v>1300</v>
      </c>
    </row>
    <row r="1571" spans="1:5" x14ac:dyDescent="0.25">
      <c r="A1571" t="s">
        <v>1265</v>
      </c>
      <c r="B1571" t="s">
        <v>1300</v>
      </c>
      <c r="C1571">
        <v>4.1056986301369864</v>
      </c>
      <c r="D1571" t="s">
        <v>1300</v>
      </c>
      <c r="E1571" t="s">
        <v>1300</v>
      </c>
    </row>
    <row r="1572" spans="1:5" x14ac:dyDescent="0.25">
      <c r="A1572" t="s">
        <v>1265</v>
      </c>
      <c r="B1572" t="s">
        <v>1300</v>
      </c>
      <c r="C1572" t="s">
        <v>1300</v>
      </c>
      <c r="D1572">
        <v>10.065476516634051</v>
      </c>
      <c r="E1572" t="s">
        <v>1300</v>
      </c>
    </row>
    <row r="1573" spans="1:5" x14ac:dyDescent="0.25">
      <c r="A1573" t="s">
        <v>1265</v>
      </c>
      <c r="B1573" t="s">
        <v>1300</v>
      </c>
      <c r="C1573">
        <v>62.853157328767118</v>
      </c>
      <c r="D1573" t="s">
        <v>1300</v>
      </c>
      <c r="E1573" t="s">
        <v>1300</v>
      </c>
    </row>
    <row r="1574" spans="1:5" x14ac:dyDescent="0.25">
      <c r="A1574" t="s">
        <v>1265</v>
      </c>
      <c r="B1574" t="s">
        <v>1300</v>
      </c>
      <c r="C1574">
        <v>167.08825589041095</v>
      </c>
      <c r="D1574">
        <v>0.22445226027397258</v>
      </c>
      <c r="E1574" t="s">
        <v>1300</v>
      </c>
    </row>
    <row r="1575" spans="1:5" x14ac:dyDescent="0.25">
      <c r="A1575" t="s">
        <v>1265</v>
      </c>
      <c r="B1575" t="s">
        <v>1300</v>
      </c>
      <c r="C1575" t="s">
        <v>1300</v>
      </c>
      <c r="D1575">
        <v>4.7047418335089568E-2</v>
      </c>
      <c r="E1575" t="s">
        <v>1300</v>
      </c>
    </row>
    <row r="1576" spans="1:5" x14ac:dyDescent="0.25">
      <c r="A1576" t="s">
        <v>1265</v>
      </c>
      <c r="B1576" t="s">
        <v>1300</v>
      </c>
      <c r="C1576" t="s">
        <v>1300</v>
      </c>
      <c r="D1576">
        <v>0</v>
      </c>
      <c r="E1576" t="s">
        <v>1300</v>
      </c>
    </row>
    <row r="1577" spans="1:5" x14ac:dyDescent="0.25">
      <c r="A1577" t="s">
        <v>1265</v>
      </c>
      <c r="B1577" t="s">
        <v>1300</v>
      </c>
      <c r="C1577">
        <v>0.24657534246575338</v>
      </c>
      <c r="D1577" t="s">
        <v>1300</v>
      </c>
      <c r="E1577" t="s">
        <v>1300</v>
      </c>
    </row>
    <row r="1578" spans="1:5" x14ac:dyDescent="0.25">
      <c r="A1578" t="s">
        <v>1265</v>
      </c>
      <c r="B1578" t="s">
        <v>1300</v>
      </c>
      <c r="C1578" t="s">
        <v>1300</v>
      </c>
      <c r="D1578">
        <v>7.791780821917807E-2</v>
      </c>
      <c r="E1578" t="s">
        <v>1300</v>
      </c>
    </row>
    <row r="1579" spans="1:5" x14ac:dyDescent="0.25">
      <c r="A1579" t="s">
        <v>1265</v>
      </c>
      <c r="B1579" t="s">
        <v>1300</v>
      </c>
      <c r="C1579">
        <v>13.469160958904107</v>
      </c>
      <c r="D1579" t="s">
        <v>1300</v>
      </c>
      <c r="E1579" t="s">
        <v>1300</v>
      </c>
    </row>
    <row r="1580" spans="1:5" x14ac:dyDescent="0.25">
      <c r="A1580" t="s">
        <v>1265</v>
      </c>
      <c r="B1580" t="s">
        <v>1300</v>
      </c>
      <c r="C1580" t="s">
        <v>1300</v>
      </c>
      <c r="D1580">
        <v>6.3594383561643832</v>
      </c>
      <c r="E1580" t="s">
        <v>1300</v>
      </c>
    </row>
    <row r="1581" spans="1:5" x14ac:dyDescent="0.25">
      <c r="A1581" t="s">
        <v>1265</v>
      </c>
      <c r="B1581" t="s">
        <v>1300</v>
      </c>
      <c r="C1581">
        <v>1.1925799086757991</v>
      </c>
      <c r="D1581" t="s">
        <v>1300</v>
      </c>
      <c r="E1581" t="s">
        <v>1300</v>
      </c>
    </row>
    <row r="1582" spans="1:5" x14ac:dyDescent="0.25">
      <c r="A1582" t="s">
        <v>1265</v>
      </c>
      <c r="B1582" t="s">
        <v>1300</v>
      </c>
      <c r="C1582">
        <v>7.9674267123287672</v>
      </c>
      <c r="D1582" t="s">
        <v>1300</v>
      </c>
      <c r="E1582" t="s">
        <v>1300</v>
      </c>
    </row>
    <row r="1583" spans="1:5" x14ac:dyDescent="0.25">
      <c r="A1583" t="s">
        <v>1265</v>
      </c>
      <c r="B1583" t="s">
        <v>1300</v>
      </c>
      <c r="C1583" t="s">
        <v>1300</v>
      </c>
      <c r="D1583">
        <v>0</v>
      </c>
      <c r="E1583" t="s">
        <v>1300</v>
      </c>
    </row>
    <row r="1584" spans="1:5" x14ac:dyDescent="0.25">
      <c r="A1584" t="s">
        <v>1265</v>
      </c>
      <c r="B1584" t="s">
        <v>1300</v>
      </c>
      <c r="C1584">
        <v>0.32587519025875195</v>
      </c>
      <c r="D1584" t="s">
        <v>1300</v>
      </c>
      <c r="E1584" t="s">
        <v>1300</v>
      </c>
    </row>
    <row r="1585" spans="1:5" x14ac:dyDescent="0.25">
      <c r="A1585" t="s">
        <v>1265</v>
      </c>
      <c r="B1585" t="s">
        <v>1300</v>
      </c>
      <c r="C1585">
        <v>0.36575309589041088</v>
      </c>
      <c r="D1585">
        <v>2.5654794520547941E-3</v>
      </c>
      <c r="E1585" t="s">
        <v>1300</v>
      </c>
    </row>
    <row r="1586" spans="1:5" x14ac:dyDescent="0.25">
      <c r="A1586" t="s">
        <v>1265</v>
      </c>
      <c r="B1586" t="s">
        <v>1300</v>
      </c>
      <c r="C1586" t="s">
        <v>1300</v>
      </c>
      <c r="D1586">
        <v>5.3310502283105021E-2</v>
      </c>
      <c r="E1586" t="s">
        <v>1300</v>
      </c>
    </row>
    <row r="1587" spans="1:5" x14ac:dyDescent="0.25">
      <c r="A1587" t="s">
        <v>1265</v>
      </c>
      <c r="B1587" t="s">
        <v>1300</v>
      </c>
      <c r="C1587">
        <v>0.95890410958904104</v>
      </c>
      <c r="D1587" t="s">
        <v>1300</v>
      </c>
      <c r="E1587" t="s">
        <v>1300</v>
      </c>
    </row>
    <row r="1588" spans="1:5" x14ac:dyDescent="0.25">
      <c r="A1588" t="s">
        <v>1265</v>
      </c>
      <c r="B1588">
        <v>0</v>
      </c>
      <c r="C1588">
        <v>6.8629554794520535</v>
      </c>
      <c r="D1588">
        <v>0.43851780821917813</v>
      </c>
      <c r="E1588" t="s">
        <v>1300</v>
      </c>
    </row>
    <row r="1589" spans="1:5" x14ac:dyDescent="0.25">
      <c r="A1589" t="s">
        <v>1265</v>
      </c>
      <c r="B1589" t="s">
        <v>1300</v>
      </c>
      <c r="C1589" t="s">
        <v>1300</v>
      </c>
      <c r="D1589">
        <v>0.38359817351598174</v>
      </c>
      <c r="E1589" t="s">
        <v>1300</v>
      </c>
    </row>
    <row r="1590" spans="1:5" x14ac:dyDescent="0.25">
      <c r="A1590" t="s">
        <v>1265</v>
      </c>
      <c r="B1590" t="s">
        <v>1300</v>
      </c>
      <c r="C1590">
        <v>0.61451437233325845</v>
      </c>
      <c r="D1590">
        <v>0.10214695261621379</v>
      </c>
      <c r="E1590" t="s">
        <v>1300</v>
      </c>
    </row>
    <row r="1591" spans="1:5" x14ac:dyDescent="0.25">
      <c r="A1591" t="s">
        <v>1265</v>
      </c>
      <c r="B1591" t="s">
        <v>1300</v>
      </c>
      <c r="C1591" t="s">
        <v>1300</v>
      </c>
      <c r="D1591">
        <v>0.21885164383561645</v>
      </c>
      <c r="E1591" t="s">
        <v>1300</v>
      </c>
    </row>
    <row r="1592" spans="1:5" x14ac:dyDescent="0.25">
      <c r="A1592" t="s">
        <v>1265</v>
      </c>
      <c r="B1592" t="s">
        <v>1300</v>
      </c>
      <c r="C1592">
        <v>0.42005088062622309</v>
      </c>
      <c r="D1592">
        <v>1.4757160647571604E-2</v>
      </c>
      <c r="E1592" t="s">
        <v>1300</v>
      </c>
    </row>
    <row r="1593" spans="1:5" x14ac:dyDescent="0.25">
      <c r="A1593" t="s">
        <v>1265</v>
      </c>
      <c r="B1593" t="s">
        <v>1300</v>
      </c>
      <c r="C1593">
        <v>0.33496397260273969</v>
      </c>
      <c r="D1593" t="s">
        <v>1300</v>
      </c>
      <c r="E1593" t="s">
        <v>1300</v>
      </c>
    </row>
    <row r="1594" spans="1:5" x14ac:dyDescent="0.25">
      <c r="A1594" t="s">
        <v>1265</v>
      </c>
      <c r="B1594" t="s">
        <v>1300</v>
      </c>
      <c r="C1594" t="s">
        <v>1300</v>
      </c>
      <c r="D1594">
        <v>34.863632420091321</v>
      </c>
      <c r="E1594" t="s">
        <v>1300</v>
      </c>
    </row>
    <row r="1595" spans="1:5" x14ac:dyDescent="0.25">
      <c r="A1595" t="s">
        <v>1265</v>
      </c>
      <c r="B1595" t="s">
        <v>1300</v>
      </c>
      <c r="C1595">
        <v>0.8759970547945205</v>
      </c>
      <c r="D1595" t="s">
        <v>1300</v>
      </c>
      <c r="E1595" t="s">
        <v>1300</v>
      </c>
    </row>
    <row r="1596" spans="1:5" x14ac:dyDescent="0.25">
      <c r="A1596" t="s">
        <v>1265</v>
      </c>
      <c r="B1596" t="s">
        <v>1300</v>
      </c>
      <c r="C1596">
        <v>3.5081458561643832</v>
      </c>
      <c r="D1596" t="s">
        <v>1300</v>
      </c>
      <c r="E1596" t="s">
        <v>1300</v>
      </c>
    </row>
    <row r="1597" spans="1:5" x14ac:dyDescent="0.25">
      <c r="A1597" t="s">
        <v>1265</v>
      </c>
      <c r="B1597" t="s">
        <v>1300</v>
      </c>
      <c r="C1597" t="s">
        <v>1300</v>
      </c>
      <c r="D1597">
        <v>2.5556809024979851E-2</v>
      </c>
      <c r="E1597" t="s">
        <v>1300</v>
      </c>
    </row>
    <row r="1598" spans="1:5" x14ac:dyDescent="0.25">
      <c r="A1598" t="s">
        <v>1265</v>
      </c>
      <c r="B1598" t="s">
        <v>1300</v>
      </c>
      <c r="C1598">
        <v>26.575342465753426</v>
      </c>
      <c r="D1598" t="s">
        <v>1300</v>
      </c>
      <c r="E1598" t="s">
        <v>1300</v>
      </c>
    </row>
    <row r="1599" spans="1:5" x14ac:dyDescent="0.25">
      <c r="A1599" t="s">
        <v>1265</v>
      </c>
      <c r="B1599" t="s">
        <v>1300</v>
      </c>
      <c r="C1599">
        <v>0.93057534246575346</v>
      </c>
      <c r="D1599">
        <v>0.43214794520547944</v>
      </c>
      <c r="E1599" t="s">
        <v>1300</v>
      </c>
    </row>
    <row r="1600" spans="1:5" x14ac:dyDescent="0.25">
      <c r="A1600" t="s">
        <v>1265</v>
      </c>
      <c r="B1600" t="s">
        <v>1300</v>
      </c>
      <c r="C1600" t="s">
        <v>1300</v>
      </c>
      <c r="D1600" t="s">
        <v>1300</v>
      </c>
      <c r="E1600" t="s">
        <v>1300</v>
      </c>
    </row>
    <row r="1601" spans="1:5" x14ac:dyDescent="0.25">
      <c r="A1601" t="s">
        <v>1265</v>
      </c>
      <c r="B1601" t="s">
        <v>1300</v>
      </c>
      <c r="C1601">
        <v>3.0122639726027396</v>
      </c>
      <c r="D1601" t="s">
        <v>1300</v>
      </c>
      <c r="E1601" t="s">
        <v>1300</v>
      </c>
    </row>
    <row r="1602" spans="1:5" x14ac:dyDescent="0.25">
      <c r="A1602" t="s">
        <v>1265</v>
      </c>
      <c r="B1602" t="s">
        <v>1300</v>
      </c>
      <c r="C1602">
        <v>10.267084892367905</v>
      </c>
      <c r="D1602">
        <v>0.16646717808219177</v>
      </c>
      <c r="E1602" t="s">
        <v>1300</v>
      </c>
    </row>
    <row r="1603" spans="1:5" x14ac:dyDescent="0.25">
      <c r="A1603" t="s">
        <v>1265</v>
      </c>
      <c r="B1603" t="s">
        <v>1300</v>
      </c>
      <c r="C1603" t="s">
        <v>1300</v>
      </c>
      <c r="D1603">
        <v>4.5064301369863022</v>
      </c>
      <c r="E1603" t="s">
        <v>1300</v>
      </c>
    </row>
    <row r="1604" spans="1:5" x14ac:dyDescent="0.25">
      <c r="A1604" t="s">
        <v>1265</v>
      </c>
      <c r="B1604" t="s">
        <v>1300</v>
      </c>
      <c r="C1604">
        <v>222.14611872146116</v>
      </c>
      <c r="D1604" t="s">
        <v>1300</v>
      </c>
      <c r="E1604" t="s">
        <v>1300</v>
      </c>
    </row>
    <row r="1605" spans="1:5" x14ac:dyDescent="0.25">
      <c r="A1605" t="s">
        <v>1265</v>
      </c>
      <c r="B1605" t="s">
        <v>1300</v>
      </c>
      <c r="C1605">
        <v>2.8894744414003046</v>
      </c>
      <c r="D1605">
        <v>0.11905003315193594</v>
      </c>
      <c r="E1605" t="s">
        <v>1300</v>
      </c>
    </row>
    <row r="1606" spans="1:5" x14ac:dyDescent="0.25">
      <c r="A1606" t="s">
        <v>1265</v>
      </c>
      <c r="B1606" t="s">
        <v>1300</v>
      </c>
      <c r="C1606" t="s">
        <v>1300</v>
      </c>
      <c r="D1606">
        <v>1.4177436986301368</v>
      </c>
      <c r="E1606" t="s">
        <v>1300</v>
      </c>
    </row>
    <row r="1607" spans="1:5" x14ac:dyDescent="0.25">
      <c r="A1607" t="s">
        <v>1265</v>
      </c>
      <c r="B1607" t="s">
        <v>1300</v>
      </c>
      <c r="C1607">
        <v>0.18264840182648398</v>
      </c>
      <c r="D1607">
        <v>4.528472772557455E-3</v>
      </c>
      <c r="E1607" t="s">
        <v>1300</v>
      </c>
    </row>
    <row r="1608" spans="1:5" x14ac:dyDescent="0.25">
      <c r="A1608" t="s">
        <v>1265</v>
      </c>
      <c r="B1608" t="s">
        <v>1300</v>
      </c>
      <c r="C1608">
        <v>4.0332692022562444</v>
      </c>
      <c r="D1608" t="s">
        <v>1300</v>
      </c>
      <c r="E1608" t="s">
        <v>1300</v>
      </c>
    </row>
    <row r="1609" spans="1:5" x14ac:dyDescent="0.25">
      <c r="A1609" t="s">
        <v>1265</v>
      </c>
      <c r="B1609" t="s">
        <v>1300</v>
      </c>
      <c r="C1609">
        <v>2.2058750615129572</v>
      </c>
      <c r="D1609">
        <v>0.14693654109589041</v>
      </c>
      <c r="E1609" t="s">
        <v>1300</v>
      </c>
    </row>
    <row r="1610" spans="1:5" x14ac:dyDescent="0.25">
      <c r="A1610" t="s">
        <v>1265</v>
      </c>
      <c r="B1610" t="s">
        <v>1300</v>
      </c>
      <c r="C1610">
        <v>1.8859221785240827</v>
      </c>
      <c r="D1610" t="s">
        <v>1300</v>
      </c>
      <c r="E1610" t="s">
        <v>1300</v>
      </c>
    </row>
    <row r="1611" spans="1:5" x14ac:dyDescent="0.25">
      <c r="A1611" t="s">
        <v>1265</v>
      </c>
      <c r="B1611" t="s">
        <v>1300</v>
      </c>
      <c r="C1611">
        <v>1.2974050684931508</v>
      </c>
      <c r="D1611" t="s">
        <v>1300</v>
      </c>
      <c r="E1611" t="s">
        <v>1300</v>
      </c>
    </row>
    <row r="1612" spans="1:5" x14ac:dyDescent="0.25">
      <c r="A1612" t="s">
        <v>1265</v>
      </c>
      <c r="B1612" t="s">
        <v>1300</v>
      </c>
      <c r="C1612">
        <v>0.14136951801116182</v>
      </c>
      <c r="D1612">
        <v>9.2154394977168961E-3</v>
      </c>
      <c r="E1612" t="s">
        <v>1300</v>
      </c>
    </row>
    <row r="1613" spans="1:5" x14ac:dyDescent="0.25">
      <c r="A1613" t="s">
        <v>1265</v>
      </c>
      <c r="B1613" t="s">
        <v>1300</v>
      </c>
      <c r="C1613" t="s">
        <v>1300</v>
      </c>
      <c r="D1613">
        <v>26.932652283105021</v>
      </c>
      <c r="E1613" t="s">
        <v>1300</v>
      </c>
    </row>
    <row r="1614" spans="1:5" x14ac:dyDescent="0.25">
      <c r="A1614" t="s">
        <v>1265</v>
      </c>
      <c r="B1614" t="s">
        <v>1300</v>
      </c>
      <c r="C1614">
        <v>37.205479452054796</v>
      </c>
      <c r="D1614" t="s">
        <v>1300</v>
      </c>
      <c r="E1614" t="s">
        <v>1300</v>
      </c>
    </row>
    <row r="1615" spans="1:5" x14ac:dyDescent="0.25">
      <c r="A1615" t="s">
        <v>1265</v>
      </c>
      <c r="B1615" t="s">
        <v>1300</v>
      </c>
      <c r="C1615" t="s">
        <v>1300</v>
      </c>
      <c r="D1615" t="s">
        <v>1300</v>
      </c>
      <c r="E1615" t="s">
        <v>1300</v>
      </c>
    </row>
    <row r="1616" spans="1:5" x14ac:dyDescent="0.25">
      <c r="A1616" t="s">
        <v>1265</v>
      </c>
      <c r="B1616" t="s">
        <v>1300</v>
      </c>
      <c r="C1616">
        <v>2.7397260273972602E-7</v>
      </c>
      <c r="D1616" t="s">
        <v>1300</v>
      </c>
      <c r="E1616" t="s">
        <v>1300</v>
      </c>
    </row>
    <row r="1617" spans="1:5" x14ac:dyDescent="0.25">
      <c r="A1617" t="s">
        <v>1265</v>
      </c>
      <c r="B1617" t="s">
        <v>1300</v>
      </c>
      <c r="C1617">
        <v>0.33644748858447493</v>
      </c>
      <c r="D1617" t="s">
        <v>1300</v>
      </c>
      <c r="E1617" t="s">
        <v>1300</v>
      </c>
    </row>
    <row r="1618" spans="1:5" x14ac:dyDescent="0.25">
      <c r="A1618" t="s">
        <v>1265</v>
      </c>
      <c r="B1618" t="s">
        <v>1300</v>
      </c>
      <c r="C1618" t="s">
        <v>1300</v>
      </c>
      <c r="D1618" t="s">
        <v>1300</v>
      </c>
      <c r="E1618" t="s">
        <v>1300</v>
      </c>
    </row>
    <row r="1619" spans="1:5" x14ac:dyDescent="0.25">
      <c r="A1619" t="s">
        <v>1265</v>
      </c>
      <c r="B1619" t="s">
        <v>1300</v>
      </c>
      <c r="C1619">
        <v>1.667580479452055</v>
      </c>
      <c r="D1619" t="s">
        <v>1300</v>
      </c>
      <c r="E1619" t="s">
        <v>1300</v>
      </c>
    </row>
    <row r="1620" spans="1:5" x14ac:dyDescent="0.25">
      <c r="A1620" t="s">
        <v>1265</v>
      </c>
      <c r="B1620" t="s">
        <v>1300</v>
      </c>
      <c r="C1620">
        <v>1.9199769553089938</v>
      </c>
      <c r="D1620">
        <v>1.7672201512427943</v>
      </c>
      <c r="E1620" t="s">
        <v>1300</v>
      </c>
    </row>
    <row r="1621" spans="1:5" x14ac:dyDescent="0.25">
      <c r="A1621" t="s">
        <v>1265</v>
      </c>
      <c r="B1621" t="s">
        <v>1300</v>
      </c>
      <c r="C1621">
        <v>0.64311850712887897</v>
      </c>
      <c r="D1621" t="s">
        <v>1300</v>
      </c>
      <c r="E1621" t="s">
        <v>1300</v>
      </c>
    </row>
    <row r="1622" spans="1:5" x14ac:dyDescent="0.25">
      <c r="A1622" t="s">
        <v>1265</v>
      </c>
      <c r="B1622">
        <v>0</v>
      </c>
      <c r="C1622">
        <v>0.50170045662100449</v>
      </c>
      <c r="D1622">
        <v>0.64759589041095889</v>
      </c>
      <c r="E1622" t="s">
        <v>1300</v>
      </c>
    </row>
    <row r="1623" spans="1:5" x14ac:dyDescent="0.25">
      <c r="A1623" t="s">
        <v>1265</v>
      </c>
      <c r="B1623" t="s">
        <v>1300</v>
      </c>
      <c r="C1623">
        <v>1.1808219178082191</v>
      </c>
      <c r="D1623">
        <v>1.2842465753424655E-2</v>
      </c>
      <c r="E1623" t="s">
        <v>1300</v>
      </c>
    </row>
    <row r="1624" spans="1:5" x14ac:dyDescent="0.25">
      <c r="A1624" t="s">
        <v>1265</v>
      </c>
      <c r="B1624">
        <v>0</v>
      </c>
      <c r="C1624">
        <v>1.0412034155251142</v>
      </c>
      <c r="D1624">
        <v>0.42081968036529677</v>
      </c>
      <c r="E1624" t="s">
        <v>1300</v>
      </c>
    </row>
    <row r="1625" spans="1:5" x14ac:dyDescent="0.25">
      <c r="A1625" t="s">
        <v>1265</v>
      </c>
      <c r="B1625" t="s">
        <v>1300</v>
      </c>
      <c r="C1625" t="s">
        <v>1300</v>
      </c>
      <c r="D1625">
        <v>0</v>
      </c>
      <c r="E1625" t="s">
        <v>1300</v>
      </c>
    </row>
    <row r="1626" spans="1:5" x14ac:dyDescent="0.25">
      <c r="A1626" t="s">
        <v>1265</v>
      </c>
      <c r="B1626" t="s">
        <v>1300</v>
      </c>
      <c r="C1626">
        <v>0.38421917808219175</v>
      </c>
      <c r="D1626" t="s">
        <v>1300</v>
      </c>
      <c r="E1626" t="s">
        <v>1300</v>
      </c>
    </row>
    <row r="1627" spans="1:5" x14ac:dyDescent="0.25">
      <c r="A1627" t="s">
        <v>1265</v>
      </c>
      <c r="B1627" t="s">
        <v>1300</v>
      </c>
      <c r="C1627">
        <v>0.65753424657534243</v>
      </c>
      <c r="D1627" t="s">
        <v>1300</v>
      </c>
      <c r="E1627" t="s">
        <v>1300</v>
      </c>
    </row>
    <row r="1628" spans="1:5" x14ac:dyDescent="0.25">
      <c r="A1628" t="s">
        <v>1265</v>
      </c>
      <c r="B1628" t="s">
        <v>1300</v>
      </c>
      <c r="C1628">
        <v>2.2846794520547942</v>
      </c>
      <c r="D1628" t="s">
        <v>1300</v>
      </c>
      <c r="E1628" t="s">
        <v>1300</v>
      </c>
    </row>
    <row r="1629" spans="1:5" x14ac:dyDescent="0.25">
      <c r="A1629" t="s">
        <v>1265</v>
      </c>
      <c r="B1629" t="s">
        <v>1300</v>
      </c>
      <c r="C1629">
        <v>0.41894264840182643</v>
      </c>
      <c r="D1629" t="s">
        <v>1300</v>
      </c>
      <c r="E1629" t="s">
        <v>1300</v>
      </c>
    </row>
    <row r="1630" spans="1:5" x14ac:dyDescent="0.25">
      <c r="A1630" t="s">
        <v>1265</v>
      </c>
      <c r="B1630" t="s">
        <v>1300</v>
      </c>
      <c r="C1630">
        <v>2.6821917808219176E-2</v>
      </c>
      <c r="D1630" t="s">
        <v>1300</v>
      </c>
      <c r="E1630" t="s">
        <v>1300</v>
      </c>
    </row>
    <row r="1631" spans="1:5" x14ac:dyDescent="0.25">
      <c r="A1631" t="s">
        <v>1265</v>
      </c>
      <c r="B1631" t="s">
        <v>1300</v>
      </c>
      <c r="C1631">
        <v>10.063363774733636</v>
      </c>
      <c r="D1631" t="s">
        <v>1300</v>
      </c>
      <c r="E1631" t="s">
        <v>1300</v>
      </c>
    </row>
    <row r="1632" spans="1:5" x14ac:dyDescent="0.25">
      <c r="A1632" t="s">
        <v>1265</v>
      </c>
      <c r="B1632" t="s">
        <v>1300</v>
      </c>
      <c r="C1632">
        <v>0.80000684931506838</v>
      </c>
      <c r="D1632" t="s">
        <v>1300</v>
      </c>
      <c r="E1632" t="s">
        <v>1300</v>
      </c>
    </row>
    <row r="1633" spans="1:5" x14ac:dyDescent="0.25">
      <c r="A1633" t="s">
        <v>1265</v>
      </c>
      <c r="B1633" t="s">
        <v>1300</v>
      </c>
      <c r="C1633">
        <v>3.4424806849315064</v>
      </c>
      <c r="D1633" t="s">
        <v>1300</v>
      </c>
      <c r="E1633" t="s">
        <v>1300</v>
      </c>
    </row>
    <row r="1634" spans="1:5" x14ac:dyDescent="0.25">
      <c r="A1634" t="s">
        <v>1265</v>
      </c>
      <c r="B1634" t="s">
        <v>1300</v>
      </c>
      <c r="C1634">
        <v>0.81570550856164381</v>
      </c>
      <c r="D1634">
        <v>0.19572889938592344</v>
      </c>
      <c r="E1634" t="s">
        <v>1300</v>
      </c>
    </row>
    <row r="1635" spans="1:5" x14ac:dyDescent="0.25">
      <c r="A1635" t="s">
        <v>1265</v>
      </c>
      <c r="B1635" t="s">
        <v>1300</v>
      </c>
      <c r="C1635">
        <v>0.5164200684931507</v>
      </c>
      <c r="D1635" t="s">
        <v>1300</v>
      </c>
      <c r="E1635" t="s">
        <v>1300</v>
      </c>
    </row>
    <row r="1636" spans="1:5" x14ac:dyDescent="0.25">
      <c r="A1636" t="s">
        <v>1265</v>
      </c>
      <c r="B1636" t="s">
        <v>1300</v>
      </c>
      <c r="C1636">
        <v>9.3169931506849324E-2</v>
      </c>
      <c r="D1636" t="s">
        <v>1300</v>
      </c>
      <c r="E1636" t="s">
        <v>1300</v>
      </c>
    </row>
    <row r="1637" spans="1:5" x14ac:dyDescent="0.25">
      <c r="A1637" t="s">
        <v>1265</v>
      </c>
      <c r="B1637" t="s">
        <v>1300</v>
      </c>
      <c r="C1637" t="s">
        <v>1300</v>
      </c>
      <c r="D1637" t="s">
        <v>1300</v>
      </c>
      <c r="E1637" t="s">
        <v>1300</v>
      </c>
    </row>
    <row r="1638" spans="1:5" x14ac:dyDescent="0.25">
      <c r="A1638" t="s">
        <v>1265</v>
      </c>
      <c r="B1638" t="s">
        <v>1300</v>
      </c>
      <c r="C1638" t="s">
        <v>1300</v>
      </c>
      <c r="D1638">
        <v>4.9863013698630138E-2</v>
      </c>
      <c r="E1638" t="s">
        <v>1300</v>
      </c>
    </row>
    <row r="1639" spans="1:5" x14ac:dyDescent="0.25">
      <c r="A1639" t="s">
        <v>1265</v>
      </c>
      <c r="B1639" t="s">
        <v>1300</v>
      </c>
      <c r="C1639">
        <v>555.16894977168943</v>
      </c>
      <c r="D1639" t="s">
        <v>1300</v>
      </c>
      <c r="E1639" t="s">
        <v>1300</v>
      </c>
    </row>
    <row r="1640" spans="1:5" x14ac:dyDescent="0.25">
      <c r="A1640" t="s">
        <v>1265</v>
      </c>
      <c r="B1640" t="s">
        <v>1300</v>
      </c>
      <c r="C1640">
        <v>0.46575342465753428</v>
      </c>
      <c r="D1640" t="s">
        <v>1300</v>
      </c>
      <c r="E1640" t="s">
        <v>1300</v>
      </c>
    </row>
    <row r="1641" spans="1:5" x14ac:dyDescent="0.25">
      <c r="A1641" t="s">
        <v>1265</v>
      </c>
      <c r="B1641" t="s">
        <v>1300</v>
      </c>
      <c r="C1641">
        <v>0.29546575342465753</v>
      </c>
      <c r="D1641" t="s">
        <v>1300</v>
      </c>
      <c r="E1641" t="s">
        <v>1300</v>
      </c>
    </row>
    <row r="1642" spans="1:5" x14ac:dyDescent="0.25">
      <c r="A1642" t="s">
        <v>1265</v>
      </c>
      <c r="B1642" t="s">
        <v>1300</v>
      </c>
      <c r="C1642" t="s">
        <v>1300</v>
      </c>
      <c r="D1642">
        <v>0.49368073972602733</v>
      </c>
      <c r="E1642" t="s">
        <v>1300</v>
      </c>
    </row>
    <row r="1643" spans="1:5" x14ac:dyDescent="0.25">
      <c r="A1643" t="s">
        <v>1265</v>
      </c>
      <c r="B1643" t="s">
        <v>1300</v>
      </c>
      <c r="C1643">
        <v>0.31441062364816147</v>
      </c>
      <c r="D1643" t="s">
        <v>1300</v>
      </c>
      <c r="E1643" t="s">
        <v>1300</v>
      </c>
    </row>
    <row r="1644" spans="1:5" x14ac:dyDescent="0.25">
      <c r="A1644" t="s">
        <v>1265</v>
      </c>
      <c r="B1644" t="s">
        <v>1300</v>
      </c>
      <c r="C1644">
        <v>1.9527328767123286</v>
      </c>
      <c r="D1644" t="s">
        <v>1300</v>
      </c>
      <c r="E1644" t="s">
        <v>1300</v>
      </c>
    </row>
    <row r="1645" spans="1:5" x14ac:dyDescent="0.25">
      <c r="A1645" t="s">
        <v>1265</v>
      </c>
      <c r="B1645" t="s">
        <v>1300</v>
      </c>
      <c r="C1645">
        <v>1.5094959452054793</v>
      </c>
      <c r="D1645" t="s">
        <v>1300</v>
      </c>
      <c r="E1645" t="s">
        <v>1300</v>
      </c>
    </row>
    <row r="1646" spans="1:5" x14ac:dyDescent="0.25">
      <c r="A1646" t="s">
        <v>1265</v>
      </c>
      <c r="B1646" t="s">
        <v>1300</v>
      </c>
      <c r="C1646">
        <v>3.4922364951969529</v>
      </c>
      <c r="D1646">
        <v>8.5779805057955752E-2</v>
      </c>
      <c r="E1646" t="s">
        <v>1300</v>
      </c>
    </row>
    <row r="1647" spans="1:5" x14ac:dyDescent="0.25">
      <c r="A1647" t="s">
        <v>1265</v>
      </c>
      <c r="B1647" t="s">
        <v>1300</v>
      </c>
      <c r="C1647">
        <v>6.2583705479452059</v>
      </c>
      <c r="D1647" t="s">
        <v>1300</v>
      </c>
      <c r="E1647" t="s">
        <v>1300</v>
      </c>
    </row>
    <row r="1648" spans="1:5" x14ac:dyDescent="0.25">
      <c r="A1648" t="s">
        <v>1265</v>
      </c>
      <c r="B1648" t="s">
        <v>1300</v>
      </c>
      <c r="C1648">
        <v>0.33909589041095894</v>
      </c>
      <c r="D1648">
        <v>1.9281119714115544E-2</v>
      </c>
      <c r="E1648" t="s">
        <v>1300</v>
      </c>
    </row>
    <row r="1649" spans="1:5" x14ac:dyDescent="0.25">
      <c r="A1649" t="s">
        <v>1265</v>
      </c>
      <c r="B1649" t="s">
        <v>1300</v>
      </c>
      <c r="C1649" t="s">
        <v>1300</v>
      </c>
      <c r="D1649">
        <v>0.27075342465753421</v>
      </c>
      <c r="E1649" t="s">
        <v>1300</v>
      </c>
    </row>
    <row r="1650" spans="1:5" x14ac:dyDescent="0.25">
      <c r="A1650" t="s">
        <v>1265</v>
      </c>
      <c r="B1650" t="s">
        <v>1300</v>
      </c>
      <c r="C1650">
        <v>0.86757990867579904</v>
      </c>
      <c r="D1650">
        <v>0.33485540334855407</v>
      </c>
      <c r="E1650" t="s">
        <v>1300</v>
      </c>
    </row>
    <row r="1651" spans="1:5" x14ac:dyDescent="0.25">
      <c r="A1651" t="s">
        <v>1265</v>
      </c>
      <c r="B1651" t="s">
        <v>1300</v>
      </c>
      <c r="C1651" t="s">
        <v>1300</v>
      </c>
      <c r="D1651">
        <v>0</v>
      </c>
      <c r="E1651" t="s">
        <v>1300</v>
      </c>
    </row>
    <row r="1652" spans="1:5" x14ac:dyDescent="0.25">
      <c r="A1652" t="s">
        <v>1265</v>
      </c>
      <c r="B1652" t="s">
        <v>1300</v>
      </c>
      <c r="C1652">
        <v>0.30397240547945203</v>
      </c>
      <c r="D1652">
        <v>5.7758121330724064E-3</v>
      </c>
      <c r="E1652" t="s">
        <v>1300</v>
      </c>
    </row>
    <row r="1653" spans="1:5" x14ac:dyDescent="0.25">
      <c r="A1653" t="s">
        <v>1265</v>
      </c>
      <c r="B1653" t="s">
        <v>1300</v>
      </c>
      <c r="C1653">
        <v>0.60253424657534249</v>
      </c>
      <c r="D1653" t="s">
        <v>1300</v>
      </c>
      <c r="E1653" t="s">
        <v>1300</v>
      </c>
    </row>
    <row r="1654" spans="1:5" x14ac:dyDescent="0.25">
      <c r="A1654" t="s">
        <v>1265</v>
      </c>
      <c r="B1654" t="s">
        <v>1300</v>
      </c>
      <c r="C1654">
        <v>3.4975900913242008</v>
      </c>
      <c r="D1654" t="s">
        <v>1300</v>
      </c>
      <c r="E1654" t="s">
        <v>1300</v>
      </c>
    </row>
    <row r="1655" spans="1:5" x14ac:dyDescent="0.25">
      <c r="A1655" t="s">
        <v>1265</v>
      </c>
      <c r="B1655" t="s">
        <v>1300</v>
      </c>
      <c r="C1655">
        <v>4.0522013410237925</v>
      </c>
      <c r="D1655" t="s">
        <v>1300</v>
      </c>
      <c r="E1655" t="s">
        <v>1300</v>
      </c>
    </row>
    <row r="1656" spans="1:5" x14ac:dyDescent="0.25">
      <c r="A1656" t="s">
        <v>1265</v>
      </c>
      <c r="B1656">
        <v>0.11017808219178082</v>
      </c>
      <c r="C1656">
        <v>0.15491780821917805</v>
      </c>
      <c r="D1656">
        <v>4.0448318804483185E-2</v>
      </c>
      <c r="E1656" t="s">
        <v>1300</v>
      </c>
    </row>
    <row r="1657" spans="1:5" x14ac:dyDescent="0.25">
      <c r="A1657" t="s">
        <v>1265</v>
      </c>
      <c r="B1657" t="s">
        <v>1300</v>
      </c>
      <c r="C1657" t="s">
        <v>1300</v>
      </c>
      <c r="D1657" t="s">
        <v>1300</v>
      </c>
      <c r="E1657" t="s">
        <v>1300</v>
      </c>
    </row>
    <row r="1658" spans="1:5" x14ac:dyDescent="0.25">
      <c r="A1658" t="s">
        <v>1265</v>
      </c>
      <c r="B1658" t="s">
        <v>1300</v>
      </c>
      <c r="C1658">
        <v>0.33726146118721462</v>
      </c>
      <c r="D1658" t="s">
        <v>1300</v>
      </c>
      <c r="E1658" t="s">
        <v>1300</v>
      </c>
    </row>
    <row r="1659" spans="1:5" x14ac:dyDescent="0.25">
      <c r="A1659" t="s">
        <v>1265</v>
      </c>
      <c r="B1659" t="s">
        <v>1300</v>
      </c>
      <c r="C1659">
        <v>47.264649923896499</v>
      </c>
      <c r="D1659" t="s">
        <v>1300</v>
      </c>
      <c r="E1659" t="s">
        <v>1300</v>
      </c>
    </row>
    <row r="1660" spans="1:5" x14ac:dyDescent="0.25">
      <c r="A1660" t="s">
        <v>1265</v>
      </c>
      <c r="B1660" t="s">
        <v>1300</v>
      </c>
      <c r="C1660">
        <v>3.5790325753424659</v>
      </c>
      <c r="D1660" t="s">
        <v>1300</v>
      </c>
      <c r="E1660" t="s">
        <v>1300</v>
      </c>
    </row>
    <row r="1661" spans="1:5" x14ac:dyDescent="0.25">
      <c r="A1661" t="s">
        <v>1265</v>
      </c>
      <c r="B1661" t="s">
        <v>1300</v>
      </c>
      <c r="C1661">
        <v>0.133800573431029</v>
      </c>
      <c r="D1661">
        <v>0</v>
      </c>
      <c r="E1661" t="s">
        <v>1300</v>
      </c>
    </row>
    <row r="1662" spans="1:5" x14ac:dyDescent="0.25">
      <c r="A1662" t="s">
        <v>1265</v>
      </c>
      <c r="B1662" t="s">
        <v>1300</v>
      </c>
      <c r="C1662">
        <v>2.8392892499999998</v>
      </c>
      <c r="D1662">
        <v>2.0136780821917808E-2</v>
      </c>
      <c r="E1662" t="s">
        <v>1300</v>
      </c>
    </row>
    <row r="1663" spans="1:5" x14ac:dyDescent="0.25">
      <c r="A1663" t="s">
        <v>1265</v>
      </c>
      <c r="B1663" t="s">
        <v>1300</v>
      </c>
      <c r="C1663">
        <v>3.1516008219178078</v>
      </c>
      <c r="D1663" t="s">
        <v>1300</v>
      </c>
      <c r="E1663" t="s">
        <v>1300</v>
      </c>
    </row>
    <row r="1664" spans="1:5" x14ac:dyDescent="0.25">
      <c r="A1664" t="s">
        <v>1265</v>
      </c>
      <c r="B1664" t="s">
        <v>1300</v>
      </c>
      <c r="C1664" t="s">
        <v>1300</v>
      </c>
      <c r="D1664">
        <v>6.8919330289193307E-3</v>
      </c>
      <c r="E1664" t="s">
        <v>1300</v>
      </c>
    </row>
    <row r="1665" spans="1:5" x14ac:dyDescent="0.25">
      <c r="A1665" t="s">
        <v>1265</v>
      </c>
      <c r="B1665" t="s">
        <v>1300</v>
      </c>
      <c r="C1665">
        <v>2.0018976712328769</v>
      </c>
      <c r="D1665" t="s">
        <v>1300</v>
      </c>
      <c r="E1665" t="s">
        <v>1300</v>
      </c>
    </row>
    <row r="1666" spans="1:5" x14ac:dyDescent="0.25">
      <c r="A1666" t="s">
        <v>1265</v>
      </c>
      <c r="B1666" t="s">
        <v>1300</v>
      </c>
      <c r="C1666">
        <v>0</v>
      </c>
      <c r="D1666" t="s">
        <v>1300</v>
      </c>
      <c r="E1666" t="s">
        <v>1300</v>
      </c>
    </row>
    <row r="1667" spans="1:5" x14ac:dyDescent="0.25">
      <c r="A1667" t="s">
        <v>1265</v>
      </c>
      <c r="B1667" t="s">
        <v>1300</v>
      </c>
      <c r="C1667">
        <v>0.60919392611641354</v>
      </c>
      <c r="D1667">
        <v>1.2532750597956078E-2</v>
      </c>
      <c r="E1667" t="s">
        <v>1300</v>
      </c>
    </row>
    <row r="1668" spans="1:5" x14ac:dyDescent="0.25">
      <c r="A1668" t="s">
        <v>1265</v>
      </c>
      <c r="B1668" t="s">
        <v>1300</v>
      </c>
      <c r="C1668">
        <v>12.703816996941084</v>
      </c>
      <c r="D1668" t="s">
        <v>1300</v>
      </c>
      <c r="E1668" t="s">
        <v>1300</v>
      </c>
    </row>
    <row r="1669" spans="1:5" x14ac:dyDescent="0.25">
      <c r="A1669" t="s">
        <v>1265</v>
      </c>
      <c r="B1669" t="s">
        <v>1300</v>
      </c>
      <c r="C1669">
        <v>2.0142484510010537</v>
      </c>
      <c r="D1669" t="s">
        <v>1300</v>
      </c>
      <c r="E1669" t="s">
        <v>1300</v>
      </c>
    </row>
    <row r="1670" spans="1:5" x14ac:dyDescent="0.25">
      <c r="A1670" t="s">
        <v>1265</v>
      </c>
      <c r="B1670" t="s">
        <v>1300</v>
      </c>
      <c r="C1670">
        <v>1.0000136986301369</v>
      </c>
      <c r="D1670" t="s">
        <v>1300</v>
      </c>
      <c r="E1670" t="s">
        <v>1300</v>
      </c>
    </row>
    <row r="1671" spans="1:5" x14ac:dyDescent="0.25">
      <c r="A1671" t="s">
        <v>1265</v>
      </c>
      <c r="B1671" t="s">
        <v>1300</v>
      </c>
      <c r="C1671">
        <v>0</v>
      </c>
      <c r="D1671">
        <v>0.59360730593607303</v>
      </c>
      <c r="E1671" t="s">
        <v>1300</v>
      </c>
    </row>
    <row r="1672" spans="1:5" x14ac:dyDescent="0.25">
      <c r="A1672" t="s">
        <v>1265</v>
      </c>
      <c r="B1672" t="s">
        <v>1300</v>
      </c>
      <c r="C1672">
        <v>0.77782366438356154</v>
      </c>
      <c r="D1672" t="s">
        <v>1300</v>
      </c>
      <c r="E1672" t="s">
        <v>1300</v>
      </c>
    </row>
    <row r="1673" spans="1:5" x14ac:dyDescent="0.25">
      <c r="A1673" t="s">
        <v>1265</v>
      </c>
      <c r="B1673" t="s">
        <v>1300</v>
      </c>
      <c r="C1673">
        <v>1.9910495890410957</v>
      </c>
      <c r="D1673" t="s">
        <v>1300</v>
      </c>
      <c r="E1673" t="s">
        <v>1300</v>
      </c>
    </row>
    <row r="1674" spans="1:5" x14ac:dyDescent="0.25">
      <c r="A1674" t="s">
        <v>1265</v>
      </c>
      <c r="B1674" t="s">
        <v>1300</v>
      </c>
      <c r="C1674">
        <v>5.4794520547945215E-3</v>
      </c>
      <c r="D1674" t="s">
        <v>1300</v>
      </c>
      <c r="E1674" t="s">
        <v>1300</v>
      </c>
    </row>
    <row r="1675" spans="1:5" x14ac:dyDescent="0.25">
      <c r="A1675" t="s">
        <v>1265</v>
      </c>
      <c r="B1675" t="s">
        <v>1300</v>
      </c>
      <c r="C1675">
        <v>7.0376712328767119E-2</v>
      </c>
      <c r="D1675" t="s">
        <v>1300</v>
      </c>
      <c r="E1675" t="s">
        <v>1300</v>
      </c>
    </row>
    <row r="1676" spans="1:5" x14ac:dyDescent="0.25">
      <c r="A1676" t="s">
        <v>1264</v>
      </c>
      <c r="B1676">
        <v>0</v>
      </c>
      <c r="C1676">
        <v>1.1507109589041096</v>
      </c>
      <c r="D1676">
        <v>0.16754794520547947</v>
      </c>
      <c r="E1676" t="s">
        <v>1300</v>
      </c>
    </row>
    <row r="1677" spans="1:5" x14ac:dyDescent="0.25">
      <c r="A1677" t="s">
        <v>1264</v>
      </c>
      <c r="B1677" t="s">
        <v>1300</v>
      </c>
      <c r="C1677" t="s">
        <v>1300</v>
      </c>
      <c r="D1677">
        <v>1.0037808219178082</v>
      </c>
      <c r="E1677" t="s">
        <v>1300</v>
      </c>
    </row>
    <row r="1678" spans="1:5" x14ac:dyDescent="0.25">
      <c r="A1678" t="s">
        <v>1264</v>
      </c>
      <c r="B1678" t="s">
        <v>1300</v>
      </c>
      <c r="C1678">
        <v>1.6023260273972599</v>
      </c>
      <c r="D1678" t="s">
        <v>1300</v>
      </c>
      <c r="E1678" t="s">
        <v>1300</v>
      </c>
    </row>
    <row r="1679" spans="1:5" x14ac:dyDescent="0.25">
      <c r="A1679" t="s">
        <v>1264</v>
      </c>
      <c r="B1679" t="s">
        <v>1300</v>
      </c>
      <c r="C1679">
        <v>1.4437374429223744</v>
      </c>
      <c r="D1679" t="s">
        <v>1300</v>
      </c>
      <c r="E1679" t="s">
        <v>1300</v>
      </c>
    </row>
    <row r="1680" spans="1:5" x14ac:dyDescent="0.25">
      <c r="A1680" t="s">
        <v>1265</v>
      </c>
      <c r="B1680">
        <v>0</v>
      </c>
      <c r="C1680">
        <v>0.21135029354207435</v>
      </c>
      <c r="D1680">
        <v>8.3022000830220008E-4</v>
      </c>
      <c r="E1680" t="s">
        <v>1300</v>
      </c>
    </row>
    <row r="1681" spans="1:5" x14ac:dyDescent="0.25">
      <c r="A1681" t="s">
        <v>1265</v>
      </c>
      <c r="B1681" t="s">
        <v>1300</v>
      </c>
      <c r="C1681">
        <v>11.821000391389433</v>
      </c>
      <c r="D1681" t="s">
        <v>1300</v>
      </c>
      <c r="E1681" t="s">
        <v>1300</v>
      </c>
    </row>
    <row r="1682" spans="1:5" x14ac:dyDescent="0.25">
      <c r="A1682" t="s">
        <v>1265</v>
      </c>
      <c r="B1682" t="s">
        <v>1300</v>
      </c>
      <c r="C1682">
        <v>3.9988973972602744</v>
      </c>
      <c r="D1682" t="s">
        <v>1300</v>
      </c>
      <c r="E1682" t="s">
        <v>1300</v>
      </c>
    </row>
    <row r="1683" spans="1:5" x14ac:dyDescent="0.25">
      <c r="A1683" t="s">
        <v>1265</v>
      </c>
      <c r="B1683" t="s">
        <v>1300</v>
      </c>
      <c r="C1683" t="s">
        <v>1300</v>
      </c>
      <c r="D1683">
        <v>2.7397260273972605E-2</v>
      </c>
      <c r="E1683" t="s">
        <v>1300</v>
      </c>
    </row>
    <row r="1684" spans="1:5" x14ac:dyDescent="0.25">
      <c r="A1684" t="s">
        <v>1265</v>
      </c>
      <c r="B1684" t="s">
        <v>1300</v>
      </c>
      <c r="C1684">
        <v>4.5504787519025873</v>
      </c>
      <c r="D1684" t="s">
        <v>1300</v>
      </c>
      <c r="E1684" t="s">
        <v>1300</v>
      </c>
    </row>
    <row r="1685" spans="1:5" x14ac:dyDescent="0.25">
      <c r="A1685" t="s">
        <v>1265</v>
      </c>
      <c r="B1685" t="s">
        <v>1300</v>
      </c>
      <c r="C1685">
        <v>0.95890410958904104</v>
      </c>
      <c r="D1685" t="s">
        <v>1300</v>
      </c>
      <c r="E1685" t="s">
        <v>1300</v>
      </c>
    </row>
    <row r="1686" spans="1:5" x14ac:dyDescent="0.25">
      <c r="A1686" t="s">
        <v>1265</v>
      </c>
      <c r="B1686" t="s">
        <v>1300</v>
      </c>
      <c r="C1686" t="s">
        <v>1300</v>
      </c>
      <c r="D1686">
        <v>0.1892739726027397</v>
      </c>
      <c r="E1686" t="s">
        <v>1300</v>
      </c>
    </row>
    <row r="1687" spans="1:5" x14ac:dyDescent="0.25">
      <c r="A1687" t="s">
        <v>1265</v>
      </c>
      <c r="B1687" t="s">
        <v>1300</v>
      </c>
      <c r="C1687">
        <v>9.1324200913242004E-2</v>
      </c>
      <c r="D1687" t="s">
        <v>1300</v>
      </c>
      <c r="E1687" t="s">
        <v>1300</v>
      </c>
    </row>
    <row r="1688" spans="1:5" x14ac:dyDescent="0.25">
      <c r="A1688" t="s">
        <v>1265</v>
      </c>
      <c r="B1688" t="s">
        <v>1300</v>
      </c>
      <c r="C1688">
        <v>7.1635159817351592</v>
      </c>
      <c r="D1688" t="s">
        <v>1300</v>
      </c>
      <c r="E1688" t="s">
        <v>1300</v>
      </c>
    </row>
    <row r="1689" spans="1:5" x14ac:dyDescent="0.25">
      <c r="A1689" t="s">
        <v>1265</v>
      </c>
      <c r="B1689" t="s">
        <v>1300</v>
      </c>
      <c r="C1689">
        <v>0</v>
      </c>
      <c r="D1689" t="s">
        <v>1300</v>
      </c>
      <c r="E1689" t="s">
        <v>1300</v>
      </c>
    </row>
    <row r="1690" spans="1:5" x14ac:dyDescent="0.25">
      <c r="A1690" t="s">
        <v>1265</v>
      </c>
      <c r="B1690">
        <v>0</v>
      </c>
      <c r="C1690">
        <v>1.9569471624266147E-2</v>
      </c>
      <c r="D1690">
        <v>0</v>
      </c>
      <c r="E1690" t="s">
        <v>1300</v>
      </c>
    </row>
    <row r="1691" spans="1:5" x14ac:dyDescent="0.25">
      <c r="A1691" t="s">
        <v>1265</v>
      </c>
      <c r="B1691">
        <v>0</v>
      </c>
      <c r="C1691">
        <v>0.10958904109589039</v>
      </c>
      <c r="D1691">
        <v>2.5684931506849314E-3</v>
      </c>
      <c r="E1691" t="s">
        <v>1300</v>
      </c>
    </row>
    <row r="1692" spans="1:5" x14ac:dyDescent="0.25">
      <c r="A1692" t="s">
        <v>1265</v>
      </c>
      <c r="B1692">
        <v>0</v>
      </c>
      <c r="C1692">
        <v>9.1324200913242021E-3</v>
      </c>
      <c r="D1692">
        <v>0</v>
      </c>
      <c r="E1692" t="s">
        <v>1300</v>
      </c>
    </row>
    <row r="1693" spans="1:5" x14ac:dyDescent="0.25">
      <c r="A1693" t="s">
        <v>1265</v>
      </c>
      <c r="B1693" t="s">
        <v>1300</v>
      </c>
      <c r="C1693" t="s">
        <v>1300</v>
      </c>
      <c r="D1693">
        <v>0.30986301369863017</v>
      </c>
      <c r="E1693" t="s">
        <v>1300</v>
      </c>
    </row>
    <row r="1694" spans="1:5" x14ac:dyDescent="0.25">
      <c r="A1694" t="s">
        <v>1265</v>
      </c>
      <c r="B1694">
        <v>6.0854794520547956E-2</v>
      </c>
      <c r="C1694">
        <v>0.72636643835616443</v>
      </c>
      <c r="D1694" t="s">
        <v>1300</v>
      </c>
      <c r="E1694" t="s">
        <v>1300</v>
      </c>
    </row>
    <row r="1695" spans="1:5" x14ac:dyDescent="0.25">
      <c r="A1695" t="s">
        <v>1265</v>
      </c>
      <c r="B1695" t="s">
        <v>1300</v>
      </c>
      <c r="C1695">
        <v>0.10958904109589042</v>
      </c>
      <c r="D1695">
        <v>0</v>
      </c>
      <c r="E1695" t="s">
        <v>1300</v>
      </c>
    </row>
    <row r="1696" spans="1:5" x14ac:dyDescent="0.25">
      <c r="A1696" t="s">
        <v>1265</v>
      </c>
      <c r="B1696" t="s">
        <v>1300</v>
      </c>
      <c r="C1696">
        <v>0.18264840182648401</v>
      </c>
      <c r="D1696" t="s">
        <v>1300</v>
      </c>
      <c r="E1696" t="s">
        <v>1300</v>
      </c>
    </row>
    <row r="1697" spans="1:5" x14ac:dyDescent="0.25">
      <c r="A1697" t="s">
        <v>1265</v>
      </c>
      <c r="B1697" t="s">
        <v>1300</v>
      </c>
      <c r="C1697">
        <v>6.5974699315068488</v>
      </c>
      <c r="D1697" t="s">
        <v>1300</v>
      </c>
      <c r="E1697" t="s">
        <v>1300</v>
      </c>
    </row>
    <row r="1698" spans="1:5" x14ac:dyDescent="0.25">
      <c r="A1698" t="s">
        <v>1265</v>
      </c>
      <c r="B1698" t="s">
        <v>1300</v>
      </c>
      <c r="C1698">
        <v>0.52835833876929772</v>
      </c>
      <c r="D1698" t="s">
        <v>1300</v>
      </c>
      <c r="E1698" t="s">
        <v>1300</v>
      </c>
    </row>
    <row r="1699" spans="1:5" x14ac:dyDescent="0.25">
      <c r="A1699" t="s">
        <v>1264</v>
      </c>
      <c r="B1699" t="s">
        <v>1300</v>
      </c>
      <c r="C1699" t="s">
        <v>1300</v>
      </c>
      <c r="D1699">
        <v>0.21743843918638439</v>
      </c>
      <c r="E1699" t="s">
        <v>1300</v>
      </c>
    </row>
    <row r="1700" spans="1:5" x14ac:dyDescent="0.25">
      <c r="A1700" t="s">
        <v>1264</v>
      </c>
      <c r="B1700" t="s">
        <v>1300</v>
      </c>
      <c r="C1700">
        <v>6.244661780821918</v>
      </c>
      <c r="D1700" t="s">
        <v>1300</v>
      </c>
      <c r="E1700" t="s">
        <v>1300</v>
      </c>
    </row>
    <row r="1701" spans="1:5" x14ac:dyDescent="0.25">
      <c r="A1701" t="s">
        <v>1264</v>
      </c>
      <c r="B1701" t="s">
        <v>1300</v>
      </c>
      <c r="C1701">
        <v>0.15655577299412918</v>
      </c>
      <c r="D1701">
        <v>0.15655577299412918</v>
      </c>
      <c r="E1701" t="s">
        <v>1300</v>
      </c>
    </row>
    <row r="1702" spans="1:5" x14ac:dyDescent="0.25">
      <c r="A1702" t="s">
        <v>1264</v>
      </c>
      <c r="B1702">
        <v>4.9708767123287659E-2</v>
      </c>
      <c r="C1702">
        <v>2.2105099051633297</v>
      </c>
      <c r="D1702">
        <v>7.8386605783866067E-2</v>
      </c>
      <c r="E1702" t="s">
        <v>1300</v>
      </c>
    </row>
    <row r="1703" spans="1:5" x14ac:dyDescent="0.25">
      <c r="A1703" t="s">
        <v>1264</v>
      </c>
      <c r="B1703" t="s">
        <v>1300</v>
      </c>
      <c r="C1703">
        <v>2.1385083713850839</v>
      </c>
      <c r="D1703">
        <v>0.46091861402095086</v>
      </c>
      <c r="E1703" t="s">
        <v>1300</v>
      </c>
    </row>
    <row r="1704" spans="1:5" x14ac:dyDescent="0.25">
      <c r="A1704" t="s">
        <v>1264</v>
      </c>
      <c r="B1704" t="s">
        <v>1300</v>
      </c>
      <c r="C1704">
        <v>0.38506066536203515</v>
      </c>
      <c r="D1704">
        <v>3.5385771100309327E-2</v>
      </c>
      <c r="E1704" t="s">
        <v>1300</v>
      </c>
    </row>
    <row r="1705" spans="1:5" x14ac:dyDescent="0.25">
      <c r="A1705" t="s">
        <v>1264</v>
      </c>
      <c r="B1705" t="s">
        <v>1300</v>
      </c>
      <c r="C1705">
        <v>1.780821917808219</v>
      </c>
      <c r="D1705">
        <v>0</v>
      </c>
      <c r="E1705" t="s">
        <v>1300</v>
      </c>
    </row>
    <row r="1706" spans="1:5" x14ac:dyDescent="0.25">
      <c r="A1706" t="s">
        <v>1264</v>
      </c>
      <c r="B1706" t="s">
        <v>1300</v>
      </c>
      <c r="C1706" t="s">
        <v>1300</v>
      </c>
      <c r="D1706">
        <v>0</v>
      </c>
      <c r="E1706" t="s">
        <v>1300</v>
      </c>
    </row>
    <row r="1707" spans="1:5" x14ac:dyDescent="0.25">
      <c r="A1707" t="s">
        <v>1264</v>
      </c>
      <c r="B1707" t="s">
        <v>1300</v>
      </c>
      <c r="C1707" t="s">
        <v>1300</v>
      </c>
      <c r="D1707">
        <v>0.10937829293993678</v>
      </c>
      <c r="E1707" t="s">
        <v>1300</v>
      </c>
    </row>
    <row r="1708" spans="1:5" x14ac:dyDescent="0.25">
      <c r="A1708" t="s">
        <v>1265</v>
      </c>
      <c r="B1708" t="s">
        <v>1300</v>
      </c>
      <c r="C1708">
        <v>4.0367188845401181</v>
      </c>
      <c r="D1708" t="s">
        <v>1300</v>
      </c>
      <c r="E1708" t="s">
        <v>1300</v>
      </c>
    </row>
    <row r="1709" spans="1:5" x14ac:dyDescent="0.25">
      <c r="A1709" t="s">
        <v>1265</v>
      </c>
      <c r="B1709" t="s">
        <v>1300</v>
      </c>
      <c r="C1709">
        <v>8.6913344321696844</v>
      </c>
      <c r="D1709" t="s">
        <v>1300</v>
      </c>
      <c r="E1709" t="s">
        <v>1300</v>
      </c>
    </row>
    <row r="1710" spans="1:5" x14ac:dyDescent="0.25">
      <c r="A1710" t="s">
        <v>1265</v>
      </c>
      <c r="B1710" t="s">
        <v>1300</v>
      </c>
      <c r="C1710">
        <v>0.74100111319394368</v>
      </c>
      <c r="D1710">
        <v>1.0862382158135064</v>
      </c>
      <c r="E1710" t="s">
        <v>1300</v>
      </c>
    </row>
    <row r="1711" spans="1:5" x14ac:dyDescent="0.25">
      <c r="A1711" t="s">
        <v>1264</v>
      </c>
      <c r="B1711">
        <v>0</v>
      </c>
      <c r="C1711" t="s">
        <v>1300</v>
      </c>
      <c r="D1711" t="s">
        <v>1300</v>
      </c>
      <c r="E1711" t="s">
        <v>1300</v>
      </c>
    </row>
    <row r="1712" spans="1:5" x14ac:dyDescent="0.25">
      <c r="A1712" t="s">
        <v>1264</v>
      </c>
      <c r="B1712">
        <v>0</v>
      </c>
      <c r="C1712">
        <v>1.4270031612223395</v>
      </c>
      <c r="D1712" t="s">
        <v>1300</v>
      </c>
      <c r="E1712" t="s">
        <v>1300</v>
      </c>
    </row>
    <row r="1713" spans="1:5" x14ac:dyDescent="0.25">
      <c r="A1713" t="s">
        <v>1264</v>
      </c>
      <c r="B1713">
        <v>0</v>
      </c>
      <c r="C1713" t="s">
        <v>1300</v>
      </c>
      <c r="D1713">
        <v>0</v>
      </c>
      <c r="E1713" t="s">
        <v>1300</v>
      </c>
    </row>
    <row r="1714" spans="1:5" x14ac:dyDescent="0.25">
      <c r="A1714" t="s">
        <v>1264</v>
      </c>
      <c r="B1714" t="s">
        <v>1300</v>
      </c>
      <c r="C1714">
        <v>0.54794520547945202</v>
      </c>
      <c r="D1714" t="s">
        <v>1300</v>
      </c>
      <c r="E1714" t="s">
        <v>1300</v>
      </c>
    </row>
    <row r="1715" spans="1:5" x14ac:dyDescent="0.25">
      <c r="A1715" t="s">
        <v>1264</v>
      </c>
      <c r="B1715">
        <v>0</v>
      </c>
      <c r="C1715" t="s">
        <v>1300</v>
      </c>
      <c r="D1715">
        <v>0.7768177028451001</v>
      </c>
      <c r="E1715" t="s">
        <v>1300</v>
      </c>
    </row>
    <row r="1716" spans="1:5" x14ac:dyDescent="0.25">
      <c r="A1716" t="s">
        <v>1264</v>
      </c>
      <c r="B1716" t="s">
        <v>1300</v>
      </c>
      <c r="C1716" t="s">
        <v>1300</v>
      </c>
      <c r="D1716">
        <v>6.8493150684931503E-2</v>
      </c>
      <c r="E1716" t="s">
        <v>1300</v>
      </c>
    </row>
    <row r="1717" spans="1:5" x14ac:dyDescent="0.25">
      <c r="A1717" t="s">
        <v>1264</v>
      </c>
      <c r="B1717" t="s">
        <v>1300</v>
      </c>
      <c r="C1717">
        <v>1.3562204566210045</v>
      </c>
      <c r="D1717" t="s">
        <v>1300</v>
      </c>
      <c r="E1717" t="s">
        <v>1300</v>
      </c>
    </row>
    <row r="1718" spans="1:5" x14ac:dyDescent="0.25">
      <c r="A1718" t="s">
        <v>1264</v>
      </c>
      <c r="B1718" t="s">
        <v>1300</v>
      </c>
      <c r="C1718">
        <v>0.25220547945205479</v>
      </c>
      <c r="D1718" t="s">
        <v>1300</v>
      </c>
      <c r="E1718" t="s">
        <v>1300</v>
      </c>
    </row>
    <row r="1719" spans="1:5" x14ac:dyDescent="0.25">
      <c r="A1719" t="s">
        <v>1264</v>
      </c>
      <c r="B1719" t="s">
        <v>1300</v>
      </c>
      <c r="C1719" t="s">
        <v>1300</v>
      </c>
      <c r="D1719">
        <v>5.4794520547945209E-2</v>
      </c>
      <c r="E1719" t="s">
        <v>1300</v>
      </c>
    </row>
    <row r="1720" spans="1:5" x14ac:dyDescent="0.25">
      <c r="A1720" t="s">
        <v>1264</v>
      </c>
      <c r="B1720">
        <v>0</v>
      </c>
      <c r="C1720" t="s">
        <v>1300</v>
      </c>
      <c r="D1720">
        <v>4.4979452054794519E-2</v>
      </c>
      <c r="E1720" t="s">
        <v>1300</v>
      </c>
    </row>
    <row r="1721" spans="1:5" x14ac:dyDescent="0.25">
      <c r="A1721" t="s">
        <v>1265</v>
      </c>
      <c r="B1721" t="s">
        <v>1300</v>
      </c>
      <c r="C1721">
        <v>4.1142231506849312</v>
      </c>
      <c r="D1721" t="s">
        <v>1300</v>
      </c>
      <c r="E1721" t="s">
        <v>1300</v>
      </c>
    </row>
    <row r="1722" spans="1:5" x14ac:dyDescent="0.25">
      <c r="A1722" t="s">
        <v>1265</v>
      </c>
      <c r="B1722" t="s">
        <v>1300</v>
      </c>
      <c r="C1722">
        <v>0.40944325446243257</v>
      </c>
      <c r="D1722">
        <v>0.57834394723490612</v>
      </c>
      <c r="E1722" t="s">
        <v>1300</v>
      </c>
    </row>
    <row r="1723" spans="1:5" x14ac:dyDescent="0.25">
      <c r="A1723" t="s">
        <v>1264</v>
      </c>
      <c r="B1723" t="s">
        <v>1300</v>
      </c>
      <c r="C1723">
        <v>0.35012858447488587</v>
      </c>
      <c r="D1723" t="s">
        <v>1300</v>
      </c>
      <c r="E1723" t="s">
        <v>1300</v>
      </c>
    </row>
    <row r="1724" spans="1:5" x14ac:dyDescent="0.25">
      <c r="A1724" t="s">
        <v>1264</v>
      </c>
      <c r="B1724" t="s">
        <v>1300</v>
      </c>
      <c r="C1724" t="s">
        <v>1300</v>
      </c>
      <c r="D1724" t="s">
        <v>1300</v>
      </c>
      <c r="E1724" t="s">
        <v>1300</v>
      </c>
    </row>
    <row r="1725" spans="1:5" x14ac:dyDescent="0.25">
      <c r="A1725" t="s">
        <v>1264</v>
      </c>
      <c r="B1725" t="s">
        <v>1300</v>
      </c>
      <c r="C1725">
        <v>1.1324200913242009E-2</v>
      </c>
      <c r="D1725" t="s">
        <v>1300</v>
      </c>
      <c r="E1725" t="s">
        <v>1300</v>
      </c>
    </row>
    <row r="1726" spans="1:5" x14ac:dyDescent="0.25">
      <c r="A1726" t="s">
        <v>1265</v>
      </c>
      <c r="B1726" t="s">
        <v>1300</v>
      </c>
      <c r="C1726">
        <v>4.1442908440123727</v>
      </c>
      <c r="D1726" t="s">
        <v>1300</v>
      </c>
      <c r="E1726" t="s">
        <v>1300</v>
      </c>
    </row>
    <row r="1727" spans="1:5" x14ac:dyDescent="0.25">
      <c r="A1727" t="s">
        <v>1265</v>
      </c>
      <c r="B1727" t="s">
        <v>1300</v>
      </c>
      <c r="C1727">
        <v>0.85616438356164382</v>
      </c>
      <c r="D1727">
        <v>6.0882800608827996E-2</v>
      </c>
      <c r="E1727" t="s">
        <v>1300</v>
      </c>
    </row>
    <row r="1728" spans="1:5" x14ac:dyDescent="0.25">
      <c r="A1728" t="s">
        <v>1265</v>
      </c>
      <c r="B1728" t="s">
        <v>1300</v>
      </c>
      <c r="C1728">
        <v>4.0118630136986297</v>
      </c>
      <c r="D1728">
        <v>1.354703196347032</v>
      </c>
      <c r="E1728" t="s">
        <v>1300</v>
      </c>
    </row>
    <row r="1729" spans="1:5" x14ac:dyDescent="0.25">
      <c r="A1729" t="s">
        <v>1264</v>
      </c>
      <c r="B1729" t="s">
        <v>1300</v>
      </c>
      <c r="C1729">
        <v>0.77721232876712332</v>
      </c>
      <c r="D1729" t="s">
        <v>1300</v>
      </c>
      <c r="E1729" t="s">
        <v>1300</v>
      </c>
    </row>
    <row r="1730" spans="1:5" x14ac:dyDescent="0.25">
      <c r="A1730" t="s">
        <v>1264</v>
      </c>
      <c r="B1730" t="s">
        <v>1300</v>
      </c>
      <c r="C1730">
        <v>0.88636657534246566</v>
      </c>
      <c r="D1730" t="s">
        <v>1300</v>
      </c>
      <c r="E1730" t="s">
        <v>1300</v>
      </c>
    </row>
    <row r="1731" spans="1:5" x14ac:dyDescent="0.25">
      <c r="A1731" t="s">
        <v>1264</v>
      </c>
      <c r="B1731" t="s">
        <v>1300</v>
      </c>
      <c r="C1731">
        <v>1.424109589041096</v>
      </c>
      <c r="D1731" t="s">
        <v>1300</v>
      </c>
      <c r="E1731" t="s">
        <v>1300</v>
      </c>
    </row>
    <row r="1732" spans="1:5" x14ac:dyDescent="0.25">
      <c r="A1732" t="s">
        <v>1264</v>
      </c>
      <c r="B1732">
        <v>0</v>
      </c>
      <c r="C1732" t="s">
        <v>1300</v>
      </c>
      <c r="D1732" t="s">
        <v>1300</v>
      </c>
      <c r="E1732" t="s">
        <v>1300</v>
      </c>
    </row>
    <row r="1733" spans="1:5" x14ac:dyDescent="0.25">
      <c r="A1733" t="s">
        <v>1264</v>
      </c>
      <c r="B1733" t="s">
        <v>1300</v>
      </c>
      <c r="C1733">
        <v>0.31780821917808216</v>
      </c>
      <c r="D1733" t="s">
        <v>1300</v>
      </c>
      <c r="E1733" t="s">
        <v>1300</v>
      </c>
    </row>
    <row r="1734" spans="1:5" x14ac:dyDescent="0.25">
      <c r="A1734" t="s">
        <v>1264</v>
      </c>
      <c r="B1734" t="s">
        <v>1300</v>
      </c>
      <c r="C1734">
        <v>1.1780821917808217</v>
      </c>
      <c r="D1734" t="s">
        <v>1300</v>
      </c>
      <c r="E1734" t="s">
        <v>1300</v>
      </c>
    </row>
    <row r="1735" spans="1:5" x14ac:dyDescent="0.25">
      <c r="A1735" t="s">
        <v>1264</v>
      </c>
      <c r="B1735" t="s">
        <v>1300</v>
      </c>
      <c r="C1735">
        <v>0.18620547945205479</v>
      </c>
      <c r="D1735" t="s">
        <v>1300</v>
      </c>
      <c r="E1735" t="s">
        <v>1300</v>
      </c>
    </row>
    <row r="1736" spans="1:5" x14ac:dyDescent="0.25">
      <c r="A1736" t="s">
        <v>1264</v>
      </c>
      <c r="B1736">
        <v>0</v>
      </c>
      <c r="C1736" t="s">
        <v>1300</v>
      </c>
      <c r="D1736" t="s">
        <v>1300</v>
      </c>
      <c r="E1736" t="s">
        <v>1300</v>
      </c>
    </row>
    <row r="1737" spans="1:5" x14ac:dyDescent="0.25">
      <c r="A1737" t="s">
        <v>1264</v>
      </c>
      <c r="B1737">
        <v>0</v>
      </c>
      <c r="C1737" t="s">
        <v>1300</v>
      </c>
      <c r="D1737" t="s">
        <v>1300</v>
      </c>
      <c r="E1737" t="s">
        <v>1300</v>
      </c>
    </row>
    <row r="1738" spans="1:5" x14ac:dyDescent="0.25">
      <c r="A1738" t="s">
        <v>1264</v>
      </c>
      <c r="B1738">
        <v>0</v>
      </c>
      <c r="C1738" t="s">
        <v>1300</v>
      </c>
      <c r="D1738">
        <v>0.14588356164383562</v>
      </c>
      <c r="E1738" t="s">
        <v>1300</v>
      </c>
    </row>
    <row r="1739" spans="1:5" x14ac:dyDescent="0.25">
      <c r="A1739" t="s">
        <v>1264</v>
      </c>
      <c r="B1739" t="s">
        <v>1300</v>
      </c>
      <c r="C1739">
        <v>0.1541095890410959</v>
      </c>
      <c r="D1739" t="s">
        <v>1300</v>
      </c>
      <c r="E1739" t="s">
        <v>1300</v>
      </c>
    </row>
    <row r="1740" spans="1:5" x14ac:dyDescent="0.25">
      <c r="A1740" t="s">
        <v>1264</v>
      </c>
      <c r="B1740" t="s">
        <v>1300</v>
      </c>
      <c r="C1740" t="s">
        <v>1300</v>
      </c>
      <c r="D1740">
        <v>0.28493150684931506</v>
      </c>
      <c r="E1740" t="s">
        <v>1300</v>
      </c>
    </row>
    <row r="1741" spans="1:5" x14ac:dyDescent="0.25">
      <c r="A1741" t="s">
        <v>1264</v>
      </c>
      <c r="B1741">
        <v>0</v>
      </c>
      <c r="C1741" t="s">
        <v>1300</v>
      </c>
      <c r="D1741" t="s">
        <v>1300</v>
      </c>
      <c r="E1741" t="s">
        <v>1300</v>
      </c>
    </row>
    <row r="1742" spans="1:5" x14ac:dyDescent="0.25">
      <c r="A1742" t="s">
        <v>1264</v>
      </c>
      <c r="B1742" t="s">
        <v>1300</v>
      </c>
      <c r="C1742" t="s">
        <v>1300</v>
      </c>
      <c r="D1742">
        <v>6.2748858447488579E-2</v>
      </c>
      <c r="E1742" t="s">
        <v>1300</v>
      </c>
    </row>
    <row r="1743" spans="1:5" x14ac:dyDescent="0.25">
      <c r="A1743" t="s">
        <v>1264</v>
      </c>
      <c r="B1743" t="s">
        <v>1300</v>
      </c>
      <c r="C1743" t="s">
        <v>1300</v>
      </c>
      <c r="D1743" t="s">
        <v>1300</v>
      </c>
      <c r="E1743" t="s">
        <v>1300</v>
      </c>
    </row>
    <row r="1744" spans="1:5" x14ac:dyDescent="0.25">
      <c r="A1744" t="s">
        <v>1264</v>
      </c>
      <c r="B1744" t="s">
        <v>1300</v>
      </c>
      <c r="C1744" t="s">
        <v>1300</v>
      </c>
      <c r="D1744">
        <v>1.2504280821917809E-2</v>
      </c>
      <c r="E1744" t="s">
        <v>1300</v>
      </c>
    </row>
    <row r="1745" spans="1:5" x14ac:dyDescent="0.25">
      <c r="A1745" t="s">
        <v>1264</v>
      </c>
      <c r="B1745" t="s">
        <v>1300</v>
      </c>
      <c r="C1745" t="s">
        <v>1300</v>
      </c>
      <c r="D1745">
        <v>0</v>
      </c>
      <c r="E1745" t="s">
        <v>1300</v>
      </c>
    </row>
    <row r="1746" spans="1:5" x14ac:dyDescent="0.25">
      <c r="A1746" t="s">
        <v>1264</v>
      </c>
      <c r="B1746" t="s">
        <v>1300</v>
      </c>
      <c r="C1746" t="s">
        <v>1300</v>
      </c>
      <c r="D1746">
        <v>0</v>
      </c>
      <c r="E1746" t="s">
        <v>1300</v>
      </c>
    </row>
    <row r="1747" spans="1:5" x14ac:dyDescent="0.25">
      <c r="A1747" t="s">
        <v>1264</v>
      </c>
      <c r="B1747" t="s">
        <v>1300</v>
      </c>
      <c r="C1747" t="s">
        <v>1300</v>
      </c>
      <c r="D1747">
        <v>0</v>
      </c>
      <c r="E1747" t="s">
        <v>1300</v>
      </c>
    </row>
    <row r="1748" spans="1:5" x14ac:dyDescent="0.25">
      <c r="A1748" t="s">
        <v>1265</v>
      </c>
      <c r="B1748" t="s">
        <v>1300</v>
      </c>
      <c r="C1748" t="s">
        <v>1300</v>
      </c>
      <c r="D1748">
        <v>0.41303062135136698</v>
      </c>
      <c r="E1748" t="s">
        <v>1300</v>
      </c>
    </row>
    <row r="1749" spans="1:5" x14ac:dyDescent="0.25">
      <c r="A1749" t="s">
        <v>1265</v>
      </c>
      <c r="B1749" t="s">
        <v>1300</v>
      </c>
      <c r="C1749">
        <v>6.9898451724854274E-2</v>
      </c>
      <c r="D1749">
        <v>2.7146053302979156E-2</v>
      </c>
      <c r="E1749" t="s">
        <v>1300</v>
      </c>
    </row>
    <row r="1750" spans="1:5" x14ac:dyDescent="0.25">
      <c r="A1750" t="s">
        <v>1265</v>
      </c>
      <c r="B1750">
        <v>0</v>
      </c>
      <c r="C1750" t="s">
        <v>1300</v>
      </c>
      <c r="D1750">
        <v>0.11014794249287942</v>
      </c>
      <c r="E1750" t="s">
        <v>1300</v>
      </c>
    </row>
    <row r="1751" spans="1:5" x14ac:dyDescent="0.25">
      <c r="A1751" t="s">
        <v>1265</v>
      </c>
      <c r="B1751" t="s">
        <v>1300</v>
      </c>
      <c r="C1751" t="s">
        <v>1300</v>
      </c>
      <c r="D1751">
        <v>5.3371286247998568E-3</v>
      </c>
      <c r="E1751" t="s">
        <v>1300</v>
      </c>
    </row>
    <row r="1752" spans="1:5" x14ac:dyDescent="0.25">
      <c r="A1752" t="s">
        <v>1265</v>
      </c>
      <c r="B1752">
        <v>0</v>
      </c>
      <c r="C1752" t="s">
        <v>1300</v>
      </c>
      <c r="D1752">
        <v>0</v>
      </c>
      <c r="E1752" t="s">
        <v>1300</v>
      </c>
    </row>
    <row r="1753" spans="1:5" x14ac:dyDescent="0.25">
      <c r="A1753" t="s">
        <v>1265</v>
      </c>
      <c r="B1753">
        <v>9.111060375443937E-3</v>
      </c>
      <c r="C1753" t="s">
        <v>1300</v>
      </c>
      <c r="D1753">
        <v>1.7573372728086668E-2</v>
      </c>
      <c r="E1753" t="s">
        <v>1300</v>
      </c>
    </row>
    <row r="1754" spans="1:5" x14ac:dyDescent="0.25">
      <c r="A1754" t="s">
        <v>1265</v>
      </c>
      <c r="B1754" t="s">
        <v>1300</v>
      </c>
      <c r="C1754" t="s">
        <v>1300</v>
      </c>
      <c r="D1754">
        <v>3.1363866980305334E-2</v>
      </c>
      <c r="E1754" t="s">
        <v>1300</v>
      </c>
    </row>
    <row r="1755" spans="1:5" x14ac:dyDescent="0.25">
      <c r="A1755" t="s">
        <v>1265</v>
      </c>
      <c r="B1755" t="s">
        <v>1300</v>
      </c>
      <c r="C1755" t="s">
        <v>1300</v>
      </c>
      <c r="D1755">
        <v>9.3958163454840954E-2</v>
      </c>
      <c r="E1755" t="s">
        <v>1300</v>
      </c>
    </row>
    <row r="1756" spans="1:5" x14ac:dyDescent="0.25">
      <c r="A1756" t="s">
        <v>1265</v>
      </c>
      <c r="B1756" t="s">
        <v>1300</v>
      </c>
      <c r="C1756" t="s">
        <v>1300</v>
      </c>
      <c r="D1756">
        <v>1.6224657534246576E-4</v>
      </c>
      <c r="E1756" t="s">
        <v>1300</v>
      </c>
    </row>
    <row r="1757" spans="1:5" x14ac:dyDescent="0.25">
      <c r="A1757" t="s">
        <v>1264</v>
      </c>
      <c r="B1757" t="s">
        <v>1300</v>
      </c>
      <c r="C1757" t="s">
        <v>1300</v>
      </c>
      <c r="D1757">
        <v>0.27397260273972601</v>
      </c>
      <c r="E1757" t="s">
        <v>1300</v>
      </c>
    </row>
    <row r="1758" spans="1:5" x14ac:dyDescent="0.25">
      <c r="A1758" t="s">
        <v>1264</v>
      </c>
      <c r="B1758" t="s">
        <v>1300</v>
      </c>
      <c r="C1758">
        <v>0.10958904109589042</v>
      </c>
      <c r="D1758" t="s">
        <v>1300</v>
      </c>
      <c r="E1758" t="s">
        <v>1300</v>
      </c>
    </row>
    <row r="1759" spans="1:5" x14ac:dyDescent="0.25">
      <c r="A1759" t="s">
        <v>1264</v>
      </c>
      <c r="B1759" t="s">
        <v>1300</v>
      </c>
      <c r="C1759" t="s">
        <v>1300</v>
      </c>
      <c r="D1759">
        <v>0.2669315068493151</v>
      </c>
      <c r="E1759" t="s">
        <v>1300</v>
      </c>
    </row>
    <row r="1760" spans="1:5" x14ac:dyDescent="0.25">
      <c r="A1760" t="s">
        <v>1264</v>
      </c>
      <c r="B1760" t="s">
        <v>1300</v>
      </c>
      <c r="C1760">
        <v>0.92583845063769499</v>
      </c>
      <c r="D1760" t="s">
        <v>1300</v>
      </c>
      <c r="E1760" t="s">
        <v>1300</v>
      </c>
    </row>
    <row r="1761" spans="1:5" x14ac:dyDescent="0.25">
      <c r="A1761" t="s">
        <v>1264</v>
      </c>
      <c r="B1761" t="s">
        <v>1300</v>
      </c>
      <c r="C1761">
        <v>1.2420091324200913</v>
      </c>
      <c r="D1761" t="s">
        <v>1300</v>
      </c>
      <c r="E1761" t="s">
        <v>1300</v>
      </c>
    </row>
    <row r="1762" spans="1:5" x14ac:dyDescent="0.25">
      <c r="A1762" t="s">
        <v>1265</v>
      </c>
      <c r="B1762">
        <v>3.631050228310502E-2</v>
      </c>
      <c r="C1762" t="s">
        <v>1300</v>
      </c>
      <c r="D1762" t="s">
        <v>1300</v>
      </c>
      <c r="E1762" t="s">
        <v>1300</v>
      </c>
    </row>
    <row r="1763" spans="1:5" x14ac:dyDescent="0.25">
      <c r="A1763" t="s">
        <v>1265</v>
      </c>
      <c r="B1763">
        <v>3.0919765166340508E-3</v>
      </c>
      <c r="C1763" t="s">
        <v>1300</v>
      </c>
      <c r="D1763" t="s">
        <v>1300</v>
      </c>
      <c r="E1763" t="s">
        <v>1300</v>
      </c>
    </row>
    <row r="1764" spans="1:5" x14ac:dyDescent="0.25">
      <c r="A1764" t="s">
        <v>1265</v>
      </c>
      <c r="B1764">
        <v>6.111200644641418E-2</v>
      </c>
      <c r="C1764">
        <v>4.193716894977169</v>
      </c>
      <c r="D1764" t="s">
        <v>1300</v>
      </c>
      <c r="E1764" t="s">
        <v>1300</v>
      </c>
    </row>
    <row r="1765" spans="1:5" x14ac:dyDescent="0.25">
      <c r="A1765" t="s">
        <v>1264</v>
      </c>
      <c r="B1765" t="s">
        <v>1300</v>
      </c>
      <c r="C1765" t="s">
        <v>1300</v>
      </c>
      <c r="D1765">
        <v>0.14314794520547944</v>
      </c>
      <c r="E1765" t="s">
        <v>1300</v>
      </c>
    </row>
    <row r="1766" spans="1:5" x14ac:dyDescent="0.25">
      <c r="A1766" t="s">
        <v>1264</v>
      </c>
      <c r="B1766" t="s">
        <v>1300</v>
      </c>
      <c r="C1766">
        <v>0.27397260273972601</v>
      </c>
      <c r="D1766" t="s">
        <v>1300</v>
      </c>
      <c r="E1766" t="s">
        <v>1300</v>
      </c>
    </row>
    <row r="1767" spans="1:5" x14ac:dyDescent="0.25">
      <c r="A1767" t="s">
        <v>1264</v>
      </c>
      <c r="B1767" t="s">
        <v>1300</v>
      </c>
      <c r="C1767" t="s">
        <v>1300</v>
      </c>
      <c r="D1767" t="s">
        <v>1300</v>
      </c>
      <c r="E1767" t="s">
        <v>1300</v>
      </c>
    </row>
    <row r="1768" spans="1:5" x14ac:dyDescent="0.25">
      <c r="A1768" t="s">
        <v>1264</v>
      </c>
      <c r="B1768" t="s">
        <v>1300</v>
      </c>
      <c r="C1768">
        <v>0.20583561643835618</v>
      </c>
      <c r="D1768" t="s">
        <v>1300</v>
      </c>
      <c r="E1768" t="s">
        <v>1300</v>
      </c>
    </row>
    <row r="1769" spans="1:5" x14ac:dyDescent="0.25">
      <c r="A1769" t="s">
        <v>1264</v>
      </c>
      <c r="B1769" t="s">
        <v>1300</v>
      </c>
      <c r="C1769">
        <v>0.15923287671232875</v>
      </c>
      <c r="D1769" t="s">
        <v>1300</v>
      </c>
      <c r="E1769" t="s">
        <v>1300</v>
      </c>
    </row>
    <row r="1770" spans="1:5" x14ac:dyDescent="0.25">
      <c r="A1770" t="s">
        <v>1264</v>
      </c>
      <c r="B1770" t="s">
        <v>1300</v>
      </c>
      <c r="C1770">
        <v>1.5415245662100456</v>
      </c>
      <c r="D1770" t="s">
        <v>1300</v>
      </c>
      <c r="E1770" t="s">
        <v>1300</v>
      </c>
    </row>
    <row r="1771" spans="1:5" x14ac:dyDescent="0.25">
      <c r="A1771" t="s">
        <v>1264</v>
      </c>
      <c r="B1771">
        <v>0</v>
      </c>
      <c r="C1771" t="s">
        <v>1300</v>
      </c>
      <c r="D1771" t="s">
        <v>1300</v>
      </c>
      <c r="E1771" t="s">
        <v>1300</v>
      </c>
    </row>
    <row r="1772" spans="1:5" x14ac:dyDescent="0.25">
      <c r="A1772" t="s">
        <v>1264</v>
      </c>
      <c r="B1772">
        <v>0.29041095890410962</v>
      </c>
      <c r="C1772">
        <v>2.0136986301369864</v>
      </c>
      <c r="D1772" t="s">
        <v>1300</v>
      </c>
      <c r="E1772" t="s">
        <v>1300</v>
      </c>
    </row>
    <row r="1773" spans="1:5" x14ac:dyDescent="0.25">
      <c r="A1773" t="s">
        <v>1264</v>
      </c>
      <c r="B1773" t="s">
        <v>1300</v>
      </c>
      <c r="C1773">
        <v>0.10187671232876713</v>
      </c>
      <c r="D1773" t="s">
        <v>1300</v>
      </c>
      <c r="E1773" t="s">
        <v>1300</v>
      </c>
    </row>
    <row r="1774" spans="1:5" x14ac:dyDescent="0.25">
      <c r="A1774" t="s">
        <v>1264</v>
      </c>
      <c r="B1774" t="s">
        <v>1300</v>
      </c>
      <c r="C1774">
        <v>0.13698630136986301</v>
      </c>
      <c r="D1774">
        <v>3.0441400304414005E-2</v>
      </c>
      <c r="E1774" t="s">
        <v>1300</v>
      </c>
    </row>
    <row r="1775" spans="1:5" x14ac:dyDescent="0.25">
      <c r="A1775" t="s">
        <v>1264</v>
      </c>
      <c r="B1775" t="s">
        <v>1300</v>
      </c>
      <c r="C1775">
        <v>0.52729680365296794</v>
      </c>
      <c r="D1775" t="s">
        <v>1300</v>
      </c>
      <c r="E1775" t="s">
        <v>1300</v>
      </c>
    </row>
    <row r="1776" spans="1:5" x14ac:dyDescent="0.25">
      <c r="A1776" t="s">
        <v>1264</v>
      </c>
      <c r="B1776" t="s">
        <v>1300</v>
      </c>
      <c r="C1776">
        <v>3.2145021917808219</v>
      </c>
      <c r="D1776" t="s">
        <v>1300</v>
      </c>
      <c r="E1776" t="s">
        <v>1300</v>
      </c>
    </row>
    <row r="1777" spans="1:5" x14ac:dyDescent="0.25">
      <c r="A1777" t="s">
        <v>1264</v>
      </c>
      <c r="B1777" t="s">
        <v>1300</v>
      </c>
      <c r="C1777">
        <v>6.6236910958904112</v>
      </c>
      <c r="D1777" t="s">
        <v>1300</v>
      </c>
      <c r="E1777" t="s">
        <v>1300</v>
      </c>
    </row>
    <row r="1778" spans="1:5" x14ac:dyDescent="0.25">
      <c r="A1778" t="s">
        <v>1264</v>
      </c>
      <c r="B1778" t="s">
        <v>1300</v>
      </c>
      <c r="C1778" t="s">
        <v>1300</v>
      </c>
      <c r="D1778">
        <v>0.76677972602739719</v>
      </c>
      <c r="E1778" t="s">
        <v>1300</v>
      </c>
    </row>
    <row r="1779" spans="1:5" x14ac:dyDescent="0.25">
      <c r="A1779" t="s">
        <v>1264</v>
      </c>
      <c r="B1779" t="s">
        <v>1300</v>
      </c>
      <c r="C1779">
        <v>10.094685890410958</v>
      </c>
      <c r="D1779" t="s">
        <v>1300</v>
      </c>
      <c r="E1779" t="s">
        <v>1300</v>
      </c>
    </row>
    <row r="1780" spans="1:5" x14ac:dyDescent="0.25">
      <c r="A1780" t="s">
        <v>1264</v>
      </c>
      <c r="B1780" t="s">
        <v>1300</v>
      </c>
      <c r="C1780">
        <v>8.7878004652364949E-2</v>
      </c>
      <c r="D1780">
        <v>2.1404109589041095E-2</v>
      </c>
      <c r="E1780" t="s">
        <v>1300</v>
      </c>
    </row>
    <row r="1781" spans="1:5" x14ac:dyDescent="0.25">
      <c r="A1781" t="s">
        <v>1264</v>
      </c>
      <c r="B1781" t="s">
        <v>1300</v>
      </c>
      <c r="C1781">
        <v>3.5683781604696674</v>
      </c>
      <c r="D1781" t="s">
        <v>1300</v>
      </c>
      <c r="E1781" t="s">
        <v>1300</v>
      </c>
    </row>
    <row r="1782" spans="1:5" x14ac:dyDescent="0.25">
      <c r="A1782" t="s">
        <v>1264</v>
      </c>
      <c r="B1782" t="s">
        <v>1300</v>
      </c>
      <c r="C1782">
        <v>0.9218372280419016</v>
      </c>
      <c r="D1782" t="s">
        <v>1300</v>
      </c>
      <c r="E1782" t="s">
        <v>1300</v>
      </c>
    </row>
    <row r="1783" spans="1:5" x14ac:dyDescent="0.25">
      <c r="A1783" t="s">
        <v>1264</v>
      </c>
      <c r="B1783" t="s">
        <v>1300</v>
      </c>
      <c r="C1783">
        <v>3.9660795825179385</v>
      </c>
      <c r="D1783">
        <v>0.91324200913242004</v>
      </c>
      <c r="E1783" t="s">
        <v>1300</v>
      </c>
    </row>
    <row r="1784" spans="1:5" x14ac:dyDescent="0.25">
      <c r="A1784" t="s">
        <v>1264</v>
      </c>
      <c r="B1784" t="s">
        <v>1300</v>
      </c>
      <c r="C1784">
        <v>0.51230136986301356</v>
      </c>
      <c r="D1784">
        <v>1.0904109589041096E-2</v>
      </c>
      <c r="E1784" t="s">
        <v>1300</v>
      </c>
    </row>
    <row r="1785" spans="1:5" x14ac:dyDescent="0.25">
      <c r="A1785" t="s">
        <v>1264</v>
      </c>
      <c r="B1785" t="s">
        <v>1300</v>
      </c>
      <c r="C1785">
        <v>0.2446183953033268</v>
      </c>
      <c r="D1785">
        <v>8.9663760896637593E-2</v>
      </c>
      <c r="E1785" t="s">
        <v>1300</v>
      </c>
    </row>
    <row r="1786" spans="1:5" x14ac:dyDescent="0.25">
      <c r="A1786" t="s">
        <v>1264</v>
      </c>
      <c r="B1786">
        <v>5.2470350076103497E-2</v>
      </c>
      <c r="C1786">
        <v>4.4862147397260275</v>
      </c>
      <c r="D1786">
        <v>0.10658818065068493</v>
      </c>
      <c r="E1786" t="s">
        <v>1300</v>
      </c>
    </row>
    <row r="1787" spans="1:5" x14ac:dyDescent="0.25">
      <c r="A1787" t="s">
        <v>1264</v>
      </c>
      <c r="B1787" t="s">
        <v>1300</v>
      </c>
      <c r="C1787">
        <v>0.90998043052837585</v>
      </c>
      <c r="D1787" t="s">
        <v>1300</v>
      </c>
      <c r="E1787" t="s">
        <v>1300</v>
      </c>
    </row>
    <row r="1788" spans="1:5" x14ac:dyDescent="0.25">
      <c r="A1788" t="s">
        <v>1264</v>
      </c>
      <c r="B1788" t="s">
        <v>1300</v>
      </c>
      <c r="C1788">
        <v>0.23416712328767125</v>
      </c>
      <c r="D1788" t="s">
        <v>1300</v>
      </c>
      <c r="E1788" t="s">
        <v>1300</v>
      </c>
    </row>
    <row r="1789" spans="1:5" x14ac:dyDescent="0.25">
      <c r="A1789" t="s">
        <v>1264</v>
      </c>
      <c r="B1789" t="s">
        <v>1300</v>
      </c>
      <c r="C1789">
        <v>0.82191780821917793</v>
      </c>
      <c r="D1789" t="s">
        <v>1300</v>
      </c>
      <c r="E1789" t="s">
        <v>1300</v>
      </c>
    </row>
    <row r="1790" spans="1:5" x14ac:dyDescent="0.25">
      <c r="A1790" t="s">
        <v>1264</v>
      </c>
      <c r="B1790" t="s">
        <v>1300</v>
      </c>
      <c r="C1790" t="s">
        <v>1300</v>
      </c>
      <c r="D1790" t="s">
        <v>1300</v>
      </c>
      <c r="E1790" t="s">
        <v>1300</v>
      </c>
    </row>
    <row r="1791" spans="1:5" x14ac:dyDescent="0.25">
      <c r="A1791" t="s">
        <v>1264</v>
      </c>
      <c r="B1791" t="s">
        <v>1300</v>
      </c>
      <c r="C1791" t="s">
        <v>1300</v>
      </c>
      <c r="D1791">
        <v>0</v>
      </c>
      <c r="E1791" t="s">
        <v>1300</v>
      </c>
    </row>
    <row r="1792" spans="1:5" x14ac:dyDescent="0.25">
      <c r="A1792" t="s">
        <v>1264</v>
      </c>
      <c r="B1792" t="s">
        <v>1300</v>
      </c>
      <c r="C1792">
        <v>0.81369917808219161</v>
      </c>
      <c r="D1792" t="s">
        <v>1300</v>
      </c>
      <c r="E1792" t="s">
        <v>1300</v>
      </c>
    </row>
    <row r="1793" spans="1:5" x14ac:dyDescent="0.25">
      <c r="A1793" t="s">
        <v>1264</v>
      </c>
      <c r="B1793" t="s">
        <v>1300</v>
      </c>
      <c r="C1793">
        <v>0.21917808219178084</v>
      </c>
      <c r="D1793">
        <v>0.27397260273972601</v>
      </c>
      <c r="E1793" t="s">
        <v>1300</v>
      </c>
    </row>
    <row r="1794" spans="1:5" x14ac:dyDescent="0.25">
      <c r="A1794" t="s">
        <v>1264</v>
      </c>
      <c r="B1794" t="s">
        <v>1300</v>
      </c>
      <c r="C1794">
        <v>0.16958614191490903</v>
      </c>
      <c r="D1794" t="s">
        <v>1300</v>
      </c>
      <c r="E1794" t="s">
        <v>1300</v>
      </c>
    </row>
    <row r="1795" spans="1:5" x14ac:dyDescent="0.25">
      <c r="A1795" t="s">
        <v>1264</v>
      </c>
      <c r="B1795" t="s">
        <v>1300</v>
      </c>
      <c r="C1795">
        <v>0.98630136986301375</v>
      </c>
      <c r="D1795">
        <v>8.0234833659491189E-2</v>
      </c>
      <c r="E1795" t="s">
        <v>1300</v>
      </c>
    </row>
    <row r="1796" spans="1:5" x14ac:dyDescent="0.25">
      <c r="A1796" t="s">
        <v>1264</v>
      </c>
      <c r="B1796">
        <v>0</v>
      </c>
      <c r="C1796">
        <v>3.5735556879094694E-3</v>
      </c>
      <c r="D1796">
        <v>0</v>
      </c>
      <c r="E1796" t="s">
        <v>1300</v>
      </c>
    </row>
    <row r="1797" spans="1:5" x14ac:dyDescent="0.25">
      <c r="A1797" t="s">
        <v>1264</v>
      </c>
      <c r="B1797" t="s">
        <v>1300</v>
      </c>
      <c r="C1797">
        <v>1.8356164383561644</v>
      </c>
      <c r="D1797">
        <v>3.1612223393045306E-2</v>
      </c>
      <c r="E1797" t="s">
        <v>1300</v>
      </c>
    </row>
    <row r="1798" spans="1:5" x14ac:dyDescent="0.25">
      <c r="A1798" t="s">
        <v>1264</v>
      </c>
      <c r="B1798">
        <v>6.8493150684931512E-3</v>
      </c>
      <c r="C1798">
        <v>0.37403216200119116</v>
      </c>
      <c r="D1798">
        <v>2.4890321425373802E-2</v>
      </c>
      <c r="E1798" t="s">
        <v>1300</v>
      </c>
    </row>
    <row r="1799" spans="1:5" x14ac:dyDescent="0.25">
      <c r="A1799" t="s">
        <v>1264</v>
      </c>
      <c r="B1799">
        <v>2.3707762557077627E-2</v>
      </c>
      <c r="C1799" t="s">
        <v>1300</v>
      </c>
      <c r="D1799">
        <v>0.37678575342465748</v>
      </c>
      <c r="E1799" t="s">
        <v>1300</v>
      </c>
    </row>
    <row r="1800" spans="1:5" x14ac:dyDescent="0.25">
      <c r="A1800" t="s">
        <v>1264</v>
      </c>
      <c r="B1800" t="s">
        <v>1300</v>
      </c>
      <c r="C1800">
        <v>12.187251141552512</v>
      </c>
      <c r="D1800">
        <v>5.6103500761034999E-2</v>
      </c>
      <c r="E1800" t="s">
        <v>1300</v>
      </c>
    </row>
    <row r="1801" spans="1:5" x14ac:dyDescent="0.25">
      <c r="A1801" t="s">
        <v>1264</v>
      </c>
      <c r="B1801">
        <v>0</v>
      </c>
      <c r="C1801">
        <v>3.1963470319634708E-2</v>
      </c>
      <c r="D1801" t="s">
        <v>1300</v>
      </c>
      <c r="E1801" t="s">
        <v>1300</v>
      </c>
    </row>
    <row r="1802" spans="1:5" x14ac:dyDescent="0.25">
      <c r="A1802" t="s">
        <v>1264</v>
      </c>
      <c r="B1802" t="s">
        <v>1300</v>
      </c>
      <c r="C1802">
        <v>1.2172211350293543</v>
      </c>
      <c r="D1802">
        <v>2.5570776255707764E-2</v>
      </c>
      <c r="E1802" t="s">
        <v>1300</v>
      </c>
    </row>
    <row r="1803" spans="1:5" x14ac:dyDescent="0.25">
      <c r="A1803" t="s">
        <v>1264</v>
      </c>
      <c r="B1803" t="s">
        <v>1300</v>
      </c>
      <c r="C1803">
        <v>4.1095890410958902E-2</v>
      </c>
      <c r="D1803">
        <v>0</v>
      </c>
      <c r="E1803" t="s">
        <v>1300</v>
      </c>
    </row>
    <row r="1804" spans="1:5" x14ac:dyDescent="0.25">
      <c r="A1804" t="s">
        <v>1264</v>
      </c>
      <c r="B1804">
        <v>5.7229832572298312E-3</v>
      </c>
      <c r="C1804">
        <v>0.33485540334855401</v>
      </c>
      <c r="D1804">
        <v>3.0369604548979062E-2</v>
      </c>
      <c r="E1804" t="s">
        <v>1300</v>
      </c>
    </row>
    <row r="1805" spans="1:5" x14ac:dyDescent="0.25">
      <c r="A1805" t="s">
        <v>1264</v>
      </c>
      <c r="B1805">
        <v>9.8607574536663967E-2</v>
      </c>
      <c r="C1805" t="s">
        <v>1300</v>
      </c>
      <c r="D1805">
        <v>1.7064728564180618</v>
      </c>
      <c r="E1805" t="s">
        <v>1300</v>
      </c>
    </row>
    <row r="1806" spans="1:5" x14ac:dyDescent="0.25">
      <c r="A1806" t="s">
        <v>1264</v>
      </c>
      <c r="B1806" t="s">
        <v>1300</v>
      </c>
      <c r="C1806" t="s">
        <v>1300</v>
      </c>
      <c r="D1806">
        <v>0</v>
      </c>
      <c r="E1806" t="s">
        <v>1300</v>
      </c>
    </row>
    <row r="1807" spans="1:5" x14ac:dyDescent="0.25">
      <c r="A1807" t="s">
        <v>1264</v>
      </c>
      <c r="B1807" t="s">
        <v>1300</v>
      </c>
      <c r="C1807">
        <v>2.0898554033485537</v>
      </c>
      <c r="D1807">
        <v>0.31832876712328767</v>
      </c>
      <c r="E1807" t="s">
        <v>1300</v>
      </c>
    </row>
    <row r="1808" spans="1:5" x14ac:dyDescent="0.25">
      <c r="A1808" t="s">
        <v>1265</v>
      </c>
      <c r="B1808" t="s">
        <v>1300</v>
      </c>
      <c r="C1808">
        <v>4.3489817351598168</v>
      </c>
      <c r="D1808" t="s">
        <v>1300</v>
      </c>
      <c r="E1808" t="s">
        <v>1300</v>
      </c>
    </row>
    <row r="1809" spans="1:5" x14ac:dyDescent="0.25">
      <c r="A1809" t="s">
        <v>1265</v>
      </c>
      <c r="B1809" t="s">
        <v>1300</v>
      </c>
      <c r="C1809" t="s">
        <v>1300</v>
      </c>
      <c r="D1809" t="s">
        <v>1300</v>
      </c>
      <c r="E1809" t="s">
        <v>1300</v>
      </c>
    </row>
    <row r="1810" spans="1:5" x14ac:dyDescent="0.25">
      <c r="A1810" t="s">
        <v>1265</v>
      </c>
      <c r="B1810" t="s">
        <v>1300</v>
      </c>
      <c r="C1810">
        <v>0.39653929343907707</v>
      </c>
      <c r="D1810">
        <v>0</v>
      </c>
      <c r="E1810" t="s">
        <v>1300</v>
      </c>
    </row>
    <row r="1811" spans="1:5" x14ac:dyDescent="0.25">
      <c r="A1811" t="s">
        <v>1265</v>
      </c>
      <c r="B1811" t="s">
        <v>1300</v>
      </c>
      <c r="C1811">
        <v>4.2334548538812786</v>
      </c>
      <c r="D1811" t="s">
        <v>1300</v>
      </c>
      <c r="E1811" t="s">
        <v>1300</v>
      </c>
    </row>
    <row r="1812" spans="1:5" x14ac:dyDescent="0.25">
      <c r="A1812" t="s">
        <v>1265</v>
      </c>
      <c r="B1812" t="s">
        <v>1300</v>
      </c>
      <c r="C1812">
        <v>4.994762183953033</v>
      </c>
      <c r="D1812" t="s">
        <v>1300</v>
      </c>
      <c r="E1812" t="s">
        <v>1300</v>
      </c>
    </row>
    <row r="1813" spans="1:5" x14ac:dyDescent="0.25">
      <c r="A1813" t="s">
        <v>1265</v>
      </c>
      <c r="B1813" t="s">
        <v>1300</v>
      </c>
      <c r="C1813" t="s">
        <v>1300</v>
      </c>
      <c r="D1813">
        <v>2.8928462709284626E-2</v>
      </c>
      <c r="E1813" t="s">
        <v>1300</v>
      </c>
    </row>
    <row r="1814" spans="1:5" x14ac:dyDescent="0.25">
      <c r="A1814" t="s">
        <v>1265</v>
      </c>
      <c r="B1814" t="s">
        <v>1300</v>
      </c>
      <c r="C1814" t="s">
        <v>1300</v>
      </c>
      <c r="D1814">
        <v>0.18264840182648398</v>
      </c>
      <c r="E1814" t="s">
        <v>1300</v>
      </c>
    </row>
    <row r="1815" spans="1:5" x14ac:dyDescent="0.25">
      <c r="A1815" t="s">
        <v>1265</v>
      </c>
      <c r="B1815" t="s">
        <v>1300</v>
      </c>
      <c r="C1815">
        <v>0.48851547945205481</v>
      </c>
      <c r="D1815">
        <v>2.7426484018264839E-3</v>
      </c>
      <c r="E1815" t="s">
        <v>1300</v>
      </c>
    </row>
    <row r="1816" spans="1:5" x14ac:dyDescent="0.25">
      <c r="A1816" t="s">
        <v>1265</v>
      </c>
      <c r="B1816" t="s">
        <v>1300</v>
      </c>
      <c r="C1816" t="s">
        <v>1300</v>
      </c>
      <c r="D1816">
        <v>41.819106544901068</v>
      </c>
      <c r="E1816" t="s">
        <v>1300</v>
      </c>
    </row>
    <row r="1817" spans="1:5" x14ac:dyDescent="0.25">
      <c r="A1817" t="s">
        <v>1265</v>
      </c>
      <c r="B1817" t="s">
        <v>1300</v>
      </c>
      <c r="C1817">
        <v>35.831702544031302</v>
      </c>
      <c r="D1817" t="s">
        <v>1300</v>
      </c>
      <c r="E1817" t="s">
        <v>1300</v>
      </c>
    </row>
    <row r="1818" spans="1:5" x14ac:dyDescent="0.25">
      <c r="A1818" t="s">
        <v>1265</v>
      </c>
      <c r="B1818" t="s">
        <v>1300</v>
      </c>
      <c r="C1818">
        <v>4.6544269041095889</v>
      </c>
      <c r="D1818">
        <v>9.087125960574674E-2</v>
      </c>
      <c r="E1818" t="s">
        <v>1300</v>
      </c>
    </row>
    <row r="1819" spans="1:5" x14ac:dyDescent="0.25">
      <c r="A1819" t="s">
        <v>1265</v>
      </c>
      <c r="B1819" t="s">
        <v>1300</v>
      </c>
      <c r="C1819">
        <v>1.4404821917808219</v>
      </c>
      <c r="D1819" t="s">
        <v>1300</v>
      </c>
      <c r="E1819" t="s">
        <v>1300</v>
      </c>
    </row>
    <row r="1820" spans="1:5" x14ac:dyDescent="0.25">
      <c r="A1820" t="s">
        <v>1265</v>
      </c>
      <c r="B1820" t="s">
        <v>1300</v>
      </c>
      <c r="C1820">
        <v>7.9690220205479454</v>
      </c>
      <c r="D1820">
        <v>2.2047525684931502E-2</v>
      </c>
      <c r="E1820" t="s">
        <v>1300</v>
      </c>
    </row>
    <row r="1821" spans="1:5" x14ac:dyDescent="0.25">
      <c r="A1821" t="s">
        <v>1265</v>
      </c>
      <c r="B1821" t="s">
        <v>1300</v>
      </c>
      <c r="C1821">
        <v>0.3558812785388128</v>
      </c>
      <c r="D1821">
        <v>2.0345727332028701E-2</v>
      </c>
      <c r="E1821" t="s">
        <v>1300</v>
      </c>
    </row>
    <row r="1822" spans="1:5" x14ac:dyDescent="0.25">
      <c r="A1822" t="s">
        <v>1265</v>
      </c>
      <c r="B1822" t="s">
        <v>1300</v>
      </c>
      <c r="C1822">
        <v>2.307065780153692</v>
      </c>
      <c r="D1822">
        <v>0.11889861889184217</v>
      </c>
      <c r="E1822" t="s">
        <v>1300</v>
      </c>
    </row>
    <row r="1823" spans="1:5" x14ac:dyDescent="0.25">
      <c r="A1823" t="s">
        <v>1265</v>
      </c>
      <c r="B1823" t="s">
        <v>1300</v>
      </c>
      <c r="C1823">
        <v>0.98131095890410958</v>
      </c>
      <c r="D1823" t="s">
        <v>1300</v>
      </c>
      <c r="E1823" t="s">
        <v>1300</v>
      </c>
    </row>
    <row r="1824" spans="1:5" x14ac:dyDescent="0.25">
      <c r="A1824" t="s">
        <v>1265</v>
      </c>
      <c r="B1824" t="s">
        <v>1300</v>
      </c>
      <c r="C1824" t="s">
        <v>1300</v>
      </c>
      <c r="D1824">
        <v>0</v>
      </c>
      <c r="E1824" t="s">
        <v>1300</v>
      </c>
    </row>
    <row r="1825" spans="1:5" x14ac:dyDescent="0.25">
      <c r="A1825" t="s">
        <v>1265</v>
      </c>
      <c r="B1825" t="s">
        <v>1300</v>
      </c>
      <c r="C1825">
        <v>3.301467671232877</v>
      </c>
      <c r="D1825">
        <v>2.8559543378995435E-2</v>
      </c>
      <c r="E1825" t="s">
        <v>1300</v>
      </c>
    </row>
    <row r="1826" spans="1:5" x14ac:dyDescent="0.25">
      <c r="A1826" t="s">
        <v>1265</v>
      </c>
      <c r="B1826">
        <v>0.19498682648401824</v>
      </c>
      <c r="C1826">
        <v>3.0156034965192009</v>
      </c>
      <c r="D1826">
        <v>7.2814997022036934E-2</v>
      </c>
      <c r="E1826" t="s">
        <v>1300</v>
      </c>
    </row>
    <row r="1827" spans="1:5" x14ac:dyDescent="0.25">
      <c r="A1827" t="s">
        <v>1265</v>
      </c>
      <c r="B1827" t="s">
        <v>1300</v>
      </c>
      <c r="C1827" t="s">
        <v>1300</v>
      </c>
      <c r="D1827">
        <v>4.0206285253827558E-2</v>
      </c>
      <c r="E1827" t="s">
        <v>1300</v>
      </c>
    </row>
    <row r="1828" spans="1:5" x14ac:dyDescent="0.25">
      <c r="A1828" t="s">
        <v>1265</v>
      </c>
      <c r="B1828" t="s">
        <v>1300</v>
      </c>
      <c r="C1828" t="s">
        <v>1300</v>
      </c>
      <c r="D1828">
        <v>0.16593607305936073</v>
      </c>
      <c r="E1828" t="s">
        <v>1300</v>
      </c>
    </row>
    <row r="1829" spans="1:5" x14ac:dyDescent="0.25">
      <c r="A1829" t="s">
        <v>1265</v>
      </c>
      <c r="B1829">
        <v>0</v>
      </c>
      <c r="C1829">
        <v>0.49315068493150677</v>
      </c>
      <c r="D1829">
        <v>1.7867778439547347E-2</v>
      </c>
      <c r="E1829" t="s">
        <v>1300</v>
      </c>
    </row>
    <row r="1830" spans="1:5" x14ac:dyDescent="0.25">
      <c r="A1830" t="s">
        <v>1265</v>
      </c>
      <c r="B1830" t="s">
        <v>1300</v>
      </c>
      <c r="C1830" t="s">
        <v>1300</v>
      </c>
      <c r="D1830">
        <v>19.924371689497718</v>
      </c>
      <c r="E1830" t="s">
        <v>1300</v>
      </c>
    </row>
    <row r="1831" spans="1:5" x14ac:dyDescent="0.25">
      <c r="A1831" t="s">
        <v>1265</v>
      </c>
      <c r="B1831" t="s">
        <v>1300</v>
      </c>
      <c r="C1831">
        <v>685.51369863013701</v>
      </c>
      <c r="D1831" t="s">
        <v>1300</v>
      </c>
      <c r="E1831" t="s">
        <v>1300</v>
      </c>
    </row>
    <row r="1832" spans="1:5" x14ac:dyDescent="0.25">
      <c r="A1832" t="s">
        <v>1264</v>
      </c>
      <c r="B1832" t="s">
        <v>1300</v>
      </c>
      <c r="C1832" t="s">
        <v>1300</v>
      </c>
      <c r="D1832">
        <v>5.9452054794520547E-3</v>
      </c>
      <c r="E1832" t="s">
        <v>1300</v>
      </c>
    </row>
    <row r="1833" spans="1:5" x14ac:dyDescent="0.25">
      <c r="A1833" t="s">
        <v>1264</v>
      </c>
      <c r="B1833" t="s">
        <v>1300</v>
      </c>
      <c r="C1833">
        <v>4.3826548858447483</v>
      </c>
      <c r="D1833">
        <v>0.13923896499238961</v>
      </c>
      <c r="E1833" t="s">
        <v>1300</v>
      </c>
    </row>
    <row r="1834" spans="1:5" x14ac:dyDescent="0.25">
      <c r="A1834" t="s">
        <v>1264</v>
      </c>
      <c r="B1834" t="s">
        <v>1300</v>
      </c>
      <c r="C1834">
        <v>0.26122969098438992</v>
      </c>
      <c r="D1834">
        <v>3.9420518379816694E-2</v>
      </c>
      <c r="E1834" t="s">
        <v>1300</v>
      </c>
    </row>
    <row r="1835" spans="1:5" x14ac:dyDescent="0.25">
      <c r="A1835" t="s">
        <v>1264</v>
      </c>
      <c r="B1835" t="s">
        <v>1300</v>
      </c>
      <c r="C1835">
        <v>6.2459044292237449</v>
      </c>
      <c r="D1835">
        <v>1.1070749395648671E-3</v>
      </c>
      <c r="E1835" t="s">
        <v>1300</v>
      </c>
    </row>
    <row r="1836" spans="1:5" x14ac:dyDescent="0.25">
      <c r="A1836" t="s">
        <v>1264</v>
      </c>
      <c r="B1836" t="s">
        <v>1300</v>
      </c>
      <c r="C1836" t="s">
        <v>1300</v>
      </c>
      <c r="D1836">
        <v>2.0609589041095888E-2</v>
      </c>
      <c r="E1836" t="s">
        <v>1300</v>
      </c>
    </row>
    <row r="1837" spans="1:5" x14ac:dyDescent="0.25">
      <c r="A1837" t="s">
        <v>1264</v>
      </c>
      <c r="B1837" t="s">
        <v>1300</v>
      </c>
      <c r="C1837" t="s">
        <v>1300</v>
      </c>
      <c r="D1837">
        <v>1.460529680365297</v>
      </c>
      <c r="E1837" t="s">
        <v>1300</v>
      </c>
    </row>
    <row r="1838" spans="1:5" x14ac:dyDescent="0.25">
      <c r="A1838" t="s">
        <v>1264</v>
      </c>
      <c r="B1838" t="s">
        <v>1300</v>
      </c>
      <c r="C1838">
        <v>1.095890410958904</v>
      </c>
      <c r="D1838">
        <v>4.5662100456621002E-2</v>
      </c>
      <c r="E1838" t="s">
        <v>1300</v>
      </c>
    </row>
    <row r="1839" spans="1:5" x14ac:dyDescent="0.25">
      <c r="A1839" t="s">
        <v>1264</v>
      </c>
      <c r="B1839" t="s">
        <v>1300</v>
      </c>
      <c r="C1839">
        <v>2.9223744292237441</v>
      </c>
      <c r="D1839">
        <v>0</v>
      </c>
      <c r="E1839" t="s">
        <v>1300</v>
      </c>
    </row>
    <row r="1840" spans="1:5" x14ac:dyDescent="0.25">
      <c r="A1840" t="s">
        <v>1264</v>
      </c>
      <c r="B1840" t="s">
        <v>1300</v>
      </c>
      <c r="C1840">
        <v>0.80422136986301374</v>
      </c>
      <c r="D1840">
        <v>0.19921722113502932</v>
      </c>
      <c r="E1840" t="s">
        <v>1300</v>
      </c>
    </row>
    <row r="1841" spans="1:5" x14ac:dyDescent="0.25">
      <c r="A1841" t="s">
        <v>1264</v>
      </c>
      <c r="B1841" t="s">
        <v>1300</v>
      </c>
      <c r="C1841" t="s">
        <v>1300</v>
      </c>
      <c r="D1841">
        <v>9.8356164383561637E-2</v>
      </c>
      <c r="E1841" t="s">
        <v>1300</v>
      </c>
    </row>
    <row r="1842" spans="1:5" x14ac:dyDescent="0.25">
      <c r="A1842" t="s">
        <v>1264</v>
      </c>
      <c r="B1842" t="s">
        <v>1300</v>
      </c>
      <c r="C1842">
        <v>1.0593607305936072</v>
      </c>
      <c r="D1842">
        <v>7.3858447488584472E-2</v>
      </c>
      <c r="E1842" t="s">
        <v>1300</v>
      </c>
    </row>
    <row r="1843" spans="1:5" x14ac:dyDescent="0.25">
      <c r="A1843" t="s">
        <v>1264</v>
      </c>
      <c r="B1843" t="s">
        <v>1300</v>
      </c>
      <c r="C1843">
        <v>0.64808956319462396</v>
      </c>
      <c r="D1843">
        <v>4.0911744891084664E-2</v>
      </c>
      <c r="E1843" t="s">
        <v>1300</v>
      </c>
    </row>
    <row r="1844" spans="1:5" x14ac:dyDescent="0.25">
      <c r="A1844" t="s">
        <v>1264</v>
      </c>
      <c r="B1844" t="s">
        <v>1300</v>
      </c>
      <c r="C1844" t="s">
        <v>1300</v>
      </c>
      <c r="D1844">
        <v>0</v>
      </c>
      <c r="E1844" t="s">
        <v>1300</v>
      </c>
    </row>
    <row r="1845" spans="1:5" x14ac:dyDescent="0.25">
      <c r="A1845" t="s">
        <v>1264</v>
      </c>
      <c r="B1845" t="s">
        <v>1300</v>
      </c>
      <c r="C1845" t="s">
        <v>1300</v>
      </c>
      <c r="D1845">
        <v>0.43397260273972599</v>
      </c>
      <c r="E1845" t="s">
        <v>1300</v>
      </c>
    </row>
    <row r="1846" spans="1:5" x14ac:dyDescent="0.25">
      <c r="A1846" t="s">
        <v>1264</v>
      </c>
      <c r="B1846" t="s">
        <v>1300</v>
      </c>
      <c r="C1846">
        <v>5.6039850560398501E-2</v>
      </c>
      <c r="D1846">
        <v>9.0320638265843738E-3</v>
      </c>
      <c r="E1846" t="s">
        <v>1300</v>
      </c>
    </row>
    <row r="1847" spans="1:5" x14ac:dyDescent="0.25">
      <c r="A1847" t="s">
        <v>1264</v>
      </c>
      <c r="B1847" t="s">
        <v>1300</v>
      </c>
      <c r="C1847">
        <v>0.20547945205479448</v>
      </c>
      <c r="D1847">
        <v>0</v>
      </c>
      <c r="E1847" t="s">
        <v>1300</v>
      </c>
    </row>
    <row r="1848" spans="1:5" x14ac:dyDescent="0.25">
      <c r="A1848" t="s">
        <v>1264</v>
      </c>
      <c r="B1848" t="s">
        <v>1300</v>
      </c>
      <c r="C1848">
        <v>0.32153033268101761</v>
      </c>
      <c r="D1848">
        <v>2.08704085343678E-2</v>
      </c>
      <c r="E1848" t="s">
        <v>1300</v>
      </c>
    </row>
    <row r="1849" spans="1:5" x14ac:dyDescent="0.25">
      <c r="A1849" t="s">
        <v>1264</v>
      </c>
      <c r="B1849" t="s">
        <v>1300</v>
      </c>
      <c r="C1849">
        <v>2.1369863013698627</v>
      </c>
      <c r="D1849">
        <v>5.4109589041095883E-2</v>
      </c>
      <c r="E1849" t="s">
        <v>1300</v>
      </c>
    </row>
    <row r="1850" spans="1:5" x14ac:dyDescent="0.25">
      <c r="A1850" t="s">
        <v>1264</v>
      </c>
      <c r="B1850" t="s">
        <v>1300</v>
      </c>
      <c r="C1850">
        <v>0.48179249736564794</v>
      </c>
      <c r="D1850">
        <v>2.599695585996956E-2</v>
      </c>
      <c r="E1850" t="s">
        <v>1300</v>
      </c>
    </row>
    <row r="1851" spans="1:5" x14ac:dyDescent="0.25">
      <c r="A1851" t="s">
        <v>1264</v>
      </c>
      <c r="B1851" t="s">
        <v>1300</v>
      </c>
      <c r="C1851">
        <v>7.8780821917808205E-2</v>
      </c>
      <c r="D1851" t="s">
        <v>1300</v>
      </c>
      <c r="E1851" t="s">
        <v>1300</v>
      </c>
    </row>
    <row r="1852" spans="1:5" x14ac:dyDescent="0.25">
      <c r="A1852" t="s">
        <v>1264</v>
      </c>
      <c r="B1852" t="s">
        <v>1300</v>
      </c>
      <c r="C1852">
        <v>1.780821917808219</v>
      </c>
      <c r="D1852" t="s">
        <v>1300</v>
      </c>
      <c r="E1852" t="s">
        <v>1300</v>
      </c>
    </row>
    <row r="1853" spans="1:5" x14ac:dyDescent="0.25">
      <c r="A1853" t="s">
        <v>1264</v>
      </c>
      <c r="B1853" t="s">
        <v>1300</v>
      </c>
      <c r="C1853">
        <v>0.27785873894880014</v>
      </c>
      <c r="D1853">
        <v>0.11609008590666357</v>
      </c>
      <c r="E1853" t="s">
        <v>1300</v>
      </c>
    </row>
    <row r="1854" spans="1:5" x14ac:dyDescent="0.25">
      <c r="A1854" t="s">
        <v>1264</v>
      </c>
      <c r="B1854" t="s">
        <v>1300</v>
      </c>
      <c r="C1854">
        <v>0.77910958904109595</v>
      </c>
      <c r="D1854" t="s">
        <v>1300</v>
      </c>
      <c r="E1854" t="s">
        <v>1300</v>
      </c>
    </row>
    <row r="1855" spans="1:5" x14ac:dyDescent="0.25">
      <c r="A1855" t="s">
        <v>1264</v>
      </c>
      <c r="B1855" t="s">
        <v>1300</v>
      </c>
      <c r="C1855">
        <v>2.657534246575342</v>
      </c>
      <c r="D1855">
        <v>5.4794520547945209E-2</v>
      </c>
      <c r="E1855" t="s">
        <v>1300</v>
      </c>
    </row>
    <row r="1856" spans="1:5" x14ac:dyDescent="0.25">
      <c r="A1856" t="s">
        <v>1264</v>
      </c>
      <c r="B1856" t="s">
        <v>1300</v>
      </c>
      <c r="C1856" t="s">
        <v>1300</v>
      </c>
      <c r="D1856">
        <v>0</v>
      </c>
      <c r="E1856" t="s">
        <v>1300</v>
      </c>
    </row>
    <row r="1857" spans="1:5" x14ac:dyDescent="0.25">
      <c r="A1857" t="s">
        <v>1264</v>
      </c>
      <c r="B1857" t="s">
        <v>1300</v>
      </c>
      <c r="C1857" t="s">
        <v>1300</v>
      </c>
      <c r="D1857">
        <v>8.3561643835616428E-2</v>
      </c>
      <c r="E1857" t="s">
        <v>1300</v>
      </c>
    </row>
    <row r="1858" spans="1:5" x14ac:dyDescent="0.25">
      <c r="A1858" t="s">
        <v>1264</v>
      </c>
      <c r="B1858" t="s">
        <v>1300</v>
      </c>
      <c r="C1858">
        <v>0.5081338964992389</v>
      </c>
      <c r="D1858">
        <v>3.3424657534246574E-2</v>
      </c>
      <c r="E1858" t="s">
        <v>1300</v>
      </c>
    </row>
    <row r="1859" spans="1:5" x14ac:dyDescent="0.25">
      <c r="A1859" t="s">
        <v>1264</v>
      </c>
      <c r="B1859" t="s">
        <v>1300</v>
      </c>
      <c r="C1859">
        <v>0.64278187565858802</v>
      </c>
      <c r="D1859">
        <v>0.23324694557571271</v>
      </c>
      <c r="E1859" t="s">
        <v>1300</v>
      </c>
    </row>
    <row r="1860" spans="1:5" x14ac:dyDescent="0.25">
      <c r="A1860" t="s">
        <v>1264</v>
      </c>
      <c r="B1860" t="s">
        <v>1300</v>
      </c>
      <c r="C1860">
        <v>0.34246575342465752</v>
      </c>
      <c r="D1860">
        <v>5.8708414872798431E-2</v>
      </c>
      <c r="E1860" t="s">
        <v>1300</v>
      </c>
    </row>
    <row r="1861" spans="1:5" x14ac:dyDescent="0.25">
      <c r="A1861" t="s">
        <v>1264</v>
      </c>
      <c r="B1861" t="s">
        <v>1300</v>
      </c>
      <c r="C1861" t="s">
        <v>1300</v>
      </c>
      <c r="D1861">
        <v>0</v>
      </c>
      <c r="E1861" t="s">
        <v>1300</v>
      </c>
    </row>
    <row r="1862" spans="1:5" x14ac:dyDescent="0.25">
      <c r="A1862" t="s">
        <v>1264</v>
      </c>
      <c r="B1862" t="s">
        <v>1300</v>
      </c>
      <c r="C1862" t="s">
        <v>1300</v>
      </c>
      <c r="D1862">
        <v>0.57829707225355897</v>
      </c>
      <c r="E1862" t="s">
        <v>1300</v>
      </c>
    </row>
    <row r="1863" spans="1:5" x14ac:dyDescent="0.25">
      <c r="A1863" t="s">
        <v>1264</v>
      </c>
      <c r="B1863" t="s">
        <v>1300</v>
      </c>
      <c r="C1863" t="s">
        <v>1300</v>
      </c>
      <c r="D1863">
        <v>0.15679662802950473</v>
      </c>
      <c r="E1863" t="s">
        <v>1300</v>
      </c>
    </row>
    <row r="1864" spans="1:5" x14ac:dyDescent="0.25">
      <c r="A1864" t="s">
        <v>1264</v>
      </c>
      <c r="B1864" t="s">
        <v>1300</v>
      </c>
      <c r="C1864">
        <v>0.6747231909750202</v>
      </c>
      <c r="D1864">
        <v>2.6515068493150683E-2</v>
      </c>
      <c r="E1864" t="s">
        <v>1300</v>
      </c>
    </row>
    <row r="1865" spans="1:5" x14ac:dyDescent="0.25">
      <c r="A1865" t="s">
        <v>1264</v>
      </c>
      <c r="B1865" t="s">
        <v>1300</v>
      </c>
      <c r="C1865">
        <v>0.24906600249065999</v>
      </c>
      <c r="D1865">
        <v>1.9525887054947066E-2</v>
      </c>
      <c r="E1865" t="s">
        <v>1300</v>
      </c>
    </row>
    <row r="1866" spans="1:5" x14ac:dyDescent="0.25">
      <c r="A1866" t="s">
        <v>1264</v>
      </c>
      <c r="B1866" t="s">
        <v>1300</v>
      </c>
      <c r="C1866">
        <v>2.8549834931506854</v>
      </c>
      <c r="D1866">
        <v>1.3332191780821918E-2</v>
      </c>
      <c r="E1866" t="s">
        <v>1300</v>
      </c>
    </row>
    <row r="1867" spans="1:5" x14ac:dyDescent="0.25">
      <c r="A1867" t="s">
        <v>1264</v>
      </c>
      <c r="B1867">
        <v>0.23223075342465752</v>
      </c>
      <c r="C1867">
        <v>2.0627562756849316</v>
      </c>
      <c r="D1867">
        <v>3.1228253424657532E-2</v>
      </c>
      <c r="E1867" t="s">
        <v>1300</v>
      </c>
    </row>
    <row r="1868" spans="1:5" x14ac:dyDescent="0.25">
      <c r="A1868" t="s">
        <v>1264</v>
      </c>
      <c r="B1868" t="s">
        <v>1300</v>
      </c>
      <c r="C1868" t="s">
        <v>1300</v>
      </c>
      <c r="D1868">
        <v>1.5799086757990868E-2</v>
      </c>
      <c r="E1868" t="s">
        <v>1300</v>
      </c>
    </row>
    <row r="1869" spans="1:5" x14ac:dyDescent="0.25">
      <c r="A1869" t="s">
        <v>1264</v>
      </c>
      <c r="B1869">
        <v>0</v>
      </c>
      <c r="C1869">
        <v>0.27397260273972601</v>
      </c>
      <c r="D1869">
        <v>0</v>
      </c>
      <c r="E1869" t="s">
        <v>1300</v>
      </c>
    </row>
    <row r="1870" spans="1:5" x14ac:dyDescent="0.25">
      <c r="A1870" t="s">
        <v>1264</v>
      </c>
      <c r="B1870" t="s">
        <v>1300</v>
      </c>
      <c r="C1870">
        <v>9.1324200913242004E-2</v>
      </c>
      <c r="D1870">
        <v>0</v>
      </c>
      <c r="E1870" t="s">
        <v>1300</v>
      </c>
    </row>
    <row r="1871" spans="1:5" x14ac:dyDescent="0.25">
      <c r="A1871" t="s">
        <v>1264</v>
      </c>
      <c r="B1871" t="s">
        <v>1300</v>
      </c>
      <c r="C1871">
        <v>0.98393561643835592</v>
      </c>
      <c r="D1871" t="s">
        <v>1300</v>
      </c>
      <c r="E1871" t="s">
        <v>1300</v>
      </c>
    </row>
    <row r="1872" spans="1:5" x14ac:dyDescent="0.25">
      <c r="A1872" t="s">
        <v>1264</v>
      </c>
      <c r="B1872" t="s">
        <v>1300</v>
      </c>
      <c r="C1872">
        <v>7.4894931506849324E-2</v>
      </c>
      <c r="D1872" t="s">
        <v>1300</v>
      </c>
      <c r="E1872" t="s">
        <v>1300</v>
      </c>
    </row>
    <row r="1873" spans="1:5" x14ac:dyDescent="0.25">
      <c r="A1873" t="s">
        <v>1264</v>
      </c>
      <c r="B1873" t="s">
        <v>1300</v>
      </c>
      <c r="C1873">
        <v>2.6159230136986302</v>
      </c>
      <c r="D1873">
        <v>7.8356164383561647E-2</v>
      </c>
      <c r="E1873" t="s">
        <v>1300</v>
      </c>
    </row>
    <row r="1874" spans="1:5" x14ac:dyDescent="0.25">
      <c r="A1874" t="s">
        <v>1264</v>
      </c>
      <c r="B1874" t="s">
        <v>1300</v>
      </c>
      <c r="C1874">
        <v>6.8493150684931503E-2</v>
      </c>
      <c r="D1874">
        <v>3.6529680365296802E-2</v>
      </c>
      <c r="E1874" t="s">
        <v>1300</v>
      </c>
    </row>
    <row r="1875" spans="1:5" x14ac:dyDescent="0.25">
      <c r="A1875" t="s">
        <v>1264</v>
      </c>
      <c r="B1875" t="s">
        <v>1300</v>
      </c>
      <c r="C1875" t="s">
        <v>1300</v>
      </c>
      <c r="D1875">
        <v>0.10273972602739724</v>
      </c>
      <c r="E1875" t="s">
        <v>1300</v>
      </c>
    </row>
    <row r="1876" spans="1:5" x14ac:dyDescent="0.25">
      <c r="A1876" t="s">
        <v>1264</v>
      </c>
      <c r="B1876" t="s">
        <v>1300</v>
      </c>
      <c r="C1876">
        <v>0.36529680365296802</v>
      </c>
      <c r="D1876">
        <v>4.1511000415110008E-3</v>
      </c>
      <c r="E1876" t="s">
        <v>1300</v>
      </c>
    </row>
    <row r="1877" spans="1:5" x14ac:dyDescent="0.25">
      <c r="A1877" t="s">
        <v>1264</v>
      </c>
      <c r="B1877" t="s">
        <v>1300</v>
      </c>
      <c r="C1877">
        <v>0.32876712328767121</v>
      </c>
      <c r="D1877">
        <v>9.132420091324199E-2</v>
      </c>
      <c r="E1877" t="s">
        <v>1300</v>
      </c>
    </row>
    <row r="1878" spans="1:5" x14ac:dyDescent="0.25">
      <c r="A1878" t="s">
        <v>1264</v>
      </c>
      <c r="B1878" t="s">
        <v>1300</v>
      </c>
      <c r="C1878" t="s">
        <v>1300</v>
      </c>
      <c r="D1878">
        <v>3.117808219178082E-2</v>
      </c>
      <c r="E1878" t="s">
        <v>1300</v>
      </c>
    </row>
    <row r="1879" spans="1:5" x14ac:dyDescent="0.25">
      <c r="A1879" t="s">
        <v>1264</v>
      </c>
      <c r="B1879">
        <v>0</v>
      </c>
      <c r="C1879">
        <v>0.93507369516212935</v>
      </c>
      <c r="D1879">
        <v>0.15483810709838108</v>
      </c>
      <c r="E1879" t="s">
        <v>1300</v>
      </c>
    </row>
    <row r="1880" spans="1:5" x14ac:dyDescent="0.25">
      <c r="A1880" t="s">
        <v>1264</v>
      </c>
      <c r="B1880" t="s">
        <v>1300</v>
      </c>
      <c r="C1880">
        <v>0.18047571606475712</v>
      </c>
      <c r="D1880" t="s">
        <v>1300</v>
      </c>
      <c r="E1880" t="s">
        <v>1300</v>
      </c>
    </row>
    <row r="1881" spans="1:5" x14ac:dyDescent="0.25">
      <c r="A1881" t="s">
        <v>1264</v>
      </c>
      <c r="B1881" t="s">
        <v>1300</v>
      </c>
      <c r="C1881">
        <v>3.2102757123287673</v>
      </c>
      <c r="D1881" t="s">
        <v>1300</v>
      </c>
      <c r="E1881" t="s">
        <v>1300</v>
      </c>
    </row>
    <row r="1882" spans="1:5" x14ac:dyDescent="0.25">
      <c r="A1882" t="s">
        <v>1264</v>
      </c>
      <c r="B1882" t="s">
        <v>1300</v>
      </c>
      <c r="C1882">
        <v>2.0684931506849313</v>
      </c>
      <c r="D1882">
        <v>4.2465753424657533E-2</v>
      </c>
      <c r="E1882" t="s">
        <v>1300</v>
      </c>
    </row>
    <row r="1883" spans="1:5" x14ac:dyDescent="0.25">
      <c r="A1883" t="s">
        <v>1264</v>
      </c>
      <c r="B1883" t="s">
        <v>1300</v>
      </c>
      <c r="C1883" t="s">
        <v>1300</v>
      </c>
      <c r="D1883">
        <v>2.107481559536354E-2</v>
      </c>
      <c r="E1883" t="s">
        <v>1300</v>
      </c>
    </row>
    <row r="1884" spans="1:5" x14ac:dyDescent="0.25">
      <c r="A1884" t="s">
        <v>1264</v>
      </c>
      <c r="B1884" t="s">
        <v>1300</v>
      </c>
      <c r="C1884" t="s">
        <v>1300</v>
      </c>
      <c r="D1884">
        <v>0</v>
      </c>
      <c r="E1884" t="s">
        <v>1300</v>
      </c>
    </row>
    <row r="1885" spans="1:5" x14ac:dyDescent="0.25">
      <c r="A1885" t="s">
        <v>1264</v>
      </c>
      <c r="B1885">
        <v>0</v>
      </c>
      <c r="C1885" t="s">
        <v>1300</v>
      </c>
      <c r="D1885" t="s">
        <v>1300</v>
      </c>
      <c r="E1885" t="s">
        <v>1300</v>
      </c>
    </row>
    <row r="1886" spans="1:5" x14ac:dyDescent="0.25">
      <c r="A1886" t="s">
        <v>1264</v>
      </c>
      <c r="B1886" t="s">
        <v>1300</v>
      </c>
      <c r="C1886">
        <v>7.0375342465753423</v>
      </c>
      <c r="D1886">
        <v>0.12804190169218371</v>
      </c>
      <c r="E1886" t="s">
        <v>1300</v>
      </c>
    </row>
    <row r="1887" spans="1:5" x14ac:dyDescent="0.25">
      <c r="A1887" t="s">
        <v>1264</v>
      </c>
      <c r="B1887" t="s">
        <v>1300</v>
      </c>
      <c r="C1887" t="s">
        <v>1300</v>
      </c>
      <c r="D1887">
        <v>0</v>
      </c>
      <c r="E1887" t="s">
        <v>1300</v>
      </c>
    </row>
    <row r="1888" spans="1:5" x14ac:dyDescent="0.25">
      <c r="A1888" t="s">
        <v>1264</v>
      </c>
      <c r="B1888" t="s">
        <v>1300</v>
      </c>
      <c r="C1888">
        <v>3.9452054794520541</v>
      </c>
      <c r="D1888">
        <v>5.4794520547945209E-2</v>
      </c>
      <c r="E1888" t="s">
        <v>1300</v>
      </c>
    </row>
    <row r="1889" spans="1:5" x14ac:dyDescent="0.25">
      <c r="A1889" t="s">
        <v>1264</v>
      </c>
      <c r="B1889" t="s">
        <v>1300</v>
      </c>
      <c r="C1889">
        <v>4.5168949771689499</v>
      </c>
      <c r="D1889">
        <v>9.8279706913029632E-2</v>
      </c>
      <c r="E1889" t="s">
        <v>1300</v>
      </c>
    </row>
    <row r="1890" spans="1:5" x14ac:dyDescent="0.25">
      <c r="A1890" t="s">
        <v>1265</v>
      </c>
      <c r="B1890">
        <v>1.8264840182648404E-2</v>
      </c>
      <c r="C1890" t="s">
        <v>1300</v>
      </c>
      <c r="D1890" t="s">
        <v>1300</v>
      </c>
      <c r="E1890" t="s">
        <v>1300</v>
      </c>
    </row>
    <row r="1891" spans="1:5" x14ac:dyDescent="0.25">
      <c r="A1891" t="s">
        <v>1265</v>
      </c>
      <c r="B1891" t="s">
        <v>1300</v>
      </c>
      <c r="C1891">
        <v>0</v>
      </c>
      <c r="D1891">
        <v>0.18264840182648401</v>
      </c>
      <c r="E1891" t="s">
        <v>1300</v>
      </c>
    </row>
    <row r="1892" spans="1:5" x14ac:dyDescent="0.25">
      <c r="A1892" t="s">
        <v>1265</v>
      </c>
      <c r="B1892" t="s">
        <v>1300</v>
      </c>
      <c r="C1892">
        <v>0.14328767123287672</v>
      </c>
      <c r="D1892" t="s">
        <v>1300</v>
      </c>
      <c r="E1892" t="s">
        <v>1300</v>
      </c>
    </row>
    <row r="1893" spans="1:5" x14ac:dyDescent="0.25">
      <c r="A1893" t="s">
        <v>1265</v>
      </c>
      <c r="B1893">
        <v>0</v>
      </c>
      <c r="C1893">
        <v>0</v>
      </c>
      <c r="D1893" t="s">
        <v>1300</v>
      </c>
      <c r="E1893" t="s">
        <v>1300</v>
      </c>
    </row>
    <row r="1894" spans="1:5" x14ac:dyDescent="0.25">
      <c r="A1894" t="s">
        <v>1265</v>
      </c>
      <c r="B1894">
        <v>1.6742770167427701E-2</v>
      </c>
      <c r="C1894" t="s">
        <v>1300</v>
      </c>
      <c r="D1894" t="s">
        <v>1300</v>
      </c>
      <c r="E1894" t="s">
        <v>1300</v>
      </c>
    </row>
    <row r="1895" spans="1:5" x14ac:dyDescent="0.25">
      <c r="A1895" t="s">
        <v>1265</v>
      </c>
      <c r="B1895" t="s">
        <v>1300</v>
      </c>
      <c r="C1895">
        <v>1.2328767123287669</v>
      </c>
      <c r="D1895">
        <v>1.7554540842212074</v>
      </c>
      <c r="E1895" t="s">
        <v>1300</v>
      </c>
    </row>
    <row r="1896" spans="1:5" x14ac:dyDescent="0.25">
      <c r="A1896" t="s">
        <v>1265</v>
      </c>
      <c r="B1896" t="s">
        <v>1300</v>
      </c>
      <c r="C1896">
        <v>1.2465753424657533</v>
      </c>
      <c r="D1896" t="s">
        <v>1300</v>
      </c>
      <c r="E1896" t="s">
        <v>1300</v>
      </c>
    </row>
    <row r="1897" spans="1:5" x14ac:dyDescent="0.25">
      <c r="A1897" t="s">
        <v>1265</v>
      </c>
      <c r="B1897">
        <v>0</v>
      </c>
      <c r="C1897">
        <v>5.1726598173515985E-2</v>
      </c>
      <c r="D1897" t="s">
        <v>1300</v>
      </c>
      <c r="E1897" t="s">
        <v>1300</v>
      </c>
    </row>
    <row r="1898" spans="1:5" x14ac:dyDescent="0.25">
      <c r="A1898" t="s">
        <v>1265</v>
      </c>
      <c r="B1898">
        <v>1.3698630136986299E-2</v>
      </c>
      <c r="C1898" t="s">
        <v>1300</v>
      </c>
      <c r="D1898" t="s">
        <v>1300</v>
      </c>
      <c r="E1898" t="s">
        <v>1300</v>
      </c>
    </row>
    <row r="1899" spans="1:5" x14ac:dyDescent="0.25">
      <c r="A1899" t="s">
        <v>1265</v>
      </c>
      <c r="B1899" t="s">
        <v>1300</v>
      </c>
      <c r="C1899">
        <v>2.4657534246575339</v>
      </c>
      <c r="D1899">
        <v>1.4155251141552512</v>
      </c>
      <c r="E1899" t="s">
        <v>1300</v>
      </c>
    </row>
    <row r="1900" spans="1:5" x14ac:dyDescent="0.25">
      <c r="A1900" t="s">
        <v>1265</v>
      </c>
      <c r="B1900" t="s">
        <v>1300</v>
      </c>
      <c r="C1900">
        <v>0.9178082191780822</v>
      </c>
      <c r="D1900" t="s">
        <v>1300</v>
      </c>
      <c r="E1900" t="s">
        <v>1300</v>
      </c>
    </row>
    <row r="1901" spans="1:5" x14ac:dyDescent="0.25">
      <c r="A1901" t="s">
        <v>1265</v>
      </c>
      <c r="B1901">
        <v>0</v>
      </c>
      <c r="C1901">
        <v>0</v>
      </c>
      <c r="D1901" t="s">
        <v>1300</v>
      </c>
      <c r="E1901" t="s">
        <v>1300</v>
      </c>
    </row>
    <row r="1902" spans="1:5" x14ac:dyDescent="0.25">
      <c r="A1902" t="s">
        <v>1264</v>
      </c>
      <c r="B1902" t="s">
        <v>1300</v>
      </c>
      <c r="C1902">
        <v>0.53424657534246567</v>
      </c>
      <c r="D1902" t="s">
        <v>1300</v>
      </c>
      <c r="E1902" t="s">
        <v>1300</v>
      </c>
    </row>
    <row r="1903" spans="1:5" x14ac:dyDescent="0.25">
      <c r="A1903" t="s">
        <v>1264</v>
      </c>
      <c r="B1903" t="s">
        <v>1300</v>
      </c>
      <c r="C1903">
        <v>1.6761643835616438</v>
      </c>
      <c r="D1903" t="s">
        <v>1300</v>
      </c>
      <c r="E1903" t="s">
        <v>1300</v>
      </c>
    </row>
    <row r="1904" spans="1:5" x14ac:dyDescent="0.25">
      <c r="A1904" t="s">
        <v>1265</v>
      </c>
      <c r="B1904" t="s">
        <v>1300</v>
      </c>
      <c r="C1904" t="s">
        <v>1300</v>
      </c>
      <c r="D1904">
        <v>5.171232876712329E-3</v>
      </c>
      <c r="E1904" t="s">
        <v>1300</v>
      </c>
    </row>
    <row r="1905" spans="1:5" x14ac:dyDescent="0.25">
      <c r="A1905" t="s">
        <v>1265</v>
      </c>
      <c r="B1905" t="s">
        <v>1300</v>
      </c>
      <c r="C1905">
        <v>1.3561643835616437</v>
      </c>
      <c r="D1905" t="s">
        <v>1300</v>
      </c>
      <c r="E1905" t="s">
        <v>1300</v>
      </c>
    </row>
    <row r="1906" spans="1:5" x14ac:dyDescent="0.25">
      <c r="A1906" t="s">
        <v>1265</v>
      </c>
      <c r="B1906">
        <v>0.25205479452054791</v>
      </c>
      <c r="C1906" t="s">
        <v>1300</v>
      </c>
      <c r="D1906">
        <v>0.32004109589041096</v>
      </c>
      <c r="E1906" t="s">
        <v>1300</v>
      </c>
    </row>
    <row r="1907" spans="1:5" x14ac:dyDescent="0.25">
      <c r="A1907" t="s">
        <v>1265</v>
      </c>
      <c r="B1907" t="s">
        <v>1300</v>
      </c>
      <c r="C1907">
        <v>0.90410958904109584</v>
      </c>
      <c r="D1907" t="s">
        <v>1300</v>
      </c>
      <c r="E1907" t="s">
        <v>1300</v>
      </c>
    </row>
    <row r="1908" spans="1:5" x14ac:dyDescent="0.25">
      <c r="A1908" t="s">
        <v>1265</v>
      </c>
      <c r="B1908" t="s">
        <v>1300</v>
      </c>
      <c r="C1908" t="s">
        <v>1300</v>
      </c>
      <c r="D1908">
        <v>0.71980309849967372</v>
      </c>
      <c r="E1908" t="s">
        <v>1300</v>
      </c>
    </row>
    <row r="1909" spans="1:5" x14ac:dyDescent="0.25">
      <c r="A1909" t="s">
        <v>1265</v>
      </c>
      <c r="B1909">
        <v>0</v>
      </c>
      <c r="C1909" t="s">
        <v>1300</v>
      </c>
      <c r="D1909" t="s">
        <v>1300</v>
      </c>
      <c r="E1909" t="s">
        <v>1300</v>
      </c>
    </row>
    <row r="1910" spans="1:5" x14ac:dyDescent="0.25">
      <c r="A1910" t="s">
        <v>1265</v>
      </c>
      <c r="B1910">
        <v>7.7048584474885842E-2</v>
      </c>
      <c r="C1910" t="s">
        <v>1300</v>
      </c>
      <c r="D1910">
        <v>0.50204500622665005</v>
      </c>
      <c r="E1910" t="s">
        <v>1300</v>
      </c>
    </row>
    <row r="1911" spans="1:5" x14ac:dyDescent="0.25">
      <c r="A1911" t="s">
        <v>1264</v>
      </c>
      <c r="B1911" t="s">
        <v>1300</v>
      </c>
      <c r="C1911">
        <v>0.65753424657534243</v>
      </c>
      <c r="D1911" t="s">
        <v>1300</v>
      </c>
      <c r="E1911" t="s">
        <v>1300</v>
      </c>
    </row>
    <row r="1912" spans="1:5" x14ac:dyDescent="0.25">
      <c r="A1912" t="s">
        <v>1264</v>
      </c>
      <c r="B1912" t="s">
        <v>1300</v>
      </c>
      <c r="C1912">
        <v>3.287671232876712E-2</v>
      </c>
      <c r="D1912" t="s">
        <v>1300</v>
      </c>
      <c r="E1912" t="s">
        <v>1300</v>
      </c>
    </row>
    <row r="1913" spans="1:5" x14ac:dyDescent="0.25">
      <c r="A1913" t="s">
        <v>1265</v>
      </c>
      <c r="B1913" t="s">
        <v>1300</v>
      </c>
      <c r="C1913">
        <v>2.4657534246575339</v>
      </c>
      <c r="D1913" t="s">
        <v>1300</v>
      </c>
      <c r="E1913" t="s">
        <v>1300</v>
      </c>
    </row>
    <row r="1914" spans="1:5" x14ac:dyDescent="0.25">
      <c r="A1914" t="s">
        <v>1265</v>
      </c>
      <c r="B1914">
        <v>6.6239999999999993E-2</v>
      </c>
      <c r="C1914">
        <v>0</v>
      </c>
      <c r="D1914" t="s">
        <v>1300</v>
      </c>
      <c r="E1914" t="s">
        <v>1300</v>
      </c>
    </row>
    <row r="1915" spans="1:5" x14ac:dyDescent="0.25">
      <c r="A1915" t="s">
        <v>1265</v>
      </c>
      <c r="B1915" t="s">
        <v>1300</v>
      </c>
      <c r="C1915">
        <v>0.1128082191780822</v>
      </c>
      <c r="D1915" t="s">
        <v>1300</v>
      </c>
      <c r="E1915" t="s">
        <v>1300</v>
      </c>
    </row>
    <row r="1916" spans="1:5" x14ac:dyDescent="0.25">
      <c r="A1916" t="s">
        <v>1265</v>
      </c>
      <c r="B1916">
        <v>7.3835616438356162</v>
      </c>
      <c r="C1916" t="s">
        <v>1300</v>
      </c>
      <c r="D1916" t="s">
        <v>1300</v>
      </c>
      <c r="E1916" t="s">
        <v>1300</v>
      </c>
    </row>
    <row r="1917" spans="1:5" x14ac:dyDescent="0.25">
      <c r="A1917" t="s">
        <v>1265</v>
      </c>
      <c r="B1917">
        <v>30.956369863013698</v>
      </c>
      <c r="C1917" t="s">
        <v>1300</v>
      </c>
      <c r="D1917" t="s">
        <v>1300</v>
      </c>
      <c r="E1917" t="s">
        <v>1300</v>
      </c>
    </row>
    <row r="1918" spans="1:5" x14ac:dyDescent="0.25">
      <c r="A1918" t="s">
        <v>1264</v>
      </c>
      <c r="B1918" t="s">
        <v>1300</v>
      </c>
      <c r="C1918" t="s">
        <v>1300</v>
      </c>
      <c r="D1918">
        <v>9.1324200913242004E-2</v>
      </c>
      <c r="E1918" t="s">
        <v>1300</v>
      </c>
    </row>
    <row r="1919" spans="1:5" x14ac:dyDescent="0.25">
      <c r="A1919" t="s">
        <v>1264</v>
      </c>
      <c r="B1919" t="s">
        <v>1300</v>
      </c>
      <c r="C1919" t="s">
        <v>1300</v>
      </c>
      <c r="D1919">
        <v>5.6444957913847162E-2</v>
      </c>
      <c r="E1919" t="s">
        <v>1300</v>
      </c>
    </row>
    <row r="1920" spans="1:5" x14ac:dyDescent="0.25">
      <c r="A1920" t="s">
        <v>1264</v>
      </c>
      <c r="B1920" t="s">
        <v>1300</v>
      </c>
      <c r="C1920">
        <v>1.3698630136986302E-2</v>
      </c>
      <c r="D1920" t="s">
        <v>1300</v>
      </c>
      <c r="E1920" t="s">
        <v>1300</v>
      </c>
    </row>
    <row r="1921" spans="1:5" x14ac:dyDescent="0.25">
      <c r="A1921" t="s">
        <v>1264</v>
      </c>
      <c r="B1921" t="s">
        <v>1300</v>
      </c>
      <c r="C1921" t="s">
        <v>1300</v>
      </c>
      <c r="D1921">
        <v>9.1324200913242021E-3</v>
      </c>
      <c r="E1921" t="s">
        <v>1300</v>
      </c>
    </row>
    <row r="1922" spans="1:5" x14ac:dyDescent="0.25">
      <c r="A1922" t="s">
        <v>1265</v>
      </c>
      <c r="B1922" t="s">
        <v>1300</v>
      </c>
      <c r="C1922" t="s">
        <v>1300</v>
      </c>
      <c r="D1922">
        <v>0.11955817748659917</v>
      </c>
      <c r="E1922" t="s">
        <v>1300</v>
      </c>
    </row>
    <row r="1923" spans="1:5" x14ac:dyDescent="0.25">
      <c r="A1923" t="s">
        <v>1265</v>
      </c>
      <c r="B1923" t="s">
        <v>1300</v>
      </c>
      <c r="C1923">
        <v>0</v>
      </c>
      <c r="D1923" t="s">
        <v>1300</v>
      </c>
      <c r="E1923" t="s">
        <v>1300</v>
      </c>
    </row>
    <row r="1924" spans="1:5" x14ac:dyDescent="0.25">
      <c r="A1924" t="s">
        <v>1265</v>
      </c>
      <c r="B1924" t="s">
        <v>1300</v>
      </c>
      <c r="C1924" t="s">
        <v>1300</v>
      </c>
      <c r="D1924">
        <v>0.16811162426614482</v>
      </c>
      <c r="E1924" t="s">
        <v>1300</v>
      </c>
    </row>
    <row r="1925" spans="1:5" x14ac:dyDescent="0.25">
      <c r="A1925" t="s">
        <v>1265</v>
      </c>
      <c r="B1925" t="s">
        <v>1300</v>
      </c>
      <c r="C1925">
        <v>1.1079607534246574</v>
      </c>
      <c r="D1925" t="s">
        <v>1300</v>
      </c>
      <c r="E1925" t="s">
        <v>1300</v>
      </c>
    </row>
    <row r="1926" spans="1:5" x14ac:dyDescent="0.25">
      <c r="A1926" t="s">
        <v>1265</v>
      </c>
      <c r="B1926">
        <v>8.4931506849315067E-2</v>
      </c>
      <c r="C1926" t="s">
        <v>1300</v>
      </c>
      <c r="D1926" t="s">
        <v>1300</v>
      </c>
      <c r="E1926" t="s">
        <v>1300</v>
      </c>
    </row>
    <row r="1927" spans="1:5" x14ac:dyDescent="0.25">
      <c r="A1927" t="s">
        <v>1265</v>
      </c>
      <c r="B1927" t="s">
        <v>1300</v>
      </c>
      <c r="C1927" t="s">
        <v>1300</v>
      </c>
      <c r="D1927">
        <v>1.1308242123287673</v>
      </c>
      <c r="E1927" t="s">
        <v>1300</v>
      </c>
    </row>
    <row r="1928" spans="1:5" x14ac:dyDescent="0.25">
      <c r="A1928" t="s">
        <v>1265</v>
      </c>
      <c r="B1928">
        <v>0.58202054794520552</v>
      </c>
      <c r="C1928">
        <v>0.81389954337899539</v>
      </c>
      <c r="D1928" t="s">
        <v>1300</v>
      </c>
      <c r="E1928" t="s">
        <v>1300</v>
      </c>
    </row>
    <row r="1929" spans="1:5" x14ac:dyDescent="0.25">
      <c r="A1929" t="s">
        <v>1265</v>
      </c>
      <c r="B1929" t="s">
        <v>1300</v>
      </c>
      <c r="C1929" t="s">
        <v>1300</v>
      </c>
      <c r="D1929">
        <v>1.102739726027397E-2</v>
      </c>
      <c r="E1929" t="s">
        <v>1300</v>
      </c>
    </row>
    <row r="1930" spans="1:5" x14ac:dyDescent="0.25">
      <c r="A1930" t="s">
        <v>1265</v>
      </c>
      <c r="B1930" t="s">
        <v>1300</v>
      </c>
      <c r="C1930" t="s">
        <v>1300</v>
      </c>
      <c r="D1930">
        <v>0.39212328767123283</v>
      </c>
      <c r="E1930" t="s">
        <v>1300</v>
      </c>
    </row>
    <row r="1931" spans="1:5" x14ac:dyDescent="0.25">
      <c r="A1931" t="s">
        <v>1265</v>
      </c>
      <c r="B1931" t="s">
        <v>1300</v>
      </c>
      <c r="C1931" t="s">
        <v>1300</v>
      </c>
      <c r="D1931">
        <v>0.15534557077625569</v>
      </c>
      <c r="E1931" t="s">
        <v>1300</v>
      </c>
    </row>
    <row r="1932" spans="1:5" x14ac:dyDescent="0.25">
      <c r="A1932" t="s">
        <v>1265</v>
      </c>
      <c r="B1932" t="s">
        <v>1300</v>
      </c>
      <c r="C1932">
        <v>0.83131924657534229</v>
      </c>
      <c r="D1932">
        <v>0</v>
      </c>
      <c r="E1932" t="s">
        <v>1300</v>
      </c>
    </row>
    <row r="1933" spans="1:5" x14ac:dyDescent="0.25">
      <c r="A1933" t="s">
        <v>1265</v>
      </c>
      <c r="B1933">
        <v>0.5147275494672755</v>
      </c>
      <c r="C1933" t="s">
        <v>1300</v>
      </c>
      <c r="D1933">
        <v>0.24965289282836423</v>
      </c>
      <c r="E1933" t="s">
        <v>1300</v>
      </c>
    </row>
    <row r="1934" spans="1:5" x14ac:dyDescent="0.25">
      <c r="A1934" t="s">
        <v>1265</v>
      </c>
      <c r="B1934">
        <v>7.2229140722291404E-2</v>
      </c>
      <c r="C1934" t="s">
        <v>1300</v>
      </c>
      <c r="D1934" t="s">
        <v>1300</v>
      </c>
      <c r="E1934" t="s">
        <v>1300</v>
      </c>
    </row>
    <row r="1935" spans="1:5" x14ac:dyDescent="0.25">
      <c r="A1935" t="s">
        <v>1265</v>
      </c>
      <c r="B1935">
        <v>1.2145924657534246</v>
      </c>
      <c r="C1935" t="s">
        <v>1300</v>
      </c>
      <c r="D1935" t="s">
        <v>1300</v>
      </c>
      <c r="E1935" t="s">
        <v>1300</v>
      </c>
    </row>
    <row r="1936" spans="1:5" x14ac:dyDescent="0.25">
      <c r="A1936" t="s">
        <v>1265</v>
      </c>
      <c r="B1936">
        <v>0.95890410958904104</v>
      </c>
      <c r="C1936" t="s">
        <v>1300</v>
      </c>
      <c r="D1936" t="s">
        <v>1300</v>
      </c>
      <c r="E1936" t="s">
        <v>1300</v>
      </c>
    </row>
    <row r="1937" spans="1:5" x14ac:dyDescent="0.25">
      <c r="A1937" t="s">
        <v>1265</v>
      </c>
      <c r="B1937" t="s">
        <v>1300</v>
      </c>
      <c r="C1937">
        <v>1.6116624657534246</v>
      </c>
      <c r="D1937" t="s">
        <v>1300</v>
      </c>
      <c r="E1937" t="s">
        <v>1300</v>
      </c>
    </row>
    <row r="1938" spans="1:5" x14ac:dyDescent="0.25">
      <c r="A1938" t="s">
        <v>1265</v>
      </c>
      <c r="B1938" t="s">
        <v>1300</v>
      </c>
      <c r="C1938">
        <v>1.7276712328767123</v>
      </c>
      <c r="D1938" t="s">
        <v>1300</v>
      </c>
      <c r="E1938" t="s">
        <v>1300</v>
      </c>
    </row>
    <row r="1939" spans="1:5" x14ac:dyDescent="0.25">
      <c r="A1939" t="s">
        <v>1265</v>
      </c>
      <c r="B1939" t="s">
        <v>1300</v>
      </c>
      <c r="C1939" t="s">
        <v>1300</v>
      </c>
      <c r="D1939">
        <v>0</v>
      </c>
      <c r="E1939" t="s">
        <v>1300</v>
      </c>
    </row>
    <row r="1940" spans="1:5" x14ac:dyDescent="0.25">
      <c r="A1940" t="s">
        <v>1265</v>
      </c>
      <c r="B1940" t="s">
        <v>1300</v>
      </c>
      <c r="C1940">
        <v>0</v>
      </c>
      <c r="D1940" t="s">
        <v>1300</v>
      </c>
      <c r="E1940" t="s">
        <v>1300</v>
      </c>
    </row>
    <row r="1941" spans="1:5" x14ac:dyDescent="0.25">
      <c r="A1941" t="s">
        <v>1265</v>
      </c>
      <c r="B1941" t="s">
        <v>1300</v>
      </c>
      <c r="C1941" t="s">
        <v>1300</v>
      </c>
      <c r="D1941">
        <v>4.4221383561643832E-2</v>
      </c>
      <c r="E1941" t="s">
        <v>1300</v>
      </c>
    </row>
    <row r="1942" spans="1:5" x14ac:dyDescent="0.25">
      <c r="A1942" t="s">
        <v>1265</v>
      </c>
      <c r="B1942" t="s">
        <v>1300</v>
      </c>
      <c r="C1942" t="s">
        <v>1300</v>
      </c>
      <c r="D1942" t="s">
        <v>1300</v>
      </c>
      <c r="E1942" t="s">
        <v>1300</v>
      </c>
    </row>
    <row r="1943" spans="1:5" x14ac:dyDescent="0.25">
      <c r="A1943" t="s">
        <v>1265</v>
      </c>
      <c r="B1943">
        <v>0.74671232876712335</v>
      </c>
      <c r="C1943">
        <v>45.673150684931507</v>
      </c>
      <c r="D1943" t="s">
        <v>1300</v>
      </c>
      <c r="E1943" t="s">
        <v>1300</v>
      </c>
    </row>
    <row r="1944" spans="1:5" x14ac:dyDescent="0.25">
      <c r="A1944" t="s">
        <v>1265</v>
      </c>
      <c r="B1944">
        <v>8.7671232876712324</v>
      </c>
      <c r="C1944" t="s">
        <v>1300</v>
      </c>
      <c r="D1944">
        <v>2.1643835616438354</v>
      </c>
      <c r="E1944" t="s">
        <v>1300</v>
      </c>
    </row>
    <row r="1945" spans="1:5" x14ac:dyDescent="0.25">
      <c r="A1945" t="s">
        <v>1265</v>
      </c>
      <c r="B1945">
        <v>5.7534246575342458E-3</v>
      </c>
      <c r="C1945" t="s">
        <v>1300</v>
      </c>
      <c r="D1945" t="s">
        <v>1300</v>
      </c>
      <c r="E1945" t="s">
        <v>1300</v>
      </c>
    </row>
    <row r="1946" spans="1:5" x14ac:dyDescent="0.25">
      <c r="A1946" t="s">
        <v>1265</v>
      </c>
      <c r="B1946">
        <v>0.36767123287671233</v>
      </c>
      <c r="C1946" t="s">
        <v>1300</v>
      </c>
      <c r="D1946" t="s">
        <v>1300</v>
      </c>
      <c r="E1946" t="s">
        <v>1300</v>
      </c>
    </row>
    <row r="1947" spans="1:5" x14ac:dyDescent="0.25">
      <c r="A1947" t="s">
        <v>1265</v>
      </c>
      <c r="B1947">
        <v>1.4611872146118719E-2</v>
      </c>
      <c r="C1947" t="s">
        <v>1300</v>
      </c>
      <c r="D1947" t="s">
        <v>1300</v>
      </c>
      <c r="E1947" t="s">
        <v>1300</v>
      </c>
    </row>
    <row r="1948" spans="1:5" x14ac:dyDescent="0.25">
      <c r="A1948" t="s">
        <v>1265</v>
      </c>
      <c r="B1948">
        <v>1.9612983918999405</v>
      </c>
      <c r="C1948" t="s">
        <v>1300</v>
      </c>
      <c r="D1948" t="s">
        <v>1300</v>
      </c>
      <c r="E1948" t="s">
        <v>1300</v>
      </c>
    </row>
    <row r="1949" spans="1:5" x14ac:dyDescent="0.25">
      <c r="A1949" t="s">
        <v>1265</v>
      </c>
      <c r="B1949">
        <v>26.149771689497715</v>
      </c>
      <c r="C1949" t="s">
        <v>1300</v>
      </c>
      <c r="D1949" t="s">
        <v>1300</v>
      </c>
      <c r="E1949" t="s">
        <v>1300</v>
      </c>
    </row>
    <row r="1950" spans="1:5" x14ac:dyDescent="0.25">
      <c r="A1950" t="s">
        <v>1265</v>
      </c>
      <c r="B1950">
        <v>1.0332681017612524E-2</v>
      </c>
      <c r="C1950">
        <v>2.3769863013698629</v>
      </c>
      <c r="D1950" t="s">
        <v>1300</v>
      </c>
      <c r="E1950" t="s">
        <v>1300</v>
      </c>
    </row>
    <row r="1951" spans="1:5" x14ac:dyDescent="0.25">
      <c r="A1951" t="s">
        <v>1265</v>
      </c>
      <c r="B1951">
        <v>8.0150416330915918E-3</v>
      </c>
      <c r="C1951">
        <v>1.8835616438356163E-3</v>
      </c>
      <c r="D1951" t="s">
        <v>1300</v>
      </c>
      <c r="E1951" t="s">
        <v>1300</v>
      </c>
    </row>
    <row r="1952" spans="1:5" x14ac:dyDescent="0.25">
      <c r="A1952" t="s">
        <v>1265</v>
      </c>
      <c r="B1952" t="s">
        <v>1300</v>
      </c>
      <c r="C1952" t="s">
        <v>1300</v>
      </c>
      <c r="D1952">
        <v>0.42249917808219173</v>
      </c>
      <c r="E1952" t="s">
        <v>1300</v>
      </c>
    </row>
    <row r="1953" spans="1:5" x14ac:dyDescent="0.25">
      <c r="A1953" t="s">
        <v>1265</v>
      </c>
      <c r="B1953" t="s">
        <v>1300</v>
      </c>
      <c r="C1953">
        <v>671.23287671232868</v>
      </c>
      <c r="D1953" t="s">
        <v>1300</v>
      </c>
      <c r="E1953" t="s">
        <v>1300</v>
      </c>
    </row>
    <row r="1954" spans="1:5" x14ac:dyDescent="0.25">
      <c r="A1954" t="s">
        <v>1265</v>
      </c>
      <c r="B1954" t="s">
        <v>1300</v>
      </c>
      <c r="C1954" t="s">
        <v>1300</v>
      </c>
      <c r="D1954">
        <v>0</v>
      </c>
      <c r="E1954" t="s">
        <v>1300</v>
      </c>
    </row>
    <row r="1955" spans="1:5" x14ac:dyDescent="0.25">
      <c r="A1955" t="s">
        <v>1265</v>
      </c>
      <c r="B1955" t="s">
        <v>1300</v>
      </c>
      <c r="C1955" t="s">
        <v>1300</v>
      </c>
      <c r="D1955">
        <v>0.2992934390771449</v>
      </c>
      <c r="E1955" t="s">
        <v>1300</v>
      </c>
    </row>
    <row r="1956" spans="1:5" x14ac:dyDescent="0.25">
      <c r="A1956" t="s">
        <v>1264</v>
      </c>
      <c r="B1956">
        <v>0.1004566210045662</v>
      </c>
      <c r="C1956" t="s">
        <v>1300</v>
      </c>
      <c r="D1956" t="s">
        <v>1300</v>
      </c>
      <c r="E1956" t="s">
        <v>1300</v>
      </c>
    </row>
    <row r="1957" spans="1:5" x14ac:dyDescent="0.25">
      <c r="A1957" t="s">
        <v>1264</v>
      </c>
      <c r="B1957">
        <v>8.8584474885844741E-2</v>
      </c>
      <c r="C1957" t="s">
        <v>1300</v>
      </c>
      <c r="D1957" t="s">
        <v>1300</v>
      </c>
      <c r="E1957" t="s">
        <v>1300</v>
      </c>
    </row>
    <row r="1958" spans="1:5" x14ac:dyDescent="0.25">
      <c r="A1958" t="s">
        <v>1265</v>
      </c>
      <c r="B1958" t="s">
        <v>1300</v>
      </c>
      <c r="C1958" t="s">
        <v>1300</v>
      </c>
      <c r="D1958">
        <v>0.1655439161966156</v>
      </c>
      <c r="E1958" t="s">
        <v>1300</v>
      </c>
    </row>
    <row r="1959" spans="1:5" x14ac:dyDescent="0.25">
      <c r="A1959" t="s">
        <v>1264</v>
      </c>
      <c r="B1959">
        <v>0.11598173515981734</v>
      </c>
      <c r="C1959" t="s">
        <v>1300</v>
      </c>
      <c r="D1959" t="s">
        <v>1300</v>
      </c>
      <c r="E1959" t="s">
        <v>1300</v>
      </c>
    </row>
    <row r="1960" spans="1:5" x14ac:dyDescent="0.25">
      <c r="A1960" t="s">
        <v>1264</v>
      </c>
      <c r="B1960" t="s">
        <v>1300</v>
      </c>
      <c r="C1960">
        <v>4.4520547945205475</v>
      </c>
      <c r="D1960" t="s">
        <v>1300</v>
      </c>
      <c r="E1960" t="s">
        <v>1300</v>
      </c>
    </row>
    <row r="1961" spans="1:5" x14ac:dyDescent="0.25">
      <c r="A1961" t="s">
        <v>1265</v>
      </c>
      <c r="B1961" t="s">
        <v>1300</v>
      </c>
      <c r="C1961">
        <v>161.67123287671231</v>
      </c>
      <c r="D1961" t="s">
        <v>1300</v>
      </c>
      <c r="E1961" t="s">
        <v>1300</v>
      </c>
    </row>
    <row r="1962" spans="1:5" x14ac:dyDescent="0.25">
      <c r="A1962" t="s">
        <v>1265</v>
      </c>
      <c r="B1962" t="s">
        <v>1300</v>
      </c>
      <c r="C1962">
        <v>40.147945205479452</v>
      </c>
      <c r="D1962" t="s">
        <v>1300</v>
      </c>
      <c r="E1962" t="s">
        <v>1300</v>
      </c>
    </row>
    <row r="1963" spans="1:5" x14ac:dyDescent="0.25">
      <c r="A1963" t="s">
        <v>1265</v>
      </c>
      <c r="B1963" t="s">
        <v>1300</v>
      </c>
      <c r="C1963">
        <v>63</v>
      </c>
      <c r="D1963" t="s">
        <v>1300</v>
      </c>
      <c r="E1963" t="s">
        <v>1300</v>
      </c>
    </row>
    <row r="1964" spans="1:5" x14ac:dyDescent="0.25">
      <c r="A1964" t="s">
        <v>1265</v>
      </c>
      <c r="B1964" t="s">
        <v>1300</v>
      </c>
      <c r="C1964">
        <v>52.392694063926939</v>
      </c>
      <c r="D1964" t="s">
        <v>1300</v>
      </c>
      <c r="E1964" t="s">
        <v>1300</v>
      </c>
    </row>
    <row r="1965" spans="1:5" x14ac:dyDescent="0.25">
      <c r="A1965" t="s">
        <v>1264</v>
      </c>
      <c r="B1965" t="s">
        <v>1300</v>
      </c>
      <c r="C1965">
        <v>5.7534246575342474</v>
      </c>
      <c r="D1965" t="s">
        <v>1300</v>
      </c>
      <c r="E1965" t="s">
        <v>1300</v>
      </c>
    </row>
    <row r="1966" spans="1:5" x14ac:dyDescent="0.25">
      <c r="A1966" t="s">
        <v>1264</v>
      </c>
      <c r="B1966" t="s">
        <v>1300</v>
      </c>
      <c r="C1966">
        <v>4.6986301369863019</v>
      </c>
      <c r="D1966" t="s">
        <v>1300</v>
      </c>
      <c r="E1966" t="s">
        <v>1300</v>
      </c>
    </row>
    <row r="1967" spans="1:5" x14ac:dyDescent="0.25">
      <c r="A1967" t="s">
        <v>1264</v>
      </c>
      <c r="B1967" t="s">
        <v>1300</v>
      </c>
      <c r="C1967">
        <v>0.64961561643835619</v>
      </c>
      <c r="D1967">
        <v>0.30182254794520541</v>
      </c>
      <c r="E1967" t="s">
        <v>1300</v>
      </c>
    </row>
    <row r="1968" spans="1:5" x14ac:dyDescent="0.25">
      <c r="A1968" t="s">
        <v>1264</v>
      </c>
      <c r="B1968">
        <v>0.14885844748858448</v>
      </c>
      <c r="C1968" t="s">
        <v>1300</v>
      </c>
      <c r="D1968" t="s">
        <v>1300</v>
      </c>
      <c r="E1968" t="s">
        <v>1300</v>
      </c>
    </row>
    <row r="1969" spans="1:5" x14ac:dyDescent="0.25">
      <c r="A1969" t="s">
        <v>1264</v>
      </c>
      <c r="B1969" t="s">
        <v>1300</v>
      </c>
      <c r="C1969">
        <v>2.4383561643835616</v>
      </c>
      <c r="D1969" t="s">
        <v>1300</v>
      </c>
      <c r="E1969" t="s">
        <v>1300</v>
      </c>
    </row>
    <row r="1970" spans="1:5" x14ac:dyDescent="0.25">
      <c r="A1970" t="s">
        <v>1264</v>
      </c>
      <c r="B1970" t="s">
        <v>1300</v>
      </c>
      <c r="C1970">
        <v>1.3136986301369862</v>
      </c>
      <c r="D1970" t="s">
        <v>1300</v>
      </c>
      <c r="E1970" t="s">
        <v>1300</v>
      </c>
    </row>
    <row r="1971" spans="1:5" x14ac:dyDescent="0.25">
      <c r="A1971" t="s">
        <v>1264</v>
      </c>
      <c r="B1971" t="s">
        <v>1300</v>
      </c>
      <c r="C1971">
        <v>1.5342465753424659</v>
      </c>
      <c r="D1971" t="s">
        <v>1300</v>
      </c>
      <c r="E1971" t="s">
        <v>1300</v>
      </c>
    </row>
    <row r="1972" spans="1:5" x14ac:dyDescent="0.25">
      <c r="A1972" t="s">
        <v>1264</v>
      </c>
      <c r="B1972" t="s">
        <v>1300</v>
      </c>
      <c r="C1972">
        <v>31.819184566210041</v>
      </c>
      <c r="D1972">
        <v>0.87712464970645798</v>
      </c>
      <c r="E1972" t="s">
        <v>1300</v>
      </c>
    </row>
    <row r="1973" spans="1:5" x14ac:dyDescent="0.25">
      <c r="A1973" t="s">
        <v>1264</v>
      </c>
      <c r="B1973" t="s">
        <v>1300</v>
      </c>
      <c r="C1973" t="s">
        <v>1300</v>
      </c>
      <c r="D1973" t="s">
        <v>1300</v>
      </c>
      <c r="E1973">
        <v>4.278821917808219E-2</v>
      </c>
    </row>
    <row r="1974" spans="1:5" x14ac:dyDescent="0.25">
      <c r="A1974" t="s">
        <v>1264</v>
      </c>
      <c r="B1974" t="s">
        <v>1300</v>
      </c>
      <c r="C1974" t="s">
        <v>1300</v>
      </c>
      <c r="D1974" t="s">
        <v>1300</v>
      </c>
      <c r="E1974">
        <v>0</v>
      </c>
    </row>
    <row r="1975" spans="1:5" x14ac:dyDescent="0.25">
      <c r="A1975" t="s">
        <v>1264</v>
      </c>
      <c r="B1975" t="s">
        <v>1300</v>
      </c>
      <c r="C1975" t="s">
        <v>1300</v>
      </c>
      <c r="D1975" t="s">
        <v>1300</v>
      </c>
      <c r="E1975">
        <v>8.566E-2</v>
      </c>
    </row>
    <row r="1976" spans="1:5" x14ac:dyDescent="0.25">
      <c r="A1976" t="s">
        <v>1264</v>
      </c>
      <c r="B1976" t="s">
        <v>1300</v>
      </c>
      <c r="C1976" t="s">
        <v>1300</v>
      </c>
      <c r="D1976" t="s">
        <v>1300</v>
      </c>
      <c r="E1976">
        <v>0.34019073972602737</v>
      </c>
    </row>
    <row r="1977" spans="1:5" x14ac:dyDescent="0.25">
      <c r="A1977" t="s">
        <v>1264</v>
      </c>
      <c r="B1977" t="s">
        <v>1300</v>
      </c>
      <c r="C1977" t="s">
        <v>1300</v>
      </c>
      <c r="D1977" t="s">
        <v>1300</v>
      </c>
      <c r="E1977">
        <v>4.7945205479452046E-7</v>
      </c>
    </row>
    <row r="1978" spans="1:5" x14ac:dyDescent="0.25">
      <c r="A1978" t="s">
        <v>1265</v>
      </c>
      <c r="B1978" t="s">
        <v>1300</v>
      </c>
      <c r="C1978" t="s">
        <v>1300</v>
      </c>
      <c r="D1978" t="s">
        <v>1300</v>
      </c>
      <c r="E1978">
        <v>3.8356164383561637E-4</v>
      </c>
    </row>
    <row r="1979" spans="1:5" x14ac:dyDescent="0.25">
      <c r="A1979" t="s">
        <v>1265</v>
      </c>
      <c r="B1979" t="s">
        <v>1300</v>
      </c>
      <c r="C1979" t="s">
        <v>1300</v>
      </c>
      <c r="D1979" t="s">
        <v>1300</v>
      </c>
      <c r="E1979">
        <v>0.81889123287671217</v>
      </c>
    </row>
    <row r="1980" spans="1:5" x14ac:dyDescent="0.25">
      <c r="A1980" t="s">
        <v>1265</v>
      </c>
      <c r="B1980" t="s">
        <v>1300</v>
      </c>
      <c r="C1980" t="s">
        <v>1300</v>
      </c>
      <c r="D1980" t="s">
        <v>1300</v>
      </c>
      <c r="E1980">
        <v>0.65717173515981731</v>
      </c>
    </row>
    <row r="1981" spans="1:5" x14ac:dyDescent="0.25">
      <c r="A1981" t="s">
        <v>1265</v>
      </c>
      <c r="B1981" t="s">
        <v>1300</v>
      </c>
      <c r="C1981" t="s">
        <v>1300</v>
      </c>
      <c r="D1981" t="s">
        <v>1300</v>
      </c>
      <c r="E1981">
        <v>0.71123287671232882</v>
      </c>
    </row>
    <row r="1982" spans="1:5" x14ac:dyDescent="0.25">
      <c r="A1982" t="s">
        <v>1265</v>
      </c>
      <c r="B1982" t="s">
        <v>1300</v>
      </c>
      <c r="C1982" t="s">
        <v>1300</v>
      </c>
      <c r="D1982" t="s">
        <v>1300</v>
      </c>
      <c r="E1982">
        <v>0</v>
      </c>
    </row>
    <row r="1983" spans="1:5" x14ac:dyDescent="0.25">
      <c r="A1983" t="s">
        <v>1265</v>
      </c>
      <c r="B1983" t="s">
        <v>1300</v>
      </c>
      <c r="C1983" t="s">
        <v>1300</v>
      </c>
      <c r="D1983" t="s">
        <v>1300</v>
      </c>
      <c r="E1983">
        <v>0.23470320621991855</v>
      </c>
    </row>
    <row r="1984" spans="1:5" x14ac:dyDescent="0.25">
      <c r="A1984" t="s">
        <v>1265</v>
      </c>
      <c r="B1984" t="s">
        <v>1300</v>
      </c>
      <c r="C1984" t="s">
        <v>1300</v>
      </c>
      <c r="D1984" t="s">
        <v>1300</v>
      </c>
      <c r="E1984">
        <v>4.1095890410958901E-4</v>
      </c>
    </row>
    <row r="1985" spans="1:5" x14ac:dyDescent="0.25">
      <c r="A1985" t="s">
        <v>1265</v>
      </c>
      <c r="B1985" t="s">
        <v>1300</v>
      </c>
      <c r="C1985" t="s">
        <v>1300</v>
      </c>
      <c r="D1985" t="s">
        <v>1300</v>
      </c>
      <c r="E1985">
        <v>0.15482657534246574</v>
      </c>
    </row>
    <row r="1986" spans="1:5" x14ac:dyDescent="0.25">
      <c r="A1986" t="s">
        <v>1265</v>
      </c>
      <c r="B1986" t="s">
        <v>1300</v>
      </c>
      <c r="C1986" t="s">
        <v>1300</v>
      </c>
      <c r="D1986" t="s">
        <v>1300</v>
      </c>
      <c r="E1986">
        <v>0.28516564805057953</v>
      </c>
    </row>
    <row r="1987" spans="1:5" x14ac:dyDescent="0.25">
      <c r="A1987" t="s">
        <v>1265</v>
      </c>
      <c r="B1987" t="s">
        <v>1300</v>
      </c>
      <c r="C1987" t="s">
        <v>1300</v>
      </c>
      <c r="D1987" t="s">
        <v>1300</v>
      </c>
      <c r="E1987">
        <v>3.3190867579908669</v>
      </c>
    </row>
    <row r="1988" spans="1:5" x14ac:dyDescent="0.25">
      <c r="A1988" t="s">
        <v>1265</v>
      </c>
      <c r="B1988" t="s">
        <v>1300</v>
      </c>
      <c r="C1988" t="s">
        <v>1300</v>
      </c>
      <c r="D1988" t="s">
        <v>1300</v>
      </c>
      <c r="E1988">
        <v>2.8926712328767121E-2</v>
      </c>
    </row>
    <row r="1989" spans="1:5" x14ac:dyDescent="0.25">
      <c r="A1989" t="s">
        <v>1264</v>
      </c>
      <c r="B1989" t="s">
        <v>1300</v>
      </c>
      <c r="C1989" t="s">
        <v>1300</v>
      </c>
      <c r="D1989" t="s">
        <v>1300</v>
      </c>
      <c r="E1989">
        <v>0</v>
      </c>
    </row>
    <row r="1990" spans="1:5" x14ac:dyDescent="0.25">
      <c r="A1990" t="s">
        <v>1264</v>
      </c>
      <c r="B1990" t="s">
        <v>1300</v>
      </c>
      <c r="C1990" t="s">
        <v>1300</v>
      </c>
      <c r="D1990" t="s">
        <v>1300</v>
      </c>
      <c r="E1990">
        <v>3.3890668493150682</v>
      </c>
    </row>
    <row r="1991" spans="1:5" x14ac:dyDescent="0.25">
      <c r="A1991" t="s">
        <v>1264</v>
      </c>
      <c r="B1991" t="s">
        <v>1300</v>
      </c>
      <c r="C1991" t="s">
        <v>1300</v>
      </c>
      <c r="D1991" t="s">
        <v>1300</v>
      </c>
      <c r="E1991">
        <v>2.958904109589041E-2</v>
      </c>
    </row>
    <row r="1992" spans="1:5" x14ac:dyDescent="0.25">
      <c r="A1992" t="s">
        <v>1264</v>
      </c>
      <c r="B1992" t="s">
        <v>1300</v>
      </c>
      <c r="C1992" t="s">
        <v>1300</v>
      </c>
      <c r="D1992" t="s">
        <v>1300</v>
      </c>
      <c r="E1992">
        <v>0</v>
      </c>
    </row>
    <row r="1993" spans="1:5" x14ac:dyDescent="0.25">
      <c r="A1993" t="s">
        <v>1265</v>
      </c>
      <c r="B1993" t="s">
        <v>1300</v>
      </c>
      <c r="C1993" t="s">
        <v>1300</v>
      </c>
      <c r="D1993" t="s">
        <v>1300</v>
      </c>
      <c r="E1993">
        <v>2.4495205479452054</v>
      </c>
    </row>
    <row r="1994" spans="1:5" x14ac:dyDescent="0.25">
      <c r="A1994" t="s">
        <v>1265</v>
      </c>
      <c r="B1994" t="s">
        <v>1300</v>
      </c>
      <c r="C1994" t="s">
        <v>1300</v>
      </c>
      <c r="D1994" t="s">
        <v>1300</v>
      </c>
      <c r="E1994">
        <v>1.8600247619047616</v>
      </c>
    </row>
    <row r="1995" spans="1:5" x14ac:dyDescent="0.25">
      <c r="A1995" t="s">
        <v>1265</v>
      </c>
      <c r="B1995" t="s">
        <v>1300</v>
      </c>
      <c r="C1995" t="s">
        <v>1300</v>
      </c>
      <c r="D1995" t="s">
        <v>1300</v>
      </c>
      <c r="E1995">
        <v>0.53488547945205478</v>
      </c>
    </row>
    <row r="1996" spans="1:5" x14ac:dyDescent="0.25">
      <c r="A1996" t="s">
        <v>1265</v>
      </c>
      <c r="B1996" t="s">
        <v>1300</v>
      </c>
      <c r="C1996" t="s">
        <v>1300</v>
      </c>
      <c r="D1996" t="s">
        <v>1300</v>
      </c>
      <c r="E1996">
        <v>4.0035123287671226</v>
      </c>
    </row>
    <row r="1997" spans="1:5" x14ac:dyDescent="0.25">
      <c r="A1997" t="s">
        <v>1265</v>
      </c>
      <c r="B1997" t="s">
        <v>1300</v>
      </c>
      <c r="C1997" t="s">
        <v>1300</v>
      </c>
      <c r="D1997" t="s">
        <v>1300</v>
      </c>
      <c r="E1997">
        <v>6.8120821917808216E-2</v>
      </c>
    </row>
    <row r="1998" spans="1:5" x14ac:dyDescent="0.25">
      <c r="A1998" t="s">
        <v>1265</v>
      </c>
      <c r="B1998" t="s">
        <v>1300</v>
      </c>
      <c r="C1998" t="s">
        <v>1300</v>
      </c>
      <c r="D1998" t="s">
        <v>1300</v>
      </c>
      <c r="E1998">
        <v>0.20547945205479448</v>
      </c>
    </row>
    <row r="1999" spans="1:5" x14ac:dyDescent="0.25">
      <c r="A1999" t="s">
        <v>1265</v>
      </c>
      <c r="B1999" t="s">
        <v>1300</v>
      </c>
      <c r="C1999" t="s">
        <v>1300</v>
      </c>
      <c r="D1999" t="s">
        <v>1300</v>
      </c>
      <c r="E1999">
        <v>0.83711503196347037</v>
      </c>
    </row>
    <row r="2000" spans="1:5" x14ac:dyDescent="0.25">
      <c r="A2000" t="s">
        <v>1265</v>
      </c>
      <c r="B2000" t="s">
        <v>1300</v>
      </c>
      <c r="C2000" t="s">
        <v>1300</v>
      </c>
      <c r="D2000" t="s">
        <v>1300</v>
      </c>
      <c r="E2000">
        <v>3.4246575342465756E-3</v>
      </c>
    </row>
    <row r="2001" spans="1:5" x14ac:dyDescent="0.25">
      <c r="A2001" t="s">
        <v>1265</v>
      </c>
      <c r="B2001" t="s">
        <v>1300</v>
      </c>
      <c r="C2001" t="s">
        <v>1300</v>
      </c>
      <c r="D2001" t="s">
        <v>1300</v>
      </c>
      <c r="E2001">
        <v>1.0243011872146119</v>
      </c>
    </row>
    <row r="2002" spans="1:5" x14ac:dyDescent="0.25">
      <c r="A2002" t="s">
        <v>1264</v>
      </c>
      <c r="B2002" t="s">
        <v>1300</v>
      </c>
      <c r="C2002" t="s">
        <v>1300</v>
      </c>
      <c r="D2002" t="s">
        <v>1300</v>
      </c>
      <c r="E2002">
        <v>2.7397260273972605E-2</v>
      </c>
    </row>
    <row r="2003" spans="1:5" x14ac:dyDescent="0.25">
      <c r="A2003" t="s">
        <v>1264</v>
      </c>
      <c r="B2003" t="s">
        <v>1300</v>
      </c>
      <c r="C2003" t="s">
        <v>1300</v>
      </c>
      <c r="D2003" t="s">
        <v>1300</v>
      </c>
      <c r="E2003">
        <v>1.3698630136986302E-2</v>
      </c>
    </row>
    <row r="2004" spans="1:5" x14ac:dyDescent="0.25">
      <c r="A2004" t="s">
        <v>1264</v>
      </c>
      <c r="B2004" t="s">
        <v>1300</v>
      </c>
      <c r="C2004" t="s">
        <v>1300</v>
      </c>
      <c r="D2004" t="s">
        <v>1300</v>
      </c>
      <c r="E2004">
        <v>0</v>
      </c>
    </row>
    <row r="2005" spans="1:5" x14ac:dyDescent="0.25">
      <c r="A2005" t="s">
        <v>1264</v>
      </c>
      <c r="B2005" t="s">
        <v>1300</v>
      </c>
      <c r="C2005" t="s">
        <v>1300</v>
      </c>
      <c r="D2005" t="s">
        <v>1300</v>
      </c>
      <c r="E2005">
        <v>3.4904109589041096E-2</v>
      </c>
    </row>
    <row r="2006" spans="1:5" x14ac:dyDescent="0.25">
      <c r="A2006" t="s">
        <v>1264</v>
      </c>
      <c r="B2006" t="s">
        <v>1300</v>
      </c>
      <c r="C2006" t="s">
        <v>1300</v>
      </c>
      <c r="D2006" t="s">
        <v>1300</v>
      </c>
      <c r="E2006" t="s">
        <v>1300</v>
      </c>
    </row>
    <row r="2007" spans="1:5" x14ac:dyDescent="0.25">
      <c r="A2007" t="s">
        <v>1265</v>
      </c>
      <c r="B2007" t="s">
        <v>1300</v>
      </c>
      <c r="C2007" t="s">
        <v>1300</v>
      </c>
      <c r="D2007" t="s">
        <v>1300</v>
      </c>
      <c r="E2007">
        <v>6.3630136986301364E-2</v>
      </c>
    </row>
    <row r="2008" spans="1:5" x14ac:dyDescent="0.25">
      <c r="A2008" t="s">
        <v>1265</v>
      </c>
      <c r="B2008" t="s">
        <v>1300</v>
      </c>
      <c r="C2008" t="s">
        <v>1300</v>
      </c>
      <c r="D2008" t="s">
        <v>1300</v>
      </c>
      <c r="E2008">
        <v>7.2669520547945191E-2</v>
      </c>
    </row>
    <row r="2009" spans="1:5" x14ac:dyDescent="0.25">
      <c r="A2009" t="s">
        <v>1265</v>
      </c>
      <c r="B2009" t="s">
        <v>1300</v>
      </c>
      <c r="C2009" t="s">
        <v>1300</v>
      </c>
      <c r="D2009" t="s">
        <v>1300</v>
      </c>
      <c r="E2009">
        <v>9.1324200913241995E-4</v>
      </c>
    </row>
    <row r="2010" spans="1:5" x14ac:dyDescent="0.25">
      <c r="A2010" t="s">
        <v>1265</v>
      </c>
      <c r="B2010" t="s">
        <v>1300</v>
      </c>
      <c r="C2010" t="s">
        <v>1300</v>
      </c>
      <c r="D2010" t="s">
        <v>1300</v>
      </c>
      <c r="E2010">
        <v>83.510564197817502</v>
      </c>
    </row>
    <row r="2011" spans="1:5" x14ac:dyDescent="0.25">
      <c r="A2011" t="s">
        <v>1265</v>
      </c>
      <c r="B2011" t="s">
        <v>1300</v>
      </c>
      <c r="C2011" t="s">
        <v>1300</v>
      </c>
      <c r="D2011" t="s">
        <v>1300</v>
      </c>
      <c r="E2011">
        <v>4.8493150684931503E-3</v>
      </c>
    </row>
    <row r="2012" spans="1:5" x14ac:dyDescent="0.25">
      <c r="A2012" t="s">
        <v>1265</v>
      </c>
      <c r="B2012" t="s">
        <v>1300</v>
      </c>
      <c r="C2012" t="s">
        <v>1300</v>
      </c>
      <c r="D2012" t="s">
        <v>1300</v>
      </c>
      <c r="E2012" t="s">
        <v>1300</v>
      </c>
    </row>
    <row r="2013" spans="1:5" x14ac:dyDescent="0.25">
      <c r="A2013" t="s">
        <v>1265</v>
      </c>
      <c r="B2013" t="s">
        <v>1300</v>
      </c>
      <c r="C2013" t="s">
        <v>1300</v>
      </c>
      <c r="D2013" t="s">
        <v>1300</v>
      </c>
      <c r="E2013">
        <v>0</v>
      </c>
    </row>
    <row r="2014" spans="1:5" x14ac:dyDescent="0.25">
      <c r="A2014" t="s">
        <v>1265</v>
      </c>
      <c r="B2014" t="s">
        <v>1300</v>
      </c>
      <c r="C2014" t="s">
        <v>1300</v>
      </c>
      <c r="D2014" t="s">
        <v>1300</v>
      </c>
      <c r="E2014">
        <v>1.0910958904109588E-2</v>
      </c>
    </row>
    <row r="2015" spans="1:5" x14ac:dyDescent="0.25">
      <c r="A2015" t="s">
        <v>1265</v>
      </c>
      <c r="B2015" t="s">
        <v>1300</v>
      </c>
      <c r="C2015" t="s">
        <v>1300</v>
      </c>
      <c r="D2015" t="s">
        <v>1300</v>
      </c>
      <c r="E2015">
        <v>0</v>
      </c>
    </row>
    <row r="2016" spans="1:5" x14ac:dyDescent="0.25">
      <c r="A2016" t="s">
        <v>1264</v>
      </c>
      <c r="B2016" t="s">
        <v>1300</v>
      </c>
      <c r="C2016" t="s">
        <v>1300</v>
      </c>
      <c r="D2016" t="s">
        <v>1300</v>
      </c>
      <c r="E2016">
        <v>1.1232876712328767E-3</v>
      </c>
    </row>
    <row r="2017" spans="1:5" x14ac:dyDescent="0.25">
      <c r="A2017" t="s">
        <v>1264</v>
      </c>
      <c r="B2017" t="s">
        <v>1300</v>
      </c>
      <c r="C2017" t="s">
        <v>1300</v>
      </c>
      <c r="D2017" t="s">
        <v>1300</v>
      </c>
      <c r="E2017">
        <v>9.6328767123287662</v>
      </c>
    </row>
    <row r="2018" spans="1:5" x14ac:dyDescent="0.25">
      <c r="A2018" t="s">
        <v>1264</v>
      </c>
      <c r="B2018" t="s">
        <v>1300</v>
      </c>
      <c r="C2018" t="s">
        <v>1300</v>
      </c>
      <c r="D2018" t="s">
        <v>1300</v>
      </c>
      <c r="E2018">
        <v>0</v>
      </c>
    </row>
    <row r="2019" spans="1:5" x14ac:dyDescent="0.25">
      <c r="A2019" t="s">
        <v>1264</v>
      </c>
      <c r="B2019" t="s">
        <v>1300</v>
      </c>
      <c r="C2019" t="s">
        <v>1300</v>
      </c>
      <c r="D2019" t="s">
        <v>1300</v>
      </c>
      <c r="E2019">
        <v>0.54063926940639262</v>
      </c>
    </row>
    <row r="2020" spans="1:5" x14ac:dyDescent="0.25">
      <c r="A2020" t="s">
        <v>1264</v>
      </c>
      <c r="B2020" t="s">
        <v>1300</v>
      </c>
      <c r="C2020" t="s">
        <v>1300</v>
      </c>
      <c r="D2020" t="s">
        <v>1300</v>
      </c>
      <c r="E2020">
        <v>15.287671232876713</v>
      </c>
    </row>
    <row r="2021" spans="1:5" x14ac:dyDescent="0.25">
      <c r="A2021" t="s">
        <v>1264</v>
      </c>
      <c r="B2021" t="s">
        <v>1300</v>
      </c>
      <c r="C2021" t="s">
        <v>1300</v>
      </c>
      <c r="D2021" t="s">
        <v>1300</v>
      </c>
      <c r="E2021">
        <v>1.7232876712328766</v>
      </c>
    </row>
    <row r="2022" spans="1:5" x14ac:dyDescent="0.25">
      <c r="A2022" t="s">
        <v>1265</v>
      </c>
      <c r="B2022" t="s">
        <v>1300</v>
      </c>
      <c r="C2022" t="s">
        <v>1300</v>
      </c>
      <c r="D2022" t="s">
        <v>1300</v>
      </c>
      <c r="E2022" t="s">
        <v>1300</v>
      </c>
    </row>
    <row r="2023" spans="1:5" x14ac:dyDescent="0.25">
      <c r="A2023" t="s">
        <v>1265</v>
      </c>
      <c r="B2023" t="s">
        <v>1300</v>
      </c>
      <c r="C2023" t="s">
        <v>1300</v>
      </c>
      <c r="D2023" t="s">
        <v>1300</v>
      </c>
      <c r="E2023">
        <v>7.0624657534246564E-3</v>
      </c>
    </row>
    <row r="2024" spans="1:5" x14ac:dyDescent="0.25">
      <c r="A2024" t="s">
        <v>1265</v>
      </c>
      <c r="B2024" t="s">
        <v>1300</v>
      </c>
      <c r="C2024" t="s">
        <v>1300</v>
      </c>
      <c r="D2024" t="s">
        <v>1300</v>
      </c>
      <c r="E2024" t="s">
        <v>1300</v>
      </c>
    </row>
    <row r="2025" spans="1:5" x14ac:dyDescent="0.25">
      <c r="A2025" t="s">
        <v>1265</v>
      </c>
      <c r="B2025" t="s">
        <v>1300</v>
      </c>
      <c r="C2025" t="s">
        <v>1300</v>
      </c>
      <c r="D2025" t="s">
        <v>1300</v>
      </c>
      <c r="E2025">
        <v>2.5448630136986304E-4</v>
      </c>
    </row>
    <row r="2026" spans="1:5" x14ac:dyDescent="0.25">
      <c r="A2026" t="s">
        <v>1265</v>
      </c>
      <c r="B2026" t="s">
        <v>1300</v>
      </c>
      <c r="C2026" t="s">
        <v>1300</v>
      </c>
      <c r="D2026" t="s">
        <v>1300</v>
      </c>
      <c r="E2026">
        <v>0.21780821917808221</v>
      </c>
    </row>
    <row r="2027" spans="1:5" x14ac:dyDescent="0.25">
      <c r="A2027" t="s">
        <v>1265</v>
      </c>
      <c r="B2027" t="s">
        <v>1300</v>
      </c>
      <c r="C2027" t="s">
        <v>1300</v>
      </c>
      <c r="D2027" t="s">
        <v>1300</v>
      </c>
      <c r="E2027">
        <v>0.10843835616438355</v>
      </c>
    </row>
    <row r="2028" spans="1:5" x14ac:dyDescent="0.25">
      <c r="A2028" t="s">
        <v>1265</v>
      </c>
      <c r="B2028" t="s">
        <v>1300</v>
      </c>
      <c r="C2028" t="s">
        <v>1300</v>
      </c>
      <c r="D2028" t="s">
        <v>1300</v>
      </c>
      <c r="E2028">
        <v>0.11598173515981734</v>
      </c>
    </row>
    <row r="2029" spans="1:5" x14ac:dyDescent="0.25">
      <c r="A2029" t="s">
        <v>1265</v>
      </c>
      <c r="B2029" t="s">
        <v>1300</v>
      </c>
      <c r="C2029" t="s">
        <v>1300</v>
      </c>
      <c r="D2029" t="s">
        <v>1300</v>
      </c>
      <c r="E2029">
        <v>1.1580547945205476E-2</v>
      </c>
    </row>
    <row r="2030" spans="1:5" x14ac:dyDescent="0.25">
      <c r="A2030" t="s">
        <v>1265</v>
      </c>
      <c r="B2030" t="s">
        <v>1300</v>
      </c>
      <c r="C2030" t="s">
        <v>1300</v>
      </c>
      <c r="D2030" t="s">
        <v>1300</v>
      </c>
      <c r="E2030">
        <v>5.7397260273972614E-2</v>
      </c>
    </row>
    <row r="2031" spans="1:5" x14ac:dyDescent="0.25">
      <c r="A2031" t="s">
        <v>1265</v>
      </c>
      <c r="B2031" t="s">
        <v>1300</v>
      </c>
      <c r="C2031" t="s">
        <v>1300</v>
      </c>
      <c r="D2031" t="s">
        <v>1300</v>
      </c>
      <c r="E2031">
        <v>2.2735616438356164E-2</v>
      </c>
    </row>
    <row r="2032" spans="1:5" x14ac:dyDescent="0.25">
      <c r="A2032" t="s">
        <v>1265</v>
      </c>
      <c r="B2032" t="s">
        <v>1300</v>
      </c>
      <c r="C2032" t="s">
        <v>1300</v>
      </c>
      <c r="D2032" t="s">
        <v>1300</v>
      </c>
      <c r="E2032">
        <v>1.0545129375951293E-2</v>
      </c>
    </row>
    <row r="2033" spans="1:5" x14ac:dyDescent="0.25">
      <c r="A2033" t="s">
        <v>1265</v>
      </c>
      <c r="B2033" t="s">
        <v>1300</v>
      </c>
      <c r="C2033" t="s">
        <v>1300</v>
      </c>
      <c r="D2033" t="s">
        <v>1300</v>
      </c>
      <c r="E2033">
        <v>2.8835616438356162E-2</v>
      </c>
    </row>
    <row r="2034" spans="1:5" x14ac:dyDescent="0.25">
      <c r="A2034" t="s">
        <v>1265</v>
      </c>
      <c r="B2034" t="s">
        <v>1300</v>
      </c>
      <c r="C2034" t="s">
        <v>1300</v>
      </c>
      <c r="D2034" t="s">
        <v>1300</v>
      </c>
      <c r="E2034">
        <v>9.7846575342465749E-4</v>
      </c>
    </row>
    <row r="2035" spans="1:5" x14ac:dyDescent="0.25">
      <c r="A2035" t="s">
        <v>1265</v>
      </c>
      <c r="B2035" t="s">
        <v>1300</v>
      </c>
      <c r="C2035" t="s">
        <v>1300</v>
      </c>
      <c r="D2035" t="s">
        <v>1300</v>
      </c>
      <c r="E2035">
        <v>0.18277369863013701</v>
      </c>
    </row>
    <row r="2036" spans="1:5" x14ac:dyDescent="0.25">
      <c r="A2036" t="s">
        <v>1265</v>
      </c>
      <c r="B2036" t="s">
        <v>1300</v>
      </c>
      <c r="C2036" t="s">
        <v>1300</v>
      </c>
      <c r="D2036" t="s">
        <v>1300</v>
      </c>
      <c r="E2036">
        <v>0.14747561643835613</v>
      </c>
    </row>
    <row r="2037" spans="1:5" x14ac:dyDescent="0.25">
      <c r="A2037" t="s">
        <v>1265</v>
      </c>
      <c r="B2037" t="s">
        <v>1300</v>
      </c>
      <c r="C2037" t="s">
        <v>1300</v>
      </c>
      <c r="D2037" t="s">
        <v>1300</v>
      </c>
      <c r="E2037">
        <v>1.3494630136986301E-2</v>
      </c>
    </row>
    <row r="2038" spans="1:5" x14ac:dyDescent="0.25">
      <c r="A2038" t="s">
        <v>1265</v>
      </c>
      <c r="B2038" t="s">
        <v>1300</v>
      </c>
      <c r="C2038" t="s">
        <v>1300</v>
      </c>
      <c r="D2038" t="s">
        <v>1300</v>
      </c>
      <c r="E2038">
        <v>4.9119373776908018E-2</v>
      </c>
    </row>
    <row r="2039" spans="1:5" x14ac:dyDescent="0.25">
      <c r="A2039" t="s">
        <v>1265</v>
      </c>
      <c r="B2039" t="s">
        <v>1300</v>
      </c>
      <c r="C2039" t="s">
        <v>1300</v>
      </c>
      <c r="D2039" t="s">
        <v>1300</v>
      </c>
      <c r="E2039">
        <v>0.10861077625570775</v>
      </c>
    </row>
    <row r="2040" spans="1:5" x14ac:dyDescent="0.25">
      <c r="A2040" t="s">
        <v>1265</v>
      </c>
      <c r="B2040" t="s">
        <v>1300</v>
      </c>
      <c r="C2040" t="s">
        <v>1300</v>
      </c>
      <c r="D2040" t="s">
        <v>1300</v>
      </c>
      <c r="E2040">
        <v>5.8081525905631652</v>
      </c>
    </row>
    <row r="2041" spans="1:5" x14ac:dyDescent="0.25">
      <c r="A2041" t="s">
        <v>1265</v>
      </c>
      <c r="B2041" t="s">
        <v>1300</v>
      </c>
      <c r="C2041" t="s">
        <v>1300</v>
      </c>
      <c r="D2041" t="s">
        <v>1300</v>
      </c>
      <c r="E2041">
        <v>5.4071347031963467E-3</v>
      </c>
    </row>
    <row r="2042" spans="1:5" x14ac:dyDescent="0.25">
      <c r="A2042" t="s">
        <v>1265</v>
      </c>
      <c r="B2042" t="s">
        <v>1300</v>
      </c>
      <c r="C2042" t="s">
        <v>1300</v>
      </c>
      <c r="D2042" t="s">
        <v>1300</v>
      </c>
      <c r="E2042" t="s">
        <v>1300</v>
      </c>
    </row>
    <row r="2043" spans="1:5" x14ac:dyDescent="0.25">
      <c r="A2043" t="s">
        <v>1265</v>
      </c>
      <c r="B2043" t="s">
        <v>1300</v>
      </c>
      <c r="C2043" t="s">
        <v>1300</v>
      </c>
      <c r="D2043" t="s">
        <v>1300</v>
      </c>
      <c r="E2043">
        <v>1.3698630136986299E-3</v>
      </c>
    </row>
    <row r="2044" spans="1:5" x14ac:dyDescent="0.25">
      <c r="A2044" t="s">
        <v>1264</v>
      </c>
      <c r="B2044" t="s">
        <v>1300</v>
      </c>
      <c r="C2044" t="s">
        <v>1300</v>
      </c>
      <c r="D2044" t="s">
        <v>1300</v>
      </c>
      <c r="E2044">
        <v>0.53424657534246567</v>
      </c>
    </row>
    <row r="2045" spans="1:5" x14ac:dyDescent="0.25">
      <c r="A2045" t="s">
        <v>1265</v>
      </c>
      <c r="B2045" t="s">
        <v>1300</v>
      </c>
      <c r="C2045" t="s">
        <v>1300</v>
      </c>
      <c r="D2045" t="s">
        <v>1300</v>
      </c>
      <c r="E2045">
        <v>4.2490660024906604E-2</v>
      </c>
    </row>
    <row r="2046" spans="1:5" x14ac:dyDescent="0.25">
      <c r="A2046" t="s">
        <v>1265</v>
      </c>
      <c r="B2046" t="s">
        <v>1300</v>
      </c>
      <c r="C2046" t="s">
        <v>1300</v>
      </c>
      <c r="D2046" t="s">
        <v>1300</v>
      </c>
      <c r="E2046">
        <v>4.9185831164383567</v>
      </c>
    </row>
    <row r="2047" spans="1:5" x14ac:dyDescent="0.25">
      <c r="A2047" t="s">
        <v>1265</v>
      </c>
      <c r="B2047" t="s">
        <v>1300</v>
      </c>
      <c r="C2047" t="s">
        <v>1300</v>
      </c>
      <c r="D2047" t="s">
        <v>1300</v>
      </c>
      <c r="E2047" t="s">
        <v>1300</v>
      </c>
    </row>
    <row r="2048" spans="1:5" x14ac:dyDescent="0.25">
      <c r="A2048" t="s">
        <v>1265</v>
      </c>
      <c r="B2048" t="s">
        <v>1300</v>
      </c>
      <c r="C2048" t="s">
        <v>1300</v>
      </c>
      <c r="D2048" t="s">
        <v>1300</v>
      </c>
      <c r="E2048">
        <v>4.6979383561643835E-2</v>
      </c>
    </row>
    <row r="2049" spans="1:5" x14ac:dyDescent="0.25">
      <c r="A2049" t="s">
        <v>1265</v>
      </c>
      <c r="B2049" t="s">
        <v>1300</v>
      </c>
      <c r="C2049" t="s">
        <v>1300</v>
      </c>
      <c r="D2049" t="s">
        <v>1300</v>
      </c>
      <c r="E2049">
        <v>8.2191780821917802E-4</v>
      </c>
    </row>
    <row r="2050" spans="1:5" x14ac:dyDescent="0.25">
      <c r="A2050" t="s">
        <v>1265</v>
      </c>
      <c r="B2050" t="s">
        <v>1300</v>
      </c>
      <c r="C2050" t="s">
        <v>1300</v>
      </c>
      <c r="D2050" t="s">
        <v>1300</v>
      </c>
      <c r="E2050">
        <v>1.2312454442629132E-2</v>
      </c>
    </row>
    <row r="2051" spans="1:5" x14ac:dyDescent="0.25">
      <c r="A2051" t="s">
        <v>1265</v>
      </c>
      <c r="B2051" t="s">
        <v>1300</v>
      </c>
      <c r="C2051" t="s">
        <v>1300</v>
      </c>
      <c r="D2051" t="s">
        <v>1300</v>
      </c>
      <c r="E2051" t="s">
        <v>1300</v>
      </c>
    </row>
    <row r="2052" spans="1:5" x14ac:dyDescent="0.25">
      <c r="A2052" t="s">
        <v>1265</v>
      </c>
      <c r="B2052" t="s">
        <v>1300</v>
      </c>
      <c r="C2052" t="s">
        <v>1300</v>
      </c>
      <c r="D2052" t="s">
        <v>1300</v>
      </c>
      <c r="E2052">
        <v>26.658361780821917</v>
      </c>
    </row>
    <row r="2053" spans="1:5" x14ac:dyDescent="0.25">
      <c r="A2053" t="s">
        <v>1265</v>
      </c>
      <c r="B2053" t="s">
        <v>1300</v>
      </c>
      <c r="C2053" t="s">
        <v>1300</v>
      </c>
      <c r="D2053" t="s">
        <v>1300</v>
      </c>
      <c r="E2053" t="s">
        <v>1300</v>
      </c>
    </row>
    <row r="2054" spans="1:5" x14ac:dyDescent="0.25">
      <c r="A2054" t="s">
        <v>1265</v>
      </c>
      <c r="B2054" t="s">
        <v>1300</v>
      </c>
      <c r="C2054" t="s">
        <v>1300</v>
      </c>
      <c r="D2054" t="s">
        <v>1300</v>
      </c>
      <c r="E2054">
        <v>1.7260273972602739E-3</v>
      </c>
    </row>
    <row r="2055" spans="1:5" x14ac:dyDescent="0.25">
      <c r="A2055" t="s">
        <v>1265</v>
      </c>
      <c r="B2055" t="s">
        <v>1300</v>
      </c>
      <c r="C2055" t="s">
        <v>1300</v>
      </c>
      <c r="D2055" t="s">
        <v>1300</v>
      </c>
      <c r="E2055">
        <v>7.5842465753424651E-4</v>
      </c>
    </row>
    <row r="2056" spans="1:5" x14ac:dyDescent="0.25">
      <c r="A2056" t="s">
        <v>1265</v>
      </c>
      <c r="B2056" t="s">
        <v>1300</v>
      </c>
      <c r="C2056" t="s">
        <v>1300</v>
      </c>
      <c r="D2056" t="s">
        <v>1300</v>
      </c>
      <c r="E2056">
        <v>0.38592208219178081</v>
      </c>
    </row>
    <row r="2057" spans="1:5" x14ac:dyDescent="0.25">
      <c r="A2057" t="s">
        <v>1265</v>
      </c>
      <c r="B2057" t="s">
        <v>1300</v>
      </c>
      <c r="C2057" t="s">
        <v>1300</v>
      </c>
      <c r="D2057" t="s">
        <v>1300</v>
      </c>
      <c r="E2057" t="s">
        <v>1300</v>
      </c>
    </row>
    <row r="2058" spans="1:5" x14ac:dyDescent="0.25">
      <c r="A2058" t="s">
        <v>1265</v>
      </c>
      <c r="B2058" t="s">
        <v>1300</v>
      </c>
      <c r="C2058" t="s">
        <v>1300</v>
      </c>
      <c r="D2058" t="s">
        <v>1300</v>
      </c>
      <c r="E2058">
        <v>1.4332465753424659E-2</v>
      </c>
    </row>
    <row r="2059" spans="1:5" x14ac:dyDescent="0.25">
      <c r="A2059" t="s">
        <v>1265</v>
      </c>
      <c r="B2059" t="s">
        <v>1300</v>
      </c>
      <c r="C2059" t="s">
        <v>1300</v>
      </c>
      <c r="D2059" t="s">
        <v>1300</v>
      </c>
      <c r="E2059">
        <v>5.2794520547945207E-4</v>
      </c>
    </row>
    <row r="2060" spans="1:5" x14ac:dyDescent="0.25">
      <c r="A2060" t="s">
        <v>1265</v>
      </c>
      <c r="B2060" t="s">
        <v>1300</v>
      </c>
      <c r="C2060" t="s">
        <v>1300</v>
      </c>
      <c r="D2060" t="s">
        <v>1300</v>
      </c>
      <c r="E2060" t="s">
        <v>1300</v>
      </c>
    </row>
    <row r="2061" spans="1:5" x14ac:dyDescent="0.25">
      <c r="A2061" t="s">
        <v>1265</v>
      </c>
      <c r="B2061" t="s">
        <v>1300</v>
      </c>
      <c r="C2061" t="s">
        <v>1300</v>
      </c>
      <c r="D2061" t="s">
        <v>1300</v>
      </c>
      <c r="E2061">
        <v>0.10301369863013699</v>
      </c>
    </row>
    <row r="2062" spans="1:5" x14ac:dyDescent="0.25">
      <c r="A2062" t="s">
        <v>1265</v>
      </c>
      <c r="B2062" t="s">
        <v>1300</v>
      </c>
      <c r="C2062" t="s">
        <v>1300</v>
      </c>
      <c r="D2062" t="s">
        <v>1300</v>
      </c>
      <c r="E2062">
        <v>0.15811917808219178</v>
      </c>
    </row>
    <row r="2063" spans="1:5" x14ac:dyDescent="0.25">
      <c r="A2063" t="s">
        <v>1265</v>
      </c>
      <c r="B2063" t="s">
        <v>1300</v>
      </c>
      <c r="C2063" t="s">
        <v>1300</v>
      </c>
      <c r="D2063" t="s">
        <v>1300</v>
      </c>
      <c r="E2063">
        <v>2.2990684931506853E-3</v>
      </c>
    </row>
    <row r="2064" spans="1:5" x14ac:dyDescent="0.25">
      <c r="A2064" t="s">
        <v>1265</v>
      </c>
      <c r="B2064" t="s">
        <v>1300</v>
      </c>
      <c r="C2064" t="s">
        <v>1300</v>
      </c>
      <c r="D2064" t="s">
        <v>1300</v>
      </c>
      <c r="E2064" t="s">
        <v>1300</v>
      </c>
    </row>
    <row r="2065" spans="1:5" x14ac:dyDescent="0.25">
      <c r="A2065" t="s">
        <v>1265</v>
      </c>
      <c r="B2065" t="s">
        <v>1300</v>
      </c>
      <c r="C2065" t="s">
        <v>1300</v>
      </c>
      <c r="D2065" t="s">
        <v>1300</v>
      </c>
      <c r="E2065">
        <v>2.6342465753424658E-3</v>
      </c>
    </row>
    <row r="2066" spans="1:5" x14ac:dyDescent="0.25">
      <c r="A2066" t="s">
        <v>1265</v>
      </c>
      <c r="B2066" t="s">
        <v>1300</v>
      </c>
      <c r="C2066" t="s">
        <v>1300</v>
      </c>
      <c r="D2066" t="s">
        <v>1300</v>
      </c>
      <c r="E2066">
        <v>1.9827994309799788</v>
      </c>
    </row>
    <row r="2067" spans="1:5" x14ac:dyDescent="0.25">
      <c r="A2067" t="s">
        <v>1265</v>
      </c>
      <c r="B2067" t="s">
        <v>1300</v>
      </c>
      <c r="C2067" t="s">
        <v>1300</v>
      </c>
      <c r="D2067" t="s">
        <v>1300</v>
      </c>
      <c r="E2067" t="s">
        <v>1300</v>
      </c>
    </row>
    <row r="2068" spans="1:5" x14ac:dyDescent="0.25">
      <c r="A2068" t="s">
        <v>1265</v>
      </c>
      <c r="B2068" t="s">
        <v>1300</v>
      </c>
      <c r="C2068" t="s">
        <v>1300</v>
      </c>
      <c r="D2068" t="s">
        <v>1300</v>
      </c>
      <c r="E2068">
        <v>0.54604378082191785</v>
      </c>
    </row>
    <row r="2069" spans="1:5" x14ac:dyDescent="0.25">
      <c r="A2069" t="s">
        <v>1265</v>
      </c>
      <c r="B2069" t="s">
        <v>1300</v>
      </c>
      <c r="C2069" t="s">
        <v>1300</v>
      </c>
      <c r="D2069" t="s">
        <v>1300</v>
      </c>
      <c r="E2069">
        <v>1.3058514225500526E-2</v>
      </c>
    </row>
    <row r="2070" spans="1:5" x14ac:dyDescent="0.25">
      <c r="A2070" t="s">
        <v>1265</v>
      </c>
      <c r="B2070" t="s">
        <v>1300</v>
      </c>
      <c r="C2070" t="s">
        <v>1300</v>
      </c>
      <c r="D2070" t="s">
        <v>1300</v>
      </c>
      <c r="E2070">
        <v>0.18534842167957116</v>
      </c>
    </row>
    <row r="2071" spans="1:5" x14ac:dyDescent="0.25">
      <c r="A2071" t="s">
        <v>1264</v>
      </c>
      <c r="B2071" t="s">
        <v>1300</v>
      </c>
      <c r="C2071" t="s">
        <v>1300</v>
      </c>
      <c r="D2071" t="s">
        <v>1300</v>
      </c>
      <c r="E2071">
        <v>2.102739726027397</v>
      </c>
    </row>
    <row r="2072" spans="1:5" x14ac:dyDescent="0.25">
      <c r="A2072" t="s">
        <v>1265</v>
      </c>
      <c r="B2072" t="s">
        <v>1300</v>
      </c>
      <c r="C2072" t="s">
        <v>1300</v>
      </c>
      <c r="D2072" t="s">
        <v>1300</v>
      </c>
      <c r="E2072">
        <v>0.65744684931506847</v>
      </c>
    </row>
    <row r="2073" spans="1:5" x14ac:dyDescent="0.25">
      <c r="A2073" t="s">
        <v>1265</v>
      </c>
      <c r="B2073" t="s">
        <v>1300</v>
      </c>
      <c r="C2073" t="s">
        <v>1300</v>
      </c>
      <c r="D2073" t="s">
        <v>1300</v>
      </c>
      <c r="E2073">
        <v>0.64555200000000001</v>
      </c>
    </row>
    <row r="2074" spans="1:5" x14ac:dyDescent="0.25">
      <c r="A2074" t="s">
        <v>1265</v>
      </c>
      <c r="B2074" t="s">
        <v>1300</v>
      </c>
      <c r="C2074" t="s">
        <v>1300</v>
      </c>
      <c r="D2074" t="s">
        <v>1300</v>
      </c>
      <c r="E2074">
        <v>0</v>
      </c>
    </row>
    <row r="2075" spans="1:5" x14ac:dyDescent="0.25">
      <c r="A2075" t="s">
        <v>1265</v>
      </c>
      <c r="B2075" t="s">
        <v>1300</v>
      </c>
      <c r="C2075" t="s">
        <v>1300</v>
      </c>
      <c r="D2075" t="s">
        <v>1300</v>
      </c>
      <c r="E2075">
        <v>0.50833808219178078</v>
      </c>
    </row>
    <row r="2076" spans="1:5" x14ac:dyDescent="0.25">
      <c r="A2076" t="s">
        <v>1265</v>
      </c>
      <c r="B2076" t="s">
        <v>1300</v>
      </c>
      <c r="C2076" t="s">
        <v>1300</v>
      </c>
      <c r="D2076" t="s">
        <v>1300</v>
      </c>
      <c r="E2076">
        <v>1.0093107762557079</v>
      </c>
    </row>
    <row r="2077" spans="1:5" x14ac:dyDescent="0.25">
      <c r="A2077" t="s">
        <v>1264</v>
      </c>
      <c r="B2077" t="s">
        <v>1300</v>
      </c>
      <c r="C2077" t="s">
        <v>1300</v>
      </c>
      <c r="D2077" t="s">
        <v>1300</v>
      </c>
      <c r="E2077">
        <v>0</v>
      </c>
    </row>
    <row r="2078" spans="1:5" x14ac:dyDescent="0.25">
      <c r="A2078" t="s">
        <v>1264</v>
      </c>
      <c r="B2078" t="s">
        <v>1300</v>
      </c>
      <c r="C2078" t="s">
        <v>1300</v>
      </c>
      <c r="D2078" t="s">
        <v>1300</v>
      </c>
      <c r="E2078">
        <v>0.32911430136986303</v>
      </c>
    </row>
    <row r="2079" spans="1:5" x14ac:dyDescent="0.25">
      <c r="A2079" t="s">
        <v>1264</v>
      </c>
      <c r="B2079" t="s">
        <v>1300</v>
      </c>
      <c r="C2079" t="s">
        <v>1300</v>
      </c>
      <c r="D2079" t="s">
        <v>1300</v>
      </c>
      <c r="E2079">
        <v>5.4794520547945215E-3</v>
      </c>
    </row>
    <row r="2080" spans="1:5" x14ac:dyDescent="0.25">
      <c r="A2080" t="s">
        <v>1265</v>
      </c>
      <c r="B2080" t="s">
        <v>1300</v>
      </c>
      <c r="C2080" t="s">
        <v>1300</v>
      </c>
      <c r="D2080" t="s">
        <v>1300</v>
      </c>
      <c r="E2080" t="s">
        <v>1300</v>
      </c>
    </row>
    <row r="2081" spans="1:5" x14ac:dyDescent="0.25">
      <c r="A2081" t="s">
        <v>1265</v>
      </c>
      <c r="B2081" t="s">
        <v>1300</v>
      </c>
      <c r="C2081" t="s">
        <v>1300</v>
      </c>
      <c r="D2081" t="s">
        <v>1300</v>
      </c>
      <c r="E2081" t="s">
        <v>1300</v>
      </c>
    </row>
    <row r="2082" spans="1:5" x14ac:dyDescent="0.25">
      <c r="A2082" t="s">
        <v>1265</v>
      </c>
      <c r="B2082" t="s">
        <v>1300</v>
      </c>
      <c r="C2082" t="s">
        <v>1300</v>
      </c>
      <c r="D2082" t="s">
        <v>1300</v>
      </c>
      <c r="E2082">
        <v>0.34046575342465751</v>
      </c>
    </row>
    <row r="2083" spans="1:5" x14ac:dyDescent="0.25">
      <c r="A2083" t="s">
        <v>1265</v>
      </c>
      <c r="B2083" t="s">
        <v>1300</v>
      </c>
      <c r="C2083" t="s">
        <v>1300</v>
      </c>
      <c r="D2083" t="s">
        <v>1300</v>
      </c>
      <c r="E2083" t="s">
        <v>1300</v>
      </c>
    </row>
    <row r="2084" spans="1:5" x14ac:dyDescent="0.25">
      <c r="A2084" t="s">
        <v>1265</v>
      </c>
      <c r="B2084" t="s">
        <v>1300</v>
      </c>
      <c r="C2084" t="s">
        <v>1300</v>
      </c>
      <c r="D2084" t="s">
        <v>1300</v>
      </c>
      <c r="E2084" t="s">
        <v>1300</v>
      </c>
    </row>
    <row r="2085" spans="1:5" x14ac:dyDescent="0.25">
      <c r="A2085" t="s">
        <v>1265</v>
      </c>
      <c r="B2085" t="s">
        <v>1300</v>
      </c>
      <c r="C2085" t="s">
        <v>1300</v>
      </c>
      <c r="D2085" t="s">
        <v>1300</v>
      </c>
      <c r="E2085">
        <v>1.3161868649706456</v>
      </c>
    </row>
    <row r="2086" spans="1:5" x14ac:dyDescent="0.25">
      <c r="A2086" t="s">
        <v>1265</v>
      </c>
      <c r="B2086" t="s">
        <v>1300</v>
      </c>
      <c r="C2086" t="s">
        <v>1300</v>
      </c>
      <c r="D2086" t="s">
        <v>1300</v>
      </c>
      <c r="E2086">
        <v>3.3538246575342462E-2</v>
      </c>
    </row>
    <row r="2087" spans="1:5" x14ac:dyDescent="0.25">
      <c r="A2087" t="s">
        <v>1265</v>
      </c>
      <c r="B2087" t="s">
        <v>1300</v>
      </c>
      <c r="C2087" t="s">
        <v>1300</v>
      </c>
      <c r="D2087" t="s">
        <v>1300</v>
      </c>
      <c r="E2087">
        <v>0</v>
      </c>
    </row>
    <row r="2088" spans="1:5" x14ac:dyDescent="0.25">
      <c r="A2088" t="s">
        <v>1265</v>
      </c>
      <c r="B2088" t="s">
        <v>1300</v>
      </c>
      <c r="C2088" t="s">
        <v>1300</v>
      </c>
      <c r="D2088" t="s">
        <v>1300</v>
      </c>
      <c r="E2088" t="s">
        <v>1300</v>
      </c>
    </row>
    <row r="2089" spans="1:5" x14ac:dyDescent="0.25">
      <c r="A2089" t="s">
        <v>1265</v>
      </c>
      <c r="B2089" t="s">
        <v>1300</v>
      </c>
      <c r="C2089" t="s">
        <v>1300</v>
      </c>
      <c r="D2089" t="s">
        <v>1300</v>
      </c>
      <c r="E2089">
        <v>22.328767123287673</v>
      </c>
    </row>
    <row r="2090" spans="1:5" x14ac:dyDescent="0.25">
      <c r="A2090" t="s">
        <v>1265</v>
      </c>
      <c r="B2090" t="s">
        <v>1300</v>
      </c>
      <c r="C2090" t="s">
        <v>1300</v>
      </c>
      <c r="D2090" t="s">
        <v>1300</v>
      </c>
      <c r="E2090" t="s">
        <v>1300</v>
      </c>
    </row>
    <row r="2091" spans="1:5" x14ac:dyDescent="0.25">
      <c r="A2091" t="s">
        <v>1265</v>
      </c>
      <c r="B2091" t="s">
        <v>1300</v>
      </c>
      <c r="C2091" t="s">
        <v>1300</v>
      </c>
      <c r="D2091" t="s">
        <v>1300</v>
      </c>
      <c r="E2091">
        <v>0</v>
      </c>
    </row>
    <row r="2092" spans="1:5" x14ac:dyDescent="0.25">
      <c r="A2092" t="s">
        <v>1265</v>
      </c>
      <c r="B2092" t="s">
        <v>1300</v>
      </c>
      <c r="C2092" t="s">
        <v>1300</v>
      </c>
      <c r="D2092" t="s">
        <v>1300</v>
      </c>
      <c r="E2092" t="s">
        <v>1300</v>
      </c>
    </row>
    <row r="2093" spans="1:5" x14ac:dyDescent="0.25">
      <c r="A2093" t="s">
        <v>1265</v>
      </c>
      <c r="B2093" t="s">
        <v>1300</v>
      </c>
      <c r="C2093" t="s">
        <v>1300</v>
      </c>
      <c r="D2093" t="s">
        <v>1300</v>
      </c>
      <c r="E2093" t="s">
        <v>1300</v>
      </c>
    </row>
    <row r="2094" spans="1:5" x14ac:dyDescent="0.25">
      <c r="A2094" t="s">
        <v>1265</v>
      </c>
      <c r="B2094" t="s">
        <v>1300</v>
      </c>
      <c r="C2094" t="s">
        <v>1300</v>
      </c>
      <c r="D2094" t="s">
        <v>1300</v>
      </c>
      <c r="E2094">
        <v>2.2371917808219179E-3</v>
      </c>
    </row>
    <row r="2095" spans="1:5" x14ac:dyDescent="0.25">
      <c r="A2095" t="s">
        <v>1265</v>
      </c>
      <c r="B2095" t="s">
        <v>1300</v>
      </c>
      <c r="C2095" t="s">
        <v>1300</v>
      </c>
      <c r="D2095" t="s">
        <v>1300</v>
      </c>
      <c r="E2095">
        <v>6.8493150684931517E-2</v>
      </c>
    </row>
    <row r="2096" spans="1:5" x14ac:dyDescent="0.25">
      <c r="A2096" t="s">
        <v>1265</v>
      </c>
      <c r="B2096" t="s">
        <v>1300</v>
      </c>
      <c r="C2096" t="s">
        <v>1300</v>
      </c>
      <c r="D2096" t="s">
        <v>1300</v>
      </c>
      <c r="E2096">
        <v>0.10958904109589039</v>
      </c>
    </row>
    <row r="2097" spans="1:5" x14ac:dyDescent="0.25">
      <c r="A2097" t="s">
        <v>1265</v>
      </c>
      <c r="B2097" t="s">
        <v>1300</v>
      </c>
      <c r="C2097" t="s">
        <v>1300</v>
      </c>
      <c r="D2097" t="s">
        <v>1300</v>
      </c>
      <c r="E2097">
        <v>0</v>
      </c>
    </row>
    <row r="2098" spans="1:5" x14ac:dyDescent="0.25">
      <c r="A2098" t="s">
        <v>1265</v>
      </c>
      <c r="B2098" t="s">
        <v>1300</v>
      </c>
      <c r="C2098" t="s">
        <v>1300</v>
      </c>
      <c r="D2098" t="s">
        <v>1300</v>
      </c>
      <c r="E2098" t="s">
        <v>1300</v>
      </c>
    </row>
    <row r="2099" spans="1:5" x14ac:dyDescent="0.25">
      <c r="A2099" t="s">
        <v>1265</v>
      </c>
      <c r="B2099" t="s">
        <v>1300</v>
      </c>
      <c r="C2099" t="s">
        <v>1300</v>
      </c>
      <c r="D2099" t="s">
        <v>1300</v>
      </c>
      <c r="E2099" t="s">
        <v>1300</v>
      </c>
    </row>
    <row r="2100" spans="1:5" x14ac:dyDescent="0.25">
      <c r="A2100" t="s">
        <v>1265</v>
      </c>
      <c r="B2100" t="s">
        <v>1300</v>
      </c>
      <c r="C2100" t="s">
        <v>1300</v>
      </c>
      <c r="D2100" t="s">
        <v>1300</v>
      </c>
      <c r="E2100">
        <v>0.1321364383561644</v>
      </c>
    </row>
    <row r="2101" spans="1:5" x14ac:dyDescent="0.25">
      <c r="A2101" t="s">
        <v>1265</v>
      </c>
      <c r="B2101" t="s">
        <v>1300</v>
      </c>
      <c r="C2101" t="s">
        <v>1300</v>
      </c>
      <c r="D2101" t="s">
        <v>1300</v>
      </c>
      <c r="E2101" t="s">
        <v>1300</v>
      </c>
    </row>
    <row r="2102" spans="1:5" x14ac:dyDescent="0.25">
      <c r="A2102" t="s">
        <v>1265</v>
      </c>
      <c r="B2102" t="s">
        <v>1300</v>
      </c>
      <c r="C2102" t="s">
        <v>1300</v>
      </c>
      <c r="D2102" t="s">
        <v>1300</v>
      </c>
      <c r="E2102" t="s">
        <v>1300</v>
      </c>
    </row>
    <row r="2103" spans="1:5" x14ac:dyDescent="0.25">
      <c r="A2103" t="s">
        <v>1265</v>
      </c>
      <c r="B2103" t="s">
        <v>1300</v>
      </c>
      <c r="C2103" t="s">
        <v>1300</v>
      </c>
      <c r="D2103" t="s">
        <v>1300</v>
      </c>
      <c r="E2103" t="s">
        <v>1300</v>
      </c>
    </row>
    <row r="2104" spans="1:5" x14ac:dyDescent="0.25">
      <c r="A2104" t="s">
        <v>1265</v>
      </c>
      <c r="B2104" t="s">
        <v>1300</v>
      </c>
      <c r="C2104" t="s">
        <v>1300</v>
      </c>
      <c r="D2104" t="s">
        <v>1300</v>
      </c>
      <c r="E2104" t="s">
        <v>1300</v>
      </c>
    </row>
    <row r="2105" spans="1:5" x14ac:dyDescent="0.25">
      <c r="A2105" t="s">
        <v>1265</v>
      </c>
      <c r="B2105" t="s">
        <v>1300</v>
      </c>
      <c r="C2105" t="s">
        <v>1300</v>
      </c>
      <c r="D2105" t="s">
        <v>1300</v>
      </c>
      <c r="E2105" t="s">
        <v>1300</v>
      </c>
    </row>
    <row r="2106" spans="1:5" x14ac:dyDescent="0.25">
      <c r="A2106" t="s">
        <v>1265</v>
      </c>
      <c r="B2106" t="s">
        <v>1300</v>
      </c>
      <c r="C2106" t="s">
        <v>1300</v>
      </c>
      <c r="D2106" t="s">
        <v>1300</v>
      </c>
      <c r="E2106">
        <v>0</v>
      </c>
    </row>
    <row r="2107" spans="1:5" x14ac:dyDescent="0.25">
      <c r="A2107" t="s">
        <v>1265</v>
      </c>
      <c r="B2107" t="s">
        <v>1300</v>
      </c>
      <c r="C2107" t="s">
        <v>1300</v>
      </c>
      <c r="D2107" t="s">
        <v>1300</v>
      </c>
      <c r="E2107">
        <v>5.0920547945205478E-3</v>
      </c>
    </row>
    <row r="2108" spans="1:5" x14ac:dyDescent="0.25">
      <c r="A2108" t="s">
        <v>1265</v>
      </c>
      <c r="B2108" t="s">
        <v>1300</v>
      </c>
      <c r="C2108" t="s">
        <v>1300</v>
      </c>
      <c r="D2108" t="s">
        <v>1300</v>
      </c>
      <c r="E2108" t="s">
        <v>1300</v>
      </c>
    </row>
    <row r="2109" spans="1:5" x14ac:dyDescent="0.25">
      <c r="A2109" t="s">
        <v>1265</v>
      </c>
      <c r="B2109" t="s">
        <v>1300</v>
      </c>
      <c r="C2109" t="s">
        <v>1300</v>
      </c>
      <c r="D2109" t="s">
        <v>1300</v>
      </c>
      <c r="E2109">
        <v>4.1095890410958902E-2</v>
      </c>
    </row>
    <row r="2110" spans="1:5" x14ac:dyDescent="0.25">
      <c r="A2110" t="s">
        <v>1265</v>
      </c>
      <c r="B2110" t="s">
        <v>1300</v>
      </c>
      <c r="C2110" t="s">
        <v>1300</v>
      </c>
      <c r="D2110" t="s">
        <v>1300</v>
      </c>
      <c r="E2110">
        <v>0</v>
      </c>
    </row>
    <row r="2111" spans="1:5" x14ac:dyDescent="0.25">
      <c r="A2111" t="s">
        <v>1265</v>
      </c>
      <c r="B2111" t="s">
        <v>1300</v>
      </c>
      <c r="C2111" t="s">
        <v>1300</v>
      </c>
      <c r="D2111" t="s">
        <v>1300</v>
      </c>
      <c r="E2111">
        <v>2.7587397260273969E-2</v>
      </c>
    </row>
    <row r="2112" spans="1:5" x14ac:dyDescent="0.25">
      <c r="A2112" t="s">
        <v>1265</v>
      </c>
      <c r="B2112" t="s">
        <v>1300</v>
      </c>
      <c r="C2112" t="s">
        <v>1300</v>
      </c>
      <c r="D2112" t="s">
        <v>1300</v>
      </c>
      <c r="E2112" t="s">
        <v>1300</v>
      </c>
    </row>
    <row r="2113" spans="1:5" x14ac:dyDescent="0.25">
      <c r="A2113" t="s">
        <v>1265</v>
      </c>
      <c r="B2113" t="s">
        <v>1300</v>
      </c>
      <c r="C2113" t="s">
        <v>1300</v>
      </c>
      <c r="D2113" t="s">
        <v>1300</v>
      </c>
      <c r="E2113">
        <v>0</v>
      </c>
    </row>
    <row r="2114" spans="1:5" x14ac:dyDescent="0.25">
      <c r="A2114" t="s">
        <v>1265</v>
      </c>
      <c r="B2114" t="s">
        <v>1300</v>
      </c>
      <c r="C2114" t="s">
        <v>1300</v>
      </c>
      <c r="D2114" t="s">
        <v>1300</v>
      </c>
      <c r="E2114">
        <v>2.8544109589041095E-2</v>
      </c>
    </row>
    <row r="2115" spans="1:5" x14ac:dyDescent="0.25">
      <c r="A2115" t="s">
        <v>1265</v>
      </c>
      <c r="B2115" t="s">
        <v>1300</v>
      </c>
      <c r="C2115" t="s">
        <v>1300</v>
      </c>
      <c r="D2115" t="s">
        <v>1300</v>
      </c>
      <c r="E2115" t="s">
        <v>1300</v>
      </c>
    </row>
    <row r="2116" spans="1:5" x14ac:dyDescent="0.25">
      <c r="A2116" t="s">
        <v>1265</v>
      </c>
      <c r="B2116" t="s">
        <v>1300</v>
      </c>
      <c r="C2116" t="s">
        <v>1300</v>
      </c>
      <c r="D2116" t="s">
        <v>1300</v>
      </c>
      <c r="E2116" t="s">
        <v>1300</v>
      </c>
    </row>
    <row r="2117" spans="1:5" x14ac:dyDescent="0.25">
      <c r="A2117" t="s">
        <v>1265</v>
      </c>
      <c r="B2117" t="s">
        <v>1300</v>
      </c>
      <c r="C2117" t="s">
        <v>1300</v>
      </c>
      <c r="D2117" t="s">
        <v>1300</v>
      </c>
      <c r="E2117">
        <v>0</v>
      </c>
    </row>
    <row r="2118" spans="1:5" x14ac:dyDescent="0.25">
      <c r="A2118" t="s">
        <v>1265</v>
      </c>
      <c r="B2118" t="s">
        <v>1300</v>
      </c>
      <c r="C2118" t="s">
        <v>1300</v>
      </c>
      <c r="D2118" t="s">
        <v>1300</v>
      </c>
      <c r="E2118" t="s">
        <v>1300</v>
      </c>
    </row>
    <row r="2119" spans="1:5" x14ac:dyDescent="0.25">
      <c r="A2119" t="s">
        <v>1265</v>
      </c>
      <c r="B2119" t="s">
        <v>1300</v>
      </c>
      <c r="C2119" t="s">
        <v>1300</v>
      </c>
      <c r="D2119" t="s">
        <v>1300</v>
      </c>
      <c r="E2119" t="s">
        <v>1300</v>
      </c>
    </row>
    <row r="2120" spans="1:5" x14ac:dyDescent="0.25">
      <c r="A2120" t="s">
        <v>1265</v>
      </c>
      <c r="B2120" t="s">
        <v>1300</v>
      </c>
      <c r="C2120" t="s">
        <v>1300</v>
      </c>
      <c r="D2120" t="s">
        <v>1300</v>
      </c>
      <c r="E2120">
        <v>0.95306849315068498</v>
      </c>
    </row>
    <row r="2121" spans="1:5" x14ac:dyDescent="0.25">
      <c r="A2121" t="s">
        <v>1264</v>
      </c>
      <c r="B2121" t="s">
        <v>1300</v>
      </c>
      <c r="C2121" t="s">
        <v>1300</v>
      </c>
      <c r="D2121" t="s">
        <v>1300</v>
      </c>
      <c r="E2121">
        <v>6.7246575342465753E-2</v>
      </c>
    </row>
    <row r="2122" spans="1:5" x14ac:dyDescent="0.25">
      <c r="A2122" t="s">
        <v>1265</v>
      </c>
      <c r="B2122" t="s">
        <v>1300</v>
      </c>
      <c r="C2122" t="s">
        <v>1300</v>
      </c>
      <c r="D2122" t="s">
        <v>1300</v>
      </c>
      <c r="E2122">
        <v>2.76958904109589E-3</v>
      </c>
    </row>
    <row r="2123" spans="1:5" x14ac:dyDescent="0.25">
      <c r="A2123" t="s">
        <v>1265</v>
      </c>
      <c r="B2123" t="s">
        <v>1300</v>
      </c>
      <c r="C2123" t="s">
        <v>1300</v>
      </c>
      <c r="D2123" t="s">
        <v>1300</v>
      </c>
      <c r="E2123" t="s">
        <v>1300</v>
      </c>
    </row>
    <row r="2124" spans="1:5" x14ac:dyDescent="0.25">
      <c r="A2124" t="s">
        <v>1265</v>
      </c>
      <c r="B2124" t="s">
        <v>1300</v>
      </c>
      <c r="C2124" t="s">
        <v>1300</v>
      </c>
      <c r="D2124" t="s">
        <v>1300</v>
      </c>
      <c r="E2124">
        <v>5.4794520547945215E-3</v>
      </c>
    </row>
    <row r="2125" spans="1:5" x14ac:dyDescent="0.25">
      <c r="A2125" t="s">
        <v>1265</v>
      </c>
      <c r="B2125" t="s">
        <v>1300</v>
      </c>
      <c r="C2125" t="s">
        <v>1300</v>
      </c>
      <c r="D2125" t="s">
        <v>1300</v>
      </c>
      <c r="E2125">
        <v>5.5203434880392553E-3</v>
      </c>
    </row>
    <row r="2126" spans="1:5" x14ac:dyDescent="0.25">
      <c r="A2126" t="s">
        <v>1265</v>
      </c>
      <c r="B2126" t="s">
        <v>1300</v>
      </c>
      <c r="C2126" t="s">
        <v>1300</v>
      </c>
      <c r="D2126" t="s">
        <v>1300</v>
      </c>
      <c r="E2126" t="s">
        <v>1300</v>
      </c>
    </row>
    <row r="2127" spans="1:5" x14ac:dyDescent="0.25">
      <c r="A2127" t="s">
        <v>1265</v>
      </c>
      <c r="B2127" t="s">
        <v>1300</v>
      </c>
      <c r="C2127" t="s">
        <v>1300</v>
      </c>
      <c r="D2127" t="s">
        <v>1300</v>
      </c>
      <c r="E2127">
        <v>0</v>
      </c>
    </row>
    <row r="2128" spans="1:5" x14ac:dyDescent="0.25">
      <c r="A2128" t="s">
        <v>1265</v>
      </c>
      <c r="B2128" t="s">
        <v>1300</v>
      </c>
      <c r="C2128" t="s">
        <v>1300</v>
      </c>
      <c r="D2128" t="s">
        <v>1300</v>
      </c>
      <c r="E2128" t="s">
        <v>1300</v>
      </c>
    </row>
    <row r="2129" spans="1:5" x14ac:dyDescent="0.25">
      <c r="A2129" t="s">
        <v>1265</v>
      </c>
      <c r="B2129" t="s">
        <v>1300</v>
      </c>
      <c r="C2129" t="s">
        <v>1300</v>
      </c>
      <c r="D2129" t="s">
        <v>1300</v>
      </c>
      <c r="E2129">
        <v>1.4327592954990215E-2</v>
      </c>
    </row>
    <row r="2130" spans="1:5" x14ac:dyDescent="0.25">
      <c r="A2130" t="s">
        <v>1265</v>
      </c>
      <c r="B2130" t="s">
        <v>1300</v>
      </c>
      <c r="C2130" t="s">
        <v>1300</v>
      </c>
      <c r="D2130" t="s">
        <v>1300</v>
      </c>
      <c r="E2130" t="s">
        <v>1300</v>
      </c>
    </row>
    <row r="2131" spans="1:5" x14ac:dyDescent="0.25">
      <c r="A2131" t="s">
        <v>1265</v>
      </c>
      <c r="B2131" t="s">
        <v>1300</v>
      </c>
      <c r="C2131" t="s">
        <v>1300</v>
      </c>
      <c r="D2131" t="s">
        <v>1300</v>
      </c>
      <c r="E2131">
        <v>0.17873450750163081</v>
      </c>
    </row>
    <row r="2132" spans="1:5" x14ac:dyDescent="0.25">
      <c r="A2132" t="s">
        <v>1265</v>
      </c>
      <c r="B2132" t="s">
        <v>1300</v>
      </c>
      <c r="C2132" t="s">
        <v>1300</v>
      </c>
      <c r="D2132" t="s">
        <v>1300</v>
      </c>
      <c r="E2132">
        <v>0.36986301369863012</v>
      </c>
    </row>
    <row r="2133" spans="1:5" x14ac:dyDescent="0.25">
      <c r="A2133" t="s">
        <v>1265</v>
      </c>
      <c r="B2133" t="s">
        <v>1300</v>
      </c>
      <c r="C2133" t="s">
        <v>1300</v>
      </c>
      <c r="D2133" t="s">
        <v>1300</v>
      </c>
      <c r="E2133">
        <v>90.671885192433137</v>
      </c>
    </row>
    <row r="2134" spans="1:5" x14ac:dyDescent="0.25">
      <c r="A2134" t="s">
        <v>1265</v>
      </c>
      <c r="B2134" t="s">
        <v>1300</v>
      </c>
      <c r="C2134" t="s">
        <v>1300</v>
      </c>
      <c r="D2134" t="s">
        <v>1300</v>
      </c>
      <c r="E2134">
        <v>8.004109589041096E-2</v>
      </c>
    </row>
    <row r="2135" spans="1:5" x14ac:dyDescent="0.25">
      <c r="A2135" t="s">
        <v>1265</v>
      </c>
      <c r="B2135" t="s">
        <v>1300</v>
      </c>
      <c r="C2135" t="s">
        <v>1300</v>
      </c>
      <c r="D2135" t="s">
        <v>1300</v>
      </c>
      <c r="E2135">
        <v>6.1650136986301368E-2</v>
      </c>
    </row>
    <row r="2136" spans="1:5" x14ac:dyDescent="0.25">
      <c r="A2136" t="s">
        <v>1265</v>
      </c>
      <c r="B2136" t="s">
        <v>1300</v>
      </c>
      <c r="C2136" t="s">
        <v>1300</v>
      </c>
      <c r="D2136" t="s">
        <v>1300</v>
      </c>
      <c r="E2136">
        <v>0.59360730593607303</v>
      </c>
    </row>
    <row r="2137" spans="1:5" x14ac:dyDescent="0.25">
      <c r="A2137" t="s">
        <v>1265</v>
      </c>
      <c r="B2137" t="s">
        <v>1300</v>
      </c>
      <c r="C2137" t="s">
        <v>1300</v>
      </c>
      <c r="D2137" t="s">
        <v>1300</v>
      </c>
      <c r="E2137" t="s">
        <v>1300</v>
      </c>
    </row>
    <row r="2138" spans="1:5" x14ac:dyDescent="0.25">
      <c r="A2138" t="s">
        <v>1265</v>
      </c>
      <c r="B2138" t="s">
        <v>1300</v>
      </c>
      <c r="C2138" t="s">
        <v>1300</v>
      </c>
      <c r="D2138" t="s">
        <v>1300</v>
      </c>
      <c r="E2138">
        <v>3.5525114155251138E-3</v>
      </c>
    </row>
    <row r="2139" spans="1:5" x14ac:dyDescent="0.25">
      <c r="A2139" t="s">
        <v>1265</v>
      </c>
      <c r="B2139" t="s">
        <v>1300</v>
      </c>
      <c r="C2139" t="s">
        <v>1300</v>
      </c>
      <c r="D2139" t="s">
        <v>1300</v>
      </c>
      <c r="E2139">
        <v>110.68493150684931</v>
      </c>
    </row>
    <row r="2140" spans="1:5" x14ac:dyDescent="0.25">
      <c r="A2140" t="s">
        <v>1265</v>
      </c>
      <c r="B2140" t="s">
        <v>1300</v>
      </c>
      <c r="C2140" t="s">
        <v>1300</v>
      </c>
      <c r="D2140" t="s">
        <v>1300</v>
      </c>
      <c r="E2140">
        <v>53.05936073059361</v>
      </c>
    </row>
    <row r="2141" spans="1:5" x14ac:dyDescent="0.25">
      <c r="A2141" t="s">
        <v>1265</v>
      </c>
      <c r="B2141" t="s">
        <v>1300</v>
      </c>
      <c r="C2141" t="s">
        <v>1300</v>
      </c>
      <c r="D2141" t="s">
        <v>1300</v>
      </c>
      <c r="E2141">
        <v>6.688584206285253E-2</v>
      </c>
    </row>
    <row r="2142" spans="1:5" x14ac:dyDescent="0.25">
      <c r="A2142" t="s">
        <v>1265</v>
      </c>
      <c r="B2142" t="s">
        <v>1300</v>
      </c>
      <c r="C2142" t="s">
        <v>1300</v>
      </c>
      <c r="D2142" t="s">
        <v>1300</v>
      </c>
      <c r="E2142">
        <v>1.8844840182648405E-2</v>
      </c>
    </row>
    <row r="2143" spans="1:5" x14ac:dyDescent="0.25">
      <c r="A2143" t="s">
        <v>1265</v>
      </c>
      <c r="B2143" t="s">
        <v>1300</v>
      </c>
      <c r="C2143" t="s">
        <v>1300</v>
      </c>
      <c r="D2143" t="s">
        <v>1300</v>
      </c>
      <c r="E2143" t="s">
        <v>1300</v>
      </c>
    </row>
    <row r="2144" spans="1:5" x14ac:dyDescent="0.25">
      <c r="A2144" t="s">
        <v>1265</v>
      </c>
      <c r="B2144" t="s">
        <v>1300</v>
      </c>
      <c r="C2144" t="s">
        <v>1300</v>
      </c>
      <c r="D2144" t="s">
        <v>1300</v>
      </c>
      <c r="E2144" t="s">
        <v>1300</v>
      </c>
    </row>
    <row r="2145" spans="1:5" x14ac:dyDescent="0.25">
      <c r="A2145" t="s">
        <v>1265</v>
      </c>
      <c r="B2145" t="s">
        <v>1300</v>
      </c>
      <c r="C2145" t="s">
        <v>1300</v>
      </c>
      <c r="D2145" t="s">
        <v>1300</v>
      </c>
      <c r="E2145" t="s">
        <v>1300</v>
      </c>
    </row>
    <row r="2146" spans="1:5" x14ac:dyDescent="0.25">
      <c r="A2146" t="s">
        <v>1265</v>
      </c>
      <c r="B2146" t="s">
        <v>1300</v>
      </c>
      <c r="C2146" t="s">
        <v>1300</v>
      </c>
      <c r="D2146" t="s">
        <v>1300</v>
      </c>
      <c r="E2146" t="s">
        <v>1300</v>
      </c>
    </row>
    <row r="2147" spans="1:5" x14ac:dyDescent="0.25">
      <c r="A2147" t="s">
        <v>1265</v>
      </c>
      <c r="B2147" t="s">
        <v>1300</v>
      </c>
      <c r="C2147" t="s">
        <v>1300</v>
      </c>
      <c r="D2147" t="s">
        <v>1300</v>
      </c>
      <c r="E2147" t="s">
        <v>1300</v>
      </c>
    </row>
    <row r="2148" spans="1:5" x14ac:dyDescent="0.25">
      <c r="A2148" t="s">
        <v>1265</v>
      </c>
      <c r="B2148" t="s">
        <v>1300</v>
      </c>
      <c r="C2148" t="s">
        <v>1300</v>
      </c>
      <c r="D2148" t="s">
        <v>1300</v>
      </c>
      <c r="E2148">
        <v>17.260273972602739</v>
      </c>
    </row>
    <row r="2149" spans="1:5" x14ac:dyDescent="0.25">
      <c r="A2149" t="s">
        <v>1265</v>
      </c>
      <c r="B2149" t="s">
        <v>1300</v>
      </c>
      <c r="C2149" t="s">
        <v>1300</v>
      </c>
      <c r="D2149" t="s">
        <v>1300</v>
      </c>
      <c r="E2149" t="s">
        <v>1300</v>
      </c>
    </row>
    <row r="2150" spans="1:5" x14ac:dyDescent="0.25">
      <c r="A2150" t="s">
        <v>1265</v>
      </c>
      <c r="B2150" t="s">
        <v>1300</v>
      </c>
      <c r="C2150" t="s">
        <v>1300</v>
      </c>
      <c r="D2150" t="s">
        <v>1300</v>
      </c>
      <c r="E2150">
        <v>1.059527397260274E-2</v>
      </c>
    </row>
    <row r="2151" spans="1:5" x14ac:dyDescent="0.25">
      <c r="A2151" t="s">
        <v>1265</v>
      </c>
      <c r="B2151" t="s">
        <v>1300</v>
      </c>
      <c r="C2151" t="s">
        <v>1300</v>
      </c>
      <c r="D2151" t="s">
        <v>1300</v>
      </c>
      <c r="E2151">
        <v>3.8356164383561637E-4</v>
      </c>
    </row>
    <row r="2152" spans="1:5" x14ac:dyDescent="0.25">
      <c r="A2152" t="s">
        <v>1265</v>
      </c>
      <c r="B2152" t="s">
        <v>1300</v>
      </c>
      <c r="C2152" t="s">
        <v>1300</v>
      </c>
      <c r="D2152" t="s">
        <v>1300</v>
      </c>
      <c r="E2152" t="s">
        <v>1300</v>
      </c>
    </row>
    <row r="2153" spans="1:5" x14ac:dyDescent="0.25">
      <c r="A2153" t="s">
        <v>1265</v>
      </c>
      <c r="B2153" t="s">
        <v>1300</v>
      </c>
      <c r="C2153" t="s">
        <v>1300</v>
      </c>
      <c r="D2153" t="s">
        <v>1300</v>
      </c>
      <c r="E2153">
        <v>53.74429223744292</v>
      </c>
    </row>
    <row r="2154" spans="1:5" x14ac:dyDescent="0.25">
      <c r="A2154" t="s">
        <v>1265</v>
      </c>
      <c r="B2154" t="s">
        <v>1300</v>
      </c>
      <c r="C2154" t="s">
        <v>1300</v>
      </c>
      <c r="D2154" t="s">
        <v>1300</v>
      </c>
      <c r="E2154">
        <v>1.8061643835616436E-2</v>
      </c>
    </row>
    <row r="2155" spans="1:5" x14ac:dyDescent="0.25">
      <c r="A2155" t="s">
        <v>1265</v>
      </c>
      <c r="B2155" t="s">
        <v>1300</v>
      </c>
      <c r="C2155" t="s">
        <v>1300</v>
      </c>
      <c r="D2155" t="s">
        <v>1300</v>
      </c>
      <c r="E2155">
        <v>0</v>
      </c>
    </row>
    <row r="2156" spans="1:5" x14ac:dyDescent="0.25">
      <c r="A2156" t="s">
        <v>1265</v>
      </c>
      <c r="B2156" t="s">
        <v>1300</v>
      </c>
      <c r="C2156" t="s">
        <v>1300</v>
      </c>
      <c r="D2156" t="s">
        <v>1300</v>
      </c>
      <c r="E2156" t="s">
        <v>1300</v>
      </c>
    </row>
    <row r="2157" spans="1:5" x14ac:dyDescent="0.25">
      <c r="A2157" t="s">
        <v>1265</v>
      </c>
      <c r="B2157" t="s">
        <v>1300</v>
      </c>
      <c r="C2157" t="s">
        <v>1300</v>
      </c>
      <c r="D2157" t="s">
        <v>1300</v>
      </c>
      <c r="E2157">
        <v>6.8219178082191776E-3</v>
      </c>
    </row>
    <row r="2158" spans="1:5" x14ac:dyDescent="0.25">
      <c r="A2158" t="s">
        <v>1264</v>
      </c>
      <c r="B2158" t="s">
        <v>1300</v>
      </c>
      <c r="C2158" t="s">
        <v>1300</v>
      </c>
      <c r="D2158" t="s">
        <v>1300</v>
      </c>
      <c r="E2158" t="s">
        <v>1300</v>
      </c>
    </row>
    <row r="2159" spans="1:5" x14ac:dyDescent="0.25">
      <c r="A2159" t="s">
        <v>1264</v>
      </c>
      <c r="B2159" t="s">
        <v>1300</v>
      </c>
      <c r="C2159" t="s">
        <v>1300</v>
      </c>
      <c r="D2159" t="s">
        <v>1300</v>
      </c>
      <c r="E2159">
        <v>1.5616438356164382E-3</v>
      </c>
    </row>
    <row r="2160" spans="1:5" x14ac:dyDescent="0.25">
      <c r="A2160" t="s">
        <v>1264</v>
      </c>
      <c r="B2160" t="s">
        <v>1300</v>
      </c>
      <c r="C2160" t="s">
        <v>1300</v>
      </c>
      <c r="D2160" t="s">
        <v>1300</v>
      </c>
      <c r="E2160">
        <v>0</v>
      </c>
    </row>
    <row r="2161" spans="1:5" x14ac:dyDescent="0.25">
      <c r="A2161" t="s">
        <v>1265</v>
      </c>
      <c r="B2161" t="s">
        <v>1300</v>
      </c>
      <c r="C2161" t="s">
        <v>1300</v>
      </c>
      <c r="D2161" t="s">
        <v>1300</v>
      </c>
      <c r="E2161">
        <v>0</v>
      </c>
    </row>
    <row r="2162" spans="1:5" x14ac:dyDescent="0.25">
      <c r="A2162" t="s">
        <v>1265</v>
      </c>
      <c r="B2162" t="s">
        <v>1300</v>
      </c>
      <c r="C2162" t="s">
        <v>1300</v>
      </c>
      <c r="D2162" t="s">
        <v>1300</v>
      </c>
      <c r="E2162">
        <v>9.8633753424657526E-3</v>
      </c>
    </row>
    <row r="2163" spans="1:5" x14ac:dyDescent="0.25">
      <c r="A2163" t="s">
        <v>1264</v>
      </c>
      <c r="B2163" t="s">
        <v>1300</v>
      </c>
      <c r="C2163" t="s">
        <v>1300</v>
      </c>
      <c r="D2163" t="s">
        <v>1300</v>
      </c>
      <c r="E2163">
        <v>3.7863013698630141E-2</v>
      </c>
    </row>
    <row r="2164" spans="1:5" x14ac:dyDescent="0.25">
      <c r="A2164" t="s">
        <v>1264</v>
      </c>
      <c r="B2164" t="s">
        <v>1300</v>
      </c>
      <c r="C2164" t="s">
        <v>1300</v>
      </c>
      <c r="D2164" t="s">
        <v>1300</v>
      </c>
      <c r="E2164">
        <v>0</v>
      </c>
    </row>
    <row r="2165" spans="1:5" x14ac:dyDescent="0.25">
      <c r="A2165" t="s">
        <v>1264</v>
      </c>
      <c r="B2165" t="s">
        <v>1300</v>
      </c>
      <c r="C2165" t="s">
        <v>1300</v>
      </c>
      <c r="D2165" t="s">
        <v>1300</v>
      </c>
      <c r="E2165">
        <v>0.16438356164383561</v>
      </c>
    </row>
    <row r="2166" spans="1:5" x14ac:dyDescent="0.25">
      <c r="A2166" t="s">
        <v>1264</v>
      </c>
      <c r="B2166" t="s">
        <v>1300</v>
      </c>
      <c r="C2166" t="s">
        <v>1300</v>
      </c>
      <c r="D2166" t="s">
        <v>1300</v>
      </c>
      <c r="E2166">
        <v>0</v>
      </c>
    </row>
    <row r="2167" spans="1:5" x14ac:dyDescent="0.25">
      <c r="A2167" t="s">
        <v>1264</v>
      </c>
      <c r="B2167" t="s">
        <v>1300</v>
      </c>
      <c r="C2167" t="s">
        <v>1300</v>
      </c>
      <c r="D2167" t="s">
        <v>1300</v>
      </c>
      <c r="E2167" t="s">
        <v>1300</v>
      </c>
    </row>
    <row r="2168" spans="1:5" x14ac:dyDescent="0.25">
      <c r="A2168" t="s">
        <v>1264</v>
      </c>
      <c r="B2168" t="s">
        <v>1300</v>
      </c>
      <c r="C2168" t="s">
        <v>1300</v>
      </c>
      <c r="D2168" t="s">
        <v>1300</v>
      </c>
      <c r="E2168">
        <v>0</v>
      </c>
    </row>
    <row r="2169" spans="1:5" x14ac:dyDescent="0.25">
      <c r="A2169" t="s">
        <v>1264</v>
      </c>
      <c r="B2169" t="s">
        <v>1300</v>
      </c>
      <c r="C2169" t="s">
        <v>1300</v>
      </c>
      <c r="D2169" t="s">
        <v>1300</v>
      </c>
      <c r="E2169" t="s">
        <v>1300</v>
      </c>
    </row>
    <row r="2170" spans="1:5" x14ac:dyDescent="0.25">
      <c r="A2170" t="s">
        <v>1264</v>
      </c>
      <c r="B2170" t="s">
        <v>1300</v>
      </c>
      <c r="C2170" t="s">
        <v>1300</v>
      </c>
      <c r="D2170" t="s">
        <v>1300</v>
      </c>
      <c r="E2170">
        <v>1.726027397260274</v>
      </c>
    </row>
    <row r="2171" spans="1:5" x14ac:dyDescent="0.25">
      <c r="A2171" t="s">
        <v>1265</v>
      </c>
      <c r="B2171" t="s">
        <v>1300</v>
      </c>
      <c r="C2171" t="s">
        <v>1300</v>
      </c>
      <c r="D2171" t="s">
        <v>1300</v>
      </c>
      <c r="E2171" t="s">
        <v>1300</v>
      </c>
    </row>
    <row r="2172" spans="1:5" x14ac:dyDescent="0.25">
      <c r="A2172" t="s">
        <v>1265</v>
      </c>
      <c r="B2172" t="s">
        <v>1300</v>
      </c>
      <c r="C2172" t="s">
        <v>1300</v>
      </c>
      <c r="D2172" t="s">
        <v>1300</v>
      </c>
      <c r="E2172">
        <v>64.965753424657521</v>
      </c>
    </row>
    <row r="2173" spans="1:5" x14ac:dyDescent="0.25">
      <c r="A2173" t="s">
        <v>1265</v>
      </c>
      <c r="B2173" t="s">
        <v>1300</v>
      </c>
      <c r="C2173" t="s">
        <v>1300</v>
      </c>
      <c r="D2173" t="s">
        <v>1300</v>
      </c>
      <c r="E2173">
        <v>2.2759589041095891E-2</v>
      </c>
    </row>
    <row r="2174" spans="1:5" x14ac:dyDescent="0.25">
      <c r="A2174" t="s">
        <v>1265</v>
      </c>
      <c r="B2174" t="s">
        <v>1300</v>
      </c>
      <c r="C2174" t="s">
        <v>1300</v>
      </c>
      <c r="D2174" t="s">
        <v>1300</v>
      </c>
      <c r="E2174">
        <v>1.4520547945205478E-3</v>
      </c>
    </row>
    <row r="2175" spans="1:5" x14ac:dyDescent="0.25">
      <c r="A2175" t="s">
        <v>1265</v>
      </c>
      <c r="B2175" t="s">
        <v>1300</v>
      </c>
      <c r="C2175" t="s">
        <v>1300</v>
      </c>
      <c r="D2175" t="s">
        <v>1300</v>
      </c>
      <c r="E2175">
        <v>4.941232876712328E-3</v>
      </c>
    </row>
    <row r="2176" spans="1:5" x14ac:dyDescent="0.25">
      <c r="A2176" t="s">
        <v>1265</v>
      </c>
      <c r="B2176" t="s">
        <v>1300</v>
      </c>
      <c r="C2176" t="s">
        <v>1300</v>
      </c>
      <c r="D2176" t="s">
        <v>1300</v>
      </c>
      <c r="E2176">
        <v>147.94520547945206</v>
      </c>
    </row>
    <row r="2177" spans="1:5" x14ac:dyDescent="0.25">
      <c r="A2177" t="s">
        <v>1265</v>
      </c>
      <c r="B2177" t="s">
        <v>1300</v>
      </c>
      <c r="C2177" t="s">
        <v>1300</v>
      </c>
      <c r="D2177" t="s">
        <v>1300</v>
      </c>
      <c r="E2177">
        <v>0.18354342465753423</v>
      </c>
    </row>
    <row r="2178" spans="1:5" x14ac:dyDescent="0.25">
      <c r="A2178" t="s">
        <v>1265</v>
      </c>
      <c r="B2178" t="s">
        <v>1300</v>
      </c>
      <c r="C2178" t="s">
        <v>1300</v>
      </c>
      <c r="D2178" t="s">
        <v>1300</v>
      </c>
      <c r="E2178">
        <v>8.2191780821917804E-2</v>
      </c>
    </row>
    <row r="2179" spans="1:5" x14ac:dyDescent="0.25">
      <c r="A2179" t="s">
        <v>1265</v>
      </c>
      <c r="B2179" t="s">
        <v>1300</v>
      </c>
      <c r="C2179" t="s">
        <v>1300</v>
      </c>
      <c r="D2179" t="s">
        <v>1300</v>
      </c>
      <c r="E2179">
        <v>3.8356164383561637E-4</v>
      </c>
    </row>
    <row r="2180" spans="1:5" x14ac:dyDescent="0.25">
      <c r="A2180" t="s">
        <v>1264</v>
      </c>
      <c r="B2180" t="s">
        <v>1300</v>
      </c>
      <c r="C2180" t="s">
        <v>1300</v>
      </c>
      <c r="D2180" t="s">
        <v>1300</v>
      </c>
      <c r="E2180">
        <v>9.5890410958904118E-2</v>
      </c>
    </row>
    <row r="2181" spans="1:5" x14ac:dyDescent="0.25">
      <c r="A2181" t="s">
        <v>1264</v>
      </c>
      <c r="B2181" t="s">
        <v>1300</v>
      </c>
      <c r="C2181" t="s">
        <v>1300</v>
      </c>
      <c r="D2181" t="s">
        <v>1300</v>
      </c>
      <c r="E2181">
        <v>4.6575342465753425E-4</v>
      </c>
    </row>
    <row r="2182" spans="1:5" x14ac:dyDescent="0.25">
      <c r="A2182" t="s">
        <v>1264</v>
      </c>
      <c r="B2182" t="s">
        <v>1300</v>
      </c>
      <c r="C2182" t="s">
        <v>1300</v>
      </c>
      <c r="D2182" t="s">
        <v>1300</v>
      </c>
      <c r="E2182">
        <v>0</v>
      </c>
    </row>
    <row r="2183" spans="1:5" x14ac:dyDescent="0.25">
      <c r="A2183" t="s">
        <v>1264</v>
      </c>
      <c r="B2183" t="s">
        <v>1300</v>
      </c>
      <c r="C2183" t="s">
        <v>1300</v>
      </c>
      <c r="D2183" t="s">
        <v>1300</v>
      </c>
      <c r="E2183">
        <v>0.13698630136986301</v>
      </c>
    </row>
    <row r="2184" spans="1:5" x14ac:dyDescent="0.25">
      <c r="A2184" t="s">
        <v>1264</v>
      </c>
      <c r="B2184" t="s">
        <v>1300</v>
      </c>
      <c r="C2184" t="s">
        <v>1300</v>
      </c>
      <c r="D2184" t="s">
        <v>1300</v>
      </c>
      <c r="E2184">
        <v>3.6529680365296809E-2</v>
      </c>
    </row>
    <row r="2185" spans="1:5" x14ac:dyDescent="0.25">
      <c r="A2185" t="s">
        <v>1264</v>
      </c>
      <c r="B2185" t="s">
        <v>1300</v>
      </c>
      <c r="C2185" t="s">
        <v>1300</v>
      </c>
      <c r="D2185" t="s">
        <v>1300</v>
      </c>
      <c r="E2185">
        <v>0</v>
      </c>
    </row>
    <row r="2186" spans="1:5" x14ac:dyDescent="0.25">
      <c r="A2186" t="s">
        <v>1265</v>
      </c>
      <c r="B2186" t="s">
        <v>1300</v>
      </c>
      <c r="C2186" t="s">
        <v>1300</v>
      </c>
      <c r="D2186" t="s">
        <v>1300</v>
      </c>
      <c r="E2186">
        <v>0</v>
      </c>
    </row>
    <row r="2187" spans="1:5" x14ac:dyDescent="0.25">
      <c r="A2187" t="s">
        <v>1265</v>
      </c>
      <c r="B2187" t="s">
        <v>1300</v>
      </c>
      <c r="C2187" t="s">
        <v>1300</v>
      </c>
      <c r="D2187" t="s">
        <v>1300</v>
      </c>
      <c r="E2187">
        <v>2.470684931506849E-3</v>
      </c>
    </row>
    <row r="2188" spans="1:5" x14ac:dyDescent="0.25">
      <c r="A2188" t="s">
        <v>1265</v>
      </c>
      <c r="B2188" t="s">
        <v>1300</v>
      </c>
      <c r="C2188" t="s">
        <v>1300</v>
      </c>
      <c r="D2188" t="s">
        <v>1300</v>
      </c>
      <c r="E2188">
        <v>0.83481112494811138</v>
      </c>
    </row>
    <row r="2189" spans="1:5" x14ac:dyDescent="0.25">
      <c r="A2189" t="s">
        <v>1265</v>
      </c>
      <c r="B2189" t="s">
        <v>1300</v>
      </c>
      <c r="C2189" t="s">
        <v>1300</v>
      </c>
      <c r="D2189" t="s">
        <v>1300</v>
      </c>
      <c r="E2189">
        <v>3.8533244236551953E-2</v>
      </c>
    </row>
    <row r="2190" spans="1:5" x14ac:dyDescent="0.25">
      <c r="A2190" t="s">
        <v>1265</v>
      </c>
      <c r="B2190" t="s">
        <v>1300</v>
      </c>
      <c r="C2190" t="s">
        <v>1300</v>
      </c>
      <c r="D2190" t="s">
        <v>1300</v>
      </c>
      <c r="E2190" t="s">
        <v>1300</v>
      </c>
    </row>
    <row r="2191" spans="1:5" x14ac:dyDescent="0.25">
      <c r="A2191" t="s">
        <v>1265</v>
      </c>
      <c r="B2191" t="s">
        <v>1300</v>
      </c>
      <c r="C2191" t="s">
        <v>1300</v>
      </c>
      <c r="D2191" t="s">
        <v>1300</v>
      </c>
      <c r="E2191" t="s">
        <v>1300</v>
      </c>
    </row>
    <row r="2192" spans="1:5" x14ac:dyDescent="0.25">
      <c r="A2192" t="s">
        <v>1264</v>
      </c>
      <c r="B2192" t="s">
        <v>1300</v>
      </c>
      <c r="C2192" t="s">
        <v>1300</v>
      </c>
      <c r="D2192" t="s">
        <v>1300</v>
      </c>
      <c r="E2192" t="s">
        <v>1300</v>
      </c>
    </row>
    <row r="2193" spans="1:5" x14ac:dyDescent="0.25">
      <c r="A2193" t="s">
        <v>1264</v>
      </c>
      <c r="B2193" t="s">
        <v>1300</v>
      </c>
      <c r="C2193" t="s">
        <v>1300</v>
      </c>
      <c r="D2193" t="s">
        <v>1300</v>
      </c>
      <c r="E2193" t="s">
        <v>1300</v>
      </c>
    </row>
    <row r="2194" spans="1:5" x14ac:dyDescent="0.25">
      <c r="A2194" t="s">
        <v>1264</v>
      </c>
      <c r="B2194" t="s">
        <v>1300</v>
      </c>
      <c r="C2194" t="s">
        <v>1300</v>
      </c>
      <c r="D2194" t="s">
        <v>1300</v>
      </c>
      <c r="E2194">
        <v>5.2673424657534246E-2</v>
      </c>
    </row>
    <row r="2195" spans="1:5" x14ac:dyDescent="0.25">
      <c r="A2195" t="s">
        <v>1265</v>
      </c>
      <c r="B2195" t="s">
        <v>1300</v>
      </c>
      <c r="C2195" t="s">
        <v>1300</v>
      </c>
      <c r="D2195" t="s">
        <v>1300</v>
      </c>
      <c r="E2195">
        <v>0.54861056751467707</v>
      </c>
    </row>
    <row r="2196" spans="1:5" x14ac:dyDescent="0.25">
      <c r="A2196" t="s">
        <v>1265</v>
      </c>
      <c r="B2196" t="s">
        <v>1300</v>
      </c>
      <c r="C2196" t="s">
        <v>1300</v>
      </c>
      <c r="D2196" t="s">
        <v>1300</v>
      </c>
      <c r="E2196" t="s">
        <v>1300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DAC9-44F7-4F0D-9749-51BDE4BF8963}">
  <sheetPr>
    <tabColor rgb="FF8C1515"/>
  </sheetPr>
  <dimension ref="A1:Q39"/>
  <sheetViews>
    <sheetView workbookViewId="0">
      <selection activeCell="A2" sqref="A2"/>
    </sheetView>
  </sheetViews>
  <sheetFormatPr defaultRowHeight="15" x14ac:dyDescent="0.25"/>
  <cols>
    <col min="1" max="1" width="9.140625" style="25"/>
    <col min="2" max="2" width="13.140625" style="25" bestFit="1" customWidth="1"/>
    <col min="3" max="3" width="13.5703125" style="25" bestFit="1" customWidth="1"/>
    <col min="4" max="4" width="14.42578125" style="25" bestFit="1" customWidth="1"/>
    <col min="5" max="5" width="15" style="25" bestFit="1" customWidth="1"/>
    <col min="6" max="6" width="15.42578125" style="25" bestFit="1" customWidth="1"/>
    <col min="7" max="7" width="10.7109375" style="25" customWidth="1"/>
    <col min="8" max="10" width="11.7109375" style="25" customWidth="1"/>
    <col min="11" max="16384" width="9.140625" style="25"/>
  </cols>
  <sheetData>
    <row r="1" spans="1:17" s="84" customFormat="1" ht="18" x14ac:dyDescent="0.25">
      <c r="A1" s="84" t="s">
        <v>1354</v>
      </c>
      <c r="D1" s="85"/>
    </row>
    <row r="3" spans="1:17" x14ac:dyDescent="0.25">
      <c r="B3" s="25" t="s">
        <v>1350</v>
      </c>
    </row>
    <row r="5" spans="1:17" ht="18.75" x14ac:dyDescent="0.3">
      <c r="B5" s="51" t="s">
        <v>1292</v>
      </c>
      <c r="C5" s="50"/>
      <c r="D5" s="50"/>
      <c r="E5" s="50"/>
    </row>
    <row r="6" spans="1:17" x14ac:dyDescent="0.25">
      <c r="I6" s="25" t="s">
        <v>1288</v>
      </c>
      <c r="N6" s="25" t="s">
        <v>1290</v>
      </c>
    </row>
    <row r="7" spans="1:17" x14ac:dyDescent="0.25">
      <c r="B7" s="52"/>
      <c r="C7" s="52" t="s">
        <v>1337</v>
      </c>
      <c r="D7" s="52" t="s">
        <v>1338</v>
      </c>
      <c r="E7" s="52" t="s">
        <v>1339</v>
      </c>
      <c r="F7" s="52" t="s">
        <v>1340</v>
      </c>
      <c r="I7" s="52" t="s">
        <v>1337</v>
      </c>
      <c r="J7" s="52" t="s">
        <v>1338</v>
      </c>
      <c r="K7" s="52" t="s">
        <v>1339</v>
      </c>
      <c r="N7" s="52" t="s">
        <v>1337</v>
      </c>
      <c r="O7" s="52" t="s">
        <v>1338</v>
      </c>
      <c r="P7" s="52" t="s">
        <v>1339</v>
      </c>
      <c r="Q7" s="52" t="s">
        <v>1340</v>
      </c>
    </row>
    <row r="8" spans="1:17" x14ac:dyDescent="0.25">
      <c r="B8" s="46" t="s">
        <v>1342</v>
      </c>
      <c r="C8" s="53">
        <f>(C38*10^6)/(C36*10^6)</f>
        <v>3.3572198627033777E-3</v>
      </c>
      <c r="D8" s="53">
        <f>(D38*10^6)/(D36*10^6)</f>
        <v>0.20209141059528019</v>
      </c>
      <c r="E8" s="53">
        <f>(E38*10^6)/(E36*10^6)</f>
        <v>5.0207437544222801E-3</v>
      </c>
      <c r="F8" s="53">
        <f>(F38*10^6)/(G20*10^6)</f>
        <v>3.1108304383360989E-4</v>
      </c>
      <c r="I8" s="53">
        <f>I11*(19.23/1000)</f>
        <v>4.0382999999999999E-3</v>
      </c>
      <c r="J8" s="53">
        <f>J11*(19.23/1000)</f>
        <v>0.16730099999999998</v>
      </c>
      <c r="K8" s="53">
        <f>K11*(19.23/1000)</f>
        <v>5.384400000000001E-3</v>
      </c>
      <c r="N8" s="53">
        <v>3.353285610548496E-3</v>
      </c>
      <c r="O8" s="53">
        <v>0.17321763767260273</v>
      </c>
      <c r="P8" s="53">
        <v>5.0204766035636091E-3</v>
      </c>
      <c r="Q8" s="53">
        <v>3.030973517389534E-4</v>
      </c>
    </row>
    <row r="9" spans="1:17" x14ac:dyDescent="0.25">
      <c r="B9" s="27" t="s">
        <v>1343</v>
      </c>
      <c r="C9" s="57">
        <f>(C39*10^6)/(C37)</f>
        <v>8441.0023180168155</v>
      </c>
      <c r="D9" s="57">
        <f>(D39*10^6)/(D37)</f>
        <v>207053.58407684389</v>
      </c>
      <c r="E9" s="57">
        <f>(E39*10^6)/(E37)</f>
        <v>7378.294268961472</v>
      </c>
      <c r="F9" s="57">
        <f>(F39*10^6)/(G21)</f>
        <v>3012.5569448934189</v>
      </c>
      <c r="I9" s="57">
        <f>I12*19.23*1000</f>
        <v>9038.1</v>
      </c>
      <c r="J9" s="57">
        <f>J12*19.23*1000</f>
        <v>151917</v>
      </c>
      <c r="K9" s="57">
        <f>K12*19.23*1000</f>
        <v>6730.5</v>
      </c>
      <c r="N9" s="57">
        <v>8266.7417729223762</v>
      </c>
      <c r="O9" s="57">
        <v>149133.34339904293</v>
      </c>
      <c r="P9" s="57">
        <v>7434.3102896951277</v>
      </c>
      <c r="Q9" s="57">
        <v>2848.8305196639312</v>
      </c>
    </row>
    <row r="11" spans="1:17" x14ac:dyDescent="0.25">
      <c r="I11" s="3">
        <v>0.21</v>
      </c>
      <c r="J11" s="3">
        <v>8.6999999999999993</v>
      </c>
      <c r="K11" s="3">
        <v>0.28000000000000003</v>
      </c>
      <c r="L11" s="25" t="s">
        <v>1291</v>
      </c>
    </row>
    <row r="12" spans="1:17" x14ac:dyDescent="0.25">
      <c r="I12" s="3">
        <v>0.47</v>
      </c>
      <c r="J12" s="3">
        <v>7.9</v>
      </c>
      <c r="K12" s="3">
        <v>0.35</v>
      </c>
      <c r="L12" s="25" t="s">
        <v>1291</v>
      </c>
    </row>
    <row r="13" spans="1:17" x14ac:dyDescent="0.25">
      <c r="I13" s="3"/>
      <c r="J13" s="3"/>
      <c r="K13" s="3"/>
    </row>
    <row r="14" spans="1:17" s="58" customFormat="1" ht="18.75" x14ac:dyDescent="0.3">
      <c r="B14" s="73" t="s">
        <v>1331</v>
      </c>
      <c r="I14" s="67"/>
      <c r="J14" s="67"/>
      <c r="K14" s="67"/>
    </row>
    <row r="15" spans="1:17" s="58" customFormat="1" ht="18.75" x14ac:dyDescent="0.3">
      <c r="B15" s="73"/>
      <c r="I15" s="67"/>
      <c r="J15" s="67"/>
      <c r="K15" s="67"/>
    </row>
    <row r="16" spans="1:17" s="58" customFormat="1" ht="18.75" x14ac:dyDescent="0.3">
      <c r="B16" s="74" t="s">
        <v>1282</v>
      </c>
    </row>
    <row r="17" spans="2:12" s="58" customFormat="1" x14ac:dyDescent="0.25"/>
    <row r="18" spans="2:12" s="58" customFormat="1" x14ac:dyDescent="0.25">
      <c r="B18" s="58" t="s">
        <v>1334</v>
      </c>
      <c r="I18" s="58" t="s">
        <v>1335</v>
      </c>
    </row>
    <row r="19" spans="2:12" s="58" customFormat="1" x14ac:dyDescent="0.25">
      <c r="B19" s="59" t="s">
        <v>1263</v>
      </c>
      <c r="C19" s="59" t="s">
        <v>1267</v>
      </c>
      <c r="D19" s="59" t="s">
        <v>1268</v>
      </c>
      <c r="E19" s="59" t="s">
        <v>1269</v>
      </c>
      <c r="F19" s="59" t="s">
        <v>1319</v>
      </c>
      <c r="G19" s="60" t="s">
        <v>1336</v>
      </c>
      <c r="I19" s="61" t="s">
        <v>1337</v>
      </c>
      <c r="J19" s="61" t="s">
        <v>1338</v>
      </c>
      <c r="K19" s="61" t="s">
        <v>1339</v>
      </c>
      <c r="L19" s="61" t="s">
        <v>1341</v>
      </c>
    </row>
    <row r="20" spans="2:12" s="58" customFormat="1" x14ac:dyDescent="0.25">
      <c r="B20" s="59" t="s">
        <v>1264</v>
      </c>
      <c r="C20" s="62">
        <v>25.456228514977919</v>
      </c>
      <c r="D20" s="62">
        <v>28.168144985018252</v>
      </c>
      <c r="E20" s="62">
        <v>125.97659385418669</v>
      </c>
      <c r="F20" s="63">
        <v>0</v>
      </c>
      <c r="G20" s="62">
        <f>SUM(C20:E20)</f>
        <v>179.60096735418284</v>
      </c>
      <c r="I20" s="59">
        <v>24</v>
      </c>
      <c r="J20" s="63">
        <v>32</v>
      </c>
      <c r="K20" s="63">
        <v>126</v>
      </c>
      <c r="L20" s="59">
        <f>SUM(I20:K20)</f>
        <v>182</v>
      </c>
    </row>
    <row r="21" spans="2:12" s="58" customFormat="1" x14ac:dyDescent="0.25">
      <c r="B21" s="64" t="s">
        <v>1265</v>
      </c>
      <c r="C21" s="65">
        <v>298.10140575712927</v>
      </c>
      <c r="D21" s="65">
        <v>181.22364165277554</v>
      </c>
      <c r="E21" s="65">
        <v>755.61690597170059</v>
      </c>
      <c r="F21" s="66">
        <v>0</v>
      </c>
      <c r="G21" s="65">
        <f>SUM(C21:E21)</f>
        <v>1234.9419533816053</v>
      </c>
      <c r="I21" s="64">
        <v>270</v>
      </c>
      <c r="J21" s="66">
        <v>236</v>
      </c>
      <c r="K21" s="66">
        <v>744</v>
      </c>
      <c r="L21" s="64">
        <f>SUM(I21:K21)</f>
        <v>1250</v>
      </c>
    </row>
    <row r="22" spans="2:12" s="58" customFormat="1" x14ac:dyDescent="0.25">
      <c r="B22" s="67" t="s">
        <v>1266</v>
      </c>
      <c r="C22" s="68">
        <v>323.55763427210718</v>
      </c>
      <c r="D22" s="68">
        <v>209.39178663779379</v>
      </c>
      <c r="E22" s="68">
        <v>881.59349982588731</v>
      </c>
      <c r="F22" s="68">
        <v>0</v>
      </c>
      <c r="G22" s="69">
        <f>SUM(C22:E22)</f>
        <v>1414.5429207357884</v>
      </c>
    </row>
    <row r="23" spans="2:12" s="58" customFormat="1" x14ac:dyDescent="0.25"/>
    <row r="24" spans="2:12" s="58" customFormat="1" x14ac:dyDescent="0.25">
      <c r="B24" s="70" t="s">
        <v>1289</v>
      </c>
      <c r="C24" s="71"/>
      <c r="D24" s="71"/>
      <c r="E24" s="71"/>
    </row>
    <row r="25" spans="2:12" s="58" customFormat="1" x14ac:dyDescent="0.25">
      <c r="B25" s="70"/>
      <c r="C25" s="72">
        <f>C36/$G20</f>
        <v>0.14173770269720684</v>
      </c>
      <c r="D25" s="72">
        <f>D36/$G20</f>
        <v>0.15683737899623415</v>
      </c>
      <c r="E25" s="72">
        <f>E36/$G20</f>
        <v>0.70142491830655906</v>
      </c>
      <c r="I25" s="72">
        <f>I20/$L20</f>
        <v>0.13186813186813187</v>
      </c>
      <c r="J25" s="72">
        <f>J20/$L20</f>
        <v>0.17582417582417584</v>
      </c>
      <c r="K25" s="72">
        <f>K20/$L20</f>
        <v>0.69230769230769229</v>
      </c>
    </row>
    <row r="26" spans="2:12" s="58" customFormat="1" x14ac:dyDescent="0.25">
      <c r="B26" s="70"/>
      <c r="C26" s="72">
        <f>C37/$G21</f>
        <v>0.24138900208292943</v>
      </c>
      <c r="D26" s="72">
        <f>D37/$G21</f>
        <v>0.14674668809860753</v>
      </c>
      <c r="E26" s="72">
        <f>E37/$G21</f>
        <v>0.61186430981846307</v>
      </c>
      <c r="I26" s="72">
        <f>I21/$L21</f>
        <v>0.216</v>
      </c>
      <c r="J26" s="72">
        <f>J21/$L21</f>
        <v>0.1888</v>
      </c>
      <c r="K26" s="72">
        <f>K21/$L21</f>
        <v>0.59519999999999995</v>
      </c>
    </row>
    <row r="27" spans="2:12" s="58" customFormat="1" x14ac:dyDescent="0.25">
      <c r="B27" s="70"/>
      <c r="C27" s="71"/>
      <c r="D27" s="71"/>
      <c r="E27" s="71"/>
    </row>
    <row r="28" spans="2:12" s="58" customFormat="1" ht="18.75" x14ac:dyDescent="0.3">
      <c r="B28" s="75" t="s">
        <v>1283</v>
      </c>
    </row>
    <row r="29" spans="2:12" s="58" customFormat="1" x14ac:dyDescent="0.25">
      <c r="B29" s="70" t="s">
        <v>1280</v>
      </c>
    </row>
    <row r="30" spans="2:12" s="58" customFormat="1" x14ac:dyDescent="0.25">
      <c r="B30" s="58" t="s">
        <v>1263</v>
      </c>
      <c r="C30" s="58" t="s">
        <v>1277</v>
      </c>
      <c r="D30" s="58" t="s">
        <v>1278</v>
      </c>
      <c r="E30" s="58" t="s">
        <v>1279</v>
      </c>
      <c r="F30" s="58" t="s">
        <v>1303</v>
      </c>
    </row>
    <row r="31" spans="2:12" s="58" customFormat="1" x14ac:dyDescent="0.25">
      <c r="B31" s="70" t="s">
        <v>1264</v>
      </c>
      <c r="C31" s="71">
        <v>8.5462155999999984E-2</v>
      </c>
      <c r="D31" s="71">
        <v>5.692540153874706</v>
      </c>
      <c r="E31" s="71">
        <v>0.63249619679680003</v>
      </c>
      <c r="F31" s="71">
        <v>5.5870815599999998E-2</v>
      </c>
    </row>
    <row r="32" spans="2:12" s="58" customFormat="1" x14ac:dyDescent="0.25">
      <c r="B32" s="70" t="s">
        <v>1265</v>
      </c>
      <c r="C32" s="71">
        <v>2.5162746569999994</v>
      </c>
      <c r="D32" s="71">
        <v>37.523004523664788</v>
      </c>
      <c r="E32" s="71">
        <v>5.5751638868613975</v>
      </c>
      <c r="F32" s="71">
        <v>3.7203329581999998</v>
      </c>
    </row>
    <row r="33" spans="2:6" s="58" customFormat="1" x14ac:dyDescent="0.25">
      <c r="B33" s="70" t="s">
        <v>1266</v>
      </c>
      <c r="C33" s="71">
        <v>2.6017368129999996</v>
      </c>
      <c r="D33" s="71">
        <v>43.215544677539498</v>
      </c>
      <c r="E33" s="71">
        <v>6.2076600836581974</v>
      </c>
      <c r="F33" s="71">
        <v>3.7762037737999998</v>
      </c>
    </row>
    <row r="34" spans="2:6" s="58" customFormat="1" x14ac:dyDescent="0.25"/>
    <row r="35" spans="2:6" s="58" customFormat="1" x14ac:dyDescent="0.25">
      <c r="B35" s="58" t="s">
        <v>1284</v>
      </c>
    </row>
    <row r="36" spans="2:6" s="58" customFormat="1" x14ac:dyDescent="0.25">
      <c r="B36" s="58" t="s">
        <v>1285</v>
      </c>
      <c r="C36" s="58">
        <v>25.456228514977919</v>
      </c>
      <c r="D36" s="58">
        <v>28.168144985018252</v>
      </c>
      <c r="E36" s="58">
        <v>125.97659385418669</v>
      </c>
    </row>
    <row r="37" spans="2:6" s="58" customFormat="1" x14ac:dyDescent="0.25">
      <c r="C37" s="58">
        <v>298.10140575712927</v>
      </c>
      <c r="D37" s="58">
        <v>181.22364165277554</v>
      </c>
      <c r="E37" s="58">
        <v>755.61690597170059</v>
      </c>
    </row>
    <row r="38" spans="2:6" s="58" customFormat="1" x14ac:dyDescent="0.25">
      <c r="B38" s="58" t="s">
        <v>1286</v>
      </c>
      <c r="C38" s="58">
        <v>8.5462155999999984E-2</v>
      </c>
      <c r="D38" s="58">
        <v>5.692540153874706</v>
      </c>
      <c r="E38" s="58">
        <v>0.63249619679680003</v>
      </c>
      <c r="F38" s="58">
        <v>5.5870815599999998E-2</v>
      </c>
    </row>
    <row r="39" spans="2:6" s="58" customFormat="1" x14ac:dyDescent="0.25">
      <c r="C39" s="58">
        <v>2.5162746569999994</v>
      </c>
      <c r="D39" s="58">
        <v>37.523004523664788</v>
      </c>
      <c r="E39" s="58">
        <v>5.5751638868613975</v>
      </c>
      <c r="F39" s="58">
        <v>3.7203329581999998</v>
      </c>
    </row>
  </sheetData>
  <pageMargins left="0.7" right="0.7" top="0.75" bottom="0.75" header="0.3" footer="0.3"/>
  <pageSetup orientation="portrait" horizontalDpi="4294967295" verticalDpi="4294967295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EC60-1CF1-440B-951A-0D8C49D8BCC9}">
  <sheetPr>
    <tabColor rgb="FF8C1515"/>
  </sheetPr>
  <dimension ref="A1:L67"/>
  <sheetViews>
    <sheetView workbookViewId="0">
      <selection activeCell="G16" sqref="G16"/>
    </sheetView>
  </sheetViews>
  <sheetFormatPr defaultRowHeight="15" x14ac:dyDescent="0.25"/>
  <cols>
    <col min="1" max="1" width="9.140625" style="25"/>
    <col min="2" max="2" width="18.42578125" style="25" customWidth="1"/>
    <col min="3" max="3" width="14.7109375" style="25" bestFit="1" customWidth="1"/>
    <col min="4" max="5" width="15.7109375" style="25" bestFit="1" customWidth="1"/>
    <col min="6" max="6" width="16.140625" style="25" bestFit="1" customWidth="1"/>
    <col min="7" max="7" width="15.7109375" style="25" bestFit="1" customWidth="1"/>
    <col min="8" max="8" width="10.7109375" style="25" customWidth="1"/>
    <col min="9" max="11" width="11.7109375" style="25" customWidth="1"/>
    <col min="12" max="16384" width="9.140625" style="25"/>
  </cols>
  <sheetData>
    <row r="1" spans="1:12" s="84" customFormat="1" ht="18" x14ac:dyDescent="0.25">
      <c r="A1" s="84" t="s">
        <v>1355</v>
      </c>
      <c r="D1" s="85"/>
    </row>
    <row r="3" spans="1:12" x14ac:dyDescent="0.25">
      <c r="B3" s="25" t="s">
        <v>1351</v>
      </c>
    </row>
    <row r="5" spans="1:12" ht="18.75" x14ac:dyDescent="0.3">
      <c r="B5" s="51" t="s">
        <v>1292</v>
      </c>
    </row>
    <row r="7" spans="1:12" x14ac:dyDescent="0.25">
      <c r="B7" s="76"/>
      <c r="C7" s="76" t="s">
        <v>1337</v>
      </c>
      <c r="D7" s="76" t="s">
        <v>1338</v>
      </c>
      <c r="E7" s="76" t="s">
        <v>1339</v>
      </c>
      <c r="F7" s="76" t="s">
        <v>1348</v>
      </c>
      <c r="G7" s="3"/>
    </row>
    <row r="8" spans="1:12" x14ac:dyDescent="0.25">
      <c r="B8" s="42" t="s">
        <v>1344</v>
      </c>
      <c r="C8" s="78">
        <f>C12/365</f>
        <v>8.4895900344700834E-2</v>
      </c>
      <c r="D8" s="78">
        <f>D12/365</f>
        <v>1.8335293230160519</v>
      </c>
      <c r="E8" s="78">
        <f>E12/365</f>
        <v>0.10936360319305602</v>
      </c>
      <c r="F8" s="78">
        <f>G8*C15</f>
        <v>1.9832156322367762</v>
      </c>
      <c r="G8" s="79">
        <f>G12/365</f>
        <v>1.1173045815418459</v>
      </c>
    </row>
    <row r="9" spans="1:12" x14ac:dyDescent="0.25">
      <c r="B9" s="27" t="s">
        <v>1345</v>
      </c>
      <c r="C9" s="54">
        <f>C13/365</f>
        <v>0.56401073139679392</v>
      </c>
      <c r="D9" s="54">
        <f>D13/365</f>
        <v>2.7411143376607709</v>
      </c>
      <c r="E9" s="54">
        <f>E13/365</f>
        <v>0.20814659536731189</v>
      </c>
      <c r="F9" s="54">
        <f>G9*C16</f>
        <v>3.5842437050248375</v>
      </c>
      <c r="G9" s="79">
        <f>G13/365</f>
        <v>7.4671743854684118</v>
      </c>
    </row>
    <row r="10" spans="1:12" x14ac:dyDescent="0.25">
      <c r="I10" s="25" t="s">
        <v>1288</v>
      </c>
    </row>
    <row r="11" spans="1:12" x14ac:dyDescent="0.25">
      <c r="I11" s="76" t="s">
        <v>1337</v>
      </c>
      <c r="J11" s="76" t="s">
        <v>1338</v>
      </c>
      <c r="K11" s="76" t="s">
        <v>1339</v>
      </c>
    </row>
    <row r="12" spans="1:12" x14ac:dyDescent="0.25">
      <c r="B12" s="81" t="s">
        <v>1346</v>
      </c>
      <c r="C12" s="55">
        <f>(C43*10^6)/(C41)</f>
        <v>30.987003625815806</v>
      </c>
      <c r="D12" s="55">
        <f>(D43*10^6)/(D41)</f>
        <v>669.23820290085894</v>
      </c>
      <c r="E12" s="55">
        <f>(E43*10^6)/(E41)</f>
        <v>39.917715165465445</v>
      </c>
      <c r="F12" s="55">
        <f>G12*C15</f>
        <v>723.87370576642343</v>
      </c>
      <c r="G12" s="80">
        <f>(F43*10^6)/(F41)</f>
        <v>407.81617226277376</v>
      </c>
      <c r="H12" s="80"/>
      <c r="I12" s="55">
        <f>I15*(19.23/1000)</f>
        <v>34.114020000000004</v>
      </c>
      <c r="J12" s="55">
        <f>J15*(19.23/1000)</f>
        <v>638.45523000000003</v>
      </c>
      <c r="K12" s="55">
        <f>K15*(19.23/1000)</f>
        <v>43.113660000000003</v>
      </c>
      <c r="L12" s="3"/>
    </row>
    <row r="13" spans="1:12" x14ac:dyDescent="0.25">
      <c r="B13" s="77" t="s">
        <v>1347</v>
      </c>
      <c r="C13" s="56">
        <f>(C44*10^6)/(C42)</f>
        <v>205.86391695982977</v>
      </c>
      <c r="D13" s="56">
        <f>(D44*10^6)/(D42)</f>
        <v>1000.5067332461814</v>
      </c>
      <c r="E13" s="56">
        <f>(E44*10^6)/(E42)</f>
        <v>75.973507309068836</v>
      </c>
      <c r="F13" s="56">
        <f>G13*C16</f>
        <v>1308.2489523340657</v>
      </c>
      <c r="G13" s="80">
        <f>(F44*10^6)/(F42)</f>
        <v>2725.5186506959703</v>
      </c>
      <c r="H13" s="80"/>
      <c r="I13" s="56">
        <f>I16*(19.23/1000)</f>
        <v>208.72242</v>
      </c>
      <c r="J13" s="56">
        <f>J16*(19.23/1000)</f>
        <v>984.42216000000008</v>
      </c>
      <c r="K13" s="56">
        <f>K16*(19.23/1000)</f>
        <v>72.208650000000006</v>
      </c>
      <c r="L13" s="3"/>
    </row>
    <row r="14" spans="1:12" x14ac:dyDescent="0.25">
      <c r="B14" s="50" t="s">
        <v>1305</v>
      </c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 x14ac:dyDescent="0.25">
      <c r="B15" s="25" t="s">
        <v>1306</v>
      </c>
      <c r="C15" s="3">
        <f>0.71/0.4</f>
        <v>1.7749999999999999</v>
      </c>
      <c r="D15" s="3" t="s">
        <v>1308</v>
      </c>
      <c r="E15" s="3"/>
      <c r="F15" s="3"/>
      <c r="G15" s="3"/>
      <c r="H15" s="3"/>
      <c r="I15" s="3">
        <v>1774</v>
      </c>
      <c r="J15" s="3">
        <v>33201</v>
      </c>
      <c r="K15" s="3">
        <v>2242</v>
      </c>
      <c r="L15" s="3" t="s">
        <v>1296</v>
      </c>
    </row>
    <row r="16" spans="1:12" x14ac:dyDescent="0.25">
      <c r="B16" s="25" t="s">
        <v>1307</v>
      </c>
      <c r="C16" s="3">
        <f>0.36/0.75</f>
        <v>0.48</v>
      </c>
      <c r="D16" s="3" t="s">
        <v>1308</v>
      </c>
      <c r="E16" s="3"/>
      <c r="F16" s="3"/>
      <c r="G16" s="3"/>
      <c r="H16" s="3"/>
      <c r="I16" s="3">
        <v>10854</v>
      </c>
      <c r="J16" s="3">
        <v>51192</v>
      </c>
      <c r="K16" s="3">
        <v>3755</v>
      </c>
      <c r="L16" s="3" t="s">
        <v>1296</v>
      </c>
    </row>
    <row r="17" spans="2:12" x14ac:dyDescent="0.25">
      <c r="E17" s="3"/>
      <c r="F17" s="3"/>
      <c r="G17" s="3"/>
      <c r="H17" s="3"/>
      <c r="I17" s="3"/>
      <c r="J17" s="3"/>
      <c r="K17" s="3"/>
      <c r="L17" s="3"/>
    </row>
    <row r="18" spans="2:12" x14ac:dyDescent="0.25">
      <c r="E18" s="3"/>
      <c r="F18" s="3"/>
      <c r="G18" s="3"/>
      <c r="H18" s="3"/>
      <c r="I18" s="3"/>
      <c r="J18" s="3"/>
      <c r="K18" s="3"/>
      <c r="L18" s="3"/>
    </row>
    <row r="19" spans="2:12" s="58" customFormat="1" ht="18.75" x14ac:dyDescent="0.3">
      <c r="B19" s="73" t="s">
        <v>1331</v>
      </c>
      <c r="E19" s="67"/>
      <c r="F19" s="67"/>
      <c r="G19" s="67"/>
      <c r="H19" s="67"/>
      <c r="I19" s="67"/>
      <c r="J19" s="67"/>
      <c r="K19" s="67"/>
      <c r="L19" s="67"/>
    </row>
    <row r="20" spans="2:12" s="58" customFormat="1" x14ac:dyDescent="0.25"/>
    <row r="21" spans="2:12" s="58" customFormat="1" ht="18.75" x14ac:dyDescent="0.3">
      <c r="B21" s="74" t="s">
        <v>1282</v>
      </c>
    </row>
    <row r="22" spans="2:12" s="58" customFormat="1" ht="18.75" x14ac:dyDescent="0.3">
      <c r="B22" s="74"/>
    </row>
    <row r="23" spans="2:12" s="58" customFormat="1" x14ac:dyDescent="0.25">
      <c r="B23" s="58" t="s">
        <v>1349</v>
      </c>
      <c r="I23" s="58" t="s">
        <v>1288</v>
      </c>
    </row>
    <row r="24" spans="2:12" s="58" customFormat="1" x14ac:dyDescent="0.25">
      <c r="B24" s="59" t="s">
        <v>1263</v>
      </c>
      <c r="C24" s="59" t="s">
        <v>1293</v>
      </c>
      <c r="D24" s="59" t="s">
        <v>1294</v>
      </c>
      <c r="E24" s="59" t="s">
        <v>1295</v>
      </c>
      <c r="F24" s="59" t="s">
        <v>1304</v>
      </c>
      <c r="I24" s="61" t="s">
        <v>1337</v>
      </c>
      <c r="J24" s="61" t="s">
        <v>1338</v>
      </c>
      <c r="K24" s="61" t="s">
        <v>1339</v>
      </c>
      <c r="L24" s="61" t="s">
        <v>1341</v>
      </c>
    </row>
    <row r="25" spans="2:12" s="58" customFormat="1" x14ac:dyDescent="0.25">
      <c r="B25" s="59" t="s">
        <v>1264</v>
      </c>
      <c r="C25" s="62">
        <v>2758</v>
      </c>
      <c r="D25" s="62">
        <v>8506</v>
      </c>
      <c r="E25" s="62">
        <v>15845</v>
      </c>
      <c r="F25" s="63">
        <v>137</v>
      </c>
      <c r="G25" s="83">
        <f>SUM(C25:E25)</f>
        <v>27109</v>
      </c>
      <c r="I25" s="59">
        <v>2818</v>
      </c>
      <c r="J25" s="63">
        <v>8414</v>
      </c>
      <c r="K25" s="63">
        <v>15862</v>
      </c>
      <c r="L25" s="59">
        <f>SUM(I25:K25)</f>
        <v>27094</v>
      </c>
    </row>
    <row r="26" spans="2:12" s="58" customFormat="1" x14ac:dyDescent="0.25">
      <c r="B26" s="64" t="s">
        <v>1265</v>
      </c>
      <c r="C26" s="65">
        <v>12223</v>
      </c>
      <c r="D26" s="65">
        <v>37504</v>
      </c>
      <c r="E26" s="65">
        <v>73383</v>
      </c>
      <c r="F26" s="66">
        <v>1365</v>
      </c>
      <c r="G26" s="58">
        <f>SUM(C26:E26)</f>
        <v>123110</v>
      </c>
      <c r="I26" s="64">
        <v>11778</v>
      </c>
      <c r="J26" s="66">
        <v>36315</v>
      </c>
      <c r="K26" s="66">
        <v>69590</v>
      </c>
      <c r="L26" s="64">
        <f>SUM(I26:K26)</f>
        <v>117683</v>
      </c>
    </row>
    <row r="27" spans="2:12" s="58" customFormat="1" x14ac:dyDescent="0.25">
      <c r="B27" s="67" t="s">
        <v>1266</v>
      </c>
      <c r="C27" s="68">
        <v>14981</v>
      </c>
      <c r="D27" s="68">
        <v>46010</v>
      </c>
      <c r="E27" s="68">
        <v>89228</v>
      </c>
      <c r="F27" s="68">
        <v>1502</v>
      </c>
      <c r="G27" s="58">
        <f>SUM(C27:E27)</f>
        <v>150219</v>
      </c>
    </row>
    <row r="28" spans="2:12" s="58" customFormat="1" x14ac:dyDescent="0.25">
      <c r="B28" s="70" t="s">
        <v>1289</v>
      </c>
      <c r="C28" s="71"/>
      <c r="D28" s="71"/>
      <c r="E28" s="71"/>
      <c r="F28" s="71"/>
    </row>
    <row r="29" spans="2:12" s="58" customFormat="1" x14ac:dyDescent="0.25">
      <c r="B29" s="70"/>
      <c r="C29" s="72">
        <f>C41/$G25</f>
        <v>0.10173743037367663</v>
      </c>
      <c r="D29" s="72">
        <f>D41/$G25</f>
        <v>0.31377033457523335</v>
      </c>
      <c r="E29" s="72">
        <f>E41/$G25</f>
        <v>0.58449223505109005</v>
      </c>
      <c r="F29" s="72"/>
      <c r="I29" s="72">
        <f>I25/$L25</f>
        <v>0.10400826751310253</v>
      </c>
      <c r="J29" s="72">
        <f t="shared" ref="J29:K30" si="0">J25/$L25</f>
        <v>0.31054846091385546</v>
      </c>
      <c r="K29" s="72">
        <f t="shared" si="0"/>
        <v>0.58544327157304199</v>
      </c>
    </row>
    <row r="30" spans="2:12" s="58" customFormat="1" x14ac:dyDescent="0.25">
      <c r="B30" s="70"/>
      <c r="C30" s="72">
        <f>C42/$G26</f>
        <v>9.9285192104621889E-2</v>
      </c>
      <c r="D30" s="72">
        <f>D42/$G26</f>
        <v>0.30463812850296484</v>
      </c>
      <c r="E30" s="72">
        <f>E42/$G26</f>
        <v>0.59607667939241327</v>
      </c>
      <c r="F30" s="72"/>
      <c r="I30" s="72">
        <f>I26/$L26</f>
        <v>0.10008242481921772</v>
      </c>
      <c r="J30" s="72">
        <f t="shared" si="0"/>
        <v>0.3085832278238998</v>
      </c>
      <c r="K30" s="72">
        <f t="shared" si="0"/>
        <v>0.59133434735688251</v>
      </c>
    </row>
    <row r="31" spans="2:12" s="58" customFormat="1" x14ac:dyDescent="0.25">
      <c r="B31" s="70"/>
      <c r="C31" s="71"/>
      <c r="D31" s="71"/>
      <c r="E31" s="71"/>
      <c r="F31" s="71"/>
    </row>
    <row r="32" spans="2:12" s="58" customFormat="1" ht="18.75" x14ac:dyDescent="0.3">
      <c r="B32" s="75" t="s">
        <v>1283</v>
      </c>
    </row>
    <row r="33" spans="2:6" s="58" customFormat="1" x14ac:dyDescent="0.25">
      <c r="B33" s="70" t="s">
        <v>1280</v>
      </c>
    </row>
    <row r="34" spans="2:6" s="58" customFormat="1" x14ac:dyDescent="0.25">
      <c r="B34" s="59" t="s">
        <v>1263</v>
      </c>
      <c r="C34" s="59" t="s">
        <v>1277</v>
      </c>
      <c r="D34" s="59" t="s">
        <v>1278</v>
      </c>
      <c r="E34" s="59" t="s">
        <v>1279</v>
      </c>
      <c r="F34" s="59" t="s">
        <v>1303</v>
      </c>
    </row>
    <row r="35" spans="2:6" s="58" customFormat="1" x14ac:dyDescent="0.25">
      <c r="B35" s="59" t="s">
        <v>1264</v>
      </c>
      <c r="C35" s="62">
        <v>8.5462155999999984E-2</v>
      </c>
      <c r="D35" s="62">
        <v>5.692540153874706</v>
      </c>
      <c r="E35" s="62">
        <v>0.63249619679680003</v>
      </c>
      <c r="F35" s="62">
        <v>5.5870815599999998E-2</v>
      </c>
    </row>
    <row r="36" spans="2:6" s="58" customFormat="1" x14ac:dyDescent="0.25">
      <c r="B36" s="64" t="s">
        <v>1265</v>
      </c>
      <c r="C36" s="65">
        <v>2.5162746569999994</v>
      </c>
      <c r="D36" s="65">
        <v>37.523004523664788</v>
      </c>
      <c r="E36" s="65">
        <v>5.5751638868613975</v>
      </c>
      <c r="F36" s="65">
        <v>3.7203329581999998</v>
      </c>
    </row>
    <row r="37" spans="2:6" s="58" customFormat="1" x14ac:dyDescent="0.25">
      <c r="B37" s="67" t="s">
        <v>1266</v>
      </c>
      <c r="C37" s="82">
        <v>2.6017368129999996</v>
      </c>
      <c r="D37" s="82">
        <v>43.215544677539498</v>
      </c>
      <c r="E37" s="82">
        <v>6.2076600836581974</v>
      </c>
      <c r="F37" s="82">
        <v>3.7762037737999998</v>
      </c>
    </row>
    <row r="38" spans="2:6" s="58" customFormat="1" x14ac:dyDescent="0.25"/>
    <row r="39" spans="2:6" s="58" customFormat="1" x14ac:dyDescent="0.25">
      <c r="B39" s="70"/>
      <c r="C39" s="71"/>
      <c r="D39" s="71"/>
      <c r="E39" s="71"/>
      <c r="F39" s="71"/>
    </row>
    <row r="40" spans="2:6" s="58" customFormat="1" x14ac:dyDescent="0.25">
      <c r="B40" s="58" t="s">
        <v>1284</v>
      </c>
    </row>
    <row r="41" spans="2:6" s="58" customFormat="1" x14ac:dyDescent="0.25">
      <c r="B41" s="58" t="s">
        <v>1285</v>
      </c>
      <c r="C41" s="58">
        <v>2758</v>
      </c>
      <c r="D41" s="58">
        <v>8506</v>
      </c>
      <c r="E41" s="58">
        <v>15845</v>
      </c>
      <c r="F41" s="58">
        <v>137</v>
      </c>
    </row>
    <row r="42" spans="2:6" s="58" customFormat="1" x14ac:dyDescent="0.25">
      <c r="C42" s="58">
        <v>12223</v>
      </c>
      <c r="D42" s="58">
        <v>37504</v>
      </c>
      <c r="E42" s="58">
        <v>73383</v>
      </c>
      <c r="F42" s="58">
        <v>1365</v>
      </c>
    </row>
    <row r="43" spans="2:6" s="58" customFormat="1" x14ac:dyDescent="0.25">
      <c r="B43" s="58" t="s">
        <v>1286</v>
      </c>
      <c r="C43" s="58">
        <v>8.5462155999999984E-2</v>
      </c>
      <c r="D43" s="58">
        <v>5.692540153874706</v>
      </c>
      <c r="E43" s="58">
        <v>0.63249619679680003</v>
      </c>
      <c r="F43" s="58">
        <v>5.5870815599999998E-2</v>
      </c>
    </row>
    <row r="44" spans="2:6" s="58" customFormat="1" x14ac:dyDescent="0.25">
      <c r="C44" s="58">
        <v>2.5162746569999994</v>
      </c>
      <c r="D44" s="58">
        <v>37.523004523664788</v>
      </c>
      <c r="E44" s="58">
        <v>5.5751638868613975</v>
      </c>
      <c r="F44" s="58">
        <v>3.7203329581999998</v>
      </c>
    </row>
    <row r="45" spans="2:6" s="58" customFormat="1" x14ac:dyDescent="0.25"/>
    <row r="46" spans="2:6" s="58" customFormat="1" x14ac:dyDescent="0.25"/>
    <row r="47" spans="2:6" s="58" customFormat="1" x14ac:dyDescent="0.25"/>
    <row r="48" spans="2:6" s="58" customFormat="1" x14ac:dyDescent="0.25"/>
    <row r="49" s="58" customFormat="1" x14ac:dyDescent="0.25"/>
    <row r="50" s="58" customFormat="1" x14ac:dyDescent="0.25"/>
    <row r="51" s="58" customFormat="1" x14ac:dyDescent="0.25"/>
    <row r="52" s="58" customFormat="1" x14ac:dyDescent="0.25"/>
    <row r="53" s="58" customFormat="1" x14ac:dyDescent="0.25"/>
    <row r="54" s="58" customFormat="1" x14ac:dyDescent="0.25"/>
    <row r="55" s="58" customFormat="1" x14ac:dyDescent="0.25"/>
    <row r="56" s="58" customFormat="1" x14ac:dyDescent="0.25"/>
    <row r="57" s="58" customFormat="1" x14ac:dyDescent="0.25"/>
    <row r="58" s="58" customFormat="1" x14ac:dyDescent="0.25"/>
    <row r="59" s="58" customFormat="1" x14ac:dyDescent="0.25"/>
    <row r="60" s="58" customFormat="1" x14ac:dyDescent="0.25"/>
    <row r="61" s="58" customFormat="1" x14ac:dyDescent="0.25"/>
    <row r="62" s="58" customFormat="1" x14ac:dyDescent="0.25"/>
    <row r="63" s="58" customFormat="1" x14ac:dyDescent="0.25"/>
    <row r="64" s="58" customFormat="1" x14ac:dyDescent="0.25"/>
    <row r="65" s="58" customFormat="1" x14ac:dyDescent="0.25"/>
    <row r="66" s="58" customFormat="1" x14ac:dyDescent="0.25"/>
    <row r="67" s="58" customFormat="1" x14ac:dyDescent="0.25"/>
  </sheetData>
  <pageMargins left="0.7" right="0.7" top="0.75" bottom="0.75" header="0.3" footer="0.3"/>
  <pageSetup orientation="portrait" horizontalDpi="4294967295" verticalDpi="4294967295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EABB7-076A-4E0F-9783-D2AECC011F80}">
  <sheetPr>
    <tabColor rgb="FF8C1515"/>
  </sheetPr>
  <dimension ref="A1:AR2202"/>
  <sheetViews>
    <sheetView topLeftCell="A4" zoomScale="85" zoomScaleNormal="85" workbookViewId="0">
      <selection activeCell="V2202" sqref="V7:V2202"/>
    </sheetView>
  </sheetViews>
  <sheetFormatPr defaultRowHeight="15" x14ac:dyDescent="0.25"/>
  <cols>
    <col min="1" max="21" width="13" style="3" customWidth="1"/>
    <col min="22" max="22" width="9.140625" style="28"/>
    <col min="23" max="24" width="9.140625" style="25"/>
    <col min="25" max="25" width="9.140625" style="29"/>
    <col min="26" max="26" width="14.7109375" style="3" customWidth="1"/>
    <col min="27" max="30" width="13" style="3" customWidth="1"/>
    <col min="31" max="31" width="14.7109375" style="2" customWidth="1"/>
    <col min="32" max="32" width="14.7109375" style="4" customWidth="1"/>
    <col min="33" max="34" width="14.7109375" style="2" customWidth="1"/>
    <col min="35" max="35" width="14.7109375" style="3" customWidth="1"/>
    <col min="36" max="36" width="14.7109375" style="4" customWidth="1"/>
    <col min="37" max="38" width="14.7109375" style="3" customWidth="1"/>
    <col min="39" max="39" width="14.7109375" style="2" customWidth="1"/>
    <col min="40" max="40" width="14.7109375" style="4" customWidth="1"/>
    <col min="41" max="42" width="14.7109375" style="2" customWidth="1"/>
    <col min="43" max="43" width="14.7109375" customWidth="1"/>
  </cols>
  <sheetData>
    <row r="1" spans="1:44" s="84" customFormat="1" ht="18" x14ac:dyDescent="0.25">
      <c r="A1" s="84" t="s">
        <v>1356</v>
      </c>
      <c r="D1" s="85"/>
    </row>
    <row r="2" spans="1:44" s="25" customFormat="1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28"/>
      <c r="Y2" s="29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spans="1:44" s="25" customFormat="1" x14ac:dyDescent="0.25">
      <c r="A3" s="3"/>
      <c r="B3" s="49" t="s">
        <v>1353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28"/>
      <c r="Y3" s="29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 spans="1:44" s="25" customFormat="1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8"/>
      <c r="Y4" s="29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spans="1:44" s="25" customFormat="1" ht="18.75" x14ac:dyDescent="0.3">
      <c r="A5" s="26" t="s">
        <v>1331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8"/>
      <c r="Y5" s="29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 spans="1:44" s="25" customFormat="1" ht="18.75" x14ac:dyDescent="0.3">
      <c r="A6" s="45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7" t="s">
        <v>1332</v>
      </c>
      <c r="Q6" s="47"/>
      <c r="R6" s="47"/>
      <c r="S6" s="47" t="s">
        <v>1333</v>
      </c>
      <c r="T6" s="47"/>
      <c r="U6" s="47"/>
      <c r="V6" s="48"/>
      <c r="Y6" s="30" t="s">
        <v>1330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 spans="1:44" s="39" customFormat="1" ht="23.25" customHeight="1" x14ac:dyDescent="0.25">
      <c r="A7" s="31" t="s">
        <v>1223</v>
      </c>
      <c r="B7" s="31" t="s">
        <v>1239</v>
      </c>
      <c r="C7" s="31" t="s">
        <v>1240</v>
      </c>
      <c r="D7" s="31" t="s">
        <v>1241</v>
      </c>
      <c r="E7" s="31" t="s">
        <v>1242</v>
      </c>
      <c r="F7" s="31" t="s">
        <v>1318</v>
      </c>
      <c r="G7" s="31" t="s">
        <v>1260</v>
      </c>
      <c r="H7" s="31" t="s">
        <v>1261</v>
      </c>
      <c r="I7" s="31" t="s">
        <v>1262</v>
      </c>
      <c r="J7" s="31" t="s">
        <v>1302</v>
      </c>
      <c r="K7" s="31" t="s">
        <v>1270</v>
      </c>
      <c r="L7" s="31" t="s">
        <v>1271</v>
      </c>
      <c r="M7" s="31" t="s">
        <v>1272</v>
      </c>
      <c r="N7" s="31" t="s">
        <v>1301</v>
      </c>
      <c r="O7" s="31" t="s">
        <v>1287</v>
      </c>
      <c r="P7" s="40" t="s">
        <v>1273</v>
      </c>
      <c r="Q7" s="31" t="s">
        <v>1274</v>
      </c>
      <c r="R7" s="43" t="s">
        <v>1275</v>
      </c>
      <c r="S7" s="31" t="s">
        <v>1297</v>
      </c>
      <c r="T7" s="31" t="s">
        <v>1298</v>
      </c>
      <c r="U7" s="31" t="s">
        <v>1299</v>
      </c>
      <c r="V7" s="32" t="s">
        <v>1309</v>
      </c>
      <c r="W7" s="33"/>
      <c r="X7" s="33"/>
      <c r="Y7" s="34" t="s">
        <v>6</v>
      </c>
      <c r="Z7" s="31" t="s">
        <v>1224</v>
      </c>
      <c r="AA7" s="31" t="s">
        <v>1225</v>
      </c>
      <c r="AB7" s="31" t="s">
        <v>1226</v>
      </c>
      <c r="AC7" s="31" t="s">
        <v>1227</v>
      </c>
      <c r="AD7" s="31" t="s">
        <v>1244</v>
      </c>
      <c r="AE7" s="35" t="s">
        <v>1228</v>
      </c>
      <c r="AF7" s="36" t="s">
        <v>1238</v>
      </c>
      <c r="AG7" s="35" t="s">
        <v>1229</v>
      </c>
      <c r="AH7" s="37" t="s">
        <v>1230</v>
      </c>
      <c r="AI7" s="31" t="s">
        <v>1231</v>
      </c>
      <c r="AJ7" s="36" t="s">
        <v>1238</v>
      </c>
      <c r="AK7" s="31" t="s">
        <v>1232</v>
      </c>
      <c r="AL7" s="38" t="s">
        <v>1276</v>
      </c>
      <c r="AM7" s="35" t="s">
        <v>1233</v>
      </c>
      <c r="AN7" s="36" t="s">
        <v>1238</v>
      </c>
      <c r="AO7" s="35" t="s">
        <v>1234</v>
      </c>
      <c r="AP7" s="37" t="s">
        <v>1235</v>
      </c>
      <c r="AQ7" s="39" t="s">
        <v>1236</v>
      </c>
      <c r="AR7" s="39" t="s">
        <v>1237</v>
      </c>
    </row>
    <row r="8" spans="1:44" x14ac:dyDescent="0.25">
      <c r="A8" s="3">
        <f>IF(AND(AE8="Y",AI8="N",AM8="N"),1,IF(AND(AE8="N",AI8="Y",AM8="N"),2,IF(AND(AE8="N",AI8="N",AM8="Y"),3,IF(AND(AE8="Y",AI8="Y",AM8="N"),4,IF(AND(AE8="N",AI8="Y",AM8="Y"),5,6)))))</f>
        <v>1</v>
      </c>
      <c r="B8" s="3" t="str">
        <f>IF(OR(ISNUMBER(SEARCH("gas",Y8)),ISNUMBER(SEARCH("tight",Y8)),ISNUMBER(SEARCH("coal",Y8))),"Gas","Oil")</f>
        <v>Oil</v>
      </c>
      <c r="C8" s="3">
        <f>IF(SUM(G8:I8)&gt;0,IF(A8=1,AA8,IF(OR(A8=4,A8=6),AA8*(G8/SUM(G8:I8)),0))/1000000,0)</f>
        <v>0.12936400000000001</v>
      </c>
      <c r="D8" s="3">
        <f>IF(SUM(G8:I8)&gt;0,IF(A8=2,AA8,IF(OR(A8=4,A8=5),AA8*(H8/SUM(G8:I8)),0))/1000000,0)</f>
        <v>0</v>
      </c>
      <c r="E8" s="3">
        <f>IF(SUM(G8:I8)&gt;0,IF(A8=3,AA8,IF(OR(A8=5,A8=6),AA8*(I8/SUM(G8:I8)),0))/1000000,0)</f>
        <v>0</v>
      </c>
      <c r="F8" s="3" t="str">
        <f>IF(AQ8&gt;0,AA8/1000000,"")</f>
        <v/>
      </c>
      <c r="G8" s="3">
        <f>AG8</f>
        <v>7</v>
      </c>
      <c r="H8" s="3">
        <f>AK8</f>
        <v>0</v>
      </c>
      <c r="I8" s="3">
        <f>AO8</f>
        <v>0</v>
      </c>
      <c r="J8" s="3">
        <f>AQ8</f>
        <v>0</v>
      </c>
      <c r="K8" s="3">
        <f>AH8/1000</f>
        <v>4.1370000000000003E-4</v>
      </c>
      <c r="L8" s="3">
        <f>AL8/1000</f>
        <v>0</v>
      </c>
      <c r="M8" s="3">
        <f>AP8/1000</f>
        <v>0</v>
      </c>
      <c r="N8" s="3">
        <f>AR8/1000</f>
        <v>0</v>
      </c>
      <c r="O8" s="3">
        <f>SUM(K8:M8)</f>
        <v>4.1370000000000003E-4</v>
      </c>
      <c r="P8" s="41">
        <f>IF(C8&gt;0,(K8/C8),"")</f>
        <v>3.1979530626758605E-3</v>
      </c>
      <c r="Q8" s="42" t="str">
        <f>IF(D8&gt;0,(L8/D8),"")</f>
        <v/>
      </c>
      <c r="R8" s="44" t="str">
        <f>IF(E8&gt;0,(M8/E8),"")</f>
        <v/>
      </c>
      <c r="S8" s="3">
        <f>IF(G8&gt;0,(K8/G8)*(1000000/365),"")</f>
        <v>0.16191780821917809</v>
      </c>
      <c r="T8" s="3" t="str">
        <f>IF(H8&gt;0,(L8/H8)*(1000000/365),"")</f>
        <v/>
      </c>
      <c r="U8" s="3" t="str">
        <f>IF(I8&gt;0,(M8/I8)*(1000000/365),"")</f>
        <v/>
      </c>
      <c r="V8" s="28" t="str">
        <f>IF(J8&gt;0,(N8/J8)*(1000000/365),"")</f>
        <v/>
      </c>
      <c r="Y8" s="29" t="s">
        <v>46</v>
      </c>
      <c r="Z8" s="3" t="s">
        <v>47</v>
      </c>
      <c r="AA8" s="3">
        <v>129364</v>
      </c>
      <c r="AB8" s="3">
        <v>2</v>
      </c>
      <c r="AC8" s="3">
        <v>7</v>
      </c>
      <c r="AD8" s="3">
        <v>0</v>
      </c>
      <c r="AE8" s="2" t="s">
        <v>1243</v>
      </c>
      <c r="AG8" s="2">
        <v>7</v>
      </c>
      <c r="AH8" s="2">
        <v>0.41370000000000001</v>
      </c>
      <c r="AI8" s="3" t="s">
        <v>1245</v>
      </c>
      <c r="AM8" s="2" t="s">
        <v>1245</v>
      </c>
    </row>
    <row r="9" spans="1:44" x14ac:dyDescent="0.25">
      <c r="A9" s="3">
        <f t="shared" ref="A9:A72" si="0">IF(AND(AE9="Y",AI9="N",AM9="N"),1,IF(AND(AE9="N",AI9="Y",AM9="N"),2,IF(AND(AE9="N",AI9="N",AM9="Y"),3,IF(AND(AE9="Y",AI9="Y",AM9="N"),4,IF(AND(AE9="N",AI9="Y",AM9="Y"),5,6)))))</f>
        <v>1</v>
      </c>
      <c r="B9" s="3" t="str">
        <f t="shared" ref="B9:B72" si="1">IF(OR(ISNUMBER(SEARCH("gas",Y9)),ISNUMBER(SEARCH("tight",Y9)),ISNUMBER(SEARCH("coal",Y9))),"Gas","Oil")</f>
        <v>Oil</v>
      </c>
      <c r="C9" s="3">
        <f t="shared" ref="C9:C72" si="2">IF(SUM(G9:I9)&gt;0,IF(A9=1,AA9,IF(OR(A9=4,A9=6),AA9*(G9/SUM(G9:I9)),0))/1000000,0)</f>
        <v>5.2653999999999999E-2</v>
      </c>
      <c r="D9" s="3">
        <f t="shared" ref="D9:D72" si="3">IF(SUM(G9:I9)&gt;0,IF(A9=2,AA9,IF(OR(A9=4,A9=5),AA9*(H9/SUM(G9:I9)),0))/1000000,0)</f>
        <v>0</v>
      </c>
      <c r="E9" s="3">
        <f t="shared" ref="E9:E72" si="4">IF(SUM(G9:I9)&gt;0,IF(A9=3,AA9,IF(OR(A9=5,A9=6),AA9*(I9/SUM(G9:I9)),0))/1000000,0)</f>
        <v>0</v>
      </c>
      <c r="F9" s="3" t="str">
        <f t="shared" ref="F9:F72" si="5">IF(AQ9&gt;0,AA9/1000000,"")</f>
        <v/>
      </c>
      <c r="G9" s="3">
        <f t="shared" ref="G9:G72" si="6">AG9</f>
        <v>2</v>
      </c>
      <c r="H9" s="3">
        <f t="shared" ref="H9:H72" si="7">AK9</f>
        <v>0</v>
      </c>
      <c r="I9" s="3">
        <f t="shared" ref="I9:I72" si="8">AO9</f>
        <v>0</v>
      </c>
      <c r="J9" s="3">
        <f t="shared" ref="J9:J72" si="9">AQ9</f>
        <v>0</v>
      </c>
      <c r="K9" s="3">
        <f t="shared" ref="K9:K72" si="10">AH9/1000</f>
        <v>1.673E-4</v>
      </c>
      <c r="L9" s="3">
        <f t="shared" ref="L9:L72" si="11">AL9/1000</f>
        <v>0</v>
      </c>
      <c r="M9" s="3">
        <f t="shared" ref="M9:M72" si="12">AP9/1000</f>
        <v>0</v>
      </c>
      <c r="N9" s="3">
        <f t="shared" ref="N9:N72" si="13">AR9/1000</f>
        <v>0</v>
      </c>
      <c r="O9" s="3">
        <f>SUM(K9:M9)</f>
        <v>1.673E-4</v>
      </c>
      <c r="P9" s="41">
        <f t="shared" ref="P9:P72" si="14">IF(C9&gt;0,(K9/C9),"")</f>
        <v>3.1773464504121244E-3</v>
      </c>
      <c r="Q9" s="42" t="str">
        <f t="shared" ref="Q9:Q72" si="15">IF(D9&gt;0,(L9/D9),"")</f>
        <v/>
      </c>
      <c r="R9" s="44" t="str">
        <f t="shared" ref="R9:R72" si="16">IF(E9&gt;0,(M9/E9),"")</f>
        <v/>
      </c>
      <c r="S9" s="3">
        <f>IF(G9&gt;0,(K9/G9)*(1000000/365),"")</f>
        <v>0.22917808219178082</v>
      </c>
      <c r="T9" s="3" t="str">
        <f>IF(H9&gt;0,(L9/H9)*(1000000/365),"")</f>
        <v/>
      </c>
      <c r="U9" s="3" t="str">
        <f>IF(I9&gt;0,(M9/I9)*(1000000/365),"")</f>
        <v/>
      </c>
      <c r="V9" s="28" t="str">
        <f>IF(J9&gt;0,(N9/J9)*(1000000/365),"")</f>
        <v/>
      </c>
      <c r="Y9" s="29" t="s">
        <v>51</v>
      </c>
      <c r="Z9" s="3" t="s">
        <v>47</v>
      </c>
      <c r="AA9" s="3">
        <v>52654</v>
      </c>
      <c r="AB9" s="3">
        <v>1</v>
      </c>
      <c r="AC9" s="3">
        <v>2</v>
      </c>
      <c r="AD9" s="3">
        <v>0</v>
      </c>
      <c r="AE9" s="2" t="s">
        <v>1243</v>
      </c>
      <c r="AG9" s="2">
        <v>2</v>
      </c>
      <c r="AH9" s="2">
        <v>0.1673</v>
      </c>
      <c r="AI9" s="3" t="s">
        <v>1245</v>
      </c>
      <c r="AM9" s="2" t="s">
        <v>1245</v>
      </c>
    </row>
    <row r="10" spans="1:44" x14ac:dyDescent="0.25">
      <c r="A10" s="3">
        <f t="shared" si="0"/>
        <v>2</v>
      </c>
      <c r="B10" s="3" t="str">
        <f t="shared" si="1"/>
        <v>Gas</v>
      </c>
      <c r="C10" s="3">
        <f t="shared" si="2"/>
        <v>0</v>
      </c>
      <c r="D10" s="3">
        <f t="shared" si="3"/>
        <v>4.2788999999999995E-3</v>
      </c>
      <c r="E10" s="3">
        <f t="shared" si="4"/>
        <v>0</v>
      </c>
      <c r="F10" s="3" t="str">
        <f t="shared" si="5"/>
        <v/>
      </c>
      <c r="G10" s="3">
        <f t="shared" si="6"/>
        <v>0</v>
      </c>
      <c r="H10" s="3">
        <f t="shared" si="7"/>
        <v>2</v>
      </c>
      <c r="I10" s="3">
        <f t="shared" si="8"/>
        <v>0</v>
      </c>
      <c r="J10" s="3">
        <f t="shared" si="9"/>
        <v>0</v>
      </c>
      <c r="K10" s="3">
        <f t="shared" si="10"/>
        <v>0</v>
      </c>
      <c r="L10" s="3">
        <f t="shared" si="11"/>
        <v>9.9299999999999996E-4</v>
      </c>
      <c r="M10" s="3">
        <f t="shared" si="12"/>
        <v>0</v>
      </c>
      <c r="N10" s="3">
        <f t="shared" si="13"/>
        <v>0</v>
      </c>
      <c r="O10" s="3">
        <f>SUM(K10:M10)</f>
        <v>9.9299999999999996E-4</v>
      </c>
      <c r="P10" s="41" t="str">
        <f t="shared" si="14"/>
        <v/>
      </c>
      <c r="Q10" s="42">
        <f t="shared" si="15"/>
        <v>0.23206898969361286</v>
      </c>
      <c r="R10" s="44" t="str">
        <f t="shared" si="16"/>
        <v/>
      </c>
      <c r="S10" s="3" t="str">
        <f>IF(G10&gt;0,(K10/G10)*(1000000/365),"")</f>
        <v/>
      </c>
      <c r="T10" s="3">
        <f>IF(H10&gt;0,(L10/H10)*(1000000/365),"")</f>
        <v>1.3602739726027395</v>
      </c>
      <c r="U10" s="3" t="str">
        <f>IF(I10&gt;0,(M10/I10)*(1000000/365),"")</f>
        <v/>
      </c>
      <c r="V10" s="28" t="str">
        <f>IF(J10&gt;0,(N10/J10)*(1000000/365),"")</f>
        <v/>
      </c>
      <c r="Y10" s="29" t="s">
        <v>53</v>
      </c>
      <c r="Z10" s="3" t="s">
        <v>47</v>
      </c>
      <c r="AA10" s="3">
        <v>4278.8999999999996</v>
      </c>
      <c r="AB10" s="3">
        <v>1</v>
      </c>
      <c r="AC10" s="3">
        <v>2</v>
      </c>
      <c r="AD10" s="3">
        <v>0</v>
      </c>
      <c r="AE10" s="2" t="s">
        <v>1245</v>
      </c>
      <c r="AI10" s="3" t="s">
        <v>1243</v>
      </c>
      <c r="AK10" s="3">
        <v>2</v>
      </c>
      <c r="AL10" s="3">
        <v>0.99299999999999999</v>
      </c>
      <c r="AM10" s="2" t="s">
        <v>1245</v>
      </c>
    </row>
    <row r="11" spans="1:44" x14ac:dyDescent="0.25">
      <c r="A11" s="3">
        <f t="shared" si="0"/>
        <v>2</v>
      </c>
      <c r="B11" s="3" t="str">
        <f t="shared" si="1"/>
        <v>Gas</v>
      </c>
      <c r="C11" s="3">
        <f t="shared" si="2"/>
        <v>0</v>
      </c>
      <c r="D11" s="3">
        <f t="shared" si="3"/>
        <v>3.7120999999999999E-3</v>
      </c>
      <c r="E11" s="3">
        <f t="shared" si="4"/>
        <v>0</v>
      </c>
      <c r="F11" s="3" t="str">
        <f t="shared" si="5"/>
        <v/>
      </c>
      <c r="G11" s="3">
        <f t="shared" si="6"/>
        <v>0</v>
      </c>
      <c r="H11" s="3">
        <f t="shared" si="7"/>
        <v>2</v>
      </c>
      <c r="I11" s="3">
        <f t="shared" si="8"/>
        <v>0</v>
      </c>
      <c r="J11" s="3">
        <f t="shared" si="9"/>
        <v>0</v>
      </c>
      <c r="K11" s="3">
        <f t="shared" si="10"/>
        <v>0</v>
      </c>
      <c r="L11" s="3">
        <f t="shared" si="11"/>
        <v>6.2399999999999999E-4</v>
      </c>
      <c r="M11" s="3">
        <f t="shared" si="12"/>
        <v>0</v>
      </c>
      <c r="N11" s="3">
        <f t="shared" si="13"/>
        <v>0</v>
      </c>
      <c r="O11" s="3">
        <f>SUM(K11:M11)</f>
        <v>6.2399999999999999E-4</v>
      </c>
      <c r="P11" s="41" t="str">
        <f t="shared" si="14"/>
        <v/>
      </c>
      <c r="Q11" s="42">
        <f t="shared" si="15"/>
        <v>0.16809891974892918</v>
      </c>
      <c r="R11" s="44" t="str">
        <f t="shared" si="16"/>
        <v/>
      </c>
      <c r="S11" s="3" t="str">
        <f>IF(G11&gt;0,(K11/G11)*(1000000/365),"")</f>
        <v/>
      </c>
      <c r="T11" s="3">
        <f>IF(H11&gt;0,(L11/H11)*(1000000/365),"")</f>
        <v>0.85479452054794514</v>
      </c>
      <c r="U11" s="3" t="str">
        <f>IF(I11&gt;0,(M11/I11)*(1000000/365),"")</f>
        <v/>
      </c>
      <c r="V11" s="28" t="str">
        <f>IF(J11&gt;0,(N11/J11)*(1000000/365),"")</f>
        <v/>
      </c>
      <c r="Y11" s="29" t="s">
        <v>55</v>
      </c>
      <c r="Z11" s="3" t="s">
        <v>47</v>
      </c>
      <c r="AA11" s="3">
        <v>3712.1</v>
      </c>
      <c r="AB11" s="3">
        <v>1</v>
      </c>
      <c r="AC11" s="3">
        <v>2</v>
      </c>
      <c r="AD11" s="3">
        <v>0</v>
      </c>
      <c r="AE11" s="2" t="s">
        <v>1245</v>
      </c>
      <c r="AI11" s="3" t="s">
        <v>1243</v>
      </c>
      <c r="AK11" s="3">
        <v>2</v>
      </c>
      <c r="AL11" s="3">
        <v>0.624</v>
      </c>
      <c r="AM11" s="2" t="s">
        <v>1245</v>
      </c>
    </row>
    <row r="12" spans="1:44" x14ac:dyDescent="0.25">
      <c r="A12" s="3">
        <f t="shared" si="0"/>
        <v>2</v>
      </c>
      <c r="B12" s="3" t="str">
        <f t="shared" si="1"/>
        <v>Gas</v>
      </c>
      <c r="C12" s="3">
        <f t="shared" si="2"/>
        <v>0</v>
      </c>
      <c r="D12" s="3">
        <f t="shared" si="3"/>
        <v>4.0270999999999996E-3</v>
      </c>
      <c r="E12" s="3">
        <f t="shared" si="4"/>
        <v>0</v>
      </c>
      <c r="F12" s="3" t="str">
        <f t="shared" si="5"/>
        <v/>
      </c>
      <c r="G12" s="3">
        <f t="shared" si="6"/>
        <v>0</v>
      </c>
      <c r="H12" s="3">
        <f t="shared" si="7"/>
        <v>2</v>
      </c>
      <c r="I12" s="3">
        <f t="shared" si="8"/>
        <v>0</v>
      </c>
      <c r="J12" s="3">
        <f t="shared" si="9"/>
        <v>0</v>
      </c>
      <c r="K12" s="3">
        <f t="shared" si="10"/>
        <v>0</v>
      </c>
      <c r="L12" s="3">
        <f t="shared" si="11"/>
        <v>6.730000000000001E-4</v>
      </c>
      <c r="M12" s="3">
        <f t="shared" si="12"/>
        <v>0</v>
      </c>
      <c r="N12" s="3">
        <f t="shared" si="13"/>
        <v>0</v>
      </c>
      <c r="O12" s="3">
        <f>SUM(K12:M12)</f>
        <v>6.730000000000001E-4</v>
      </c>
      <c r="P12" s="41" t="str">
        <f t="shared" si="14"/>
        <v/>
      </c>
      <c r="Q12" s="42">
        <f t="shared" si="15"/>
        <v>0.16711777706041572</v>
      </c>
      <c r="R12" s="44" t="str">
        <f t="shared" si="16"/>
        <v/>
      </c>
      <c r="S12" s="3" t="str">
        <f>IF(G12&gt;0,(K12/G12)*(1000000/365),"")</f>
        <v/>
      </c>
      <c r="T12" s="3">
        <f>IF(H12&gt;0,(L12/H12)*(1000000/365),"")</f>
        <v>0.92191780821917813</v>
      </c>
      <c r="U12" s="3" t="str">
        <f>IF(I12&gt;0,(M12/I12)*(1000000/365),"")</f>
        <v/>
      </c>
      <c r="V12" s="28" t="str">
        <f>IF(J12&gt;0,(N12/J12)*(1000000/365),"")</f>
        <v/>
      </c>
      <c r="Y12" s="29" t="s">
        <v>56</v>
      </c>
      <c r="Z12" s="3" t="s">
        <v>47</v>
      </c>
      <c r="AA12" s="3">
        <v>4027.1</v>
      </c>
      <c r="AB12" s="3">
        <v>1</v>
      </c>
      <c r="AC12" s="3">
        <v>1</v>
      </c>
      <c r="AD12" s="3">
        <v>0</v>
      </c>
      <c r="AE12" s="2" t="s">
        <v>1245</v>
      </c>
      <c r="AI12" s="3" t="s">
        <v>1243</v>
      </c>
      <c r="AK12" s="3">
        <v>2</v>
      </c>
      <c r="AL12" s="3">
        <v>0.67300000000000004</v>
      </c>
      <c r="AM12" s="2" t="s">
        <v>1245</v>
      </c>
    </row>
    <row r="13" spans="1:44" x14ac:dyDescent="0.25">
      <c r="A13" s="3">
        <f t="shared" si="0"/>
        <v>2</v>
      </c>
      <c r="B13" s="3" t="str">
        <f t="shared" si="1"/>
        <v>Gas</v>
      </c>
      <c r="C13" s="3">
        <f t="shared" si="2"/>
        <v>0</v>
      </c>
      <c r="D13" s="3">
        <f t="shared" si="3"/>
        <v>4.4060000000000002E-3</v>
      </c>
      <c r="E13" s="3">
        <f t="shared" si="4"/>
        <v>0</v>
      </c>
      <c r="F13" s="3" t="str">
        <f t="shared" si="5"/>
        <v/>
      </c>
      <c r="G13" s="3">
        <f t="shared" si="6"/>
        <v>0</v>
      </c>
      <c r="H13" s="3">
        <f t="shared" si="7"/>
        <v>2</v>
      </c>
      <c r="I13" s="3">
        <f t="shared" si="8"/>
        <v>0</v>
      </c>
      <c r="J13" s="3">
        <f t="shared" si="9"/>
        <v>0</v>
      </c>
      <c r="K13" s="3">
        <f t="shared" si="10"/>
        <v>0</v>
      </c>
      <c r="L13" s="3">
        <f t="shared" si="11"/>
        <v>1.0269999999999999E-3</v>
      </c>
      <c r="M13" s="3">
        <f t="shared" si="12"/>
        <v>0</v>
      </c>
      <c r="N13" s="3">
        <f t="shared" si="13"/>
        <v>0</v>
      </c>
      <c r="O13" s="3">
        <f>SUM(K13:M13)</f>
        <v>1.0269999999999999E-3</v>
      </c>
      <c r="P13" s="41" t="str">
        <f t="shared" si="14"/>
        <v/>
      </c>
      <c r="Q13" s="42">
        <f t="shared" si="15"/>
        <v>0.23309123921924646</v>
      </c>
      <c r="R13" s="44" t="str">
        <f t="shared" si="16"/>
        <v/>
      </c>
      <c r="S13" s="3" t="str">
        <f>IF(G13&gt;0,(K13/G13)*(1000000/365),"")</f>
        <v/>
      </c>
      <c r="T13" s="3">
        <f>IF(H13&gt;0,(L13/H13)*(1000000/365),"")</f>
        <v>1.4068493150684931</v>
      </c>
      <c r="U13" s="3" t="str">
        <f>IF(I13&gt;0,(M13/I13)*(1000000/365),"")</f>
        <v/>
      </c>
      <c r="V13" s="28" t="str">
        <f>IF(J13&gt;0,(N13/J13)*(1000000/365),"")</f>
        <v/>
      </c>
      <c r="Y13" s="29" t="s">
        <v>57</v>
      </c>
      <c r="Z13" s="3" t="s">
        <v>47</v>
      </c>
      <c r="AA13" s="3">
        <v>4406</v>
      </c>
      <c r="AB13" s="3">
        <v>1</v>
      </c>
      <c r="AC13" s="3">
        <v>2</v>
      </c>
      <c r="AD13" s="3">
        <v>0</v>
      </c>
      <c r="AE13" s="2" t="s">
        <v>1245</v>
      </c>
      <c r="AI13" s="3" t="s">
        <v>1243</v>
      </c>
      <c r="AK13" s="3">
        <v>2</v>
      </c>
      <c r="AL13" s="3">
        <v>1.0269999999999999</v>
      </c>
      <c r="AM13" s="2" t="s">
        <v>1245</v>
      </c>
    </row>
    <row r="14" spans="1:44" x14ac:dyDescent="0.25">
      <c r="A14" s="3">
        <f t="shared" si="0"/>
        <v>3</v>
      </c>
      <c r="B14" s="3" t="str">
        <f t="shared" si="1"/>
        <v>Gas</v>
      </c>
      <c r="C14" s="3">
        <f t="shared" si="2"/>
        <v>0</v>
      </c>
      <c r="D14" s="3">
        <f t="shared" si="3"/>
        <v>0</v>
      </c>
      <c r="E14" s="3">
        <f t="shared" si="4"/>
        <v>2.3935906153935997</v>
      </c>
      <c r="F14" s="3" t="str">
        <f t="shared" si="5"/>
        <v/>
      </c>
      <c r="G14" s="3">
        <f t="shared" si="6"/>
        <v>0</v>
      </c>
      <c r="H14" s="3">
        <f t="shared" si="7"/>
        <v>0</v>
      </c>
      <c r="I14" s="3">
        <f t="shared" si="8"/>
        <v>114</v>
      </c>
      <c r="J14" s="3">
        <f t="shared" si="9"/>
        <v>0</v>
      </c>
      <c r="K14" s="3">
        <f t="shared" si="10"/>
        <v>0</v>
      </c>
      <c r="L14" s="3">
        <f t="shared" si="11"/>
        <v>0</v>
      </c>
      <c r="M14" s="3">
        <f t="shared" si="12"/>
        <v>8.798314E-4</v>
      </c>
      <c r="N14" s="3">
        <f t="shared" si="13"/>
        <v>0</v>
      </c>
      <c r="O14" s="3">
        <f>SUM(K14:M14)</f>
        <v>8.798314E-4</v>
      </c>
      <c r="P14" s="41" t="str">
        <f t="shared" si="14"/>
        <v/>
      </c>
      <c r="Q14" s="42" t="str">
        <f t="shared" si="15"/>
        <v/>
      </c>
      <c r="R14" s="44">
        <f t="shared" si="16"/>
        <v>3.6757806215551248E-4</v>
      </c>
      <c r="S14" s="3" t="str">
        <f>IF(G14&gt;0,(K14/G14)*(1000000/365),"")</f>
        <v/>
      </c>
      <c r="T14" s="3" t="str">
        <f>IF(H14&gt;0,(L14/H14)*(1000000/365),"")</f>
        <v/>
      </c>
      <c r="U14" s="3">
        <f>IF(I14&gt;0,(M14/I14)*(1000000/365),"")</f>
        <v>2.1144710406152369E-2</v>
      </c>
      <c r="V14" s="28" t="str">
        <f>IF(J14&gt;0,(N14/J14)*(1000000/365),"")</f>
        <v/>
      </c>
      <c r="Y14" s="29" t="s">
        <v>1246</v>
      </c>
      <c r="Z14" s="3" t="s">
        <v>47</v>
      </c>
      <c r="AA14" s="3">
        <v>2393590.6153936</v>
      </c>
      <c r="AB14" s="3">
        <v>71</v>
      </c>
      <c r="AC14" s="3">
        <v>114</v>
      </c>
      <c r="AD14" s="3">
        <v>0</v>
      </c>
      <c r="AE14" s="2" t="s">
        <v>1245</v>
      </c>
      <c r="AI14" s="3" t="s">
        <v>1245</v>
      </c>
      <c r="AM14" s="2" t="s">
        <v>1243</v>
      </c>
      <c r="AO14" s="2">
        <v>114</v>
      </c>
      <c r="AP14" s="2">
        <v>0.87983140000000004</v>
      </c>
    </row>
    <row r="15" spans="1:44" x14ac:dyDescent="0.25">
      <c r="A15" s="3">
        <f t="shared" si="0"/>
        <v>6</v>
      </c>
      <c r="B15" s="3" t="str">
        <f t="shared" si="1"/>
        <v>Gas</v>
      </c>
      <c r="C15" s="3">
        <f t="shared" si="2"/>
        <v>2.2864999999999999E-3</v>
      </c>
      <c r="D15" s="3">
        <f t="shared" si="3"/>
        <v>0</v>
      </c>
      <c r="E15" s="3">
        <f t="shared" si="4"/>
        <v>2.2864999999999999E-3</v>
      </c>
      <c r="F15" s="3" t="str">
        <f t="shared" si="5"/>
        <v/>
      </c>
      <c r="G15" s="3">
        <f t="shared" si="6"/>
        <v>6</v>
      </c>
      <c r="H15" s="3">
        <f t="shared" si="7"/>
        <v>0</v>
      </c>
      <c r="I15" s="3">
        <f t="shared" si="8"/>
        <v>6</v>
      </c>
      <c r="J15" s="3">
        <f t="shared" si="9"/>
        <v>0</v>
      </c>
      <c r="K15" s="3">
        <f t="shared" si="10"/>
        <v>0</v>
      </c>
      <c r="L15" s="3">
        <f t="shared" si="11"/>
        <v>0</v>
      </c>
      <c r="M15" s="3">
        <f t="shared" si="12"/>
        <v>2.1219E-6</v>
      </c>
      <c r="N15" s="3">
        <f t="shared" si="13"/>
        <v>0</v>
      </c>
      <c r="O15" s="3">
        <f>SUM(K15:M15)</f>
        <v>2.1219E-6</v>
      </c>
      <c r="P15" s="41">
        <f t="shared" si="14"/>
        <v>0</v>
      </c>
      <c r="Q15" s="42" t="str">
        <f t="shared" si="15"/>
        <v/>
      </c>
      <c r="R15" s="44">
        <f t="shared" si="16"/>
        <v>9.2801224579050956E-4</v>
      </c>
      <c r="S15" s="3">
        <f>IF(G15&gt;0,(K15/G15)*(1000000/365),"")</f>
        <v>0</v>
      </c>
      <c r="T15" s="3" t="str">
        <f>IF(H15&gt;0,(L15/H15)*(1000000/365),"")</f>
        <v/>
      </c>
      <c r="U15" s="3">
        <f>IF(I15&gt;0,(M15/I15)*(1000000/365),"")</f>
        <v>9.68904109589041E-4</v>
      </c>
      <c r="V15" s="28" t="str">
        <f>IF(J15&gt;0,(N15/J15)*(1000000/365),"")</f>
        <v/>
      </c>
      <c r="Y15" s="29" t="s">
        <v>1246</v>
      </c>
      <c r="Z15" s="3" t="s">
        <v>62</v>
      </c>
      <c r="AA15" s="3">
        <v>4573</v>
      </c>
      <c r="AB15" s="3">
        <v>6</v>
      </c>
      <c r="AC15" s="3">
        <v>6</v>
      </c>
      <c r="AD15" s="3">
        <v>0</v>
      </c>
      <c r="AE15" s="2" t="s">
        <v>1243</v>
      </c>
      <c r="AG15" s="2">
        <v>6</v>
      </c>
      <c r="AH15" s="2">
        <v>0</v>
      </c>
      <c r="AI15" s="3" t="s">
        <v>1245</v>
      </c>
      <c r="AK15" s="3">
        <v>0</v>
      </c>
      <c r="AL15" s="3">
        <v>0</v>
      </c>
      <c r="AM15" s="2" t="s">
        <v>1243</v>
      </c>
      <c r="AO15" s="2">
        <v>6</v>
      </c>
      <c r="AP15" s="2">
        <v>2.1218999999999999E-3</v>
      </c>
    </row>
    <row r="16" spans="1:44" x14ac:dyDescent="0.25">
      <c r="A16" s="3">
        <f t="shared" si="0"/>
        <v>6</v>
      </c>
      <c r="B16" s="3" t="str">
        <f t="shared" si="1"/>
        <v>Gas</v>
      </c>
      <c r="C16" s="3">
        <f t="shared" si="2"/>
        <v>2.4085000000000001E-3</v>
      </c>
      <c r="D16" s="3">
        <f t="shared" si="3"/>
        <v>0</v>
      </c>
      <c r="E16" s="3">
        <f t="shared" si="4"/>
        <v>2.4085000000000001E-3</v>
      </c>
      <c r="F16" s="3" t="str">
        <f t="shared" si="5"/>
        <v/>
      </c>
      <c r="G16" s="3">
        <f t="shared" si="6"/>
        <v>6</v>
      </c>
      <c r="H16" s="3">
        <f t="shared" si="7"/>
        <v>0</v>
      </c>
      <c r="I16" s="3">
        <f t="shared" si="8"/>
        <v>6</v>
      </c>
      <c r="J16" s="3">
        <f t="shared" si="9"/>
        <v>0</v>
      </c>
      <c r="K16" s="3">
        <f t="shared" si="10"/>
        <v>0</v>
      </c>
      <c r="L16" s="3">
        <f t="shared" si="11"/>
        <v>0</v>
      </c>
      <c r="M16" s="3">
        <f t="shared" si="12"/>
        <v>2.2351E-6</v>
      </c>
      <c r="N16" s="3">
        <f t="shared" si="13"/>
        <v>0</v>
      </c>
      <c r="O16" s="3">
        <f>SUM(K16:M16)</f>
        <v>2.2351E-6</v>
      </c>
      <c r="P16" s="41">
        <f t="shared" si="14"/>
        <v>0</v>
      </c>
      <c r="Q16" s="42" t="str">
        <f t="shared" si="15"/>
        <v/>
      </c>
      <c r="R16" s="44">
        <f t="shared" si="16"/>
        <v>9.2800498235416228E-4</v>
      </c>
      <c r="S16" s="3">
        <f>IF(G16&gt;0,(K16/G16)*(1000000/365),"")</f>
        <v>0</v>
      </c>
      <c r="T16" s="3" t="str">
        <f>IF(H16&gt;0,(L16/H16)*(1000000/365),"")</f>
        <v/>
      </c>
      <c r="U16" s="3">
        <f>IF(I16&gt;0,(M16/I16)*(1000000/365),"")</f>
        <v>1.020593607305936E-3</v>
      </c>
      <c r="V16" s="28" t="str">
        <f>IF(J16&gt;0,(N16/J16)*(1000000/365),"")</f>
        <v/>
      </c>
      <c r="Y16" s="29" t="s">
        <v>1246</v>
      </c>
      <c r="Z16" s="3" t="s">
        <v>62</v>
      </c>
      <c r="AA16" s="3">
        <v>4817</v>
      </c>
      <c r="AB16" s="3">
        <v>6</v>
      </c>
      <c r="AC16" s="3">
        <v>6</v>
      </c>
      <c r="AD16" s="3">
        <v>0</v>
      </c>
      <c r="AE16" s="2" t="s">
        <v>1243</v>
      </c>
      <c r="AG16" s="2">
        <v>6</v>
      </c>
      <c r="AH16" s="2">
        <v>0</v>
      </c>
      <c r="AI16" s="3" t="s">
        <v>1245</v>
      </c>
      <c r="AK16" s="3">
        <v>0</v>
      </c>
      <c r="AL16" s="3">
        <v>0</v>
      </c>
      <c r="AM16" s="2" t="s">
        <v>1243</v>
      </c>
      <c r="AO16" s="2">
        <v>6</v>
      </c>
      <c r="AP16" s="2">
        <v>2.2350999999999998E-3</v>
      </c>
    </row>
    <row r="17" spans="1:42" x14ac:dyDescent="0.25">
      <c r="A17" s="3">
        <f t="shared" si="0"/>
        <v>6</v>
      </c>
      <c r="B17" s="3" t="str">
        <f t="shared" si="1"/>
        <v>Gas</v>
      </c>
      <c r="C17" s="3">
        <f t="shared" si="2"/>
        <v>1.8500000000000001E-3</v>
      </c>
      <c r="D17" s="3">
        <f t="shared" si="3"/>
        <v>0</v>
      </c>
      <c r="E17" s="3">
        <f t="shared" si="4"/>
        <v>1.8500000000000001E-3</v>
      </c>
      <c r="F17" s="3" t="str">
        <f t="shared" si="5"/>
        <v/>
      </c>
      <c r="G17" s="3">
        <f t="shared" si="6"/>
        <v>6</v>
      </c>
      <c r="H17" s="3">
        <f t="shared" si="7"/>
        <v>0</v>
      </c>
      <c r="I17" s="3">
        <f t="shared" si="8"/>
        <v>6</v>
      </c>
      <c r="J17" s="3">
        <f t="shared" si="9"/>
        <v>0</v>
      </c>
      <c r="K17" s="3">
        <f t="shared" si="10"/>
        <v>0</v>
      </c>
      <c r="L17" s="3">
        <f t="shared" si="11"/>
        <v>0</v>
      </c>
      <c r="M17" s="3">
        <f t="shared" si="12"/>
        <v>1.7168E-6</v>
      </c>
      <c r="N17" s="3">
        <f t="shared" si="13"/>
        <v>0</v>
      </c>
      <c r="O17" s="3">
        <f>SUM(K17:M17)</f>
        <v>1.7168E-6</v>
      </c>
      <c r="P17" s="41">
        <f t="shared" si="14"/>
        <v>0</v>
      </c>
      <c r="Q17" s="42" t="str">
        <f t="shared" si="15"/>
        <v/>
      </c>
      <c r="R17" s="44">
        <f t="shared" si="16"/>
        <v>9.2800000000000001E-4</v>
      </c>
      <c r="S17" s="3">
        <f>IF(G17&gt;0,(K17/G17)*(1000000/365),"")</f>
        <v>0</v>
      </c>
      <c r="T17" s="3" t="str">
        <f>IF(H17&gt;0,(L17/H17)*(1000000/365),"")</f>
        <v/>
      </c>
      <c r="U17" s="3">
        <f>IF(I17&gt;0,(M17/I17)*(1000000/365),"")</f>
        <v>7.8392694063926939E-4</v>
      </c>
      <c r="V17" s="28" t="str">
        <f>IF(J17&gt;0,(N17/J17)*(1000000/365),"")</f>
        <v/>
      </c>
      <c r="Y17" s="29" t="s">
        <v>1246</v>
      </c>
      <c r="Z17" s="3" t="s">
        <v>62</v>
      </c>
      <c r="AA17" s="3">
        <v>3700</v>
      </c>
      <c r="AB17" s="3">
        <v>6</v>
      </c>
      <c r="AC17" s="3">
        <v>6</v>
      </c>
      <c r="AD17" s="3">
        <v>0</v>
      </c>
      <c r="AE17" s="2" t="s">
        <v>1243</v>
      </c>
      <c r="AG17" s="2">
        <v>6</v>
      </c>
      <c r="AH17" s="2">
        <v>0</v>
      </c>
      <c r="AI17" s="3" t="s">
        <v>1245</v>
      </c>
      <c r="AK17" s="3">
        <v>0</v>
      </c>
      <c r="AL17" s="3">
        <v>0</v>
      </c>
      <c r="AM17" s="2" t="s">
        <v>1243</v>
      </c>
      <c r="AO17" s="2">
        <v>6</v>
      </c>
      <c r="AP17" s="2">
        <v>1.7168000000000001E-3</v>
      </c>
    </row>
    <row r="18" spans="1:42" x14ac:dyDescent="0.25">
      <c r="A18" s="3">
        <f t="shared" si="0"/>
        <v>6</v>
      </c>
      <c r="B18" s="3" t="str">
        <f t="shared" si="1"/>
        <v>Gas</v>
      </c>
      <c r="C18" s="3">
        <f t="shared" si="2"/>
        <v>3.0404999999999998E-3</v>
      </c>
      <c r="D18" s="3">
        <f t="shared" si="3"/>
        <v>0</v>
      </c>
      <c r="E18" s="3">
        <f t="shared" si="4"/>
        <v>3.0404999999999998E-3</v>
      </c>
      <c r="F18" s="3" t="str">
        <f t="shared" si="5"/>
        <v/>
      </c>
      <c r="G18" s="3">
        <f t="shared" si="6"/>
        <v>6</v>
      </c>
      <c r="H18" s="3">
        <f t="shared" si="7"/>
        <v>0</v>
      </c>
      <c r="I18" s="3">
        <f t="shared" si="8"/>
        <v>6</v>
      </c>
      <c r="J18" s="3">
        <f t="shared" si="9"/>
        <v>0</v>
      </c>
      <c r="K18" s="3">
        <f t="shared" si="10"/>
        <v>0</v>
      </c>
      <c r="L18" s="3">
        <f t="shared" si="11"/>
        <v>0</v>
      </c>
      <c r="M18" s="3">
        <f t="shared" si="12"/>
        <v>2.8216000000000002E-6</v>
      </c>
      <c r="N18" s="3">
        <f t="shared" si="13"/>
        <v>0</v>
      </c>
      <c r="O18" s="3">
        <f>SUM(K18:M18)</f>
        <v>2.8216000000000002E-6</v>
      </c>
      <c r="P18" s="41">
        <f t="shared" si="14"/>
        <v>0</v>
      </c>
      <c r="Q18" s="42" t="str">
        <f t="shared" si="15"/>
        <v/>
      </c>
      <c r="R18" s="44">
        <f t="shared" si="16"/>
        <v>9.2800526229238625E-4</v>
      </c>
      <c r="S18" s="3">
        <f>IF(G18&gt;0,(K18/G18)*(1000000/365),"")</f>
        <v>0</v>
      </c>
      <c r="T18" s="3" t="str">
        <f>IF(H18&gt;0,(L18/H18)*(1000000/365),"")</f>
        <v/>
      </c>
      <c r="U18" s="3">
        <f>IF(I18&gt;0,(M18/I18)*(1000000/365),"")</f>
        <v>1.2884018264840184E-3</v>
      </c>
      <c r="V18" s="28" t="str">
        <f>IF(J18&gt;0,(N18/J18)*(1000000/365),"")</f>
        <v/>
      </c>
      <c r="Y18" s="29" t="s">
        <v>1246</v>
      </c>
      <c r="Z18" s="3" t="s">
        <v>62</v>
      </c>
      <c r="AA18" s="3">
        <v>6081</v>
      </c>
      <c r="AB18" s="3">
        <v>6</v>
      </c>
      <c r="AC18" s="3">
        <v>6</v>
      </c>
      <c r="AD18" s="3">
        <v>0</v>
      </c>
      <c r="AE18" s="2" t="s">
        <v>1243</v>
      </c>
      <c r="AG18" s="2">
        <v>6</v>
      </c>
      <c r="AH18" s="2">
        <v>0</v>
      </c>
      <c r="AI18" s="3" t="s">
        <v>1245</v>
      </c>
      <c r="AK18" s="3">
        <v>0</v>
      </c>
      <c r="AL18" s="3">
        <v>0</v>
      </c>
      <c r="AM18" s="2" t="s">
        <v>1243</v>
      </c>
      <c r="AO18" s="2">
        <v>6</v>
      </c>
      <c r="AP18" s="2">
        <v>2.8216000000000001E-3</v>
      </c>
    </row>
    <row r="19" spans="1:42" x14ac:dyDescent="0.25">
      <c r="A19" s="3">
        <f t="shared" si="0"/>
        <v>6</v>
      </c>
      <c r="B19" s="3" t="str">
        <f t="shared" si="1"/>
        <v>Gas</v>
      </c>
      <c r="C19" s="3">
        <f t="shared" si="2"/>
        <v>2.4364999999999999E-3</v>
      </c>
      <c r="D19" s="3">
        <f t="shared" si="3"/>
        <v>0</v>
      </c>
      <c r="E19" s="3">
        <f t="shared" si="4"/>
        <v>2.4364999999999999E-3</v>
      </c>
      <c r="F19" s="3" t="str">
        <f t="shared" si="5"/>
        <v/>
      </c>
      <c r="G19" s="3">
        <f t="shared" si="6"/>
        <v>6</v>
      </c>
      <c r="H19" s="3">
        <f t="shared" si="7"/>
        <v>0</v>
      </c>
      <c r="I19" s="3">
        <f t="shared" si="8"/>
        <v>6</v>
      </c>
      <c r="J19" s="3">
        <f t="shared" si="9"/>
        <v>0</v>
      </c>
      <c r="K19" s="3">
        <f t="shared" si="10"/>
        <v>0</v>
      </c>
      <c r="L19" s="3">
        <f t="shared" si="11"/>
        <v>0</v>
      </c>
      <c r="M19" s="3">
        <f t="shared" si="12"/>
        <v>2.2610999999999998E-6</v>
      </c>
      <c r="N19" s="3">
        <f t="shared" si="13"/>
        <v>0</v>
      </c>
      <c r="O19" s="3">
        <f>SUM(K19:M19)</f>
        <v>2.2610999999999998E-6</v>
      </c>
      <c r="P19" s="41">
        <f>IF(C19&gt;0,(K19/C19),"")</f>
        <v>0</v>
      </c>
      <c r="Q19" s="42" t="str">
        <f t="shared" si="15"/>
        <v/>
      </c>
      <c r="R19" s="44">
        <f t="shared" si="16"/>
        <v>9.2801149189411037E-4</v>
      </c>
      <c r="S19" s="3">
        <f>IF(G19&gt;0,(K19/G19)*(1000000/365),"")</f>
        <v>0</v>
      </c>
      <c r="T19" s="3" t="str">
        <f>IF(H19&gt;0,(L19/H19)*(1000000/365),"")</f>
        <v/>
      </c>
      <c r="U19" s="3">
        <f>IF(I19&gt;0,(M19/I19)*(1000000/365),"")</f>
        <v>1.0324657534246575E-3</v>
      </c>
      <c r="V19" s="28" t="str">
        <f>IF(J19&gt;0,(N19/J19)*(1000000/365),"")</f>
        <v/>
      </c>
      <c r="Y19" s="29" t="s">
        <v>1246</v>
      </c>
      <c r="Z19" s="3" t="s">
        <v>62</v>
      </c>
      <c r="AA19" s="3">
        <v>4873</v>
      </c>
      <c r="AB19" s="3">
        <v>6</v>
      </c>
      <c r="AC19" s="3">
        <v>6</v>
      </c>
      <c r="AD19" s="3">
        <v>0</v>
      </c>
      <c r="AE19" s="2" t="s">
        <v>1243</v>
      </c>
      <c r="AG19" s="2">
        <v>6</v>
      </c>
      <c r="AH19" s="2">
        <v>0</v>
      </c>
      <c r="AI19" s="3" t="s">
        <v>1245</v>
      </c>
      <c r="AK19" s="3">
        <v>0</v>
      </c>
      <c r="AL19" s="3">
        <v>0</v>
      </c>
      <c r="AM19" s="2" t="s">
        <v>1243</v>
      </c>
      <c r="AO19" s="2">
        <v>6</v>
      </c>
      <c r="AP19" s="2">
        <v>2.2610999999999998E-3</v>
      </c>
    </row>
    <row r="20" spans="1:42" x14ac:dyDescent="0.25">
      <c r="A20" s="3">
        <f t="shared" si="0"/>
        <v>6</v>
      </c>
      <c r="B20" s="3" t="str">
        <f t="shared" si="1"/>
        <v>Gas</v>
      </c>
      <c r="C20" s="3">
        <f t="shared" si="2"/>
        <v>5.1180000000000002E-3</v>
      </c>
      <c r="D20" s="3">
        <f t="shared" si="3"/>
        <v>0</v>
      </c>
      <c r="E20" s="3">
        <f t="shared" si="4"/>
        <v>5.1180000000000002E-3</v>
      </c>
      <c r="F20" s="3" t="str">
        <f t="shared" si="5"/>
        <v/>
      </c>
      <c r="G20" s="3">
        <f t="shared" si="6"/>
        <v>6</v>
      </c>
      <c r="H20" s="3">
        <f t="shared" si="7"/>
        <v>0</v>
      </c>
      <c r="I20" s="3">
        <f t="shared" si="8"/>
        <v>6</v>
      </c>
      <c r="J20" s="3">
        <f t="shared" si="9"/>
        <v>0</v>
      </c>
      <c r="K20" s="3">
        <f t="shared" si="10"/>
        <v>0</v>
      </c>
      <c r="L20" s="3">
        <f t="shared" si="11"/>
        <v>0</v>
      </c>
      <c r="M20" s="3">
        <f t="shared" si="12"/>
        <v>4.7495999999999994E-6</v>
      </c>
      <c r="N20" s="3">
        <f t="shared" si="13"/>
        <v>0</v>
      </c>
      <c r="O20" s="3">
        <f>SUM(K20:M20)</f>
        <v>4.7495999999999994E-6</v>
      </c>
      <c r="P20" s="41">
        <f t="shared" si="14"/>
        <v>0</v>
      </c>
      <c r="Q20" s="42" t="str">
        <f t="shared" si="15"/>
        <v/>
      </c>
      <c r="R20" s="44">
        <f t="shared" si="16"/>
        <v>9.2801875732708078E-4</v>
      </c>
      <c r="S20" s="3">
        <f>IF(G20&gt;0,(K20/G20)*(1000000/365),"")</f>
        <v>0</v>
      </c>
      <c r="T20" s="3" t="str">
        <f>IF(H20&gt;0,(L20/H20)*(1000000/365),"")</f>
        <v/>
      </c>
      <c r="U20" s="3">
        <f>IF(I20&gt;0,(M20/I20)*(1000000/365),"")</f>
        <v>2.1687671232876707E-3</v>
      </c>
      <c r="V20" s="28" t="str">
        <f>IF(J20&gt;0,(N20/J20)*(1000000/365),"")</f>
        <v/>
      </c>
      <c r="Y20" s="29" t="s">
        <v>1246</v>
      </c>
      <c r="Z20" s="3" t="s">
        <v>62</v>
      </c>
      <c r="AA20" s="3">
        <v>10236</v>
      </c>
      <c r="AB20" s="3">
        <v>6</v>
      </c>
      <c r="AC20" s="3">
        <v>6</v>
      </c>
      <c r="AD20" s="3">
        <v>0</v>
      </c>
      <c r="AE20" s="2" t="s">
        <v>1243</v>
      </c>
      <c r="AG20" s="2">
        <v>6</v>
      </c>
      <c r="AH20" s="2">
        <v>0</v>
      </c>
      <c r="AI20" s="3" t="s">
        <v>1245</v>
      </c>
      <c r="AK20" s="3">
        <v>0</v>
      </c>
      <c r="AL20" s="3">
        <v>0</v>
      </c>
      <c r="AM20" s="2" t="s">
        <v>1243</v>
      </c>
      <c r="AO20" s="2">
        <v>6</v>
      </c>
      <c r="AP20" s="2">
        <v>4.7495999999999997E-3</v>
      </c>
    </row>
    <row r="21" spans="1:42" x14ac:dyDescent="0.25">
      <c r="A21" s="3">
        <f t="shared" si="0"/>
        <v>6</v>
      </c>
      <c r="B21" s="3" t="str">
        <f t="shared" si="1"/>
        <v>Gas</v>
      </c>
      <c r="C21" s="3">
        <f t="shared" si="2"/>
        <v>3.2066999999999998E-2</v>
      </c>
      <c r="D21" s="3">
        <f t="shared" si="3"/>
        <v>0</v>
      </c>
      <c r="E21" s="3">
        <f t="shared" si="4"/>
        <v>3.2066999999999998E-2</v>
      </c>
      <c r="F21" s="3" t="str">
        <f t="shared" si="5"/>
        <v/>
      </c>
      <c r="G21" s="3">
        <f t="shared" si="6"/>
        <v>8</v>
      </c>
      <c r="H21" s="3">
        <f t="shared" si="7"/>
        <v>0</v>
      </c>
      <c r="I21" s="3">
        <f t="shared" si="8"/>
        <v>8</v>
      </c>
      <c r="J21" s="3">
        <f t="shared" si="9"/>
        <v>0</v>
      </c>
      <c r="K21" s="3">
        <f t="shared" si="10"/>
        <v>0</v>
      </c>
      <c r="L21" s="3">
        <f t="shared" si="11"/>
        <v>0</v>
      </c>
      <c r="M21" s="3">
        <f t="shared" si="12"/>
        <v>2.9758900000000001E-5</v>
      </c>
      <c r="N21" s="3">
        <f t="shared" si="13"/>
        <v>0</v>
      </c>
      <c r="O21" s="3">
        <f>SUM(K21:M21)</f>
        <v>2.9758900000000001E-5</v>
      </c>
      <c r="P21" s="41">
        <f t="shared" si="14"/>
        <v>0</v>
      </c>
      <c r="Q21" s="42" t="str">
        <f t="shared" si="15"/>
        <v/>
      </c>
      <c r="R21" s="44">
        <f t="shared" si="16"/>
        <v>9.2802257772788227E-4</v>
      </c>
      <c r="S21" s="3">
        <f>IF(G21&gt;0,(K21/G21)*(1000000/365),"")</f>
        <v>0</v>
      </c>
      <c r="T21" s="3" t="str">
        <f>IF(H21&gt;0,(L21/H21)*(1000000/365),"")</f>
        <v/>
      </c>
      <c r="U21" s="3">
        <f>IF(I21&gt;0,(M21/I21)*(1000000/365),"")</f>
        <v>1.019140410958904E-2</v>
      </c>
      <c r="V21" s="28" t="str">
        <f>IF(J21&gt;0,(N21/J21)*(1000000/365),"")</f>
        <v/>
      </c>
      <c r="Y21" s="29" t="s">
        <v>1246</v>
      </c>
      <c r="Z21" s="3" t="s">
        <v>62</v>
      </c>
      <c r="AA21" s="3">
        <v>64134</v>
      </c>
      <c r="AB21" s="3">
        <v>8</v>
      </c>
      <c r="AC21" s="3">
        <v>8</v>
      </c>
      <c r="AD21" s="3">
        <v>0</v>
      </c>
      <c r="AE21" s="2" t="s">
        <v>1243</v>
      </c>
      <c r="AG21" s="2">
        <v>8</v>
      </c>
      <c r="AH21" s="2">
        <v>0</v>
      </c>
      <c r="AI21" s="3" t="s">
        <v>1245</v>
      </c>
      <c r="AK21" s="3">
        <v>0</v>
      </c>
      <c r="AL21" s="3">
        <v>0</v>
      </c>
      <c r="AM21" s="2" t="s">
        <v>1243</v>
      </c>
      <c r="AO21" s="2">
        <v>8</v>
      </c>
      <c r="AP21" s="2">
        <v>2.9758900000000001E-2</v>
      </c>
    </row>
    <row r="22" spans="1:42" x14ac:dyDescent="0.25">
      <c r="A22" s="3">
        <f t="shared" si="0"/>
        <v>6</v>
      </c>
      <c r="B22" s="3" t="str">
        <f t="shared" si="1"/>
        <v>Gas</v>
      </c>
      <c r="C22" s="3">
        <f t="shared" si="2"/>
        <v>2.5677999999999999E-2</v>
      </c>
      <c r="D22" s="3">
        <f t="shared" si="3"/>
        <v>0</v>
      </c>
      <c r="E22" s="3">
        <f t="shared" si="4"/>
        <v>2.5677999999999999E-2</v>
      </c>
      <c r="F22" s="3" t="str">
        <f t="shared" si="5"/>
        <v/>
      </c>
      <c r="G22" s="3">
        <f t="shared" si="6"/>
        <v>8</v>
      </c>
      <c r="H22" s="3">
        <f t="shared" si="7"/>
        <v>0</v>
      </c>
      <c r="I22" s="3">
        <f t="shared" si="8"/>
        <v>8</v>
      </c>
      <c r="J22" s="3">
        <f t="shared" si="9"/>
        <v>0</v>
      </c>
      <c r="K22" s="3">
        <f t="shared" si="10"/>
        <v>0</v>
      </c>
      <c r="L22" s="3">
        <f t="shared" si="11"/>
        <v>0</v>
      </c>
      <c r="M22" s="3">
        <f t="shared" si="12"/>
        <v>2.38297E-5</v>
      </c>
      <c r="N22" s="3">
        <f t="shared" si="13"/>
        <v>0</v>
      </c>
      <c r="O22" s="3">
        <f>SUM(K22:M22)</f>
        <v>2.38297E-5</v>
      </c>
      <c r="P22" s="41">
        <f t="shared" si="14"/>
        <v>0</v>
      </c>
      <c r="Q22" s="42" t="str">
        <f t="shared" si="15"/>
        <v/>
      </c>
      <c r="R22" s="44">
        <f t="shared" si="16"/>
        <v>9.280200950229769E-4</v>
      </c>
      <c r="S22" s="3">
        <f>IF(G22&gt;0,(K22/G22)*(1000000/365),"")</f>
        <v>0</v>
      </c>
      <c r="T22" s="3" t="str">
        <f>IF(H22&gt;0,(L22/H22)*(1000000/365),"")</f>
        <v/>
      </c>
      <c r="U22" s="3">
        <f>IF(I22&gt;0,(M22/I22)*(1000000/365),"")</f>
        <v>8.1608561643835616E-3</v>
      </c>
      <c r="V22" s="28" t="str">
        <f>IF(J22&gt;0,(N22/J22)*(1000000/365),"")</f>
        <v/>
      </c>
      <c r="Y22" s="29" t="s">
        <v>1246</v>
      </c>
      <c r="Z22" s="3" t="s">
        <v>62</v>
      </c>
      <c r="AA22" s="3">
        <v>51356</v>
      </c>
      <c r="AB22" s="3">
        <v>8</v>
      </c>
      <c r="AC22" s="3">
        <v>8</v>
      </c>
      <c r="AD22" s="3">
        <v>0</v>
      </c>
      <c r="AE22" s="2" t="s">
        <v>1243</v>
      </c>
      <c r="AG22" s="2">
        <v>8</v>
      </c>
      <c r="AH22" s="2">
        <v>0</v>
      </c>
      <c r="AI22" s="3" t="s">
        <v>1245</v>
      </c>
      <c r="AK22" s="3">
        <v>0</v>
      </c>
      <c r="AL22" s="3">
        <v>0</v>
      </c>
      <c r="AM22" s="2" t="s">
        <v>1243</v>
      </c>
      <c r="AO22" s="2">
        <v>8</v>
      </c>
      <c r="AP22" s="2">
        <v>2.3829699999999999E-2</v>
      </c>
    </row>
    <row r="23" spans="1:42" x14ac:dyDescent="0.25">
      <c r="A23" s="3">
        <f t="shared" si="0"/>
        <v>6</v>
      </c>
      <c r="B23" s="3" t="str">
        <f t="shared" si="1"/>
        <v>Gas</v>
      </c>
      <c r="C23" s="3">
        <f t="shared" si="2"/>
        <v>3.3551499999999998E-2</v>
      </c>
      <c r="D23" s="3">
        <f t="shared" si="3"/>
        <v>0</v>
      </c>
      <c r="E23" s="3">
        <f t="shared" si="4"/>
        <v>3.3551499999999998E-2</v>
      </c>
      <c r="F23" s="3" t="str">
        <f t="shared" si="5"/>
        <v/>
      </c>
      <c r="G23" s="3">
        <f t="shared" si="6"/>
        <v>8</v>
      </c>
      <c r="H23" s="3">
        <f t="shared" si="7"/>
        <v>0</v>
      </c>
      <c r="I23" s="3">
        <f t="shared" si="8"/>
        <v>8</v>
      </c>
      <c r="J23" s="3">
        <f t="shared" si="9"/>
        <v>0</v>
      </c>
      <c r="K23" s="3">
        <f t="shared" si="10"/>
        <v>0</v>
      </c>
      <c r="L23" s="3">
        <f t="shared" si="11"/>
        <v>0</v>
      </c>
      <c r="M23" s="3">
        <f t="shared" si="12"/>
        <v>3.1136500000000002E-5</v>
      </c>
      <c r="N23" s="3">
        <f t="shared" si="13"/>
        <v>0</v>
      </c>
      <c r="O23" s="3">
        <f>SUM(K23:M23)</f>
        <v>3.1136500000000002E-5</v>
      </c>
      <c r="P23" s="41">
        <f t="shared" si="14"/>
        <v>0</v>
      </c>
      <c r="Q23" s="42" t="str">
        <f t="shared" si="15"/>
        <v/>
      </c>
      <c r="R23" s="44">
        <f t="shared" si="16"/>
        <v>9.2802110188814225E-4</v>
      </c>
      <c r="S23" s="3">
        <f>IF(G23&gt;0,(K23/G23)*(1000000/365),"")</f>
        <v>0</v>
      </c>
      <c r="T23" s="3" t="str">
        <f>IF(H23&gt;0,(L23/H23)*(1000000/365),"")</f>
        <v/>
      </c>
      <c r="U23" s="3">
        <f>IF(I23&gt;0,(M23/I23)*(1000000/365),"")</f>
        <v>1.066318493150685E-2</v>
      </c>
      <c r="V23" s="28" t="str">
        <f>IF(J23&gt;0,(N23/J23)*(1000000/365),"")</f>
        <v/>
      </c>
      <c r="Y23" s="29" t="s">
        <v>1246</v>
      </c>
      <c r="Z23" s="3" t="s">
        <v>62</v>
      </c>
      <c r="AA23" s="3">
        <v>67103</v>
      </c>
      <c r="AB23" s="3">
        <v>8</v>
      </c>
      <c r="AC23" s="3">
        <v>8</v>
      </c>
      <c r="AD23" s="3">
        <v>0</v>
      </c>
      <c r="AE23" s="2" t="s">
        <v>1243</v>
      </c>
      <c r="AG23" s="2">
        <v>8</v>
      </c>
      <c r="AH23" s="2">
        <v>0</v>
      </c>
      <c r="AI23" s="3" t="s">
        <v>1245</v>
      </c>
      <c r="AK23" s="3">
        <v>0</v>
      </c>
      <c r="AL23" s="3">
        <v>0</v>
      </c>
      <c r="AM23" s="2" t="s">
        <v>1243</v>
      </c>
      <c r="AO23" s="2">
        <v>8</v>
      </c>
      <c r="AP23" s="2">
        <v>3.1136500000000001E-2</v>
      </c>
    </row>
    <row r="24" spans="1:42" x14ac:dyDescent="0.25">
      <c r="A24" s="3">
        <f t="shared" si="0"/>
        <v>3</v>
      </c>
      <c r="B24" s="3" t="str">
        <f t="shared" si="1"/>
        <v>Gas</v>
      </c>
      <c r="C24" s="3">
        <f t="shared" si="2"/>
        <v>0</v>
      </c>
      <c r="D24" s="3">
        <f t="shared" si="3"/>
        <v>0</v>
      </c>
      <c r="E24" s="3">
        <f t="shared" si="4"/>
        <v>0</v>
      </c>
      <c r="F24" s="3" t="str">
        <f t="shared" si="5"/>
        <v/>
      </c>
      <c r="G24" s="3">
        <f t="shared" si="6"/>
        <v>0</v>
      </c>
      <c r="H24" s="3">
        <f t="shared" si="7"/>
        <v>0</v>
      </c>
      <c r="I24" s="3">
        <f t="shared" si="8"/>
        <v>0</v>
      </c>
      <c r="J24" s="3">
        <f t="shared" si="9"/>
        <v>0</v>
      </c>
      <c r="K24" s="3">
        <f t="shared" si="10"/>
        <v>0</v>
      </c>
      <c r="L24" s="3">
        <f t="shared" si="11"/>
        <v>0</v>
      </c>
      <c r="M24" s="3">
        <f t="shared" si="12"/>
        <v>2.034595E-4</v>
      </c>
      <c r="N24" s="3">
        <f t="shared" si="13"/>
        <v>0</v>
      </c>
      <c r="O24" s="3">
        <f>SUM(K24:M24)</f>
        <v>2.034595E-4</v>
      </c>
      <c r="P24" s="41" t="str">
        <f t="shared" si="14"/>
        <v/>
      </c>
      <c r="Q24" s="42" t="str">
        <f t="shared" si="15"/>
        <v/>
      </c>
      <c r="R24" s="44" t="str">
        <f t="shared" si="16"/>
        <v/>
      </c>
      <c r="S24" s="3" t="str">
        <f>IF(G24&gt;0,(K24/G24)*(1000000/365),"")</f>
        <v/>
      </c>
      <c r="T24" s="3" t="str">
        <f>IF(H24&gt;0,(L24/H24)*(1000000/365),"")</f>
        <v/>
      </c>
      <c r="U24" s="3" t="str">
        <f>IF(I24&gt;0,(M24/I24)*(1000000/365),"")</f>
        <v/>
      </c>
      <c r="V24" s="28" t="str">
        <f>IF(J24&gt;0,(N24/J24)*(1000000/365),"")</f>
        <v/>
      </c>
      <c r="Y24" s="29" t="s">
        <v>1246</v>
      </c>
      <c r="Z24" s="3" t="s">
        <v>62</v>
      </c>
      <c r="AA24" s="3">
        <v>21924</v>
      </c>
      <c r="AB24" s="3">
        <v>6</v>
      </c>
      <c r="AC24" s="3">
        <v>6</v>
      </c>
      <c r="AD24" s="3">
        <v>0</v>
      </c>
      <c r="AE24" s="2" t="s">
        <v>1245</v>
      </c>
      <c r="AG24" s="2">
        <v>0</v>
      </c>
      <c r="AH24" s="2">
        <v>0</v>
      </c>
      <c r="AI24" s="3" t="s">
        <v>1245</v>
      </c>
      <c r="AK24" s="3">
        <v>0</v>
      </c>
      <c r="AL24" s="3">
        <v>0</v>
      </c>
      <c r="AM24" s="2" t="s">
        <v>1243</v>
      </c>
      <c r="AO24" s="2">
        <v>0</v>
      </c>
      <c r="AP24" s="2">
        <v>0.20345949999999999</v>
      </c>
    </row>
    <row r="25" spans="1:42" x14ac:dyDescent="0.25">
      <c r="A25" s="3">
        <f t="shared" si="0"/>
        <v>3</v>
      </c>
      <c r="B25" s="3" t="str">
        <f t="shared" si="1"/>
        <v>Gas</v>
      </c>
      <c r="C25" s="3">
        <f t="shared" si="2"/>
        <v>0</v>
      </c>
      <c r="D25" s="3">
        <f t="shared" si="3"/>
        <v>0</v>
      </c>
      <c r="E25" s="3">
        <f t="shared" si="4"/>
        <v>0</v>
      </c>
      <c r="F25" s="3" t="str">
        <f t="shared" si="5"/>
        <v/>
      </c>
      <c r="G25" s="3">
        <f t="shared" si="6"/>
        <v>0</v>
      </c>
      <c r="H25" s="3">
        <f t="shared" si="7"/>
        <v>0</v>
      </c>
      <c r="I25" s="3">
        <f t="shared" si="8"/>
        <v>0</v>
      </c>
      <c r="J25" s="3">
        <f t="shared" si="9"/>
        <v>0</v>
      </c>
      <c r="K25" s="3">
        <f t="shared" si="10"/>
        <v>0</v>
      </c>
      <c r="L25" s="3">
        <f t="shared" si="11"/>
        <v>0</v>
      </c>
      <c r="M25" s="3">
        <f t="shared" si="12"/>
        <v>1.5736459999999999E-4</v>
      </c>
      <c r="N25" s="3">
        <f t="shared" si="13"/>
        <v>0</v>
      </c>
      <c r="O25" s="3">
        <f>SUM(K25:M25)</f>
        <v>1.5736459999999999E-4</v>
      </c>
      <c r="P25" s="41" t="str">
        <f t="shared" si="14"/>
        <v/>
      </c>
      <c r="Q25" s="42" t="str">
        <f t="shared" si="15"/>
        <v/>
      </c>
      <c r="R25" s="44" t="str">
        <f t="shared" si="16"/>
        <v/>
      </c>
      <c r="S25" s="3" t="str">
        <f>IF(G25&gt;0,(K25/G25)*(1000000/365),"")</f>
        <v/>
      </c>
      <c r="T25" s="3" t="str">
        <f>IF(H25&gt;0,(L25/H25)*(1000000/365),"")</f>
        <v/>
      </c>
      <c r="U25" s="3" t="str">
        <f>IF(I25&gt;0,(M25/I25)*(1000000/365),"")</f>
        <v/>
      </c>
      <c r="V25" s="28" t="str">
        <f>IF(J25&gt;0,(N25/J25)*(1000000/365),"")</f>
        <v/>
      </c>
      <c r="Y25" s="29" t="s">
        <v>1246</v>
      </c>
      <c r="Z25" s="3" t="s">
        <v>62</v>
      </c>
      <c r="AA25" s="3">
        <v>16957</v>
      </c>
      <c r="AB25" s="3">
        <v>6</v>
      </c>
      <c r="AC25" s="3">
        <v>6</v>
      </c>
      <c r="AD25" s="3">
        <v>0</v>
      </c>
      <c r="AE25" s="2" t="s">
        <v>1245</v>
      </c>
      <c r="AG25" s="2">
        <v>0</v>
      </c>
      <c r="AH25" s="2">
        <v>0</v>
      </c>
      <c r="AI25" s="3" t="s">
        <v>1245</v>
      </c>
      <c r="AK25" s="3">
        <v>0</v>
      </c>
      <c r="AL25" s="3">
        <v>0</v>
      </c>
      <c r="AM25" s="2" t="s">
        <v>1243</v>
      </c>
      <c r="AO25" s="2">
        <v>0</v>
      </c>
      <c r="AP25" s="2">
        <v>0.15736459999999999</v>
      </c>
    </row>
    <row r="26" spans="1:42" x14ac:dyDescent="0.25">
      <c r="A26" s="3">
        <f t="shared" si="0"/>
        <v>6</v>
      </c>
      <c r="B26" s="3" t="str">
        <f t="shared" si="1"/>
        <v>Gas</v>
      </c>
      <c r="C26" s="3">
        <f t="shared" si="2"/>
        <v>1.7045000000000001E-2</v>
      </c>
      <c r="D26" s="3">
        <f t="shared" si="3"/>
        <v>0</v>
      </c>
      <c r="E26" s="3">
        <f t="shared" si="4"/>
        <v>1.7045000000000001E-2</v>
      </c>
      <c r="F26" s="3" t="str">
        <f t="shared" si="5"/>
        <v/>
      </c>
      <c r="G26" s="3">
        <f t="shared" si="6"/>
        <v>6</v>
      </c>
      <c r="H26" s="3">
        <f t="shared" si="7"/>
        <v>0</v>
      </c>
      <c r="I26" s="3">
        <f t="shared" si="8"/>
        <v>6</v>
      </c>
      <c r="J26" s="3">
        <f t="shared" si="9"/>
        <v>0</v>
      </c>
      <c r="K26" s="3">
        <f t="shared" si="10"/>
        <v>0</v>
      </c>
      <c r="L26" s="3">
        <f t="shared" si="11"/>
        <v>0</v>
      </c>
      <c r="M26" s="3">
        <f t="shared" si="12"/>
        <v>1.58181E-5</v>
      </c>
      <c r="N26" s="3">
        <f t="shared" si="13"/>
        <v>0</v>
      </c>
      <c r="O26" s="3">
        <f>SUM(K26:M26)</f>
        <v>1.58181E-5</v>
      </c>
      <c r="P26" s="41">
        <f t="shared" si="14"/>
        <v>0</v>
      </c>
      <c r="Q26" s="42" t="str">
        <f t="shared" si="15"/>
        <v/>
      </c>
      <c r="R26" s="44">
        <f t="shared" si="16"/>
        <v>9.2801994719859189E-4</v>
      </c>
      <c r="S26" s="3">
        <f>IF(G26&gt;0,(K26/G26)*(1000000/365),"")</f>
        <v>0</v>
      </c>
      <c r="T26" s="3" t="str">
        <f>IF(H26&gt;0,(L26/H26)*(1000000/365),"")</f>
        <v/>
      </c>
      <c r="U26" s="3">
        <f>IF(I26&gt;0,(M26/I26)*(1000000/365),"")</f>
        <v>7.2228767123287676E-3</v>
      </c>
      <c r="V26" s="28" t="str">
        <f>IF(J26&gt;0,(N26/J26)*(1000000/365),"")</f>
        <v/>
      </c>
      <c r="Y26" s="29" t="s">
        <v>1246</v>
      </c>
      <c r="Z26" s="3" t="s">
        <v>62</v>
      </c>
      <c r="AA26" s="3">
        <v>34090</v>
      </c>
      <c r="AB26" s="3">
        <v>6</v>
      </c>
      <c r="AC26" s="3">
        <v>6</v>
      </c>
      <c r="AD26" s="3">
        <v>0</v>
      </c>
      <c r="AE26" s="2" t="s">
        <v>1243</v>
      </c>
      <c r="AG26" s="2">
        <v>6</v>
      </c>
      <c r="AH26" s="2">
        <v>0</v>
      </c>
      <c r="AI26" s="3" t="s">
        <v>1245</v>
      </c>
      <c r="AK26" s="3">
        <v>0</v>
      </c>
      <c r="AL26" s="3">
        <v>0</v>
      </c>
      <c r="AM26" s="2" t="s">
        <v>1243</v>
      </c>
      <c r="AO26" s="2">
        <v>6</v>
      </c>
      <c r="AP26" s="2">
        <v>1.5818100000000002E-2</v>
      </c>
    </row>
    <row r="27" spans="1:42" x14ac:dyDescent="0.25">
      <c r="A27" s="3">
        <f t="shared" si="0"/>
        <v>6</v>
      </c>
      <c r="B27" s="3" t="str">
        <f t="shared" si="1"/>
        <v>Gas</v>
      </c>
      <c r="C27" s="3">
        <f t="shared" si="2"/>
        <v>8.3330000000000001E-3</v>
      </c>
      <c r="D27" s="3">
        <f t="shared" si="3"/>
        <v>0</v>
      </c>
      <c r="E27" s="3">
        <f t="shared" si="4"/>
        <v>8.3330000000000001E-3</v>
      </c>
      <c r="F27" s="3" t="str">
        <f t="shared" si="5"/>
        <v/>
      </c>
      <c r="G27" s="3">
        <f t="shared" si="6"/>
        <v>6</v>
      </c>
      <c r="H27" s="3">
        <f t="shared" si="7"/>
        <v>0</v>
      </c>
      <c r="I27" s="3">
        <f t="shared" si="8"/>
        <v>6</v>
      </c>
      <c r="J27" s="3">
        <f t="shared" si="9"/>
        <v>0</v>
      </c>
      <c r="K27" s="3">
        <f t="shared" si="10"/>
        <v>0</v>
      </c>
      <c r="L27" s="3">
        <f t="shared" si="11"/>
        <v>0</v>
      </c>
      <c r="M27" s="3">
        <f t="shared" si="12"/>
        <v>7.7332000000000008E-6</v>
      </c>
      <c r="N27" s="3">
        <f t="shared" si="13"/>
        <v>0</v>
      </c>
      <c r="O27" s="3">
        <f>SUM(K27:M27)</f>
        <v>7.7332000000000008E-6</v>
      </c>
      <c r="P27" s="41">
        <f t="shared" si="14"/>
        <v>0</v>
      </c>
      <c r="Q27" s="42" t="str">
        <f t="shared" si="15"/>
        <v/>
      </c>
      <c r="R27" s="44">
        <f t="shared" si="16"/>
        <v>9.2802112084483383E-4</v>
      </c>
      <c r="S27" s="3">
        <f>IF(G27&gt;0,(K27/G27)*(1000000/365),"")</f>
        <v>0</v>
      </c>
      <c r="T27" s="3" t="str">
        <f>IF(H27&gt;0,(L27/H27)*(1000000/365),"")</f>
        <v/>
      </c>
      <c r="U27" s="3">
        <f>IF(I27&gt;0,(M27/I27)*(1000000/365),"")</f>
        <v>3.5311415525114158E-3</v>
      </c>
      <c r="V27" s="28" t="str">
        <f>IF(J27&gt;0,(N27/J27)*(1000000/365),"")</f>
        <v/>
      </c>
      <c r="Y27" s="29" t="s">
        <v>1246</v>
      </c>
      <c r="Z27" s="3" t="s">
        <v>62</v>
      </c>
      <c r="AA27" s="3">
        <v>16666</v>
      </c>
      <c r="AB27" s="3">
        <v>6</v>
      </c>
      <c r="AC27" s="3">
        <v>6</v>
      </c>
      <c r="AD27" s="3">
        <v>0</v>
      </c>
      <c r="AE27" s="2" t="s">
        <v>1243</v>
      </c>
      <c r="AG27" s="2">
        <v>6</v>
      </c>
      <c r="AH27" s="2">
        <v>0</v>
      </c>
      <c r="AI27" s="3" t="s">
        <v>1245</v>
      </c>
      <c r="AK27" s="3">
        <v>0</v>
      </c>
      <c r="AL27" s="3">
        <v>0</v>
      </c>
      <c r="AM27" s="2" t="s">
        <v>1243</v>
      </c>
      <c r="AO27" s="2">
        <v>6</v>
      </c>
      <c r="AP27" s="2">
        <v>7.7332E-3</v>
      </c>
    </row>
    <row r="28" spans="1:42" x14ac:dyDescent="0.25">
      <c r="A28" s="3">
        <f t="shared" si="0"/>
        <v>6</v>
      </c>
      <c r="B28" s="3" t="str">
        <f t="shared" si="1"/>
        <v>Gas</v>
      </c>
      <c r="C28" s="3">
        <f t="shared" si="2"/>
        <v>8.7925E-3</v>
      </c>
      <c r="D28" s="3">
        <f t="shared" si="3"/>
        <v>0</v>
      </c>
      <c r="E28" s="3">
        <f t="shared" si="4"/>
        <v>8.7925E-3</v>
      </c>
      <c r="F28" s="3" t="str">
        <f t="shared" si="5"/>
        <v/>
      </c>
      <c r="G28" s="3">
        <f t="shared" si="6"/>
        <v>6</v>
      </c>
      <c r="H28" s="3">
        <f t="shared" si="7"/>
        <v>0</v>
      </c>
      <c r="I28" s="3">
        <f t="shared" si="8"/>
        <v>6</v>
      </c>
      <c r="J28" s="3">
        <f t="shared" si="9"/>
        <v>0</v>
      </c>
      <c r="K28" s="3">
        <f t="shared" si="10"/>
        <v>0</v>
      </c>
      <c r="L28" s="3">
        <f t="shared" si="11"/>
        <v>0</v>
      </c>
      <c r="M28" s="3">
        <f t="shared" si="12"/>
        <v>8.1595999999999989E-6</v>
      </c>
      <c r="N28" s="3">
        <f t="shared" si="13"/>
        <v>0</v>
      </c>
      <c r="O28" s="3">
        <f>SUM(K28:M28)</f>
        <v>8.1595999999999989E-6</v>
      </c>
      <c r="P28" s="41">
        <f t="shared" si="14"/>
        <v>0</v>
      </c>
      <c r="Q28" s="42" t="str">
        <f t="shared" si="15"/>
        <v/>
      </c>
      <c r="R28" s="44">
        <f t="shared" si="16"/>
        <v>9.2801819732726745E-4</v>
      </c>
      <c r="S28" s="3">
        <f>IF(G28&gt;0,(K28/G28)*(1000000/365),"")</f>
        <v>0</v>
      </c>
      <c r="T28" s="3" t="str">
        <f>IF(H28&gt;0,(L28/H28)*(1000000/365),"")</f>
        <v/>
      </c>
      <c r="U28" s="3">
        <f>IF(I28&gt;0,(M28/I28)*(1000000/365),"")</f>
        <v>3.7258447488584465E-3</v>
      </c>
      <c r="V28" s="28" t="str">
        <f>IF(J28&gt;0,(N28/J28)*(1000000/365),"")</f>
        <v/>
      </c>
      <c r="Y28" s="29" t="s">
        <v>1246</v>
      </c>
      <c r="Z28" s="3" t="s">
        <v>62</v>
      </c>
      <c r="AA28" s="3">
        <v>17585</v>
      </c>
      <c r="AB28" s="3">
        <v>6</v>
      </c>
      <c r="AC28" s="3">
        <v>6</v>
      </c>
      <c r="AD28" s="3">
        <v>0</v>
      </c>
      <c r="AE28" s="2" t="s">
        <v>1243</v>
      </c>
      <c r="AG28" s="2">
        <v>6</v>
      </c>
      <c r="AH28" s="2">
        <v>0</v>
      </c>
      <c r="AI28" s="3" t="s">
        <v>1245</v>
      </c>
      <c r="AK28" s="3">
        <v>0</v>
      </c>
      <c r="AL28" s="3">
        <v>0</v>
      </c>
      <c r="AM28" s="2" t="s">
        <v>1243</v>
      </c>
      <c r="AO28" s="2">
        <v>6</v>
      </c>
      <c r="AP28" s="2">
        <v>8.1595999999999995E-3</v>
      </c>
    </row>
    <row r="29" spans="1:42" x14ac:dyDescent="0.25">
      <c r="A29" s="3">
        <f t="shared" si="0"/>
        <v>6</v>
      </c>
      <c r="B29" s="3" t="str">
        <f t="shared" si="1"/>
        <v>Gas</v>
      </c>
      <c r="C29" s="3">
        <f t="shared" si="2"/>
        <v>1.30995E-2</v>
      </c>
      <c r="D29" s="3">
        <f t="shared" si="3"/>
        <v>0</v>
      </c>
      <c r="E29" s="3">
        <f t="shared" si="4"/>
        <v>1.30995E-2</v>
      </c>
      <c r="F29" s="3" t="str">
        <f t="shared" si="5"/>
        <v/>
      </c>
      <c r="G29" s="3">
        <f t="shared" si="6"/>
        <v>8</v>
      </c>
      <c r="H29" s="3">
        <f t="shared" si="7"/>
        <v>0</v>
      </c>
      <c r="I29" s="3">
        <f t="shared" si="8"/>
        <v>8</v>
      </c>
      <c r="J29" s="3">
        <f t="shared" si="9"/>
        <v>0</v>
      </c>
      <c r="K29" s="3">
        <f t="shared" si="10"/>
        <v>0</v>
      </c>
      <c r="L29" s="3">
        <f t="shared" si="11"/>
        <v>0</v>
      </c>
      <c r="M29" s="3">
        <f t="shared" si="12"/>
        <v>1.21566E-5</v>
      </c>
      <c r="N29" s="3">
        <f t="shared" si="13"/>
        <v>0</v>
      </c>
      <c r="O29" s="3">
        <f>SUM(K29:M29)</f>
        <v>1.21566E-5</v>
      </c>
      <c r="P29" s="41">
        <f t="shared" si="14"/>
        <v>0</v>
      </c>
      <c r="Q29" s="42" t="str">
        <f t="shared" si="15"/>
        <v/>
      </c>
      <c r="R29" s="44">
        <f t="shared" si="16"/>
        <v>9.2802015344097097E-4</v>
      </c>
      <c r="S29" s="3">
        <f>IF(G29&gt;0,(K29/G29)*(1000000/365),"")</f>
        <v>0</v>
      </c>
      <c r="T29" s="3" t="str">
        <f>IF(H29&gt;0,(L29/H29)*(1000000/365),"")</f>
        <v/>
      </c>
      <c r="U29" s="3">
        <f>IF(I29&gt;0,(M29/I29)*(1000000/365),"")</f>
        <v>4.1632191780821915E-3</v>
      </c>
      <c r="V29" s="28" t="str">
        <f>IF(J29&gt;0,(N29/J29)*(1000000/365),"")</f>
        <v/>
      </c>
      <c r="Y29" s="29" t="s">
        <v>1246</v>
      </c>
      <c r="Z29" s="3" t="s">
        <v>62</v>
      </c>
      <c r="AA29" s="3">
        <v>26199</v>
      </c>
      <c r="AB29" s="3">
        <v>8</v>
      </c>
      <c r="AC29" s="3">
        <v>8</v>
      </c>
      <c r="AD29" s="3">
        <v>0</v>
      </c>
      <c r="AE29" s="2" t="s">
        <v>1243</v>
      </c>
      <c r="AG29" s="2">
        <v>8</v>
      </c>
      <c r="AH29" s="2">
        <v>0</v>
      </c>
      <c r="AI29" s="3" t="s">
        <v>1245</v>
      </c>
      <c r="AK29" s="3">
        <v>0</v>
      </c>
      <c r="AL29" s="3">
        <v>0</v>
      </c>
      <c r="AM29" s="2" t="s">
        <v>1243</v>
      </c>
      <c r="AO29" s="2">
        <v>8</v>
      </c>
      <c r="AP29" s="2">
        <v>1.21566E-2</v>
      </c>
    </row>
    <row r="30" spans="1:42" x14ac:dyDescent="0.25">
      <c r="A30" s="3">
        <f t="shared" si="0"/>
        <v>6</v>
      </c>
      <c r="B30" s="3" t="str">
        <f t="shared" si="1"/>
        <v>Gas</v>
      </c>
      <c r="C30" s="3">
        <f t="shared" si="2"/>
        <v>1.4859000000000001E-2</v>
      </c>
      <c r="D30" s="3">
        <f t="shared" si="3"/>
        <v>0</v>
      </c>
      <c r="E30" s="3">
        <f t="shared" si="4"/>
        <v>1.4859000000000001E-2</v>
      </c>
      <c r="F30" s="3" t="str">
        <f t="shared" si="5"/>
        <v/>
      </c>
      <c r="G30" s="3">
        <f t="shared" si="6"/>
        <v>8</v>
      </c>
      <c r="H30" s="3">
        <f t="shared" si="7"/>
        <v>0</v>
      </c>
      <c r="I30" s="3">
        <f t="shared" si="8"/>
        <v>8</v>
      </c>
      <c r="J30" s="3">
        <f t="shared" si="9"/>
        <v>0</v>
      </c>
      <c r="K30" s="3">
        <f t="shared" si="10"/>
        <v>0</v>
      </c>
      <c r="L30" s="3">
        <f t="shared" si="11"/>
        <v>0</v>
      </c>
      <c r="M30" s="3">
        <f t="shared" si="12"/>
        <v>1.3789499999999999E-5</v>
      </c>
      <c r="N30" s="3">
        <f t="shared" si="13"/>
        <v>0</v>
      </c>
      <c r="O30" s="3">
        <f>SUM(K30:M30)</f>
        <v>1.3789499999999999E-5</v>
      </c>
      <c r="P30" s="41">
        <f t="shared" si="14"/>
        <v>0</v>
      </c>
      <c r="Q30" s="42" t="str">
        <f t="shared" si="15"/>
        <v/>
      </c>
      <c r="R30" s="44">
        <f t="shared" si="16"/>
        <v>9.2802342014940424E-4</v>
      </c>
      <c r="S30" s="3">
        <f>IF(G30&gt;0,(K30/G30)*(1000000/365),"")</f>
        <v>0</v>
      </c>
      <c r="T30" s="3" t="str">
        <f>IF(H30&gt;0,(L30/H30)*(1000000/365),"")</f>
        <v/>
      </c>
      <c r="U30" s="3">
        <f>IF(I30&gt;0,(M30/I30)*(1000000/365),"")</f>
        <v>4.7224315068493143E-3</v>
      </c>
      <c r="V30" s="28" t="str">
        <f>IF(J30&gt;0,(N30/J30)*(1000000/365),"")</f>
        <v/>
      </c>
      <c r="Y30" s="29" t="s">
        <v>1246</v>
      </c>
      <c r="Z30" s="3" t="s">
        <v>62</v>
      </c>
      <c r="AA30" s="3">
        <v>29718</v>
      </c>
      <c r="AB30" s="3">
        <v>8</v>
      </c>
      <c r="AC30" s="3">
        <v>8</v>
      </c>
      <c r="AD30" s="3">
        <v>0</v>
      </c>
      <c r="AE30" s="2" t="s">
        <v>1243</v>
      </c>
      <c r="AG30" s="2">
        <v>8</v>
      </c>
      <c r="AH30" s="2">
        <v>0</v>
      </c>
      <c r="AI30" s="3" t="s">
        <v>1245</v>
      </c>
      <c r="AK30" s="3">
        <v>0</v>
      </c>
      <c r="AL30" s="3">
        <v>0</v>
      </c>
      <c r="AM30" s="2" t="s">
        <v>1243</v>
      </c>
      <c r="AO30" s="2">
        <v>8</v>
      </c>
      <c r="AP30" s="2">
        <v>1.37895E-2</v>
      </c>
    </row>
    <row r="31" spans="1:42" x14ac:dyDescent="0.25">
      <c r="A31" s="3">
        <f t="shared" si="0"/>
        <v>6</v>
      </c>
      <c r="B31" s="3" t="str">
        <f t="shared" si="1"/>
        <v>Gas</v>
      </c>
      <c r="C31" s="3">
        <f t="shared" si="2"/>
        <v>2.0008999999999999E-2</v>
      </c>
      <c r="D31" s="3">
        <f t="shared" si="3"/>
        <v>0</v>
      </c>
      <c r="E31" s="3">
        <f t="shared" si="4"/>
        <v>2.0008999999999999E-2</v>
      </c>
      <c r="F31" s="3" t="str">
        <f t="shared" si="5"/>
        <v/>
      </c>
      <c r="G31" s="3">
        <f t="shared" si="6"/>
        <v>8</v>
      </c>
      <c r="H31" s="3">
        <f t="shared" si="7"/>
        <v>0</v>
      </c>
      <c r="I31" s="3">
        <f t="shared" si="8"/>
        <v>8</v>
      </c>
      <c r="J31" s="3">
        <f t="shared" si="9"/>
        <v>0</v>
      </c>
      <c r="K31" s="3">
        <f t="shared" si="10"/>
        <v>0</v>
      </c>
      <c r="L31" s="3">
        <f t="shared" si="11"/>
        <v>0</v>
      </c>
      <c r="M31" s="3">
        <f t="shared" si="12"/>
        <v>1.8568800000000001E-5</v>
      </c>
      <c r="N31" s="3">
        <f t="shared" si="13"/>
        <v>0</v>
      </c>
      <c r="O31" s="3">
        <f>SUM(K31:M31)</f>
        <v>1.8568800000000001E-5</v>
      </c>
      <c r="P31" s="41">
        <f t="shared" si="14"/>
        <v>0</v>
      </c>
      <c r="Q31" s="42" t="str">
        <f t="shared" si="15"/>
        <v/>
      </c>
      <c r="R31" s="44">
        <f t="shared" si="16"/>
        <v>9.2802238992453409E-4</v>
      </c>
      <c r="S31" s="3">
        <f>IF(G31&gt;0,(K31/G31)*(1000000/365),"")</f>
        <v>0</v>
      </c>
      <c r="T31" s="3" t="str">
        <f>IF(H31&gt;0,(L31/H31)*(1000000/365),"")</f>
        <v/>
      </c>
      <c r="U31" s="3">
        <f>IF(I31&gt;0,(M31/I31)*(1000000/365),"")</f>
        <v>6.3591780821917812E-3</v>
      </c>
      <c r="V31" s="28" t="str">
        <f>IF(J31&gt;0,(N31/J31)*(1000000/365),"")</f>
        <v/>
      </c>
      <c r="Y31" s="29" t="s">
        <v>1246</v>
      </c>
      <c r="Z31" s="3" t="s">
        <v>62</v>
      </c>
      <c r="AA31" s="3">
        <v>40018</v>
      </c>
      <c r="AB31" s="3">
        <v>8</v>
      </c>
      <c r="AC31" s="3">
        <v>8</v>
      </c>
      <c r="AD31" s="3">
        <v>0</v>
      </c>
      <c r="AE31" s="2" t="s">
        <v>1243</v>
      </c>
      <c r="AG31" s="2">
        <v>8</v>
      </c>
      <c r="AH31" s="2">
        <v>0</v>
      </c>
      <c r="AI31" s="3" t="s">
        <v>1245</v>
      </c>
      <c r="AK31" s="3">
        <v>0</v>
      </c>
      <c r="AL31" s="3">
        <v>0</v>
      </c>
      <c r="AM31" s="2" t="s">
        <v>1243</v>
      </c>
      <c r="AO31" s="2">
        <v>8</v>
      </c>
      <c r="AP31" s="2">
        <v>1.85688E-2</v>
      </c>
    </row>
    <row r="32" spans="1:42" x14ac:dyDescent="0.25">
      <c r="A32" s="3">
        <f t="shared" si="0"/>
        <v>6</v>
      </c>
      <c r="B32" s="3" t="str">
        <f t="shared" si="1"/>
        <v>Gas</v>
      </c>
      <c r="C32" s="3">
        <f t="shared" si="2"/>
        <v>1.5748000000000002E-2</v>
      </c>
      <c r="D32" s="3">
        <f t="shared" si="3"/>
        <v>0</v>
      </c>
      <c r="E32" s="3">
        <f t="shared" si="4"/>
        <v>1.5748000000000002E-2</v>
      </c>
      <c r="F32" s="3" t="str">
        <f t="shared" si="5"/>
        <v/>
      </c>
      <c r="G32" s="3">
        <f t="shared" si="6"/>
        <v>8</v>
      </c>
      <c r="H32" s="3">
        <f t="shared" si="7"/>
        <v>0</v>
      </c>
      <c r="I32" s="3">
        <f t="shared" si="8"/>
        <v>8</v>
      </c>
      <c r="J32" s="3">
        <f t="shared" si="9"/>
        <v>0</v>
      </c>
      <c r="K32" s="3">
        <f t="shared" si="10"/>
        <v>0</v>
      </c>
      <c r="L32" s="3">
        <f t="shared" si="11"/>
        <v>0</v>
      </c>
      <c r="M32" s="3">
        <f t="shared" si="12"/>
        <v>1.46145E-5</v>
      </c>
      <c r="N32" s="3">
        <f t="shared" si="13"/>
        <v>0</v>
      </c>
      <c r="O32" s="3">
        <f>SUM(K32:M32)</f>
        <v>1.46145E-5</v>
      </c>
      <c r="P32" s="41">
        <f t="shared" si="14"/>
        <v>0</v>
      </c>
      <c r="Q32" s="42" t="str">
        <f t="shared" si="15"/>
        <v/>
      </c>
      <c r="R32" s="44">
        <f t="shared" si="16"/>
        <v>9.2802260604521198E-4</v>
      </c>
      <c r="S32" s="3">
        <f>IF(G32&gt;0,(K32/G32)*(1000000/365),"")</f>
        <v>0</v>
      </c>
      <c r="T32" s="3" t="str">
        <f>IF(H32&gt;0,(L32/H32)*(1000000/365),"")</f>
        <v/>
      </c>
      <c r="U32" s="3">
        <f>IF(I32&gt;0,(M32/I32)*(1000000/365),"")</f>
        <v>5.0049657534246578E-3</v>
      </c>
      <c r="V32" s="28" t="str">
        <f>IF(J32&gt;0,(N32/J32)*(1000000/365),"")</f>
        <v/>
      </c>
      <c r="Y32" s="29" t="s">
        <v>1246</v>
      </c>
      <c r="Z32" s="3" t="s">
        <v>62</v>
      </c>
      <c r="AA32" s="3">
        <v>31496</v>
      </c>
      <c r="AB32" s="3">
        <v>8</v>
      </c>
      <c r="AC32" s="3">
        <v>8</v>
      </c>
      <c r="AD32" s="3">
        <v>0</v>
      </c>
      <c r="AE32" s="2" t="s">
        <v>1243</v>
      </c>
      <c r="AG32" s="2">
        <v>8</v>
      </c>
      <c r="AH32" s="2">
        <v>0</v>
      </c>
      <c r="AI32" s="3" t="s">
        <v>1245</v>
      </c>
      <c r="AK32" s="3">
        <v>0</v>
      </c>
      <c r="AL32" s="3">
        <v>0</v>
      </c>
      <c r="AM32" s="2" t="s">
        <v>1243</v>
      </c>
      <c r="AO32" s="2">
        <v>8</v>
      </c>
      <c r="AP32" s="2">
        <v>1.4614500000000001E-2</v>
      </c>
    </row>
    <row r="33" spans="1:42" x14ac:dyDescent="0.25">
      <c r="A33" s="3">
        <f t="shared" si="0"/>
        <v>6</v>
      </c>
      <c r="B33" s="3" t="str">
        <f t="shared" si="1"/>
        <v>Gas</v>
      </c>
      <c r="C33" s="3">
        <f t="shared" si="2"/>
        <v>1.7107500000000001E-2</v>
      </c>
      <c r="D33" s="3">
        <f t="shared" si="3"/>
        <v>0</v>
      </c>
      <c r="E33" s="3">
        <f t="shared" si="4"/>
        <v>1.7107500000000001E-2</v>
      </c>
      <c r="F33" s="3" t="str">
        <f t="shared" si="5"/>
        <v/>
      </c>
      <c r="G33" s="3">
        <f t="shared" si="6"/>
        <v>8</v>
      </c>
      <c r="H33" s="3">
        <f t="shared" si="7"/>
        <v>0</v>
      </c>
      <c r="I33" s="3">
        <f t="shared" si="8"/>
        <v>8</v>
      </c>
      <c r="J33" s="3">
        <f t="shared" si="9"/>
        <v>0</v>
      </c>
      <c r="K33" s="3">
        <f t="shared" si="10"/>
        <v>0</v>
      </c>
      <c r="L33" s="3">
        <f t="shared" si="11"/>
        <v>0</v>
      </c>
      <c r="M33" s="3">
        <f t="shared" si="12"/>
        <v>1.5876100000000002E-5</v>
      </c>
      <c r="N33" s="3">
        <f t="shared" si="13"/>
        <v>0</v>
      </c>
      <c r="O33" s="3">
        <f>SUM(K33:M33)</f>
        <v>1.5876100000000002E-5</v>
      </c>
      <c r="P33" s="41">
        <f t="shared" si="14"/>
        <v>0</v>
      </c>
      <c r="Q33" s="42" t="str">
        <f t="shared" si="15"/>
        <v/>
      </c>
      <c r="R33" s="44">
        <f t="shared" si="16"/>
        <v>9.2801987432412686E-4</v>
      </c>
      <c r="S33" s="3">
        <f>IF(G33&gt;0,(K33/G33)*(1000000/365),"")</f>
        <v>0</v>
      </c>
      <c r="T33" s="3" t="str">
        <f>IF(H33&gt;0,(L33/H33)*(1000000/365),"")</f>
        <v/>
      </c>
      <c r="U33" s="3">
        <f>IF(I33&gt;0,(M33/I33)*(1000000/365),"")</f>
        <v>5.4370205479452056E-3</v>
      </c>
      <c r="V33" s="28" t="str">
        <f>IF(J33&gt;0,(N33/J33)*(1000000/365),"")</f>
        <v/>
      </c>
      <c r="Y33" s="29" t="s">
        <v>1246</v>
      </c>
      <c r="Z33" s="3" t="s">
        <v>62</v>
      </c>
      <c r="AA33" s="3">
        <v>34215</v>
      </c>
      <c r="AB33" s="3">
        <v>8</v>
      </c>
      <c r="AC33" s="3">
        <v>8</v>
      </c>
      <c r="AD33" s="3">
        <v>0</v>
      </c>
      <c r="AE33" s="2" t="s">
        <v>1243</v>
      </c>
      <c r="AG33" s="2">
        <v>8</v>
      </c>
      <c r="AH33" s="2">
        <v>0</v>
      </c>
      <c r="AI33" s="3" t="s">
        <v>1245</v>
      </c>
      <c r="AK33" s="3">
        <v>0</v>
      </c>
      <c r="AL33" s="3">
        <v>0</v>
      </c>
      <c r="AM33" s="2" t="s">
        <v>1243</v>
      </c>
      <c r="AO33" s="2">
        <v>8</v>
      </c>
      <c r="AP33" s="2">
        <v>1.5876100000000001E-2</v>
      </c>
    </row>
    <row r="34" spans="1:42" x14ac:dyDescent="0.25">
      <c r="A34" s="3">
        <f t="shared" si="0"/>
        <v>6</v>
      </c>
      <c r="B34" s="3" t="str">
        <f t="shared" si="1"/>
        <v>Gas</v>
      </c>
      <c r="C34" s="3">
        <f t="shared" si="2"/>
        <v>1.3764E-2</v>
      </c>
      <c r="D34" s="3">
        <f t="shared" si="3"/>
        <v>0</v>
      </c>
      <c r="E34" s="3">
        <f t="shared" si="4"/>
        <v>1.3764E-2</v>
      </c>
      <c r="F34" s="3" t="str">
        <f t="shared" si="5"/>
        <v/>
      </c>
      <c r="G34" s="3">
        <f t="shared" si="6"/>
        <v>6</v>
      </c>
      <c r="H34" s="3">
        <f t="shared" si="7"/>
        <v>0</v>
      </c>
      <c r="I34" s="3">
        <f t="shared" si="8"/>
        <v>6</v>
      </c>
      <c r="J34" s="3">
        <f t="shared" si="9"/>
        <v>0</v>
      </c>
      <c r="K34" s="3">
        <f t="shared" si="10"/>
        <v>0</v>
      </c>
      <c r="L34" s="3">
        <f t="shared" si="11"/>
        <v>0</v>
      </c>
      <c r="M34" s="3">
        <f t="shared" si="12"/>
        <v>1.27733E-5</v>
      </c>
      <c r="N34" s="3">
        <f t="shared" si="13"/>
        <v>0</v>
      </c>
      <c r="O34" s="3">
        <f>SUM(K34:M34)</f>
        <v>1.27733E-5</v>
      </c>
      <c r="P34" s="41">
        <f t="shared" si="14"/>
        <v>0</v>
      </c>
      <c r="Q34" s="42" t="str">
        <f t="shared" si="15"/>
        <v/>
      </c>
      <c r="R34" s="44">
        <f t="shared" si="16"/>
        <v>9.2802237721592562E-4</v>
      </c>
      <c r="S34" s="3">
        <f>IF(G34&gt;0,(K34/G34)*(1000000/365),"")</f>
        <v>0</v>
      </c>
      <c r="T34" s="3" t="str">
        <f>IF(H34&gt;0,(L34/H34)*(1000000/365),"")</f>
        <v/>
      </c>
      <c r="U34" s="3">
        <f>IF(I34&gt;0,(M34/I34)*(1000000/365),"")</f>
        <v>5.8325570776255704E-3</v>
      </c>
      <c r="V34" s="28" t="str">
        <f>IF(J34&gt;0,(N34/J34)*(1000000/365),"")</f>
        <v/>
      </c>
      <c r="Y34" s="29" t="s">
        <v>1246</v>
      </c>
      <c r="Z34" s="3" t="s">
        <v>62</v>
      </c>
      <c r="AA34" s="3">
        <v>27528</v>
      </c>
      <c r="AB34" s="3">
        <v>6</v>
      </c>
      <c r="AC34" s="3">
        <v>6</v>
      </c>
      <c r="AD34" s="3">
        <v>0</v>
      </c>
      <c r="AE34" s="2" t="s">
        <v>1243</v>
      </c>
      <c r="AG34" s="2">
        <v>6</v>
      </c>
      <c r="AH34" s="2">
        <v>0</v>
      </c>
      <c r="AI34" s="3" t="s">
        <v>1245</v>
      </c>
      <c r="AK34" s="3">
        <v>0</v>
      </c>
      <c r="AL34" s="3">
        <v>0</v>
      </c>
      <c r="AM34" s="2" t="s">
        <v>1243</v>
      </c>
      <c r="AO34" s="2">
        <v>6</v>
      </c>
      <c r="AP34" s="2">
        <v>1.27733E-2</v>
      </c>
    </row>
    <row r="35" spans="1:42" x14ac:dyDescent="0.25">
      <c r="A35" s="3">
        <f t="shared" si="0"/>
        <v>6</v>
      </c>
      <c r="B35" s="3" t="str">
        <f t="shared" si="1"/>
        <v>Gas</v>
      </c>
      <c r="C35" s="3">
        <f t="shared" si="2"/>
        <v>1.5903500000000001E-2</v>
      </c>
      <c r="D35" s="3">
        <f t="shared" si="3"/>
        <v>0</v>
      </c>
      <c r="E35" s="3">
        <f t="shared" si="4"/>
        <v>1.5903500000000001E-2</v>
      </c>
      <c r="F35" s="3" t="str">
        <f t="shared" si="5"/>
        <v/>
      </c>
      <c r="G35" s="3">
        <f t="shared" si="6"/>
        <v>6</v>
      </c>
      <c r="H35" s="3">
        <f t="shared" si="7"/>
        <v>0</v>
      </c>
      <c r="I35" s="3">
        <f t="shared" si="8"/>
        <v>6</v>
      </c>
      <c r="J35" s="3">
        <f t="shared" si="9"/>
        <v>0</v>
      </c>
      <c r="K35" s="3">
        <f t="shared" si="10"/>
        <v>0</v>
      </c>
      <c r="L35" s="3">
        <f t="shared" si="11"/>
        <v>0</v>
      </c>
      <c r="M35" s="3">
        <f t="shared" si="12"/>
        <v>1.47588E-5</v>
      </c>
      <c r="N35" s="3">
        <f t="shared" si="13"/>
        <v>0</v>
      </c>
      <c r="O35" s="3">
        <f>SUM(K35:M35)</f>
        <v>1.47588E-5</v>
      </c>
      <c r="P35" s="41">
        <f t="shared" si="14"/>
        <v>0</v>
      </c>
      <c r="Q35" s="42" t="str">
        <f t="shared" si="15"/>
        <v/>
      </c>
      <c r="R35" s="44">
        <f t="shared" si="16"/>
        <v>9.2802213349262735E-4</v>
      </c>
      <c r="S35" s="3">
        <f>IF(G35&gt;0,(K35/G35)*(1000000/365),"")</f>
        <v>0</v>
      </c>
      <c r="T35" s="3" t="str">
        <f>IF(H35&gt;0,(L35/H35)*(1000000/365),"")</f>
        <v/>
      </c>
      <c r="U35" s="3">
        <f>IF(I35&gt;0,(M35/I35)*(1000000/365),"")</f>
        <v>6.7391780821917813E-3</v>
      </c>
      <c r="V35" s="28" t="str">
        <f>IF(J35&gt;0,(N35/J35)*(1000000/365),"")</f>
        <v/>
      </c>
      <c r="Y35" s="29" t="s">
        <v>1246</v>
      </c>
      <c r="Z35" s="3" t="s">
        <v>62</v>
      </c>
      <c r="AA35" s="3">
        <v>31807</v>
      </c>
      <c r="AB35" s="3">
        <v>6</v>
      </c>
      <c r="AC35" s="3">
        <v>6</v>
      </c>
      <c r="AD35" s="3">
        <v>0</v>
      </c>
      <c r="AE35" s="2" t="s">
        <v>1243</v>
      </c>
      <c r="AG35" s="2">
        <v>6</v>
      </c>
      <c r="AH35" s="2">
        <v>0</v>
      </c>
      <c r="AI35" s="3" t="s">
        <v>1245</v>
      </c>
      <c r="AK35" s="3">
        <v>0</v>
      </c>
      <c r="AL35" s="3">
        <v>0</v>
      </c>
      <c r="AM35" s="2" t="s">
        <v>1243</v>
      </c>
      <c r="AO35" s="2">
        <v>6</v>
      </c>
      <c r="AP35" s="2">
        <v>1.4758800000000001E-2</v>
      </c>
    </row>
    <row r="36" spans="1:42" x14ac:dyDescent="0.25">
      <c r="A36" s="3">
        <f t="shared" si="0"/>
        <v>6</v>
      </c>
      <c r="B36" s="3" t="str">
        <f t="shared" si="1"/>
        <v>Gas</v>
      </c>
      <c r="C36" s="3">
        <f t="shared" si="2"/>
        <v>1.4859499999999999E-2</v>
      </c>
      <c r="D36" s="3">
        <f t="shared" si="3"/>
        <v>0</v>
      </c>
      <c r="E36" s="3">
        <f t="shared" si="4"/>
        <v>1.4859499999999999E-2</v>
      </c>
      <c r="F36" s="3" t="str">
        <f t="shared" si="5"/>
        <v/>
      </c>
      <c r="G36" s="3">
        <f t="shared" si="6"/>
        <v>6</v>
      </c>
      <c r="H36" s="3">
        <f t="shared" si="7"/>
        <v>0</v>
      </c>
      <c r="I36" s="3">
        <f t="shared" si="8"/>
        <v>6</v>
      </c>
      <c r="J36" s="3">
        <f t="shared" si="9"/>
        <v>0</v>
      </c>
      <c r="K36" s="3">
        <f t="shared" si="10"/>
        <v>0</v>
      </c>
      <c r="L36" s="3">
        <f t="shared" si="11"/>
        <v>0</v>
      </c>
      <c r="M36" s="3">
        <f t="shared" si="12"/>
        <v>1.3789900000000002E-5</v>
      </c>
      <c r="N36" s="3">
        <f t="shared" si="13"/>
        <v>0</v>
      </c>
      <c r="O36" s="3">
        <f>SUM(K36:M36)</f>
        <v>1.3789900000000002E-5</v>
      </c>
      <c r="P36" s="41">
        <f t="shared" si="14"/>
        <v>0</v>
      </c>
      <c r="Q36" s="42" t="str">
        <f t="shared" si="15"/>
        <v/>
      </c>
      <c r="R36" s="44">
        <f t="shared" si="16"/>
        <v>9.280191123523673E-4</v>
      </c>
      <c r="S36" s="3">
        <f>IF(G36&gt;0,(K36/G36)*(1000000/365),"")</f>
        <v>0</v>
      </c>
      <c r="T36" s="3" t="str">
        <f>IF(H36&gt;0,(L36/H36)*(1000000/365),"")</f>
        <v/>
      </c>
      <c r="U36" s="3">
        <f>IF(I36&gt;0,(M36/I36)*(1000000/365),"")</f>
        <v>6.2967579908675799E-3</v>
      </c>
      <c r="V36" s="28" t="str">
        <f>IF(J36&gt;0,(N36/J36)*(1000000/365),"")</f>
        <v/>
      </c>
      <c r="Y36" s="29" t="s">
        <v>1246</v>
      </c>
      <c r="Z36" s="3" t="s">
        <v>62</v>
      </c>
      <c r="AA36" s="3">
        <v>29719</v>
      </c>
      <c r="AB36" s="3">
        <v>6</v>
      </c>
      <c r="AC36" s="3">
        <v>6</v>
      </c>
      <c r="AD36" s="3">
        <v>0</v>
      </c>
      <c r="AE36" s="2" t="s">
        <v>1243</v>
      </c>
      <c r="AG36" s="2">
        <v>6</v>
      </c>
      <c r="AH36" s="2">
        <v>0</v>
      </c>
      <c r="AI36" s="3" t="s">
        <v>1245</v>
      </c>
      <c r="AK36" s="3">
        <v>0</v>
      </c>
      <c r="AL36" s="3">
        <v>0</v>
      </c>
      <c r="AM36" s="2" t="s">
        <v>1243</v>
      </c>
      <c r="AO36" s="2">
        <v>6</v>
      </c>
      <c r="AP36" s="2">
        <v>1.3789900000000001E-2</v>
      </c>
    </row>
    <row r="37" spans="1:42" x14ac:dyDescent="0.25">
      <c r="A37" s="3">
        <f t="shared" si="0"/>
        <v>6</v>
      </c>
      <c r="B37" s="3" t="str">
        <f t="shared" si="1"/>
        <v>Gas</v>
      </c>
      <c r="C37" s="3">
        <f t="shared" si="2"/>
        <v>1.2023499999999999E-2</v>
      </c>
      <c r="D37" s="3">
        <f t="shared" si="3"/>
        <v>0</v>
      </c>
      <c r="E37" s="3">
        <f t="shared" si="4"/>
        <v>1.2023499999999999E-2</v>
      </c>
      <c r="F37" s="3" t="str">
        <f t="shared" si="5"/>
        <v/>
      </c>
      <c r="G37" s="3">
        <f t="shared" si="6"/>
        <v>6</v>
      </c>
      <c r="H37" s="3">
        <f t="shared" si="7"/>
        <v>0</v>
      </c>
      <c r="I37" s="3">
        <f t="shared" si="8"/>
        <v>6</v>
      </c>
      <c r="J37" s="3">
        <f t="shared" si="9"/>
        <v>0</v>
      </c>
      <c r="K37" s="3">
        <f t="shared" si="10"/>
        <v>0</v>
      </c>
      <c r="L37" s="3">
        <f t="shared" si="11"/>
        <v>0</v>
      </c>
      <c r="M37" s="3">
        <f t="shared" si="12"/>
        <v>1.1158100000000001E-5</v>
      </c>
      <c r="N37" s="3">
        <f t="shared" si="13"/>
        <v>0</v>
      </c>
      <c r="O37" s="3">
        <f>SUM(K37:M37)</f>
        <v>1.1158100000000001E-5</v>
      </c>
      <c r="P37" s="41">
        <f t="shared" si="14"/>
        <v>0</v>
      </c>
      <c r="Q37" s="42" t="str">
        <f t="shared" si="15"/>
        <v/>
      </c>
      <c r="R37" s="44">
        <f t="shared" si="16"/>
        <v>9.2802428577369329E-4</v>
      </c>
      <c r="S37" s="3">
        <f>IF(G37&gt;0,(K37/G37)*(1000000/365),"")</f>
        <v>0</v>
      </c>
      <c r="T37" s="3" t="str">
        <f>IF(H37&gt;0,(L37/H37)*(1000000/365),"")</f>
        <v/>
      </c>
      <c r="U37" s="3">
        <f>IF(I37&gt;0,(M37/I37)*(1000000/365),"")</f>
        <v>5.0950228310502289E-3</v>
      </c>
      <c r="V37" s="28" t="str">
        <f>IF(J37&gt;0,(N37/J37)*(1000000/365),"")</f>
        <v/>
      </c>
      <c r="Y37" s="29" t="s">
        <v>1246</v>
      </c>
      <c r="Z37" s="3" t="s">
        <v>62</v>
      </c>
      <c r="AA37" s="3">
        <v>24047</v>
      </c>
      <c r="AB37" s="3">
        <v>6</v>
      </c>
      <c r="AC37" s="3">
        <v>6</v>
      </c>
      <c r="AD37" s="3">
        <v>0</v>
      </c>
      <c r="AE37" s="2" t="s">
        <v>1243</v>
      </c>
      <c r="AG37" s="2">
        <v>6</v>
      </c>
      <c r="AH37" s="2">
        <v>0</v>
      </c>
      <c r="AI37" s="3" t="s">
        <v>1245</v>
      </c>
      <c r="AK37" s="3">
        <v>0</v>
      </c>
      <c r="AL37" s="3">
        <v>0</v>
      </c>
      <c r="AM37" s="2" t="s">
        <v>1243</v>
      </c>
      <c r="AO37" s="2">
        <v>6</v>
      </c>
      <c r="AP37" s="2">
        <v>1.1158100000000001E-2</v>
      </c>
    </row>
    <row r="38" spans="1:42" x14ac:dyDescent="0.25">
      <c r="A38" s="3">
        <f t="shared" si="0"/>
        <v>6</v>
      </c>
      <c r="B38" s="3" t="str">
        <f t="shared" si="1"/>
        <v>Gas</v>
      </c>
      <c r="C38" s="3">
        <f t="shared" si="2"/>
        <v>4.5294999999999997E-3</v>
      </c>
      <c r="D38" s="3">
        <f t="shared" si="3"/>
        <v>0</v>
      </c>
      <c r="E38" s="3">
        <f t="shared" si="4"/>
        <v>4.5294999999999997E-3</v>
      </c>
      <c r="F38" s="3" t="str">
        <f t="shared" si="5"/>
        <v/>
      </c>
      <c r="G38" s="3">
        <f t="shared" si="6"/>
        <v>10</v>
      </c>
      <c r="H38" s="3">
        <f t="shared" si="7"/>
        <v>0</v>
      </c>
      <c r="I38" s="3">
        <f t="shared" si="8"/>
        <v>10</v>
      </c>
      <c r="J38" s="3">
        <f t="shared" si="9"/>
        <v>0</v>
      </c>
      <c r="K38" s="3">
        <f t="shared" si="10"/>
        <v>0</v>
      </c>
      <c r="L38" s="3">
        <f t="shared" si="11"/>
        <v>0</v>
      </c>
      <c r="M38" s="3">
        <f t="shared" si="12"/>
        <v>4.2034999999999996E-6</v>
      </c>
      <c r="N38" s="3">
        <f t="shared" si="13"/>
        <v>0</v>
      </c>
      <c r="O38" s="3">
        <f>SUM(K38:M38)</f>
        <v>4.2034999999999996E-6</v>
      </c>
      <c r="P38" s="41">
        <f t="shared" si="14"/>
        <v>0</v>
      </c>
      <c r="Q38" s="42" t="str">
        <f t="shared" si="15"/>
        <v/>
      </c>
      <c r="R38" s="44">
        <f t="shared" si="16"/>
        <v>9.2802737609007618E-4</v>
      </c>
      <c r="S38" s="3">
        <f>IF(G38&gt;0,(K38/G38)*(1000000/365),"")</f>
        <v>0</v>
      </c>
      <c r="T38" s="3" t="str">
        <f>IF(H38&gt;0,(L38/H38)*(1000000/365),"")</f>
        <v/>
      </c>
      <c r="U38" s="3">
        <f>IF(I38&gt;0,(M38/I38)*(1000000/365),"")</f>
        <v>1.1516438356164382E-3</v>
      </c>
      <c r="V38" s="28" t="str">
        <f>IF(J38&gt;0,(N38/J38)*(1000000/365),"")</f>
        <v/>
      </c>
      <c r="Y38" s="29" t="s">
        <v>1246</v>
      </c>
      <c r="Z38" s="3" t="s">
        <v>62</v>
      </c>
      <c r="AA38" s="3">
        <v>9059</v>
      </c>
      <c r="AB38" s="3">
        <v>10</v>
      </c>
      <c r="AC38" s="3">
        <v>10</v>
      </c>
      <c r="AD38" s="3">
        <v>0</v>
      </c>
      <c r="AE38" s="2" t="s">
        <v>1243</v>
      </c>
      <c r="AG38" s="2">
        <v>10</v>
      </c>
      <c r="AH38" s="2">
        <v>0</v>
      </c>
      <c r="AI38" s="3" t="s">
        <v>1245</v>
      </c>
      <c r="AK38" s="3">
        <v>0</v>
      </c>
      <c r="AL38" s="3">
        <v>0</v>
      </c>
      <c r="AM38" s="2" t="s">
        <v>1243</v>
      </c>
      <c r="AO38" s="2">
        <v>10</v>
      </c>
      <c r="AP38" s="2">
        <v>4.2034999999999998E-3</v>
      </c>
    </row>
    <row r="39" spans="1:42" x14ac:dyDescent="0.25">
      <c r="A39" s="3">
        <f t="shared" si="0"/>
        <v>6</v>
      </c>
      <c r="B39" s="3" t="str">
        <f t="shared" si="1"/>
        <v>Gas</v>
      </c>
      <c r="C39" s="3">
        <f t="shared" si="2"/>
        <v>3.3774999999999999E-3</v>
      </c>
      <c r="D39" s="3">
        <f t="shared" si="3"/>
        <v>0</v>
      </c>
      <c r="E39" s="3">
        <f t="shared" si="4"/>
        <v>3.3774999999999999E-3</v>
      </c>
      <c r="F39" s="3" t="str">
        <f t="shared" si="5"/>
        <v/>
      </c>
      <c r="G39" s="3">
        <f t="shared" si="6"/>
        <v>10</v>
      </c>
      <c r="H39" s="3">
        <f t="shared" si="7"/>
        <v>0</v>
      </c>
      <c r="I39" s="3">
        <f t="shared" si="8"/>
        <v>10</v>
      </c>
      <c r="J39" s="3">
        <f t="shared" si="9"/>
        <v>0</v>
      </c>
      <c r="K39" s="3">
        <f t="shared" si="10"/>
        <v>0</v>
      </c>
      <c r="L39" s="3">
        <f t="shared" si="11"/>
        <v>0</v>
      </c>
      <c r="M39" s="3">
        <f t="shared" si="12"/>
        <v>3.1344E-6</v>
      </c>
      <c r="N39" s="3">
        <f t="shared" si="13"/>
        <v>0</v>
      </c>
      <c r="O39" s="3">
        <f>SUM(K39:M39)</f>
        <v>3.1344E-6</v>
      </c>
      <c r="P39" s="41">
        <f t="shared" si="14"/>
        <v>0</v>
      </c>
      <c r="Q39" s="42" t="str">
        <f t="shared" si="15"/>
        <v/>
      </c>
      <c r="R39" s="44">
        <f t="shared" si="16"/>
        <v>9.2802368615840119E-4</v>
      </c>
      <c r="S39" s="3">
        <f>IF(G39&gt;0,(K39/G39)*(1000000/365),"")</f>
        <v>0</v>
      </c>
      <c r="T39" s="3" t="str">
        <f>IF(H39&gt;0,(L39/H39)*(1000000/365),"")</f>
        <v/>
      </c>
      <c r="U39" s="3">
        <f>IF(I39&gt;0,(M39/I39)*(1000000/365),"")</f>
        <v>8.5873972602739713E-4</v>
      </c>
      <c r="V39" s="28" t="str">
        <f>IF(J39&gt;0,(N39/J39)*(1000000/365),"")</f>
        <v/>
      </c>
      <c r="Y39" s="29" t="s">
        <v>1246</v>
      </c>
      <c r="Z39" s="3" t="s">
        <v>62</v>
      </c>
      <c r="AA39" s="3">
        <v>6755</v>
      </c>
      <c r="AB39" s="3">
        <v>10</v>
      </c>
      <c r="AC39" s="3">
        <v>10</v>
      </c>
      <c r="AD39" s="3">
        <v>0</v>
      </c>
      <c r="AE39" s="2" t="s">
        <v>1243</v>
      </c>
      <c r="AG39" s="2">
        <v>10</v>
      </c>
      <c r="AH39" s="2">
        <v>0</v>
      </c>
      <c r="AI39" s="3" t="s">
        <v>1245</v>
      </c>
      <c r="AK39" s="3">
        <v>0</v>
      </c>
      <c r="AL39" s="3">
        <v>0</v>
      </c>
      <c r="AM39" s="2" t="s">
        <v>1243</v>
      </c>
      <c r="AO39" s="2">
        <v>10</v>
      </c>
      <c r="AP39" s="2">
        <v>3.1343999999999999E-3</v>
      </c>
    </row>
    <row r="40" spans="1:42" x14ac:dyDescent="0.25">
      <c r="A40" s="3">
        <f t="shared" si="0"/>
        <v>6</v>
      </c>
      <c r="B40" s="3" t="str">
        <f t="shared" si="1"/>
        <v>Gas</v>
      </c>
      <c r="C40" s="3">
        <f t="shared" si="2"/>
        <v>2.4099999999999998E-3</v>
      </c>
      <c r="D40" s="3">
        <f t="shared" si="3"/>
        <v>0</v>
      </c>
      <c r="E40" s="3">
        <f t="shared" si="4"/>
        <v>2.4099999999999998E-3</v>
      </c>
      <c r="F40" s="3" t="str">
        <f t="shared" si="5"/>
        <v/>
      </c>
      <c r="G40" s="3">
        <f t="shared" si="6"/>
        <v>10</v>
      </c>
      <c r="H40" s="3">
        <f t="shared" si="7"/>
        <v>0</v>
      </c>
      <c r="I40" s="3">
        <f t="shared" si="8"/>
        <v>10</v>
      </c>
      <c r="J40" s="3">
        <f t="shared" si="9"/>
        <v>0</v>
      </c>
      <c r="K40" s="3">
        <f t="shared" si="10"/>
        <v>0</v>
      </c>
      <c r="L40" s="3">
        <f t="shared" si="11"/>
        <v>0</v>
      </c>
      <c r="M40" s="3">
        <f t="shared" si="12"/>
        <v>2.2365000000000001E-6</v>
      </c>
      <c r="N40" s="3">
        <f t="shared" si="13"/>
        <v>0</v>
      </c>
      <c r="O40" s="3">
        <f>SUM(K40:M40)</f>
        <v>2.2365000000000001E-6</v>
      </c>
      <c r="P40" s="41">
        <f t="shared" si="14"/>
        <v>0</v>
      </c>
      <c r="Q40" s="42" t="str">
        <f t="shared" si="15"/>
        <v/>
      </c>
      <c r="R40" s="44">
        <f t="shared" si="16"/>
        <v>9.2800829875518685E-4</v>
      </c>
      <c r="S40" s="3">
        <f>IF(G40&gt;0,(K40/G40)*(1000000/365),"")</f>
        <v>0</v>
      </c>
      <c r="T40" s="3" t="str">
        <f>IF(H40&gt;0,(L40/H40)*(1000000/365),"")</f>
        <v/>
      </c>
      <c r="U40" s="3">
        <f>IF(I40&gt;0,(M40/I40)*(1000000/365),"")</f>
        <v>6.1273972602739733E-4</v>
      </c>
      <c r="V40" s="28" t="str">
        <f>IF(J40&gt;0,(N40/J40)*(1000000/365),"")</f>
        <v/>
      </c>
      <c r="Y40" s="29" t="s">
        <v>1246</v>
      </c>
      <c r="Z40" s="3" t="s">
        <v>62</v>
      </c>
      <c r="AA40" s="3">
        <v>4820</v>
      </c>
      <c r="AB40" s="3">
        <v>10</v>
      </c>
      <c r="AC40" s="3">
        <v>10</v>
      </c>
      <c r="AD40" s="3">
        <v>0</v>
      </c>
      <c r="AE40" s="2" t="s">
        <v>1243</v>
      </c>
      <c r="AG40" s="2">
        <v>10</v>
      </c>
      <c r="AH40" s="2">
        <v>0</v>
      </c>
      <c r="AI40" s="3" t="s">
        <v>1245</v>
      </c>
      <c r="AK40" s="3">
        <v>0</v>
      </c>
      <c r="AL40" s="3">
        <v>0</v>
      </c>
      <c r="AM40" s="2" t="s">
        <v>1243</v>
      </c>
      <c r="AO40" s="2">
        <v>10</v>
      </c>
      <c r="AP40" s="2">
        <v>2.2365000000000002E-3</v>
      </c>
    </row>
    <row r="41" spans="1:42" x14ac:dyDescent="0.25">
      <c r="A41" s="3">
        <f t="shared" si="0"/>
        <v>3</v>
      </c>
      <c r="B41" s="3" t="str">
        <f t="shared" si="1"/>
        <v>Gas</v>
      </c>
      <c r="C41" s="3">
        <f t="shared" si="2"/>
        <v>0</v>
      </c>
      <c r="D41" s="3">
        <f t="shared" si="3"/>
        <v>0</v>
      </c>
      <c r="E41" s="3">
        <f t="shared" si="4"/>
        <v>0</v>
      </c>
      <c r="F41" s="3" t="str">
        <f t="shared" si="5"/>
        <v/>
      </c>
      <c r="G41" s="3">
        <f t="shared" si="6"/>
        <v>0</v>
      </c>
      <c r="H41" s="3">
        <f t="shared" si="7"/>
        <v>0</v>
      </c>
      <c r="I41" s="3">
        <f t="shared" si="8"/>
        <v>0</v>
      </c>
      <c r="J41" s="3">
        <f t="shared" si="9"/>
        <v>0</v>
      </c>
      <c r="K41" s="3">
        <f t="shared" si="10"/>
        <v>0</v>
      </c>
      <c r="L41" s="3">
        <f t="shared" si="11"/>
        <v>0</v>
      </c>
      <c r="M41" s="3">
        <f t="shared" si="12"/>
        <v>0</v>
      </c>
      <c r="N41" s="3">
        <f t="shared" si="13"/>
        <v>0</v>
      </c>
      <c r="O41" s="3">
        <f>SUM(K41:M41)</f>
        <v>0</v>
      </c>
      <c r="P41" s="41" t="str">
        <f t="shared" si="14"/>
        <v/>
      </c>
      <c r="Q41" s="42" t="str">
        <f t="shared" si="15"/>
        <v/>
      </c>
      <c r="R41" s="44" t="str">
        <f t="shared" si="16"/>
        <v/>
      </c>
      <c r="S41" s="3" t="str">
        <f>IF(G41&gt;0,(K41/G41)*(1000000/365),"")</f>
        <v/>
      </c>
      <c r="T41" s="3" t="str">
        <f>IF(H41&gt;0,(L41/H41)*(1000000/365),"")</f>
        <v/>
      </c>
      <c r="U41" s="3" t="str">
        <f>IF(I41&gt;0,(M41/I41)*(1000000/365),"")</f>
        <v/>
      </c>
      <c r="V41" s="28" t="str">
        <f>IF(J41&gt;0,(N41/J41)*(1000000/365),"")</f>
        <v/>
      </c>
      <c r="Y41" s="29" t="s">
        <v>1246</v>
      </c>
      <c r="Z41" s="3" t="s">
        <v>62</v>
      </c>
      <c r="AA41" s="3">
        <v>0</v>
      </c>
      <c r="AB41" s="3">
        <v>2</v>
      </c>
      <c r="AC41" s="3">
        <v>2</v>
      </c>
      <c r="AD41" s="3">
        <v>0</v>
      </c>
      <c r="AE41" s="2" t="s">
        <v>1245</v>
      </c>
      <c r="AG41" s="2">
        <v>0</v>
      </c>
      <c r="AH41" s="2">
        <v>0</v>
      </c>
      <c r="AI41" s="3" t="s">
        <v>1245</v>
      </c>
      <c r="AK41" s="3">
        <v>0</v>
      </c>
      <c r="AL41" s="3">
        <v>0</v>
      </c>
      <c r="AM41" s="2" t="s">
        <v>1243</v>
      </c>
      <c r="AO41" s="2">
        <v>0</v>
      </c>
      <c r="AP41" s="2">
        <v>0</v>
      </c>
    </row>
    <row r="42" spans="1:42" x14ac:dyDescent="0.25">
      <c r="A42" s="3">
        <f t="shared" si="0"/>
        <v>3</v>
      </c>
      <c r="B42" s="3" t="str">
        <f t="shared" si="1"/>
        <v>Gas</v>
      </c>
      <c r="C42" s="3">
        <f t="shared" si="2"/>
        <v>0</v>
      </c>
      <c r="D42" s="3">
        <f t="shared" si="3"/>
        <v>0</v>
      </c>
      <c r="E42" s="3">
        <f t="shared" si="4"/>
        <v>1.4640149999999999E-2</v>
      </c>
      <c r="F42" s="3" t="str">
        <f t="shared" si="5"/>
        <v/>
      </c>
      <c r="G42" s="3">
        <f t="shared" si="6"/>
        <v>0</v>
      </c>
      <c r="H42" s="3">
        <f t="shared" si="7"/>
        <v>0</v>
      </c>
      <c r="I42" s="3">
        <f t="shared" si="8"/>
        <v>7</v>
      </c>
      <c r="J42" s="3">
        <f t="shared" si="9"/>
        <v>0</v>
      </c>
      <c r="K42" s="3">
        <f t="shared" si="10"/>
        <v>0</v>
      </c>
      <c r="L42" s="3">
        <f t="shared" si="11"/>
        <v>0</v>
      </c>
      <c r="M42" s="3">
        <f t="shared" si="12"/>
        <v>3.7212E-6</v>
      </c>
      <c r="N42" s="3">
        <f t="shared" si="13"/>
        <v>0</v>
      </c>
      <c r="O42" s="3">
        <f>SUM(K42:M42)</f>
        <v>3.7212E-6</v>
      </c>
      <c r="P42" s="41" t="str">
        <f t="shared" si="14"/>
        <v/>
      </c>
      <c r="Q42" s="42" t="str">
        <f t="shared" si="15"/>
        <v/>
      </c>
      <c r="R42" s="44">
        <f t="shared" si="16"/>
        <v>2.5417772358889769E-4</v>
      </c>
      <c r="S42" s="3" t="str">
        <f>IF(G42&gt;0,(K42/G42)*(1000000/365),"")</f>
        <v/>
      </c>
      <c r="T42" s="3" t="str">
        <f>IF(H42&gt;0,(L42/H42)*(1000000/365),"")</f>
        <v/>
      </c>
      <c r="U42" s="3">
        <f>IF(I42&gt;0,(M42/I42)*(1000000/365),"")</f>
        <v>1.4564383561643836E-3</v>
      </c>
      <c r="V42" s="28" t="str">
        <f>IF(J42&gt;0,(N42/J42)*(1000000/365),"")</f>
        <v/>
      </c>
      <c r="Y42" s="29" t="s">
        <v>64</v>
      </c>
      <c r="Z42" s="3" t="s">
        <v>47</v>
      </c>
      <c r="AA42" s="3">
        <v>14640.15</v>
      </c>
      <c r="AB42" s="3">
        <v>6</v>
      </c>
      <c r="AC42" s="3">
        <v>7</v>
      </c>
      <c r="AD42" s="3">
        <v>0</v>
      </c>
      <c r="AE42" s="2" t="s">
        <v>1245</v>
      </c>
      <c r="AI42" s="3" t="s">
        <v>1245</v>
      </c>
      <c r="AM42" s="2" t="s">
        <v>1243</v>
      </c>
      <c r="AO42" s="2">
        <v>7</v>
      </c>
      <c r="AP42" s="2">
        <v>3.7212E-3</v>
      </c>
    </row>
    <row r="43" spans="1:42" x14ac:dyDescent="0.25">
      <c r="A43" s="3">
        <f t="shared" si="0"/>
        <v>3</v>
      </c>
      <c r="B43" s="3" t="str">
        <f t="shared" si="1"/>
        <v>Gas</v>
      </c>
      <c r="C43" s="3">
        <f t="shared" si="2"/>
        <v>0</v>
      </c>
      <c r="D43" s="3">
        <f t="shared" si="3"/>
        <v>0</v>
      </c>
      <c r="E43" s="3">
        <f t="shared" si="4"/>
        <v>0</v>
      </c>
      <c r="F43" s="3" t="str">
        <f t="shared" si="5"/>
        <v/>
      </c>
      <c r="G43" s="3">
        <f t="shared" si="6"/>
        <v>0</v>
      </c>
      <c r="H43" s="3">
        <f t="shared" si="7"/>
        <v>0</v>
      </c>
      <c r="I43" s="3">
        <f t="shared" si="8"/>
        <v>0</v>
      </c>
      <c r="J43" s="3">
        <f t="shared" si="9"/>
        <v>0</v>
      </c>
      <c r="K43" s="3">
        <f t="shared" si="10"/>
        <v>0</v>
      </c>
      <c r="L43" s="3">
        <f t="shared" si="11"/>
        <v>0</v>
      </c>
      <c r="M43" s="3">
        <f t="shared" si="12"/>
        <v>7.596E-7</v>
      </c>
      <c r="N43" s="3">
        <f t="shared" si="13"/>
        <v>0</v>
      </c>
      <c r="O43" s="3">
        <f>SUM(K43:M43)</f>
        <v>7.596E-7</v>
      </c>
      <c r="P43" s="41" t="str">
        <f t="shared" si="14"/>
        <v/>
      </c>
      <c r="Q43" s="42" t="str">
        <f t="shared" si="15"/>
        <v/>
      </c>
      <c r="R43" s="44" t="str">
        <f t="shared" si="16"/>
        <v/>
      </c>
      <c r="S43" s="3" t="str">
        <f>IF(G43&gt;0,(K43/G43)*(1000000/365),"")</f>
        <v/>
      </c>
      <c r="T43" s="3" t="str">
        <f>IF(H43&gt;0,(L43/H43)*(1000000/365),"")</f>
        <v/>
      </c>
      <c r="U43" s="3" t="str">
        <f>IF(I43&gt;0,(M43/I43)*(1000000/365),"")</f>
        <v/>
      </c>
      <c r="V43" s="28" t="str">
        <f>IF(J43&gt;0,(N43/J43)*(1000000/365),"")</f>
        <v/>
      </c>
      <c r="Y43" s="29" t="s">
        <v>65</v>
      </c>
      <c r="Z43" s="3" t="s">
        <v>62</v>
      </c>
      <c r="AA43" s="3">
        <v>304</v>
      </c>
      <c r="AB43" s="3">
        <v>6</v>
      </c>
      <c r="AC43" s="3">
        <v>6</v>
      </c>
      <c r="AD43" s="3">
        <v>0</v>
      </c>
      <c r="AE43" s="2" t="s">
        <v>1245</v>
      </c>
      <c r="AG43" s="2">
        <v>0</v>
      </c>
      <c r="AH43" s="2">
        <v>0</v>
      </c>
      <c r="AI43" s="3" t="s">
        <v>1245</v>
      </c>
      <c r="AK43" s="3">
        <v>0</v>
      </c>
      <c r="AL43" s="3">
        <v>0</v>
      </c>
      <c r="AM43" s="2" t="s">
        <v>1243</v>
      </c>
      <c r="AO43" s="2">
        <v>0</v>
      </c>
      <c r="AP43" s="2">
        <v>7.5960000000000003E-4</v>
      </c>
    </row>
    <row r="44" spans="1:42" x14ac:dyDescent="0.25">
      <c r="A44" s="3">
        <f t="shared" si="0"/>
        <v>3</v>
      </c>
      <c r="B44" s="3" t="str">
        <f t="shared" si="1"/>
        <v>Gas</v>
      </c>
      <c r="C44" s="3">
        <f t="shared" si="2"/>
        <v>0</v>
      </c>
      <c r="D44" s="3">
        <f t="shared" si="3"/>
        <v>0</v>
      </c>
      <c r="E44" s="3">
        <f t="shared" si="4"/>
        <v>0</v>
      </c>
      <c r="F44" s="3" t="str">
        <f t="shared" si="5"/>
        <v/>
      </c>
      <c r="G44" s="3">
        <f t="shared" si="6"/>
        <v>0</v>
      </c>
      <c r="H44" s="3">
        <f t="shared" si="7"/>
        <v>0</v>
      </c>
      <c r="I44" s="3">
        <f t="shared" si="8"/>
        <v>0</v>
      </c>
      <c r="J44" s="3">
        <f t="shared" si="9"/>
        <v>0</v>
      </c>
      <c r="K44" s="3">
        <f t="shared" si="10"/>
        <v>0</v>
      </c>
      <c r="L44" s="3">
        <f t="shared" si="11"/>
        <v>0</v>
      </c>
      <c r="M44" s="3">
        <f t="shared" si="12"/>
        <v>8.3210000000000005E-7</v>
      </c>
      <c r="N44" s="3">
        <f t="shared" si="13"/>
        <v>0</v>
      </c>
      <c r="O44" s="3">
        <f>SUM(K44:M44)</f>
        <v>8.3210000000000005E-7</v>
      </c>
      <c r="P44" s="41" t="str">
        <f t="shared" si="14"/>
        <v/>
      </c>
      <c r="Q44" s="42" t="str">
        <f t="shared" si="15"/>
        <v/>
      </c>
      <c r="R44" s="44" t="str">
        <f t="shared" si="16"/>
        <v/>
      </c>
      <c r="S44" s="3" t="str">
        <f>IF(G44&gt;0,(K44/G44)*(1000000/365),"")</f>
        <v/>
      </c>
      <c r="T44" s="3" t="str">
        <f>IF(H44&gt;0,(L44/H44)*(1000000/365),"")</f>
        <v/>
      </c>
      <c r="U44" s="3" t="str">
        <f>IF(I44&gt;0,(M44/I44)*(1000000/365),"")</f>
        <v/>
      </c>
      <c r="V44" s="28" t="str">
        <f>IF(J44&gt;0,(N44/J44)*(1000000/365),"")</f>
        <v/>
      </c>
      <c r="Y44" s="29" t="s">
        <v>66</v>
      </c>
      <c r="Z44" s="3" t="s">
        <v>62</v>
      </c>
      <c r="AA44" s="3">
        <v>303</v>
      </c>
      <c r="AB44" s="3">
        <v>2</v>
      </c>
      <c r="AC44" s="3">
        <v>2</v>
      </c>
      <c r="AD44" s="3">
        <v>0</v>
      </c>
      <c r="AE44" s="2" t="s">
        <v>1245</v>
      </c>
      <c r="AG44" s="2">
        <v>0</v>
      </c>
      <c r="AH44" s="2">
        <v>0</v>
      </c>
      <c r="AI44" s="3" t="s">
        <v>1245</v>
      </c>
      <c r="AK44" s="3">
        <v>0</v>
      </c>
      <c r="AL44" s="3">
        <v>0</v>
      </c>
      <c r="AM44" s="2" t="s">
        <v>1243</v>
      </c>
      <c r="AO44" s="2">
        <v>0</v>
      </c>
      <c r="AP44" s="2">
        <v>8.3210000000000001E-4</v>
      </c>
    </row>
    <row r="45" spans="1:42" x14ac:dyDescent="0.25">
      <c r="A45" s="3">
        <f t="shared" si="0"/>
        <v>1</v>
      </c>
      <c r="B45" s="3" t="str">
        <f t="shared" si="1"/>
        <v>Gas</v>
      </c>
      <c r="C45" s="3">
        <f t="shared" si="2"/>
        <v>1.8987299999999999E-2</v>
      </c>
      <c r="D45" s="3">
        <f t="shared" si="3"/>
        <v>0</v>
      </c>
      <c r="E45" s="3">
        <f t="shared" si="4"/>
        <v>0</v>
      </c>
      <c r="F45" s="3" t="str">
        <f t="shared" si="5"/>
        <v/>
      </c>
      <c r="G45" s="3">
        <f t="shared" si="6"/>
        <v>4</v>
      </c>
      <c r="H45" s="3">
        <f t="shared" si="7"/>
        <v>0</v>
      </c>
      <c r="I45" s="3">
        <f t="shared" si="8"/>
        <v>0</v>
      </c>
      <c r="J45" s="3">
        <f t="shared" si="9"/>
        <v>0</v>
      </c>
      <c r="K45" s="3">
        <f t="shared" si="10"/>
        <v>1.4999999999999999E-5</v>
      </c>
      <c r="L45" s="3">
        <f t="shared" si="11"/>
        <v>0</v>
      </c>
      <c r="M45" s="3">
        <f t="shared" si="12"/>
        <v>0</v>
      </c>
      <c r="N45" s="3">
        <f t="shared" si="13"/>
        <v>0</v>
      </c>
      <c r="O45" s="3">
        <f>SUM(K45:M45)</f>
        <v>1.4999999999999999E-5</v>
      </c>
      <c r="P45" s="41">
        <f t="shared" si="14"/>
        <v>7.9000173800382355E-4</v>
      </c>
      <c r="Q45" s="42" t="str">
        <f t="shared" si="15"/>
        <v/>
      </c>
      <c r="R45" s="44" t="str">
        <f t="shared" si="16"/>
        <v/>
      </c>
      <c r="S45" s="3">
        <f>IF(G45&gt;0,(K45/G45)*(1000000/365),"")</f>
        <v>1.0273972602739725E-2</v>
      </c>
      <c r="T45" s="3" t="str">
        <f>IF(H45&gt;0,(L45/H45)*(1000000/365),"")</f>
        <v/>
      </c>
      <c r="U45" s="3" t="str">
        <f>IF(I45&gt;0,(M45/I45)*(1000000/365),"")</f>
        <v/>
      </c>
      <c r="V45" s="28" t="str">
        <f>IF(J45&gt;0,(N45/J45)*(1000000/365),"")</f>
        <v/>
      </c>
      <c r="Y45" s="29" t="s">
        <v>66</v>
      </c>
      <c r="Z45" s="3" t="s">
        <v>47</v>
      </c>
      <c r="AA45" s="3">
        <v>18987.3</v>
      </c>
      <c r="AB45" s="3">
        <v>1</v>
      </c>
      <c r="AC45" s="3">
        <v>4</v>
      </c>
      <c r="AD45" s="3">
        <v>0</v>
      </c>
      <c r="AE45" s="2" t="s">
        <v>1243</v>
      </c>
      <c r="AG45" s="2">
        <v>4</v>
      </c>
      <c r="AH45" s="2">
        <v>1.4999999999999999E-2</v>
      </c>
      <c r="AI45" s="3" t="s">
        <v>1245</v>
      </c>
      <c r="AM45" s="2" t="s">
        <v>1245</v>
      </c>
    </row>
    <row r="46" spans="1:42" x14ac:dyDescent="0.25">
      <c r="A46" s="3">
        <f t="shared" si="0"/>
        <v>1</v>
      </c>
      <c r="B46" s="3" t="str">
        <f t="shared" si="1"/>
        <v>Gas</v>
      </c>
      <c r="C46" s="3">
        <f t="shared" si="2"/>
        <v>7.9644999999999994E-3</v>
      </c>
      <c r="D46" s="3">
        <f t="shared" si="3"/>
        <v>0</v>
      </c>
      <c r="E46" s="3">
        <f t="shared" si="4"/>
        <v>0</v>
      </c>
      <c r="F46" s="3" t="str">
        <f t="shared" si="5"/>
        <v/>
      </c>
      <c r="G46" s="3">
        <f t="shared" si="6"/>
        <v>3</v>
      </c>
      <c r="H46" s="3">
        <f t="shared" si="7"/>
        <v>0</v>
      </c>
      <c r="I46" s="3">
        <f t="shared" si="8"/>
        <v>0</v>
      </c>
      <c r="J46" s="3">
        <f t="shared" si="9"/>
        <v>0</v>
      </c>
      <c r="K46" s="3">
        <f t="shared" si="10"/>
        <v>8.0000000000000007E-5</v>
      </c>
      <c r="L46" s="3">
        <f t="shared" si="11"/>
        <v>0</v>
      </c>
      <c r="M46" s="3">
        <f t="shared" si="12"/>
        <v>0</v>
      </c>
      <c r="N46" s="3">
        <f t="shared" si="13"/>
        <v>0</v>
      </c>
      <c r="O46" s="3">
        <f>SUM(K46:M46)</f>
        <v>8.0000000000000007E-5</v>
      </c>
      <c r="P46" s="41">
        <f t="shared" si="14"/>
        <v>1.0044572791763452E-2</v>
      </c>
      <c r="Q46" s="42" t="str">
        <f t="shared" si="15"/>
        <v/>
      </c>
      <c r="R46" s="44" t="str">
        <f t="shared" si="16"/>
        <v/>
      </c>
      <c r="S46" s="3">
        <f>IF(G46&gt;0,(K46/G46)*(1000000/365),"")</f>
        <v>7.3059360730593617E-2</v>
      </c>
      <c r="T46" s="3" t="str">
        <f>IF(H46&gt;0,(L46/H46)*(1000000/365),"")</f>
        <v/>
      </c>
      <c r="U46" s="3" t="str">
        <f>IF(I46&gt;0,(M46/I46)*(1000000/365),"")</f>
        <v/>
      </c>
      <c r="V46" s="28" t="str">
        <f>IF(J46&gt;0,(N46/J46)*(1000000/365),"")</f>
        <v/>
      </c>
      <c r="Y46" s="29" t="s">
        <v>67</v>
      </c>
      <c r="Z46" s="3" t="s">
        <v>47</v>
      </c>
      <c r="AA46" s="3">
        <v>7964.5</v>
      </c>
      <c r="AB46" s="3">
        <v>1</v>
      </c>
      <c r="AC46" s="3">
        <v>3</v>
      </c>
      <c r="AD46" s="3">
        <v>0</v>
      </c>
      <c r="AE46" s="2" t="s">
        <v>1243</v>
      </c>
      <c r="AG46" s="2">
        <v>3</v>
      </c>
      <c r="AH46" s="2">
        <v>0.08</v>
      </c>
      <c r="AI46" s="3" t="s">
        <v>1245</v>
      </c>
      <c r="AM46" s="2" t="s">
        <v>1245</v>
      </c>
    </row>
    <row r="47" spans="1:42" x14ac:dyDescent="0.25">
      <c r="A47" s="3">
        <f t="shared" si="0"/>
        <v>1</v>
      </c>
      <c r="B47" s="3" t="str">
        <f t="shared" si="1"/>
        <v>Gas</v>
      </c>
      <c r="C47" s="3">
        <f t="shared" si="2"/>
        <v>6.5242E-3</v>
      </c>
      <c r="D47" s="3">
        <f t="shared" si="3"/>
        <v>0</v>
      </c>
      <c r="E47" s="3">
        <f t="shared" si="4"/>
        <v>0</v>
      </c>
      <c r="F47" s="3" t="str">
        <f t="shared" si="5"/>
        <v/>
      </c>
      <c r="G47" s="3">
        <f t="shared" si="6"/>
        <v>3</v>
      </c>
      <c r="H47" s="3">
        <f t="shared" si="7"/>
        <v>0</v>
      </c>
      <c r="I47" s="3">
        <f t="shared" si="8"/>
        <v>0</v>
      </c>
      <c r="J47" s="3">
        <f t="shared" si="9"/>
        <v>0</v>
      </c>
      <c r="K47" s="3">
        <f t="shared" si="10"/>
        <v>6.6000000000000005E-5</v>
      </c>
      <c r="L47" s="3">
        <f t="shared" si="11"/>
        <v>0</v>
      </c>
      <c r="M47" s="3">
        <f t="shared" si="12"/>
        <v>0</v>
      </c>
      <c r="N47" s="3">
        <f t="shared" si="13"/>
        <v>0</v>
      </c>
      <c r="O47" s="3">
        <f>SUM(K47:M47)</f>
        <v>6.6000000000000005E-5</v>
      </c>
      <c r="P47" s="41">
        <f t="shared" si="14"/>
        <v>1.0116182827013275E-2</v>
      </c>
      <c r="Q47" s="42" t="str">
        <f t="shared" si="15"/>
        <v/>
      </c>
      <c r="R47" s="44" t="str">
        <f t="shared" si="16"/>
        <v/>
      </c>
      <c r="S47" s="3">
        <f>IF(G47&gt;0,(K47/G47)*(1000000/365),"")</f>
        <v>6.0273972602739728E-2</v>
      </c>
      <c r="T47" s="3" t="str">
        <f>IF(H47&gt;0,(L47/H47)*(1000000/365),"")</f>
        <v/>
      </c>
      <c r="U47" s="3" t="str">
        <f>IF(I47&gt;0,(M47/I47)*(1000000/365),"")</f>
        <v/>
      </c>
      <c r="V47" s="28" t="str">
        <f>IF(J47&gt;0,(N47/J47)*(1000000/365),"")</f>
        <v/>
      </c>
      <c r="Y47" s="29" t="s">
        <v>68</v>
      </c>
      <c r="Z47" s="3" t="s">
        <v>47</v>
      </c>
      <c r="AA47" s="3">
        <v>6524.2</v>
      </c>
      <c r="AB47" s="3">
        <v>1</v>
      </c>
      <c r="AC47" s="3">
        <v>3</v>
      </c>
      <c r="AD47" s="3">
        <v>0</v>
      </c>
      <c r="AE47" s="2" t="s">
        <v>1243</v>
      </c>
      <c r="AG47" s="2">
        <v>3</v>
      </c>
      <c r="AH47" s="2">
        <v>6.6000000000000003E-2</v>
      </c>
      <c r="AI47" s="3" t="s">
        <v>1245</v>
      </c>
      <c r="AM47" s="2" t="s">
        <v>1245</v>
      </c>
    </row>
    <row r="48" spans="1:42" x14ac:dyDescent="0.25">
      <c r="A48" s="3">
        <f t="shared" si="0"/>
        <v>3</v>
      </c>
      <c r="B48" s="3" t="str">
        <f t="shared" si="1"/>
        <v>Gas</v>
      </c>
      <c r="C48" s="3">
        <f t="shared" si="2"/>
        <v>0</v>
      </c>
      <c r="D48" s="3">
        <f t="shared" si="3"/>
        <v>0</v>
      </c>
      <c r="E48" s="3">
        <f t="shared" si="4"/>
        <v>6.6283999999999996E-2</v>
      </c>
      <c r="F48" s="3" t="str">
        <f t="shared" si="5"/>
        <v/>
      </c>
      <c r="G48" s="3">
        <f t="shared" si="6"/>
        <v>0</v>
      </c>
      <c r="H48" s="3">
        <f t="shared" si="7"/>
        <v>0</v>
      </c>
      <c r="I48" s="3">
        <f t="shared" si="8"/>
        <v>30</v>
      </c>
      <c r="J48" s="3">
        <f t="shared" si="9"/>
        <v>0</v>
      </c>
      <c r="K48" s="3">
        <f t="shared" si="10"/>
        <v>0</v>
      </c>
      <c r="L48" s="3">
        <f t="shared" si="11"/>
        <v>0</v>
      </c>
      <c r="M48" s="3">
        <f t="shared" si="12"/>
        <v>6.4660910000000006E-4</v>
      </c>
      <c r="N48" s="3">
        <f t="shared" si="13"/>
        <v>0</v>
      </c>
      <c r="O48" s="3">
        <f>SUM(K48:M48)</f>
        <v>6.4660910000000006E-4</v>
      </c>
      <c r="P48" s="41" t="str">
        <f t="shared" si="14"/>
        <v/>
      </c>
      <c r="Q48" s="42" t="str">
        <f t="shared" si="15"/>
        <v/>
      </c>
      <c r="R48" s="44">
        <f t="shared" si="16"/>
        <v>9.7551309516625447E-3</v>
      </c>
      <c r="S48" s="3" t="str">
        <f>IF(G48&gt;0,(K48/G48)*(1000000/365),"")</f>
        <v/>
      </c>
      <c r="T48" s="3" t="str">
        <f>IF(H48&gt;0,(L48/H48)*(1000000/365),"")</f>
        <v/>
      </c>
      <c r="U48" s="3">
        <f>IF(I48&gt;0,(M48/I48)*(1000000/365),"")</f>
        <v>5.9051059360730594E-2</v>
      </c>
      <c r="V48" s="28" t="str">
        <f>IF(J48&gt;0,(N48/J48)*(1000000/365),"")</f>
        <v/>
      </c>
      <c r="Y48" s="29" t="s">
        <v>69</v>
      </c>
      <c r="Z48" s="3" t="s">
        <v>47</v>
      </c>
      <c r="AA48" s="3">
        <v>66284</v>
      </c>
      <c r="AB48" s="3">
        <v>7</v>
      </c>
      <c r="AC48" s="3">
        <v>30</v>
      </c>
      <c r="AD48" s="3">
        <v>0</v>
      </c>
      <c r="AE48" s="2" t="s">
        <v>1245</v>
      </c>
      <c r="AI48" s="3" t="s">
        <v>1245</v>
      </c>
      <c r="AM48" s="2" t="s">
        <v>1243</v>
      </c>
      <c r="AO48" s="2">
        <v>30</v>
      </c>
      <c r="AP48" s="2">
        <v>0.64660910000000005</v>
      </c>
    </row>
    <row r="49" spans="1:42" x14ac:dyDescent="0.25">
      <c r="A49" s="3">
        <f t="shared" si="0"/>
        <v>6</v>
      </c>
      <c r="B49" s="3" t="str">
        <f t="shared" si="1"/>
        <v>Gas</v>
      </c>
      <c r="C49" s="3">
        <f t="shared" si="2"/>
        <v>0.48326999999999998</v>
      </c>
      <c r="D49" s="3">
        <f t="shared" si="3"/>
        <v>0</v>
      </c>
      <c r="E49" s="3">
        <f t="shared" si="4"/>
        <v>0.48326999999999998</v>
      </c>
      <c r="F49" s="3" t="str">
        <f t="shared" si="5"/>
        <v/>
      </c>
      <c r="G49" s="3">
        <f t="shared" si="6"/>
        <v>21</v>
      </c>
      <c r="H49" s="3">
        <f t="shared" si="7"/>
        <v>0</v>
      </c>
      <c r="I49" s="3">
        <f t="shared" si="8"/>
        <v>21</v>
      </c>
      <c r="J49" s="3">
        <f t="shared" si="9"/>
        <v>0</v>
      </c>
      <c r="K49" s="3">
        <f t="shared" si="10"/>
        <v>0</v>
      </c>
      <c r="L49" s="3">
        <f t="shared" si="11"/>
        <v>0</v>
      </c>
      <c r="M49" s="3">
        <f t="shared" si="12"/>
        <v>1E-4</v>
      </c>
      <c r="N49" s="3">
        <f t="shared" si="13"/>
        <v>0</v>
      </c>
      <c r="O49" s="3">
        <f>SUM(K49:M49)</f>
        <v>1E-4</v>
      </c>
      <c r="P49" s="41">
        <f t="shared" si="14"/>
        <v>0</v>
      </c>
      <c r="Q49" s="42" t="str">
        <f t="shared" si="15"/>
        <v/>
      </c>
      <c r="R49" s="44">
        <f t="shared" si="16"/>
        <v>2.0692366585966439E-4</v>
      </c>
      <c r="S49" s="3">
        <f>IF(G49&gt;0,(K49/G49)*(1000000/365),"")</f>
        <v>0</v>
      </c>
      <c r="T49" s="3" t="str">
        <f>IF(H49&gt;0,(L49/H49)*(1000000/365),"")</f>
        <v/>
      </c>
      <c r="U49" s="3">
        <f>IF(I49&gt;0,(M49/I49)*(1000000/365),"")</f>
        <v>1.3046314416177431E-2</v>
      </c>
      <c r="V49" s="28" t="str">
        <f>IF(J49&gt;0,(N49/J49)*(1000000/365),"")</f>
        <v/>
      </c>
      <c r="Y49" s="29" t="s">
        <v>69</v>
      </c>
      <c r="Z49" s="3" t="s">
        <v>47</v>
      </c>
      <c r="AA49" s="3">
        <v>966540</v>
      </c>
      <c r="AB49" s="3">
        <v>12</v>
      </c>
      <c r="AC49" s="3">
        <v>21</v>
      </c>
      <c r="AD49" s="3">
        <v>0</v>
      </c>
      <c r="AE49" s="2" t="s">
        <v>1243</v>
      </c>
      <c r="AG49" s="2">
        <v>21</v>
      </c>
      <c r="AH49" s="2">
        <v>0</v>
      </c>
      <c r="AI49" s="3" t="s">
        <v>1245</v>
      </c>
      <c r="AM49" s="2" t="s">
        <v>1243</v>
      </c>
      <c r="AO49" s="2">
        <v>21</v>
      </c>
      <c r="AP49" s="2">
        <v>0.1</v>
      </c>
    </row>
    <row r="50" spans="1:42" x14ac:dyDescent="0.25">
      <c r="A50" s="3">
        <f t="shared" si="0"/>
        <v>1</v>
      </c>
      <c r="B50" s="3" t="str">
        <f t="shared" si="1"/>
        <v>Gas</v>
      </c>
      <c r="C50" s="3">
        <f t="shared" si="2"/>
        <v>0.24643100000000001</v>
      </c>
      <c r="D50" s="3">
        <f t="shared" si="3"/>
        <v>0</v>
      </c>
      <c r="E50" s="3">
        <f t="shared" si="4"/>
        <v>0</v>
      </c>
      <c r="F50" s="3" t="str">
        <f t="shared" si="5"/>
        <v/>
      </c>
      <c r="G50" s="3">
        <f t="shared" si="6"/>
        <v>11</v>
      </c>
      <c r="H50" s="3">
        <f t="shared" si="7"/>
        <v>0</v>
      </c>
      <c r="I50" s="3">
        <f t="shared" si="8"/>
        <v>0</v>
      </c>
      <c r="J50" s="3">
        <f t="shared" si="9"/>
        <v>0</v>
      </c>
      <c r="K50" s="3">
        <f t="shared" si="10"/>
        <v>7.5177E-6</v>
      </c>
      <c r="L50" s="3">
        <f t="shared" si="11"/>
        <v>0</v>
      </c>
      <c r="M50" s="3">
        <f t="shared" si="12"/>
        <v>0</v>
      </c>
      <c r="N50" s="3">
        <f t="shared" si="13"/>
        <v>0</v>
      </c>
      <c r="O50" s="3">
        <f>SUM(K50:M50)</f>
        <v>7.5177E-6</v>
      </c>
      <c r="P50" s="41">
        <f t="shared" si="14"/>
        <v>3.0506308053775701E-5</v>
      </c>
      <c r="Q50" s="42" t="str">
        <f t="shared" si="15"/>
        <v/>
      </c>
      <c r="R50" s="44" t="str">
        <f t="shared" si="16"/>
        <v/>
      </c>
      <c r="S50" s="3">
        <f>IF(G50&gt;0,(K50/G50)*(1000000/365),"")</f>
        <v>1.8724034869240346E-3</v>
      </c>
      <c r="T50" s="3" t="str">
        <f>IF(H50&gt;0,(L50/H50)*(1000000/365),"")</f>
        <v/>
      </c>
      <c r="U50" s="3" t="str">
        <f>IF(I50&gt;0,(M50/I50)*(1000000/365),"")</f>
        <v/>
      </c>
      <c r="V50" s="28" t="str">
        <f>IF(J50&gt;0,(N50/J50)*(1000000/365),"")</f>
        <v/>
      </c>
      <c r="Y50" s="29" t="s">
        <v>69</v>
      </c>
      <c r="Z50" s="3" t="s">
        <v>47</v>
      </c>
      <c r="AA50" s="3">
        <v>246431</v>
      </c>
      <c r="AB50" s="3">
        <v>11</v>
      </c>
      <c r="AC50" s="3">
        <v>11</v>
      </c>
      <c r="AD50" s="3">
        <v>0</v>
      </c>
      <c r="AE50" s="2" t="s">
        <v>1243</v>
      </c>
      <c r="AG50" s="2">
        <v>11</v>
      </c>
      <c r="AH50" s="2">
        <v>7.5177000000000004E-3</v>
      </c>
      <c r="AI50" s="3" t="s">
        <v>1245</v>
      </c>
      <c r="AM50" s="2" t="s">
        <v>1245</v>
      </c>
    </row>
    <row r="51" spans="1:42" x14ac:dyDescent="0.25">
      <c r="A51" s="3">
        <f t="shared" si="0"/>
        <v>3</v>
      </c>
      <c r="B51" s="3" t="str">
        <f t="shared" si="1"/>
        <v>Gas</v>
      </c>
      <c r="C51" s="3">
        <f t="shared" si="2"/>
        <v>0</v>
      </c>
      <c r="D51" s="3">
        <f t="shared" si="3"/>
        <v>0</v>
      </c>
      <c r="E51" s="3">
        <f t="shared" si="4"/>
        <v>2.1929880000000002</v>
      </c>
      <c r="F51" s="3" t="str">
        <f t="shared" si="5"/>
        <v/>
      </c>
      <c r="G51" s="3">
        <f t="shared" si="6"/>
        <v>0</v>
      </c>
      <c r="H51" s="3">
        <f t="shared" si="7"/>
        <v>0</v>
      </c>
      <c r="I51" s="3">
        <f t="shared" si="8"/>
        <v>50</v>
      </c>
      <c r="J51" s="3">
        <f t="shared" si="9"/>
        <v>0</v>
      </c>
      <c r="K51" s="3">
        <f t="shared" si="10"/>
        <v>0</v>
      </c>
      <c r="L51" s="3">
        <f t="shared" si="11"/>
        <v>0</v>
      </c>
      <c r="M51" s="3">
        <f t="shared" si="12"/>
        <v>3.1611399999999999E-4</v>
      </c>
      <c r="N51" s="3">
        <f t="shared" si="13"/>
        <v>0</v>
      </c>
      <c r="O51" s="3">
        <f>SUM(K51:M51)</f>
        <v>3.1611399999999999E-4</v>
      </c>
      <c r="P51" s="41" t="str">
        <f t="shared" si="14"/>
        <v/>
      </c>
      <c r="Q51" s="42" t="str">
        <f t="shared" si="15"/>
        <v/>
      </c>
      <c r="R51" s="44">
        <f t="shared" si="16"/>
        <v>1.4414761959481766E-4</v>
      </c>
      <c r="S51" s="3" t="str">
        <f>IF(G51&gt;0,(K51/G51)*(1000000/365),"")</f>
        <v/>
      </c>
      <c r="T51" s="3" t="str">
        <f>IF(H51&gt;0,(L51/H51)*(1000000/365),"")</f>
        <v/>
      </c>
      <c r="U51" s="3">
        <f>IF(I51&gt;0,(M51/I51)*(1000000/365),"")</f>
        <v>1.7321315068493149E-2</v>
      </c>
      <c r="V51" s="28" t="str">
        <f>IF(J51&gt;0,(N51/J51)*(1000000/365),"")</f>
        <v/>
      </c>
      <c r="Y51" s="29" t="s">
        <v>69</v>
      </c>
      <c r="Z51" s="3" t="s">
        <v>47</v>
      </c>
      <c r="AA51" s="3">
        <v>2192988</v>
      </c>
      <c r="AB51" s="3">
        <v>25</v>
      </c>
      <c r="AC51" s="3">
        <v>50</v>
      </c>
      <c r="AD51" s="3">
        <v>0</v>
      </c>
      <c r="AE51" s="2" t="s">
        <v>1245</v>
      </c>
      <c r="AI51" s="3" t="s">
        <v>1245</v>
      </c>
      <c r="AM51" s="2" t="s">
        <v>1243</v>
      </c>
      <c r="AO51" s="2">
        <v>50</v>
      </c>
      <c r="AP51" s="2">
        <v>0.31611400000000001</v>
      </c>
    </row>
    <row r="52" spans="1:42" x14ac:dyDescent="0.25">
      <c r="A52" s="3">
        <f t="shared" si="0"/>
        <v>2</v>
      </c>
      <c r="B52" s="3" t="str">
        <f t="shared" si="1"/>
        <v>Gas</v>
      </c>
      <c r="C52" s="3">
        <f t="shared" si="2"/>
        <v>0</v>
      </c>
      <c r="D52" s="3">
        <f t="shared" si="3"/>
        <v>7.1000000000000004E-3</v>
      </c>
      <c r="E52" s="3">
        <f t="shared" si="4"/>
        <v>0</v>
      </c>
      <c r="F52" s="3" t="str">
        <f t="shared" si="5"/>
        <v/>
      </c>
      <c r="G52" s="3">
        <f t="shared" si="6"/>
        <v>0</v>
      </c>
      <c r="H52" s="3">
        <f t="shared" si="7"/>
        <v>3</v>
      </c>
      <c r="I52" s="3">
        <f t="shared" si="8"/>
        <v>0</v>
      </c>
      <c r="J52" s="3">
        <f t="shared" si="9"/>
        <v>0</v>
      </c>
      <c r="K52" s="3">
        <f t="shared" si="10"/>
        <v>0</v>
      </c>
      <c r="L52" s="3">
        <f t="shared" si="11"/>
        <v>8.9000000000000006E-4</v>
      </c>
      <c r="M52" s="3">
        <f t="shared" si="12"/>
        <v>0</v>
      </c>
      <c r="N52" s="3">
        <f t="shared" si="13"/>
        <v>0</v>
      </c>
      <c r="O52" s="3">
        <f>SUM(K52:M52)</f>
        <v>8.9000000000000006E-4</v>
      </c>
      <c r="P52" s="41" t="str">
        <f t="shared" si="14"/>
        <v/>
      </c>
      <c r="Q52" s="42">
        <f t="shared" si="15"/>
        <v>0.12535211267605634</v>
      </c>
      <c r="R52" s="44" t="str">
        <f t="shared" si="16"/>
        <v/>
      </c>
      <c r="S52" s="3" t="str">
        <f>IF(G52&gt;0,(K52/G52)*(1000000/365),"")</f>
        <v/>
      </c>
      <c r="T52" s="3">
        <f>IF(H52&gt;0,(L52/H52)*(1000000/365),"")</f>
        <v>0.81278538812785395</v>
      </c>
      <c r="U52" s="3" t="str">
        <f>IF(I52&gt;0,(M52/I52)*(1000000/365),"")</f>
        <v/>
      </c>
      <c r="V52" s="28" t="str">
        <f>IF(J52&gt;0,(N52/J52)*(1000000/365),"")</f>
        <v/>
      </c>
      <c r="Y52" s="29" t="s">
        <v>76</v>
      </c>
      <c r="Z52" s="3" t="s">
        <v>62</v>
      </c>
      <c r="AA52" s="3">
        <v>7100</v>
      </c>
      <c r="AB52" s="3">
        <v>1</v>
      </c>
      <c r="AC52" s="3">
        <v>3</v>
      </c>
      <c r="AD52" s="3">
        <v>0</v>
      </c>
      <c r="AE52" s="2" t="s">
        <v>1245</v>
      </c>
      <c r="AI52" s="3" t="s">
        <v>1243</v>
      </c>
      <c r="AK52" s="3">
        <v>3</v>
      </c>
      <c r="AL52" s="3">
        <v>0.89</v>
      </c>
      <c r="AM52" s="2" t="s">
        <v>1245</v>
      </c>
    </row>
    <row r="53" spans="1:42" x14ac:dyDescent="0.25">
      <c r="A53" s="3">
        <f t="shared" si="0"/>
        <v>6</v>
      </c>
      <c r="B53" s="3" t="str">
        <f t="shared" si="1"/>
        <v>Gas</v>
      </c>
      <c r="C53" s="3">
        <f t="shared" si="2"/>
        <v>0.101433</v>
      </c>
      <c r="D53" s="3">
        <f t="shared" si="3"/>
        <v>0</v>
      </c>
      <c r="E53" s="3">
        <f t="shared" si="4"/>
        <v>0.101433</v>
      </c>
      <c r="F53" s="3" t="str">
        <f t="shared" si="5"/>
        <v/>
      </c>
      <c r="G53" s="3">
        <f t="shared" si="6"/>
        <v>12</v>
      </c>
      <c r="H53" s="3">
        <f t="shared" si="7"/>
        <v>0</v>
      </c>
      <c r="I53" s="3">
        <f t="shared" si="8"/>
        <v>12</v>
      </c>
      <c r="J53" s="3">
        <f t="shared" si="9"/>
        <v>0</v>
      </c>
      <c r="K53" s="3">
        <f t="shared" si="10"/>
        <v>0</v>
      </c>
      <c r="L53" s="3">
        <f t="shared" si="11"/>
        <v>0</v>
      </c>
      <c r="M53" s="3">
        <f t="shared" si="12"/>
        <v>9.7979180000000009E-4</v>
      </c>
      <c r="N53" s="3">
        <f t="shared" si="13"/>
        <v>0</v>
      </c>
      <c r="O53" s="3">
        <f>SUM(K53:M53)</f>
        <v>9.7979180000000009E-4</v>
      </c>
      <c r="P53" s="41">
        <f t="shared" si="14"/>
        <v>0</v>
      </c>
      <c r="Q53" s="42" t="str">
        <f t="shared" si="15"/>
        <v/>
      </c>
      <c r="R53" s="44">
        <f t="shared" si="16"/>
        <v>9.6594974022261009E-3</v>
      </c>
      <c r="S53" s="3">
        <f>IF(G53&gt;0,(K53/G53)*(1000000/365),"")</f>
        <v>0</v>
      </c>
      <c r="T53" s="3" t="str">
        <f>IF(H53&gt;0,(L53/H53)*(1000000/365),"")</f>
        <v/>
      </c>
      <c r="U53" s="3">
        <f>IF(I53&gt;0,(M53/I53)*(1000000/365),"")</f>
        <v>0.22369675799086761</v>
      </c>
      <c r="V53" s="28" t="str">
        <f>IF(J53&gt;0,(N53/J53)*(1000000/365),"")</f>
        <v/>
      </c>
      <c r="Y53" s="29" t="s">
        <v>78</v>
      </c>
      <c r="Z53" s="3" t="s">
        <v>62</v>
      </c>
      <c r="AA53" s="3">
        <v>202866</v>
      </c>
      <c r="AB53" s="3">
        <v>9</v>
      </c>
      <c r="AC53" s="3">
        <v>12</v>
      </c>
      <c r="AD53" s="3">
        <v>0</v>
      </c>
      <c r="AE53" s="2" t="s">
        <v>1243</v>
      </c>
      <c r="AG53" s="2">
        <v>12</v>
      </c>
      <c r="AH53" s="2">
        <v>0</v>
      </c>
      <c r="AI53" s="3" t="s">
        <v>1245</v>
      </c>
      <c r="AK53" s="3">
        <v>0</v>
      </c>
      <c r="AM53" s="2" t="s">
        <v>1243</v>
      </c>
      <c r="AO53" s="2">
        <v>12</v>
      </c>
      <c r="AP53" s="2">
        <v>0.97979179999999999</v>
      </c>
    </row>
    <row r="54" spans="1:42" x14ac:dyDescent="0.25">
      <c r="A54" s="3">
        <f t="shared" si="0"/>
        <v>2</v>
      </c>
      <c r="B54" s="3" t="str">
        <f t="shared" si="1"/>
        <v>Gas</v>
      </c>
      <c r="C54" s="3">
        <f t="shared" si="2"/>
        <v>0</v>
      </c>
      <c r="D54" s="3">
        <f t="shared" si="3"/>
        <v>5.1878545000000002E-3</v>
      </c>
      <c r="E54" s="3">
        <f t="shared" si="4"/>
        <v>0</v>
      </c>
      <c r="F54" s="3" t="str">
        <f t="shared" si="5"/>
        <v/>
      </c>
      <c r="G54" s="3">
        <f t="shared" si="6"/>
        <v>0</v>
      </c>
      <c r="H54" s="3">
        <f t="shared" si="7"/>
        <v>1</v>
      </c>
      <c r="I54" s="3">
        <f t="shared" si="8"/>
        <v>0</v>
      </c>
      <c r="J54" s="3">
        <f t="shared" si="9"/>
        <v>0</v>
      </c>
      <c r="K54" s="3">
        <f t="shared" si="10"/>
        <v>0</v>
      </c>
      <c r="L54" s="3">
        <f t="shared" si="11"/>
        <v>1.4000000000000001E-4</v>
      </c>
      <c r="M54" s="3">
        <f t="shared" si="12"/>
        <v>0</v>
      </c>
      <c r="N54" s="3">
        <f t="shared" si="13"/>
        <v>0</v>
      </c>
      <c r="O54" s="3">
        <f>SUM(K54:M54)</f>
        <v>1.4000000000000001E-4</v>
      </c>
      <c r="P54" s="41" t="str">
        <f t="shared" si="14"/>
        <v/>
      </c>
      <c r="Q54" s="42">
        <f t="shared" si="15"/>
        <v>2.6986107648161683E-2</v>
      </c>
      <c r="R54" s="44" t="str">
        <f t="shared" si="16"/>
        <v/>
      </c>
      <c r="S54" s="3" t="str">
        <f>IF(G54&gt;0,(K54/G54)*(1000000/365),"")</f>
        <v/>
      </c>
      <c r="T54" s="3">
        <f>IF(H54&gt;0,(L54/H54)*(1000000/365),"")</f>
        <v>0.38356164383561647</v>
      </c>
      <c r="U54" s="3" t="str">
        <f>IF(I54&gt;0,(M54/I54)*(1000000/365),"")</f>
        <v/>
      </c>
      <c r="V54" s="28" t="str">
        <f>IF(J54&gt;0,(N54/J54)*(1000000/365),"")</f>
        <v/>
      </c>
      <c r="Y54" s="29" t="s">
        <v>78</v>
      </c>
      <c r="Z54" s="3" t="s">
        <v>62</v>
      </c>
      <c r="AA54" s="3">
        <v>5187.8545000000004</v>
      </c>
      <c r="AB54" s="3">
        <v>1</v>
      </c>
      <c r="AC54" s="3">
        <v>1</v>
      </c>
      <c r="AD54" s="3">
        <v>0</v>
      </c>
      <c r="AE54" s="2" t="s">
        <v>1245</v>
      </c>
      <c r="AI54" s="3" t="s">
        <v>1243</v>
      </c>
      <c r="AK54" s="3">
        <v>1</v>
      </c>
      <c r="AL54" s="3">
        <v>0.14000000000000001</v>
      </c>
      <c r="AM54" s="2" t="s">
        <v>1245</v>
      </c>
    </row>
    <row r="55" spans="1:42" x14ac:dyDescent="0.25">
      <c r="A55" s="3">
        <f t="shared" si="0"/>
        <v>6</v>
      </c>
      <c r="B55" s="3" t="str">
        <f t="shared" si="1"/>
        <v>Gas</v>
      </c>
      <c r="C55" s="3">
        <f t="shared" si="2"/>
        <v>1.7957571428571427E-2</v>
      </c>
      <c r="D55" s="3">
        <f t="shared" si="3"/>
        <v>0</v>
      </c>
      <c r="E55" s="3">
        <f t="shared" si="4"/>
        <v>2.394342857142857E-2</v>
      </c>
      <c r="F55" s="3" t="str">
        <f t="shared" si="5"/>
        <v/>
      </c>
      <c r="G55" s="3">
        <f t="shared" si="6"/>
        <v>6</v>
      </c>
      <c r="H55" s="3">
        <f t="shared" si="7"/>
        <v>0</v>
      </c>
      <c r="I55" s="3">
        <f t="shared" si="8"/>
        <v>8</v>
      </c>
      <c r="J55" s="3">
        <f t="shared" si="9"/>
        <v>0</v>
      </c>
      <c r="K55" s="3">
        <f t="shared" si="10"/>
        <v>0</v>
      </c>
      <c r="L55" s="3">
        <f t="shared" si="11"/>
        <v>0</v>
      </c>
      <c r="M55" s="3">
        <f t="shared" si="12"/>
        <v>3.3907999999999998E-6</v>
      </c>
      <c r="N55" s="3">
        <f t="shared" si="13"/>
        <v>0</v>
      </c>
      <c r="O55" s="3">
        <f>SUM(K55:M55)</f>
        <v>3.3907999999999998E-6</v>
      </c>
      <c r="P55" s="41">
        <f t="shared" si="14"/>
        <v>0</v>
      </c>
      <c r="Q55" s="42" t="str">
        <f t="shared" si="15"/>
        <v/>
      </c>
      <c r="R55" s="44">
        <f t="shared" si="16"/>
        <v>1.4161714517553281E-4</v>
      </c>
      <c r="S55" s="3">
        <f>IF(G55&gt;0,(K55/G55)*(1000000/365),"")</f>
        <v>0</v>
      </c>
      <c r="T55" s="3" t="str">
        <f>IF(H55&gt;0,(L55/H55)*(1000000/365),"")</f>
        <v/>
      </c>
      <c r="U55" s="3">
        <f>IF(I55&gt;0,(M55/I55)*(1000000/365),"")</f>
        <v>1.1612328767123287E-3</v>
      </c>
      <c r="V55" s="28" t="str">
        <f>IF(J55&gt;0,(N55/J55)*(1000000/365),"")</f>
        <v/>
      </c>
      <c r="Y55" s="29" t="s">
        <v>78</v>
      </c>
      <c r="Z55" s="3" t="s">
        <v>47</v>
      </c>
      <c r="AA55" s="3">
        <v>41901</v>
      </c>
      <c r="AB55" s="3">
        <v>9</v>
      </c>
      <c r="AC55" s="3">
        <v>8</v>
      </c>
      <c r="AD55" s="3">
        <v>0</v>
      </c>
      <c r="AE55" s="2" t="s">
        <v>1243</v>
      </c>
      <c r="AG55" s="2">
        <v>6</v>
      </c>
      <c r="AH55" s="2">
        <v>0</v>
      </c>
      <c r="AI55" s="3" t="s">
        <v>1245</v>
      </c>
      <c r="AM55" s="2" t="s">
        <v>1243</v>
      </c>
      <c r="AO55" s="2">
        <v>8</v>
      </c>
      <c r="AP55" s="2">
        <v>3.3907999999999998E-3</v>
      </c>
    </row>
    <row r="56" spans="1:42" x14ac:dyDescent="0.25">
      <c r="A56" s="3">
        <f t="shared" si="0"/>
        <v>1</v>
      </c>
      <c r="B56" s="3" t="str">
        <f t="shared" si="1"/>
        <v>Gas</v>
      </c>
      <c r="C56" s="3">
        <f t="shared" si="2"/>
        <v>9.1438999999999999E-3</v>
      </c>
      <c r="D56" s="3">
        <f t="shared" si="3"/>
        <v>0</v>
      </c>
      <c r="E56" s="3">
        <f t="shared" si="4"/>
        <v>0</v>
      </c>
      <c r="F56" s="3" t="str">
        <f t="shared" si="5"/>
        <v/>
      </c>
      <c r="G56" s="3">
        <f t="shared" si="6"/>
        <v>3</v>
      </c>
      <c r="H56" s="3">
        <f t="shared" si="7"/>
        <v>0</v>
      </c>
      <c r="I56" s="3">
        <f t="shared" si="8"/>
        <v>0</v>
      </c>
      <c r="J56" s="3">
        <f t="shared" si="9"/>
        <v>0</v>
      </c>
      <c r="K56" s="3">
        <f t="shared" si="10"/>
        <v>1.02E-4</v>
      </c>
      <c r="L56" s="3">
        <f t="shared" si="11"/>
        <v>0</v>
      </c>
      <c r="M56" s="3">
        <f t="shared" si="12"/>
        <v>0</v>
      </c>
      <c r="N56" s="3">
        <f t="shared" si="13"/>
        <v>0</v>
      </c>
      <c r="O56" s="3">
        <f>SUM(K56:M56)</f>
        <v>1.02E-4</v>
      </c>
      <c r="P56" s="41">
        <f t="shared" si="14"/>
        <v>1.1154977635363467E-2</v>
      </c>
      <c r="Q56" s="42" t="str">
        <f t="shared" si="15"/>
        <v/>
      </c>
      <c r="R56" s="44" t="str">
        <f t="shared" si="16"/>
        <v/>
      </c>
      <c r="S56" s="3">
        <f>IF(G56&gt;0,(K56/G56)*(1000000/365),"")</f>
        <v>9.3150684931506841E-2</v>
      </c>
      <c r="T56" s="3" t="str">
        <f>IF(H56&gt;0,(L56/H56)*(1000000/365),"")</f>
        <v/>
      </c>
      <c r="U56" s="3" t="str">
        <f>IF(I56&gt;0,(M56/I56)*(1000000/365),"")</f>
        <v/>
      </c>
      <c r="V56" s="28" t="str">
        <f>IF(J56&gt;0,(N56/J56)*(1000000/365),"")</f>
        <v/>
      </c>
      <c r="Y56" s="29" t="s">
        <v>82</v>
      </c>
      <c r="Z56" s="3" t="s">
        <v>47</v>
      </c>
      <c r="AA56" s="3">
        <v>9143.9</v>
      </c>
      <c r="AB56" s="3">
        <v>1</v>
      </c>
      <c r="AC56" s="3">
        <v>3</v>
      </c>
      <c r="AD56" s="3">
        <v>0</v>
      </c>
      <c r="AE56" s="2" t="s">
        <v>1243</v>
      </c>
      <c r="AG56" s="2">
        <v>3</v>
      </c>
      <c r="AH56" s="2">
        <v>0.10199999999999999</v>
      </c>
      <c r="AI56" s="3" t="s">
        <v>1245</v>
      </c>
      <c r="AM56" s="2" t="s">
        <v>1245</v>
      </c>
    </row>
    <row r="57" spans="1:42" x14ac:dyDescent="0.25">
      <c r="A57" s="3">
        <f t="shared" si="0"/>
        <v>6</v>
      </c>
      <c r="B57" s="3" t="str">
        <f t="shared" si="1"/>
        <v>Gas</v>
      </c>
      <c r="C57" s="3">
        <f t="shared" si="2"/>
        <v>0.134543</v>
      </c>
      <c r="D57" s="3">
        <f t="shared" si="3"/>
        <v>0</v>
      </c>
      <c r="E57" s="3">
        <f t="shared" si="4"/>
        <v>0.134543</v>
      </c>
      <c r="F57" s="3" t="str">
        <f t="shared" si="5"/>
        <v/>
      </c>
      <c r="G57" s="3">
        <f t="shared" si="6"/>
        <v>15</v>
      </c>
      <c r="H57" s="3">
        <f t="shared" si="7"/>
        <v>0</v>
      </c>
      <c r="I57" s="3">
        <f t="shared" si="8"/>
        <v>15</v>
      </c>
      <c r="J57" s="3">
        <f t="shared" si="9"/>
        <v>0</v>
      </c>
      <c r="K57" s="3">
        <f t="shared" si="10"/>
        <v>2.429373E-4</v>
      </c>
      <c r="L57" s="3">
        <f t="shared" si="11"/>
        <v>0</v>
      </c>
      <c r="M57" s="3">
        <f t="shared" si="12"/>
        <v>3.5785289999999996E-4</v>
      </c>
      <c r="N57" s="3">
        <f t="shared" si="13"/>
        <v>0</v>
      </c>
      <c r="O57" s="3">
        <f>SUM(K57:M57)</f>
        <v>6.0079019999999999E-4</v>
      </c>
      <c r="P57" s="41">
        <f t="shared" si="14"/>
        <v>1.8056480084433974E-3</v>
      </c>
      <c r="Q57" s="42" t="str">
        <f t="shared" si="15"/>
        <v/>
      </c>
      <c r="R57" s="44">
        <f t="shared" si="16"/>
        <v>2.659766022758523E-3</v>
      </c>
      <c r="S57" s="3">
        <f>IF(G57&gt;0,(K57/G57)*(1000000/365),"")</f>
        <v>4.4372109589041094E-2</v>
      </c>
      <c r="T57" s="3" t="str">
        <f>IF(H57&gt;0,(L57/H57)*(1000000/365),"")</f>
        <v/>
      </c>
      <c r="U57" s="3">
        <f>IF(I57&gt;0,(M57/I57)*(1000000/365),"")</f>
        <v>6.5361260273972585E-2</v>
      </c>
      <c r="V57" s="28" t="str">
        <f>IF(J57&gt;0,(N57/J57)*(1000000/365),"")</f>
        <v/>
      </c>
      <c r="Y57" s="29" t="s">
        <v>82</v>
      </c>
      <c r="Z57" s="3" t="s">
        <v>47</v>
      </c>
      <c r="AA57" s="3">
        <v>269086</v>
      </c>
      <c r="AB57" s="3">
        <v>9</v>
      </c>
      <c r="AC57" s="3">
        <v>15</v>
      </c>
      <c r="AD57" s="3">
        <v>0</v>
      </c>
      <c r="AE57" s="2" t="s">
        <v>1243</v>
      </c>
      <c r="AG57" s="2">
        <v>15</v>
      </c>
      <c r="AH57" s="2">
        <v>0.24293729999999999</v>
      </c>
      <c r="AI57" s="3" t="s">
        <v>1245</v>
      </c>
      <c r="AM57" s="2" t="s">
        <v>1243</v>
      </c>
      <c r="AO57" s="2">
        <v>15</v>
      </c>
      <c r="AP57" s="2">
        <v>0.35785289999999997</v>
      </c>
    </row>
    <row r="58" spans="1:42" x14ac:dyDescent="0.25">
      <c r="A58" s="3">
        <f t="shared" si="0"/>
        <v>3</v>
      </c>
      <c r="B58" s="3" t="str">
        <f t="shared" si="1"/>
        <v>Gas</v>
      </c>
      <c r="C58" s="3">
        <f t="shared" si="2"/>
        <v>0</v>
      </c>
      <c r="D58" s="3">
        <f t="shared" si="3"/>
        <v>0</v>
      </c>
      <c r="E58" s="3">
        <f t="shared" si="4"/>
        <v>0.25173270000000003</v>
      </c>
      <c r="F58" s="3" t="str">
        <f t="shared" si="5"/>
        <v/>
      </c>
      <c r="G58" s="3">
        <f t="shared" si="6"/>
        <v>0</v>
      </c>
      <c r="H58" s="3">
        <f t="shared" si="7"/>
        <v>0</v>
      </c>
      <c r="I58" s="3">
        <f t="shared" si="8"/>
        <v>23</v>
      </c>
      <c r="J58" s="3">
        <f t="shared" si="9"/>
        <v>0</v>
      </c>
      <c r="K58" s="3">
        <f t="shared" si="10"/>
        <v>0</v>
      </c>
      <c r="L58" s="3">
        <f t="shared" si="11"/>
        <v>0</v>
      </c>
      <c r="M58" s="3">
        <f t="shared" si="12"/>
        <v>2.1129999999999999E-4</v>
      </c>
      <c r="N58" s="3">
        <f t="shared" si="13"/>
        <v>0</v>
      </c>
      <c r="O58" s="3">
        <f>SUM(K58:M58)</f>
        <v>2.1129999999999999E-4</v>
      </c>
      <c r="P58" s="41" t="str">
        <f t="shared" si="14"/>
        <v/>
      </c>
      <c r="Q58" s="42" t="str">
        <f t="shared" si="15"/>
        <v/>
      </c>
      <c r="R58" s="44">
        <f t="shared" si="16"/>
        <v>8.3938240840383458E-4</v>
      </c>
      <c r="S58" s="3" t="str">
        <f>IF(G58&gt;0,(K58/G58)*(1000000/365),"")</f>
        <v/>
      </c>
      <c r="T58" s="3" t="str">
        <f>IF(H58&gt;0,(L58/H58)*(1000000/365),"")</f>
        <v/>
      </c>
      <c r="U58" s="3">
        <f>IF(I58&gt;0,(M58/I58)*(1000000/365),"")</f>
        <v>2.5169743895175695E-2</v>
      </c>
      <c r="V58" s="28" t="str">
        <f>IF(J58&gt;0,(N58/J58)*(1000000/365),"")</f>
        <v/>
      </c>
      <c r="Y58" s="29" t="s">
        <v>82</v>
      </c>
      <c r="Z58" s="3" t="s">
        <v>47</v>
      </c>
      <c r="AA58" s="3">
        <v>251732.7</v>
      </c>
      <c r="AB58" s="3">
        <v>32</v>
      </c>
      <c r="AC58" s="3">
        <v>23</v>
      </c>
      <c r="AD58" s="3">
        <v>0</v>
      </c>
      <c r="AE58" s="2" t="s">
        <v>1245</v>
      </c>
      <c r="AI58" s="3" t="s">
        <v>1245</v>
      </c>
      <c r="AM58" s="2" t="s">
        <v>1243</v>
      </c>
      <c r="AO58" s="2">
        <v>23</v>
      </c>
      <c r="AP58" s="2">
        <v>0.21129999999999999</v>
      </c>
    </row>
    <row r="59" spans="1:42" x14ac:dyDescent="0.25">
      <c r="A59" s="3">
        <f t="shared" si="0"/>
        <v>3</v>
      </c>
      <c r="B59" s="3" t="str">
        <f t="shared" si="1"/>
        <v>Gas</v>
      </c>
      <c r="C59" s="3">
        <f t="shared" si="2"/>
        <v>0</v>
      </c>
      <c r="D59" s="3">
        <f t="shared" si="3"/>
        <v>0</v>
      </c>
      <c r="E59" s="3">
        <f t="shared" si="4"/>
        <v>0.19279171000000001</v>
      </c>
      <c r="F59" s="3" t="str">
        <f t="shared" si="5"/>
        <v/>
      </c>
      <c r="G59" s="3">
        <f t="shared" si="6"/>
        <v>0</v>
      </c>
      <c r="H59" s="3">
        <f t="shared" si="7"/>
        <v>0</v>
      </c>
      <c r="I59" s="3">
        <f t="shared" si="8"/>
        <v>31</v>
      </c>
      <c r="J59" s="3">
        <f t="shared" si="9"/>
        <v>0</v>
      </c>
      <c r="K59" s="3">
        <f t="shared" si="10"/>
        <v>0</v>
      </c>
      <c r="L59" s="3">
        <f t="shared" si="11"/>
        <v>0</v>
      </c>
      <c r="M59" s="3">
        <f t="shared" si="12"/>
        <v>3.5153000000000002E-4</v>
      </c>
      <c r="N59" s="3">
        <f t="shared" si="13"/>
        <v>0</v>
      </c>
      <c r="O59" s="3">
        <f>SUM(K59:M59)</f>
        <v>3.5153000000000002E-4</v>
      </c>
      <c r="P59" s="41" t="str">
        <f t="shared" si="14"/>
        <v/>
      </c>
      <c r="Q59" s="42" t="str">
        <f t="shared" si="15"/>
        <v/>
      </c>
      <c r="R59" s="44">
        <f t="shared" si="16"/>
        <v>1.8233667827314774E-3</v>
      </c>
      <c r="S59" s="3" t="str">
        <f>IF(G59&gt;0,(K59/G59)*(1000000/365),"")</f>
        <v/>
      </c>
      <c r="T59" s="3" t="str">
        <f>IF(H59&gt;0,(L59/H59)*(1000000/365),"")</f>
        <v/>
      </c>
      <c r="U59" s="3">
        <f>IF(I59&gt;0,(M59/I59)*(1000000/365),"")</f>
        <v>3.1067609368095449E-2</v>
      </c>
      <c r="V59" s="28" t="str">
        <f>IF(J59&gt;0,(N59/J59)*(1000000/365),"")</f>
        <v/>
      </c>
      <c r="Y59" s="29" t="s">
        <v>87</v>
      </c>
      <c r="Z59" s="3" t="s">
        <v>47</v>
      </c>
      <c r="AA59" s="3">
        <v>192791.71</v>
      </c>
      <c r="AB59" s="3">
        <v>19</v>
      </c>
      <c r="AC59" s="3">
        <v>31</v>
      </c>
      <c r="AD59" s="3">
        <v>0</v>
      </c>
      <c r="AE59" s="2" t="s">
        <v>1245</v>
      </c>
      <c r="AI59" s="3" t="s">
        <v>1245</v>
      </c>
      <c r="AM59" s="2" t="s">
        <v>1243</v>
      </c>
      <c r="AO59" s="2">
        <v>31</v>
      </c>
      <c r="AP59" s="2">
        <v>0.35153000000000001</v>
      </c>
    </row>
    <row r="60" spans="1:42" x14ac:dyDescent="0.25">
      <c r="A60" s="3">
        <f t="shared" si="0"/>
        <v>3</v>
      </c>
      <c r="B60" s="3" t="str">
        <f t="shared" si="1"/>
        <v>Gas</v>
      </c>
      <c r="C60" s="3">
        <f t="shared" si="2"/>
        <v>0</v>
      </c>
      <c r="D60" s="3">
        <f t="shared" si="3"/>
        <v>0</v>
      </c>
      <c r="E60" s="3">
        <f t="shared" si="4"/>
        <v>0.20593600416809998</v>
      </c>
      <c r="F60" s="3" t="str">
        <f t="shared" si="5"/>
        <v/>
      </c>
      <c r="G60" s="3">
        <f t="shared" si="6"/>
        <v>0</v>
      </c>
      <c r="H60" s="3">
        <f t="shared" si="7"/>
        <v>0</v>
      </c>
      <c r="I60" s="3">
        <f t="shared" si="8"/>
        <v>38</v>
      </c>
      <c r="J60" s="3">
        <f t="shared" si="9"/>
        <v>0</v>
      </c>
      <c r="K60" s="3">
        <f t="shared" si="10"/>
        <v>0</v>
      </c>
      <c r="L60" s="3">
        <f t="shared" si="11"/>
        <v>0</v>
      </c>
      <c r="M60" s="3">
        <f t="shared" si="12"/>
        <v>5.8182219999999992E-4</v>
      </c>
      <c r="N60" s="3">
        <f t="shared" si="13"/>
        <v>0</v>
      </c>
      <c r="O60" s="3">
        <f>SUM(K60:M60)</f>
        <v>5.8182219999999992E-4</v>
      </c>
      <c r="P60" s="41" t="str">
        <f t="shared" si="14"/>
        <v/>
      </c>
      <c r="Q60" s="42" t="str">
        <f t="shared" si="15"/>
        <v/>
      </c>
      <c r="R60" s="44">
        <f t="shared" si="16"/>
        <v>2.8252573043277764E-3</v>
      </c>
      <c r="S60" s="3" t="str">
        <f>IF(G60&gt;0,(K60/G60)*(1000000/365),"")</f>
        <v/>
      </c>
      <c r="T60" s="3" t="str">
        <f>IF(H60&gt;0,(L60/H60)*(1000000/365),"")</f>
        <v/>
      </c>
      <c r="U60" s="3">
        <f>IF(I60&gt;0,(M60/I60)*(1000000/365),"")</f>
        <v>4.1948248017303527E-2</v>
      </c>
      <c r="V60" s="28" t="str">
        <f>IF(J60&gt;0,(N60/J60)*(1000000/365),"")</f>
        <v/>
      </c>
      <c r="Y60" s="29" t="s">
        <v>89</v>
      </c>
      <c r="Z60" s="3" t="s">
        <v>47</v>
      </c>
      <c r="AA60" s="3">
        <v>205936.00416809999</v>
      </c>
      <c r="AB60" s="3">
        <v>38</v>
      </c>
      <c r="AC60" s="3">
        <v>38</v>
      </c>
      <c r="AD60" s="3">
        <v>0</v>
      </c>
      <c r="AE60" s="2" t="s">
        <v>1245</v>
      </c>
      <c r="AI60" s="3" t="s">
        <v>1245</v>
      </c>
      <c r="AM60" s="2" t="s">
        <v>1243</v>
      </c>
      <c r="AO60" s="2">
        <v>38</v>
      </c>
      <c r="AP60" s="2">
        <v>0.58182219999999996</v>
      </c>
    </row>
    <row r="61" spans="1:42" x14ac:dyDescent="0.25">
      <c r="A61" s="3">
        <f t="shared" si="0"/>
        <v>6</v>
      </c>
      <c r="B61" s="3" t="str">
        <f t="shared" si="1"/>
        <v>Gas</v>
      </c>
      <c r="C61" s="3">
        <f t="shared" si="2"/>
        <v>3.254924E-2</v>
      </c>
      <c r="D61" s="3">
        <f t="shared" si="3"/>
        <v>0</v>
      </c>
      <c r="E61" s="3">
        <f t="shared" si="4"/>
        <v>3.254924E-2</v>
      </c>
      <c r="F61" s="3" t="str">
        <f t="shared" si="5"/>
        <v/>
      </c>
      <c r="G61" s="3">
        <f t="shared" si="6"/>
        <v>4</v>
      </c>
      <c r="H61" s="3">
        <f t="shared" si="7"/>
        <v>0</v>
      </c>
      <c r="I61" s="3">
        <f t="shared" si="8"/>
        <v>4</v>
      </c>
      <c r="J61" s="3">
        <f t="shared" si="9"/>
        <v>0</v>
      </c>
      <c r="K61" s="3">
        <f t="shared" si="10"/>
        <v>0</v>
      </c>
      <c r="L61" s="3">
        <f t="shared" si="11"/>
        <v>0</v>
      </c>
      <c r="M61" s="3">
        <f t="shared" si="12"/>
        <v>2.7350000000000001E-5</v>
      </c>
      <c r="N61" s="3">
        <f t="shared" si="13"/>
        <v>0</v>
      </c>
      <c r="O61" s="3">
        <f>SUM(K61:M61)</f>
        <v>2.7350000000000001E-5</v>
      </c>
      <c r="P61" s="41">
        <f t="shared" si="14"/>
        <v>0</v>
      </c>
      <c r="Q61" s="42" t="str">
        <f t="shared" si="15"/>
        <v/>
      </c>
      <c r="R61" s="44">
        <f t="shared" si="16"/>
        <v>8.4026539482949525E-4</v>
      </c>
      <c r="S61" s="3">
        <f>IF(G61&gt;0,(K61/G61)*(1000000/365),"")</f>
        <v>0</v>
      </c>
      <c r="T61" s="3" t="str">
        <f>IF(H61&gt;0,(L61/H61)*(1000000/365),"")</f>
        <v/>
      </c>
      <c r="U61" s="3">
        <f>IF(I61&gt;0,(M61/I61)*(1000000/365),"")</f>
        <v>1.8732876712328768E-2</v>
      </c>
      <c r="V61" s="28" t="str">
        <f>IF(J61&gt;0,(N61/J61)*(1000000/365),"")</f>
        <v/>
      </c>
      <c r="Y61" s="29" t="s">
        <v>89</v>
      </c>
      <c r="Z61" s="3" t="s">
        <v>47</v>
      </c>
      <c r="AA61" s="3">
        <v>65098.48</v>
      </c>
      <c r="AB61" s="3">
        <v>6</v>
      </c>
      <c r="AC61" s="3">
        <v>4</v>
      </c>
      <c r="AD61" s="3">
        <v>0</v>
      </c>
      <c r="AE61" s="2" t="s">
        <v>1243</v>
      </c>
      <c r="AG61" s="2">
        <v>4</v>
      </c>
      <c r="AH61" s="2">
        <v>0</v>
      </c>
      <c r="AI61" s="3" t="s">
        <v>1245</v>
      </c>
      <c r="AM61" s="2" t="s">
        <v>1243</v>
      </c>
      <c r="AO61" s="2">
        <v>4</v>
      </c>
      <c r="AP61" s="2">
        <v>2.7349999999999999E-2</v>
      </c>
    </row>
    <row r="62" spans="1:42" x14ac:dyDescent="0.25">
      <c r="A62" s="3">
        <f t="shared" si="0"/>
        <v>3</v>
      </c>
      <c r="B62" s="3" t="str">
        <f t="shared" si="1"/>
        <v>Gas</v>
      </c>
      <c r="C62" s="3">
        <f t="shared" si="2"/>
        <v>0</v>
      </c>
      <c r="D62" s="3">
        <f t="shared" si="3"/>
        <v>0</v>
      </c>
      <c r="E62" s="3">
        <f t="shared" si="4"/>
        <v>4.2069999999999998E-3</v>
      </c>
      <c r="F62" s="3" t="str">
        <f t="shared" si="5"/>
        <v/>
      </c>
      <c r="G62" s="3">
        <f t="shared" si="6"/>
        <v>0</v>
      </c>
      <c r="H62" s="3">
        <f t="shared" si="7"/>
        <v>0</v>
      </c>
      <c r="I62" s="3">
        <f t="shared" si="8"/>
        <v>19</v>
      </c>
      <c r="J62" s="3">
        <f t="shared" si="9"/>
        <v>0</v>
      </c>
      <c r="K62" s="3">
        <f t="shared" si="10"/>
        <v>0</v>
      </c>
      <c r="L62" s="3">
        <f t="shared" si="11"/>
        <v>0</v>
      </c>
      <c r="M62" s="3">
        <f t="shared" si="12"/>
        <v>4.884116E-4</v>
      </c>
      <c r="N62" s="3">
        <f t="shared" si="13"/>
        <v>0</v>
      </c>
      <c r="O62" s="3">
        <f>SUM(K62:M62)</f>
        <v>4.884116E-4</v>
      </c>
      <c r="P62" s="41" t="str">
        <f t="shared" si="14"/>
        <v/>
      </c>
      <c r="Q62" s="42" t="str">
        <f t="shared" si="15"/>
        <v/>
      </c>
      <c r="R62" s="44">
        <f t="shared" si="16"/>
        <v>0.11609498454956026</v>
      </c>
      <c r="S62" s="3" t="str">
        <f>IF(G62&gt;0,(K62/G62)*(1000000/365),"")</f>
        <v/>
      </c>
      <c r="T62" s="3" t="str">
        <f>IF(H62&gt;0,(L62/H62)*(1000000/365),"")</f>
        <v/>
      </c>
      <c r="U62" s="3">
        <f>IF(I62&gt;0,(M62/I62)*(1000000/365),"")</f>
        <v>7.0427051189617867E-2</v>
      </c>
      <c r="V62" s="28" t="str">
        <f>IF(J62&gt;0,(N62/J62)*(1000000/365),"")</f>
        <v/>
      </c>
      <c r="Y62" s="29" t="s">
        <v>89</v>
      </c>
      <c r="Z62" s="3" t="s">
        <v>47</v>
      </c>
      <c r="AA62" s="3">
        <v>4207</v>
      </c>
      <c r="AB62" s="3">
        <v>5</v>
      </c>
      <c r="AC62" s="3">
        <v>19</v>
      </c>
      <c r="AD62" s="3">
        <v>0</v>
      </c>
      <c r="AE62" s="2" t="s">
        <v>1245</v>
      </c>
      <c r="AI62" s="3" t="s">
        <v>1245</v>
      </c>
      <c r="AM62" s="2" t="s">
        <v>1243</v>
      </c>
      <c r="AO62" s="2">
        <v>19</v>
      </c>
      <c r="AP62" s="2">
        <v>0.4884116</v>
      </c>
    </row>
    <row r="63" spans="1:42" x14ac:dyDescent="0.25">
      <c r="A63" s="3">
        <f t="shared" si="0"/>
        <v>3</v>
      </c>
      <c r="B63" s="3" t="str">
        <f t="shared" si="1"/>
        <v>Gas</v>
      </c>
      <c r="C63" s="3">
        <f t="shared" si="2"/>
        <v>0</v>
      </c>
      <c r="D63" s="3">
        <f t="shared" si="3"/>
        <v>0</v>
      </c>
      <c r="E63" s="3">
        <f t="shared" si="4"/>
        <v>6.875E-3</v>
      </c>
      <c r="F63" s="3" t="str">
        <f t="shared" si="5"/>
        <v/>
      </c>
      <c r="G63" s="3">
        <f t="shared" si="6"/>
        <v>0</v>
      </c>
      <c r="H63" s="3">
        <f t="shared" si="7"/>
        <v>0</v>
      </c>
      <c r="I63" s="3">
        <f t="shared" si="8"/>
        <v>4</v>
      </c>
      <c r="J63" s="3">
        <f t="shared" si="9"/>
        <v>0</v>
      </c>
      <c r="K63" s="3">
        <f t="shared" si="10"/>
        <v>0</v>
      </c>
      <c r="L63" s="3">
        <f t="shared" si="11"/>
        <v>0</v>
      </c>
      <c r="M63" s="3">
        <f t="shared" si="12"/>
        <v>7.893869999999999E-4</v>
      </c>
      <c r="N63" s="3">
        <f t="shared" si="13"/>
        <v>0</v>
      </c>
      <c r="O63" s="3">
        <f>SUM(K63:M63)</f>
        <v>7.893869999999999E-4</v>
      </c>
      <c r="P63" s="41" t="str">
        <f t="shared" si="14"/>
        <v/>
      </c>
      <c r="Q63" s="42" t="str">
        <f t="shared" si="15"/>
        <v/>
      </c>
      <c r="R63" s="44">
        <f t="shared" si="16"/>
        <v>0.11481992727272726</v>
      </c>
      <c r="S63" s="3" t="str">
        <f>IF(G63&gt;0,(K63/G63)*(1000000/365),"")</f>
        <v/>
      </c>
      <c r="T63" s="3" t="str">
        <f>IF(H63&gt;0,(L63/H63)*(1000000/365),"")</f>
        <v/>
      </c>
      <c r="U63" s="3">
        <f>IF(I63&gt;0,(M63/I63)*(1000000/365),"")</f>
        <v>0.54067602739726017</v>
      </c>
      <c r="V63" s="28" t="str">
        <f>IF(J63&gt;0,(N63/J63)*(1000000/365),"")</f>
        <v/>
      </c>
      <c r="Y63" s="29" t="s">
        <v>89</v>
      </c>
      <c r="Z63" s="3" t="s">
        <v>47</v>
      </c>
      <c r="AA63" s="3">
        <v>6875</v>
      </c>
      <c r="AB63" s="3">
        <v>4</v>
      </c>
      <c r="AC63" s="3">
        <v>4</v>
      </c>
      <c r="AD63" s="3">
        <v>0</v>
      </c>
      <c r="AE63" s="2" t="s">
        <v>1245</v>
      </c>
      <c r="AI63" s="3" t="s">
        <v>1245</v>
      </c>
      <c r="AM63" s="2" t="s">
        <v>1243</v>
      </c>
      <c r="AO63" s="2">
        <v>4</v>
      </c>
      <c r="AP63" s="2">
        <v>0.78938699999999995</v>
      </c>
    </row>
    <row r="64" spans="1:42" x14ac:dyDescent="0.25">
      <c r="A64" s="3">
        <f t="shared" si="0"/>
        <v>3</v>
      </c>
      <c r="B64" s="3" t="str">
        <f t="shared" si="1"/>
        <v>Gas</v>
      </c>
      <c r="C64" s="3">
        <f t="shared" si="2"/>
        <v>0</v>
      </c>
      <c r="D64" s="3">
        <f t="shared" si="3"/>
        <v>0</v>
      </c>
      <c r="E64" s="3">
        <f t="shared" si="4"/>
        <v>3.898E-3</v>
      </c>
      <c r="F64" s="3" t="str">
        <f t="shared" si="5"/>
        <v/>
      </c>
      <c r="G64" s="3">
        <f t="shared" si="6"/>
        <v>0</v>
      </c>
      <c r="H64" s="3">
        <f t="shared" si="7"/>
        <v>0</v>
      </c>
      <c r="I64" s="3">
        <f t="shared" si="8"/>
        <v>10</v>
      </c>
      <c r="J64" s="3">
        <f t="shared" si="9"/>
        <v>0</v>
      </c>
      <c r="K64" s="3">
        <f t="shared" si="10"/>
        <v>0</v>
      </c>
      <c r="L64" s="3">
        <f t="shared" si="11"/>
        <v>0</v>
      </c>
      <c r="M64" s="3">
        <f t="shared" si="12"/>
        <v>3.8733220000000001E-4</v>
      </c>
      <c r="N64" s="3">
        <f t="shared" si="13"/>
        <v>0</v>
      </c>
      <c r="O64" s="3">
        <f>SUM(K64:M64)</f>
        <v>3.8733220000000001E-4</v>
      </c>
      <c r="P64" s="41" t="str">
        <f t="shared" si="14"/>
        <v/>
      </c>
      <c r="Q64" s="42" t="str">
        <f t="shared" si="15"/>
        <v/>
      </c>
      <c r="R64" s="44">
        <f t="shared" si="16"/>
        <v>9.9366906105695235E-2</v>
      </c>
      <c r="S64" s="3" t="str">
        <f>IF(G64&gt;0,(K64/G64)*(1000000/365),"")</f>
        <v/>
      </c>
      <c r="T64" s="3" t="str">
        <f>IF(H64&gt;0,(L64/H64)*(1000000/365),"")</f>
        <v/>
      </c>
      <c r="U64" s="3">
        <f>IF(I64&gt;0,(M64/I64)*(1000000/365),"")</f>
        <v>0.10611841095890411</v>
      </c>
      <c r="V64" s="28" t="str">
        <f>IF(J64&gt;0,(N64/J64)*(1000000/365),"")</f>
        <v/>
      </c>
      <c r="Y64" s="29" t="s">
        <v>89</v>
      </c>
      <c r="Z64" s="3" t="s">
        <v>47</v>
      </c>
      <c r="AA64" s="3">
        <v>3898</v>
      </c>
      <c r="AB64" s="3">
        <v>9</v>
      </c>
      <c r="AC64" s="3">
        <v>10</v>
      </c>
      <c r="AD64" s="3">
        <v>0</v>
      </c>
      <c r="AE64" s="2" t="s">
        <v>1245</v>
      </c>
      <c r="AI64" s="3" t="s">
        <v>1245</v>
      </c>
      <c r="AM64" s="2" t="s">
        <v>1243</v>
      </c>
      <c r="AO64" s="2">
        <v>10</v>
      </c>
      <c r="AP64" s="2">
        <v>0.38733220000000002</v>
      </c>
    </row>
    <row r="65" spans="1:42" x14ac:dyDescent="0.25">
      <c r="A65" s="3">
        <f t="shared" si="0"/>
        <v>3</v>
      </c>
      <c r="B65" s="3" t="str">
        <f t="shared" si="1"/>
        <v>Gas</v>
      </c>
      <c r="C65" s="3">
        <f t="shared" si="2"/>
        <v>0</v>
      </c>
      <c r="D65" s="3">
        <f t="shared" si="3"/>
        <v>0</v>
      </c>
      <c r="E65" s="3">
        <f t="shared" si="4"/>
        <v>9.6970000000000008E-3</v>
      </c>
      <c r="F65" s="3" t="str">
        <f t="shared" si="5"/>
        <v/>
      </c>
      <c r="G65" s="3">
        <f t="shared" si="6"/>
        <v>0</v>
      </c>
      <c r="H65" s="3">
        <f t="shared" si="7"/>
        <v>0</v>
      </c>
      <c r="I65" s="3">
        <f t="shared" si="8"/>
        <v>14</v>
      </c>
      <c r="J65" s="3">
        <f t="shared" si="9"/>
        <v>0</v>
      </c>
      <c r="K65" s="3">
        <f t="shared" si="10"/>
        <v>0</v>
      </c>
      <c r="L65" s="3">
        <f t="shared" si="11"/>
        <v>0</v>
      </c>
      <c r="M65" s="3">
        <f t="shared" si="12"/>
        <v>5.9144999999999999E-6</v>
      </c>
      <c r="N65" s="3">
        <f t="shared" si="13"/>
        <v>0</v>
      </c>
      <c r="O65" s="3">
        <f>SUM(K65:M65)</f>
        <v>5.9144999999999999E-6</v>
      </c>
      <c r="P65" s="41" t="str">
        <f t="shared" si="14"/>
        <v/>
      </c>
      <c r="Q65" s="42" t="str">
        <f t="shared" si="15"/>
        <v/>
      </c>
      <c r="R65" s="44">
        <f t="shared" si="16"/>
        <v>6.0993090646591726E-4</v>
      </c>
      <c r="S65" s="3" t="str">
        <f>IF(G65&gt;0,(K65/G65)*(1000000/365),"")</f>
        <v/>
      </c>
      <c r="T65" s="3" t="str">
        <f>IF(H65&gt;0,(L65/H65)*(1000000/365),"")</f>
        <v/>
      </c>
      <c r="U65" s="3">
        <f>IF(I65&gt;0,(M65/I65)*(1000000/365),"")</f>
        <v>1.1574363992172211E-3</v>
      </c>
      <c r="V65" s="28" t="str">
        <f>IF(J65&gt;0,(N65/J65)*(1000000/365),"")</f>
        <v/>
      </c>
      <c r="Y65" s="29" t="s">
        <v>89</v>
      </c>
      <c r="Z65" s="3" t="s">
        <v>47</v>
      </c>
      <c r="AA65" s="3">
        <v>9697</v>
      </c>
      <c r="AB65" s="3">
        <v>13</v>
      </c>
      <c r="AC65" s="3">
        <v>14</v>
      </c>
      <c r="AD65" s="3">
        <v>0</v>
      </c>
      <c r="AE65" s="2" t="s">
        <v>1245</v>
      </c>
      <c r="AI65" s="3" t="s">
        <v>1245</v>
      </c>
      <c r="AM65" s="2" t="s">
        <v>1243</v>
      </c>
      <c r="AO65" s="2">
        <v>14</v>
      </c>
      <c r="AP65" s="2">
        <v>5.9144999999999996E-3</v>
      </c>
    </row>
    <row r="66" spans="1:42" x14ac:dyDescent="0.25">
      <c r="A66" s="3">
        <f t="shared" si="0"/>
        <v>3</v>
      </c>
      <c r="B66" s="3" t="str">
        <f t="shared" si="1"/>
        <v>Gas</v>
      </c>
      <c r="C66" s="3">
        <f t="shared" si="2"/>
        <v>0</v>
      </c>
      <c r="D66" s="3">
        <f t="shared" si="3"/>
        <v>0</v>
      </c>
      <c r="E66" s="3">
        <f t="shared" si="4"/>
        <v>8.4200000000000004E-3</v>
      </c>
      <c r="F66" s="3" t="str">
        <f t="shared" si="5"/>
        <v/>
      </c>
      <c r="G66" s="3">
        <f t="shared" si="6"/>
        <v>0</v>
      </c>
      <c r="H66" s="3">
        <f t="shared" si="7"/>
        <v>0</v>
      </c>
      <c r="I66" s="3">
        <f t="shared" si="8"/>
        <v>6</v>
      </c>
      <c r="J66" s="3">
        <f t="shared" si="9"/>
        <v>0</v>
      </c>
      <c r="K66" s="3">
        <f t="shared" si="10"/>
        <v>0</v>
      </c>
      <c r="L66" s="3">
        <f t="shared" si="11"/>
        <v>0</v>
      </c>
      <c r="M66" s="3">
        <f t="shared" si="12"/>
        <v>7.8255380000000002E-4</v>
      </c>
      <c r="N66" s="3">
        <f t="shared" si="13"/>
        <v>0</v>
      </c>
      <c r="O66" s="3">
        <f>SUM(K66:M66)</f>
        <v>7.8255380000000002E-4</v>
      </c>
      <c r="P66" s="41" t="str">
        <f t="shared" si="14"/>
        <v/>
      </c>
      <c r="Q66" s="42" t="str">
        <f t="shared" si="15"/>
        <v/>
      </c>
      <c r="R66" s="44">
        <f t="shared" si="16"/>
        <v>9.2939881235154398E-2</v>
      </c>
      <c r="S66" s="3" t="str">
        <f>IF(G66&gt;0,(K66/G66)*(1000000/365),"")</f>
        <v/>
      </c>
      <c r="T66" s="3" t="str">
        <f>IF(H66&gt;0,(L66/H66)*(1000000/365),"")</f>
        <v/>
      </c>
      <c r="U66" s="3">
        <f>IF(I66&gt;0,(M66/I66)*(1000000/365),"")</f>
        <v>0.35733050228310498</v>
      </c>
      <c r="V66" s="28" t="str">
        <f>IF(J66&gt;0,(N66/J66)*(1000000/365),"")</f>
        <v/>
      </c>
      <c r="Y66" s="29" t="s">
        <v>89</v>
      </c>
      <c r="Z66" s="3" t="s">
        <v>47</v>
      </c>
      <c r="AA66" s="3">
        <v>8420</v>
      </c>
      <c r="AB66" s="3">
        <v>6</v>
      </c>
      <c r="AC66" s="3">
        <v>6</v>
      </c>
      <c r="AD66" s="3">
        <v>0</v>
      </c>
      <c r="AE66" s="2" t="s">
        <v>1245</v>
      </c>
      <c r="AI66" s="3" t="s">
        <v>1245</v>
      </c>
      <c r="AM66" s="2" t="s">
        <v>1243</v>
      </c>
      <c r="AO66" s="2">
        <v>6</v>
      </c>
      <c r="AP66" s="2">
        <v>0.78255379999999997</v>
      </c>
    </row>
    <row r="67" spans="1:42" x14ac:dyDescent="0.25">
      <c r="A67" s="3">
        <f t="shared" si="0"/>
        <v>3</v>
      </c>
      <c r="B67" s="3" t="str">
        <f t="shared" si="1"/>
        <v>Gas</v>
      </c>
      <c r="C67" s="3">
        <f t="shared" si="2"/>
        <v>0</v>
      </c>
      <c r="D67" s="3">
        <f t="shared" si="3"/>
        <v>0</v>
      </c>
      <c r="E67" s="3">
        <f t="shared" si="4"/>
        <v>3.4181000000000003E-2</v>
      </c>
      <c r="F67" s="3" t="str">
        <f t="shared" si="5"/>
        <v/>
      </c>
      <c r="G67" s="3">
        <f t="shared" si="6"/>
        <v>0</v>
      </c>
      <c r="H67" s="3">
        <f t="shared" si="7"/>
        <v>0</v>
      </c>
      <c r="I67" s="3">
        <f t="shared" si="8"/>
        <v>6</v>
      </c>
      <c r="J67" s="3">
        <f t="shared" si="9"/>
        <v>0</v>
      </c>
      <c r="K67" s="3">
        <f t="shared" si="10"/>
        <v>0</v>
      </c>
      <c r="L67" s="3">
        <f t="shared" si="11"/>
        <v>0</v>
      </c>
      <c r="M67" s="3">
        <f t="shared" si="12"/>
        <v>8.0031392000000003E-3</v>
      </c>
      <c r="N67" s="3">
        <f t="shared" si="13"/>
        <v>0</v>
      </c>
      <c r="O67" s="3">
        <f>SUM(K67:M67)</f>
        <v>8.0031392000000003E-3</v>
      </c>
      <c r="P67" s="41" t="str">
        <f t="shared" si="14"/>
        <v/>
      </c>
      <c r="Q67" s="42" t="str">
        <f t="shared" si="15"/>
        <v/>
      </c>
      <c r="R67" s="44">
        <f t="shared" si="16"/>
        <v>0.23413999590415727</v>
      </c>
      <c r="S67" s="3" t="str">
        <f>IF(G67&gt;0,(K67/G67)*(1000000/365),"")</f>
        <v/>
      </c>
      <c r="T67" s="3" t="str">
        <f>IF(H67&gt;0,(L67/H67)*(1000000/365),"")</f>
        <v/>
      </c>
      <c r="U67" s="3">
        <f>IF(I67&gt;0,(M67/I67)*(1000000/365),"")</f>
        <v>3.6544014611872147</v>
      </c>
      <c r="V67" s="28" t="str">
        <f>IF(J67&gt;0,(N67/J67)*(1000000/365),"")</f>
        <v/>
      </c>
      <c r="Y67" s="29" t="s">
        <v>89</v>
      </c>
      <c r="Z67" s="3" t="s">
        <v>47</v>
      </c>
      <c r="AA67" s="3">
        <v>34181</v>
      </c>
      <c r="AB67" s="3">
        <v>6</v>
      </c>
      <c r="AC67" s="3">
        <v>6</v>
      </c>
      <c r="AD67" s="3">
        <v>0</v>
      </c>
      <c r="AE67" s="2" t="s">
        <v>1245</v>
      </c>
      <c r="AI67" s="3" t="s">
        <v>1245</v>
      </c>
      <c r="AM67" s="2" t="s">
        <v>1243</v>
      </c>
      <c r="AO67" s="2">
        <v>6</v>
      </c>
      <c r="AP67" s="2">
        <v>8.0031391999999997</v>
      </c>
    </row>
    <row r="68" spans="1:42" x14ac:dyDescent="0.25">
      <c r="A68" s="3">
        <f t="shared" si="0"/>
        <v>3</v>
      </c>
      <c r="B68" s="3" t="str">
        <f t="shared" si="1"/>
        <v>Gas</v>
      </c>
      <c r="C68" s="3">
        <f t="shared" si="2"/>
        <v>0</v>
      </c>
      <c r="D68" s="3">
        <f t="shared" si="3"/>
        <v>0</v>
      </c>
      <c r="E68" s="3">
        <f t="shared" si="4"/>
        <v>5.0379999999999999E-3</v>
      </c>
      <c r="F68" s="3" t="str">
        <f t="shared" si="5"/>
        <v/>
      </c>
      <c r="G68" s="3">
        <f t="shared" si="6"/>
        <v>0</v>
      </c>
      <c r="H68" s="3">
        <f t="shared" si="7"/>
        <v>0</v>
      </c>
      <c r="I68" s="3">
        <f t="shared" si="8"/>
        <v>6</v>
      </c>
      <c r="J68" s="3">
        <f t="shared" si="9"/>
        <v>0</v>
      </c>
      <c r="K68" s="3">
        <f t="shared" si="10"/>
        <v>0</v>
      </c>
      <c r="L68" s="3">
        <f t="shared" si="11"/>
        <v>0</v>
      </c>
      <c r="M68" s="3">
        <f t="shared" si="12"/>
        <v>4.7293360000000002E-4</v>
      </c>
      <c r="N68" s="3">
        <f t="shared" si="13"/>
        <v>0</v>
      </c>
      <c r="O68" s="3">
        <f>SUM(K68:M68)</f>
        <v>4.7293360000000002E-4</v>
      </c>
      <c r="P68" s="41" t="str">
        <f t="shared" si="14"/>
        <v/>
      </c>
      <c r="Q68" s="42" t="str">
        <f t="shared" si="15"/>
        <v/>
      </c>
      <c r="R68" s="44">
        <f t="shared" si="16"/>
        <v>9.3873283048828901E-2</v>
      </c>
      <c r="S68" s="3" t="str">
        <f>IF(G68&gt;0,(K68/G68)*(1000000/365),"")</f>
        <v/>
      </c>
      <c r="T68" s="3" t="str">
        <f>IF(H68&gt;0,(L68/H68)*(1000000/365),"")</f>
        <v/>
      </c>
      <c r="U68" s="3">
        <f>IF(I68&gt;0,(M68/I68)*(1000000/365),"")</f>
        <v>0.21595141552511415</v>
      </c>
      <c r="V68" s="28" t="str">
        <f>IF(J68&gt;0,(N68/J68)*(1000000/365),"")</f>
        <v/>
      </c>
      <c r="Y68" s="29" t="s">
        <v>89</v>
      </c>
      <c r="Z68" s="3" t="s">
        <v>47</v>
      </c>
      <c r="AA68" s="3">
        <v>5038</v>
      </c>
      <c r="AB68" s="3">
        <v>5</v>
      </c>
      <c r="AC68" s="3">
        <v>6</v>
      </c>
      <c r="AD68" s="3">
        <v>0</v>
      </c>
      <c r="AE68" s="2" t="s">
        <v>1245</v>
      </c>
      <c r="AI68" s="3" t="s">
        <v>1245</v>
      </c>
      <c r="AM68" s="2" t="s">
        <v>1243</v>
      </c>
      <c r="AO68" s="2">
        <v>6</v>
      </c>
      <c r="AP68" s="2">
        <v>0.47293360000000001</v>
      </c>
    </row>
    <row r="69" spans="1:42" x14ac:dyDescent="0.25">
      <c r="A69" s="3">
        <f t="shared" si="0"/>
        <v>3</v>
      </c>
      <c r="B69" s="3" t="str">
        <f t="shared" si="1"/>
        <v>Gas</v>
      </c>
      <c r="C69" s="3">
        <f t="shared" si="2"/>
        <v>0</v>
      </c>
      <c r="D69" s="3">
        <f t="shared" si="3"/>
        <v>0</v>
      </c>
      <c r="E69" s="3">
        <f t="shared" si="4"/>
        <v>1.9355000000000001E-2</v>
      </c>
      <c r="F69" s="3" t="str">
        <f t="shared" si="5"/>
        <v/>
      </c>
      <c r="G69" s="3">
        <f t="shared" si="6"/>
        <v>0</v>
      </c>
      <c r="H69" s="3">
        <f t="shared" si="7"/>
        <v>0</v>
      </c>
      <c r="I69" s="3">
        <f t="shared" si="8"/>
        <v>12</v>
      </c>
      <c r="J69" s="3">
        <f t="shared" si="9"/>
        <v>0</v>
      </c>
      <c r="K69" s="3">
        <f t="shared" si="10"/>
        <v>0</v>
      </c>
      <c r="L69" s="3">
        <f t="shared" si="11"/>
        <v>0</v>
      </c>
      <c r="M69" s="3">
        <f t="shared" si="12"/>
        <v>3.3189516000000003E-3</v>
      </c>
      <c r="N69" s="3">
        <f t="shared" si="13"/>
        <v>0</v>
      </c>
      <c r="O69" s="3">
        <f>SUM(K69:M69)</f>
        <v>3.3189516000000003E-3</v>
      </c>
      <c r="P69" s="41" t="str">
        <f t="shared" si="14"/>
        <v/>
      </c>
      <c r="Q69" s="42" t="str">
        <f t="shared" si="15"/>
        <v/>
      </c>
      <c r="R69" s="44">
        <f t="shared" si="16"/>
        <v>0.17147773701885818</v>
      </c>
      <c r="S69" s="3" t="str">
        <f>IF(G69&gt;0,(K69/G69)*(1000000/365),"")</f>
        <v/>
      </c>
      <c r="T69" s="3" t="str">
        <f>IF(H69&gt;0,(L69/H69)*(1000000/365),"")</f>
        <v/>
      </c>
      <c r="U69" s="3">
        <f>IF(I69&gt;0,(M69/I69)*(1000000/365),"")</f>
        <v>0.75775150684931514</v>
      </c>
      <c r="V69" s="28" t="str">
        <f>IF(J69&gt;0,(N69/J69)*(1000000/365),"")</f>
        <v/>
      </c>
      <c r="Y69" s="29" t="s">
        <v>89</v>
      </c>
      <c r="Z69" s="3" t="s">
        <v>47</v>
      </c>
      <c r="AA69" s="3">
        <v>19355</v>
      </c>
      <c r="AB69" s="3">
        <v>12</v>
      </c>
      <c r="AC69" s="3">
        <v>12</v>
      </c>
      <c r="AD69" s="3">
        <v>0</v>
      </c>
      <c r="AE69" s="2" t="s">
        <v>1245</v>
      </c>
      <c r="AI69" s="3" t="s">
        <v>1245</v>
      </c>
      <c r="AM69" s="2" t="s">
        <v>1243</v>
      </c>
      <c r="AO69" s="2">
        <v>12</v>
      </c>
      <c r="AP69" s="2">
        <v>3.3189516000000001</v>
      </c>
    </row>
    <row r="70" spans="1:42" x14ac:dyDescent="0.25">
      <c r="A70" s="3">
        <f t="shared" si="0"/>
        <v>3</v>
      </c>
      <c r="B70" s="3" t="str">
        <f t="shared" si="1"/>
        <v>Gas</v>
      </c>
      <c r="C70" s="3">
        <f t="shared" si="2"/>
        <v>0</v>
      </c>
      <c r="D70" s="3">
        <f t="shared" si="3"/>
        <v>0</v>
      </c>
      <c r="E70" s="3">
        <f t="shared" si="4"/>
        <v>2.6147E-2</v>
      </c>
      <c r="F70" s="3" t="str">
        <f t="shared" si="5"/>
        <v/>
      </c>
      <c r="G70" s="3">
        <f t="shared" si="6"/>
        <v>0</v>
      </c>
      <c r="H70" s="3">
        <f t="shared" si="7"/>
        <v>0</v>
      </c>
      <c r="I70" s="3">
        <f t="shared" si="8"/>
        <v>6</v>
      </c>
      <c r="J70" s="3">
        <f t="shared" si="9"/>
        <v>0</v>
      </c>
      <c r="K70" s="3">
        <f t="shared" si="10"/>
        <v>0</v>
      </c>
      <c r="L70" s="3">
        <f t="shared" si="11"/>
        <v>0</v>
      </c>
      <c r="M70" s="3">
        <f t="shared" si="12"/>
        <v>3.0653530999999999E-3</v>
      </c>
      <c r="N70" s="3">
        <f t="shared" si="13"/>
        <v>0</v>
      </c>
      <c r="O70" s="3">
        <f>SUM(K70:M70)</f>
        <v>3.0653530999999999E-3</v>
      </c>
      <c r="P70" s="41" t="str">
        <f t="shared" si="14"/>
        <v/>
      </c>
      <c r="Q70" s="42" t="str">
        <f t="shared" si="15"/>
        <v/>
      </c>
      <c r="R70" s="44">
        <f t="shared" si="16"/>
        <v>0.11723536543389299</v>
      </c>
      <c r="S70" s="3" t="str">
        <f>IF(G70&gt;0,(K70/G70)*(1000000/365),"")</f>
        <v/>
      </c>
      <c r="T70" s="3" t="str">
        <f>IF(H70&gt;0,(L70/H70)*(1000000/365),"")</f>
        <v/>
      </c>
      <c r="U70" s="3">
        <f>IF(I70&gt;0,(M70/I70)*(1000000/365),"")</f>
        <v>1.3997046118721459</v>
      </c>
      <c r="V70" s="28" t="str">
        <f>IF(J70&gt;0,(N70/J70)*(1000000/365),"")</f>
        <v/>
      </c>
      <c r="Y70" s="29" t="s">
        <v>89</v>
      </c>
      <c r="Z70" s="3" t="s">
        <v>47</v>
      </c>
      <c r="AA70" s="3">
        <v>26147</v>
      </c>
      <c r="AB70" s="3">
        <v>6</v>
      </c>
      <c r="AC70" s="3">
        <v>6</v>
      </c>
      <c r="AD70" s="3">
        <v>0</v>
      </c>
      <c r="AE70" s="2" t="s">
        <v>1245</v>
      </c>
      <c r="AI70" s="3" t="s">
        <v>1245</v>
      </c>
      <c r="AM70" s="2" t="s">
        <v>1243</v>
      </c>
      <c r="AO70" s="2">
        <v>6</v>
      </c>
      <c r="AP70" s="2">
        <v>3.0653530999999998</v>
      </c>
    </row>
    <row r="71" spans="1:42" x14ac:dyDescent="0.25">
      <c r="A71" s="3">
        <f t="shared" si="0"/>
        <v>3</v>
      </c>
      <c r="B71" s="3" t="str">
        <f t="shared" si="1"/>
        <v>Gas</v>
      </c>
      <c r="C71" s="3">
        <f t="shared" si="2"/>
        <v>0</v>
      </c>
      <c r="D71" s="3">
        <f t="shared" si="3"/>
        <v>0</v>
      </c>
      <c r="E71" s="3">
        <f t="shared" si="4"/>
        <v>2.4177000000000001E-2</v>
      </c>
      <c r="F71" s="3" t="str">
        <f t="shared" si="5"/>
        <v/>
      </c>
      <c r="G71" s="3">
        <f t="shared" si="6"/>
        <v>0</v>
      </c>
      <c r="H71" s="3">
        <f t="shared" si="7"/>
        <v>0</v>
      </c>
      <c r="I71" s="3">
        <f t="shared" si="8"/>
        <v>6</v>
      </c>
      <c r="J71" s="3">
        <f t="shared" si="9"/>
        <v>0</v>
      </c>
      <c r="K71" s="3">
        <f t="shared" si="10"/>
        <v>0</v>
      </c>
      <c r="L71" s="3">
        <f t="shared" si="11"/>
        <v>0</v>
      </c>
      <c r="M71" s="3">
        <f t="shared" si="12"/>
        <v>3.7636337000000004E-3</v>
      </c>
      <c r="N71" s="3">
        <f t="shared" si="13"/>
        <v>0</v>
      </c>
      <c r="O71" s="3">
        <f>SUM(K71:M71)</f>
        <v>3.7636337000000004E-3</v>
      </c>
      <c r="P71" s="41" t="str">
        <f t="shared" si="14"/>
        <v/>
      </c>
      <c r="Q71" s="42" t="str">
        <f t="shared" si="15"/>
        <v/>
      </c>
      <c r="R71" s="44">
        <f t="shared" si="16"/>
        <v>0.15567000454977872</v>
      </c>
      <c r="S71" s="3" t="str">
        <f>IF(G71&gt;0,(K71/G71)*(1000000/365),"")</f>
        <v/>
      </c>
      <c r="T71" s="3" t="str">
        <f>IF(H71&gt;0,(L71/H71)*(1000000/365),"")</f>
        <v/>
      </c>
      <c r="U71" s="3">
        <f>IF(I71&gt;0,(M71/I71)*(1000000/365),"")</f>
        <v>1.718554200913242</v>
      </c>
      <c r="V71" s="28" t="str">
        <f>IF(J71&gt;0,(N71/J71)*(1000000/365),"")</f>
        <v/>
      </c>
      <c r="Y71" s="29" t="s">
        <v>89</v>
      </c>
      <c r="Z71" s="3" t="s">
        <v>47</v>
      </c>
      <c r="AA71" s="3">
        <v>24177</v>
      </c>
      <c r="AB71" s="3">
        <v>6</v>
      </c>
      <c r="AC71" s="3">
        <v>6</v>
      </c>
      <c r="AD71" s="3">
        <v>0</v>
      </c>
      <c r="AE71" s="2" t="s">
        <v>1245</v>
      </c>
      <c r="AI71" s="3" t="s">
        <v>1245</v>
      </c>
      <c r="AM71" s="2" t="s">
        <v>1243</v>
      </c>
      <c r="AO71" s="2">
        <v>6</v>
      </c>
      <c r="AP71" s="2">
        <v>3.7636337000000002</v>
      </c>
    </row>
    <row r="72" spans="1:42" x14ac:dyDescent="0.25">
      <c r="A72" s="3">
        <f t="shared" si="0"/>
        <v>3</v>
      </c>
      <c r="B72" s="3" t="str">
        <f t="shared" si="1"/>
        <v>Gas</v>
      </c>
      <c r="C72" s="3">
        <f t="shared" si="2"/>
        <v>0</v>
      </c>
      <c r="D72" s="3">
        <f t="shared" si="3"/>
        <v>0</v>
      </c>
      <c r="E72" s="3">
        <f t="shared" si="4"/>
        <v>2.4355000000000002E-2</v>
      </c>
      <c r="F72" s="3" t="str">
        <f t="shared" si="5"/>
        <v/>
      </c>
      <c r="G72" s="3">
        <f t="shared" si="6"/>
        <v>0</v>
      </c>
      <c r="H72" s="3">
        <f t="shared" si="7"/>
        <v>0</v>
      </c>
      <c r="I72" s="3">
        <f t="shared" si="8"/>
        <v>8</v>
      </c>
      <c r="J72" s="3">
        <f t="shared" si="9"/>
        <v>0</v>
      </c>
      <c r="K72" s="3">
        <f t="shared" si="10"/>
        <v>0</v>
      </c>
      <c r="L72" s="3">
        <f t="shared" si="11"/>
        <v>0</v>
      </c>
      <c r="M72" s="3">
        <f t="shared" si="12"/>
        <v>2.4383078999999997E-3</v>
      </c>
      <c r="N72" s="3">
        <f t="shared" si="13"/>
        <v>0</v>
      </c>
      <c r="O72" s="3">
        <f>SUM(K72:M72)</f>
        <v>2.4383078999999997E-3</v>
      </c>
      <c r="P72" s="41" t="str">
        <f t="shared" si="14"/>
        <v/>
      </c>
      <c r="Q72" s="42" t="str">
        <f t="shared" si="15"/>
        <v/>
      </c>
      <c r="R72" s="44">
        <f t="shared" si="16"/>
        <v>0.10011529049476492</v>
      </c>
      <c r="S72" s="3" t="str">
        <f>IF(G72&gt;0,(K72/G72)*(1000000/365),"")</f>
        <v/>
      </c>
      <c r="T72" s="3" t="str">
        <f>IF(H72&gt;0,(L72/H72)*(1000000/365),"")</f>
        <v/>
      </c>
      <c r="U72" s="3">
        <f>IF(I72&gt;0,(M72/I72)*(1000000/365),"")</f>
        <v>0.83503695205479433</v>
      </c>
      <c r="V72" s="28" t="str">
        <f>IF(J72&gt;0,(N72/J72)*(1000000/365),"")</f>
        <v/>
      </c>
      <c r="Y72" s="29" t="s">
        <v>89</v>
      </c>
      <c r="Z72" s="3" t="s">
        <v>47</v>
      </c>
      <c r="AA72" s="3">
        <v>24355</v>
      </c>
      <c r="AB72" s="3">
        <v>7</v>
      </c>
      <c r="AC72" s="3">
        <v>8</v>
      </c>
      <c r="AD72" s="3">
        <v>0</v>
      </c>
      <c r="AE72" s="2" t="s">
        <v>1245</v>
      </c>
      <c r="AI72" s="3" t="s">
        <v>1245</v>
      </c>
      <c r="AM72" s="2" t="s">
        <v>1243</v>
      </c>
      <c r="AO72" s="2">
        <v>8</v>
      </c>
      <c r="AP72" s="2">
        <v>2.4383078999999999</v>
      </c>
    </row>
    <row r="73" spans="1:42" x14ac:dyDescent="0.25">
      <c r="A73" s="3">
        <f t="shared" ref="A73:A136" si="17">IF(AND(AE73="Y",AI73="N",AM73="N"),1,IF(AND(AE73="N",AI73="Y",AM73="N"),2,IF(AND(AE73="N",AI73="N",AM73="Y"),3,IF(AND(AE73="Y",AI73="Y",AM73="N"),4,IF(AND(AE73="N",AI73="Y",AM73="Y"),5,6)))))</f>
        <v>3</v>
      </c>
      <c r="B73" s="3" t="str">
        <f t="shared" ref="B73:B136" si="18">IF(OR(ISNUMBER(SEARCH("gas",Y73)),ISNUMBER(SEARCH("tight",Y73)),ISNUMBER(SEARCH("coal",Y73))),"Gas","Oil")</f>
        <v>Gas</v>
      </c>
      <c r="C73" s="3">
        <f t="shared" ref="C73:C136" si="19">IF(SUM(G73:I73)&gt;0,IF(A73=1,AA73,IF(OR(A73=4,A73=6),AA73*(G73/SUM(G73:I73)),0))/1000000,0)</f>
        <v>0</v>
      </c>
      <c r="D73" s="3">
        <f t="shared" ref="D73:D136" si="20">IF(SUM(G73:I73)&gt;0,IF(A73=2,AA73,IF(OR(A73=4,A73=5),AA73*(H73/SUM(G73:I73)),0))/1000000,0)</f>
        <v>0</v>
      </c>
      <c r="E73" s="3">
        <f t="shared" ref="E73:E136" si="21">IF(SUM(G73:I73)&gt;0,IF(A73=3,AA73,IF(OR(A73=5,A73=6),AA73*(I73/SUM(G73:I73)),0))/1000000,0)</f>
        <v>6.6094200000000004E-3</v>
      </c>
      <c r="F73" s="3" t="str">
        <f t="shared" ref="F73:F136" si="22">IF(AQ73&gt;0,AA73/1000000,"")</f>
        <v/>
      </c>
      <c r="G73" s="3">
        <f t="shared" ref="G73:G136" si="23">AG73</f>
        <v>0</v>
      </c>
      <c r="H73" s="3">
        <f t="shared" ref="H73:H136" si="24">AK73</f>
        <v>0</v>
      </c>
      <c r="I73" s="3">
        <f t="shared" ref="I73:I136" si="25">AO73</f>
        <v>2</v>
      </c>
      <c r="J73" s="3">
        <f t="shared" ref="J73:J136" si="26">AQ73</f>
        <v>0</v>
      </c>
      <c r="K73" s="3">
        <f t="shared" ref="K73:K136" si="27">AH73/1000</f>
        <v>0</v>
      </c>
      <c r="L73" s="3">
        <f t="shared" ref="L73:L136" si="28">AL73/1000</f>
        <v>0</v>
      </c>
      <c r="M73" s="3">
        <f t="shared" ref="M73:M136" si="29">AP73/1000</f>
        <v>2.4785999999999997E-4</v>
      </c>
      <c r="N73" s="3">
        <f t="shared" ref="N73:N136" si="30">AR73/1000</f>
        <v>0</v>
      </c>
      <c r="O73" s="3">
        <f>SUM(K73:M73)</f>
        <v>2.4785999999999997E-4</v>
      </c>
      <c r="P73" s="41" t="str">
        <f t="shared" ref="P73:P136" si="31">IF(C73&gt;0,(K73/C73),"")</f>
        <v/>
      </c>
      <c r="Q73" s="42" t="str">
        <f t="shared" ref="Q73:Q136" si="32">IF(D73&gt;0,(L73/D73),"")</f>
        <v/>
      </c>
      <c r="R73" s="44">
        <f t="shared" ref="R73:R136" si="33">IF(E73&gt;0,(M73/E73),"")</f>
        <v>3.7501021269642415E-2</v>
      </c>
      <c r="S73" s="3" t="str">
        <f>IF(G73&gt;0,(K73/G73)*(1000000/365),"")</f>
        <v/>
      </c>
      <c r="T73" s="3" t="str">
        <f>IF(H73&gt;0,(L73/H73)*(1000000/365),"")</f>
        <v/>
      </c>
      <c r="U73" s="3">
        <f>IF(I73&gt;0,(M73/I73)*(1000000/365),"")</f>
        <v>0.33953424657534242</v>
      </c>
      <c r="V73" s="28" t="str">
        <f>IF(J73&gt;0,(N73/J73)*(1000000/365),"")</f>
        <v/>
      </c>
      <c r="Y73" s="29" t="s">
        <v>93</v>
      </c>
      <c r="Z73" s="3" t="s">
        <v>47</v>
      </c>
      <c r="AA73" s="3">
        <v>6609.42</v>
      </c>
      <c r="AB73" s="3">
        <v>3</v>
      </c>
      <c r="AC73" s="3">
        <v>2</v>
      </c>
      <c r="AD73" s="3">
        <v>0</v>
      </c>
      <c r="AE73" s="2" t="s">
        <v>1245</v>
      </c>
      <c r="AI73" s="3" t="s">
        <v>1245</v>
      </c>
      <c r="AM73" s="2" t="s">
        <v>1243</v>
      </c>
      <c r="AO73" s="2">
        <v>2</v>
      </c>
      <c r="AP73" s="2">
        <v>0.24786</v>
      </c>
    </row>
    <row r="74" spans="1:42" x14ac:dyDescent="0.25">
      <c r="A74" s="3">
        <f t="shared" si="17"/>
        <v>3</v>
      </c>
      <c r="B74" s="3" t="str">
        <f t="shared" si="18"/>
        <v>Gas</v>
      </c>
      <c r="C74" s="3">
        <f t="shared" si="19"/>
        <v>0</v>
      </c>
      <c r="D74" s="3">
        <f t="shared" si="20"/>
        <v>0</v>
      </c>
      <c r="E74" s="3">
        <f t="shared" si="21"/>
        <v>1.7520000000000001E-2</v>
      </c>
      <c r="F74" s="3" t="str">
        <f t="shared" si="22"/>
        <v/>
      </c>
      <c r="G74" s="3">
        <f t="shared" si="23"/>
        <v>0</v>
      </c>
      <c r="H74" s="3">
        <f t="shared" si="24"/>
        <v>0</v>
      </c>
      <c r="I74" s="3">
        <f t="shared" si="25"/>
        <v>4</v>
      </c>
      <c r="J74" s="3">
        <f t="shared" si="26"/>
        <v>0</v>
      </c>
      <c r="K74" s="3">
        <f t="shared" si="27"/>
        <v>0</v>
      </c>
      <c r="L74" s="3">
        <f t="shared" si="28"/>
        <v>0</v>
      </c>
      <c r="M74" s="3">
        <f t="shared" si="29"/>
        <v>3.3830999999999998E-6</v>
      </c>
      <c r="N74" s="3">
        <f t="shared" si="30"/>
        <v>0</v>
      </c>
      <c r="O74" s="3">
        <f>SUM(K74:M74)</f>
        <v>3.3830999999999998E-6</v>
      </c>
      <c r="P74" s="41" t="str">
        <f t="shared" si="31"/>
        <v/>
      </c>
      <c r="Q74" s="42" t="str">
        <f t="shared" si="32"/>
        <v/>
      </c>
      <c r="R74" s="44">
        <f t="shared" si="33"/>
        <v>1.9309931506849312E-4</v>
      </c>
      <c r="S74" s="3" t="str">
        <f>IF(G74&gt;0,(K74/G74)*(1000000/365),"")</f>
        <v/>
      </c>
      <c r="T74" s="3" t="str">
        <f>IF(H74&gt;0,(L74/H74)*(1000000/365),"")</f>
        <v/>
      </c>
      <c r="U74" s="3">
        <f>IF(I74&gt;0,(M74/I74)*(1000000/365),"")</f>
        <v>2.3171917808219177E-3</v>
      </c>
      <c r="V74" s="28" t="str">
        <f>IF(J74&gt;0,(N74/J74)*(1000000/365),"")</f>
        <v/>
      </c>
      <c r="Y74" s="29" t="s">
        <v>94</v>
      </c>
      <c r="Z74" s="3" t="s">
        <v>47</v>
      </c>
      <c r="AA74" s="3">
        <v>17520</v>
      </c>
      <c r="AB74" s="3">
        <v>4</v>
      </c>
      <c r="AC74" s="3">
        <v>4</v>
      </c>
      <c r="AD74" s="3">
        <v>0</v>
      </c>
      <c r="AE74" s="2" t="s">
        <v>1245</v>
      </c>
      <c r="AI74" s="3" t="s">
        <v>1245</v>
      </c>
      <c r="AM74" s="2" t="s">
        <v>1243</v>
      </c>
      <c r="AO74" s="2">
        <v>4</v>
      </c>
      <c r="AP74" s="2">
        <v>3.3831E-3</v>
      </c>
    </row>
    <row r="75" spans="1:42" x14ac:dyDescent="0.25">
      <c r="A75" s="3">
        <f t="shared" si="17"/>
        <v>6</v>
      </c>
      <c r="B75" s="3" t="str">
        <f t="shared" si="18"/>
        <v>Gas</v>
      </c>
      <c r="C75" s="3">
        <f t="shared" si="19"/>
        <v>0.15525958333333334</v>
      </c>
      <c r="D75" s="3">
        <f t="shared" si="20"/>
        <v>0</v>
      </c>
      <c r="E75" s="3">
        <f t="shared" si="21"/>
        <v>0.2173634166666667</v>
      </c>
      <c r="F75" s="3" t="str">
        <f t="shared" si="22"/>
        <v/>
      </c>
      <c r="G75" s="3">
        <f t="shared" si="23"/>
        <v>20</v>
      </c>
      <c r="H75" s="3">
        <f t="shared" si="24"/>
        <v>0</v>
      </c>
      <c r="I75" s="3">
        <f t="shared" si="25"/>
        <v>28</v>
      </c>
      <c r="J75" s="3">
        <f t="shared" si="26"/>
        <v>0</v>
      </c>
      <c r="K75" s="3">
        <f t="shared" si="27"/>
        <v>0</v>
      </c>
      <c r="L75" s="3">
        <f t="shared" si="28"/>
        <v>0</v>
      </c>
      <c r="M75" s="3">
        <f t="shared" si="29"/>
        <v>6.6024149999999995E-3</v>
      </c>
      <c r="N75" s="3">
        <f t="shared" si="30"/>
        <v>0</v>
      </c>
      <c r="O75" s="3">
        <f>SUM(K75:M75)</f>
        <v>6.6024149999999995E-3</v>
      </c>
      <c r="P75" s="41">
        <f t="shared" si="31"/>
        <v>0</v>
      </c>
      <c r="Q75" s="42" t="str">
        <f t="shared" si="32"/>
        <v/>
      </c>
      <c r="R75" s="44">
        <f t="shared" si="33"/>
        <v>3.0375005606969274E-2</v>
      </c>
      <c r="S75" s="3">
        <f>IF(G75&gt;0,(K75/G75)*(1000000/365),"")</f>
        <v>0</v>
      </c>
      <c r="T75" s="3" t="str">
        <f>IF(H75&gt;0,(L75/H75)*(1000000/365),"")</f>
        <v/>
      </c>
      <c r="U75" s="3">
        <f>IF(I75&gt;0,(M75/I75)*(1000000/365),"")</f>
        <v>0.64602886497064571</v>
      </c>
      <c r="V75" s="28" t="str">
        <f>IF(J75&gt;0,(N75/J75)*(1000000/365),"")</f>
        <v/>
      </c>
      <c r="Y75" s="29" t="s">
        <v>95</v>
      </c>
      <c r="Z75" s="3" t="s">
        <v>62</v>
      </c>
      <c r="AA75" s="3">
        <v>372623</v>
      </c>
      <c r="AB75" s="3">
        <v>20</v>
      </c>
      <c r="AC75" s="3">
        <v>28</v>
      </c>
      <c r="AD75" s="3">
        <v>0</v>
      </c>
      <c r="AE75" s="2" t="s">
        <v>1243</v>
      </c>
      <c r="AG75" s="2">
        <v>20</v>
      </c>
      <c r="AH75" s="2">
        <v>0</v>
      </c>
      <c r="AI75" s="3" t="s">
        <v>1245</v>
      </c>
      <c r="AK75" s="3">
        <v>0</v>
      </c>
      <c r="AM75" s="2" t="s">
        <v>1243</v>
      </c>
      <c r="AO75" s="2">
        <v>28</v>
      </c>
      <c r="AP75" s="2">
        <v>6.6024149999999997</v>
      </c>
    </row>
    <row r="76" spans="1:42" x14ac:dyDescent="0.25">
      <c r="A76" s="3">
        <f t="shared" si="17"/>
        <v>1</v>
      </c>
      <c r="B76" s="3" t="str">
        <f t="shared" si="18"/>
        <v>Gas</v>
      </c>
      <c r="C76" s="3">
        <f t="shared" si="19"/>
        <v>1.638750206E-2</v>
      </c>
      <c r="D76" s="3">
        <f t="shared" si="20"/>
        <v>0</v>
      </c>
      <c r="E76" s="3">
        <f t="shared" si="21"/>
        <v>0</v>
      </c>
      <c r="F76" s="3" t="str">
        <f t="shared" si="22"/>
        <v/>
      </c>
      <c r="G76" s="3">
        <f t="shared" si="23"/>
        <v>8</v>
      </c>
      <c r="H76" s="3">
        <f t="shared" si="24"/>
        <v>0</v>
      </c>
      <c r="I76" s="3">
        <f t="shared" si="25"/>
        <v>0</v>
      </c>
      <c r="J76" s="3">
        <f t="shared" si="26"/>
        <v>0</v>
      </c>
      <c r="K76" s="3">
        <f t="shared" si="27"/>
        <v>0</v>
      </c>
      <c r="L76" s="3">
        <f t="shared" si="28"/>
        <v>0</v>
      </c>
      <c r="M76" s="3">
        <f t="shared" si="29"/>
        <v>0</v>
      </c>
      <c r="N76" s="3">
        <f t="shared" si="30"/>
        <v>0</v>
      </c>
      <c r="O76" s="3">
        <f>SUM(K76:M76)</f>
        <v>0</v>
      </c>
      <c r="P76" s="41">
        <f t="shared" si="31"/>
        <v>0</v>
      </c>
      <c r="Q76" s="42" t="str">
        <f t="shared" si="32"/>
        <v/>
      </c>
      <c r="R76" s="44" t="str">
        <f t="shared" si="33"/>
        <v/>
      </c>
      <c r="S76" s="3">
        <f>IF(G76&gt;0,(K76/G76)*(1000000/365),"")</f>
        <v>0</v>
      </c>
      <c r="T76" s="3" t="str">
        <f>IF(H76&gt;0,(L76/H76)*(1000000/365),"")</f>
        <v/>
      </c>
      <c r="U76" s="3" t="str">
        <f>IF(I76&gt;0,(M76/I76)*(1000000/365),"")</f>
        <v/>
      </c>
      <c r="V76" s="28" t="str">
        <f>IF(J76&gt;0,(N76/J76)*(1000000/365),"")</f>
        <v/>
      </c>
      <c r="Y76" s="29" t="s">
        <v>95</v>
      </c>
      <c r="Z76" s="3" t="s">
        <v>47</v>
      </c>
      <c r="AA76" s="3">
        <v>16387.502059999999</v>
      </c>
      <c r="AB76" s="3">
        <v>2</v>
      </c>
      <c r="AC76" s="3">
        <v>8</v>
      </c>
      <c r="AD76" s="3">
        <v>0</v>
      </c>
      <c r="AE76" s="2" t="s">
        <v>1243</v>
      </c>
      <c r="AG76" s="2">
        <v>8</v>
      </c>
      <c r="AH76" s="2">
        <v>0</v>
      </c>
      <c r="AI76" s="3" t="s">
        <v>1245</v>
      </c>
      <c r="AM76" s="2" t="s">
        <v>1245</v>
      </c>
    </row>
    <row r="77" spans="1:42" x14ac:dyDescent="0.25">
      <c r="A77" s="3">
        <f t="shared" si="17"/>
        <v>3</v>
      </c>
      <c r="B77" s="3" t="str">
        <f t="shared" si="18"/>
        <v>Gas</v>
      </c>
      <c r="C77" s="3">
        <f t="shared" si="19"/>
        <v>0</v>
      </c>
      <c r="D77" s="3">
        <f t="shared" si="20"/>
        <v>0</v>
      </c>
      <c r="E77" s="3">
        <f t="shared" si="21"/>
        <v>0.89909768400000001</v>
      </c>
      <c r="F77" s="3" t="str">
        <f t="shared" si="22"/>
        <v/>
      </c>
      <c r="G77" s="3">
        <f t="shared" si="23"/>
        <v>0</v>
      </c>
      <c r="H77" s="3">
        <f t="shared" si="24"/>
        <v>0</v>
      </c>
      <c r="I77" s="3">
        <f t="shared" si="25"/>
        <v>62</v>
      </c>
      <c r="J77" s="3">
        <f t="shared" si="26"/>
        <v>0</v>
      </c>
      <c r="K77" s="3">
        <f t="shared" si="27"/>
        <v>0</v>
      </c>
      <c r="L77" s="3">
        <f t="shared" si="28"/>
        <v>0</v>
      </c>
      <c r="M77" s="3">
        <f t="shared" si="29"/>
        <v>1.0713649999999999E-4</v>
      </c>
      <c r="N77" s="3">
        <f t="shared" si="30"/>
        <v>0</v>
      </c>
      <c r="O77" s="3">
        <f>SUM(K77:M77)</f>
        <v>1.0713649999999999E-4</v>
      </c>
      <c r="P77" s="41" t="str">
        <f t="shared" si="31"/>
        <v/>
      </c>
      <c r="Q77" s="42" t="str">
        <f t="shared" si="32"/>
        <v/>
      </c>
      <c r="R77" s="44">
        <f t="shared" si="33"/>
        <v>1.1916002221622894E-4</v>
      </c>
      <c r="S77" s="3" t="str">
        <f>IF(G77&gt;0,(K77/G77)*(1000000/365),"")</f>
        <v/>
      </c>
      <c r="T77" s="3" t="str">
        <f>IF(H77&gt;0,(L77/H77)*(1000000/365),"")</f>
        <v/>
      </c>
      <c r="U77" s="3">
        <f>IF(I77&gt;0,(M77/I77)*(1000000/365),"")</f>
        <v>4.7342686699072024E-3</v>
      </c>
      <c r="V77" s="28" t="str">
        <f>IF(J77&gt;0,(N77/J77)*(1000000/365),"")</f>
        <v/>
      </c>
      <c r="Y77" s="29" t="s">
        <v>95</v>
      </c>
      <c r="Z77" s="3" t="s">
        <v>47</v>
      </c>
      <c r="AA77" s="3">
        <v>899097.68400000001</v>
      </c>
      <c r="AB77" s="3">
        <v>31</v>
      </c>
      <c r="AC77" s="3">
        <v>62</v>
      </c>
      <c r="AD77" s="3">
        <v>0</v>
      </c>
      <c r="AE77" s="2" t="s">
        <v>1245</v>
      </c>
      <c r="AI77" s="3" t="s">
        <v>1245</v>
      </c>
      <c r="AM77" s="2" t="s">
        <v>1243</v>
      </c>
      <c r="AO77" s="2">
        <v>62</v>
      </c>
      <c r="AP77" s="2">
        <v>0.1071365</v>
      </c>
    </row>
    <row r="78" spans="1:42" x14ac:dyDescent="0.25">
      <c r="A78" s="3">
        <f t="shared" si="17"/>
        <v>6</v>
      </c>
      <c r="B78" s="3" t="str">
        <f t="shared" si="18"/>
        <v>Gas</v>
      </c>
      <c r="C78" s="3">
        <f t="shared" si="19"/>
        <v>0.32098811538461536</v>
      </c>
      <c r="D78" s="3">
        <f t="shared" si="20"/>
        <v>0</v>
      </c>
      <c r="E78" s="3">
        <f t="shared" si="21"/>
        <v>0.60631088461538463</v>
      </c>
      <c r="F78" s="3" t="str">
        <f t="shared" si="22"/>
        <v/>
      </c>
      <c r="G78" s="3">
        <f t="shared" si="23"/>
        <v>36</v>
      </c>
      <c r="H78" s="3">
        <f t="shared" si="24"/>
        <v>0</v>
      </c>
      <c r="I78" s="3">
        <f t="shared" si="25"/>
        <v>68</v>
      </c>
      <c r="J78" s="3">
        <f t="shared" si="26"/>
        <v>0</v>
      </c>
      <c r="K78" s="3">
        <f t="shared" si="27"/>
        <v>0</v>
      </c>
      <c r="L78" s="3">
        <f t="shared" si="28"/>
        <v>0</v>
      </c>
      <c r="M78" s="3">
        <f t="shared" si="29"/>
        <v>7.7097500000000005E-5</v>
      </c>
      <c r="N78" s="3">
        <f t="shared" si="30"/>
        <v>0</v>
      </c>
      <c r="O78" s="3">
        <f>SUM(K78:M78)</f>
        <v>7.7097500000000005E-5</v>
      </c>
      <c r="P78" s="41">
        <f t="shared" si="31"/>
        <v>0</v>
      </c>
      <c r="Q78" s="42" t="str">
        <f t="shared" si="32"/>
        <v/>
      </c>
      <c r="R78" s="44">
        <f t="shared" si="33"/>
        <v>1.2715836373102072E-4</v>
      </c>
      <c r="S78" s="3">
        <f>IF(G78&gt;0,(K78/G78)*(1000000/365),"")</f>
        <v>0</v>
      </c>
      <c r="T78" s="3" t="str">
        <f>IF(H78&gt;0,(L78/H78)*(1000000/365),"")</f>
        <v/>
      </c>
      <c r="U78" s="3">
        <f>IF(I78&gt;0,(M78/I78)*(1000000/365),"")</f>
        <v>3.1062651087832393E-3</v>
      </c>
      <c r="V78" s="28" t="str">
        <f>IF(J78&gt;0,(N78/J78)*(1000000/365),"")</f>
        <v/>
      </c>
      <c r="Y78" s="29" t="s">
        <v>95</v>
      </c>
      <c r="Z78" s="3" t="s">
        <v>47</v>
      </c>
      <c r="AA78" s="3">
        <v>927299</v>
      </c>
      <c r="AB78" s="3">
        <v>38</v>
      </c>
      <c r="AC78" s="3">
        <v>68</v>
      </c>
      <c r="AD78" s="3">
        <v>0</v>
      </c>
      <c r="AE78" s="2" t="s">
        <v>1243</v>
      </c>
      <c r="AG78" s="2">
        <v>36</v>
      </c>
      <c r="AH78" s="2">
        <v>0</v>
      </c>
      <c r="AI78" s="3" t="s">
        <v>1245</v>
      </c>
      <c r="AM78" s="2" t="s">
        <v>1243</v>
      </c>
      <c r="AO78" s="2">
        <v>68</v>
      </c>
      <c r="AP78" s="2">
        <v>7.7097499999999999E-2</v>
      </c>
    </row>
    <row r="79" spans="1:42" x14ac:dyDescent="0.25">
      <c r="A79" s="3">
        <f t="shared" si="17"/>
        <v>3</v>
      </c>
      <c r="B79" s="3" t="str">
        <f t="shared" si="18"/>
        <v>Oil</v>
      </c>
      <c r="C79" s="3">
        <f t="shared" si="19"/>
        <v>0</v>
      </c>
      <c r="D79" s="3">
        <f t="shared" si="20"/>
        <v>0</v>
      </c>
      <c r="E79" s="3">
        <f t="shared" si="21"/>
        <v>0.35624365000000002</v>
      </c>
      <c r="F79" s="3" t="str">
        <f t="shared" si="22"/>
        <v/>
      </c>
      <c r="G79" s="3">
        <f t="shared" si="23"/>
        <v>0</v>
      </c>
      <c r="H79" s="3">
        <f t="shared" si="24"/>
        <v>0</v>
      </c>
      <c r="I79" s="3">
        <f t="shared" si="25"/>
        <v>58</v>
      </c>
      <c r="J79" s="3">
        <f t="shared" si="26"/>
        <v>0</v>
      </c>
      <c r="K79" s="3">
        <f t="shared" si="27"/>
        <v>0</v>
      </c>
      <c r="L79" s="3">
        <f t="shared" si="28"/>
        <v>0</v>
      </c>
      <c r="M79" s="3">
        <f t="shared" si="29"/>
        <v>5.4900000000000001E-3</v>
      </c>
      <c r="N79" s="3">
        <f t="shared" si="30"/>
        <v>0</v>
      </c>
      <c r="O79" s="3">
        <f>SUM(K79:M79)</f>
        <v>5.4900000000000001E-3</v>
      </c>
      <c r="P79" s="41" t="str">
        <f t="shared" si="31"/>
        <v/>
      </c>
      <c r="Q79" s="42" t="str">
        <f t="shared" si="32"/>
        <v/>
      </c>
      <c r="R79" s="44">
        <f t="shared" si="33"/>
        <v>1.5410801006558292E-2</v>
      </c>
      <c r="S79" s="3" t="str">
        <f>IF(G79&gt;0,(K79/G79)*(1000000/365),"")</f>
        <v/>
      </c>
      <c r="T79" s="3" t="str">
        <f>IF(H79&gt;0,(L79/H79)*(1000000/365),"")</f>
        <v/>
      </c>
      <c r="U79" s="3">
        <f>IF(I79&gt;0,(M79/I79)*(1000000/365),"")</f>
        <v>0.2593292394898441</v>
      </c>
      <c r="V79" s="28" t="str">
        <f>IF(J79&gt;0,(N79/J79)*(1000000/365),"")</f>
        <v/>
      </c>
      <c r="Y79" s="29" t="s">
        <v>100</v>
      </c>
      <c r="Z79" s="3" t="s">
        <v>47</v>
      </c>
      <c r="AA79" s="3">
        <v>356243.65</v>
      </c>
      <c r="AB79" s="3">
        <v>4</v>
      </c>
      <c r="AC79" s="3">
        <v>58</v>
      </c>
      <c r="AD79" s="3">
        <v>0</v>
      </c>
      <c r="AE79" s="2" t="s">
        <v>1245</v>
      </c>
      <c r="AI79" s="3" t="s">
        <v>1245</v>
      </c>
      <c r="AM79" s="2" t="s">
        <v>1243</v>
      </c>
      <c r="AO79" s="2">
        <v>58</v>
      </c>
      <c r="AP79" s="2">
        <v>5.49</v>
      </c>
    </row>
    <row r="80" spans="1:42" x14ac:dyDescent="0.25">
      <c r="A80" s="3">
        <f t="shared" si="17"/>
        <v>3</v>
      </c>
      <c r="B80" s="3" t="str">
        <f t="shared" si="18"/>
        <v>Oil</v>
      </c>
      <c r="C80" s="3">
        <f t="shared" si="19"/>
        <v>0</v>
      </c>
      <c r="D80" s="3">
        <f t="shared" si="20"/>
        <v>0</v>
      </c>
      <c r="E80" s="3">
        <f t="shared" si="21"/>
        <v>2.9428526499999998</v>
      </c>
      <c r="F80" s="3" t="str">
        <f t="shared" si="22"/>
        <v/>
      </c>
      <c r="G80" s="3">
        <f t="shared" si="23"/>
        <v>0</v>
      </c>
      <c r="H80" s="3">
        <f t="shared" si="24"/>
        <v>0</v>
      </c>
      <c r="I80" s="3">
        <f t="shared" si="25"/>
        <v>94</v>
      </c>
      <c r="J80" s="3">
        <f t="shared" si="26"/>
        <v>0</v>
      </c>
      <c r="K80" s="3">
        <f t="shared" si="27"/>
        <v>0</v>
      </c>
      <c r="L80" s="3">
        <f t="shared" si="28"/>
        <v>0</v>
      </c>
      <c r="M80" s="3">
        <f t="shared" si="29"/>
        <v>4.3060000000000001E-2</v>
      </c>
      <c r="N80" s="3">
        <f t="shared" si="30"/>
        <v>0</v>
      </c>
      <c r="O80" s="3">
        <f>SUM(K80:M80)</f>
        <v>4.3060000000000001E-2</v>
      </c>
      <c r="P80" s="41" t="str">
        <f t="shared" si="31"/>
        <v/>
      </c>
      <c r="Q80" s="42" t="str">
        <f t="shared" si="32"/>
        <v/>
      </c>
      <c r="R80" s="44">
        <f t="shared" si="33"/>
        <v>1.4632061173705045E-2</v>
      </c>
      <c r="S80" s="3" t="str">
        <f>IF(G80&gt;0,(K80/G80)*(1000000/365),"")</f>
        <v/>
      </c>
      <c r="T80" s="3" t="str">
        <f>IF(H80&gt;0,(L80/H80)*(1000000/365),"")</f>
        <v/>
      </c>
      <c r="U80" s="3">
        <f>IF(I80&gt;0,(M80/I80)*(1000000/365),"")</f>
        <v>1.2550276887204896</v>
      </c>
      <c r="V80" s="28" t="str">
        <f>IF(J80&gt;0,(N80/J80)*(1000000/365),"")</f>
        <v/>
      </c>
      <c r="Y80" s="29" t="s">
        <v>101</v>
      </c>
      <c r="Z80" s="3" t="s">
        <v>47</v>
      </c>
      <c r="AA80" s="3">
        <v>2942852.65</v>
      </c>
      <c r="AB80" s="3">
        <v>150</v>
      </c>
      <c r="AC80" s="3">
        <v>94</v>
      </c>
      <c r="AD80" s="3">
        <v>0</v>
      </c>
      <c r="AE80" s="2" t="s">
        <v>1245</v>
      </c>
      <c r="AI80" s="3" t="s">
        <v>1245</v>
      </c>
      <c r="AM80" s="2" t="s">
        <v>1243</v>
      </c>
      <c r="AO80" s="2">
        <v>94</v>
      </c>
      <c r="AP80" s="2">
        <v>43.06</v>
      </c>
    </row>
    <row r="81" spans="1:42" x14ac:dyDescent="0.25">
      <c r="A81" s="3">
        <f t="shared" si="17"/>
        <v>3</v>
      </c>
      <c r="B81" s="3" t="str">
        <f t="shared" si="18"/>
        <v>Oil</v>
      </c>
      <c r="C81" s="3">
        <f t="shared" si="19"/>
        <v>0</v>
      </c>
      <c r="D81" s="3">
        <f t="shared" si="20"/>
        <v>0</v>
      </c>
      <c r="E81" s="3">
        <f t="shared" si="21"/>
        <v>1.6414049999999999E-2</v>
      </c>
      <c r="F81" s="3" t="str">
        <f t="shared" si="22"/>
        <v/>
      </c>
      <c r="G81" s="3">
        <f t="shared" si="23"/>
        <v>0</v>
      </c>
      <c r="H81" s="3">
        <f t="shared" si="24"/>
        <v>0</v>
      </c>
      <c r="I81" s="3">
        <f t="shared" si="25"/>
        <v>2</v>
      </c>
      <c r="J81" s="3">
        <f t="shared" si="26"/>
        <v>0</v>
      </c>
      <c r="K81" s="3">
        <f t="shared" si="27"/>
        <v>0</v>
      </c>
      <c r="L81" s="3">
        <f t="shared" si="28"/>
        <v>0</v>
      </c>
      <c r="M81" s="3">
        <f t="shared" si="29"/>
        <v>5.8999999999999992E-4</v>
      </c>
      <c r="N81" s="3">
        <f t="shared" si="30"/>
        <v>0</v>
      </c>
      <c r="O81" s="3">
        <f>SUM(K81:M81)</f>
        <v>5.8999999999999992E-4</v>
      </c>
      <c r="P81" s="41" t="str">
        <f t="shared" si="31"/>
        <v/>
      </c>
      <c r="Q81" s="42" t="str">
        <f t="shared" si="32"/>
        <v/>
      </c>
      <c r="R81" s="44">
        <f t="shared" si="33"/>
        <v>3.5944815569588243E-2</v>
      </c>
      <c r="S81" s="3" t="str">
        <f>IF(G81&gt;0,(K81/G81)*(1000000/365),"")</f>
        <v/>
      </c>
      <c r="T81" s="3" t="str">
        <f>IF(H81&gt;0,(L81/H81)*(1000000/365),"")</f>
        <v/>
      </c>
      <c r="U81" s="3">
        <f>IF(I81&gt;0,(M81/I81)*(1000000/365),"")</f>
        <v>0.80821917808219168</v>
      </c>
      <c r="V81" s="28" t="str">
        <f>IF(J81&gt;0,(N81/J81)*(1000000/365),"")</f>
        <v/>
      </c>
      <c r="Y81" s="29" t="s">
        <v>102</v>
      </c>
      <c r="Z81" s="3" t="s">
        <v>47</v>
      </c>
      <c r="AA81" s="3">
        <v>16414.05</v>
      </c>
      <c r="AB81" s="3">
        <v>2</v>
      </c>
      <c r="AC81" s="3">
        <v>2</v>
      </c>
      <c r="AD81" s="3">
        <v>0</v>
      </c>
      <c r="AE81" s="2" t="s">
        <v>1245</v>
      </c>
      <c r="AI81" s="3" t="s">
        <v>1245</v>
      </c>
      <c r="AM81" s="2" t="s">
        <v>1243</v>
      </c>
      <c r="AO81" s="2">
        <v>2</v>
      </c>
      <c r="AP81" s="2">
        <v>0.59</v>
      </c>
    </row>
    <row r="82" spans="1:42" x14ac:dyDescent="0.25">
      <c r="A82" s="3">
        <f t="shared" si="17"/>
        <v>3</v>
      </c>
      <c r="B82" s="3" t="str">
        <f t="shared" si="18"/>
        <v>Oil</v>
      </c>
      <c r="C82" s="3">
        <f t="shared" si="19"/>
        <v>0</v>
      </c>
      <c r="D82" s="3">
        <f t="shared" si="20"/>
        <v>0</v>
      </c>
      <c r="E82" s="3">
        <f t="shared" si="21"/>
        <v>0.18289054999999999</v>
      </c>
      <c r="F82" s="3" t="str">
        <f t="shared" si="22"/>
        <v/>
      </c>
      <c r="G82" s="3">
        <f t="shared" si="23"/>
        <v>0</v>
      </c>
      <c r="H82" s="3">
        <f t="shared" si="24"/>
        <v>0</v>
      </c>
      <c r="I82" s="3">
        <f t="shared" si="25"/>
        <v>58</v>
      </c>
      <c r="J82" s="3">
        <f t="shared" si="26"/>
        <v>0</v>
      </c>
      <c r="K82" s="3">
        <f t="shared" si="27"/>
        <v>0</v>
      </c>
      <c r="L82" s="3">
        <f t="shared" si="28"/>
        <v>0</v>
      </c>
      <c r="M82" s="3">
        <f t="shared" si="29"/>
        <v>2.63E-3</v>
      </c>
      <c r="N82" s="3">
        <f t="shared" si="30"/>
        <v>0</v>
      </c>
      <c r="O82" s="3">
        <f>SUM(K82:M82)</f>
        <v>2.63E-3</v>
      </c>
      <c r="P82" s="41" t="str">
        <f t="shared" si="31"/>
        <v/>
      </c>
      <c r="Q82" s="42" t="str">
        <f t="shared" si="32"/>
        <v/>
      </c>
      <c r="R82" s="44">
        <f t="shared" si="33"/>
        <v>1.4380185307551431E-2</v>
      </c>
      <c r="S82" s="3" t="str">
        <f>IF(G82&gt;0,(K82/G82)*(1000000/365),"")</f>
        <v/>
      </c>
      <c r="T82" s="3" t="str">
        <f>IF(H82&gt;0,(L82/H82)*(1000000/365),"")</f>
        <v/>
      </c>
      <c r="U82" s="3">
        <f>IF(I82&gt;0,(M82/I82)*(1000000/365),"")</f>
        <v>0.12423240434577232</v>
      </c>
      <c r="V82" s="28" t="str">
        <f>IF(J82&gt;0,(N82/J82)*(1000000/365),"")</f>
        <v/>
      </c>
      <c r="Y82" s="29" t="s">
        <v>103</v>
      </c>
      <c r="Z82" s="3" t="s">
        <v>47</v>
      </c>
      <c r="AA82" s="3">
        <v>182890.55</v>
      </c>
      <c r="AB82" s="3">
        <v>10</v>
      </c>
      <c r="AC82" s="3">
        <v>58</v>
      </c>
      <c r="AD82" s="3">
        <v>0</v>
      </c>
      <c r="AE82" s="2" t="s">
        <v>1245</v>
      </c>
      <c r="AI82" s="3" t="s">
        <v>1245</v>
      </c>
      <c r="AM82" s="2" t="s">
        <v>1243</v>
      </c>
      <c r="AO82" s="2">
        <v>58</v>
      </c>
      <c r="AP82" s="2">
        <v>2.63</v>
      </c>
    </row>
    <row r="83" spans="1:42" x14ac:dyDescent="0.25">
      <c r="A83" s="3">
        <f t="shared" si="17"/>
        <v>3</v>
      </c>
      <c r="B83" s="3" t="str">
        <f t="shared" si="18"/>
        <v>Oil</v>
      </c>
      <c r="C83" s="3">
        <f t="shared" si="19"/>
        <v>0</v>
      </c>
      <c r="D83" s="3">
        <f t="shared" si="20"/>
        <v>0</v>
      </c>
      <c r="E83" s="3">
        <f t="shared" si="21"/>
        <v>0.98137914999999998</v>
      </c>
      <c r="F83" s="3" t="str">
        <f t="shared" si="22"/>
        <v/>
      </c>
      <c r="G83" s="3">
        <f t="shared" si="23"/>
        <v>0</v>
      </c>
      <c r="H83" s="3">
        <f t="shared" si="24"/>
        <v>0</v>
      </c>
      <c r="I83" s="3">
        <f t="shared" si="25"/>
        <v>42</v>
      </c>
      <c r="J83" s="3">
        <f t="shared" si="26"/>
        <v>0</v>
      </c>
      <c r="K83" s="3">
        <f t="shared" si="27"/>
        <v>0</v>
      </c>
      <c r="L83" s="3">
        <f t="shared" si="28"/>
        <v>0</v>
      </c>
      <c r="M83" s="3">
        <f t="shared" si="29"/>
        <v>1.435E-2</v>
      </c>
      <c r="N83" s="3">
        <f t="shared" si="30"/>
        <v>0</v>
      </c>
      <c r="O83" s="3">
        <f>SUM(K83:M83)</f>
        <v>1.435E-2</v>
      </c>
      <c r="P83" s="41" t="str">
        <f t="shared" si="31"/>
        <v/>
      </c>
      <c r="Q83" s="42" t="str">
        <f t="shared" si="32"/>
        <v/>
      </c>
      <c r="R83" s="44">
        <f t="shared" si="33"/>
        <v>1.4622279268924758E-2</v>
      </c>
      <c r="S83" s="3" t="str">
        <f>IF(G83&gt;0,(K83/G83)*(1000000/365),"")</f>
        <v/>
      </c>
      <c r="T83" s="3" t="str">
        <f>IF(H83&gt;0,(L83/H83)*(1000000/365),"")</f>
        <v/>
      </c>
      <c r="U83" s="3">
        <f>IF(I83&gt;0,(M83/I83)*(1000000/365),"")</f>
        <v>0.93607305936073049</v>
      </c>
      <c r="V83" s="28" t="str">
        <f>IF(J83&gt;0,(N83/J83)*(1000000/365),"")</f>
        <v/>
      </c>
      <c r="Y83" s="29" t="s">
        <v>104</v>
      </c>
      <c r="Z83" s="3" t="s">
        <v>47</v>
      </c>
      <c r="AA83" s="3">
        <v>981379.15</v>
      </c>
      <c r="AB83" s="3">
        <v>82</v>
      </c>
      <c r="AC83" s="3">
        <v>42</v>
      </c>
      <c r="AD83" s="3">
        <v>0</v>
      </c>
      <c r="AE83" s="2" t="s">
        <v>1245</v>
      </c>
      <c r="AI83" s="3" t="s">
        <v>1245</v>
      </c>
      <c r="AM83" s="2" t="s">
        <v>1243</v>
      </c>
      <c r="AO83" s="2">
        <v>42</v>
      </c>
      <c r="AP83" s="2">
        <v>14.35</v>
      </c>
    </row>
    <row r="84" spans="1:42" x14ac:dyDescent="0.25">
      <c r="A84" s="3">
        <f t="shared" si="17"/>
        <v>5</v>
      </c>
      <c r="B84" s="3" t="str">
        <f t="shared" si="18"/>
        <v>Oil</v>
      </c>
      <c r="C84" s="3">
        <f t="shared" si="19"/>
        <v>0</v>
      </c>
      <c r="D84" s="3">
        <f t="shared" si="20"/>
        <v>0.44172163478260867</v>
      </c>
      <c r="E84" s="3">
        <f t="shared" si="21"/>
        <v>4.6380771652173909</v>
      </c>
      <c r="F84" s="3" t="str">
        <f t="shared" si="22"/>
        <v/>
      </c>
      <c r="G84" s="3">
        <f t="shared" si="23"/>
        <v>0</v>
      </c>
      <c r="H84" s="3">
        <f t="shared" si="24"/>
        <v>24</v>
      </c>
      <c r="I84" s="3">
        <f t="shared" si="25"/>
        <v>252</v>
      </c>
      <c r="J84" s="3">
        <f t="shared" si="26"/>
        <v>0</v>
      </c>
      <c r="K84" s="3">
        <f t="shared" si="27"/>
        <v>0</v>
      </c>
      <c r="L84" s="3">
        <f t="shared" si="28"/>
        <v>1.385044E-2</v>
      </c>
      <c r="M84" s="3">
        <f t="shared" si="29"/>
        <v>3.9876599999999996E-3</v>
      </c>
      <c r="N84" s="3">
        <f t="shared" si="30"/>
        <v>0</v>
      </c>
      <c r="O84" s="3">
        <f>SUM(K84:M84)</f>
        <v>1.7838099999999999E-2</v>
      </c>
      <c r="P84" s="41" t="str">
        <f t="shared" si="31"/>
        <v/>
      </c>
      <c r="Q84" s="42">
        <f t="shared" si="32"/>
        <v>3.1355584398342705E-2</v>
      </c>
      <c r="R84" s="44">
        <f t="shared" si="33"/>
        <v>8.5976577317533579E-4</v>
      </c>
      <c r="S84" s="3" t="str">
        <f>IF(G84&gt;0,(K84/G84)*(1000000/365),"")</f>
        <v/>
      </c>
      <c r="T84" s="3">
        <f>IF(H84&gt;0,(L84/H84)*(1000000/365),"")</f>
        <v>1.5811004566210045</v>
      </c>
      <c r="U84" s="3">
        <f>IF(I84&gt;0,(M84/I84)*(1000000/365),"")</f>
        <v>4.33535551206784E-2</v>
      </c>
      <c r="V84" s="28" t="str">
        <f>IF(J84&gt;0,(N84/J84)*(1000000/365),"")</f>
        <v/>
      </c>
      <c r="Y84" s="29" t="s">
        <v>105</v>
      </c>
      <c r="Z84" s="3" t="s">
        <v>47</v>
      </c>
      <c r="AA84" s="3">
        <v>5079798.8</v>
      </c>
      <c r="AB84" s="3">
        <v>287</v>
      </c>
      <c r="AC84" s="3">
        <v>276</v>
      </c>
      <c r="AD84" s="3">
        <v>0</v>
      </c>
      <c r="AE84" s="2" t="s">
        <v>1245</v>
      </c>
      <c r="AI84" s="3" t="s">
        <v>1243</v>
      </c>
      <c r="AK84" s="3">
        <v>24</v>
      </c>
      <c r="AL84" s="3">
        <v>13.850440000000001</v>
      </c>
      <c r="AM84" s="2" t="s">
        <v>1243</v>
      </c>
      <c r="AO84" s="2">
        <v>252</v>
      </c>
      <c r="AP84" s="2">
        <v>3.98766</v>
      </c>
    </row>
    <row r="85" spans="1:42" x14ac:dyDescent="0.25">
      <c r="A85" s="3">
        <f t="shared" si="17"/>
        <v>3</v>
      </c>
      <c r="B85" s="3" t="str">
        <f t="shared" si="18"/>
        <v>Oil</v>
      </c>
      <c r="C85" s="3">
        <f t="shared" si="19"/>
        <v>0</v>
      </c>
      <c r="D85" s="3">
        <f t="shared" si="20"/>
        <v>0</v>
      </c>
      <c r="E85" s="3">
        <f t="shared" si="21"/>
        <v>5.3561899999999994E-3</v>
      </c>
      <c r="F85" s="3" t="str">
        <f t="shared" si="22"/>
        <v/>
      </c>
      <c r="G85" s="3">
        <f t="shared" si="23"/>
        <v>0</v>
      </c>
      <c r="H85" s="3">
        <f t="shared" si="24"/>
        <v>0</v>
      </c>
      <c r="I85" s="3">
        <f t="shared" si="25"/>
        <v>3</v>
      </c>
      <c r="J85" s="3">
        <f t="shared" si="26"/>
        <v>0</v>
      </c>
      <c r="K85" s="3">
        <f t="shared" si="27"/>
        <v>0</v>
      </c>
      <c r="L85" s="3">
        <f t="shared" si="28"/>
        <v>0</v>
      </c>
      <c r="M85" s="3">
        <f t="shared" si="29"/>
        <v>5.6160000000000004E-5</v>
      </c>
      <c r="N85" s="3">
        <f t="shared" si="30"/>
        <v>0</v>
      </c>
      <c r="O85" s="3">
        <f>SUM(K85:M85)</f>
        <v>5.6160000000000004E-5</v>
      </c>
      <c r="P85" s="41" t="str">
        <f t="shared" si="31"/>
        <v/>
      </c>
      <c r="Q85" s="42" t="str">
        <f t="shared" si="32"/>
        <v/>
      </c>
      <c r="R85" s="44">
        <f t="shared" si="33"/>
        <v>1.0485064943551295E-2</v>
      </c>
      <c r="S85" s="3" t="str">
        <f>IF(G85&gt;0,(K85/G85)*(1000000/365),"")</f>
        <v/>
      </c>
      <c r="T85" s="3" t="str">
        <f>IF(H85&gt;0,(L85/H85)*(1000000/365),"")</f>
        <v/>
      </c>
      <c r="U85" s="3">
        <f>IF(I85&gt;0,(M85/I85)*(1000000/365),"")</f>
        <v>5.1287671232876711E-2</v>
      </c>
      <c r="V85" s="28" t="str">
        <f>IF(J85&gt;0,(N85/J85)*(1000000/365),"")</f>
        <v/>
      </c>
      <c r="Y85" s="29" t="s">
        <v>106</v>
      </c>
      <c r="Z85" s="3" t="s">
        <v>47</v>
      </c>
      <c r="AA85" s="3">
        <v>5356.19</v>
      </c>
      <c r="AB85" s="3">
        <v>1</v>
      </c>
      <c r="AC85" s="3">
        <v>3</v>
      </c>
      <c r="AD85" s="3">
        <v>0</v>
      </c>
      <c r="AE85" s="2" t="s">
        <v>1245</v>
      </c>
      <c r="AI85" s="3" t="s">
        <v>1245</v>
      </c>
      <c r="AM85" s="2" t="s">
        <v>1243</v>
      </c>
      <c r="AO85" s="2">
        <v>3</v>
      </c>
      <c r="AP85" s="2">
        <v>5.6160000000000002E-2</v>
      </c>
    </row>
    <row r="86" spans="1:42" x14ac:dyDescent="0.25">
      <c r="A86" s="3">
        <f t="shared" si="17"/>
        <v>5</v>
      </c>
      <c r="B86" s="3" t="str">
        <f t="shared" si="18"/>
        <v>Oil</v>
      </c>
      <c r="C86" s="3">
        <f t="shared" si="19"/>
        <v>0</v>
      </c>
      <c r="D86" s="3">
        <f t="shared" si="20"/>
        <v>0.23276452032</v>
      </c>
      <c r="E86" s="3">
        <f t="shared" si="21"/>
        <v>3.4041811096800001</v>
      </c>
      <c r="F86" s="3" t="str">
        <f t="shared" si="22"/>
        <v/>
      </c>
      <c r="G86" s="3">
        <f t="shared" si="23"/>
        <v>0</v>
      </c>
      <c r="H86" s="3">
        <f t="shared" si="24"/>
        <v>8</v>
      </c>
      <c r="I86" s="3">
        <f t="shared" si="25"/>
        <v>117</v>
      </c>
      <c r="J86" s="3">
        <f t="shared" si="26"/>
        <v>0</v>
      </c>
      <c r="K86" s="3">
        <f t="shared" si="27"/>
        <v>0</v>
      </c>
      <c r="L86" s="3">
        <f t="shared" si="28"/>
        <v>1.2059559999999999E-2</v>
      </c>
      <c r="M86" s="3">
        <f t="shared" si="29"/>
        <v>2.7301399999999998E-3</v>
      </c>
      <c r="N86" s="3">
        <f t="shared" si="30"/>
        <v>0</v>
      </c>
      <c r="O86" s="3">
        <f>SUM(K86:M86)</f>
        <v>1.4789699999999999E-2</v>
      </c>
      <c r="P86" s="41" t="str">
        <f t="shared" si="31"/>
        <v/>
      </c>
      <c r="Q86" s="42">
        <f t="shared" si="32"/>
        <v>5.1810129754400532E-2</v>
      </c>
      <c r="R86" s="44">
        <f t="shared" si="33"/>
        <v>8.0199610773841544E-4</v>
      </c>
      <c r="S86" s="3" t="str">
        <f>IF(G86&gt;0,(K86/G86)*(1000000/365),"")</f>
        <v/>
      </c>
      <c r="T86" s="3">
        <f>IF(H86&gt;0,(L86/H86)*(1000000/365),"")</f>
        <v>4.1299863013698621</v>
      </c>
      <c r="U86" s="3">
        <f>IF(I86&gt;0,(M86/I86)*(1000000/365),"")</f>
        <v>6.3930218943917566E-2</v>
      </c>
      <c r="V86" s="28" t="str">
        <f>IF(J86&gt;0,(N86/J86)*(1000000/365),"")</f>
        <v/>
      </c>
      <c r="Y86" s="29" t="s">
        <v>107</v>
      </c>
      <c r="Z86" s="3" t="s">
        <v>47</v>
      </c>
      <c r="AA86" s="3">
        <v>3636945.63</v>
      </c>
      <c r="AB86" s="3">
        <v>113</v>
      </c>
      <c r="AC86" s="3">
        <v>125</v>
      </c>
      <c r="AD86" s="3">
        <v>0</v>
      </c>
      <c r="AE86" s="2" t="s">
        <v>1245</v>
      </c>
      <c r="AI86" s="3" t="s">
        <v>1243</v>
      </c>
      <c r="AK86" s="3">
        <v>8</v>
      </c>
      <c r="AL86" s="3">
        <v>12.059559999999999</v>
      </c>
      <c r="AM86" s="2" t="s">
        <v>1243</v>
      </c>
      <c r="AO86" s="2">
        <v>117</v>
      </c>
      <c r="AP86" s="2">
        <v>2.73014</v>
      </c>
    </row>
    <row r="87" spans="1:42" x14ac:dyDescent="0.25">
      <c r="A87" s="3">
        <f t="shared" si="17"/>
        <v>3</v>
      </c>
      <c r="B87" s="3" t="str">
        <f t="shared" si="18"/>
        <v>Gas</v>
      </c>
      <c r="C87" s="3">
        <f t="shared" si="19"/>
        <v>0</v>
      </c>
      <c r="D87" s="3">
        <f t="shared" si="20"/>
        <v>0</v>
      </c>
      <c r="E87" s="3">
        <f t="shared" si="21"/>
        <v>0.44400869783000002</v>
      </c>
      <c r="F87" s="3" t="str">
        <f t="shared" si="22"/>
        <v/>
      </c>
      <c r="G87" s="3">
        <f t="shared" si="23"/>
        <v>0</v>
      </c>
      <c r="H87" s="3">
        <f t="shared" si="24"/>
        <v>0</v>
      </c>
      <c r="I87" s="3">
        <f t="shared" si="25"/>
        <v>45</v>
      </c>
      <c r="J87" s="3">
        <f t="shared" si="26"/>
        <v>0</v>
      </c>
      <c r="K87" s="3">
        <f t="shared" si="27"/>
        <v>0</v>
      </c>
      <c r="L87" s="3">
        <f t="shared" si="28"/>
        <v>0</v>
      </c>
      <c r="M87" s="3">
        <f t="shared" si="29"/>
        <v>1.2582365E-3</v>
      </c>
      <c r="N87" s="3">
        <f t="shared" si="30"/>
        <v>0</v>
      </c>
      <c r="O87" s="3">
        <f>SUM(K87:M87)</f>
        <v>1.2582365E-3</v>
      </c>
      <c r="P87" s="41" t="str">
        <f t="shared" si="31"/>
        <v/>
      </c>
      <c r="Q87" s="42" t="str">
        <f t="shared" si="32"/>
        <v/>
      </c>
      <c r="R87" s="44">
        <f t="shared" si="33"/>
        <v>2.8338104774734566E-3</v>
      </c>
      <c r="S87" s="3" t="str">
        <f>IF(G87&gt;0,(K87/G87)*(1000000/365),"")</f>
        <v/>
      </c>
      <c r="T87" s="3" t="str">
        <f>IF(H87&gt;0,(L87/H87)*(1000000/365),"")</f>
        <v/>
      </c>
      <c r="U87" s="3">
        <f>IF(I87&gt;0,(M87/I87)*(1000000/365),"")</f>
        <v>7.6604961948249617E-2</v>
      </c>
      <c r="V87" s="28" t="str">
        <f>IF(J87&gt;0,(N87/J87)*(1000000/365),"")</f>
        <v/>
      </c>
      <c r="Y87" s="29" t="s">
        <v>108</v>
      </c>
      <c r="Z87" s="3" t="s">
        <v>47</v>
      </c>
      <c r="AA87" s="3">
        <v>444008.69783000002</v>
      </c>
      <c r="AB87" s="3">
        <v>35</v>
      </c>
      <c r="AC87" s="3">
        <v>45</v>
      </c>
      <c r="AD87" s="3">
        <v>0</v>
      </c>
      <c r="AE87" s="2" t="s">
        <v>1245</v>
      </c>
      <c r="AI87" s="3" t="s">
        <v>1245</v>
      </c>
      <c r="AM87" s="2" t="s">
        <v>1243</v>
      </c>
      <c r="AO87" s="2">
        <v>45</v>
      </c>
      <c r="AP87" s="2">
        <v>1.2582365</v>
      </c>
    </row>
    <row r="88" spans="1:42" x14ac:dyDescent="0.25">
      <c r="A88" s="3">
        <f t="shared" si="17"/>
        <v>6</v>
      </c>
      <c r="B88" s="3" t="str">
        <f t="shared" si="18"/>
        <v>Gas</v>
      </c>
      <c r="C88" s="3">
        <f t="shared" si="19"/>
        <v>9.7451897500000009E-2</v>
      </c>
      <c r="D88" s="3">
        <f t="shared" si="20"/>
        <v>0</v>
      </c>
      <c r="E88" s="3">
        <f t="shared" si="21"/>
        <v>9.7451897500000009E-2</v>
      </c>
      <c r="F88" s="3" t="str">
        <f t="shared" si="22"/>
        <v/>
      </c>
      <c r="G88" s="3">
        <f t="shared" si="23"/>
        <v>9</v>
      </c>
      <c r="H88" s="3">
        <f t="shared" si="24"/>
        <v>0</v>
      </c>
      <c r="I88" s="3">
        <f t="shared" si="25"/>
        <v>9</v>
      </c>
      <c r="J88" s="3">
        <f t="shared" si="26"/>
        <v>0</v>
      </c>
      <c r="K88" s="3">
        <f t="shared" si="27"/>
        <v>0</v>
      </c>
      <c r="L88" s="3">
        <f t="shared" si="28"/>
        <v>0</v>
      </c>
      <c r="M88" s="3">
        <f t="shared" si="29"/>
        <v>6.6299999999999992E-6</v>
      </c>
      <c r="N88" s="3">
        <f t="shared" si="30"/>
        <v>0</v>
      </c>
      <c r="O88" s="3">
        <f>SUM(K88:M88)</f>
        <v>6.6299999999999992E-6</v>
      </c>
      <c r="P88" s="41">
        <f t="shared" si="31"/>
        <v>0</v>
      </c>
      <c r="Q88" s="42" t="str">
        <f t="shared" si="32"/>
        <v/>
      </c>
      <c r="R88" s="44">
        <f t="shared" si="33"/>
        <v>6.8033564969835486E-5</v>
      </c>
      <c r="S88" s="3">
        <f>IF(G88&gt;0,(K88/G88)*(1000000/365),"")</f>
        <v>0</v>
      </c>
      <c r="T88" s="3" t="str">
        <f>IF(H88&gt;0,(L88/H88)*(1000000/365),"")</f>
        <v/>
      </c>
      <c r="U88" s="3">
        <f>IF(I88&gt;0,(M88/I88)*(1000000/365),"")</f>
        <v>2.0182648401826479E-3</v>
      </c>
      <c r="V88" s="28" t="str">
        <f>IF(J88&gt;0,(N88/J88)*(1000000/365),"")</f>
        <v/>
      </c>
      <c r="Y88" s="29" t="s">
        <v>108</v>
      </c>
      <c r="Z88" s="3" t="s">
        <v>47</v>
      </c>
      <c r="AA88" s="3">
        <v>194903.79500000001</v>
      </c>
      <c r="AB88" s="3">
        <v>16</v>
      </c>
      <c r="AC88" s="3">
        <v>9</v>
      </c>
      <c r="AD88" s="3">
        <v>0</v>
      </c>
      <c r="AE88" s="2" t="s">
        <v>1243</v>
      </c>
      <c r="AG88" s="2">
        <v>9</v>
      </c>
      <c r="AH88" s="2">
        <v>0</v>
      </c>
      <c r="AI88" s="3" t="s">
        <v>1245</v>
      </c>
      <c r="AM88" s="2" t="s">
        <v>1243</v>
      </c>
      <c r="AO88" s="2">
        <v>9</v>
      </c>
      <c r="AP88" s="2">
        <v>6.6299999999999996E-3</v>
      </c>
    </row>
    <row r="89" spans="1:42" x14ac:dyDescent="0.25">
      <c r="A89" s="3">
        <f t="shared" si="17"/>
        <v>3</v>
      </c>
      <c r="B89" s="3" t="str">
        <f t="shared" si="18"/>
        <v>Gas</v>
      </c>
      <c r="C89" s="3">
        <f t="shared" si="19"/>
        <v>0</v>
      </c>
      <c r="D89" s="3">
        <f t="shared" si="20"/>
        <v>0</v>
      </c>
      <c r="E89" s="3">
        <f t="shared" si="21"/>
        <v>7.1240000000000001E-3</v>
      </c>
      <c r="F89" s="3" t="str">
        <f t="shared" si="22"/>
        <v/>
      </c>
      <c r="G89" s="3">
        <f t="shared" si="23"/>
        <v>0</v>
      </c>
      <c r="H89" s="3">
        <f t="shared" si="24"/>
        <v>0</v>
      </c>
      <c r="I89" s="3">
        <f t="shared" si="25"/>
        <v>4</v>
      </c>
      <c r="J89" s="3">
        <f t="shared" si="26"/>
        <v>0</v>
      </c>
      <c r="K89" s="3">
        <f t="shared" si="27"/>
        <v>0</v>
      </c>
      <c r="L89" s="3">
        <f t="shared" si="28"/>
        <v>0</v>
      </c>
      <c r="M89" s="3">
        <f t="shared" si="29"/>
        <v>3.3910482999999999E-3</v>
      </c>
      <c r="N89" s="3">
        <f t="shared" si="30"/>
        <v>0</v>
      </c>
      <c r="O89" s="3">
        <f>SUM(K89:M89)</f>
        <v>3.3910482999999999E-3</v>
      </c>
      <c r="P89" s="41" t="str">
        <f t="shared" si="31"/>
        <v/>
      </c>
      <c r="Q89" s="42" t="str">
        <f t="shared" si="32"/>
        <v/>
      </c>
      <c r="R89" s="44">
        <f t="shared" si="33"/>
        <v>0.47600341100505333</v>
      </c>
      <c r="S89" s="3" t="str">
        <f>IF(G89&gt;0,(K89/G89)*(1000000/365),"")</f>
        <v/>
      </c>
      <c r="T89" s="3" t="str">
        <f>IF(H89&gt;0,(L89/H89)*(1000000/365),"")</f>
        <v/>
      </c>
      <c r="U89" s="3">
        <f>IF(I89&gt;0,(M89/I89)*(1000000/365),"")</f>
        <v>2.322635821917808</v>
      </c>
      <c r="V89" s="28" t="str">
        <f>IF(J89&gt;0,(N89/J89)*(1000000/365),"")</f>
        <v/>
      </c>
      <c r="Y89" s="29" t="s">
        <v>108</v>
      </c>
      <c r="Z89" s="3" t="s">
        <v>47</v>
      </c>
      <c r="AA89" s="3">
        <v>7124</v>
      </c>
      <c r="AB89" s="3">
        <v>3</v>
      </c>
      <c r="AC89" s="3">
        <v>4</v>
      </c>
      <c r="AD89" s="3">
        <v>0</v>
      </c>
      <c r="AE89" s="2" t="s">
        <v>1245</v>
      </c>
      <c r="AI89" s="3" t="s">
        <v>1245</v>
      </c>
      <c r="AM89" s="2" t="s">
        <v>1243</v>
      </c>
      <c r="AO89" s="2">
        <v>4</v>
      </c>
      <c r="AP89" s="2">
        <v>3.3910483</v>
      </c>
    </row>
    <row r="90" spans="1:42" x14ac:dyDescent="0.25">
      <c r="A90" s="3">
        <f t="shared" si="17"/>
        <v>3</v>
      </c>
      <c r="B90" s="3" t="str">
        <f t="shared" si="18"/>
        <v>Gas</v>
      </c>
      <c r="C90" s="3">
        <f t="shared" si="19"/>
        <v>0</v>
      </c>
      <c r="D90" s="3">
        <f t="shared" si="20"/>
        <v>0</v>
      </c>
      <c r="E90" s="3">
        <f t="shared" si="21"/>
        <v>2.0635000000000001E-2</v>
      </c>
      <c r="F90" s="3" t="str">
        <f t="shared" si="22"/>
        <v/>
      </c>
      <c r="G90" s="3">
        <f t="shared" si="23"/>
        <v>0</v>
      </c>
      <c r="H90" s="3">
        <f t="shared" si="24"/>
        <v>0</v>
      </c>
      <c r="I90" s="3">
        <f t="shared" si="25"/>
        <v>12</v>
      </c>
      <c r="J90" s="3">
        <f t="shared" si="26"/>
        <v>0</v>
      </c>
      <c r="K90" s="3">
        <f t="shared" si="27"/>
        <v>0</v>
      </c>
      <c r="L90" s="3">
        <f t="shared" si="28"/>
        <v>0</v>
      </c>
      <c r="M90" s="3">
        <f t="shared" si="29"/>
        <v>7.2473980000000002E-4</v>
      </c>
      <c r="N90" s="3">
        <f t="shared" si="30"/>
        <v>0</v>
      </c>
      <c r="O90" s="3">
        <f>SUM(K90:M90)</f>
        <v>7.2473980000000002E-4</v>
      </c>
      <c r="P90" s="41" t="str">
        <f t="shared" si="31"/>
        <v/>
      </c>
      <c r="Q90" s="42" t="str">
        <f t="shared" si="32"/>
        <v/>
      </c>
      <c r="R90" s="44">
        <f t="shared" si="33"/>
        <v>3.512187060818997E-2</v>
      </c>
      <c r="S90" s="3" t="str">
        <f>IF(G90&gt;0,(K90/G90)*(1000000/365),"")</f>
        <v/>
      </c>
      <c r="T90" s="3" t="str">
        <f>IF(H90&gt;0,(L90/H90)*(1000000/365),"")</f>
        <v/>
      </c>
      <c r="U90" s="3">
        <f>IF(I90&gt;0,(M90/I90)*(1000000/365),"")</f>
        <v>0.16546570776255709</v>
      </c>
      <c r="V90" s="28" t="str">
        <f>IF(J90&gt;0,(N90/J90)*(1000000/365),"")</f>
        <v/>
      </c>
      <c r="Y90" s="29" t="s">
        <v>108</v>
      </c>
      <c r="Z90" s="3" t="s">
        <v>47</v>
      </c>
      <c r="AA90" s="3">
        <v>20635</v>
      </c>
      <c r="AB90" s="3">
        <v>10</v>
      </c>
      <c r="AC90" s="3">
        <v>12</v>
      </c>
      <c r="AD90" s="3">
        <v>0</v>
      </c>
      <c r="AE90" s="2" t="s">
        <v>1245</v>
      </c>
      <c r="AI90" s="3" t="s">
        <v>1245</v>
      </c>
      <c r="AM90" s="2" t="s">
        <v>1243</v>
      </c>
      <c r="AO90" s="2">
        <v>12</v>
      </c>
      <c r="AP90" s="2">
        <v>0.72473980000000005</v>
      </c>
    </row>
    <row r="91" spans="1:42" x14ac:dyDescent="0.25">
      <c r="A91" s="3">
        <f t="shared" si="17"/>
        <v>3</v>
      </c>
      <c r="B91" s="3" t="str">
        <f t="shared" si="18"/>
        <v>Gas</v>
      </c>
      <c r="C91" s="3">
        <f t="shared" si="19"/>
        <v>0</v>
      </c>
      <c r="D91" s="3">
        <f t="shared" si="20"/>
        <v>0</v>
      </c>
      <c r="E91" s="3">
        <f t="shared" si="21"/>
        <v>8.4919999999999995E-3</v>
      </c>
      <c r="F91" s="3" t="str">
        <f t="shared" si="22"/>
        <v/>
      </c>
      <c r="G91" s="3">
        <f t="shared" si="23"/>
        <v>0</v>
      </c>
      <c r="H91" s="3">
        <f t="shared" si="24"/>
        <v>0</v>
      </c>
      <c r="I91" s="3">
        <f t="shared" si="25"/>
        <v>6</v>
      </c>
      <c r="J91" s="3">
        <f t="shared" si="26"/>
        <v>0</v>
      </c>
      <c r="K91" s="3">
        <f t="shared" si="27"/>
        <v>0</v>
      </c>
      <c r="L91" s="3">
        <f t="shared" si="28"/>
        <v>0</v>
      </c>
      <c r="M91" s="3">
        <f t="shared" si="29"/>
        <v>9.8434977999999999E-3</v>
      </c>
      <c r="N91" s="3">
        <f t="shared" si="30"/>
        <v>0</v>
      </c>
      <c r="O91" s="3">
        <f>SUM(K91:M91)</f>
        <v>9.8434977999999999E-3</v>
      </c>
      <c r="P91" s="41" t="str">
        <f t="shared" si="31"/>
        <v/>
      </c>
      <c r="Q91" s="42" t="str">
        <f t="shared" si="32"/>
        <v/>
      </c>
      <c r="R91" s="44">
        <f t="shared" si="33"/>
        <v>1.159149528968441</v>
      </c>
      <c r="S91" s="3" t="str">
        <f>IF(G91&gt;0,(K91/G91)*(1000000/365),"")</f>
        <v/>
      </c>
      <c r="T91" s="3" t="str">
        <f>IF(H91&gt;0,(L91/H91)*(1000000/365),"")</f>
        <v/>
      </c>
      <c r="U91" s="3">
        <f>IF(I91&gt;0,(M91/I91)*(1000000/365),"")</f>
        <v>4.494747853881278</v>
      </c>
      <c r="V91" s="28" t="str">
        <f>IF(J91&gt;0,(N91/J91)*(1000000/365),"")</f>
        <v/>
      </c>
      <c r="Y91" s="29" t="s">
        <v>108</v>
      </c>
      <c r="Z91" s="3" t="s">
        <v>47</v>
      </c>
      <c r="AA91" s="3">
        <v>8492</v>
      </c>
      <c r="AB91" s="3">
        <v>5</v>
      </c>
      <c r="AC91" s="3">
        <v>6</v>
      </c>
      <c r="AD91" s="3">
        <v>0</v>
      </c>
      <c r="AE91" s="2" t="s">
        <v>1245</v>
      </c>
      <c r="AI91" s="3" t="s">
        <v>1245</v>
      </c>
      <c r="AM91" s="2" t="s">
        <v>1243</v>
      </c>
      <c r="AO91" s="2">
        <v>6</v>
      </c>
      <c r="AP91" s="2">
        <v>9.8434977999999997</v>
      </c>
    </row>
    <row r="92" spans="1:42" x14ac:dyDescent="0.25">
      <c r="A92" s="3">
        <f t="shared" si="17"/>
        <v>3</v>
      </c>
      <c r="B92" s="3" t="str">
        <f t="shared" si="18"/>
        <v>Gas</v>
      </c>
      <c r="C92" s="3">
        <f t="shared" si="19"/>
        <v>0</v>
      </c>
      <c r="D92" s="3">
        <f t="shared" si="20"/>
        <v>0</v>
      </c>
      <c r="E92" s="3">
        <f t="shared" si="21"/>
        <v>7.1390259911400009E-2</v>
      </c>
      <c r="F92" s="3" t="str">
        <f t="shared" si="22"/>
        <v/>
      </c>
      <c r="G92" s="3">
        <f t="shared" si="23"/>
        <v>0</v>
      </c>
      <c r="H92" s="3">
        <f t="shared" si="24"/>
        <v>0</v>
      </c>
      <c r="I92" s="3">
        <f t="shared" si="25"/>
        <v>17</v>
      </c>
      <c r="J92" s="3">
        <f t="shared" si="26"/>
        <v>0</v>
      </c>
      <c r="K92" s="3">
        <f t="shared" si="27"/>
        <v>0</v>
      </c>
      <c r="L92" s="3">
        <f t="shared" si="28"/>
        <v>0</v>
      </c>
      <c r="M92" s="3">
        <f t="shared" si="29"/>
        <v>1.869525E-4</v>
      </c>
      <c r="N92" s="3">
        <f t="shared" si="30"/>
        <v>0</v>
      </c>
      <c r="O92" s="3">
        <f>SUM(K92:M92)</f>
        <v>1.869525E-4</v>
      </c>
      <c r="P92" s="41" t="str">
        <f t="shared" si="31"/>
        <v/>
      </c>
      <c r="Q92" s="42" t="str">
        <f t="shared" si="32"/>
        <v/>
      </c>
      <c r="R92" s="44">
        <f t="shared" si="33"/>
        <v>2.6187395904149991E-3</v>
      </c>
      <c r="S92" s="3" t="str">
        <f>IF(G92&gt;0,(K92/G92)*(1000000/365),"")</f>
        <v/>
      </c>
      <c r="T92" s="3" t="str">
        <f>IF(H92&gt;0,(L92/H92)*(1000000/365),"")</f>
        <v/>
      </c>
      <c r="U92" s="3">
        <f>IF(I92&gt;0,(M92/I92)*(1000000/365),"")</f>
        <v>3.0129331184528603E-2</v>
      </c>
      <c r="V92" s="28" t="str">
        <f>IF(J92&gt;0,(N92/J92)*(1000000/365),"")</f>
        <v/>
      </c>
      <c r="Y92" s="29" t="s">
        <v>109</v>
      </c>
      <c r="Z92" s="3" t="s">
        <v>47</v>
      </c>
      <c r="AA92" s="3">
        <v>71390.259911400004</v>
      </c>
      <c r="AB92" s="3">
        <v>6</v>
      </c>
      <c r="AC92" s="3">
        <v>17</v>
      </c>
      <c r="AD92" s="3">
        <v>0</v>
      </c>
      <c r="AE92" s="2" t="s">
        <v>1245</v>
      </c>
      <c r="AI92" s="3" t="s">
        <v>1245</v>
      </c>
      <c r="AM92" s="2" t="s">
        <v>1243</v>
      </c>
      <c r="AO92" s="2">
        <v>17</v>
      </c>
      <c r="AP92" s="2">
        <v>0.18695249999999999</v>
      </c>
    </row>
    <row r="93" spans="1:42" x14ac:dyDescent="0.25">
      <c r="A93" s="3">
        <f t="shared" si="17"/>
        <v>6</v>
      </c>
      <c r="B93" s="3" t="str">
        <f t="shared" si="18"/>
        <v>Gas</v>
      </c>
      <c r="C93" s="3">
        <f t="shared" si="19"/>
        <v>6.1161589999999995E-2</v>
      </c>
      <c r="D93" s="3">
        <f t="shared" si="20"/>
        <v>0</v>
      </c>
      <c r="E93" s="3">
        <f t="shared" si="21"/>
        <v>6.1161589999999995E-2</v>
      </c>
      <c r="F93" s="3" t="str">
        <f t="shared" si="22"/>
        <v/>
      </c>
      <c r="G93" s="3">
        <f t="shared" si="23"/>
        <v>5</v>
      </c>
      <c r="H93" s="3">
        <f t="shared" si="24"/>
        <v>0</v>
      </c>
      <c r="I93" s="3">
        <f t="shared" si="25"/>
        <v>5</v>
      </c>
      <c r="J93" s="3">
        <f t="shared" si="26"/>
        <v>0</v>
      </c>
      <c r="K93" s="3">
        <f t="shared" si="27"/>
        <v>0</v>
      </c>
      <c r="L93" s="3">
        <f t="shared" si="28"/>
        <v>0</v>
      </c>
      <c r="M93" s="3">
        <f t="shared" si="29"/>
        <v>1.37E-6</v>
      </c>
      <c r="N93" s="3">
        <f t="shared" si="30"/>
        <v>0</v>
      </c>
      <c r="O93" s="3">
        <f>SUM(K93:M93)</f>
        <v>1.37E-6</v>
      </c>
      <c r="P93" s="41">
        <f t="shared" si="31"/>
        <v>0</v>
      </c>
      <c r="Q93" s="42" t="str">
        <f t="shared" si="32"/>
        <v/>
      </c>
      <c r="R93" s="44">
        <f t="shared" si="33"/>
        <v>2.2399679275833085E-5</v>
      </c>
      <c r="S93" s="3">
        <f>IF(G93&gt;0,(K93/G93)*(1000000/365),"")</f>
        <v>0</v>
      </c>
      <c r="T93" s="3" t="str">
        <f>IF(H93&gt;0,(L93/H93)*(1000000/365),"")</f>
        <v/>
      </c>
      <c r="U93" s="3">
        <f>IF(I93&gt;0,(M93/I93)*(1000000/365),"")</f>
        <v>7.5068493150684925E-4</v>
      </c>
      <c r="V93" s="28" t="str">
        <f>IF(J93&gt;0,(N93/J93)*(1000000/365),"")</f>
        <v/>
      </c>
      <c r="Y93" s="29" t="s">
        <v>109</v>
      </c>
      <c r="Z93" s="3" t="s">
        <v>47</v>
      </c>
      <c r="AA93" s="3">
        <v>122323.18</v>
      </c>
      <c r="AB93" s="3">
        <v>6</v>
      </c>
      <c r="AC93" s="3">
        <v>5</v>
      </c>
      <c r="AD93" s="3">
        <v>0</v>
      </c>
      <c r="AE93" s="2" t="s">
        <v>1243</v>
      </c>
      <c r="AG93" s="2">
        <v>5</v>
      </c>
      <c r="AH93" s="2">
        <v>0</v>
      </c>
      <c r="AI93" s="3" t="s">
        <v>1245</v>
      </c>
      <c r="AM93" s="2" t="s">
        <v>1243</v>
      </c>
      <c r="AO93" s="2">
        <v>5</v>
      </c>
      <c r="AP93" s="2">
        <v>1.3699999999999999E-3</v>
      </c>
    </row>
    <row r="94" spans="1:42" x14ac:dyDescent="0.25">
      <c r="A94" s="3">
        <f t="shared" si="17"/>
        <v>3</v>
      </c>
      <c r="B94" s="3" t="str">
        <f t="shared" si="18"/>
        <v>Gas</v>
      </c>
      <c r="C94" s="3">
        <f t="shared" si="19"/>
        <v>0</v>
      </c>
      <c r="D94" s="3">
        <f t="shared" si="20"/>
        <v>0</v>
      </c>
      <c r="E94" s="3">
        <f t="shared" si="21"/>
        <v>6.7658786419999995E-3</v>
      </c>
      <c r="F94" s="3" t="str">
        <f t="shared" si="22"/>
        <v/>
      </c>
      <c r="G94" s="3">
        <f t="shared" si="23"/>
        <v>0</v>
      </c>
      <c r="H94" s="3">
        <f t="shared" si="24"/>
        <v>0</v>
      </c>
      <c r="I94" s="3">
        <f t="shared" si="25"/>
        <v>1</v>
      </c>
      <c r="J94" s="3">
        <f t="shared" si="26"/>
        <v>0</v>
      </c>
      <c r="K94" s="3">
        <f t="shared" si="27"/>
        <v>0</v>
      </c>
      <c r="L94" s="3">
        <f t="shared" si="28"/>
        <v>0</v>
      </c>
      <c r="M94" s="3">
        <f t="shared" si="29"/>
        <v>6.7242600000000006E-5</v>
      </c>
      <c r="N94" s="3">
        <f t="shared" si="30"/>
        <v>0</v>
      </c>
      <c r="O94" s="3">
        <f>SUM(K94:M94)</f>
        <v>6.7242600000000006E-5</v>
      </c>
      <c r="P94" s="41" t="str">
        <f t="shared" si="31"/>
        <v/>
      </c>
      <c r="Q94" s="42" t="str">
        <f t="shared" si="32"/>
        <v/>
      </c>
      <c r="R94" s="44">
        <f t="shared" si="33"/>
        <v>9.9384874541768361E-3</v>
      </c>
      <c r="S94" s="3" t="str">
        <f>IF(G94&gt;0,(K94/G94)*(1000000/365),"")</f>
        <v/>
      </c>
      <c r="T94" s="3" t="str">
        <f>IF(H94&gt;0,(L94/H94)*(1000000/365),"")</f>
        <v/>
      </c>
      <c r="U94" s="3">
        <f>IF(I94&gt;0,(M94/I94)*(1000000/365),"")</f>
        <v>0.18422630136986301</v>
      </c>
      <c r="V94" s="28" t="str">
        <f>IF(J94&gt;0,(N94/J94)*(1000000/365),"")</f>
        <v/>
      </c>
      <c r="Y94" s="29" t="s">
        <v>110</v>
      </c>
      <c r="Z94" s="3" t="s">
        <v>47</v>
      </c>
      <c r="AA94" s="3">
        <v>6765.8786419999997</v>
      </c>
      <c r="AB94" s="3">
        <v>1</v>
      </c>
      <c r="AC94" s="3">
        <v>2</v>
      </c>
      <c r="AD94" s="3">
        <v>0</v>
      </c>
      <c r="AE94" s="2" t="s">
        <v>1245</v>
      </c>
      <c r="AI94" s="3" t="s">
        <v>1245</v>
      </c>
      <c r="AM94" s="2" t="s">
        <v>1243</v>
      </c>
      <c r="AO94" s="2">
        <v>1</v>
      </c>
      <c r="AP94" s="2">
        <v>6.72426E-2</v>
      </c>
    </row>
    <row r="95" spans="1:42" x14ac:dyDescent="0.25">
      <c r="A95" s="3">
        <f t="shared" si="17"/>
        <v>6</v>
      </c>
      <c r="B95" s="3" t="str">
        <f t="shared" si="18"/>
        <v>Gas</v>
      </c>
      <c r="C95" s="3">
        <f t="shared" si="19"/>
        <v>1.8819759018329176</v>
      </c>
      <c r="D95" s="3">
        <f t="shared" si="20"/>
        <v>0</v>
      </c>
      <c r="E95" s="3">
        <f t="shared" si="21"/>
        <v>1.9008428281670819</v>
      </c>
      <c r="F95" s="3" t="str">
        <f t="shared" si="22"/>
        <v/>
      </c>
      <c r="G95" s="3">
        <f t="shared" si="23"/>
        <v>399</v>
      </c>
      <c r="H95" s="3">
        <f t="shared" si="24"/>
        <v>0</v>
      </c>
      <c r="I95" s="3">
        <f t="shared" si="25"/>
        <v>403</v>
      </c>
      <c r="J95" s="3">
        <f t="shared" si="26"/>
        <v>0</v>
      </c>
      <c r="K95" s="3">
        <f t="shared" si="27"/>
        <v>0</v>
      </c>
      <c r="L95" s="3">
        <f t="shared" si="28"/>
        <v>0</v>
      </c>
      <c r="M95" s="3">
        <f t="shared" si="29"/>
        <v>0</v>
      </c>
      <c r="N95" s="3">
        <f t="shared" si="30"/>
        <v>0</v>
      </c>
      <c r="O95" s="3">
        <f>SUM(K95:M95)</f>
        <v>0</v>
      </c>
      <c r="P95" s="41">
        <f t="shared" si="31"/>
        <v>0</v>
      </c>
      <c r="Q95" s="42" t="str">
        <f t="shared" si="32"/>
        <v/>
      </c>
      <c r="R95" s="44">
        <f t="shared" si="33"/>
        <v>0</v>
      </c>
      <c r="S95" s="3">
        <f>IF(G95&gt;0,(K95/G95)*(1000000/365),"")</f>
        <v>0</v>
      </c>
      <c r="T95" s="3" t="str">
        <f>IF(H95&gt;0,(L95/H95)*(1000000/365),"")</f>
        <v/>
      </c>
      <c r="U95" s="3">
        <f>IF(I95&gt;0,(M95/I95)*(1000000/365),"")</f>
        <v>0</v>
      </c>
      <c r="V95" s="28" t="str">
        <f>IF(J95&gt;0,(N95/J95)*(1000000/365),"")</f>
        <v/>
      </c>
      <c r="Y95" s="29" t="s">
        <v>110</v>
      </c>
      <c r="Z95" s="3" t="s">
        <v>62</v>
      </c>
      <c r="AA95" s="3">
        <v>3782818.73</v>
      </c>
      <c r="AB95" s="3">
        <v>329</v>
      </c>
      <c r="AC95" s="3">
        <v>403</v>
      </c>
      <c r="AD95" s="3">
        <v>0</v>
      </c>
      <c r="AE95" s="2" t="s">
        <v>1243</v>
      </c>
      <c r="AG95" s="2">
        <v>399</v>
      </c>
      <c r="AH95" s="2">
        <v>0</v>
      </c>
      <c r="AI95" s="3" t="s">
        <v>1245</v>
      </c>
      <c r="AM95" s="2" t="s">
        <v>1243</v>
      </c>
      <c r="AO95" s="2">
        <v>403</v>
      </c>
      <c r="AP95" s="2">
        <v>0</v>
      </c>
    </row>
    <row r="96" spans="1:42" x14ac:dyDescent="0.25">
      <c r="A96" s="3">
        <f t="shared" si="17"/>
        <v>3</v>
      </c>
      <c r="B96" s="3" t="str">
        <f t="shared" si="18"/>
        <v>Gas</v>
      </c>
      <c r="C96" s="3">
        <f t="shared" si="19"/>
        <v>0</v>
      </c>
      <c r="D96" s="3">
        <f t="shared" si="20"/>
        <v>0</v>
      </c>
      <c r="E96" s="3">
        <f t="shared" si="21"/>
        <v>0.115221111</v>
      </c>
      <c r="F96" s="3" t="str">
        <f t="shared" si="22"/>
        <v/>
      </c>
      <c r="G96" s="3">
        <f t="shared" si="23"/>
        <v>0</v>
      </c>
      <c r="H96" s="3">
        <f t="shared" si="24"/>
        <v>0</v>
      </c>
      <c r="I96" s="3">
        <f t="shared" si="25"/>
        <v>40</v>
      </c>
      <c r="J96" s="3">
        <f t="shared" si="26"/>
        <v>0</v>
      </c>
      <c r="K96" s="3">
        <f t="shared" si="27"/>
        <v>0</v>
      </c>
      <c r="L96" s="3">
        <f t="shared" si="28"/>
        <v>0</v>
      </c>
      <c r="M96" s="3">
        <f t="shared" si="29"/>
        <v>6.9919380000000003E-4</v>
      </c>
      <c r="N96" s="3">
        <f t="shared" si="30"/>
        <v>0</v>
      </c>
      <c r="O96" s="3">
        <f>SUM(K96:M96)</f>
        <v>6.9919380000000003E-4</v>
      </c>
      <c r="P96" s="41" t="str">
        <f t="shared" si="31"/>
        <v/>
      </c>
      <c r="Q96" s="42" t="str">
        <f t="shared" si="32"/>
        <v/>
      </c>
      <c r="R96" s="44">
        <f t="shared" si="33"/>
        <v>6.068278581344351E-3</v>
      </c>
      <c r="S96" s="3" t="str">
        <f>IF(G96&gt;0,(K96/G96)*(1000000/365),"")</f>
        <v/>
      </c>
      <c r="T96" s="3" t="str">
        <f>IF(H96&gt;0,(L96/H96)*(1000000/365),"")</f>
        <v/>
      </c>
      <c r="U96" s="3">
        <f>IF(I96&gt;0,(M96/I96)*(1000000/365),"")</f>
        <v>4.7889986301369862E-2</v>
      </c>
      <c r="V96" s="28" t="str">
        <f>IF(J96&gt;0,(N96/J96)*(1000000/365),"")</f>
        <v/>
      </c>
      <c r="Y96" s="29" t="s">
        <v>112</v>
      </c>
      <c r="Z96" s="3" t="s">
        <v>47</v>
      </c>
      <c r="AA96" s="3">
        <v>115221.111</v>
      </c>
      <c r="AB96" s="3">
        <v>98</v>
      </c>
      <c r="AC96" s="3">
        <v>196</v>
      </c>
      <c r="AD96" s="3">
        <v>0</v>
      </c>
      <c r="AE96" s="2" t="s">
        <v>1245</v>
      </c>
      <c r="AI96" s="3" t="s">
        <v>1245</v>
      </c>
      <c r="AM96" s="2" t="s">
        <v>1243</v>
      </c>
      <c r="AO96" s="2">
        <v>40</v>
      </c>
      <c r="AP96" s="2">
        <v>0.69919379999999998</v>
      </c>
    </row>
    <row r="97" spans="1:42" x14ac:dyDescent="0.25">
      <c r="A97" s="3">
        <f t="shared" si="17"/>
        <v>3</v>
      </c>
      <c r="B97" s="3" t="str">
        <f t="shared" si="18"/>
        <v>Gas</v>
      </c>
      <c r="C97" s="3">
        <f t="shared" si="19"/>
        <v>0</v>
      </c>
      <c r="D97" s="3">
        <f t="shared" si="20"/>
        <v>0</v>
      </c>
      <c r="E97" s="3">
        <f t="shared" si="21"/>
        <v>3.0013999999999999E-2</v>
      </c>
      <c r="F97" s="3" t="str">
        <f t="shared" si="22"/>
        <v/>
      </c>
      <c r="G97" s="3">
        <f t="shared" si="23"/>
        <v>0</v>
      </c>
      <c r="H97" s="3">
        <f t="shared" si="24"/>
        <v>0</v>
      </c>
      <c r="I97" s="3">
        <f t="shared" si="25"/>
        <v>14</v>
      </c>
      <c r="J97" s="3">
        <f t="shared" si="26"/>
        <v>0</v>
      </c>
      <c r="K97" s="3">
        <f t="shared" si="27"/>
        <v>0</v>
      </c>
      <c r="L97" s="3">
        <f t="shared" si="28"/>
        <v>0</v>
      </c>
      <c r="M97" s="3">
        <f t="shared" si="29"/>
        <v>7.9205904999999997E-3</v>
      </c>
      <c r="N97" s="3">
        <f t="shared" si="30"/>
        <v>0</v>
      </c>
      <c r="O97" s="3">
        <f>SUM(K97:M97)</f>
        <v>7.9205904999999997E-3</v>
      </c>
      <c r="P97" s="41" t="str">
        <f t="shared" si="31"/>
        <v/>
      </c>
      <c r="Q97" s="42" t="str">
        <f t="shared" si="32"/>
        <v/>
      </c>
      <c r="R97" s="44">
        <f t="shared" si="33"/>
        <v>0.26389653161857801</v>
      </c>
      <c r="S97" s="3" t="str">
        <f>IF(G97&gt;0,(K97/G97)*(1000000/365),"")</f>
        <v/>
      </c>
      <c r="T97" s="3" t="str">
        <f>IF(H97&gt;0,(L97/H97)*(1000000/365),"")</f>
        <v/>
      </c>
      <c r="U97" s="3">
        <f>IF(I97&gt;0,(M97/I97)*(1000000/365),"")</f>
        <v>1.55001771037182</v>
      </c>
      <c r="V97" s="28" t="str">
        <f>IF(J97&gt;0,(N97/J97)*(1000000/365),"")</f>
        <v/>
      </c>
      <c r="Y97" s="29" t="s">
        <v>112</v>
      </c>
      <c r="Z97" s="3" t="s">
        <v>47</v>
      </c>
      <c r="AA97" s="3">
        <v>30014</v>
      </c>
      <c r="AB97" s="3">
        <v>13</v>
      </c>
      <c r="AC97" s="3">
        <v>14</v>
      </c>
      <c r="AD97" s="3">
        <v>0</v>
      </c>
      <c r="AE97" s="2" t="s">
        <v>1245</v>
      </c>
      <c r="AI97" s="3" t="s">
        <v>1245</v>
      </c>
      <c r="AM97" s="2" t="s">
        <v>1243</v>
      </c>
      <c r="AO97" s="2">
        <v>14</v>
      </c>
      <c r="AP97" s="2">
        <v>7.9205905000000003</v>
      </c>
    </row>
    <row r="98" spans="1:42" x14ac:dyDescent="0.25">
      <c r="A98" s="3">
        <f t="shared" si="17"/>
        <v>6</v>
      </c>
      <c r="B98" s="3" t="str">
        <f t="shared" si="18"/>
        <v>Gas</v>
      </c>
      <c r="C98" s="3">
        <f t="shared" si="19"/>
        <v>4.0337975000000002E-3</v>
      </c>
      <c r="D98" s="3">
        <f t="shared" si="20"/>
        <v>0</v>
      </c>
      <c r="E98" s="3">
        <f t="shared" si="21"/>
        <v>4.0337975000000002E-3</v>
      </c>
      <c r="F98" s="3" t="str">
        <f t="shared" si="22"/>
        <v/>
      </c>
      <c r="G98" s="3">
        <f t="shared" si="23"/>
        <v>2</v>
      </c>
      <c r="H98" s="3">
        <f t="shared" si="24"/>
        <v>0</v>
      </c>
      <c r="I98" s="3">
        <f t="shared" si="25"/>
        <v>2</v>
      </c>
      <c r="J98" s="3">
        <f t="shared" si="26"/>
        <v>0</v>
      </c>
      <c r="K98" s="3">
        <f t="shared" si="27"/>
        <v>0</v>
      </c>
      <c r="L98" s="3">
        <f t="shared" si="28"/>
        <v>0</v>
      </c>
      <c r="M98" s="3">
        <f t="shared" si="29"/>
        <v>1.5471399999999999E-5</v>
      </c>
      <c r="N98" s="3">
        <f t="shared" si="30"/>
        <v>0</v>
      </c>
      <c r="O98" s="3">
        <f>SUM(K98:M98)</f>
        <v>1.5471399999999999E-5</v>
      </c>
      <c r="P98" s="41">
        <f t="shared" si="31"/>
        <v>0</v>
      </c>
      <c r="Q98" s="42" t="str">
        <f t="shared" si="32"/>
        <v/>
      </c>
      <c r="R98" s="44">
        <f t="shared" si="33"/>
        <v>3.8354429046078783E-3</v>
      </c>
      <c r="S98" s="3">
        <f>IF(G98&gt;0,(K98/G98)*(1000000/365),"")</f>
        <v>0</v>
      </c>
      <c r="T98" s="3" t="str">
        <f>IF(H98&gt;0,(L98/H98)*(1000000/365),"")</f>
        <v/>
      </c>
      <c r="U98" s="3">
        <f>IF(I98&gt;0,(M98/I98)*(1000000/365),"")</f>
        <v>2.1193698630136985E-2</v>
      </c>
      <c r="V98" s="28" t="str">
        <f>IF(J98&gt;0,(N98/J98)*(1000000/365),"")</f>
        <v/>
      </c>
      <c r="Y98" s="29" t="s">
        <v>114</v>
      </c>
      <c r="Z98" s="3" t="s">
        <v>62</v>
      </c>
      <c r="AA98" s="3">
        <v>8067.5950000000003</v>
      </c>
      <c r="AB98" s="3">
        <v>2</v>
      </c>
      <c r="AC98" s="3">
        <v>2</v>
      </c>
      <c r="AD98" s="3">
        <v>0</v>
      </c>
      <c r="AE98" s="2" t="s">
        <v>1243</v>
      </c>
      <c r="AG98" s="2">
        <v>2</v>
      </c>
      <c r="AH98" s="2">
        <v>0</v>
      </c>
      <c r="AI98" s="3" t="s">
        <v>1245</v>
      </c>
      <c r="AM98" s="2" t="s">
        <v>1243</v>
      </c>
      <c r="AO98" s="2">
        <v>2</v>
      </c>
      <c r="AP98" s="2">
        <v>1.54714E-2</v>
      </c>
    </row>
    <row r="99" spans="1:42" x14ac:dyDescent="0.25">
      <c r="A99" s="3">
        <f t="shared" si="17"/>
        <v>3</v>
      </c>
      <c r="B99" s="3" t="str">
        <f t="shared" si="18"/>
        <v>Gas</v>
      </c>
      <c r="C99" s="3">
        <f t="shared" si="19"/>
        <v>0</v>
      </c>
      <c r="D99" s="3">
        <f t="shared" si="20"/>
        <v>0</v>
      </c>
      <c r="E99" s="3">
        <f t="shared" si="21"/>
        <v>0</v>
      </c>
      <c r="F99" s="3" t="str">
        <f t="shared" si="22"/>
        <v/>
      </c>
      <c r="G99" s="3">
        <f t="shared" si="23"/>
        <v>0</v>
      </c>
      <c r="H99" s="3">
        <f t="shared" si="24"/>
        <v>0</v>
      </c>
      <c r="I99" s="3">
        <f t="shared" si="25"/>
        <v>0</v>
      </c>
      <c r="J99" s="3">
        <f t="shared" si="26"/>
        <v>0</v>
      </c>
      <c r="K99" s="3">
        <f t="shared" si="27"/>
        <v>0</v>
      </c>
      <c r="L99" s="3">
        <f t="shared" si="28"/>
        <v>0</v>
      </c>
      <c r="M99" s="3">
        <f t="shared" si="29"/>
        <v>7.6905100000000003E-5</v>
      </c>
      <c r="N99" s="3">
        <f t="shared" si="30"/>
        <v>0</v>
      </c>
      <c r="O99" s="3">
        <f>SUM(K99:M99)</f>
        <v>7.6905100000000003E-5</v>
      </c>
      <c r="P99" s="41" t="str">
        <f t="shared" si="31"/>
        <v/>
      </c>
      <c r="Q99" s="42" t="str">
        <f t="shared" si="32"/>
        <v/>
      </c>
      <c r="R99" s="44" t="str">
        <f t="shared" si="33"/>
        <v/>
      </c>
      <c r="S99" s="3" t="str">
        <f>IF(G99&gt;0,(K99/G99)*(1000000/365),"")</f>
        <v/>
      </c>
      <c r="T99" s="3" t="str">
        <f>IF(H99&gt;0,(L99/H99)*(1000000/365),"")</f>
        <v/>
      </c>
      <c r="U99" s="3" t="str">
        <f>IF(I99&gt;0,(M99/I99)*(1000000/365),"")</f>
        <v/>
      </c>
      <c r="V99" s="28" t="str">
        <f>IF(J99&gt;0,(N99/J99)*(1000000/365),"")</f>
        <v/>
      </c>
      <c r="Y99" s="29" t="s">
        <v>115</v>
      </c>
      <c r="Z99" s="3" t="s">
        <v>62</v>
      </c>
      <c r="AA99" s="3">
        <v>8287</v>
      </c>
      <c r="AB99" s="3">
        <v>6</v>
      </c>
      <c r="AC99" s="3">
        <v>6</v>
      </c>
      <c r="AD99" s="3">
        <v>0</v>
      </c>
      <c r="AE99" s="2" t="s">
        <v>1245</v>
      </c>
      <c r="AI99" s="3" t="s">
        <v>1245</v>
      </c>
      <c r="AM99" s="2" t="s">
        <v>1243</v>
      </c>
      <c r="AO99" s="2">
        <v>0</v>
      </c>
      <c r="AP99" s="2">
        <v>7.6905100000000004E-2</v>
      </c>
    </row>
    <row r="100" spans="1:42" x14ac:dyDescent="0.25">
      <c r="A100" s="3">
        <f t="shared" si="17"/>
        <v>3</v>
      </c>
      <c r="B100" s="3" t="str">
        <f t="shared" si="18"/>
        <v>Gas</v>
      </c>
      <c r="C100" s="3">
        <f t="shared" si="19"/>
        <v>0</v>
      </c>
      <c r="D100" s="3">
        <f t="shared" si="20"/>
        <v>0</v>
      </c>
      <c r="E100" s="3">
        <f t="shared" si="21"/>
        <v>0</v>
      </c>
      <c r="F100" s="3" t="str">
        <f t="shared" si="22"/>
        <v/>
      </c>
      <c r="G100" s="3">
        <f t="shared" si="23"/>
        <v>0</v>
      </c>
      <c r="H100" s="3">
        <f t="shared" si="24"/>
        <v>0</v>
      </c>
      <c r="I100" s="3">
        <f t="shared" si="25"/>
        <v>0</v>
      </c>
      <c r="J100" s="3">
        <f t="shared" si="26"/>
        <v>0</v>
      </c>
      <c r="K100" s="3">
        <f t="shared" si="27"/>
        <v>0</v>
      </c>
      <c r="L100" s="3">
        <f t="shared" si="28"/>
        <v>0</v>
      </c>
      <c r="M100" s="3">
        <f t="shared" si="29"/>
        <v>7.3871E-6</v>
      </c>
      <c r="N100" s="3">
        <f t="shared" si="30"/>
        <v>0</v>
      </c>
      <c r="O100" s="3">
        <f>SUM(K100:M100)</f>
        <v>7.3871E-6</v>
      </c>
      <c r="P100" s="41" t="str">
        <f t="shared" si="31"/>
        <v/>
      </c>
      <c r="Q100" s="42" t="str">
        <f t="shared" si="32"/>
        <v/>
      </c>
      <c r="R100" s="44" t="str">
        <f t="shared" si="33"/>
        <v/>
      </c>
      <c r="S100" s="3" t="str">
        <f>IF(G100&gt;0,(K100/G100)*(1000000/365),"")</f>
        <v/>
      </c>
      <c r="T100" s="3" t="str">
        <f>IF(H100&gt;0,(L100/H100)*(1000000/365),"")</f>
        <v/>
      </c>
      <c r="U100" s="3" t="str">
        <f>IF(I100&gt;0,(M100/I100)*(1000000/365),"")</f>
        <v/>
      </c>
      <c r="V100" s="28" t="str">
        <f>IF(J100&gt;0,(N100/J100)*(1000000/365),"")</f>
        <v/>
      </c>
      <c r="Y100" s="29" t="s">
        <v>115</v>
      </c>
      <c r="Z100" s="3" t="s">
        <v>62</v>
      </c>
      <c r="AA100" s="3">
        <v>796</v>
      </c>
      <c r="AB100" s="3">
        <v>6</v>
      </c>
      <c r="AC100" s="3">
        <v>6</v>
      </c>
      <c r="AD100" s="3">
        <v>0</v>
      </c>
      <c r="AE100" s="2" t="s">
        <v>1245</v>
      </c>
      <c r="AI100" s="3" t="s">
        <v>1245</v>
      </c>
      <c r="AM100" s="2" t="s">
        <v>1243</v>
      </c>
      <c r="AO100" s="2">
        <v>0</v>
      </c>
      <c r="AP100" s="2">
        <v>7.3870999999999997E-3</v>
      </c>
    </row>
    <row r="101" spans="1:42" x14ac:dyDescent="0.25">
      <c r="A101" s="3">
        <f t="shared" si="17"/>
        <v>3</v>
      </c>
      <c r="B101" s="3" t="str">
        <f t="shared" si="18"/>
        <v>Gas</v>
      </c>
      <c r="C101" s="3">
        <f t="shared" si="19"/>
        <v>0</v>
      </c>
      <c r="D101" s="3">
        <f t="shared" si="20"/>
        <v>0</v>
      </c>
      <c r="E101" s="3">
        <f t="shared" si="21"/>
        <v>0</v>
      </c>
      <c r="F101" s="3" t="str">
        <f t="shared" si="22"/>
        <v/>
      </c>
      <c r="G101" s="3">
        <f t="shared" si="23"/>
        <v>0</v>
      </c>
      <c r="H101" s="3">
        <f t="shared" si="24"/>
        <v>0</v>
      </c>
      <c r="I101" s="3">
        <f t="shared" si="25"/>
        <v>0</v>
      </c>
      <c r="J101" s="3">
        <f t="shared" si="26"/>
        <v>0</v>
      </c>
      <c r="K101" s="3">
        <f t="shared" si="27"/>
        <v>0</v>
      </c>
      <c r="L101" s="3">
        <f t="shared" si="28"/>
        <v>0</v>
      </c>
      <c r="M101" s="3">
        <f t="shared" si="29"/>
        <v>4.2475499999999997E-5</v>
      </c>
      <c r="N101" s="3">
        <f t="shared" si="30"/>
        <v>0</v>
      </c>
      <c r="O101" s="3">
        <f>SUM(K101:M101)</f>
        <v>4.2475499999999997E-5</v>
      </c>
      <c r="P101" s="41" t="str">
        <f t="shared" si="31"/>
        <v/>
      </c>
      <c r="Q101" s="42" t="str">
        <f t="shared" si="32"/>
        <v/>
      </c>
      <c r="R101" s="44" t="str">
        <f t="shared" si="33"/>
        <v/>
      </c>
      <c r="S101" s="3" t="str">
        <f>IF(G101&gt;0,(K101/G101)*(1000000/365),"")</f>
        <v/>
      </c>
      <c r="T101" s="3" t="str">
        <f>IF(H101&gt;0,(L101/H101)*(1000000/365),"")</f>
        <v/>
      </c>
      <c r="U101" s="3" t="str">
        <f>IF(I101&gt;0,(M101/I101)*(1000000/365),"")</f>
        <v/>
      </c>
      <c r="V101" s="28" t="str">
        <f>IF(J101&gt;0,(N101/J101)*(1000000/365),"")</f>
        <v/>
      </c>
      <c r="Y101" s="29" t="s">
        <v>115</v>
      </c>
      <c r="Z101" s="3" t="s">
        <v>62</v>
      </c>
      <c r="AA101" s="3">
        <v>4577</v>
      </c>
      <c r="AB101" s="3">
        <v>6</v>
      </c>
      <c r="AC101" s="3">
        <v>6</v>
      </c>
      <c r="AD101" s="3">
        <v>0</v>
      </c>
      <c r="AE101" s="2" t="s">
        <v>1245</v>
      </c>
      <c r="AI101" s="3" t="s">
        <v>1245</v>
      </c>
      <c r="AM101" s="2" t="s">
        <v>1243</v>
      </c>
      <c r="AO101" s="2">
        <v>0</v>
      </c>
      <c r="AP101" s="2">
        <v>4.2475499999999999E-2</v>
      </c>
    </row>
    <row r="102" spans="1:42" x14ac:dyDescent="0.25">
      <c r="A102" s="3">
        <f t="shared" si="17"/>
        <v>3</v>
      </c>
      <c r="B102" s="3" t="str">
        <f t="shared" si="18"/>
        <v>Gas</v>
      </c>
      <c r="C102" s="3">
        <f t="shared" si="19"/>
        <v>0</v>
      </c>
      <c r="D102" s="3">
        <f t="shared" si="20"/>
        <v>0</v>
      </c>
      <c r="E102" s="3">
        <f t="shared" si="21"/>
        <v>2.8202107779999999E-2</v>
      </c>
      <c r="F102" s="3" t="str">
        <f t="shared" si="22"/>
        <v/>
      </c>
      <c r="G102" s="3">
        <f t="shared" si="23"/>
        <v>0</v>
      </c>
      <c r="H102" s="3">
        <f t="shared" si="24"/>
        <v>0</v>
      </c>
      <c r="I102" s="3">
        <f t="shared" si="25"/>
        <v>13</v>
      </c>
      <c r="J102" s="3">
        <f t="shared" si="26"/>
        <v>0</v>
      </c>
      <c r="K102" s="3">
        <f t="shared" si="27"/>
        <v>0</v>
      </c>
      <c r="L102" s="3">
        <f t="shared" si="28"/>
        <v>0</v>
      </c>
      <c r="M102" s="3">
        <f t="shared" si="29"/>
        <v>7.7620266999999998E-3</v>
      </c>
      <c r="N102" s="3">
        <f t="shared" si="30"/>
        <v>0</v>
      </c>
      <c r="O102" s="3">
        <f>SUM(K102:M102)</f>
        <v>7.7620266999999998E-3</v>
      </c>
      <c r="P102" s="41" t="str">
        <f t="shared" si="31"/>
        <v/>
      </c>
      <c r="Q102" s="42" t="str">
        <f t="shared" si="32"/>
        <v/>
      </c>
      <c r="R102" s="44">
        <f t="shared" si="33"/>
        <v>0.2752286020800393</v>
      </c>
      <c r="S102" s="3" t="str">
        <f>IF(G102&gt;0,(K102/G102)*(1000000/365),"")</f>
        <v/>
      </c>
      <c r="T102" s="3" t="str">
        <f>IF(H102&gt;0,(L102/H102)*(1000000/365),"")</f>
        <v/>
      </c>
      <c r="U102" s="3">
        <f>IF(I102&gt;0,(M102/I102)*(1000000/365),"")</f>
        <v>1.6358328134878821</v>
      </c>
      <c r="V102" s="28" t="str">
        <f>IF(J102&gt;0,(N102/J102)*(1000000/365),"")</f>
        <v/>
      </c>
      <c r="Y102" s="29" t="s">
        <v>116</v>
      </c>
      <c r="Z102" s="3" t="s">
        <v>47</v>
      </c>
      <c r="AA102" s="3">
        <v>28202.107779999998</v>
      </c>
      <c r="AB102" s="3">
        <v>10</v>
      </c>
      <c r="AC102" s="3">
        <v>15</v>
      </c>
      <c r="AD102" s="3">
        <v>0</v>
      </c>
      <c r="AE102" s="2" t="s">
        <v>1245</v>
      </c>
      <c r="AI102" s="3" t="s">
        <v>1245</v>
      </c>
      <c r="AM102" s="2" t="s">
        <v>1243</v>
      </c>
      <c r="AO102" s="2">
        <v>13</v>
      </c>
      <c r="AP102" s="2">
        <v>7.7620266999999998</v>
      </c>
    </row>
    <row r="103" spans="1:42" x14ac:dyDescent="0.25">
      <c r="A103" s="3">
        <f t="shared" si="17"/>
        <v>3</v>
      </c>
      <c r="B103" s="3" t="str">
        <f t="shared" si="18"/>
        <v>Gas</v>
      </c>
      <c r="C103" s="3">
        <f t="shared" si="19"/>
        <v>0</v>
      </c>
      <c r="D103" s="3">
        <f t="shared" si="20"/>
        <v>0</v>
      </c>
      <c r="E103" s="3">
        <f t="shared" si="21"/>
        <v>0</v>
      </c>
      <c r="F103" s="3" t="str">
        <f t="shared" si="22"/>
        <v/>
      </c>
      <c r="G103" s="3">
        <f t="shared" si="23"/>
        <v>0</v>
      </c>
      <c r="H103" s="3">
        <f t="shared" si="24"/>
        <v>0</v>
      </c>
      <c r="I103" s="3">
        <f t="shared" si="25"/>
        <v>0</v>
      </c>
      <c r="J103" s="3">
        <f t="shared" si="26"/>
        <v>0</v>
      </c>
      <c r="K103" s="3">
        <f t="shared" si="27"/>
        <v>0</v>
      </c>
      <c r="L103" s="3">
        <f t="shared" si="28"/>
        <v>0</v>
      </c>
      <c r="M103" s="3">
        <f t="shared" si="29"/>
        <v>0</v>
      </c>
      <c r="N103" s="3">
        <f t="shared" si="30"/>
        <v>0</v>
      </c>
      <c r="O103" s="3">
        <f>SUM(K103:M103)</f>
        <v>0</v>
      </c>
      <c r="P103" s="41" t="str">
        <f t="shared" si="31"/>
        <v/>
      </c>
      <c r="Q103" s="42" t="str">
        <f t="shared" si="32"/>
        <v/>
      </c>
      <c r="R103" s="44" t="str">
        <f t="shared" si="33"/>
        <v/>
      </c>
      <c r="S103" s="3" t="str">
        <f>IF(G103&gt;0,(K103/G103)*(1000000/365),"")</f>
        <v/>
      </c>
      <c r="T103" s="3" t="str">
        <f>IF(H103&gt;0,(L103/H103)*(1000000/365),"")</f>
        <v/>
      </c>
      <c r="U103" s="3" t="str">
        <f>IF(I103&gt;0,(M103/I103)*(1000000/365),"")</f>
        <v/>
      </c>
      <c r="V103" s="28" t="str">
        <f>IF(J103&gt;0,(N103/J103)*(1000000/365),"")</f>
        <v/>
      </c>
      <c r="Y103" s="29" t="s">
        <v>117</v>
      </c>
      <c r="Z103" s="3" t="s">
        <v>62</v>
      </c>
      <c r="AA103" s="3">
        <v>374</v>
      </c>
      <c r="AB103" s="3">
        <v>11</v>
      </c>
      <c r="AC103" s="3">
        <v>11</v>
      </c>
      <c r="AD103" s="3">
        <v>0</v>
      </c>
      <c r="AE103" s="2" t="s">
        <v>1245</v>
      </c>
      <c r="AI103" s="3" t="s">
        <v>1245</v>
      </c>
      <c r="AM103" s="2" t="s">
        <v>1243</v>
      </c>
      <c r="AO103" s="2">
        <v>0</v>
      </c>
      <c r="AP103" s="2">
        <v>0</v>
      </c>
    </row>
    <row r="104" spans="1:42" x14ac:dyDescent="0.25">
      <c r="A104" s="3">
        <f t="shared" si="17"/>
        <v>2</v>
      </c>
      <c r="B104" s="3" t="str">
        <f t="shared" si="18"/>
        <v>Gas</v>
      </c>
      <c r="C104" s="3">
        <f t="shared" si="19"/>
        <v>0</v>
      </c>
      <c r="D104" s="3">
        <f t="shared" si="20"/>
        <v>2.22432095E-2</v>
      </c>
      <c r="E104" s="3">
        <f t="shared" si="21"/>
        <v>0</v>
      </c>
      <c r="F104" s="3" t="str">
        <f t="shared" si="22"/>
        <v/>
      </c>
      <c r="G104" s="3">
        <f t="shared" si="23"/>
        <v>0</v>
      </c>
      <c r="H104" s="3">
        <f t="shared" si="24"/>
        <v>1</v>
      </c>
      <c r="I104" s="3">
        <f t="shared" si="25"/>
        <v>0</v>
      </c>
      <c r="J104" s="3">
        <f t="shared" si="26"/>
        <v>0</v>
      </c>
      <c r="K104" s="3">
        <f t="shared" si="27"/>
        <v>0</v>
      </c>
      <c r="L104" s="3">
        <f t="shared" si="28"/>
        <v>5.8E-4</v>
      </c>
      <c r="M104" s="3">
        <f t="shared" si="29"/>
        <v>0</v>
      </c>
      <c r="N104" s="3">
        <f t="shared" si="30"/>
        <v>0</v>
      </c>
      <c r="O104" s="3">
        <f>SUM(K104:M104)</f>
        <v>5.8E-4</v>
      </c>
      <c r="P104" s="41" t="str">
        <f t="shared" si="31"/>
        <v/>
      </c>
      <c r="Q104" s="42">
        <f t="shared" si="32"/>
        <v>2.6075373700004938E-2</v>
      </c>
      <c r="R104" s="44" t="str">
        <f t="shared" si="33"/>
        <v/>
      </c>
      <c r="S104" s="3" t="str">
        <f>IF(G104&gt;0,(K104/G104)*(1000000/365),"")</f>
        <v/>
      </c>
      <c r="T104" s="3">
        <f>IF(H104&gt;0,(L104/H104)*(1000000/365),"")</f>
        <v>1.5890410958904109</v>
      </c>
      <c r="U104" s="3" t="str">
        <f>IF(I104&gt;0,(M104/I104)*(1000000/365),"")</f>
        <v/>
      </c>
      <c r="V104" s="28" t="str">
        <f>IF(J104&gt;0,(N104/J104)*(1000000/365),"")</f>
        <v/>
      </c>
      <c r="Y104" s="29" t="s">
        <v>118</v>
      </c>
      <c r="Z104" s="3" t="s">
        <v>62</v>
      </c>
      <c r="AA104" s="3">
        <v>22243.209500000001</v>
      </c>
      <c r="AB104" s="3">
        <v>1</v>
      </c>
      <c r="AC104" s="3">
        <v>1</v>
      </c>
      <c r="AD104" s="3">
        <v>0</v>
      </c>
      <c r="AE104" s="2" t="s">
        <v>1245</v>
      </c>
      <c r="AI104" s="3" t="s">
        <v>1243</v>
      </c>
      <c r="AK104" s="3">
        <v>1</v>
      </c>
      <c r="AL104" s="3">
        <v>0.57999999999999996</v>
      </c>
      <c r="AM104" s="2" t="s">
        <v>1245</v>
      </c>
    </row>
    <row r="105" spans="1:42" x14ac:dyDescent="0.25">
      <c r="A105" s="3">
        <f t="shared" si="17"/>
        <v>2</v>
      </c>
      <c r="B105" s="3" t="str">
        <f t="shared" si="18"/>
        <v>Gas</v>
      </c>
      <c r="C105" s="3">
        <f t="shared" si="19"/>
        <v>0</v>
      </c>
      <c r="D105" s="3">
        <f t="shared" si="20"/>
        <v>4.7470000000000004E-3</v>
      </c>
      <c r="E105" s="3">
        <f t="shared" si="21"/>
        <v>0</v>
      </c>
      <c r="F105" s="3" t="str">
        <f t="shared" si="22"/>
        <v/>
      </c>
      <c r="G105" s="3">
        <f t="shared" si="23"/>
        <v>0</v>
      </c>
      <c r="H105" s="3">
        <f t="shared" si="24"/>
        <v>2</v>
      </c>
      <c r="I105" s="3">
        <f t="shared" si="25"/>
        <v>0</v>
      </c>
      <c r="J105" s="3">
        <f t="shared" si="26"/>
        <v>0</v>
      </c>
      <c r="K105" s="3">
        <f t="shared" si="27"/>
        <v>0</v>
      </c>
      <c r="L105" s="3">
        <f t="shared" si="28"/>
        <v>7.2442419999999995E-4</v>
      </c>
      <c r="M105" s="3">
        <f t="shared" si="29"/>
        <v>0</v>
      </c>
      <c r="N105" s="3">
        <f t="shared" si="30"/>
        <v>0</v>
      </c>
      <c r="O105" s="3">
        <f>SUM(K105:M105)</f>
        <v>7.2442419999999995E-4</v>
      </c>
      <c r="P105" s="41" t="str">
        <f t="shared" si="31"/>
        <v/>
      </c>
      <c r="Q105" s="42">
        <f t="shared" si="32"/>
        <v>0.15260674109964187</v>
      </c>
      <c r="R105" s="44" t="str">
        <f t="shared" si="33"/>
        <v/>
      </c>
      <c r="S105" s="3" t="str">
        <f>IF(G105&gt;0,(K105/G105)*(1000000/365),"")</f>
        <v/>
      </c>
      <c r="T105" s="3">
        <f>IF(H105&gt;0,(L105/H105)*(1000000/365),"")</f>
        <v>0.99236191780821903</v>
      </c>
      <c r="U105" s="3" t="str">
        <f>IF(I105&gt;0,(M105/I105)*(1000000/365),"")</f>
        <v/>
      </c>
      <c r="V105" s="28" t="str">
        <f>IF(J105&gt;0,(N105/J105)*(1000000/365),"")</f>
        <v/>
      </c>
      <c r="Y105" s="29" t="s">
        <v>120</v>
      </c>
      <c r="Z105" s="3" t="s">
        <v>62</v>
      </c>
      <c r="AA105" s="3">
        <v>4747</v>
      </c>
      <c r="AB105" s="3">
        <v>2</v>
      </c>
      <c r="AC105" s="3">
        <v>2</v>
      </c>
      <c r="AD105" s="3">
        <v>0</v>
      </c>
      <c r="AE105" s="2" t="s">
        <v>1245</v>
      </c>
      <c r="AI105" s="3" t="s">
        <v>1243</v>
      </c>
      <c r="AK105" s="3">
        <v>2</v>
      </c>
      <c r="AL105" s="3">
        <v>0.72442419999999996</v>
      </c>
      <c r="AM105" s="2" t="s">
        <v>1245</v>
      </c>
    </row>
    <row r="106" spans="1:42" x14ac:dyDescent="0.25">
      <c r="A106" s="3">
        <f t="shared" si="17"/>
        <v>2</v>
      </c>
      <c r="B106" s="3" t="str">
        <f t="shared" si="18"/>
        <v>Gas</v>
      </c>
      <c r="C106" s="3">
        <f t="shared" si="19"/>
        <v>0</v>
      </c>
      <c r="D106" s="3">
        <f t="shared" si="20"/>
        <v>1.5709049024099999E-2</v>
      </c>
      <c r="E106" s="3">
        <f t="shared" si="21"/>
        <v>0</v>
      </c>
      <c r="F106" s="3" t="str">
        <f t="shared" si="22"/>
        <v/>
      </c>
      <c r="G106" s="3">
        <f t="shared" si="23"/>
        <v>0</v>
      </c>
      <c r="H106" s="3">
        <f t="shared" si="24"/>
        <v>2</v>
      </c>
      <c r="I106" s="3">
        <f t="shared" si="25"/>
        <v>0</v>
      </c>
      <c r="J106" s="3">
        <f t="shared" si="26"/>
        <v>0</v>
      </c>
      <c r="K106" s="3">
        <f t="shared" si="27"/>
        <v>0</v>
      </c>
      <c r="L106" s="3">
        <f t="shared" si="28"/>
        <v>1.3839999999999998E-3</v>
      </c>
      <c r="M106" s="3">
        <f t="shared" si="29"/>
        <v>0</v>
      </c>
      <c r="N106" s="3">
        <f t="shared" si="30"/>
        <v>0</v>
      </c>
      <c r="O106" s="3">
        <f>SUM(K106:M106)</f>
        <v>1.3839999999999998E-3</v>
      </c>
      <c r="P106" s="41" t="str">
        <f t="shared" si="31"/>
        <v/>
      </c>
      <c r="Q106" s="42">
        <f t="shared" si="32"/>
        <v>8.8102086757558623E-2</v>
      </c>
      <c r="R106" s="44" t="str">
        <f t="shared" si="33"/>
        <v/>
      </c>
      <c r="S106" s="3" t="str">
        <f>IF(G106&gt;0,(K106/G106)*(1000000/365),"")</f>
        <v/>
      </c>
      <c r="T106" s="3">
        <f>IF(H106&gt;0,(L106/H106)*(1000000/365),"")</f>
        <v>1.8958904109589039</v>
      </c>
      <c r="U106" s="3" t="str">
        <f>IF(I106&gt;0,(M106/I106)*(1000000/365),"")</f>
        <v/>
      </c>
      <c r="V106" s="28" t="str">
        <f>IF(J106&gt;0,(N106/J106)*(1000000/365),"")</f>
        <v/>
      </c>
      <c r="Y106" s="29" t="s">
        <v>122</v>
      </c>
      <c r="Z106" s="3" t="s">
        <v>47</v>
      </c>
      <c r="AA106" s="3">
        <v>15709.049024100001</v>
      </c>
      <c r="AB106" s="3">
        <v>2</v>
      </c>
      <c r="AC106" s="3">
        <v>2</v>
      </c>
      <c r="AD106" s="3">
        <v>2</v>
      </c>
      <c r="AE106" s="2" t="s">
        <v>1245</v>
      </c>
      <c r="AI106" s="3" t="s">
        <v>1243</v>
      </c>
      <c r="AK106" s="3">
        <v>2</v>
      </c>
      <c r="AL106" s="3">
        <v>1.3839999999999999</v>
      </c>
      <c r="AM106" s="2" t="s">
        <v>1245</v>
      </c>
    </row>
    <row r="107" spans="1:42" x14ac:dyDescent="0.25">
      <c r="A107" s="3">
        <f t="shared" si="17"/>
        <v>2</v>
      </c>
      <c r="B107" s="3" t="str">
        <f t="shared" si="18"/>
        <v>Gas</v>
      </c>
      <c r="C107" s="3">
        <f t="shared" si="19"/>
        <v>0</v>
      </c>
      <c r="D107" s="3">
        <f t="shared" si="20"/>
        <v>1.31676158084E-2</v>
      </c>
      <c r="E107" s="3">
        <f t="shared" si="21"/>
        <v>0</v>
      </c>
      <c r="F107" s="3" t="str">
        <f t="shared" si="22"/>
        <v/>
      </c>
      <c r="G107" s="3">
        <f t="shared" si="23"/>
        <v>0</v>
      </c>
      <c r="H107" s="3">
        <f t="shared" si="24"/>
        <v>2</v>
      </c>
      <c r="I107" s="3">
        <f t="shared" si="25"/>
        <v>0</v>
      </c>
      <c r="J107" s="3">
        <f t="shared" si="26"/>
        <v>0</v>
      </c>
      <c r="K107" s="3">
        <f t="shared" si="27"/>
        <v>0</v>
      </c>
      <c r="L107" s="3">
        <f t="shared" si="28"/>
        <v>3.4120000000000001E-3</v>
      </c>
      <c r="M107" s="3">
        <f t="shared" si="29"/>
        <v>0</v>
      </c>
      <c r="N107" s="3">
        <f t="shared" si="30"/>
        <v>0</v>
      </c>
      <c r="O107" s="3">
        <f>SUM(K107:M107)</f>
        <v>3.4120000000000001E-3</v>
      </c>
      <c r="P107" s="41" t="str">
        <f t="shared" si="31"/>
        <v/>
      </c>
      <c r="Q107" s="42">
        <f t="shared" si="32"/>
        <v>0.25912056135655076</v>
      </c>
      <c r="R107" s="44" t="str">
        <f t="shared" si="33"/>
        <v/>
      </c>
      <c r="S107" s="3" t="str">
        <f>IF(G107&gt;0,(K107/G107)*(1000000/365),"")</f>
        <v/>
      </c>
      <c r="T107" s="3">
        <f>IF(H107&gt;0,(L107/H107)*(1000000/365),"")</f>
        <v>4.6739726027397257</v>
      </c>
      <c r="U107" s="3" t="str">
        <f>IF(I107&gt;0,(M107/I107)*(1000000/365),"")</f>
        <v/>
      </c>
      <c r="V107" s="28" t="str">
        <f>IF(J107&gt;0,(N107/J107)*(1000000/365),"")</f>
        <v/>
      </c>
      <c r="Y107" s="29" t="s">
        <v>123</v>
      </c>
      <c r="Z107" s="3" t="s">
        <v>47</v>
      </c>
      <c r="AA107" s="3">
        <v>13167.6158084</v>
      </c>
      <c r="AB107" s="3">
        <v>2</v>
      </c>
      <c r="AC107" s="3">
        <v>2</v>
      </c>
      <c r="AD107" s="3">
        <v>2</v>
      </c>
      <c r="AE107" s="2" t="s">
        <v>1245</v>
      </c>
      <c r="AI107" s="3" t="s">
        <v>1243</v>
      </c>
      <c r="AK107" s="3">
        <v>2</v>
      </c>
      <c r="AL107" s="3">
        <v>3.4119999999999999</v>
      </c>
      <c r="AM107" s="2" t="s">
        <v>1245</v>
      </c>
    </row>
    <row r="108" spans="1:42" x14ac:dyDescent="0.25">
      <c r="A108" s="3">
        <f t="shared" si="17"/>
        <v>5</v>
      </c>
      <c r="B108" s="3" t="str">
        <f t="shared" si="18"/>
        <v>Gas</v>
      </c>
      <c r="C108" s="3">
        <f t="shared" si="19"/>
        <v>0</v>
      </c>
      <c r="D108" s="3">
        <f t="shared" si="20"/>
        <v>1.9875E-2</v>
      </c>
      <c r="E108" s="3">
        <f t="shared" si="21"/>
        <v>5.9624999999999997E-2</v>
      </c>
      <c r="F108" s="3" t="str">
        <f t="shared" si="22"/>
        <v/>
      </c>
      <c r="G108" s="3">
        <f t="shared" si="23"/>
        <v>0</v>
      </c>
      <c r="H108" s="3">
        <f t="shared" si="24"/>
        <v>3</v>
      </c>
      <c r="I108" s="3">
        <f t="shared" si="25"/>
        <v>9</v>
      </c>
      <c r="J108" s="3">
        <f t="shared" si="26"/>
        <v>0</v>
      </c>
      <c r="K108" s="3">
        <f t="shared" si="27"/>
        <v>0</v>
      </c>
      <c r="L108" s="3">
        <f t="shared" si="28"/>
        <v>3.0759227999999999E-3</v>
      </c>
      <c r="M108" s="3">
        <f t="shared" si="29"/>
        <v>4.6527139999999999E-4</v>
      </c>
      <c r="N108" s="3">
        <f t="shared" si="30"/>
        <v>0</v>
      </c>
      <c r="O108" s="3">
        <f>SUM(K108:M108)</f>
        <v>3.5411941999999997E-3</v>
      </c>
      <c r="P108" s="41" t="str">
        <f t="shared" si="31"/>
        <v/>
      </c>
      <c r="Q108" s="42">
        <f t="shared" si="32"/>
        <v>0.15476341132075472</v>
      </c>
      <c r="R108" s="44">
        <f t="shared" si="33"/>
        <v>7.8032939203354296E-3</v>
      </c>
      <c r="S108" s="3" t="str">
        <f>IF(G108&gt;0,(K108/G108)*(1000000/365),"")</f>
        <v/>
      </c>
      <c r="T108" s="3">
        <f>IF(H108&gt;0,(L108/H108)*(1000000/365),"")</f>
        <v>2.809061917808219</v>
      </c>
      <c r="U108" s="3">
        <f>IF(I108&gt;0,(M108/I108)*(1000000/365),"")</f>
        <v>0.1416351293759513</v>
      </c>
      <c r="V108" s="28" t="str">
        <f>IF(J108&gt;0,(N108/J108)*(1000000/365),"")</f>
        <v/>
      </c>
      <c r="Y108" s="29" t="s">
        <v>124</v>
      </c>
      <c r="Z108" s="3" t="s">
        <v>62</v>
      </c>
      <c r="AA108" s="3">
        <v>79500</v>
      </c>
      <c r="AB108" s="3">
        <v>17</v>
      </c>
      <c r="AC108" s="3">
        <v>12</v>
      </c>
      <c r="AD108" s="3">
        <v>0</v>
      </c>
      <c r="AE108" s="2" t="s">
        <v>1245</v>
      </c>
      <c r="AI108" s="3" t="s">
        <v>1243</v>
      </c>
      <c r="AK108" s="3">
        <v>3</v>
      </c>
      <c r="AL108" s="3">
        <v>3.0759227999999998</v>
      </c>
      <c r="AM108" s="2" t="s">
        <v>1243</v>
      </c>
      <c r="AO108" s="2">
        <v>9</v>
      </c>
      <c r="AP108" s="2">
        <v>0.4652714</v>
      </c>
    </row>
    <row r="109" spans="1:42" x14ac:dyDescent="0.25">
      <c r="A109" s="3">
        <f t="shared" si="17"/>
        <v>5</v>
      </c>
      <c r="B109" s="3" t="str">
        <f t="shared" si="18"/>
        <v>Gas</v>
      </c>
      <c r="C109" s="3">
        <f t="shared" si="19"/>
        <v>0</v>
      </c>
      <c r="D109" s="3">
        <f t="shared" si="20"/>
        <v>1.1254999999999999E-2</v>
      </c>
      <c r="E109" s="3">
        <f t="shared" si="21"/>
        <v>1.1254999999999999E-2</v>
      </c>
      <c r="F109" s="3" t="str">
        <f t="shared" si="22"/>
        <v/>
      </c>
      <c r="G109" s="3">
        <f t="shared" si="23"/>
        <v>0</v>
      </c>
      <c r="H109" s="3">
        <f t="shared" si="24"/>
        <v>2</v>
      </c>
      <c r="I109" s="3">
        <f t="shared" si="25"/>
        <v>2</v>
      </c>
      <c r="J109" s="3">
        <f t="shared" si="26"/>
        <v>0</v>
      </c>
      <c r="K109" s="3">
        <f t="shared" si="27"/>
        <v>0</v>
      </c>
      <c r="L109" s="3">
        <f t="shared" si="28"/>
        <v>3.8033496000000003E-3</v>
      </c>
      <c r="M109" s="3">
        <f t="shared" si="29"/>
        <v>3.3884100000000003E-5</v>
      </c>
      <c r="N109" s="3">
        <f t="shared" si="30"/>
        <v>0</v>
      </c>
      <c r="O109" s="3">
        <f>SUM(K109:M109)</f>
        <v>3.8372337000000005E-3</v>
      </c>
      <c r="P109" s="41" t="str">
        <f t="shared" si="31"/>
        <v/>
      </c>
      <c r="Q109" s="42">
        <f t="shared" si="32"/>
        <v>0.33792533096401606</v>
      </c>
      <c r="R109" s="44">
        <f t="shared" si="33"/>
        <v>3.0105819635717463E-3</v>
      </c>
      <c r="S109" s="3" t="str">
        <f>IF(G109&gt;0,(K109/G109)*(1000000/365),"")</f>
        <v/>
      </c>
      <c r="T109" s="3">
        <f>IF(H109&gt;0,(L109/H109)*(1000000/365),"")</f>
        <v>5.2100679452054797</v>
      </c>
      <c r="U109" s="3">
        <f>IF(I109&gt;0,(M109/I109)*(1000000/365),"")</f>
        <v>4.6416575342465759E-2</v>
      </c>
      <c r="V109" s="28" t="str">
        <f>IF(J109&gt;0,(N109/J109)*(1000000/365),"")</f>
        <v/>
      </c>
      <c r="Y109" s="29" t="s">
        <v>125</v>
      </c>
      <c r="Z109" s="3" t="s">
        <v>62</v>
      </c>
      <c r="AA109" s="3">
        <v>22510</v>
      </c>
      <c r="AB109" s="3">
        <v>24</v>
      </c>
      <c r="AC109" s="3">
        <v>4</v>
      </c>
      <c r="AD109" s="3">
        <v>0</v>
      </c>
      <c r="AE109" s="2" t="s">
        <v>1245</v>
      </c>
      <c r="AI109" s="3" t="s">
        <v>1243</v>
      </c>
      <c r="AK109" s="3">
        <v>2</v>
      </c>
      <c r="AL109" s="3">
        <v>3.8033496000000002</v>
      </c>
      <c r="AM109" s="2" t="s">
        <v>1243</v>
      </c>
      <c r="AO109" s="2">
        <v>2</v>
      </c>
      <c r="AP109" s="2">
        <v>3.38841E-2</v>
      </c>
    </row>
    <row r="110" spans="1:42" x14ac:dyDescent="0.25">
      <c r="A110" s="3">
        <f t="shared" si="17"/>
        <v>2</v>
      </c>
      <c r="B110" s="3" t="str">
        <f t="shared" si="18"/>
        <v>Oil</v>
      </c>
      <c r="C110" s="3">
        <f t="shared" si="19"/>
        <v>0</v>
      </c>
      <c r="D110" s="3">
        <f t="shared" si="20"/>
        <v>7.3365E-2</v>
      </c>
      <c r="E110" s="3">
        <f t="shared" si="21"/>
        <v>0</v>
      </c>
      <c r="F110" s="3" t="str">
        <f t="shared" si="22"/>
        <v/>
      </c>
      <c r="G110" s="3">
        <f t="shared" si="23"/>
        <v>0</v>
      </c>
      <c r="H110" s="3">
        <f t="shared" si="24"/>
        <v>8</v>
      </c>
      <c r="I110" s="3">
        <f t="shared" si="25"/>
        <v>0</v>
      </c>
      <c r="J110" s="3">
        <f t="shared" si="26"/>
        <v>0</v>
      </c>
      <c r="K110" s="3">
        <f t="shared" si="27"/>
        <v>0</v>
      </c>
      <c r="L110" s="3">
        <f t="shared" si="28"/>
        <v>5.3321700322300006E-2</v>
      </c>
      <c r="M110" s="3">
        <f t="shared" si="29"/>
        <v>0</v>
      </c>
      <c r="N110" s="3">
        <f t="shared" si="30"/>
        <v>0</v>
      </c>
      <c r="O110" s="3">
        <f>SUM(K110:M110)</f>
        <v>5.3321700322300006E-2</v>
      </c>
      <c r="P110" s="41" t="str">
        <f t="shared" si="31"/>
        <v/>
      </c>
      <c r="Q110" s="42">
        <f t="shared" si="32"/>
        <v>0.72680024974170254</v>
      </c>
      <c r="R110" s="44" t="str">
        <f t="shared" si="33"/>
        <v/>
      </c>
      <c r="S110" s="3" t="str">
        <f>IF(G110&gt;0,(K110/G110)*(1000000/365),"")</f>
        <v/>
      </c>
      <c r="T110" s="3">
        <f>IF(H110&gt;0,(L110/H110)*(1000000/365),"")</f>
        <v>18.260856274760275</v>
      </c>
      <c r="U110" s="3" t="str">
        <f>IF(I110&gt;0,(M110/I110)*(1000000/365),"")</f>
        <v/>
      </c>
      <c r="V110" s="28" t="str">
        <f>IF(J110&gt;0,(N110/J110)*(1000000/365),"")</f>
        <v/>
      </c>
      <c r="Y110" s="29" t="s">
        <v>127</v>
      </c>
      <c r="Z110" s="3" t="s">
        <v>62</v>
      </c>
      <c r="AA110" s="3">
        <v>73365</v>
      </c>
      <c r="AB110" s="3">
        <v>8</v>
      </c>
      <c r="AC110" s="3">
        <v>8</v>
      </c>
      <c r="AD110" s="3">
        <v>0</v>
      </c>
      <c r="AE110" s="2" t="s">
        <v>1245</v>
      </c>
      <c r="AG110" s="2">
        <v>0</v>
      </c>
      <c r="AH110" s="2">
        <v>0</v>
      </c>
      <c r="AI110" s="3" t="s">
        <v>1243</v>
      </c>
      <c r="AK110" s="3">
        <v>8</v>
      </c>
      <c r="AL110" s="3">
        <v>53.321700322300003</v>
      </c>
      <c r="AM110" s="2" t="s">
        <v>1245</v>
      </c>
      <c r="AO110" s="2">
        <v>0</v>
      </c>
      <c r="AP110" s="2">
        <v>0</v>
      </c>
    </row>
    <row r="111" spans="1:42" x14ac:dyDescent="0.25">
      <c r="A111" s="3">
        <f t="shared" si="17"/>
        <v>2</v>
      </c>
      <c r="B111" s="3" t="str">
        <f t="shared" si="18"/>
        <v>Oil</v>
      </c>
      <c r="C111" s="3">
        <f t="shared" si="19"/>
        <v>0</v>
      </c>
      <c r="D111" s="3">
        <f t="shared" si="20"/>
        <v>6.071E-2</v>
      </c>
      <c r="E111" s="3">
        <f t="shared" si="21"/>
        <v>0</v>
      </c>
      <c r="F111" s="3" t="str">
        <f t="shared" si="22"/>
        <v/>
      </c>
      <c r="G111" s="3">
        <f t="shared" si="23"/>
        <v>0</v>
      </c>
      <c r="H111" s="3">
        <f t="shared" si="24"/>
        <v>10</v>
      </c>
      <c r="I111" s="3">
        <f t="shared" si="25"/>
        <v>0</v>
      </c>
      <c r="J111" s="3">
        <f t="shared" si="26"/>
        <v>0</v>
      </c>
      <c r="K111" s="3">
        <f t="shared" si="27"/>
        <v>0</v>
      </c>
      <c r="L111" s="3">
        <f t="shared" si="28"/>
        <v>2.1930727999999997E-3</v>
      </c>
      <c r="M111" s="3">
        <f t="shared" si="29"/>
        <v>0</v>
      </c>
      <c r="N111" s="3">
        <f t="shared" si="30"/>
        <v>0</v>
      </c>
      <c r="O111" s="3">
        <f>SUM(K111:M111)</f>
        <v>2.1930727999999997E-3</v>
      </c>
      <c r="P111" s="41" t="str">
        <f t="shared" si="31"/>
        <v/>
      </c>
      <c r="Q111" s="42">
        <f t="shared" si="32"/>
        <v>3.6123748970515561E-2</v>
      </c>
      <c r="R111" s="44" t="str">
        <f t="shared" si="33"/>
        <v/>
      </c>
      <c r="S111" s="3" t="str">
        <f>IF(G111&gt;0,(K111/G111)*(1000000/365),"")</f>
        <v/>
      </c>
      <c r="T111" s="3">
        <f>IF(H111&gt;0,(L111/H111)*(1000000/365),"")</f>
        <v>0.60084186301369857</v>
      </c>
      <c r="U111" s="3" t="str">
        <f>IF(I111&gt;0,(M111/I111)*(1000000/365),"")</f>
        <v/>
      </c>
      <c r="V111" s="28" t="str">
        <f>IF(J111&gt;0,(N111/J111)*(1000000/365),"")</f>
        <v/>
      </c>
      <c r="Y111" s="29" t="s">
        <v>127</v>
      </c>
      <c r="Z111" s="3" t="s">
        <v>47</v>
      </c>
      <c r="AA111" s="3">
        <v>60710</v>
      </c>
      <c r="AB111" s="3">
        <v>10</v>
      </c>
      <c r="AC111" s="3">
        <v>10</v>
      </c>
      <c r="AD111" s="3">
        <v>0</v>
      </c>
      <c r="AE111" s="2" t="s">
        <v>1245</v>
      </c>
      <c r="AI111" s="3" t="s">
        <v>1243</v>
      </c>
      <c r="AK111" s="3">
        <v>10</v>
      </c>
      <c r="AL111" s="3">
        <v>2.1930727999999999</v>
      </c>
      <c r="AM111" s="2" t="s">
        <v>1245</v>
      </c>
    </row>
    <row r="112" spans="1:42" x14ac:dyDescent="0.25">
      <c r="A112" s="3">
        <f t="shared" si="17"/>
        <v>2</v>
      </c>
      <c r="B112" s="3" t="str">
        <f t="shared" si="18"/>
        <v>Oil</v>
      </c>
      <c r="C112" s="3">
        <f t="shared" si="19"/>
        <v>0</v>
      </c>
      <c r="D112" s="3">
        <f t="shared" si="20"/>
        <v>4.3618999999999998E-2</v>
      </c>
      <c r="E112" s="3">
        <f t="shared" si="21"/>
        <v>0</v>
      </c>
      <c r="F112" s="3" t="str">
        <f t="shared" si="22"/>
        <v/>
      </c>
      <c r="G112" s="3">
        <f t="shared" si="23"/>
        <v>0</v>
      </c>
      <c r="H112" s="3">
        <f t="shared" si="24"/>
        <v>8</v>
      </c>
      <c r="I112" s="3">
        <f t="shared" si="25"/>
        <v>0</v>
      </c>
      <c r="J112" s="3">
        <f t="shared" si="26"/>
        <v>0</v>
      </c>
      <c r="K112" s="3">
        <f t="shared" si="27"/>
        <v>0</v>
      </c>
      <c r="L112" s="3">
        <f t="shared" si="28"/>
        <v>1.7409038999999999E-3</v>
      </c>
      <c r="M112" s="3">
        <f t="shared" si="29"/>
        <v>0</v>
      </c>
      <c r="N112" s="3">
        <f t="shared" si="30"/>
        <v>0</v>
      </c>
      <c r="O112" s="3">
        <f>SUM(K112:M112)</f>
        <v>1.7409038999999999E-3</v>
      </c>
      <c r="P112" s="41" t="str">
        <f t="shared" si="31"/>
        <v/>
      </c>
      <c r="Q112" s="42">
        <f t="shared" si="32"/>
        <v>3.9911595864187625E-2</v>
      </c>
      <c r="R112" s="44" t="str">
        <f t="shared" si="33"/>
        <v/>
      </c>
      <c r="S112" s="3" t="str">
        <f>IF(G112&gt;0,(K112/G112)*(1000000/365),"")</f>
        <v/>
      </c>
      <c r="T112" s="3">
        <f>IF(H112&gt;0,(L112/H112)*(1000000/365),"")</f>
        <v>0.5961999657534246</v>
      </c>
      <c r="U112" s="3" t="str">
        <f>IF(I112&gt;0,(M112/I112)*(1000000/365),"")</f>
        <v/>
      </c>
      <c r="V112" s="28" t="str">
        <f>IF(J112&gt;0,(N112/J112)*(1000000/365),"")</f>
        <v/>
      </c>
      <c r="Y112" s="29" t="s">
        <v>127</v>
      </c>
      <c r="Z112" s="3" t="s">
        <v>47</v>
      </c>
      <c r="AA112" s="3">
        <v>43619</v>
      </c>
      <c r="AB112" s="3">
        <v>8</v>
      </c>
      <c r="AC112" s="3">
        <v>8</v>
      </c>
      <c r="AD112" s="3">
        <v>0</v>
      </c>
      <c r="AE112" s="2" t="s">
        <v>1245</v>
      </c>
      <c r="AI112" s="3" t="s">
        <v>1243</v>
      </c>
      <c r="AK112" s="3">
        <v>8</v>
      </c>
      <c r="AL112" s="3">
        <v>1.7409038999999999</v>
      </c>
      <c r="AM112" s="2" t="s">
        <v>1245</v>
      </c>
    </row>
    <row r="113" spans="1:42" x14ac:dyDescent="0.25">
      <c r="A113" s="3">
        <f t="shared" si="17"/>
        <v>2</v>
      </c>
      <c r="B113" s="3" t="str">
        <f t="shared" si="18"/>
        <v>Oil</v>
      </c>
      <c r="C113" s="3">
        <f t="shared" si="19"/>
        <v>0</v>
      </c>
      <c r="D113" s="3">
        <f t="shared" si="20"/>
        <v>1.1814E-2</v>
      </c>
      <c r="E113" s="3">
        <f t="shared" si="21"/>
        <v>0</v>
      </c>
      <c r="F113" s="3" t="str">
        <f t="shared" si="22"/>
        <v/>
      </c>
      <c r="G113" s="3">
        <f t="shared" si="23"/>
        <v>0</v>
      </c>
      <c r="H113" s="3">
        <f t="shared" si="24"/>
        <v>9</v>
      </c>
      <c r="I113" s="3">
        <f t="shared" si="25"/>
        <v>0</v>
      </c>
      <c r="J113" s="3">
        <f t="shared" si="26"/>
        <v>0</v>
      </c>
      <c r="K113" s="3">
        <f t="shared" si="27"/>
        <v>0</v>
      </c>
      <c r="L113" s="3">
        <f t="shared" si="28"/>
        <v>4.7151559999999998E-4</v>
      </c>
      <c r="M113" s="3">
        <f t="shared" si="29"/>
        <v>0</v>
      </c>
      <c r="N113" s="3">
        <f t="shared" si="30"/>
        <v>0</v>
      </c>
      <c r="O113" s="3">
        <f>SUM(K113:M113)</f>
        <v>4.7151559999999998E-4</v>
      </c>
      <c r="P113" s="41" t="str">
        <f t="shared" si="31"/>
        <v/>
      </c>
      <c r="Q113" s="42">
        <f t="shared" si="32"/>
        <v>3.9911596411037753E-2</v>
      </c>
      <c r="R113" s="44" t="str">
        <f t="shared" si="33"/>
        <v/>
      </c>
      <c r="S113" s="3" t="str">
        <f>IF(G113&gt;0,(K113/G113)*(1000000/365),"")</f>
        <v/>
      </c>
      <c r="T113" s="3">
        <f>IF(H113&gt;0,(L113/H113)*(1000000/365),"")</f>
        <v>0.14353595129375948</v>
      </c>
      <c r="U113" s="3" t="str">
        <f>IF(I113&gt;0,(M113/I113)*(1000000/365),"")</f>
        <v/>
      </c>
      <c r="V113" s="28" t="str">
        <f>IF(J113&gt;0,(N113/J113)*(1000000/365),"")</f>
        <v/>
      </c>
      <c r="Y113" s="29" t="s">
        <v>132</v>
      </c>
      <c r="Z113" s="3" t="s">
        <v>47</v>
      </c>
      <c r="AA113" s="3">
        <v>11814</v>
      </c>
      <c r="AB113" s="3">
        <v>9</v>
      </c>
      <c r="AC113" s="3">
        <v>9</v>
      </c>
      <c r="AD113" s="3">
        <v>0</v>
      </c>
      <c r="AE113" s="2" t="s">
        <v>1245</v>
      </c>
      <c r="AI113" s="3" t="s">
        <v>1243</v>
      </c>
      <c r="AK113" s="3">
        <v>9</v>
      </c>
      <c r="AL113" s="3">
        <v>0.47151559999999998</v>
      </c>
      <c r="AM113" s="2" t="s">
        <v>1245</v>
      </c>
    </row>
    <row r="114" spans="1:42" x14ac:dyDescent="0.25">
      <c r="A114" s="3">
        <f t="shared" si="17"/>
        <v>3</v>
      </c>
      <c r="B114" s="3" t="str">
        <f t="shared" si="18"/>
        <v>Oil</v>
      </c>
      <c r="C114" s="3">
        <f t="shared" si="19"/>
        <v>0</v>
      </c>
      <c r="D114" s="3">
        <f t="shared" si="20"/>
        <v>0</v>
      </c>
      <c r="E114" s="3">
        <f t="shared" si="21"/>
        <v>2.9411E-2</v>
      </c>
      <c r="F114" s="3" t="str">
        <f t="shared" si="22"/>
        <v/>
      </c>
      <c r="G114" s="3">
        <f t="shared" si="23"/>
        <v>0</v>
      </c>
      <c r="H114" s="3">
        <f t="shared" si="24"/>
        <v>0</v>
      </c>
      <c r="I114" s="3">
        <f t="shared" si="25"/>
        <v>3</v>
      </c>
      <c r="J114" s="3">
        <f t="shared" si="26"/>
        <v>0</v>
      </c>
      <c r="K114" s="3">
        <f t="shared" si="27"/>
        <v>0</v>
      </c>
      <c r="L114" s="3">
        <f t="shared" si="28"/>
        <v>0</v>
      </c>
      <c r="M114" s="3">
        <f t="shared" si="29"/>
        <v>2.0000000000000001E-4</v>
      </c>
      <c r="N114" s="3">
        <f t="shared" si="30"/>
        <v>0</v>
      </c>
      <c r="O114" s="3">
        <f>SUM(K114:M114)</f>
        <v>2.0000000000000001E-4</v>
      </c>
      <c r="P114" s="41" t="str">
        <f t="shared" si="31"/>
        <v/>
      </c>
      <c r="Q114" s="42" t="str">
        <f t="shared" si="32"/>
        <v/>
      </c>
      <c r="R114" s="44">
        <f t="shared" si="33"/>
        <v>6.8001768045969201E-3</v>
      </c>
      <c r="S114" s="3" t="str">
        <f>IF(G114&gt;0,(K114/G114)*(1000000/365),"")</f>
        <v/>
      </c>
      <c r="T114" s="3" t="str">
        <f>IF(H114&gt;0,(L114/H114)*(1000000/365),"")</f>
        <v/>
      </c>
      <c r="U114" s="3">
        <f>IF(I114&gt;0,(M114/I114)*(1000000/365),"")</f>
        <v>0.18264840182648401</v>
      </c>
      <c r="V114" s="28" t="str">
        <f>IF(J114&gt;0,(N114/J114)*(1000000/365),"")</f>
        <v/>
      </c>
      <c r="Y114" s="29" t="s">
        <v>134</v>
      </c>
      <c r="Z114" s="3" t="s">
        <v>62</v>
      </c>
      <c r="AA114" s="3">
        <v>29411</v>
      </c>
      <c r="AB114" s="3">
        <v>0</v>
      </c>
      <c r="AC114" s="3">
        <v>0</v>
      </c>
      <c r="AD114" s="3">
        <v>0</v>
      </c>
      <c r="AE114" s="2" t="s">
        <v>1245</v>
      </c>
      <c r="AI114" s="3" t="s">
        <v>1245</v>
      </c>
      <c r="AM114" s="2" t="s">
        <v>1243</v>
      </c>
      <c r="AO114" s="2">
        <v>3</v>
      </c>
      <c r="AP114" s="2">
        <v>0.2</v>
      </c>
    </row>
    <row r="115" spans="1:42" x14ac:dyDescent="0.25">
      <c r="A115" s="3">
        <f t="shared" si="17"/>
        <v>2</v>
      </c>
      <c r="B115" s="3" t="str">
        <f t="shared" si="18"/>
        <v>Oil</v>
      </c>
      <c r="C115" s="3">
        <f t="shared" si="19"/>
        <v>0</v>
      </c>
      <c r="D115" s="3">
        <f t="shared" si="20"/>
        <v>1.6393000000000001E-2</v>
      </c>
      <c r="E115" s="3">
        <f t="shared" si="21"/>
        <v>0</v>
      </c>
      <c r="F115" s="3" t="str">
        <f t="shared" si="22"/>
        <v/>
      </c>
      <c r="G115" s="3">
        <f t="shared" si="23"/>
        <v>0</v>
      </c>
      <c r="H115" s="3">
        <f t="shared" si="24"/>
        <v>4</v>
      </c>
      <c r="I115" s="3">
        <f t="shared" si="25"/>
        <v>0</v>
      </c>
      <c r="J115" s="3">
        <f t="shared" si="26"/>
        <v>0</v>
      </c>
      <c r="K115" s="3">
        <f t="shared" si="27"/>
        <v>0</v>
      </c>
      <c r="L115" s="3">
        <f t="shared" si="28"/>
        <v>7.7978930000000002E-4</v>
      </c>
      <c r="M115" s="3">
        <f t="shared" si="29"/>
        <v>0</v>
      </c>
      <c r="N115" s="3">
        <f t="shared" si="30"/>
        <v>0</v>
      </c>
      <c r="O115" s="3">
        <f>SUM(K115:M115)</f>
        <v>7.7978930000000002E-4</v>
      </c>
      <c r="P115" s="41" t="str">
        <f t="shared" si="31"/>
        <v/>
      </c>
      <c r="Q115" s="42">
        <f t="shared" si="32"/>
        <v>4.7568431647654487E-2</v>
      </c>
      <c r="R115" s="44" t="str">
        <f t="shared" si="33"/>
        <v/>
      </c>
      <c r="S115" s="3" t="str">
        <f>IF(G115&gt;0,(K115/G115)*(1000000/365),"")</f>
        <v/>
      </c>
      <c r="T115" s="3">
        <f>IF(H115&gt;0,(L115/H115)*(1000000/365),"")</f>
        <v>0.53410226027397256</v>
      </c>
      <c r="U115" s="3" t="str">
        <f>IF(I115&gt;0,(M115/I115)*(1000000/365),"")</f>
        <v/>
      </c>
      <c r="V115" s="28" t="str">
        <f>IF(J115&gt;0,(N115/J115)*(1000000/365),"")</f>
        <v/>
      </c>
      <c r="Y115" s="29" t="s">
        <v>134</v>
      </c>
      <c r="Z115" s="3" t="s">
        <v>47</v>
      </c>
      <c r="AA115" s="3">
        <v>16393</v>
      </c>
      <c r="AB115" s="3">
        <v>4</v>
      </c>
      <c r="AC115" s="3">
        <v>4</v>
      </c>
      <c r="AD115" s="3">
        <v>0</v>
      </c>
      <c r="AE115" s="2" t="s">
        <v>1245</v>
      </c>
      <c r="AI115" s="3" t="s">
        <v>1243</v>
      </c>
      <c r="AK115" s="3">
        <v>4</v>
      </c>
      <c r="AL115" s="3">
        <v>0.77978930000000002</v>
      </c>
      <c r="AM115" s="2" t="s">
        <v>1245</v>
      </c>
    </row>
    <row r="116" spans="1:42" x14ac:dyDescent="0.25">
      <c r="A116" s="3">
        <f t="shared" si="17"/>
        <v>3</v>
      </c>
      <c r="B116" s="3" t="str">
        <f t="shared" si="18"/>
        <v>Oil</v>
      </c>
      <c r="C116" s="3">
        <f t="shared" si="19"/>
        <v>0</v>
      </c>
      <c r="D116" s="3">
        <f t="shared" si="20"/>
        <v>0</v>
      </c>
      <c r="E116" s="3">
        <f t="shared" si="21"/>
        <v>2.3925749999999999E-2</v>
      </c>
      <c r="F116" s="3" t="str">
        <f t="shared" si="22"/>
        <v/>
      </c>
      <c r="G116" s="3">
        <f t="shared" si="23"/>
        <v>0</v>
      </c>
      <c r="H116" s="3">
        <f t="shared" si="24"/>
        <v>0</v>
      </c>
      <c r="I116" s="3">
        <f t="shared" si="25"/>
        <v>12</v>
      </c>
      <c r="J116" s="3">
        <f t="shared" si="26"/>
        <v>0</v>
      </c>
      <c r="K116" s="3">
        <f t="shared" si="27"/>
        <v>0</v>
      </c>
      <c r="L116" s="3">
        <f t="shared" si="28"/>
        <v>0</v>
      </c>
      <c r="M116" s="3">
        <f t="shared" si="29"/>
        <v>4.4949999999999995E-5</v>
      </c>
      <c r="N116" s="3">
        <f t="shared" si="30"/>
        <v>0</v>
      </c>
      <c r="O116" s="3">
        <f>SUM(K116:M116)</f>
        <v>4.4949999999999995E-5</v>
      </c>
      <c r="P116" s="41" t="str">
        <f t="shared" si="31"/>
        <v/>
      </c>
      <c r="Q116" s="42" t="str">
        <f t="shared" si="32"/>
        <v/>
      </c>
      <c r="R116" s="44">
        <f t="shared" si="33"/>
        <v>1.878728984462347E-3</v>
      </c>
      <c r="S116" s="3" t="str">
        <f>IF(G116&gt;0,(K116/G116)*(1000000/365),"")</f>
        <v/>
      </c>
      <c r="T116" s="3" t="str">
        <f>IF(H116&gt;0,(L116/H116)*(1000000/365),"")</f>
        <v/>
      </c>
      <c r="U116" s="3">
        <f>IF(I116&gt;0,(M116/I116)*(1000000/365),"")</f>
        <v>1.0262557077625569E-2</v>
      </c>
      <c r="V116" s="28" t="str">
        <f>IF(J116&gt;0,(N116/J116)*(1000000/365),"")</f>
        <v/>
      </c>
      <c r="Y116" s="29" t="s">
        <v>136</v>
      </c>
      <c r="Z116" s="3" t="s">
        <v>47</v>
      </c>
      <c r="AA116" s="3">
        <v>23925.75</v>
      </c>
      <c r="AB116" s="3">
        <v>3</v>
      </c>
      <c r="AC116" s="3">
        <v>12</v>
      </c>
      <c r="AD116" s="3">
        <v>0</v>
      </c>
      <c r="AE116" s="2" t="s">
        <v>1245</v>
      </c>
      <c r="AI116" s="3" t="s">
        <v>1245</v>
      </c>
      <c r="AM116" s="2" t="s">
        <v>1243</v>
      </c>
      <c r="AO116" s="2">
        <v>12</v>
      </c>
      <c r="AP116" s="2">
        <v>4.4949999999999997E-2</v>
      </c>
    </row>
    <row r="117" spans="1:42" x14ac:dyDescent="0.25">
      <c r="A117" s="3">
        <f t="shared" si="17"/>
        <v>6</v>
      </c>
      <c r="B117" s="3" t="str">
        <f t="shared" si="18"/>
        <v>Oil</v>
      </c>
      <c r="C117" s="3">
        <f t="shared" si="19"/>
        <v>7.7074129292727278</v>
      </c>
      <c r="D117" s="3">
        <f t="shared" si="20"/>
        <v>0</v>
      </c>
      <c r="E117" s="3">
        <f t="shared" si="21"/>
        <v>3.1620155607272729</v>
      </c>
      <c r="F117" s="3" t="str">
        <f t="shared" si="22"/>
        <v/>
      </c>
      <c r="G117" s="3">
        <f t="shared" si="23"/>
        <v>39</v>
      </c>
      <c r="H117" s="3">
        <f t="shared" si="24"/>
        <v>0</v>
      </c>
      <c r="I117" s="3">
        <f t="shared" si="25"/>
        <v>16</v>
      </c>
      <c r="J117" s="3">
        <f t="shared" si="26"/>
        <v>0</v>
      </c>
      <c r="K117" s="3">
        <f t="shared" si="27"/>
        <v>0.37743400000000005</v>
      </c>
      <c r="L117" s="3">
        <f t="shared" si="28"/>
        <v>0</v>
      </c>
      <c r="M117" s="3">
        <f t="shared" si="29"/>
        <v>5.3128000000000003E-3</v>
      </c>
      <c r="N117" s="3">
        <f t="shared" si="30"/>
        <v>0</v>
      </c>
      <c r="O117" s="3">
        <f>SUM(K117:M117)</f>
        <v>0.38274680000000005</v>
      </c>
      <c r="P117" s="41">
        <f t="shared" si="31"/>
        <v>4.8970258044240371E-2</v>
      </c>
      <c r="Q117" s="42" t="str">
        <f t="shared" si="32"/>
        <v/>
      </c>
      <c r="R117" s="44">
        <f t="shared" si="33"/>
        <v>1.680194135027609E-3</v>
      </c>
      <c r="S117" s="3">
        <f>IF(G117&gt;0,(K117/G117)*(1000000/365),"")</f>
        <v>26.514506498068144</v>
      </c>
      <c r="T117" s="3" t="str">
        <f>IF(H117&gt;0,(L117/H117)*(1000000/365),"")</f>
        <v/>
      </c>
      <c r="U117" s="3">
        <f>IF(I117&gt;0,(M117/I117)*(1000000/365),"")</f>
        <v>0.90972602739726027</v>
      </c>
      <c r="V117" s="28" t="str">
        <f>IF(J117&gt;0,(N117/J117)*(1000000/365),"")</f>
        <v/>
      </c>
      <c r="Y117" s="29" t="s">
        <v>136</v>
      </c>
      <c r="Z117" s="3" t="s">
        <v>47</v>
      </c>
      <c r="AA117" s="3">
        <v>10869428.49</v>
      </c>
      <c r="AB117" s="3">
        <v>233</v>
      </c>
      <c r="AC117" s="3">
        <v>55</v>
      </c>
      <c r="AD117" s="3">
        <v>31</v>
      </c>
      <c r="AE117" s="2" t="s">
        <v>1243</v>
      </c>
      <c r="AG117" s="2">
        <v>39</v>
      </c>
      <c r="AH117" s="2">
        <v>377.43400000000003</v>
      </c>
      <c r="AI117" s="3" t="s">
        <v>1245</v>
      </c>
      <c r="AM117" s="2" t="s">
        <v>1243</v>
      </c>
      <c r="AO117" s="2">
        <v>16</v>
      </c>
      <c r="AP117" s="2">
        <v>5.3128000000000002</v>
      </c>
    </row>
    <row r="118" spans="1:42" x14ac:dyDescent="0.25">
      <c r="A118" s="3">
        <f t="shared" si="17"/>
        <v>6</v>
      </c>
      <c r="B118" s="3" t="str">
        <f t="shared" si="18"/>
        <v>Oil</v>
      </c>
      <c r="C118" s="3">
        <f t="shared" si="19"/>
        <v>2.4140599512561574</v>
      </c>
      <c r="D118" s="3">
        <f t="shared" si="20"/>
        <v>0</v>
      </c>
      <c r="E118" s="3">
        <f t="shared" si="21"/>
        <v>4.0447494547536937</v>
      </c>
      <c r="F118" s="3" t="str">
        <f t="shared" si="22"/>
        <v/>
      </c>
      <c r="G118" s="3">
        <f t="shared" si="23"/>
        <v>151</v>
      </c>
      <c r="H118" s="3">
        <f t="shared" si="24"/>
        <v>2</v>
      </c>
      <c r="I118" s="3">
        <f t="shared" si="25"/>
        <v>253</v>
      </c>
      <c r="J118" s="3">
        <f t="shared" si="26"/>
        <v>0</v>
      </c>
      <c r="K118" s="3">
        <f t="shared" si="27"/>
        <v>0</v>
      </c>
      <c r="L118" s="3">
        <f t="shared" si="28"/>
        <v>1.2E-2</v>
      </c>
      <c r="M118" s="3">
        <f t="shared" si="29"/>
        <v>1.5099999999999999E-2</v>
      </c>
      <c r="N118" s="3">
        <f t="shared" si="30"/>
        <v>0</v>
      </c>
      <c r="O118" s="3">
        <f>SUM(K118:M118)</f>
        <v>2.7099999999999999E-2</v>
      </c>
      <c r="P118" s="41">
        <f t="shared" si="31"/>
        <v>0</v>
      </c>
      <c r="Q118" s="42" t="str">
        <f t="shared" si="32"/>
        <v/>
      </c>
      <c r="R118" s="44">
        <f t="shared" si="33"/>
        <v>3.7332349429587889E-3</v>
      </c>
      <c r="S118" s="3">
        <f>IF(G118&gt;0,(K118/G118)*(1000000/365),"")</f>
        <v>0</v>
      </c>
      <c r="T118" s="3">
        <f>IF(H118&gt;0,(L118/H118)*(1000000/365),"")</f>
        <v>16.43835616438356</v>
      </c>
      <c r="U118" s="3">
        <f>IF(I118&gt;0,(M118/I118)*(1000000/365),"")</f>
        <v>0.1635172451134333</v>
      </c>
      <c r="V118" s="28" t="str">
        <f>IF(J118&gt;0,(N118/J118)*(1000000/365),"")</f>
        <v/>
      </c>
      <c r="Y118" s="29" t="s">
        <v>136</v>
      </c>
      <c r="Z118" s="3" t="s">
        <v>47</v>
      </c>
      <c r="AA118" s="3">
        <v>6490783.71</v>
      </c>
      <c r="AB118" s="3">
        <v>142</v>
      </c>
      <c r="AC118" s="3">
        <v>307</v>
      </c>
      <c r="AD118" s="3">
        <v>2</v>
      </c>
      <c r="AE118" s="2" t="s">
        <v>1243</v>
      </c>
      <c r="AG118" s="2">
        <v>151</v>
      </c>
      <c r="AH118" s="2">
        <v>0</v>
      </c>
      <c r="AI118" s="3" t="s">
        <v>1243</v>
      </c>
      <c r="AK118" s="3">
        <v>2</v>
      </c>
      <c r="AL118" s="3">
        <v>12</v>
      </c>
      <c r="AM118" s="2" t="s">
        <v>1243</v>
      </c>
      <c r="AO118" s="2">
        <v>253</v>
      </c>
      <c r="AP118" s="2">
        <v>15.1</v>
      </c>
    </row>
    <row r="119" spans="1:42" x14ac:dyDescent="0.25">
      <c r="A119" s="3">
        <f t="shared" si="17"/>
        <v>5</v>
      </c>
      <c r="B119" s="3" t="str">
        <f t="shared" si="18"/>
        <v>Oil</v>
      </c>
      <c r="C119" s="3">
        <f t="shared" si="19"/>
        <v>0</v>
      </c>
      <c r="D119" s="3">
        <f t="shared" si="20"/>
        <v>0.60695462205405404</v>
      </c>
      <c r="E119" s="3">
        <f t="shared" si="21"/>
        <v>1.165991773945946</v>
      </c>
      <c r="F119" s="3" t="str">
        <f t="shared" si="22"/>
        <v/>
      </c>
      <c r="G119" s="3">
        <f t="shared" si="23"/>
        <v>0</v>
      </c>
      <c r="H119" s="3">
        <f t="shared" si="24"/>
        <v>38</v>
      </c>
      <c r="I119" s="3">
        <f t="shared" si="25"/>
        <v>73</v>
      </c>
      <c r="J119" s="3">
        <f t="shared" si="26"/>
        <v>0</v>
      </c>
      <c r="K119" s="3">
        <f t="shared" si="27"/>
        <v>0</v>
      </c>
      <c r="L119" s="3">
        <f t="shared" si="28"/>
        <v>1.954674E-2</v>
      </c>
      <c r="M119" s="3">
        <f t="shared" si="29"/>
        <v>1.2229600000000001E-3</v>
      </c>
      <c r="N119" s="3">
        <f t="shared" si="30"/>
        <v>0</v>
      </c>
      <c r="O119" s="3">
        <f>SUM(K119:M119)</f>
        <v>2.0769699999999999E-2</v>
      </c>
      <c r="P119" s="41" t="str">
        <f t="shared" si="31"/>
        <v/>
      </c>
      <c r="Q119" s="42">
        <f t="shared" si="32"/>
        <v>3.22046151223793E-2</v>
      </c>
      <c r="R119" s="44">
        <f t="shared" si="33"/>
        <v>1.0488581714957238E-3</v>
      </c>
      <c r="S119" s="3" t="str">
        <f>IF(G119&gt;0,(K119/G119)*(1000000/365),"")</f>
        <v/>
      </c>
      <c r="T119" s="3">
        <f>IF(H119&gt;0,(L119/H119)*(1000000/365),"")</f>
        <v>1.4092819033886084</v>
      </c>
      <c r="U119" s="3">
        <f>IF(I119&gt;0,(M119/I119)*(1000000/365),"")</f>
        <v>4.5898292362544571E-2</v>
      </c>
      <c r="V119" s="28" t="str">
        <f>IF(J119&gt;0,(N119/J119)*(1000000/365),"")</f>
        <v/>
      </c>
      <c r="Y119" s="29" t="s">
        <v>136</v>
      </c>
      <c r="Z119" s="3" t="s">
        <v>47</v>
      </c>
      <c r="AA119" s="3">
        <v>1772946.3959999999</v>
      </c>
      <c r="AB119" s="3">
        <v>49</v>
      </c>
      <c r="AC119" s="3">
        <v>111</v>
      </c>
      <c r="AD119" s="3">
        <v>0</v>
      </c>
      <c r="AE119" s="2" t="s">
        <v>1245</v>
      </c>
      <c r="AI119" s="3" t="s">
        <v>1243</v>
      </c>
      <c r="AK119" s="3">
        <v>38</v>
      </c>
      <c r="AL119" s="3">
        <v>19.54674</v>
      </c>
      <c r="AM119" s="2" t="s">
        <v>1243</v>
      </c>
      <c r="AO119" s="2">
        <v>73</v>
      </c>
      <c r="AP119" s="2">
        <v>1.22296</v>
      </c>
    </row>
    <row r="120" spans="1:42" x14ac:dyDescent="0.25">
      <c r="A120" s="3">
        <f t="shared" si="17"/>
        <v>3</v>
      </c>
      <c r="B120" s="3" t="str">
        <f t="shared" si="18"/>
        <v>Oil</v>
      </c>
      <c r="C120" s="3">
        <f t="shared" si="19"/>
        <v>0</v>
      </c>
      <c r="D120" s="3">
        <f t="shared" si="20"/>
        <v>0</v>
      </c>
      <c r="E120" s="3">
        <f t="shared" si="21"/>
        <v>7.1902869999999994E-2</v>
      </c>
      <c r="F120" s="3" t="str">
        <f t="shared" si="22"/>
        <v/>
      </c>
      <c r="G120" s="3">
        <f t="shared" si="23"/>
        <v>0</v>
      </c>
      <c r="H120" s="3">
        <f t="shared" si="24"/>
        <v>0</v>
      </c>
      <c r="I120" s="3">
        <f t="shared" si="25"/>
        <v>12</v>
      </c>
      <c r="J120" s="3">
        <f t="shared" si="26"/>
        <v>0</v>
      </c>
      <c r="K120" s="3">
        <f t="shared" si="27"/>
        <v>0</v>
      </c>
      <c r="L120" s="3">
        <f t="shared" si="28"/>
        <v>0</v>
      </c>
      <c r="M120" s="3">
        <f t="shared" si="29"/>
        <v>6.8299999999999993E-5</v>
      </c>
      <c r="N120" s="3">
        <f t="shared" si="30"/>
        <v>0</v>
      </c>
      <c r="O120" s="3">
        <f>SUM(K120:M120)</f>
        <v>6.8299999999999993E-5</v>
      </c>
      <c r="P120" s="41" t="str">
        <f t="shared" si="31"/>
        <v/>
      </c>
      <c r="Q120" s="42" t="str">
        <f t="shared" si="32"/>
        <v/>
      </c>
      <c r="R120" s="44">
        <f t="shared" si="33"/>
        <v>9.4989254253689738E-4</v>
      </c>
      <c r="S120" s="3" t="str">
        <f>IF(G120&gt;0,(K120/G120)*(1000000/365),"")</f>
        <v/>
      </c>
      <c r="T120" s="3" t="str">
        <f>IF(H120&gt;0,(L120/H120)*(1000000/365),"")</f>
        <v/>
      </c>
      <c r="U120" s="3">
        <f>IF(I120&gt;0,(M120/I120)*(1000000/365),"")</f>
        <v>1.5593607305936071E-2</v>
      </c>
      <c r="V120" s="28" t="str">
        <f>IF(J120&gt;0,(N120/J120)*(1000000/365),"")</f>
        <v/>
      </c>
      <c r="Y120" s="29" t="s">
        <v>136</v>
      </c>
      <c r="Z120" s="3" t="s">
        <v>47</v>
      </c>
      <c r="AA120" s="3">
        <v>71902.87</v>
      </c>
      <c r="AB120" s="3">
        <v>3</v>
      </c>
      <c r="AC120" s="3">
        <v>12</v>
      </c>
      <c r="AD120" s="3">
        <v>0</v>
      </c>
      <c r="AE120" s="2" t="s">
        <v>1245</v>
      </c>
      <c r="AI120" s="3" t="s">
        <v>1245</v>
      </c>
      <c r="AM120" s="2" t="s">
        <v>1243</v>
      </c>
      <c r="AO120" s="2">
        <v>12</v>
      </c>
      <c r="AP120" s="2">
        <v>6.83E-2</v>
      </c>
    </row>
    <row r="121" spans="1:42" x14ac:dyDescent="0.25">
      <c r="A121" s="3">
        <f t="shared" si="17"/>
        <v>2</v>
      </c>
      <c r="B121" s="3" t="str">
        <f t="shared" si="18"/>
        <v>Oil</v>
      </c>
      <c r="C121" s="3">
        <f t="shared" si="19"/>
        <v>0</v>
      </c>
      <c r="D121" s="3">
        <f t="shared" si="20"/>
        <v>1.1148049E-2</v>
      </c>
      <c r="E121" s="3">
        <f t="shared" si="21"/>
        <v>0</v>
      </c>
      <c r="F121" s="3" t="str">
        <f t="shared" si="22"/>
        <v/>
      </c>
      <c r="G121" s="3">
        <f t="shared" si="23"/>
        <v>0</v>
      </c>
      <c r="H121" s="3">
        <f t="shared" si="24"/>
        <v>2</v>
      </c>
      <c r="I121" s="3">
        <f t="shared" si="25"/>
        <v>0</v>
      </c>
      <c r="J121" s="3">
        <f t="shared" si="26"/>
        <v>0</v>
      </c>
      <c r="K121" s="3">
        <f t="shared" si="27"/>
        <v>0</v>
      </c>
      <c r="L121" s="3">
        <f t="shared" si="28"/>
        <v>0</v>
      </c>
      <c r="M121" s="3">
        <f t="shared" si="29"/>
        <v>0</v>
      </c>
      <c r="N121" s="3">
        <f t="shared" si="30"/>
        <v>0</v>
      </c>
      <c r="O121" s="3">
        <f>SUM(K121:M121)</f>
        <v>0</v>
      </c>
      <c r="P121" s="41" t="str">
        <f t="shared" si="31"/>
        <v/>
      </c>
      <c r="Q121" s="42">
        <f t="shared" si="32"/>
        <v>0</v>
      </c>
      <c r="R121" s="44" t="str">
        <f t="shared" si="33"/>
        <v/>
      </c>
      <c r="S121" s="3" t="str">
        <f>IF(G121&gt;0,(K121/G121)*(1000000/365),"")</f>
        <v/>
      </c>
      <c r="T121" s="3">
        <f>IF(H121&gt;0,(L121/H121)*(1000000/365),"")</f>
        <v>0</v>
      </c>
      <c r="U121" s="3" t="str">
        <f>IF(I121&gt;0,(M121/I121)*(1000000/365),"")</f>
        <v/>
      </c>
      <c r="V121" s="28" t="str">
        <f>IF(J121&gt;0,(N121/J121)*(1000000/365),"")</f>
        <v/>
      </c>
      <c r="Y121" s="29" t="s">
        <v>136</v>
      </c>
      <c r="Z121" s="3" t="s">
        <v>62</v>
      </c>
      <c r="AA121" s="3">
        <v>11148.049000000001</v>
      </c>
      <c r="AB121" s="3">
        <v>31</v>
      </c>
      <c r="AC121" s="3">
        <v>2</v>
      </c>
      <c r="AD121" s="3">
        <v>0</v>
      </c>
      <c r="AE121" s="2" t="s">
        <v>1245</v>
      </c>
      <c r="AI121" s="3" t="s">
        <v>1243</v>
      </c>
      <c r="AK121" s="3">
        <v>2</v>
      </c>
      <c r="AL121" s="3">
        <v>0</v>
      </c>
      <c r="AM121" s="2" t="s">
        <v>1245</v>
      </c>
    </row>
    <row r="122" spans="1:42" x14ac:dyDescent="0.25">
      <c r="A122" s="3">
        <f t="shared" si="17"/>
        <v>3</v>
      </c>
      <c r="B122" s="3" t="str">
        <f t="shared" si="18"/>
        <v>Oil</v>
      </c>
      <c r="C122" s="3">
        <f t="shared" si="19"/>
        <v>0</v>
      </c>
      <c r="D122" s="3">
        <f t="shared" si="20"/>
        <v>0</v>
      </c>
      <c r="E122" s="3">
        <f t="shared" si="21"/>
        <v>1.2913469580000001</v>
      </c>
      <c r="F122" s="3" t="str">
        <f t="shared" si="22"/>
        <v/>
      </c>
      <c r="G122" s="3">
        <f t="shared" si="23"/>
        <v>0</v>
      </c>
      <c r="H122" s="3">
        <f t="shared" si="24"/>
        <v>0</v>
      </c>
      <c r="I122" s="3">
        <f t="shared" si="25"/>
        <v>106</v>
      </c>
      <c r="J122" s="3">
        <f t="shared" si="26"/>
        <v>0</v>
      </c>
      <c r="K122" s="3">
        <f t="shared" si="27"/>
        <v>0</v>
      </c>
      <c r="L122" s="3">
        <f t="shared" si="28"/>
        <v>0</v>
      </c>
      <c r="M122" s="3">
        <f t="shared" si="29"/>
        <v>1.22112E-2</v>
      </c>
      <c r="N122" s="3">
        <f t="shared" si="30"/>
        <v>0</v>
      </c>
      <c r="O122" s="3">
        <f>SUM(K122:M122)</f>
        <v>1.22112E-2</v>
      </c>
      <c r="P122" s="41" t="str">
        <f t="shared" si="31"/>
        <v/>
      </c>
      <c r="Q122" s="42" t="str">
        <f t="shared" si="32"/>
        <v/>
      </c>
      <c r="R122" s="44">
        <f t="shared" si="33"/>
        <v>9.4561728157956434E-3</v>
      </c>
      <c r="S122" s="3" t="str">
        <f>IF(G122&gt;0,(K122/G122)*(1000000/365),"")</f>
        <v/>
      </c>
      <c r="T122" s="3" t="str">
        <f>IF(H122&gt;0,(L122/H122)*(1000000/365),"")</f>
        <v/>
      </c>
      <c r="U122" s="3">
        <f>IF(I122&gt;0,(M122/I122)*(1000000/365),"")</f>
        <v>0.31561643835616437</v>
      </c>
      <c r="V122" s="28" t="str">
        <f>IF(J122&gt;0,(N122/J122)*(1000000/365),"")</f>
        <v/>
      </c>
      <c r="Y122" s="29" t="s">
        <v>136</v>
      </c>
      <c r="Z122" s="3" t="s">
        <v>47</v>
      </c>
      <c r="AA122" s="3">
        <v>1291346.9580000001</v>
      </c>
      <c r="AB122" s="3">
        <v>45</v>
      </c>
      <c r="AC122" s="3">
        <v>106</v>
      </c>
      <c r="AD122" s="3">
        <v>0</v>
      </c>
      <c r="AE122" s="2" t="s">
        <v>1245</v>
      </c>
      <c r="AI122" s="3" t="s">
        <v>1245</v>
      </c>
      <c r="AM122" s="2" t="s">
        <v>1243</v>
      </c>
      <c r="AO122" s="2">
        <v>106</v>
      </c>
      <c r="AP122" s="2">
        <v>12.2112</v>
      </c>
    </row>
    <row r="123" spans="1:42" x14ac:dyDescent="0.25">
      <c r="A123" s="3">
        <f t="shared" si="17"/>
        <v>3</v>
      </c>
      <c r="B123" s="3" t="str">
        <f t="shared" si="18"/>
        <v>Oil</v>
      </c>
      <c r="C123" s="3">
        <f t="shared" si="19"/>
        <v>0</v>
      </c>
      <c r="D123" s="3">
        <f t="shared" si="20"/>
        <v>0</v>
      </c>
      <c r="E123" s="3">
        <f t="shared" si="21"/>
        <v>0.14231784</v>
      </c>
      <c r="F123" s="3" t="str">
        <f t="shared" si="22"/>
        <v/>
      </c>
      <c r="G123" s="3">
        <f t="shared" si="23"/>
        <v>0</v>
      </c>
      <c r="H123" s="3">
        <f t="shared" si="24"/>
        <v>0</v>
      </c>
      <c r="I123" s="3">
        <f t="shared" si="25"/>
        <v>14</v>
      </c>
      <c r="J123" s="3">
        <f t="shared" si="26"/>
        <v>0</v>
      </c>
      <c r="K123" s="3">
        <f t="shared" si="27"/>
        <v>0</v>
      </c>
      <c r="L123" s="3">
        <f t="shared" si="28"/>
        <v>0</v>
      </c>
      <c r="M123" s="3">
        <f t="shared" si="29"/>
        <v>2.9999999999999997E-4</v>
      </c>
      <c r="N123" s="3">
        <f t="shared" si="30"/>
        <v>0</v>
      </c>
      <c r="O123" s="3">
        <f>SUM(K123:M123)</f>
        <v>2.9999999999999997E-4</v>
      </c>
      <c r="P123" s="41" t="str">
        <f t="shared" si="31"/>
        <v/>
      </c>
      <c r="Q123" s="42" t="str">
        <f t="shared" si="32"/>
        <v/>
      </c>
      <c r="R123" s="44">
        <f t="shared" si="33"/>
        <v>2.1079577936258726E-3</v>
      </c>
      <c r="S123" s="3" t="str">
        <f>IF(G123&gt;0,(K123/G123)*(1000000/365),"")</f>
        <v/>
      </c>
      <c r="T123" s="3" t="str">
        <f>IF(H123&gt;0,(L123/H123)*(1000000/365),"")</f>
        <v/>
      </c>
      <c r="U123" s="3">
        <f>IF(I123&gt;0,(M123/I123)*(1000000/365),"")</f>
        <v>5.8708414872798431E-2</v>
      </c>
      <c r="V123" s="28" t="str">
        <f>IF(J123&gt;0,(N123/J123)*(1000000/365),"")</f>
        <v/>
      </c>
      <c r="Y123" s="29" t="s">
        <v>136</v>
      </c>
      <c r="Z123" s="3" t="s">
        <v>47</v>
      </c>
      <c r="AA123" s="3">
        <v>142317.84</v>
      </c>
      <c r="AB123" s="3">
        <v>5</v>
      </c>
      <c r="AC123" s="3">
        <v>14</v>
      </c>
      <c r="AD123" s="3">
        <v>0</v>
      </c>
      <c r="AE123" s="2" t="s">
        <v>1245</v>
      </c>
      <c r="AI123" s="3" t="s">
        <v>1245</v>
      </c>
      <c r="AM123" s="2" t="s">
        <v>1243</v>
      </c>
      <c r="AO123" s="2">
        <v>14</v>
      </c>
      <c r="AP123" s="2">
        <v>0.3</v>
      </c>
    </row>
    <row r="124" spans="1:42" x14ac:dyDescent="0.25">
      <c r="A124" s="3">
        <f t="shared" si="17"/>
        <v>3</v>
      </c>
      <c r="B124" s="3" t="str">
        <f t="shared" si="18"/>
        <v>Oil</v>
      </c>
      <c r="C124" s="3">
        <f t="shared" si="19"/>
        <v>0</v>
      </c>
      <c r="D124" s="3">
        <f t="shared" si="20"/>
        <v>0</v>
      </c>
      <c r="E124" s="3">
        <f t="shared" si="21"/>
        <v>4.8146108E-2</v>
      </c>
      <c r="F124" s="3" t="str">
        <f t="shared" si="22"/>
        <v/>
      </c>
      <c r="G124" s="3">
        <f t="shared" si="23"/>
        <v>0</v>
      </c>
      <c r="H124" s="3">
        <f t="shared" si="24"/>
        <v>0</v>
      </c>
      <c r="I124" s="3">
        <f t="shared" si="25"/>
        <v>2</v>
      </c>
      <c r="J124" s="3">
        <f t="shared" si="26"/>
        <v>0</v>
      </c>
      <c r="K124" s="3">
        <f t="shared" si="27"/>
        <v>0</v>
      </c>
      <c r="L124" s="3">
        <f t="shared" si="28"/>
        <v>0</v>
      </c>
      <c r="M124" s="3">
        <f t="shared" si="29"/>
        <v>1.207315E-4</v>
      </c>
      <c r="N124" s="3">
        <f t="shared" si="30"/>
        <v>0</v>
      </c>
      <c r="O124" s="3">
        <f>SUM(K124:M124)</f>
        <v>1.207315E-4</v>
      </c>
      <c r="P124" s="41" t="str">
        <f t="shared" si="31"/>
        <v/>
      </c>
      <c r="Q124" s="42" t="str">
        <f t="shared" si="32"/>
        <v/>
      </c>
      <c r="R124" s="44">
        <f t="shared" si="33"/>
        <v>2.5076066376954085E-3</v>
      </c>
      <c r="S124" s="3" t="str">
        <f>IF(G124&gt;0,(K124/G124)*(1000000/365),"")</f>
        <v/>
      </c>
      <c r="T124" s="3" t="str">
        <f>IF(H124&gt;0,(L124/H124)*(1000000/365),"")</f>
        <v/>
      </c>
      <c r="U124" s="3">
        <f>IF(I124&gt;0,(M124/I124)*(1000000/365),"")</f>
        <v>0.16538561643835617</v>
      </c>
      <c r="V124" s="28" t="str">
        <f>IF(J124&gt;0,(N124/J124)*(1000000/365),"")</f>
        <v/>
      </c>
      <c r="Y124" s="29" t="s">
        <v>136</v>
      </c>
      <c r="Z124" s="3" t="s">
        <v>47</v>
      </c>
      <c r="AA124" s="3">
        <v>48146.108</v>
      </c>
      <c r="AB124" s="3">
        <v>2</v>
      </c>
      <c r="AC124" s="3">
        <v>2</v>
      </c>
      <c r="AD124" s="3">
        <v>0</v>
      </c>
      <c r="AE124" s="2" t="s">
        <v>1245</v>
      </c>
      <c r="AI124" s="3" t="s">
        <v>1245</v>
      </c>
      <c r="AM124" s="2" t="s">
        <v>1243</v>
      </c>
      <c r="AO124" s="2">
        <v>2</v>
      </c>
      <c r="AP124" s="2">
        <v>0.12073150000000001</v>
      </c>
    </row>
    <row r="125" spans="1:42" x14ac:dyDescent="0.25">
      <c r="A125" s="3">
        <f t="shared" si="17"/>
        <v>3</v>
      </c>
      <c r="B125" s="3" t="str">
        <f t="shared" si="18"/>
        <v>Oil</v>
      </c>
      <c r="C125" s="3">
        <f t="shared" si="19"/>
        <v>0</v>
      </c>
      <c r="D125" s="3">
        <f t="shared" si="20"/>
        <v>0</v>
      </c>
      <c r="E125" s="3">
        <f t="shared" si="21"/>
        <v>5.1240000000000001E-3</v>
      </c>
      <c r="F125" s="3" t="str">
        <f t="shared" si="22"/>
        <v/>
      </c>
      <c r="G125" s="3">
        <f t="shared" si="23"/>
        <v>0</v>
      </c>
      <c r="H125" s="3">
        <f t="shared" si="24"/>
        <v>0</v>
      </c>
      <c r="I125" s="3">
        <f t="shared" si="25"/>
        <v>2</v>
      </c>
      <c r="J125" s="3">
        <f t="shared" si="26"/>
        <v>0</v>
      </c>
      <c r="K125" s="3">
        <f t="shared" si="27"/>
        <v>0</v>
      </c>
      <c r="L125" s="3">
        <f t="shared" si="28"/>
        <v>0</v>
      </c>
      <c r="M125" s="3">
        <f t="shared" si="29"/>
        <v>8.4504999999999998E-6</v>
      </c>
      <c r="N125" s="3">
        <f t="shared" si="30"/>
        <v>0</v>
      </c>
      <c r="O125" s="3">
        <f>SUM(K125:M125)</f>
        <v>8.4504999999999998E-6</v>
      </c>
      <c r="P125" s="41" t="str">
        <f t="shared" si="31"/>
        <v/>
      </c>
      <c r="Q125" s="42" t="str">
        <f t="shared" si="32"/>
        <v/>
      </c>
      <c r="R125" s="44">
        <f t="shared" si="33"/>
        <v>1.649199843871975E-3</v>
      </c>
      <c r="S125" s="3" t="str">
        <f>IF(G125&gt;0,(K125/G125)*(1000000/365),"")</f>
        <v/>
      </c>
      <c r="T125" s="3" t="str">
        <f>IF(H125&gt;0,(L125/H125)*(1000000/365),"")</f>
        <v/>
      </c>
      <c r="U125" s="3">
        <f>IF(I125&gt;0,(M125/I125)*(1000000/365),"")</f>
        <v>1.1576027397260272E-2</v>
      </c>
      <c r="V125" s="28" t="str">
        <f>IF(J125&gt;0,(N125/J125)*(1000000/365),"")</f>
        <v/>
      </c>
      <c r="Y125" s="29" t="s">
        <v>149</v>
      </c>
      <c r="Z125" s="3" t="s">
        <v>47</v>
      </c>
      <c r="AA125" s="3">
        <v>5124</v>
      </c>
      <c r="AB125" s="3">
        <v>6</v>
      </c>
      <c r="AC125" s="3">
        <v>2</v>
      </c>
      <c r="AD125" s="3">
        <v>0</v>
      </c>
      <c r="AE125" s="2" t="s">
        <v>1245</v>
      </c>
      <c r="AI125" s="3" t="s">
        <v>1245</v>
      </c>
      <c r="AM125" s="2" t="s">
        <v>1243</v>
      </c>
      <c r="AO125" s="2">
        <v>2</v>
      </c>
      <c r="AP125" s="2">
        <v>8.4504999999999997E-3</v>
      </c>
    </row>
    <row r="126" spans="1:42" x14ac:dyDescent="0.25">
      <c r="A126" s="3">
        <f t="shared" si="17"/>
        <v>2</v>
      </c>
      <c r="B126" s="3" t="str">
        <f t="shared" si="18"/>
        <v>Oil</v>
      </c>
      <c r="C126" s="3">
        <f t="shared" si="19"/>
        <v>0</v>
      </c>
      <c r="D126" s="3">
        <f t="shared" si="20"/>
        <v>3.5602790000000002E-2</v>
      </c>
      <c r="E126" s="3">
        <f t="shared" si="21"/>
        <v>0</v>
      </c>
      <c r="F126" s="3" t="str">
        <f t="shared" si="22"/>
        <v/>
      </c>
      <c r="G126" s="3">
        <f t="shared" si="23"/>
        <v>0</v>
      </c>
      <c r="H126" s="3">
        <f t="shared" si="24"/>
        <v>4</v>
      </c>
      <c r="I126" s="3">
        <f t="shared" si="25"/>
        <v>0</v>
      </c>
      <c r="J126" s="3">
        <f t="shared" si="26"/>
        <v>0</v>
      </c>
      <c r="K126" s="3">
        <f t="shared" si="27"/>
        <v>0</v>
      </c>
      <c r="L126" s="3">
        <f t="shared" si="28"/>
        <v>3.8290000000000004E-4</v>
      </c>
      <c r="M126" s="3">
        <f t="shared" si="29"/>
        <v>0</v>
      </c>
      <c r="N126" s="3">
        <f t="shared" si="30"/>
        <v>0</v>
      </c>
      <c r="O126" s="3">
        <f>SUM(K126:M126)</f>
        <v>3.8290000000000004E-4</v>
      </c>
      <c r="P126" s="41" t="str">
        <f t="shared" si="31"/>
        <v/>
      </c>
      <c r="Q126" s="42">
        <f t="shared" si="32"/>
        <v>1.0754775117343332E-2</v>
      </c>
      <c r="R126" s="44" t="str">
        <f t="shared" si="33"/>
        <v/>
      </c>
      <c r="S126" s="3" t="str">
        <f>IF(G126&gt;0,(K126/G126)*(1000000/365),"")</f>
        <v/>
      </c>
      <c r="T126" s="3">
        <f>IF(H126&gt;0,(L126/H126)*(1000000/365),"")</f>
        <v>0.26226027397260276</v>
      </c>
      <c r="U126" s="3" t="str">
        <f>IF(I126&gt;0,(M126/I126)*(1000000/365),"")</f>
        <v/>
      </c>
      <c r="V126" s="28" t="str">
        <f>IF(J126&gt;0,(N126/J126)*(1000000/365),"")</f>
        <v/>
      </c>
      <c r="Y126" s="29" t="s">
        <v>151</v>
      </c>
      <c r="Z126" s="3" t="s">
        <v>62</v>
      </c>
      <c r="AA126" s="3">
        <v>35602.79</v>
      </c>
      <c r="AB126" s="3">
        <v>1</v>
      </c>
      <c r="AC126" s="3">
        <v>4</v>
      </c>
      <c r="AD126" s="3">
        <v>0</v>
      </c>
      <c r="AE126" s="2" t="s">
        <v>1245</v>
      </c>
      <c r="AI126" s="3" t="s">
        <v>1243</v>
      </c>
      <c r="AK126" s="3">
        <v>4</v>
      </c>
      <c r="AL126" s="3">
        <v>0.38290000000000002</v>
      </c>
      <c r="AM126" s="2" t="s">
        <v>1245</v>
      </c>
    </row>
    <row r="127" spans="1:42" x14ac:dyDescent="0.25">
      <c r="A127" s="3">
        <f t="shared" si="17"/>
        <v>2</v>
      </c>
      <c r="B127" s="3" t="str">
        <f t="shared" si="18"/>
        <v>Oil</v>
      </c>
      <c r="C127" s="3">
        <f t="shared" si="19"/>
        <v>0</v>
      </c>
      <c r="D127" s="3">
        <f t="shared" si="20"/>
        <v>4.5409999999999999E-3</v>
      </c>
      <c r="E127" s="3">
        <f t="shared" si="21"/>
        <v>0</v>
      </c>
      <c r="F127" s="3" t="str">
        <f t="shared" si="22"/>
        <v/>
      </c>
      <c r="G127" s="3">
        <f t="shared" si="23"/>
        <v>0</v>
      </c>
      <c r="H127" s="3">
        <f t="shared" si="24"/>
        <v>2</v>
      </c>
      <c r="I127" s="3">
        <f t="shared" si="25"/>
        <v>0</v>
      </c>
      <c r="J127" s="3">
        <f t="shared" si="26"/>
        <v>0</v>
      </c>
      <c r="K127" s="3">
        <f t="shared" si="27"/>
        <v>0</v>
      </c>
      <c r="L127" s="3">
        <f t="shared" si="28"/>
        <v>5.9359980000000005E-4</v>
      </c>
      <c r="M127" s="3">
        <f t="shared" si="29"/>
        <v>0</v>
      </c>
      <c r="N127" s="3">
        <f t="shared" si="30"/>
        <v>0</v>
      </c>
      <c r="O127" s="3">
        <f>SUM(K127:M127)</f>
        <v>5.9359980000000005E-4</v>
      </c>
      <c r="P127" s="41" t="str">
        <f t="shared" si="31"/>
        <v/>
      </c>
      <c r="Q127" s="42">
        <f t="shared" si="32"/>
        <v>0.13072006166042724</v>
      </c>
      <c r="R127" s="44" t="str">
        <f t="shared" si="33"/>
        <v/>
      </c>
      <c r="S127" s="3" t="str">
        <f>IF(G127&gt;0,(K127/G127)*(1000000/365),"")</f>
        <v/>
      </c>
      <c r="T127" s="3">
        <f>IF(H127&gt;0,(L127/H127)*(1000000/365),"")</f>
        <v>0.81315041095890417</v>
      </c>
      <c r="U127" s="3" t="str">
        <f>IF(I127&gt;0,(M127/I127)*(1000000/365),"")</f>
        <v/>
      </c>
      <c r="V127" s="28" t="str">
        <f>IF(J127&gt;0,(N127/J127)*(1000000/365),"")</f>
        <v/>
      </c>
      <c r="Y127" s="29" t="s">
        <v>151</v>
      </c>
      <c r="Z127" s="3" t="s">
        <v>47</v>
      </c>
      <c r="AA127" s="3">
        <v>4541</v>
      </c>
      <c r="AB127" s="3">
        <v>9</v>
      </c>
      <c r="AC127" s="3">
        <v>2</v>
      </c>
      <c r="AD127" s="3">
        <v>0</v>
      </c>
      <c r="AE127" s="2" t="s">
        <v>1245</v>
      </c>
      <c r="AI127" s="3" t="s">
        <v>1243</v>
      </c>
      <c r="AK127" s="3">
        <v>2</v>
      </c>
      <c r="AL127" s="3">
        <v>0.59359980000000001</v>
      </c>
      <c r="AM127" s="2" t="s">
        <v>1245</v>
      </c>
    </row>
    <row r="128" spans="1:42" x14ac:dyDescent="0.25">
      <c r="A128" s="3">
        <f t="shared" si="17"/>
        <v>2</v>
      </c>
      <c r="B128" s="3" t="str">
        <f t="shared" si="18"/>
        <v>Oil</v>
      </c>
      <c r="C128" s="3">
        <f t="shared" si="19"/>
        <v>0</v>
      </c>
      <c r="D128" s="3">
        <f t="shared" si="20"/>
        <v>9.0320999999999999E-2</v>
      </c>
      <c r="E128" s="3">
        <f t="shared" si="21"/>
        <v>0</v>
      </c>
      <c r="F128" s="3" t="str">
        <f t="shared" si="22"/>
        <v/>
      </c>
      <c r="G128" s="3">
        <f t="shared" si="23"/>
        <v>0</v>
      </c>
      <c r="H128" s="3">
        <f t="shared" si="24"/>
        <v>12</v>
      </c>
      <c r="I128" s="3">
        <f t="shared" si="25"/>
        <v>0</v>
      </c>
      <c r="J128" s="3">
        <f t="shared" si="26"/>
        <v>0</v>
      </c>
      <c r="K128" s="3">
        <f t="shared" si="27"/>
        <v>0</v>
      </c>
      <c r="L128" s="3">
        <f t="shared" si="28"/>
        <v>0.52807000000000004</v>
      </c>
      <c r="M128" s="3">
        <f t="shared" si="29"/>
        <v>0</v>
      </c>
      <c r="N128" s="3">
        <f t="shared" si="30"/>
        <v>0</v>
      </c>
      <c r="O128" s="3">
        <f>SUM(K128:M128)</f>
        <v>0.52807000000000004</v>
      </c>
      <c r="P128" s="41" t="str">
        <f t="shared" si="31"/>
        <v/>
      </c>
      <c r="Q128" s="42">
        <f t="shared" si="32"/>
        <v>5.8465916010673054</v>
      </c>
      <c r="R128" s="44" t="str">
        <f t="shared" si="33"/>
        <v/>
      </c>
      <c r="S128" s="3" t="str">
        <f>IF(G128&gt;0,(K128/G128)*(1000000/365),"")</f>
        <v/>
      </c>
      <c r="T128" s="3">
        <f>IF(H128&gt;0,(L128/H128)*(1000000/365),"")</f>
        <v>120.56392694063926</v>
      </c>
      <c r="U128" s="3" t="str">
        <f>IF(I128&gt;0,(M128/I128)*(1000000/365),"")</f>
        <v/>
      </c>
      <c r="V128" s="28" t="str">
        <f>IF(J128&gt;0,(N128/J128)*(1000000/365),"")</f>
        <v/>
      </c>
      <c r="Y128" s="29" t="s">
        <v>154</v>
      </c>
      <c r="Z128" s="3" t="s">
        <v>47</v>
      </c>
      <c r="AA128" s="3">
        <v>90321</v>
      </c>
      <c r="AB128" s="3">
        <v>3</v>
      </c>
      <c r="AC128" s="3">
        <v>3</v>
      </c>
      <c r="AD128" s="3">
        <v>0</v>
      </c>
      <c r="AE128" s="2" t="s">
        <v>1245</v>
      </c>
      <c r="AI128" s="3" t="s">
        <v>1243</v>
      </c>
      <c r="AK128" s="3">
        <v>12</v>
      </c>
      <c r="AL128" s="3">
        <v>528.07000000000005</v>
      </c>
      <c r="AM128" s="2" t="s">
        <v>1245</v>
      </c>
    </row>
    <row r="129" spans="1:42" x14ac:dyDescent="0.25">
      <c r="A129" s="3">
        <f t="shared" si="17"/>
        <v>2</v>
      </c>
      <c r="B129" s="3" t="str">
        <f t="shared" si="18"/>
        <v>Oil</v>
      </c>
      <c r="C129" s="3">
        <f t="shared" si="19"/>
        <v>0</v>
      </c>
      <c r="D129" s="3">
        <f t="shared" si="20"/>
        <v>3.4037999999999999E-2</v>
      </c>
      <c r="E129" s="3">
        <f t="shared" si="21"/>
        <v>0</v>
      </c>
      <c r="F129" s="3" t="str">
        <f t="shared" si="22"/>
        <v/>
      </c>
      <c r="G129" s="3">
        <f t="shared" si="23"/>
        <v>0</v>
      </c>
      <c r="H129" s="3">
        <f t="shared" si="24"/>
        <v>16</v>
      </c>
      <c r="I129" s="3">
        <f t="shared" si="25"/>
        <v>0</v>
      </c>
      <c r="J129" s="3">
        <f t="shared" si="26"/>
        <v>0</v>
      </c>
      <c r="K129" s="3">
        <f t="shared" si="27"/>
        <v>0</v>
      </c>
      <c r="L129" s="3">
        <f t="shared" si="28"/>
        <v>0.11783</v>
      </c>
      <c r="M129" s="3">
        <f t="shared" si="29"/>
        <v>0</v>
      </c>
      <c r="N129" s="3">
        <f t="shared" si="30"/>
        <v>0</v>
      </c>
      <c r="O129" s="3">
        <f>SUM(K129:M129)</f>
        <v>0.11783</v>
      </c>
      <c r="P129" s="41" t="str">
        <f t="shared" si="31"/>
        <v/>
      </c>
      <c r="Q129" s="42">
        <f t="shared" si="32"/>
        <v>3.4617192549503497</v>
      </c>
      <c r="R129" s="44" t="str">
        <f t="shared" si="33"/>
        <v/>
      </c>
      <c r="S129" s="3" t="str">
        <f>IF(G129&gt;0,(K129/G129)*(1000000/365),"")</f>
        <v/>
      </c>
      <c r="T129" s="3">
        <f>IF(H129&gt;0,(L129/H129)*(1000000/365),"")</f>
        <v>20.176369863013697</v>
      </c>
      <c r="U129" s="3" t="str">
        <f>IF(I129&gt;0,(M129/I129)*(1000000/365),"")</f>
        <v/>
      </c>
      <c r="V129" s="28" t="str">
        <f>IF(J129&gt;0,(N129/J129)*(1000000/365),"")</f>
        <v/>
      </c>
      <c r="Y129" s="29" t="s">
        <v>155</v>
      </c>
      <c r="Z129" s="3" t="s">
        <v>47</v>
      </c>
      <c r="AA129" s="3">
        <v>34038</v>
      </c>
      <c r="AB129" s="3">
        <v>8</v>
      </c>
      <c r="AC129" s="3">
        <v>8</v>
      </c>
      <c r="AD129" s="3">
        <v>0</v>
      </c>
      <c r="AE129" s="2" t="s">
        <v>1245</v>
      </c>
      <c r="AI129" s="3" t="s">
        <v>1243</v>
      </c>
      <c r="AK129" s="3">
        <v>16</v>
      </c>
      <c r="AL129" s="3">
        <v>117.83</v>
      </c>
      <c r="AM129" s="2" t="s">
        <v>1245</v>
      </c>
    </row>
    <row r="130" spans="1:42" x14ac:dyDescent="0.25">
      <c r="A130" s="3">
        <f t="shared" si="17"/>
        <v>2</v>
      </c>
      <c r="B130" s="3" t="str">
        <f t="shared" si="18"/>
        <v>Oil</v>
      </c>
      <c r="C130" s="3">
        <f t="shared" si="19"/>
        <v>0</v>
      </c>
      <c r="D130" s="3">
        <f t="shared" si="20"/>
        <v>1.2626E-2</v>
      </c>
      <c r="E130" s="3">
        <f t="shared" si="21"/>
        <v>0</v>
      </c>
      <c r="F130" s="3" t="str">
        <f t="shared" si="22"/>
        <v/>
      </c>
      <c r="G130" s="3">
        <f t="shared" si="23"/>
        <v>0</v>
      </c>
      <c r="H130" s="3">
        <f t="shared" si="24"/>
        <v>4</v>
      </c>
      <c r="I130" s="3">
        <f t="shared" si="25"/>
        <v>0</v>
      </c>
      <c r="J130" s="3">
        <f t="shared" si="26"/>
        <v>0</v>
      </c>
      <c r="K130" s="3">
        <f t="shared" si="27"/>
        <v>0</v>
      </c>
      <c r="L130" s="3">
        <f t="shared" si="28"/>
        <v>5.0392380000000004E-4</v>
      </c>
      <c r="M130" s="3">
        <f t="shared" si="29"/>
        <v>0</v>
      </c>
      <c r="N130" s="3">
        <f t="shared" si="30"/>
        <v>0</v>
      </c>
      <c r="O130" s="3">
        <f>SUM(K130:M130)</f>
        <v>5.0392380000000004E-4</v>
      </c>
      <c r="P130" s="41" t="str">
        <f t="shared" si="31"/>
        <v/>
      </c>
      <c r="Q130" s="42">
        <f t="shared" si="32"/>
        <v>3.991159512117852E-2</v>
      </c>
      <c r="R130" s="44" t="str">
        <f t="shared" si="33"/>
        <v/>
      </c>
      <c r="S130" s="3" t="str">
        <f>IF(G130&gt;0,(K130/G130)*(1000000/365),"")</f>
        <v/>
      </c>
      <c r="T130" s="3">
        <f>IF(H130&gt;0,(L130/H130)*(1000000/365),"")</f>
        <v>0.34515328767123288</v>
      </c>
      <c r="U130" s="3" t="str">
        <f>IF(I130&gt;0,(M130/I130)*(1000000/365),"")</f>
        <v/>
      </c>
      <c r="V130" s="28" t="str">
        <f>IF(J130&gt;0,(N130/J130)*(1000000/365),"")</f>
        <v/>
      </c>
      <c r="Y130" s="29" t="s">
        <v>157</v>
      </c>
      <c r="Z130" s="3" t="s">
        <v>47</v>
      </c>
      <c r="AA130" s="3">
        <v>12626</v>
      </c>
      <c r="AB130" s="3">
        <v>8</v>
      </c>
      <c r="AC130" s="3">
        <v>4</v>
      </c>
      <c r="AD130" s="3">
        <v>0</v>
      </c>
      <c r="AE130" s="2" t="s">
        <v>1245</v>
      </c>
      <c r="AI130" s="3" t="s">
        <v>1243</v>
      </c>
      <c r="AK130" s="3">
        <v>4</v>
      </c>
      <c r="AL130" s="3">
        <v>0.50392380000000003</v>
      </c>
      <c r="AM130" s="2" t="s">
        <v>1245</v>
      </c>
    </row>
    <row r="131" spans="1:42" x14ac:dyDescent="0.25">
      <c r="A131" s="3">
        <f t="shared" si="17"/>
        <v>2</v>
      </c>
      <c r="B131" s="3" t="str">
        <f t="shared" si="18"/>
        <v>Oil</v>
      </c>
      <c r="C131" s="3">
        <f t="shared" si="19"/>
        <v>0</v>
      </c>
      <c r="D131" s="3">
        <f t="shared" si="20"/>
        <v>8.5858572913000003E-3</v>
      </c>
      <c r="E131" s="3">
        <f t="shared" si="21"/>
        <v>0</v>
      </c>
      <c r="F131" s="3" t="str">
        <f t="shared" si="22"/>
        <v/>
      </c>
      <c r="G131" s="3">
        <f t="shared" si="23"/>
        <v>0</v>
      </c>
      <c r="H131" s="3">
        <f t="shared" si="24"/>
        <v>2</v>
      </c>
      <c r="I131" s="3">
        <f t="shared" si="25"/>
        <v>0</v>
      </c>
      <c r="J131" s="3">
        <f t="shared" si="26"/>
        <v>0</v>
      </c>
      <c r="K131" s="3">
        <f t="shared" si="27"/>
        <v>0</v>
      </c>
      <c r="L131" s="3">
        <f t="shared" si="28"/>
        <v>1.8E-3</v>
      </c>
      <c r="M131" s="3">
        <f t="shared" si="29"/>
        <v>0</v>
      </c>
      <c r="N131" s="3">
        <f t="shared" si="30"/>
        <v>0</v>
      </c>
      <c r="O131" s="3">
        <f>SUM(K131:M131)</f>
        <v>1.8E-3</v>
      </c>
      <c r="P131" s="41" t="str">
        <f t="shared" si="31"/>
        <v/>
      </c>
      <c r="Q131" s="42">
        <f t="shared" si="32"/>
        <v>0.20964709043369839</v>
      </c>
      <c r="R131" s="44" t="str">
        <f t="shared" si="33"/>
        <v/>
      </c>
      <c r="S131" s="3" t="str">
        <f>IF(G131&gt;0,(K131/G131)*(1000000/365),"")</f>
        <v/>
      </c>
      <c r="T131" s="3">
        <f>IF(H131&gt;0,(L131/H131)*(1000000/365),"")</f>
        <v>2.4657534246575339</v>
      </c>
      <c r="U131" s="3" t="str">
        <f>IF(I131&gt;0,(M131/I131)*(1000000/365),"")</f>
        <v/>
      </c>
      <c r="V131" s="28" t="str">
        <f>IF(J131&gt;0,(N131/J131)*(1000000/365),"")</f>
        <v/>
      </c>
      <c r="Y131" s="29" t="s">
        <v>157</v>
      </c>
      <c r="Z131" s="3" t="s">
        <v>47</v>
      </c>
      <c r="AA131" s="3">
        <v>8585.8572913000007</v>
      </c>
      <c r="AB131" s="3">
        <v>2</v>
      </c>
      <c r="AC131" s="3">
        <v>2</v>
      </c>
      <c r="AD131" s="3">
        <v>2</v>
      </c>
      <c r="AE131" s="2" t="s">
        <v>1245</v>
      </c>
      <c r="AI131" s="3" t="s">
        <v>1243</v>
      </c>
      <c r="AK131" s="3">
        <v>2</v>
      </c>
      <c r="AL131" s="3">
        <v>1.8</v>
      </c>
      <c r="AM131" s="2" t="s">
        <v>1245</v>
      </c>
    </row>
    <row r="132" spans="1:42" x14ac:dyDescent="0.25">
      <c r="A132" s="3">
        <f t="shared" si="17"/>
        <v>5</v>
      </c>
      <c r="B132" s="3" t="str">
        <f t="shared" si="18"/>
        <v>Oil</v>
      </c>
      <c r="C132" s="3">
        <f t="shared" si="19"/>
        <v>0</v>
      </c>
      <c r="D132" s="3">
        <f t="shared" si="20"/>
        <v>0.1680227230038023</v>
      </c>
      <c r="E132" s="3">
        <f t="shared" si="21"/>
        <v>2.7779756869961978</v>
      </c>
      <c r="F132" s="3" t="str">
        <f t="shared" si="22"/>
        <v/>
      </c>
      <c r="G132" s="3">
        <f t="shared" si="23"/>
        <v>0</v>
      </c>
      <c r="H132" s="3">
        <f t="shared" si="24"/>
        <v>15</v>
      </c>
      <c r="I132" s="3">
        <f t="shared" si="25"/>
        <v>248</v>
      </c>
      <c r="J132" s="3">
        <f t="shared" si="26"/>
        <v>0</v>
      </c>
      <c r="K132" s="3">
        <f t="shared" si="27"/>
        <v>0</v>
      </c>
      <c r="L132" s="3">
        <f t="shared" si="28"/>
        <v>9.285593E-3</v>
      </c>
      <c r="M132" s="3">
        <f t="shared" si="29"/>
        <v>2.0866538399999999E-2</v>
      </c>
      <c r="N132" s="3">
        <f t="shared" si="30"/>
        <v>0</v>
      </c>
      <c r="O132" s="3">
        <f>SUM(K132:M132)</f>
        <v>3.0152131399999997E-2</v>
      </c>
      <c r="P132" s="41" t="str">
        <f t="shared" si="31"/>
        <v/>
      </c>
      <c r="Q132" s="42">
        <f t="shared" si="32"/>
        <v>5.5263912130443626E-2</v>
      </c>
      <c r="R132" s="44">
        <f t="shared" si="33"/>
        <v>7.5114186555616741E-3</v>
      </c>
      <c r="S132" s="3" t="str">
        <f>IF(G132&gt;0,(K132/G132)*(1000000/365),"")</f>
        <v/>
      </c>
      <c r="T132" s="3">
        <f>IF(H132&gt;0,(L132/H132)*(1000000/365),"")</f>
        <v>1.6959987214611874</v>
      </c>
      <c r="U132" s="3">
        <f>IF(I132&gt;0,(M132/I132)*(1000000/365),"")</f>
        <v>0.23051854175872732</v>
      </c>
      <c r="V132" s="28" t="str">
        <f>IF(J132&gt;0,(N132/J132)*(1000000/365),"")</f>
        <v/>
      </c>
      <c r="Y132" s="29" t="s">
        <v>160</v>
      </c>
      <c r="Z132" s="3" t="s">
        <v>47</v>
      </c>
      <c r="AA132" s="3">
        <v>2945998.41</v>
      </c>
      <c r="AB132" s="3">
        <v>90</v>
      </c>
      <c r="AC132" s="3">
        <v>263</v>
      </c>
      <c r="AD132" s="3">
        <v>0</v>
      </c>
      <c r="AE132" s="2" t="s">
        <v>1245</v>
      </c>
      <c r="AI132" s="3" t="s">
        <v>1243</v>
      </c>
      <c r="AK132" s="3">
        <v>15</v>
      </c>
      <c r="AL132" s="3">
        <v>9.2855930000000004</v>
      </c>
      <c r="AM132" s="2" t="s">
        <v>1243</v>
      </c>
      <c r="AO132" s="2">
        <v>248</v>
      </c>
      <c r="AP132" s="2">
        <v>20.8665384</v>
      </c>
    </row>
    <row r="133" spans="1:42" x14ac:dyDescent="0.25">
      <c r="A133" s="3">
        <f t="shared" si="17"/>
        <v>2</v>
      </c>
      <c r="B133" s="3" t="str">
        <f t="shared" si="18"/>
        <v>Oil</v>
      </c>
      <c r="C133" s="3">
        <f t="shared" si="19"/>
        <v>0</v>
      </c>
      <c r="D133" s="3">
        <f t="shared" si="20"/>
        <v>1.0888E-2</v>
      </c>
      <c r="E133" s="3">
        <f t="shared" si="21"/>
        <v>0</v>
      </c>
      <c r="F133" s="3" t="str">
        <f t="shared" si="22"/>
        <v/>
      </c>
      <c r="G133" s="3">
        <f t="shared" si="23"/>
        <v>0</v>
      </c>
      <c r="H133" s="3">
        <f t="shared" si="24"/>
        <v>3</v>
      </c>
      <c r="I133" s="3">
        <f t="shared" si="25"/>
        <v>0</v>
      </c>
      <c r="J133" s="3">
        <f t="shared" si="26"/>
        <v>0</v>
      </c>
      <c r="K133" s="3">
        <f t="shared" si="27"/>
        <v>0</v>
      </c>
      <c r="L133" s="3">
        <f t="shared" si="28"/>
        <v>2.2065000000000002E-4</v>
      </c>
      <c r="M133" s="3">
        <f t="shared" si="29"/>
        <v>0</v>
      </c>
      <c r="N133" s="3">
        <f t="shared" si="30"/>
        <v>0</v>
      </c>
      <c r="O133" s="3">
        <f>SUM(K133:M133)</f>
        <v>2.2065000000000002E-4</v>
      </c>
      <c r="P133" s="41" t="str">
        <f t="shared" si="31"/>
        <v/>
      </c>
      <c r="Q133" s="42">
        <f t="shared" si="32"/>
        <v>2.0265429831006616E-2</v>
      </c>
      <c r="R133" s="44" t="str">
        <f t="shared" si="33"/>
        <v/>
      </c>
      <c r="S133" s="3" t="str">
        <f>IF(G133&gt;0,(K133/G133)*(1000000/365),"")</f>
        <v/>
      </c>
      <c r="T133" s="3">
        <f>IF(H133&gt;0,(L133/H133)*(1000000/365),"")</f>
        <v>0.20150684931506851</v>
      </c>
      <c r="U133" s="3" t="str">
        <f>IF(I133&gt;0,(M133/I133)*(1000000/365),"")</f>
        <v/>
      </c>
      <c r="V133" s="28" t="str">
        <f>IF(J133&gt;0,(N133/J133)*(1000000/365),"")</f>
        <v/>
      </c>
      <c r="Y133" s="29" t="s">
        <v>160</v>
      </c>
      <c r="Z133" s="3" t="s">
        <v>47</v>
      </c>
      <c r="AA133" s="3">
        <v>10888</v>
      </c>
      <c r="AB133" s="3">
        <v>7</v>
      </c>
      <c r="AC133" s="3">
        <v>3</v>
      </c>
      <c r="AD133" s="3">
        <v>0</v>
      </c>
      <c r="AE133" s="2" t="s">
        <v>1245</v>
      </c>
      <c r="AI133" s="3" t="s">
        <v>1243</v>
      </c>
      <c r="AK133" s="3">
        <v>3</v>
      </c>
      <c r="AL133" s="3">
        <v>0.22065000000000001</v>
      </c>
      <c r="AM133" s="2" t="s">
        <v>1245</v>
      </c>
    </row>
    <row r="134" spans="1:42" x14ac:dyDescent="0.25">
      <c r="A134" s="3">
        <f t="shared" si="17"/>
        <v>6</v>
      </c>
      <c r="B134" s="3" t="str">
        <f t="shared" si="18"/>
        <v>Oil</v>
      </c>
      <c r="C134" s="3">
        <f t="shared" si="19"/>
        <v>0.30084507317073172</v>
      </c>
      <c r="D134" s="3">
        <f t="shared" si="20"/>
        <v>0</v>
      </c>
      <c r="E134" s="3">
        <f t="shared" si="21"/>
        <v>1.1657746585365854</v>
      </c>
      <c r="F134" s="3" t="str">
        <f t="shared" si="22"/>
        <v/>
      </c>
      <c r="G134" s="3">
        <f t="shared" si="23"/>
        <v>8</v>
      </c>
      <c r="H134" s="3">
        <f t="shared" si="24"/>
        <v>2</v>
      </c>
      <c r="I134" s="3">
        <f t="shared" si="25"/>
        <v>31</v>
      </c>
      <c r="J134" s="3">
        <f t="shared" si="26"/>
        <v>0</v>
      </c>
      <c r="K134" s="3">
        <f t="shared" si="27"/>
        <v>4.4280000000000003E-4</v>
      </c>
      <c r="L134" s="3">
        <f t="shared" si="28"/>
        <v>7.7648000000000005E-3</v>
      </c>
      <c r="M134" s="3">
        <f t="shared" si="29"/>
        <v>8.3679999999999996E-4</v>
      </c>
      <c r="N134" s="3">
        <f t="shared" si="30"/>
        <v>0</v>
      </c>
      <c r="O134" s="3">
        <f>SUM(K134:M134)</f>
        <v>9.044400000000001E-3</v>
      </c>
      <c r="P134" s="41">
        <f t="shared" si="31"/>
        <v>1.4718539191389977E-3</v>
      </c>
      <c r="Q134" s="42" t="str">
        <f t="shared" si="32"/>
        <v/>
      </c>
      <c r="R134" s="44">
        <f t="shared" si="33"/>
        <v>7.1780596178891703E-4</v>
      </c>
      <c r="S134" s="3">
        <f>IF(G134&gt;0,(K134/G134)*(1000000/365),"")</f>
        <v>0.15164383561643835</v>
      </c>
      <c r="T134" s="3">
        <f>IF(H134&gt;0,(L134/H134)*(1000000/365),"")</f>
        <v>10.636712328767123</v>
      </c>
      <c r="U134" s="3">
        <f>IF(I134&gt;0,(M134/I134)*(1000000/365),"")</f>
        <v>7.395492708793637E-2</v>
      </c>
      <c r="V134" s="28" t="str">
        <f>IF(J134&gt;0,(N134/J134)*(1000000/365),"")</f>
        <v/>
      </c>
      <c r="Y134" s="29" t="s">
        <v>160</v>
      </c>
      <c r="Z134" s="3" t="s">
        <v>47</v>
      </c>
      <c r="AA134" s="3">
        <v>1541831</v>
      </c>
      <c r="AB134" s="3">
        <v>27</v>
      </c>
      <c r="AC134" s="3">
        <v>41</v>
      </c>
      <c r="AD134" s="3">
        <v>0</v>
      </c>
      <c r="AE134" s="2" t="s">
        <v>1243</v>
      </c>
      <c r="AG134" s="2">
        <v>8</v>
      </c>
      <c r="AH134" s="2">
        <v>0.44280000000000003</v>
      </c>
      <c r="AI134" s="3" t="s">
        <v>1243</v>
      </c>
      <c r="AK134" s="3">
        <v>2</v>
      </c>
      <c r="AL134" s="3">
        <v>7.7648000000000001</v>
      </c>
      <c r="AM134" s="2" t="s">
        <v>1243</v>
      </c>
      <c r="AO134" s="2">
        <v>31</v>
      </c>
      <c r="AP134" s="2">
        <v>0.83679999999999999</v>
      </c>
    </row>
    <row r="135" spans="1:42" x14ac:dyDescent="0.25">
      <c r="A135" s="3">
        <f t="shared" si="17"/>
        <v>2</v>
      </c>
      <c r="B135" s="3" t="str">
        <f t="shared" si="18"/>
        <v>Oil</v>
      </c>
      <c r="C135" s="3">
        <f t="shared" si="19"/>
        <v>0</v>
      </c>
      <c r="D135" s="3">
        <f t="shared" si="20"/>
        <v>9.3720999999999999E-2</v>
      </c>
      <c r="E135" s="3">
        <f t="shared" si="21"/>
        <v>0</v>
      </c>
      <c r="F135" s="3" t="str">
        <f t="shared" si="22"/>
        <v/>
      </c>
      <c r="G135" s="3">
        <f t="shared" si="23"/>
        <v>0</v>
      </c>
      <c r="H135" s="3">
        <f t="shared" si="24"/>
        <v>39</v>
      </c>
      <c r="I135" s="3">
        <f t="shared" si="25"/>
        <v>0</v>
      </c>
      <c r="J135" s="3">
        <f t="shared" si="26"/>
        <v>0</v>
      </c>
      <c r="K135" s="3">
        <f t="shared" si="27"/>
        <v>0</v>
      </c>
      <c r="L135" s="3">
        <f t="shared" si="28"/>
        <v>6.8999999999999997E-4</v>
      </c>
      <c r="M135" s="3">
        <f t="shared" si="29"/>
        <v>0</v>
      </c>
      <c r="N135" s="3">
        <f t="shared" si="30"/>
        <v>0</v>
      </c>
      <c r="O135" s="3">
        <f>SUM(K135:M135)</f>
        <v>6.8999999999999997E-4</v>
      </c>
      <c r="P135" s="41" t="str">
        <f t="shared" si="31"/>
        <v/>
      </c>
      <c r="Q135" s="42">
        <f t="shared" si="32"/>
        <v>7.3622773978083882E-3</v>
      </c>
      <c r="R135" s="44" t="str">
        <f t="shared" si="33"/>
        <v/>
      </c>
      <c r="S135" s="3" t="str">
        <f>IF(G135&gt;0,(K135/G135)*(1000000/365),"")</f>
        <v/>
      </c>
      <c r="T135" s="3">
        <f>IF(H135&gt;0,(L135/H135)*(1000000/365),"")</f>
        <v>4.8472075869336141E-2</v>
      </c>
      <c r="U135" s="3" t="str">
        <f>IF(I135&gt;0,(M135/I135)*(1000000/365),"")</f>
        <v/>
      </c>
      <c r="V135" s="28" t="str">
        <f>IF(J135&gt;0,(N135/J135)*(1000000/365),"")</f>
        <v/>
      </c>
      <c r="Y135" s="29" t="s">
        <v>160</v>
      </c>
      <c r="Z135" s="3" t="s">
        <v>62</v>
      </c>
      <c r="AA135" s="3">
        <v>93721</v>
      </c>
      <c r="AB135" s="3">
        <v>24</v>
      </c>
      <c r="AC135" s="3">
        <v>39</v>
      </c>
      <c r="AD135" s="3">
        <v>0</v>
      </c>
      <c r="AE135" s="2" t="s">
        <v>1245</v>
      </c>
      <c r="AG135" s="2">
        <v>0</v>
      </c>
      <c r="AH135" s="2">
        <v>0</v>
      </c>
      <c r="AI135" s="3" t="s">
        <v>1243</v>
      </c>
      <c r="AK135" s="3">
        <v>39</v>
      </c>
      <c r="AL135" s="3">
        <v>0.69</v>
      </c>
      <c r="AM135" s="2" t="s">
        <v>1245</v>
      </c>
      <c r="AO135" s="2">
        <v>0</v>
      </c>
      <c r="AP135" s="2">
        <v>0</v>
      </c>
    </row>
    <row r="136" spans="1:42" x14ac:dyDescent="0.25">
      <c r="A136" s="3">
        <f t="shared" si="17"/>
        <v>3</v>
      </c>
      <c r="B136" s="3" t="str">
        <f t="shared" si="18"/>
        <v>Oil</v>
      </c>
      <c r="C136" s="3">
        <f t="shared" si="19"/>
        <v>0</v>
      </c>
      <c r="D136" s="3">
        <f t="shared" si="20"/>
        <v>0</v>
      </c>
      <c r="E136" s="3">
        <f t="shared" si="21"/>
        <v>0.101689</v>
      </c>
      <c r="F136" s="3" t="str">
        <f t="shared" si="22"/>
        <v/>
      </c>
      <c r="G136" s="3">
        <f t="shared" si="23"/>
        <v>0</v>
      </c>
      <c r="H136" s="3">
        <f t="shared" si="24"/>
        <v>0</v>
      </c>
      <c r="I136" s="3">
        <f t="shared" si="25"/>
        <v>20</v>
      </c>
      <c r="J136" s="3">
        <f t="shared" si="26"/>
        <v>0</v>
      </c>
      <c r="K136" s="3">
        <f t="shared" si="27"/>
        <v>0</v>
      </c>
      <c r="L136" s="3">
        <f t="shared" si="28"/>
        <v>0</v>
      </c>
      <c r="M136" s="3">
        <f t="shared" si="29"/>
        <v>4.4259399999999998E-5</v>
      </c>
      <c r="N136" s="3">
        <f t="shared" si="30"/>
        <v>0</v>
      </c>
      <c r="O136" s="3">
        <f>SUM(K136:M136)</f>
        <v>4.4259399999999998E-5</v>
      </c>
      <c r="P136" s="41" t="str">
        <f t="shared" si="31"/>
        <v/>
      </c>
      <c r="Q136" s="42" t="str">
        <f t="shared" si="32"/>
        <v/>
      </c>
      <c r="R136" s="44">
        <f t="shared" si="33"/>
        <v>4.3524274995328894E-4</v>
      </c>
      <c r="S136" s="3" t="str">
        <f>IF(G136&gt;0,(K136/G136)*(1000000/365),"")</f>
        <v/>
      </c>
      <c r="T136" s="3" t="str">
        <f>IF(H136&gt;0,(L136/H136)*(1000000/365),"")</f>
        <v/>
      </c>
      <c r="U136" s="3">
        <f>IF(I136&gt;0,(M136/I136)*(1000000/365),"")</f>
        <v>6.062931506849314E-3</v>
      </c>
      <c r="V136" s="28" t="str">
        <f>IF(J136&gt;0,(N136/J136)*(1000000/365),"")</f>
        <v/>
      </c>
      <c r="Y136" s="29" t="s">
        <v>160</v>
      </c>
      <c r="Z136" s="3" t="s">
        <v>47</v>
      </c>
      <c r="AA136" s="3">
        <v>101689</v>
      </c>
      <c r="AB136" s="3">
        <v>7</v>
      </c>
      <c r="AC136" s="3">
        <v>20</v>
      </c>
      <c r="AD136" s="3">
        <v>0</v>
      </c>
      <c r="AE136" s="2" t="s">
        <v>1245</v>
      </c>
      <c r="AI136" s="3" t="s">
        <v>1245</v>
      </c>
      <c r="AM136" s="2" t="s">
        <v>1243</v>
      </c>
      <c r="AO136" s="2">
        <v>20</v>
      </c>
      <c r="AP136" s="2">
        <v>4.4259399999999997E-2</v>
      </c>
    </row>
    <row r="137" spans="1:42" x14ac:dyDescent="0.25">
      <c r="A137" s="3">
        <f t="shared" ref="A137:A200" si="34">IF(AND(AE137="Y",AI137="N",AM137="N"),1,IF(AND(AE137="N",AI137="Y",AM137="N"),2,IF(AND(AE137="N",AI137="N",AM137="Y"),3,IF(AND(AE137="Y",AI137="Y",AM137="N"),4,IF(AND(AE137="N",AI137="Y",AM137="Y"),5,6)))))</f>
        <v>6</v>
      </c>
      <c r="B137" s="3" t="str">
        <f t="shared" ref="B137:B200" si="35">IF(OR(ISNUMBER(SEARCH("gas",Y137)),ISNUMBER(SEARCH("tight",Y137)),ISNUMBER(SEARCH("coal",Y137))),"Gas","Oil")</f>
        <v>Oil</v>
      </c>
      <c r="C137" s="3">
        <f t="shared" ref="C137:C200" si="36">IF(SUM(G137:I137)&gt;0,IF(A137=1,AA137,IF(OR(A137=4,A137=6),AA137*(G137/SUM(G137:I137)),0))/1000000,0)</f>
        <v>5.9092389600000003E-2</v>
      </c>
      <c r="D137" s="3">
        <f t="shared" ref="D137:D200" si="37">IF(SUM(G137:I137)&gt;0,IF(A137=2,AA137,IF(OR(A137=4,A137=5),AA137*(H137/SUM(G137:I137)),0))/1000000,0)</f>
        <v>0</v>
      </c>
      <c r="E137" s="3">
        <f t="shared" ref="E137:E200" si="38">IF(SUM(G137:I137)&gt;0,IF(A137=3,AA137,IF(OR(A137=5,A137=6),AA137*(I137/SUM(G137:I137)),0))/1000000,0)</f>
        <v>0.64016755400000003</v>
      </c>
      <c r="F137" s="3" t="str">
        <f t="shared" ref="F137:F200" si="39">IF(AQ137&gt;0,AA137/1000000,"")</f>
        <v/>
      </c>
      <c r="G137" s="3">
        <f t="shared" ref="G137:G200" si="40">AG137</f>
        <v>6</v>
      </c>
      <c r="H137" s="3">
        <f t="shared" ref="H137:H200" si="41">AK137</f>
        <v>4</v>
      </c>
      <c r="I137" s="3">
        <f t="shared" ref="I137:I200" si="42">AO137</f>
        <v>65</v>
      </c>
      <c r="J137" s="3">
        <f t="shared" ref="J137:J200" si="43">AQ137</f>
        <v>0</v>
      </c>
      <c r="K137" s="3">
        <f t="shared" ref="K137:K200" si="44">AH137/1000</f>
        <v>2.2000000000000001E-6</v>
      </c>
      <c r="L137" s="3">
        <f t="shared" ref="L137:L200" si="45">AL137/1000</f>
        <v>4.4331320000000004E-4</v>
      </c>
      <c r="M137" s="3">
        <f t="shared" ref="M137:M200" si="46">AP137/1000</f>
        <v>5.8896879999999999E-4</v>
      </c>
      <c r="N137" s="3">
        <f t="shared" ref="N137:N200" si="47">AR137/1000</f>
        <v>0</v>
      </c>
      <c r="O137" s="3">
        <f>SUM(K137:M137)</f>
        <v>1.034482E-3</v>
      </c>
      <c r="P137" s="41">
        <f t="shared" ref="P137:P200" si="48">IF(C137&gt;0,(K137/C137),"")</f>
        <v>3.7229836445808584E-5</v>
      </c>
      <c r="Q137" s="42" t="str">
        <f t="shared" ref="Q137:Q200" si="49">IF(D137&gt;0,(L137/D137),"")</f>
        <v/>
      </c>
      <c r="R137" s="44">
        <f t="shared" ref="R137:R200" si="50">IF(E137&gt;0,(M137/E137),"")</f>
        <v>9.2002288513360047E-4</v>
      </c>
      <c r="S137" s="3">
        <f>IF(G137&gt;0,(K137/G137)*(1000000/365),"")</f>
        <v>1.004566210045662E-3</v>
      </c>
      <c r="T137" s="3">
        <f>IF(H137&gt;0,(L137/H137)*(1000000/365),"")</f>
        <v>0.30363917808219182</v>
      </c>
      <c r="U137" s="3">
        <f>IF(I137&gt;0,(M137/I137)*(1000000/365),"")</f>
        <v>2.4824817702845101E-2</v>
      </c>
      <c r="V137" s="28" t="str">
        <f>IF(J137&gt;0,(N137/J137)*(1000000/365),"")</f>
        <v/>
      </c>
      <c r="Y137" s="29" t="s">
        <v>160</v>
      </c>
      <c r="Z137" s="3" t="s">
        <v>62</v>
      </c>
      <c r="AA137" s="3">
        <v>738654.87</v>
      </c>
      <c r="AB137" s="3">
        <v>35</v>
      </c>
      <c r="AC137" s="3">
        <v>69</v>
      </c>
      <c r="AD137" s="3">
        <v>0</v>
      </c>
      <c r="AE137" s="2" t="s">
        <v>1243</v>
      </c>
      <c r="AG137" s="2">
        <v>6</v>
      </c>
      <c r="AH137" s="2">
        <v>2.2000000000000001E-3</v>
      </c>
      <c r="AI137" s="3" t="s">
        <v>1243</v>
      </c>
      <c r="AK137" s="3">
        <v>4</v>
      </c>
      <c r="AL137" s="3">
        <v>0.44331320000000002</v>
      </c>
      <c r="AM137" s="2" t="s">
        <v>1243</v>
      </c>
      <c r="AO137" s="2">
        <v>65</v>
      </c>
      <c r="AP137" s="2">
        <v>0.58896879999999996</v>
      </c>
    </row>
    <row r="138" spans="1:42" x14ac:dyDescent="0.25">
      <c r="A138" s="3">
        <f t="shared" si="34"/>
        <v>2</v>
      </c>
      <c r="B138" s="3" t="str">
        <f t="shared" si="35"/>
        <v>Oil</v>
      </c>
      <c r="C138" s="3">
        <f t="shared" si="36"/>
        <v>0</v>
      </c>
      <c r="D138" s="3">
        <f t="shared" si="37"/>
        <v>2.8879999999999999E-3</v>
      </c>
      <c r="E138" s="3">
        <f t="shared" si="38"/>
        <v>0</v>
      </c>
      <c r="F138" s="3" t="str">
        <f t="shared" si="39"/>
        <v/>
      </c>
      <c r="G138" s="3">
        <f t="shared" si="40"/>
        <v>0</v>
      </c>
      <c r="H138" s="3">
        <f t="shared" si="41"/>
        <v>7</v>
      </c>
      <c r="I138" s="3">
        <f t="shared" si="42"/>
        <v>0</v>
      </c>
      <c r="J138" s="3">
        <f t="shared" si="43"/>
        <v>0</v>
      </c>
      <c r="K138" s="3">
        <f t="shared" si="44"/>
        <v>0</v>
      </c>
      <c r="L138" s="3">
        <f t="shared" si="45"/>
        <v>6.7592309999999997E-4</v>
      </c>
      <c r="M138" s="3">
        <f t="shared" si="46"/>
        <v>0</v>
      </c>
      <c r="N138" s="3">
        <f t="shared" si="47"/>
        <v>0</v>
      </c>
      <c r="O138" s="3">
        <f>SUM(K138:M138)</f>
        <v>6.7592309999999997E-4</v>
      </c>
      <c r="P138" s="41" t="str">
        <f t="shared" si="48"/>
        <v/>
      </c>
      <c r="Q138" s="42">
        <f t="shared" si="49"/>
        <v>0.23404539473684211</v>
      </c>
      <c r="R138" s="44" t="str">
        <f t="shared" si="50"/>
        <v/>
      </c>
      <c r="S138" s="3" t="str">
        <f>IF(G138&gt;0,(K138/G138)*(1000000/365),"")</f>
        <v/>
      </c>
      <c r="T138" s="3">
        <f>IF(H138&gt;0,(L138/H138)*(1000000/365),"")</f>
        <v>0.26454915851272015</v>
      </c>
      <c r="U138" s="3" t="str">
        <f>IF(I138&gt;0,(M138/I138)*(1000000/365),"")</f>
        <v/>
      </c>
      <c r="V138" s="28" t="str">
        <f>IF(J138&gt;0,(N138/J138)*(1000000/365),"")</f>
        <v/>
      </c>
      <c r="Y138" s="29" t="s">
        <v>167</v>
      </c>
      <c r="Z138" s="3" t="s">
        <v>47</v>
      </c>
      <c r="AA138" s="3">
        <v>2888</v>
      </c>
      <c r="AB138" s="3">
        <v>10</v>
      </c>
      <c r="AC138" s="3">
        <v>7</v>
      </c>
      <c r="AD138" s="3">
        <v>0</v>
      </c>
      <c r="AE138" s="2" t="s">
        <v>1245</v>
      </c>
      <c r="AI138" s="3" t="s">
        <v>1243</v>
      </c>
      <c r="AK138" s="3">
        <v>7</v>
      </c>
      <c r="AL138" s="3">
        <v>0.6759231</v>
      </c>
      <c r="AM138" s="2" t="s">
        <v>1245</v>
      </c>
    </row>
    <row r="139" spans="1:42" x14ac:dyDescent="0.25">
      <c r="A139" s="3">
        <f t="shared" si="34"/>
        <v>3</v>
      </c>
      <c r="B139" s="3" t="str">
        <f t="shared" si="35"/>
        <v>Oil</v>
      </c>
      <c r="C139" s="3">
        <f t="shared" si="36"/>
        <v>0</v>
      </c>
      <c r="D139" s="3">
        <f t="shared" si="37"/>
        <v>0</v>
      </c>
      <c r="E139" s="3">
        <f t="shared" si="38"/>
        <v>0.16954376999999998</v>
      </c>
      <c r="F139" s="3" t="str">
        <f t="shared" si="39"/>
        <v/>
      </c>
      <c r="G139" s="3">
        <f t="shared" si="40"/>
        <v>0</v>
      </c>
      <c r="H139" s="3">
        <f t="shared" si="41"/>
        <v>0</v>
      </c>
      <c r="I139" s="3">
        <f t="shared" si="42"/>
        <v>4</v>
      </c>
      <c r="J139" s="3">
        <f t="shared" si="43"/>
        <v>0</v>
      </c>
      <c r="K139" s="3">
        <f t="shared" si="44"/>
        <v>0</v>
      </c>
      <c r="L139" s="3">
        <f t="shared" si="45"/>
        <v>0</v>
      </c>
      <c r="M139" s="3">
        <f t="shared" si="46"/>
        <v>5.0000000000000001E-4</v>
      </c>
      <c r="N139" s="3">
        <f t="shared" si="47"/>
        <v>0</v>
      </c>
      <c r="O139" s="3">
        <f>SUM(K139:M139)</f>
        <v>5.0000000000000001E-4</v>
      </c>
      <c r="P139" s="41" t="str">
        <f t="shared" si="48"/>
        <v/>
      </c>
      <c r="Q139" s="42" t="str">
        <f t="shared" si="49"/>
        <v/>
      </c>
      <c r="R139" s="44">
        <f t="shared" si="50"/>
        <v>2.949090963354183E-3</v>
      </c>
      <c r="S139" s="3" t="str">
        <f>IF(G139&gt;0,(K139/G139)*(1000000/365),"")</f>
        <v/>
      </c>
      <c r="T139" s="3" t="str">
        <f>IF(H139&gt;0,(L139/H139)*(1000000/365),"")</f>
        <v/>
      </c>
      <c r="U139" s="3">
        <f>IF(I139&gt;0,(M139/I139)*(1000000/365),"")</f>
        <v>0.34246575342465752</v>
      </c>
      <c r="V139" s="28" t="str">
        <f>IF(J139&gt;0,(N139/J139)*(1000000/365),"")</f>
        <v/>
      </c>
      <c r="Y139" s="29" t="s">
        <v>168</v>
      </c>
      <c r="Z139" s="3" t="s">
        <v>47</v>
      </c>
      <c r="AA139" s="3">
        <v>169543.77</v>
      </c>
      <c r="AB139" s="3">
        <v>2</v>
      </c>
      <c r="AC139" s="3">
        <v>4</v>
      </c>
      <c r="AD139" s="3">
        <v>0</v>
      </c>
      <c r="AE139" s="2" t="s">
        <v>1245</v>
      </c>
      <c r="AI139" s="3" t="s">
        <v>1245</v>
      </c>
      <c r="AM139" s="2" t="s">
        <v>1243</v>
      </c>
      <c r="AO139" s="2">
        <v>4</v>
      </c>
      <c r="AP139" s="2">
        <v>0.5</v>
      </c>
    </row>
    <row r="140" spans="1:42" x14ac:dyDescent="0.25">
      <c r="A140" s="3">
        <f t="shared" si="34"/>
        <v>5</v>
      </c>
      <c r="B140" s="3" t="str">
        <f t="shared" si="35"/>
        <v>Oil</v>
      </c>
      <c r="C140" s="3">
        <f t="shared" si="36"/>
        <v>0</v>
      </c>
      <c r="D140" s="3">
        <f t="shared" si="37"/>
        <v>4.0145761904761899E-2</v>
      </c>
      <c r="E140" s="3">
        <f t="shared" si="38"/>
        <v>1.224445738095238</v>
      </c>
      <c r="F140" s="3" t="str">
        <f t="shared" si="39"/>
        <v/>
      </c>
      <c r="G140" s="3">
        <f t="shared" si="40"/>
        <v>0</v>
      </c>
      <c r="H140" s="3">
        <f t="shared" si="41"/>
        <v>2</v>
      </c>
      <c r="I140" s="3">
        <f t="shared" si="42"/>
        <v>61</v>
      </c>
      <c r="J140" s="3">
        <f t="shared" si="43"/>
        <v>0</v>
      </c>
      <c r="K140" s="3">
        <f t="shared" si="44"/>
        <v>0</v>
      </c>
      <c r="L140" s="3">
        <f t="shared" si="45"/>
        <v>2.1075282000000001E-3</v>
      </c>
      <c r="M140" s="3">
        <f t="shared" si="46"/>
        <v>7.4786900999999992E-3</v>
      </c>
      <c r="N140" s="3">
        <f t="shared" si="47"/>
        <v>0</v>
      </c>
      <c r="O140" s="3">
        <f>SUM(K140:M140)</f>
        <v>9.5862182999999993E-3</v>
      </c>
      <c r="P140" s="41" t="str">
        <f t="shared" si="48"/>
        <v/>
      </c>
      <c r="Q140" s="42">
        <f t="shared" si="49"/>
        <v>5.249690378276306E-2</v>
      </c>
      <c r="R140" s="44">
        <f t="shared" si="50"/>
        <v>6.1078166776372929E-3</v>
      </c>
      <c r="S140" s="3" t="str">
        <f>IF(G140&gt;0,(K140/G140)*(1000000/365),"")</f>
        <v/>
      </c>
      <c r="T140" s="3">
        <f>IF(H140&gt;0,(L140/H140)*(1000000/365),"")</f>
        <v>2.8870249315068492</v>
      </c>
      <c r="U140" s="3">
        <f>IF(I140&gt;0,(M140/I140)*(1000000/365),"")</f>
        <v>0.33589445766898712</v>
      </c>
      <c r="V140" s="28" t="str">
        <f>IF(J140&gt;0,(N140/J140)*(1000000/365),"")</f>
        <v/>
      </c>
      <c r="Y140" s="29" t="s">
        <v>169</v>
      </c>
      <c r="Z140" s="3" t="s">
        <v>47</v>
      </c>
      <c r="AA140" s="3">
        <v>1264591.5</v>
      </c>
      <c r="AB140" s="3">
        <v>21</v>
      </c>
      <c r="AC140" s="3">
        <v>63</v>
      </c>
      <c r="AD140" s="3">
        <v>0</v>
      </c>
      <c r="AE140" s="2" t="s">
        <v>1245</v>
      </c>
      <c r="AI140" s="3" t="s">
        <v>1243</v>
      </c>
      <c r="AK140" s="3">
        <v>2</v>
      </c>
      <c r="AL140" s="3">
        <v>2.1075282</v>
      </c>
      <c r="AM140" s="2" t="s">
        <v>1243</v>
      </c>
      <c r="AO140" s="2">
        <v>61</v>
      </c>
      <c r="AP140" s="2">
        <v>7.4786900999999997</v>
      </c>
    </row>
    <row r="141" spans="1:42" x14ac:dyDescent="0.25">
      <c r="A141" s="3">
        <f t="shared" si="34"/>
        <v>3</v>
      </c>
      <c r="B141" s="3" t="str">
        <f t="shared" si="35"/>
        <v>Oil</v>
      </c>
      <c r="C141" s="3">
        <f t="shared" si="36"/>
        <v>0</v>
      </c>
      <c r="D141" s="3">
        <f t="shared" si="37"/>
        <v>0</v>
      </c>
      <c r="E141" s="3">
        <f t="shared" si="38"/>
        <v>0.36591499999999999</v>
      </c>
      <c r="F141" s="3" t="str">
        <f t="shared" si="39"/>
        <v/>
      </c>
      <c r="G141" s="3">
        <f t="shared" si="40"/>
        <v>0</v>
      </c>
      <c r="H141" s="3">
        <f t="shared" si="41"/>
        <v>0</v>
      </c>
      <c r="I141" s="3">
        <f t="shared" si="42"/>
        <v>27</v>
      </c>
      <c r="J141" s="3">
        <f t="shared" si="43"/>
        <v>0</v>
      </c>
      <c r="K141" s="3">
        <f t="shared" si="44"/>
        <v>0</v>
      </c>
      <c r="L141" s="3">
        <f t="shared" si="45"/>
        <v>0</v>
      </c>
      <c r="M141" s="3">
        <f t="shared" si="46"/>
        <v>4.2079999999999998E-4</v>
      </c>
      <c r="N141" s="3">
        <f t="shared" si="47"/>
        <v>0</v>
      </c>
      <c r="O141" s="3">
        <f>SUM(K141:M141)</f>
        <v>4.2079999999999998E-4</v>
      </c>
      <c r="P141" s="41" t="str">
        <f t="shared" si="48"/>
        <v/>
      </c>
      <c r="Q141" s="42" t="str">
        <f t="shared" si="49"/>
        <v/>
      </c>
      <c r="R141" s="44">
        <f t="shared" si="50"/>
        <v>1.1499938510309772E-3</v>
      </c>
      <c r="S141" s="3" t="str">
        <f>IF(G141&gt;0,(K141/G141)*(1000000/365),"")</f>
        <v/>
      </c>
      <c r="T141" s="3" t="str">
        <f>IF(H141&gt;0,(L141/H141)*(1000000/365),"")</f>
        <v/>
      </c>
      <c r="U141" s="3">
        <f>IF(I141&gt;0,(M141/I141)*(1000000/365),"")</f>
        <v>4.2699137493658036E-2</v>
      </c>
      <c r="V141" s="28" t="str">
        <f>IF(J141&gt;0,(N141/J141)*(1000000/365),"")</f>
        <v/>
      </c>
      <c r="Y141" s="29" t="s">
        <v>169</v>
      </c>
      <c r="Z141" s="3" t="s">
        <v>47</v>
      </c>
      <c r="AA141" s="3">
        <v>365915</v>
      </c>
      <c r="AB141" s="3">
        <v>15</v>
      </c>
      <c r="AC141" s="3">
        <v>27</v>
      </c>
      <c r="AD141" s="3">
        <v>0</v>
      </c>
      <c r="AE141" s="2" t="s">
        <v>1245</v>
      </c>
      <c r="AI141" s="3" t="s">
        <v>1245</v>
      </c>
      <c r="AM141" s="2" t="s">
        <v>1243</v>
      </c>
      <c r="AO141" s="2">
        <v>27</v>
      </c>
      <c r="AP141" s="2">
        <v>0.42080000000000001</v>
      </c>
    </row>
    <row r="142" spans="1:42" x14ac:dyDescent="0.25">
      <c r="A142" s="3">
        <f t="shared" si="34"/>
        <v>5</v>
      </c>
      <c r="B142" s="3" t="str">
        <f t="shared" si="35"/>
        <v>Oil</v>
      </c>
      <c r="C142" s="3">
        <f t="shared" si="36"/>
        <v>0</v>
      </c>
      <c r="D142" s="3">
        <f t="shared" si="37"/>
        <v>1.1540576923076922</v>
      </c>
      <c r="E142" s="3">
        <f t="shared" si="38"/>
        <v>0.2261953076923077</v>
      </c>
      <c r="F142" s="3" t="str">
        <f t="shared" si="39"/>
        <v/>
      </c>
      <c r="G142" s="3">
        <f t="shared" si="40"/>
        <v>0</v>
      </c>
      <c r="H142" s="3">
        <f t="shared" si="41"/>
        <v>250</v>
      </c>
      <c r="I142" s="3">
        <f t="shared" si="42"/>
        <v>49</v>
      </c>
      <c r="J142" s="3">
        <f t="shared" si="43"/>
        <v>0</v>
      </c>
      <c r="K142" s="3">
        <f t="shared" si="44"/>
        <v>0</v>
      </c>
      <c r="L142" s="3">
        <f t="shared" si="45"/>
        <v>2.2190000000000001E-2</v>
      </c>
      <c r="M142" s="3">
        <f t="shared" si="46"/>
        <v>2.0000000000000002E-5</v>
      </c>
      <c r="N142" s="3">
        <f t="shared" si="47"/>
        <v>0</v>
      </c>
      <c r="O142" s="3">
        <f>SUM(K142:M142)</f>
        <v>2.2210000000000001E-2</v>
      </c>
      <c r="P142" s="41" t="str">
        <f t="shared" si="48"/>
        <v/>
      </c>
      <c r="Q142" s="42">
        <f t="shared" si="49"/>
        <v>1.9227808235156893E-2</v>
      </c>
      <c r="R142" s="44">
        <f t="shared" si="50"/>
        <v>8.8419163969598771E-5</v>
      </c>
      <c r="S142" s="3" t="str">
        <f>IF(G142&gt;0,(K142/G142)*(1000000/365),"")</f>
        <v/>
      </c>
      <c r="T142" s="3">
        <f>IF(H142&gt;0,(L142/H142)*(1000000/365),"")</f>
        <v>0.24317808219178083</v>
      </c>
      <c r="U142" s="3">
        <f>IF(I142&gt;0,(M142/I142)*(1000000/365),"")</f>
        <v>1.1182555213866368E-3</v>
      </c>
      <c r="V142" s="28" t="str">
        <f>IF(J142&gt;0,(N142/J142)*(1000000/365),"")</f>
        <v/>
      </c>
      <c r="Y142" s="29" t="s">
        <v>169</v>
      </c>
      <c r="Z142" s="3" t="s">
        <v>62</v>
      </c>
      <c r="AA142" s="3">
        <v>1380253</v>
      </c>
      <c r="AB142" s="3">
        <v>175</v>
      </c>
      <c r="AC142" s="3">
        <v>299</v>
      </c>
      <c r="AD142" s="3">
        <v>2</v>
      </c>
      <c r="AE142" s="2" t="s">
        <v>1245</v>
      </c>
      <c r="AG142" s="2">
        <v>0</v>
      </c>
      <c r="AH142" s="2">
        <v>0</v>
      </c>
      <c r="AI142" s="3" t="s">
        <v>1243</v>
      </c>
      <c r="AK142" s="3">
        <v>250</v>
      </c>
      <c r="AL142" s="3">
        <v>22.19</v>
      </c>
      <c r="AM142" s="2" t="s">
        <v>1243</v>
      </c>
      <c r="AO142" s="2">
        <v>49</v>
      </c>
      <c r="AP142" s="2">
        <v>0.02</v>
      </c>
    </row>
    <row r="143" spans="1:42" x14ac:dyDescent="0.25">
      <c r="A143" s="3">
        <f t="shared" si="34"/>
        <v>2</v>
      </c>
      <c r="B143" s="3" t="str">
        <f t="shared" si="35"/>
        <v>Oil</v>
      </c>
      <c r="C143" s="3">
        <f t="shared" si="36"/>
        <v>0</v>
      </c>
      <c r="D143" s="3">
        <f t="shared" si="37"/>
        <v>1.5654244494669001</v>
      </c>
      <c r="E143" s="3">
        <f t="shared" si="38"/>
        <v>0</v>
      </c>
      <c r="F143" s="3" t="str">
        <f t="shared" si="39"/>
        <v/>
      </c>
      <c r="G143" s="3">
        <f t="shared" si="40"/>
        <v>0</v>
      </c>
      <c r="H143" s="3">
        <f t="shared" si="41"/>
        <v>186</v>
      </c>
      <c r="I143" s="3">
        <f t="shared" si="42"/>
        <v>0</v>
      </c>
      <c r="J143" s="3">
        <f t="shared" si="43"/>
        <v>0</v>
      </c>
      <c r="K143" s="3">
        <f t="shared" si="44"/>
        <v>0</v>
      </c>
      <c r="L143" s="3">
        <f t="shared" si="45"/>
        <v>1.762E-2</v>
      </c>
      <c r="M143" s="3">
        <f t="shared" si="46"/>
        <v>0</v>
      </c>
      <c r="N143" s="3">
        <f t="shared" si="47"/>
        <v>0</v>
      </c>
      <c r="O143" s="3">
        <f>SUM(K143:M143)</f>
        <v>1.762E-2</v>
      </c>
      <c r="P143" s="41" t="str">
        <f t="shared" si="48"/>
        <v/>
      </c>
      <c r="Q143" s="42">
        <f t="shared" si="49"/>
        <v>1.1255733233245737E-2</v>
      </c>
      <c r="R143" s="44" t="str">
        <f t="shared" si="50"/>
        <v/>
      </c>
      <c r="S143" s="3" t="str">
        <f>IF(G143&gt;0,(K143/G143)*(1000000/365),"")</f>
        <v/>
      </c>
      <c r="T143" s="3">
        <f>IF(H143&gt;0,(L143/H143)*(1000000/365),"")</f>
        <v>0.25953748711150393</v>
      </c>
      <c r="U143" s="3" t="str">
        <f>IF(I143&gt;0,(M143/I143)*(1000000/365),"")</f>
        <v/>
      </c>
      <c r="V143" s="28" t="str">
        <f>IF(J143&gt;0,(N143/J143)*(1000000/365),"")</f>
        <v/>
      </c>
      <c r="Y143" s="29" t="s">
        <v>169</v>
      </c>
      <c r="Z143" s="3" t="s">
        <v>62</v>
      </c>
      <c r="AA143" s="3">
        <v>1565424.4494669</v>
      </c>
      <c r="AB143" s="3">
        <v>67</v>
      </c>
      <c r="AC143" s="3">
        <v>186</v>
      </c>
      <c r="AD143" s="3">
        <v>0</v>
      </c>
      <c r="AE143" s="2" t="s">
        <v>1245</v>
      </c>
      <c r="AI143" s="3" t="s">
        <v>1243</v>
      </c>
      <c r="AK143" s="3">
        <v>186</v>
      </c>
      <c r="AL143" s="3">
        <v>17.62</v>
      </c>
      <c r="AM143" s="2" t="s">
        <v>1245</v>
      </c>
    </row>
    <row r="144" spans="1:42" x14ac:dyDescent="0.25">
      <c r="A144" s="3">
        <f t="shared" si="34"/>
        <v>2</v>
      </c>
      <c r="B144" s="3" t="str">
        <f t="shared" si="35"/>
        <v>Oil</v>
      </c>
      <c r="C144" s="3">
        <f t="shared" si="36"/>
        <v>0</v>
      </c>
      <c r="D144" s="3">
        <f t="shared" si="37"/>
        <v>1.2543699999999999E-3</v>
      </c>
      <c r="E144" s="3">
        <f t="shared" si="38"/>
        <v>0</v>
      </c>
      <c r="F144" s="3" t="str">
        <f t="shared" si="39"/>
        <v/>
      </c>
      <c r="G144" s="3">
        <f t="shared" si="40"/>
        <v>0</v>
      </c>
      <c r="H144" s="3">
        <f t="shared" si="41"/>
        <v>10</v>
      </c>
      <c r="I144" s="3">
        <f t="shared" si="42"/>
        <v>0</v>
      </c>
      <c r="J144" s="3">
        <f t="shared" si="43"/>
        <v>0</v>
      </c>
      <c r="K144" s="3">
        <f t="shared" si="44"/>
        <v>0</v>
      </c>
      <c r="L144" s="3">
        <f t="shared" si="45"/>
        <v>2.9357949999999998E-4</v>
      </c>
      <c r="M144" s="3">
        <f t="shared" si="46"/>
        <v>0</v>
      </c>
      <c r="N144" s="3">
        <f t="shared" si="47"/>
        <v>0</v>
      </c>
      <c r="O144" s="3">
        <f>SUM(K144:M144)</f>
        <v>2.9357949999999998E-4</v>
      </c>
      <c r="P144" s="41" t="str">
        <f t="shared" si="48"/>
        <v/>
      </c>
      <c r="Q144" s="42">
        <f t="shared" si="49"/>
        <v>0.23404537736074685</v>
      </c>
      <c r="R144" s="44" t="str">
        <f t="shared" si="50"/>
        <v/>
      </c>
      <c r="S144" s="3" t="str">
        <f>IF(G144&gt;0,(K144/G144)*(1000000/365),"")</f>
        <v/>
      </c>
      <c r="T144" s="3">
        <f>IF(H144&gt;0,(L144/H144)*(1000000/365),"")</f>
        <v>8.0432739726027394E-2</v>
      </c>
      <c r="U144" s="3" t="str">
        <f>IF(I144&gt;0,(M144/I144)*(1000000/365),"")</f>
        <v/>
      </c>
      <c r="V144" s="28" t="str">
        <f>IF(J144&gt;0,(N144/J144)*(1000000/365),"")</f>
        <v/>
      </c>
      <c r="Y144" s="29" t="s">
        <v>170</v>
      </c>
      <c r="Z144" s="3" t="s">
        <v>47</v>
      </c>
      <c r="AA144" s="3">
        <v>1254.3699999999999</v>
      </c>
      <c r="AB144" s="3">
        <v>17</v>
      </c>
      <c r="AC144" s="3">
        <v>10</v>
      </c>
      <c r="AD144" s="3">
        <v>0</v>
      </c>
      <c r="AE144" s="2" t="s">
        <v>1245</v>
      </c>
      <c r="AI144" s="3" t="s">
        <v>1243</v>
      </c>
      <c r="AK144" s="3">
        <v>10</v>
      </c>
      <c r="AL144" s="3">
        <v>0.29357949999999999</v>
      </c>
      <c r="AM144" s="2" t="s">
        <v>1245</v>
      </c>
    </row>
    <row r="145" spans="1:42" x14ac:dyDescent="0.25">
      <c r="A145" s="3">
        <f t="shared" si="34"/>
        <v>2</v>
      </c>
      <c r="B145" s="3" t="str">
        <f t="shared" si="35"/>
        <v>Oil</v>
      </c>
      <c r="C145" s="3">
        <f t="shared" si="36"/>
        <v>0</v>
      </c>
      <c r="D145" s="3">
        <f t="shared" si="37"/>
        <v>4.2340000000000003E-2</v>
      </c>
      <c r="E145" s="3">
        <f t="shared" si="38"/>
        <v>0</v>
      </c>
      <c r="F145" s="3" t="str">
        <f t="shared" si="39"/>
        <v/>
      </c>
      <c r="G145" s="3">
        <f t="shared" si="40"/>
        <v>0</v>
      </c>
      <c r="H145" s="3">
        <f t="shared" si="41"/>
        <v>11</v>
      </c>
      <c r="I145" s="3">
        <f t="shared" si="42"/>
        <v>0</v>
      </c>
      <c r="J145" s="3">
        <f t="shared" si="43"/>
        <v>0</v>
      </c>
      <c r="K145" s="3">
        <f t="shared" si="44"/>
        <v>0</v>
      </c>
      <c r="L145" s="3">
        <f t="shared" si="45"/>
        <v>1.3499999821199999E-2</v>
      </c>
      <c r="M145" s="3">
        <f t="shared" si="46"/>
        <v>0</v>
      </c>
      <c r="N145" s="3">
        <f t="shared" si="47"/>
        <v>0</v>
      </c>
      <c r="O145" s="3">
        <f>SUM(K145:M145)</f>
        <v>1.3499999821199999E-2</v>
      </c>
      <c r="P145" s="41" t="str">
        <f t="shared" si="48"/>
        <v/>
      </c>
      <c r="Q145" s="42">
        <f t="shared" si="49"/>
        <v>0.31884742137931033</v>
      </c>
      <c r="R145" s="44" t="str">
        <f t="shared" si="50"/>
        <v/>
      </c>
      <c r="S145" s="3" t="str">
        <f>IF(G145&gt;0,(K145/G145)*(1000000/365),"")</f>
        <v/>
      </c>
      <c r="T145" s="3">
        <f>IF(H145&gt;0,(L145/H145)*(1000000/365),"")</f>
        <v>3.3623909890909087</v>
      </c>
      <c r="U145" s="3" t="str">
        <f>IF(I145&gt;0,(M145/I145)*(1000000/365),"")</f>
        <v/>
      </c>
      <c r="V145" s="28" t="str">
        <f>IF(J145&gt;0,(N145/J145)*(1000000/365),"")</f>
        <v/>
      </c>
      <c r="Y145" s="29" t="s">
        <v>171</v>
      </c>
      <c r="Z145" s="3" t="s">
        <v>62</v>
      </c>
      <c r="AA145" s="3">
        <v>42340</v>
      </c>
      <c r="AB145" s="3">
        <v>11</v>
      </c>
      <c r="AC145" s="3">
        <v>11</v>
      </c>
      <c r="AD145" s="3">
        <v>0</v>
      </c>
      <c r="AE145" s="2" t="s">
        <v>1245</v>
      </c>
      <c r="AG145" s="2">
        <v>0</v>
      </c>
      <c r="AH145" s="2">
        <v>0</v>
      </c>
      <c r="AI145" s="3" t="s">
        <v>1243</v>
      </c>
      <c r="AK145" s="3">
        <v>11</v>
      </c>
      <c r="AL145" s="3">
        <v>13.499999821199999</v>
      </c>
      <c r="AM145" s="2" t="s">
        <v>1245</v>
      </c>
      <c r="AO145" s="2">
        <v>0</v>
      </c>
      <c r="AP145" s="2">
        <v>0</v>
      </c>
    </row>
    <row r="146" spans="1:42" x14ac:dyDescent="0.25">
      <c r="A146" s="3">
        <f t="shared" si="34"/>
        <v>2</v>
      </c>
      <c r="B146" s="3" t="str">
        <f t="shared" si="35"/>
        <v>Oil</v>
      </c>
      <c r="C146" s="3">
        <f t="shared" si="36"/>
        <v>0</v>
      </c>
      <c r="D146" s="3">
        <f t="shared" si="37"/>
        <v>6.5189999999999998E-2</v>
      </c>
      <c r="E146" s="3">
        <f t="shared" si="38"/>
        <v>0</v>
      </c>
      <c r="F146" s="3" t="str">
        <f t="shared" si="39"/>
        <v/>
      </c>
      <c r="G146" s="3">
        <f t="shared" si="40"/>
        <v>0</v>
      </c>
      <c r="H146" s="3">
        <f t="shared" si="41"/>
        <v>15</v>
      </c>
      <c r="I146" s="3">
        <f t="shared" si="42"/>
        <v>0</v>
      </c>
      <c r="J146" s="3">
        <f t="shared" si="43"/>
        <v>0</v>
      </c>
      <c r="K146" s="3">
        <f t="shared" si="44"/>
        <v>0</v>
      </c>
      <c r="L146" s="3">
        <f t="shared" si="45"/>
        <v>1.2654769999999999E-3</v>
      </c>
      <c r="M146" s="3">
        <f t="shared" si="46"/>
        <v>0</v>
      </c>
      <c r="N146" s="3">
        <f t="shared" si="47"/>
        <v>0</v>
      </c>
      <c r="O146" s="3">
        <f>SUM(K146:M146)</f>
        <v>1.2654769999999999E-3</v>
      </c>
      <c r="P146" s="41" t="str">
        <f t="shared" si="48"/>
        <v/>
      </c>
      <c r="Q146" s="42">
        <f t="shared" si="49"/>
        <v>1.9412133762847061E-2</v>
      </c>
      <c r="R146" s="44" t="str">
        <f t="shared" si="50"/>
        <v/>
      </c>
      <c r="S146" s="3" t="str">
        <f>IF(G146&gt;0,(K146/G146)*(1000000/365),"")</f>
        <v/>
      </c>
      <c r="T146" s="3">
        <f>IF(H146&gt;0,(L146/H146)*(1000000/365),"")</f>
        <v>0.2311373515981735</v>
      </c>
      <c r="U146" s="3" t="str">
        <f>IF(I146&gt;0,(M146/I146)*(1000000/365),"")</f>
        <v/>
      </c>
      <c r="V146" s="28" t="str">
        <f>IF(J146&gt;0,(N146/J146)*(1000000/365),"")</f>
        <v/>
      </c>
      <c r="Y146" s="29" t="s">
        <v>171</v>
      </c>
      <c r="Z146" s="3" t="s">
        <v>47</v>
      </c>
      <c r="AA146" s="3">
        <v>65190</v>
      </c>
      <c r="AB146" s="3">
        <v>44</v>
      </c>
      <c r="AC146" s="3">
        <v>15</v>
      </c>
      <c r="AD146" s="3">
        <v>0</v>
      </c>
      <c r="AE146" s="2" t="s">
        <v>1245</v>
      </c>
      <c r="AI146" s="3" t="s">
        <v>1243</v>
      </c>
      <c r="AK146" s="3">
        <v>15</v>
      </c>
      <c r="AL146" s="3">
        <v>1.265477</v>
      </c>
      <c r="AM146" s="2" t="s">
        <v>1245</v>
      </c>
    </row>
    <row r="147" spans="1:42" x14ac:dyDescent="0.25">
      <c r="A147" s="3">
        <f t="shared" si="34"/>
        <v>3</v>
      </c>
      <c r="B147" s="3" t="str">
        <f t="shared" si="35"/>
        <v>Oil</v>
      </c>
      <c r="C147" s="3">
        <f t="shared" si="36"/>
        <v>0</v>
      </c>
      <c r="D147" s="3">
        <f t="shared" si="37"/>
        <v>0</v>
      </c>
      <c r="E147" s="3">
        <f t="shared" si="38"/>
        <v>3.8557000000000001E-2</v>
      </c>
      <c r="F147" s="3" t="str">
        <f t="shared" si="39"/>
        <v/>
      </c>
      <c r="G147" s="3">
        <f t="shared" si="40"/>
        <v>0</v>
      </c>
      <c r="H147" s="3">
        <f t="shared" si="41"/>
        <v>0</v>
      </c>
      <c r="I147" s="3">
        <f t="shared" si="42"/>
        <v>2</v>
      </c>
      <c r="J147" s="3">
        <f t="shared" si="43"/>
        <v>0</v>
      </c>
      <c r="K147" s="3">
        <f t="shared" si="44"/>
        <v>0</v>
      </c>
      <c r="L147" s="3">
        <f t="shared" si="45"/>
        <v>0</v>
      </c>
      <c r="M147" s="3">
        <f t="shared" si="46"/>
        <v>3.6517000000000001E-6</v>
      </c>
      <c r="N147" s="3">
        <f t="shared" si="47"/>
        <v>0</v>
      </c>
      <c r="O147" s="3">
        <f>SUM(K147:M147)</f>
        <v>3.6517000000000001E-6</v>
      </c>
      <c r="P147" s="41" t="str">
        <f t="shared" si="48"/>
        <v/>
      </c>
      <c r="Q147" s="42" t="str">
        <f t="shared" si="49"/>
        <v/>
      </c>
      <c r="R147" s="44">
        <f t="shared" si="50"/>
        <v>9.470913193453848E-5</v>
      </c>
      <c r="S147" s="3" t="str">
        <f>IF(G147&gt;0,(K147/G147)*(1000000/365),"")</f>
        <v/>
      </c>
      <c r="T147" s="3" t="str">
        <f>IF(H147&gt;0,(L147/H147)*(1000000/365),"")</f>
        <v/>
      </c>
      <c r="U147" s="3">
        <f>IF(I147&gt;0,(M147/I147)*(1000000/365),"")</f>
        <v>5.002328767123288E-3</v>
      </c>
      <c r="V147" s="28" t="str">
        <f>IF(J147&gt;0,(N147/J147)*(1000000/365),"")</f>
        <v/>
      </c>
      <c r="Y147" s="29" t="s">
        <v>171</v>
      </c>
      <c r="Z147" s="3" t="s">
        <v>47</v>
      </c>
      <c r="AA147" s="3">
        <v>38557</v>
      </c>
      <c r="AB147" s="3">
        <v>1</v>
      </c>
      <c r="AC147" s="3">
        <v>2</v>
      </c>
      <c r="AD147" s="3">
        <v>0</v>
      </c>
      <c r="AE147" s="2" t="s">
        <v>1245</v>
      </c>
      <c r="AI147" s="3" t="s">
        <v>1245</v>
      </c>
      <c r="AM147" s="2" t="s">
        <v>1243</v>
      </c>
      <c r="AO147" s="2">
        <v>2</v>
      </c>
      <c r="AP147" s="2">
        <v>3.6516999999999999E-3</v>
      </c>
    </row>
    <row r="148" spans="1:42" x14ac:dyDescent="0.25">
      <c r="A148" s="3">
        <f t="shared" si="34"/>
        <v>3</v>
      </c>
      <c r="B148" s="3" t="str">
        <f t="shared" si="35"/>
        <v>Oil</v>
      </c>
      <c r="C148" s="3">
        <f t="shared" si="36"/>
        <v>0</v>
      </c>
      <c r="D148" s="3">
        <f t="shared" si="37"/>
        <v>0</v>
      </c>
      <c r="E148" s="3">
        <f t="shared" si="38"/>
        <v>0.20573498999999998</v>
      </c>
      <c r="F148" s="3" t="str">
        <f t="shared" si="39"/>
        <v/>
      </c>
      <c r="G148" s="3">
        <f t="shared" si="40"/>
        <v>0</v>
      </c>
      <c r="H148" s="3">
        <f t="shared" si="41"/>
        <v>0</v>
      </c>
      <c r="I148" s="3">
        <f t="shared" si="42"/>
        <v>5</v>
      </c>
      <c r="J148" s="3">
        <f t="shared" si="43"/>
        <v>0</v>
      </c>
      <c r="K148" s="3">
        <f t="shared" si="44"/>
        <v>0</v>
      </c>
      <c r="L148" s="3">
        <f t="shared" si="45"/>
        <v>0</v>
      </c>
      <c r="M148" s="3">
        <f t="shared" si="46"/>
        <v>0.2581</v>
      </c>
      <c r="N148" s="3">
        <f t="shared" si="47"/>
        <v>0</v>
      </c>
      <c r="O148" s="3">
        <f>SUM(K148:M148)</f>
        <v>0.2581</v>
      </c>
      <c r="P148" s="41" t="str">
        <f t="shared" si="48"/>
        <v/>
      </c>
      <c r="Q148" s="42" t="str">
        <f t="shared" si="49"/>
        <v/>
      </c>
      <c r="R148" s="44">
        <f t="shared" si="50"/>
        <v>1.2545265149112459</v>
      </c>
      <c r="S148" s="3" t="str">
        <f>IF(G148&gt;0,(K148/G148)*(1000000/365),"")</f>
        <v/>
      </c>
      <c r="T148" s="3" t="str">
        <f>IF(H148&gt;0,(L148/H148)*(1000000/365),"")</f>
        <v/>
      </c>
      <c r="U148" s="3">
        <f>IF(I148&gt;0,(M148/I148)*(1000000/365),"")</f>
        <v>141.42465753424656</v>
      </c>
      <c r="V148" s="28" t="str">
        <f>IF(J148&gt;0,(N148/J148)*(1000000/365),"")</f>
        <v/>
      </c>
      <c r="Y148" s="29" t="s">
        <v>171</v>
      </c>
      <c r="Z148" s="3" t="s">
        <v>62</v>
      </c>
      <c r="AA148" s="3">
        <v>205734.99</v>
      </c>
      <c r="AB148" s="3">
        <v>0</v>
      </c>
      <c r="AC148" s="3">
        <v>0</v>
      </c>
      <c r="AD148" s="3">
        <v>0</v>
      </c>
      <c r="AE148" s="2" t="s">
        <v>1245</v>
      </c>
      <c r="AI148" s="3" t="s">
        <v>1245</v>
      </c>
      <c r="AM148" s="2" t="s">
        <v>1243</v>
      </c>
      <c r="AO148" s="2">
        <v>5</v>
      </c>
      <c r="AP148" s="2">
        <v>258.10000000000002</v>
      </c>
    </row>
    <row r="149" spans="1:42" x14ac:dyDescent="0.25">
      <c r="A149" s="3">
        <f t="shared" si="34"/>
        <v>3</v>
      </c>
      <c r="B149" s="3" t="str">
        <f t="shared" si="35"/>
        <v>Oil</v>
      </c>
      <c r="C149" s="3">
        <f t="shared" si="36"/>
        <v>0</v>
      </c>
      <c r="D149" s="3">
        <f t="shared" si="37"/>
        <v>0</v>
      </c>
      <c r="E149" s="3">
        <f t="shared" si="38"/>
        <v>0.32301352902730002</v>
      </c>
      <c r="F149" s="3" t="str">
        <f t="shared" si="39"/>
        <v/>
      </c>
      <c r="G149" s="3">
        <f t="shared" si="40"/>
        <v>0</v>
      </c>
      <c r="H149" s="3">
        <f t="shared" si="41"/>
        <v>0</v>
      </c>
      <c r="I149" s="3">
        <f t="shared" si="42"/>
        <v>35</v>
      </c>
      <c r="J149" s="3">
        <f t="shared" si="43"/>
        <v>0</v>
      </c>
      <c r="K149" s="3">
        <f t="shared" si="44"/>
        <v>0</v>
      </c>
      <c r="L149" s="3">
        <f t="shared" si="45"/>
        <v>0</v>
      </c>
      <c r="M149" s="3">
        <f t="shared" si="46"/>
        <v>1.4583117000000001E-3</v>
      </c>
      <c r="N149" s="3">
        <f t="shared" si="47"/>
        <v>0</v>
      </c>
      <c r="O149" s="3">
        <f>SUM(K149:M149)</f>
        <v>1.4583117000000001E-3</v>
      </c>
      <c r="P149" s="41" t="str">
        <f t="shared" si="48"/>
        <v/>
      </c>
      <c r="Q149" s="42" t="str">
        <f t="shared" si="49"/>
        <v/>
      </c>
      <c r="R149" s="44">
        <f t="shared" si="50"/>
        <v>4.5147078030801256E-3</v>
      </c>
      <c r="S149" s="3" t="str">
        <f>IF(G149&gt;0,(K149/G149)*(1000000/365),"")</f>
        <v/>
      </c>
      <c r="T149" s="3" t="str">
        <f>IF(H149&gt;0,(L149/H149)*(1000000/365),"")</f>
        <v/>
      </c>
      <c r="U149" s="3">
        <f>IF(I149&gt;0,(M149/I149)*(1000000/365),"")</f>
        <v>0.11415355772994129</v>
      </c>
      <c r="V149" s="28" t="str">
        <f>IF(J149&gt;0,(N149/J149)*(1000000/365),"")</f>
        <v/>
      </c>
      <c r="Y149" s="29" t="s">
        <v>171</v>
      </c>
      <c r="Z149" s="3" t="s">
        <v>47</v>
      </c>
      <c r="AA149" s="3">
        <v>323013.52902730001</v>
      </c>
      <c r="AB149" s="3">
        <v>27</v>
      </c>
      <c r="AC149" s="3">
        <v>35</v>
      </c>
      <c r="AD149" s="3">
        <v>0</v>
      </c>
      <c r="AE149" s="2" t="s">
        <v>1245</v>
      </c>
      <c r="AI149" s="3" t="s">
        <v>1245</v>
      </c>
      <c r="AM149" s="2" t="s">
        <v>1243</v>
      </c>
      <c r="AO149" s="2">
        <v>35</v>
      </c>
      <c r="AP149" s="2">
        <v>1.4583117000000001</v>
      </c>
    </row>
    <row r="150" spans="1:42" x14ac:dyDescent="0.25">
      <c r="A150" s="3">
        <f t="shared" si="34"/>
        <v>2</v>
      </c>
      <c r="B150" s="3" t="str">
        <f t="shared" si="35"/>
        <v>Oil</v>
      </c>
      <c r="C150" s="3">
        <f t="shared" si="36"/>
        <v>0</v>
      </c>
      <c r="D150" s="3">
        <f t="shared" si="37"/>
        <v>0.31214599999999998</v>
      </c>
      <c r="E150" s="3">
        <f t="shared" si="38"/>
        <v>0</v>
      </c>
      <c r="F150" s="3" t="str">
        <f t="shared" si="39"/>
        <v/>
      </c>
      <c r="G150" s="3">
        <f t="shared" si="40"/>
        <v>0</v>
      </c>
      <c r="H150" s="3">
        <f t="shared" si="41"/>
        <v>10</v>
      </c>
      <c r="I150" s="3">
        <f t="shared" si="42"/>
        <v>0</v>
      </c>
      <c r="J150" s="3">
        <f t="shared" si="43"/>
        <v>0</v>
      </c>
      <c r="K150" s="3">
        <f t="shared" si="44"/>
        <v>0</v>
      </c>
      <c r="L150" s="3">
        <f t="shared" si="45"/>
        <v>3.0890000000000003E-4</v>
      </c>
      <c r="M150" s="3">
        <f t="shared" si="46"/>
        <v>3.3303411999999996E-4</v>
      </c>
      <c r="N150" s="3">
        <f t="shared" si="47"/>
        <v>0</v>
      </c>
      <c r="O150" s="3">
        <f>SUM(K150:M150)</f>
        <v>6.4193411999999999E-4</v>
      </c>
      <c r="P150" s="41" t="str">
        <f t="shared" si="48"/>
        <v/>
      </c>
      <c r="Q150" s="42">
        <f t="shared" si="49"/>
        <v>9.8960102003549637E-4</v>
      </c>
      <c r="R150" s="44" t="str">
        <f t="shared" si="50"/>
        <v/>
      </c>
      <c r="S150" s="3" t="str">
        <f>IF(G150&gt;0,(K150/G150)*(1000000/365),"")</f>
        <v/>
      </c>
      <c r="T150" s="3">
        <f>IF(H150&gt;0,(L150/H150)*(1000000/365),"")</f>
        <v>8.4630136986301382E-2</v>
      </c>
      <c r="U150" s="3" t="str">
        <f>IF(I150&gt;0,(M150/I150)*(1000000/365),"")</f>
        <v/>
      </c>
      <c r="V150" s="28" t="str">
        <f>IF(J150&gt;0,(N150/J150)*(1000000/365),"")</f>
        <v/>
      </c>
      <c r="Y150" s="29" t="s">
        <v>174</v>
      </c>
      <c r="Z150" s="3" t="s">
        <v>62</v>
      </c>
      <c r="AA150" s="3">
        <v>312146</v>
      </c>
      <c r="AB150" s="3">
        <v>130</v>
      </c>
      <c r="AC150" s="3">
        <v>10</v>
      </c>
      <c r="AD150" s="3">
        <v>0</v>
      </c>
      <c r="AE150" s="2" t="s">
        <v>1245</v>
      </c>
      <c r="AG150" s="2">
        <v>0</v>
      </c>
      <c r="AH150" s="2">
        <v>0</v>
      </c>
      <c r="AI150" s="3" t="s">
        <v>1243</v>
      </c>
      <c r="AK150" s="3">
        <v>10</v>
      </c>
      <c r="AL150" s="3">
        <v>0.30890000000000001</v>
      </c>
      <c r="AM150" s="2" t="s">
        <v>1245</v>
      </c>
      <c r="AO150" s="2">
        <v>0</v>
      </c>
      <c r="AP150" s="2">
        <v>0.33303411999999999</v>
      </c>
    </row>
    <row r="151" spans="1:42" x14ac:dyDescent="0.25">
      <c r="A151" s="3">
        <f t="shared" si="34"/>
        <v>2</v>
      </c>
      <c r="B151" s="3" t="str">
        <f t="shared" si="35"/>
        <v>Oil</v>
      </c>
      <c r="C151" s="3">
        <f t="shared" si="36"/>
        <v>0</v>
      </c>
      <c r="D151" s="3">
        <f t="shared" si="37"/>
        <v>4.6119999999999998E-3</v>
      </c>
      <c r="E151" s="3">
        <f t="shared" si="38"/>
        <v>0</v>
      </c>
      <c r="F151" s="3" t="str">
        <f t="shared" si="39"/>
        <v/>
      </c>
      <c r="G151" s="3">
        <f t="shared" si="40"/>
        <v>0</v>
      </c>
      <c r="H151" s="3">
        <f t="shared" si="41"/>
        <v>17</v>
      </c>
      <c r="I151" s="3">
        <f t="shared" si="42"/>
        <v>0</v>
      </c>
      <c r="J151" s="3">
        <f t="shared" si="43"/>
        <v>0</v>
      </c>
      <c r="K151" s="3">
        <f t="shared" si="44"/>
        <v>0</v>
      </c>
      <c r="L151" s="3">
        <f t="shared" si="45"/>
        <v>3.0620000000000001E-2</v>
      </c>
      <c r="M151" s="3">
        <f t="shared" si="46"/>
        <v>0</v>
      </c>
      <c r="N151" s="3">
        <f t="shared" si="47"/>
        <v>0</v>
      </c>
      <c r="O151" s="3">
        <f>SUM(K151:M151)</f>
        <v>3.0620000000000001E-2</v>
      </c>
      <c r="P151" s="41" t="str">
        <f t="shared" si="48"/>
        <v/>
      </c>
      <c r="Q151" s="42">
        <f t="shared" si="49"/>
        <v>6.6392020815264532</v>
      </c>
      <c r="R151" s="44" t="str">
        <f t="shared" si="50"/>
        <v/>
      </c>
      <c r="S151" s="3" t="str">
        <f>IF(G151&gt;0,(K151/G151)*(1000000/365),"")</f>
        <v/>
      </c>
      <c r="T151" s="3">
        <f>IF(H151&gt;0,(L151/H151)*(1000000/365),"")</f>
        <v>4.9347300564061243</v>
      </c>
      <c r="U151" s="3" t="str">
        <f>IF(I151&gt;0,(M151/I151)*(1000000/365),"")</f>
        <v/>
      </c>
      <c r="V151" s="28" t="str">
        <f>IF(J151&gt;0,(N151/J151)*(1000000/365),"")</f>
        <v/>
      </c>
      <c r="Y151" s="29" t="s">
        <v>174</v>
      </c>
      <c r="Z151" s="3" t="s">
        <v>47</v>
      </c>
      <c r="AA151" s="3">
        <v>4612</v>
      </c>
      <c r="AB151" s="3">
        <v>9</v>
      </c>
      <c r="AC151" s="3">
        <v>17</v>
      </c>
      <c r="AD151" s="3">
        <v>0</v>
      </c>
      <c r="AE151" s="2" t="s">
        <v>1245</v>
      </c>
      <c r="AI151" s="3" t="s">
        <v>1243</v>
      </c>
      <c r="AK151" s="3">
        <v>17</v>
      </c>
      <c r="AL151" s="3">
        <v>30.62</v>
      </c>
      <c r="AM151" s="2" t="s">
        <v>1245</v>
      </c>
    </row>
    <row r="152" spans="1:42" x14ac:dyDescent="0.25">
      <c r="A152" s="3">
        <f t="shared" si="34"/>
        <v>2</v>
      </c>
      <c r="B152" s="3" t="str">
        <f t="shared" si="35"/>
        <v>Oil</v>
      </c>
      <c r="C152" s="3">
        <f t="shared" si="36"/>
        <v>0</v>
      </c>
      <c r="D152" s="3">
        <f t="shared" si="37"/>
        <v>0.26717999999999997</v>
      </c>
      <c r="E152" s="3">
        <f t="shared" si="38"/>
        <v>0</v>
      </c>
      <c r="F152" s="3" t="str">
        <f t="shared" si="39"/>
        <v/>
      </c>
      <c r="G152" s="3">
        <f t="shared" si="40"/>
        <v>0</v>
      </c>
      <c r="H152" s="3">
        <f t="shared" si="41"/>
        <v>16</v>
      </c>
      <c r="I152" s="3">
        <f t="shared" si="42"/>
        <v>0</v>
      </c>
      <c r="J152" s="3">
        <f t="shared" si="43"/>
        <v>0</v>
      </c>
      <c r="K152" s="3">
        <f t="shared" si="44"/>
        <v>0</v>
      </c>
      <c r="L152" s="3">
        <f t="shared" si="45"/>
        <v>1.06307001106E-2</v>
      </c>
      <c r="M152" s="3">
        <f t="shared" si="46"/>
        <v>0</v>
      </c>
      <c r="N152" s="3">
        <f t="shared" si="47"/>
        <v>0</v>
      </c>
      <c r="O152" s="3">
        <f>SUM(K152:M152)</f>
        <v>1.06307001106E-2</v>
      </c>
      <c r="P152" s="41" t="str">
        <f t="shared" si="48"/>
        <v/>
      </c>
      <c r="Q152" s="42">
        <f t="shared" si="49"/>
        <v>3.9788532489707318E-2</v>
      </c>
      <c r="R152" s="44" t="str">
        <f t="shared" si="50"/>
        <v/>
      </c>
      <c r="S152" s="3" t="str">
        <f>IF(G152&gt;0,(K152/G152)*(1000000/365),"")</f>
        <v/>
      </c>
      <c r="T152" s="3">
        <f>IF(H152&gt;0,(L152/H152)*(1000000/365),"")</f>
        <v>1.8203253614041095</v>
      </c>
      <c r="U152" s="3" t="str">
        <f>IF(I152&gt;0,(M152/I152)*(1000000/365),"")</f>
        <v/>
      </c>
      <c r="V152" s="28" t="str">
        <f>IF(J152&gt;0,(N152/J152)*(1000000/365),"")</f>
        <v/>
      </c>
      <c r="Y152" s="29" t="s">
        <v>175</v>
      </c>
      <c r="Z152" s="3" t="s">
        <v>62</v>
      </c>
      <c r="AA152" s="3">
        <v>267180</v>
      </c>
      <c r="AB152" s="3">
        <v>16</v>
      </c>
      <c r="AC152" s="3">
        <v>16</v>
      </c>
      <c r="AD152" s="3">
        <v>0</v>
      </c>
      <c r="AE152" s="2" t="s">
        <v>1245</v>
      </c>
      <c r="AG152" s="2">
        <v>0</v>
      </c>
      <c r="AH152" s="2">
        <v>0</v>
      </c>
      <c r="AI152" s="3" t="s">
        <v>1243</v>
      </c>
      <c r="AK152" s="3">
        <v>16</v>
      </c>
      <c r="AL152" s="3">
        <v>10.630700110599999</v>
      </c>
      <c r="AM152" s="2" t="s">
        <v>1245</v>
      </c>
      <c r="AO152" s="2">
        <v>0</v>
      </c>
      <c r="AP152" s="2">
        <v>0</v>
      </c>
    </row>
    <row r="153" spans="1:42" x14ac:dyDescent="0.25">
      <c r="A153" s="3">
        <f t="shared" si="34"/>
        <v>5</v>
      </c>
      <c r="B153" s="3" t="str">
        <f t="shared" si="35"/>
        <v>Oil</v>
      </c>
      <c r="C153" s="3">
        <f t="shared" si="36"/>
        <v>0</v>
      </c>
      <c r="D153" s="3">
        <f t="shared" si="37"/>
        <v>2.6693624999999999E-2</v>
      </c>
      <c r="E153" s="3">
        <f t="shared" si="38"/>
        <v>3.4320375E-2</v>
      </c>
      <c r="F153" s="3" t="str">
        <f t="shared" si="39"/>
        <v/>
      </c>
      <c r="G153" s="3">
        <f t="shared" si="40"/>
        <v>0</v>
      </c>
      <c r="H153" s="3">
        <f t="shared" si="41"/>
        <v>7</v>
      </c>
      <c r="I153" s="3">
        <f t="shared" si="42"/>
        <v>9</v>
      </c>
      <c r="J153" s="3">
        <f t="shared" si="43"/>
        <v>0</v>
      </c>
      <c r="K153" s="3">
        <f t="shared" si="44"/>
        <v>0</v>
      </c>
      <c r="L153" s="3">
        <f t="shared" si="45"/>
        <v>2.5263570000000005E-4</v>
      </c>
      <c r="M153" s="3">
        <f t="shared" si="46"/>
        <v>2.25164E-5</v>
      </c>
      <c r="N153" s="3">
        <f t="shared" si="47"/>
        <v>0</v>
      </c>
      <c r="O153" s="3">
        <f>SUM(K153:M153)</f>
        <v>2.7515210000000006E-4</v>
      </c>
      <c r="P153" s="41" t="str">
        <f t="shared" si="48"/>
        <v/>
      </c>
      <c r="Q153" s="42">
        <f t="shared" si="49"/>
        <v>9.4642709635727653E-3</v>
      </c>
      <c r="R153" s="44">
        <f t="shared" si="50"/>
        <v>6.5606509252885497E-4</v>
      </c>
      <c r="S153" s="3" t="str">
        <f>IF(G153&gt;0,(K153/G153)*(1000000/365),"")</f>
        <v/>
      </c>
      <c r="T153" s="3">
        <f>IF(H153&gt;0,(L153/H153)*(1000000/365),"")</f>
        <v>9.8878943248532303E-2</v>
      </c>
      <c r="U153" s="3">
        <f>IF(I153&gt;0,(M153/I153)*(1000000/365),"")</f>
        <v>6.8543074581430743E-3</v>
      </c>
      <c r="V153" s="28" t="str">
        <f>IF(J153&gt;0,(N153/J153)*(1000000/365),"")</f>
        <v/>
      </c>
      <c r="Y153" s="29" t="s">
        <v>175</v>
      </c>
      <c r="Z153" s="3" t="s">
        <v>47</v>
      </c>
      <c r="AA153" s="3">
        <v>61014</v>
      </c>
      <c r="AB153" s="3">
        <v>10</v>
      </c>
      <c r="AC153" s="3">
        <v>16</v>
      </c>
      <c r="AD153" s="3">
        <v>0</v>
      </c>
      <c r="AE153" s="2" t="s">
        <v>1245</v>
      </c>
      <c r="AI153" s="3" t="s">
        <v>1243</v>
      </c>
      <c r="AK153" s="3">
        <v>7</v>
      </c>
      <c r="AL153" s="3">
        <v>0.25263570000000002</v>
      </c>
      <c r="AM153" s="2" t="s">
        <v>1243</v>
      </c>
      <c r="AO153" s="2">
        <v>9</v>
      </c>
      <c r="AP153" s="2">
        <v>2.2516399999999999E-2</v>
      </c>
    </row>
    <row r="154" spans="1:42" x14ac:dyDescent="0.25">
      <c r="A154" s="3">
        <f t="shared" si="34"/>
        <v>2</v>
      </c>
      <c r="B154" s="3" t="str">
        <f t="shared" si="35"/>
        <v>Oil</v>
      </c>
      <c r="C154" s="3">
        <f t="shared" si="36"/>
        <v>0</v>
      </c>
      <c r="D154" s="3">
        <f t="shared" si="37"/>
        <v>7.5831999999999997E-2</v>
      </c>
      <c r="E154" s="3">
        <f t="shared" si="38"/>
        <v>0</v>
      </c>
      <c r="F154" s="3" t="str">
        <f t="shared" si="39"/>
        <v/>
      </c>
      <c r="G154" s="3">
        <f t="shared" si="40"/>
        <v>0</v>
      </c>
      <c r="H154" s="3">
        <f t="shared" si="41"/>
        <v>7</v>
      </c>
      <c r="I154" s="3">
        <f t="shared" si="42"/>
        <v>0</v>
      </c>
      <c r="J154" s="3">
        <f t="shared" si="43"/>
        <v>0</v>
      </c>
      <c r="K154" s="3">
        <f t="shared" si="44"/>
        <v>0</v>
      </c>
      <c r="L154" s="3">
        <f t="shared" si="45"/>
        <v>3.0265761E-3</v>
      </c>
      <c r="M154" s="3">
        <f t="shared" si="46"/>
        <v>0</v>
      </c>
      <c r="N154" s="3">
        <f t="shared" si="47"/>
        <v>0</v>
      </c>
      <c r="O154" s="3">
        <f>SUM(K154:M154)</f>
        <v>3.0265761E-3</v>
      </c>
      <c r="P154" s="41" t="str">
        <f t="shared" si="48"/>
        <v/>
      </c>
      <c r="Q154" s="42">
        <f t="shared" si="49"/>
        <v>3.9911595368709779E-2</v>
      </c>
      <c r="R154" s="44" t="str">
        <f t="shared" si="50"/>
        <v/>
      </c>
      <c r="S154" s="3" t="str">
        <f>IF(G154&gt;0,(K154/G154)*(1000000/365),"")</f>
        <v/>
      </c>
      <c r="T154" s="3">
        <f>IF(H154&gt;0,(L154/H154)*(1000000/365),"")</f>
        <v>1.1845699021526419</v>
      </c>
      <c r="U154" s="3" t="str">
        <f>IF(I154&gt;0,(M154/I154)*(1000000/365),"")</f>
        <v/>
      </c>
      <c r="V154" s="28" t="str">
        <f>IF(J154&gt;0,(N154/J154)*(1000000/365),"")</f>
        <v/>
      </c>
      <c r="Y154" s="29" t="s">
        <v>175</v>
      </c>
      <c r="Z154" s="3" t="s">
        <v>47</v>
      </c>
      <c r="AA154" s="3">
        <v>75832</v>
      </c>
      <c r="AB154" s="3">
        <v>7</v>
      </c>
      <c r="AC154" s="3">
        <v>7</v>
      </c>
      <c r="AD154" s="3">
        <v>0</v>
      </c>
      <c r="AE154" s="2" t="s">
        <v>1245</v>
      </c>
      <c r="AI154" s="3" t="s">
        <v>1243</v>
      </c>
      <c r="AK154" s="3">
        <v>7</v>
      </c>
      <c r="AL154" s="3">
        <v>3.0265761000000002</v>
      </c>
      <c r="AM154" s="2" t="s">
        <v>1245</v>
      </c>
    </row>
    <row r="155" spans="1:42" x14ac:dyDescent="0.25">
      <c r="A155" s="3">
        <f t="shared" si="34"/>
        <v>2</v>
      </c>
      <c r="B155" s="3" t="str">
        <f t="shared" si="35"/>
        <v>Oil</v>
      </c>
      <c r="C155" s="3">
        <f t="shared" si="36"/>
        <v>0</v>
      </c>
      <c r="D155" s="3">
        <f t="shared" si="37"/>
        <v>0</v>
      </c>
      <c r="E155" s="3">
        <f t="shared" si="38"/>
        <v>0</v>
      </c>
      <c r="F155" s="3" t="str">
        <f t="shared" si="39"/>
        <v/>
      </c>
      <c r="G155" s="3">
        <f t="shared" si="40"/>
        <v>0</v>
      </c>
      <c r="H155" s="3">
        <f t="shared" si="41"/>
        <v>1</v>
      </c>
      <c r="I155" s="3">
        <f t="shared" si="42"/>
        <v>3</v>
      </c>
      <c r="J155" s="3">
        <f t="shared" si="43"/>
        <v>0</v>
      </c>
      <c r="K155" s="3">
        <f t="shared" si="44"/>
        <v>0</v>
      </c>
      <c r="L155" s="3">
        <f t="shared" si="45"/>
        <v>0</v>
      </c>
      <c r="M155" s="3">
        <f t="shared" si="46"/>
        <v>3.9431600000000002E-4</v>
      </c>
      <c r="N155" s="3">
        <f t="shared" si="47"/>
        <v>0</v>
      </c>
      <c r="O155" s="3">
        <f>SUM(K155:M155)</f>
        <v>3.9431600000000002E-4</v>
      </c>
      <c r="P155" s="41" t="str">
        <f t="shared" si="48"/>
        <v/>
      </c>
      <c r="Q155" s="42" t="str">
        <f t="shared" si="49"/>
        <v/>
      </c>
      <c r="R155" s="44" t="str">
        <f t="shared" si="50"/>
        <v/>
      </c>
      <c r="S155" s="3" t="str">
        <f>IF(G155&gt;0,(K155/G155)*(1000000/365),"")</f>
        <v/>
      </c>
      <c r="T155" s="3">
        <f>IF(H155&gt;0,(L155/H155)*(1000000/365),"")</f>
        <v>0</v>
      </c>
      <c r="U155" s="3">
        <f>IF(I155&gt;0,(M155/I155)*(1000000/365),"")</f>
        <v>0.36010593607305935</v>
      </c>
      <c r="V155" s="28" t="str">
        <f>IF(J155&gt;0,(N155/J155)*(1000000/365),"")</f>
        <v/>
      </c>
      <c r="Y155" s="29" t="s">
        <v>176</v>
      </c>
      <c r="Z155" s="3" t="s">
        <v>62</v>
      </c>
      <c r="AA155" s="3">
        <v>0</v>
      </c>
      <c r="AB155" s="3">
        <v>31</v>
      </c>
      <c r="AC155" s="3">
        <v>1</v>
      </c>
      <c r="AD155" s="3">
        <v>3</v>
      </c>
      <c r="AE155" s="2" t="s">
        <v>1245</v>
      </c>
      <c r="AG155" s="2">
        <v>0</v>
      </c>
      <c r="AH155" s="2">
        <v>0</v>
      </c>
      <c r="AI155" s="3" t="s">
        <v>1243</v>
      </c>
      <c r="AK155" s="3">
        <v>1</v>
      </c>
      <c r="AL155" s="3">
        <v>0</v>
      </c>
      <c r="AM155" s="2" t="s">
        <v>1245</v>
      </c>
      <c r="AO155" s="2">
        <v>3</v>
      </c>
      <c r="AP155" s="2">
        <v>0.394316</v>
      </c>
    </row>
    <row r="156" spans="1:42" x14ac:dyDescent="0.25">
      <c r="A156" s="3">
        <f t="shared" si="34"/>
        <v>2</v>
      </c>
      <c r="B156" s="3" t="str">
        <f t="shared" si="35"/>
        <v>Oil</v>
      </c>
      <c r="C156" s="3">
        <f t="shared" si="36"/>
        <v>0</v>
      </c>
      <c r="D156" s="3">
        <f t="shared" si="37"/>
        <v>4.169E-3</v>
      </c>
      <c r="E156" s="3">
        <f t="shared" si="38"/>
        <v>0</v>
      </c>
      <c r="F156" s="3" t="str">
        <f t="shared" si="39"/>
        <v/>
      </c>
      <c r="G156" s="3">
        <f t="shared" si="40"/>
        <v>0</v>
      </c>
      <c r="H156" s="3">
        <f t="shared" si="41"/>
        <v>2</v>
      </c>
      <c r="I156" s="3">
        <f t="shared" si="42"/>
        <v>0</v>
      </c>
      <c r="J156" s="3">
        <f t="shared" si="43"/>
        <v>0</v>
      </c>
      <c r="K156" s="3">
        <f t="shared" si="44"/>
        <v>0</v>
      </c>
      <c r="L156" s="3">
        <f t="shared" si="45"/>
        <v>3.0503209999999998E-4</v>
      </c>
      <c r="M156" s="3">
        <f t="shared" si="46"/>
        <v>0</v>
      </c>
      <c r="N156" s="3">
        <f t="shared" si="47"/>
        <v>0</v>
      </c>
      <c r="O156" s="3">
        <f>SUM(K156:M156)</f>
        <v>3.0503209999999998E-4</v>
      </c>
      <c r="P156" s="41" t="str">
        <f t="shared" si="48"/>
        <v/>
      </c>
      <c r="Q156" s="42">
        <f t="shared" si="49"/>
        <v>7.3166730630846721E-2</v>
      </c>
      <c r="R156" s="44" t="str">
        <f t="shared" si="50"/>
        <v/>
      </c>
      <c r="S156" s="3" t="str">
        <f>IF(G156&gt;0,(K156/G156)*(1000000/365),"")</f>
        <v/>
      </c>
      <c r="T156" s="3">
        <f>IF(H156&gt;0,(L156/H156)*(1000000/365),"")</f>
        <v>0.41785219178082189</v>
      </c>
      <c r="U156" s="3" t="str">
        <f>IF(I156&gt;0,(M156/I156)*(1000000/365),"")</f>
        <v/>
      </c>
      <c r="V156" s="28" t="str">
        <f>IF(J156&gt;0,(N156/J156)*(1000000/365),"")</f>
        <v/>
      </c>
      <c r="Y156" s="29" t="s">
        <v>176</v>
      </c>
      <c r="Z156" s="3" t="s">
        <v>47</v>
      </c>
      <c r="AA156" s="3">
        <v>4169</v>
      </c>
      <c r="AB156" s="3">
        <v>3</v>
      </c>
      <c r="AC156" s="3">
        <v>2</v>
      </c>
      <c r="AD156" s="3">
        <v>0</v>
      </c>
      <c r="AE156" s="2" t="s">
        <v>1245</v>
      </c>
      <c r="AI156" s="3" t="s">
        <v>1243</v>
      </c>
      <c r="AK156" s="3">
        <v>2</v>
      </c>
      <c r="AL156" s="3">
        <v>0.30503209999999997</v>
      </c>
      <c r="AM156" s="2" t="s">
        <v>1245</v>
      </c>
    </row>
    <row r="157" spans="1:42" x14ac:dyDescent="0.25">
      <c r="A157" s="3">
        <f t="shared" si="34"/>
        <v>6</v>
      </c>
      <c r="B157" s="3" t="str">
        <f t="shared" si="35"/>
        <v>Oil</v>
      </c>
      <c r="C157" s="3">
        <f t="shared" si="36"/>
        <v>5.710821428571429E-2</v>
      </c>
      <c r="D157" s="3">
        <f t="shared" si="37"/>
        <v>0</v>
      </c>
      <c r="E157" s="3">
        <f t="shared" si="38"/>
        <v>3.1726785714285714E-2</v>
      </c>
      <c r="F157" s="3" t="str">
        <f t="shared" si="39"/>
        <v/>
      </c>
      <c r="G157" s="3">
        <f t="shared" si="40"/>
        <v>9</v>
      </c>
      <c r="H157" s="3">
        <f t="shared" si="41"/>
        <v>0</v>
      </c>
      <c r="I157" s="3">
        <f t="shared" si="42"/>
        <v>5</v>
      </c>
      <c r="J157" s="3">
        <f t="shared" si="43"/>
        <v>0</v>
      </c>
      <c r="K157" s="3">
        <f t="shared" si="44"/>
        <v>0</v>
      </c>
      <c r="L157" s="3">
        <f t="shared" si="45"/>
        <v>0</v>
      </c>
      <c r="M157" s="3">
        <f t="shared" si="46"/>
        <v>1.9971299999999999E-4</v>
      </c>
      <c r="N157" s="3">
        <f t="shared" si="47"/>
        <v>0</v>
      </c>
      <c r="O157" s="3">
        <f>SUM(K157:M157)</f>
        <v>1.9971299999999999E-4</v>
      </c>
      <c r="P157" s="41">
        <f t="shared" si="48"/>
        <v>0</v>
      </c>
      <c r="Q157" s="42" t="str">
        <f t="shared" si="49"/>
        <v/>
      </c>
      <c r="R157" s="44">
        <f t="shared" si="50"/>
        <v>6.2947757077728367E-3</v>
      </c>
      <c r="S157" s="3">
        <f>IF(G157&gt;0,(K157/G157)*(1000000/365),"")</f>
        <v>0</v>
      </c>
      <c r="T157" s="3" t="str">
        <f>IF(H157&gt;0,(L157/H157)*(1000000/365),"")</f>
        <v/>
      </c>
      <c r="U157" s="3">
        <f>IF(I157&gt;0,(M157/I157)*(1000000/365),"")</f>
        <v>0.1094317808219178</v>
      </c>
      <c r="V157" s="28" t="str">
        <f>IF(J157&gt;0,(N157/J157)*(1000000/365),"")</f>
        <v/>
      </c>
      <c r="Y157" s="29" t="s">
        <v>176</v>
      </c>
      <c r="Z157" s="3" t="s">
        <v>47</v>
      </c>
      <c r="AA157" s="3">
        <v>88835</v>
      </c>
      <c r="AB157" s="3">
        <v>2</v>
      </c>
      <c r="AC157" s="3">
        <v>9</v>
      </c>
      <c r="AD157" s="3">
        <v>0</v>
      </c>
      <c r="AE157" s="2" t="s">
        <v>1243</v>
      </c>
      <c r="AG157" s="2">
        <v>9</v>
      </c>
      <c r="AH157" s="2">
        <v>0</v>
      </c>
      <c r="AI157" s="3" t="s">
        <v>1245</v>
      </c>
      <c r="AM157" s="2" t="s">
        <v>1243</v>
      </c>
      <c r="AO157" s="2">
        <v>5</v>
      </c>
      <c r="AP157" s="2">
        <v>0.199713</v>
      </c>
    </row>
    <row r="158" spans="1:42" x14ac:dyDescent="0.25">
      <c r="A158" s="3">
        <f t="shared" si="34"/>
        <v>2</v>
      </c>
      <c r="B158" s="3" t="str">
        <f t="shared" si="35"/>
        <v>Oil</v>
      </c>
      <c r="C158" s="3">
        <f t="shared" si="36"/>
        <v>0</v>
      </c>
      <c r="D158" s="3">
        <f t="shared" si="37"/>
        <v>6.0089999999999996E-3</v>
      </c>
      <c r="E158" s="3">
        <f t="shared" si="38"/>
        <v>0</v>
      </c>
      <c r="F158" s="3" t="str">
        <f t="shared" si="39"/>
        <v/>
      </c>
      <c r="G158" s="3">
        <f t="shared" si="40"/>
        <v>0</v>
      </c>
      <c r="H158" s="3">
        <f t="shared" si="41"/>
        <v>1</v>
      </c>
      <c r="I158" s="3">
        <f t="shared" si="42"/>
        <v>0</v>
      </c>
      <c r="J158" s="3">
        <f t="shared" si="43"/>
        <v>0</v>
      </c>
      <c r="K158" s="3">
        <f t="shared" si="44"/>
        <v>0</v>
      </c>
      <c r="L158" s="3">
        <f t="shared" si="45"/>
        <v>2.5797330000000004E-4</v>
      </c>
      <c r="M158" s="3">
        <f t="shared" si="46"/>
        <v>0</v>
      </c>
      <c r="N158" s="3">
        <f t="shared" si="47"/>
        <v>0</v>
      </c>
      <c r="O158" s="3">
        <f>SUM(K158:M158)</f>
        <v>2.5797330000000004E-4</v>
      </c>
      <c r="P158" s="41" t="str">
        <f t="shared" si="48"/>
        <v/>
      </c>
      <c r="Q158" s="42">
        <f t="shared" si="49"/>
        <v>4.293115327009487E-2</v>
      </c>
      <c r="R158" s="44" t="str">
        <f t="shared" si="50"/>
        <v/>
      </c>
      <c r="S158" s="3" t="str">
        <f>IF(G158&gt;0,(K158/G158)*(1000000/365),"")</f>
        <v/>
      </c>
      <c r="T158" s="3">
        <f>IF(H158&gt;0,(L158/H158)*(1000000/365),"")</f>
        <v>0.70677616438356172</v>
      </c>
      <c r="U158" s="3" t="str">
        <f>IF(I158&gt;0,(M158/I158)*(1000000/365),"")</f>
        <v/>
      </c>
      <c r="V158" s="28" t="str">
        <f>IF(J158&gt;0,(N158/J158)*(1000000/365),"")</f>
        <v/>
      </c>
      <c r="Y158" s="29" t="s">
        <v>176</v>
      </c>
      <c r="Z158" s="3" t="s">
        <v>47</v>
      </c>
      <c r="AA158" s="3">
        <v>6009</v>
      </c>
      <c r="AB158" s="3">
        <v>1</v>
      </c>
      <c r="AC158" s="3">
        <v>1</v>
      </c>
      <c r="AD158" s="3">
        <v>0</v>
      </c>
      <c r="AE158" s="2" t="s">
        <v>1245</v>
      </c>
      <c r="AI158" s="3" t="s">
        <v>1243</v>
      </c>
      <c r="AK158" s="3">
        <v>1</v>
      </c>
      <c r="AL158" s="3">
        <v>0.25797330000000002</v>
      </c>
      <c r="AM158" s="2" t="s">
        <v>1245</v>
      </c>
    </row>
    <row r="159" spans="1:42" x14ac:dyDescent="0.25">
      <c r="A159" s="3">
        <f t="shared" si="34"/>
        <v>3</v>
      </c>
      <c r="B159" s="3" t="str">
        <f t="shared" si="35"/>
        <v>Oil</v>
      </c>
      <c r="C159" s="3">
        <f t="shared" si="36"/>
        <v>0</v>
      </c>
      <c r="D159" s="3">
        <f t="shared" si="37"/>
        <v>0</v>
      </c>
      <c r="E159" s="3">
        <f t="shared" si="38"/>
        <v>5.7174459999999998</v>
      </c>
      <c r="F159" s="3" t="str">
        <f t="shared" si="39"/>
        <v/>
      </c>
      <c r="G159" s="3">
        <f t="shared" si="40"/>
        <v>0</v>
      </c>
      <c r="H159" s="3">
        <f t="shared" si="41"/>
        <v>0</v>
      </c>
      <c r="I159" s="3">
        <f t="shared" si="42"/>
        <v>602</v>
      </c>
      <c r="J159" s="3">
        <f t="shared" si="43"/>
        <v>0</v>
      </c>
      <c r="K159" s="3">
        <f t="shared" si="44"/>
        <v>0</v>
      </c>
      <c r="L159" s="3">
        <f t="shared" si="45"/>
        <v>0</v>
      </c>
      <c r="M159" s="3">
        <f t="shared" si="46"/>
        <v>2.20132616E-2</v>
      </c>
      <c r="N159" s="3">
        <f t="shared" si="47"/>
        <v>0</v>
      </c>
      <c r="O159" s="3">
        <f>SUM(K159:M159)</f>
        <v>2.20132616E-2</v>
      </c>
      <c r="P159" s="41" t="str">
        <f t="shared" si="48"/>
        <v/>
      </c>
      <c r="Q159" s="42" t="str">
        <f t="shared" si="49"/>
        <v/>
      </c>
      <c r="R159" s="44">
        <f t="shared" si="50"/>
        <v>3.8501914316287377E-3</v>
      </c>
      <c r="S159" s="3" t="str">
        <f>IF(G159&gt;0,(K159/G159)*(1000000/365),"")</f>
        <v/>
      </c>
      <c r="T159" s="3" t="str">
        <f>IF(H159&gt;0,(L159/H159)*(1000000/365),"")</f>
        <v/>
      </c>
      <c r="U159" s="3">
        <f>IF(I159&gt;0,(M159/I159)*(1000000/365),"")</f>
        <v>0.10018323214854595</v>
      </c>
      <c r="V159" s="28" t="str">
        <f>IF(J159&gt;0,(N159/J159)*(1000000/365),"")</f>
        <v/>
      </c>
      <c r="Y159" s="29" t="s">
        <v>178</v>
      </c>
      <c r="Z159" s="3" t="s">
        <v>47</v>
      </c>
      <c r="AA159" s="3">
        <v>5717446</v>
      </c>
      <c r="AB159" s="3">
        <v>202</v>
      </c>
      <c r="AC159" s="3">
        <v>602</v>
      </c>
      <c r="AD159" s="3">
        <v>0</v>
      </c>
      <c r="AE159" s="2" t="s">
        <v>1245</v>
      </c>
      <c r="AI159" s="3" t="s">
        <v>1245</v>
      </c>
      <c r="AM159" s="2" t="s">
        <v>1243</v>
      </c>
      <c r="AO159" s="2">
        <v>602</v>
      </c>
      <c r="AP159" s="2">
        <v>22.0132616</v>
      </c>
    </row>
    <row r="160" spans="1:42" x14ac:dyDescent="0.25">
      <c r="A160" s="3">
        <f t="shared" si="34"/>
        <v>6</v>
      </c>
      <c r="B160" s="3" t="str">
        <f t="shared" si="35"/>
        <v>Oil</v>
      </c>
      <c r="C160" s="3">
        <f t="shared" si="36"/>
        <v>0.34165498714285708</v>
      </c>
      <c r="D160" s="3">
        <f t="shared" si="37"/>
        <v>0</v>
      </c>
      <c r="E160" s="3">
        <f t="shared" si="38"/>
        <v>9.317863285714284E-2</v>
      </c>
      <c r="F160" s="3" t="str">
        <f t="shared" si="39"/>
        <v/>
      </c>
      <c r="G160" s="3">
        <f t="shared" si="40"/>
        <v>22</v>
      </c>
      <c r="H160" s="3">
        <f t="shared" si="41"/>
        <v>0</v>
      </c>
      <c r="I160" s="3">
        <f t="shared" si="42"/>
        <v>6</v>
      </c>
      <c r="J160" s="3">
        <f t="shared" si="43"/>
        <v>0</v>
      </c>
      <c r="K160" s="3">
        <f t="shared" si="44"/>
        <v>1.451E-2</v>
      </c>
      <c r="L160" s="3">
        <f t="shared" si="45"/>
        <v>0</v>
      </c>
      <c r="M160" s="3">
        <f t="shared" si="46"/>
        <v>1.8388E-3</v>
      </c>
      <c r="N160" s="3">
        <f t="shared" si="47"/>
        <v>0</v>
      </c>
      <c r="O160" s="3">
        <f>SUM(K160:M160)</f>
        <v>1.63488E-2</v>
      </c>
      <c r="P160" s="41">
        <f t="shared" si="48"/>
        <v>4.2469744467487892E-2</v>
      </c>
      <c r="Q160" s="42" t="str">
        <f t="shared" si="49"/>
        <v/>
      </c>
      <c r="R160" s="44">
        <f t="shared" si="50"/>
        <v>1.9734138005857663E-2</v>
      </c>
      <c r="S160" s="3">
        <f>IF(G160&gt;0,(K160/G160)*(1000000/365),"")</f>
        <v>1.8069738480697384</v>
      </c>
      <c r="T160" s="3" t="str">
        <f>IF(H160&gt;0,(L160/H160)*(1000000/365),"")</f>
        <v/>
      </c>
      <c r="U160" s="3">
        <f>IF(I160&gt;0,(M160/I160)*(1000000/365),"")</f>
        <v>0.83963470319634703</v>
      </c>
      <c r="V160" s="28" t="str">
        <f>IF(J160&gt;0,(N160/J160)*(1000000/365),"")</f>
        <v/>
      </c>
      <c r="Y160" s="29" t="s">
        <v>178</v>
      </c>
      <c r="Z160" s="3" t="s">
        <v>47</v>
      </c>
      <c r="AA160" s="3">
        <v>434833.62</v>
      </c>
      <c r="AB160" s="3">
        <v>26</v>
      </c>
      <c r="AC160" s="3">
        <v>28</v>
      </c>
      <c r="AD160" s="3">
        <v>18</v>
      </c>
      <c r="AE160" s="2" t="s">
        <v>1243</v>
      </c>
      <c r="AG160" s="2">
        <v>22</v>
      </c>
      <c r="AH160" s="2">
        <v>14.51</v>
      </c>
      <c r="AI160" s="3" t="s">
        <v>1245</v>
      </c>
      <c r="AM160" s="2" t="s">
        <v>1243</v>
      </c>
      <c r="AO160" s="2">
        <v>6</v>
      </c>
      <c r="AP160" s="2">
        <v>1.8388</v>
      </c>
    </row>
    <row r="161" spans="1:42" x14ac:dyDescent="0.25">
      <c r="A161" s="3">
        <f t="shared" si="34"/>
        <v>6</v>
      </c>
      <c r="B161" s="3" t="str">
        <f t="shared" si="35"/>
        <v>Oil</v>
      </c>
      <c r="C161" s="3">
        <f t="shared" si="36"/>
        <v>1.1393613846153847E-2</v>
      </c>
      <c r="D161" s="3">
        <f t="shared" si="37"/>
        <v>0</v>
      </c>
      <c r="E161" s="3">
        <f t="shared" si="38"/>
        <v>2.0715661538461541E-3</v>
      </c>
      <c r="F161" s="3" t="str">
        <f t="shared" si="39"/>
        <v/>
      </c>
      <c r="G161" s="3">
        <f t="shared" si="40"/>
        <v>22</v>
      </c>
      <c r="H161" s="3">
        <f t="shared" si="41"/>
        <v>0</v>
      </c>
      <c r="I161" s="3">
        <f t="shared" si="42"/>
        <v>4</v>
      </c>
      <c r="J161" s="3">
        <f t="shared" si="43"/>
        <v>0</v>
      </c>
      <c r="K161" s="3">
        <f t="shared" si="44"/>
        <v>0</v>
      </c>
      <c r="L161" s="3">
        <f t="shared" si="45"/>
        <v>0</v>
      </c>
      <c r="M161" s="3">
        <f t="shared" si="46"/>
        <v>0</v>
      </c>
      <c r="N161" s="3">
        <f t="shared" si="47"/>
        <v>0</v>
      </c>
      <c r="O161" s="3">
        <f>SUM(K161:M161)</f>
        <v>0</v>
      </c>
      <c r="P161" s="41">
        <f t="shared" si="48"/>
        <v>0</v>
      </c>
      <c r="Q161" s="42" t="str">
        <f t="shared" si="49"/>
        <v/>
      </c>
      <c r="R161" s="44">
        <f t="shared" si="50"/>
        <v>0</v>
      </c>
      <c r="S161" s="3">
        <f>IF(G161&gt;0,(K161/G161)*(1000000/365),"")</f>
        <v>0</v>
      </c>
      <c r="T161" s="3" t="str">
        <f>IF(H161&gt;0,(L161/H161)*(1000000/365),"")</f>
        <v/>
      </c>
      <c r="U161" s="3">
        <f>IF(I161&gt;0,(M161/I161)*(1000000/365),"")</f>
        <v>0</v>
      </c>
      <c r="V161" s="28" t="str">
        <f>IF(J161&gt;0,(N161/J161)*(1000000/365),"")</f>
        <v/>
      </c>
      <c r="Y161" s="29" t="s">
        <v>178</v>
      </c>
      <c r="Z161" s="3" t="s">
        <v>47</v>
      </c>
      <c r="AA161" s="3">
        <v>13465.18</v>
      </c>
      <c r="AB161" s="3">
        <v>2</v>
      </c>
      <c r="AC161" s="3">
        <v>8</v>
      </c>
      <c r="AD161" s="3">
        <v>0</v>
      </c>
      <c r="AE161" s="2" t="s">
        <v>1243</v>
      </c>
      <c r="AG161" s="2">
        <v>22</v>
      </c>
      <c r="AH161" s="2">
        <v>0</v>
      </c>
      <c r="AI161" s="3" t="s">
        <v>1245</v>
      </c>
      <c r="AM161" s="2" t="s">
        <v>1243</v>
      </c>
      <c r="AO161" s="2">
        <v>4</v>
      </c>
      <c r="AP161" s="2">
        <v>0</v>
      </c>
    </row>
    <row r="162" spans="1:42" x14ac:dyDescent="0.25">
      <c r="A162" s="3">
        <f t="shared" si="34"/>
        <v>6</v>
      </c>
      <c r="B162" s="3" t="str">
        <f t="shared" si="35"/>
        <v>Oil</v>
      </c>
      <c r="C162" s="3">
        <f t="shared" si="36"/>
        <v>6.1269635172413794E-2</v>
      </c>
      <c r="D162" s="3">
        <f t="shared" si="37"/>
        <v>0</v>
      </c>
      <c r="E162" s="3">
        <f t="shared" si="38"/>
        <v>0.23486693482758622</v>
      </c>
      <c r="F162" s="3" t="str">
        <f t="shared" si="39"/>
        <v/>
      </c>
      <c r="G162" s="3">
        <f t="shared" si="40"/>
        <v>6</v>
      </c>
      <c r="H162" s="3">
        <f t="shared" si="41"/>
        <v>0</v>
      </c>
      <c r="I162" s="3">
        <f t="shared" si="42"/>
        <v>23</v>
      </c>
      <c r="J162" s="3">
        <f t="shared" si="43"/>
        <v>0</v>
      </c>
      <c r="K162" s="3">
        <f t="shared" si="44"/>
        <v>0</v>
      </c>
      <c r="L162" s="3">
        <f t="shared" si="45"/>
        <v>0</v>
      </c>
      <c r="M162" s="3">
        <f t="shared" si="46"/>
        <v>1.5140000000000001E-2</v>
      </c>
      <c r="N162" s="3">
        <f t="shared" si="47"/>
        <v>0</v>
      </c>
      <c r="O162" s="3">
        <f>SUM(K162:M162)</f>
        <v>1.5140000000000001E-2</v>
      </c>
      <c r="P162" s="41">
        <f t="shared" si="48"/>
        <v>0</v>
      </c>
      <c r="Q162" s="42" t="str">
        <f t="shared" si="49"/>
        <v/>
      </c>
      <c r="R162" s="44">
        <f t="shared" si="50"/>
        <v>6.4462032559475191E-2</v>
      </c>
      <c r="S162" s="3">
        <f>IF(G162&gt;0,(K162/G162)*(1000000/365),"")</f>
        <v>0</v>
      </c>
      <c r="T162" s="3" t="str">
        <f>IF(H162&gt;0,(L162/H162)*(1000000/365),"")</f>
        <v/>
      </c>
      <c r="U162" s="3">
        <f>IF(I162&gt;0,(M162/I162)*(1000000/365),"")</f>
        <v>1.803454437164979</v>
      </c>
      <c r="V162" s="28" t="str">
        <f>IF(J162&gt;0,(N162/J162)*(1000000/365),"")</f>
        <v/>
      </c>
      <c r="Y162" s="29" t="s">
        <v>178</v>
      </c>
      <c r="Z162" s="3" t="s">
        <v>47</v>
      </c>
      <c r="AA162" s="3">
        <v>296136.57</v>
      </c>
      <c r="AB162" s="3">
        <v>13</v>
      </c>
      <c r="AC162" s="3">
        <v>23</v>
      </c>
      <c r="AD162" s="3">
        <v>1</v>
      </c>
      <c r="AE162" s="2" t="s">
        <v>1243</v>
      </c>
      <c r="AG162" s="2">
        <v>6</v>
      </c>
      <c r="AH162" s="2">
        <v>0</v>
      </c>
      <c r="AI162" s="3" t="s">
        <v>1245</v>
      </c>
      <c r="AM162" s="2" t="s">
        <v>1243</v>
      </c>
      <c r="AO162" s="2">
        <v>23</v>
      </c>
      <c r="AP162" s="2">
        <v>15.14</v>
      </c>
    </row>
    <row r="163" spans="1:42" x14ac:dyDescent="0.25">
      <c r="A163" s="3">
        <f t="shared" si="34"/>
        <v>3</v>
      </c>
      <c r="B163" s="3" t="str">
        <f t="shared" si="35"/>
        <v>Oil</v>
      </c>
      <c r="C163" s="3">
        <f t="shared" si="36"/>
        <v>0</v>
      </c>
      <c r="D163" s="3">
        <f t="shared" si="37"/>
        <v>0</v>
      </c>
      <c r="E163" s="3">
        <f t="shared" si="38"/>
        <v>7.8665910000000006E-2</v>
      </c>
      <c r="F163" s="3" t="str">
        <f t="shared" si="39"/>
        <v/>
      </c>
      <c r="G163" s="3">
        <f t="shared" si="40"/>
        <v>0</v>
      </c>
      <c r="H163" s="3">
        <f t="shared" si="41"/>
        <v>0</v>
      </c>
      <c r="I163" s="3">
        <f t="shared" si="42"/>
        <v>20</v>
      </c>
      <c r="J163" s="3">
        <f t="shared" si="43"/>
        <v>0</v>
      </c>
      <c r="K163" s="3">
        <f t="shared" si="44"/>
        <v>0</v>
      </c>
      <c r="L163" s="3">
        <f t="shared" si="45"/>
        <v>0</v>
      </c>
      <c r="M163" s="3">
        <f t="shared" si="46"/>
        <v>6.4280000000000001E-5</v>
      </c>
      <c r="N163" s="3">
        <f t="shared" si="47"/>
        <v>0</v>
      </c>
      <c r="O163" s="3">
        <f>SUM(K163:M163)</f>
        <v>6.4280000000000001E-5</v>
      </c>
      <c r="P163" s="41" t="str">
        <f t="shared" si="48"/>
        <v/>
      </c>
      <c r="Q163" s="42" t="str">
        <f t="shared" si="49"/>
        <v/>
      </c>
      <c r="R163" s="44">
        <f t="shared" si="50"/>
        <v>8.1712650371679413E-4</v>
      </c>
      <c r="S163" s="3" t="str">
        <f>IF(G163&gt;0,(K163/G163)*(1000000/365),"")</f>
        <v/>
      </c>
      <c r="T163" s="3" t="str">
        <f>IF(H163&gt;0,(L163/H163)*(1000000/365),"")</f>
        <v/>
      </c>
      <c r="U163" s="3">
        <f>IF(I163&gt;0,(M163/I163)*(1000000/365),"")</f>
        <v>8.8054794520547944E-3</v>
      </c>
      <c r="V163" s="28" t="str">
        <f>IF(J163&gt;0,(N163/J163)*(1000000/365),"")</f>
        <v/>
      </c>
      <c r="Y163" s="29" t="s">
        <v>178</v>
      </c>
      <c r="Z163" s="3" t="s">
        <v>47</v>
      </c>
      <c r="AA163" s="3">
        <v>78665.91</v>
      </c>
      <c r="AB163" s="3">
        <v>5</v>
      </c>
      <c r="AC163" s="3">
        <v>20</v>
      </c>
      <c r="AD163" s="3">
        <v>0</v>
      </c>
      <c r="AE163" s="2" t="s">
        <v>1245</v>
      </c>
      <c r="AI163" s="3" t="s">
        <v>1245</v>
      </c>
      <c r="AM163" s="2" t="s">
        <v>1243</v>
      </c>
      <c r="AO163" s="2">
        <v>20</v>
      </c>
      <c r="AP163" s="2">
        <v>6.4280000000000004E-2</v>
      </c>
    </row>
    <row r="164" spans="1:42" x14ac:dyDescent="0.25">
      <c r="A164" s="3">
        <f t="shared" si="34"/>
        <v>6</v>
      </c>
      <c r="B164" s="3" t="str">
        <f t="shared" si="35"/>
        <v>Oil</v>
      </c>
      <c r="C164" s="3">
        <f t="shared" si="36"/>
        <v>0</v>
      </c>
      <c r="D164" s="3">
        <f t="shared" si="37"/>
        <v>0</v>
      </c>
      <c r="E164" s="3">
        <f t="shared" si="38"/>
        <v>2.5874609999999998</v>
      </c>
      <c r="F164" s="3" t="str">
        <f t="shared" si="39"/>
        <v/>
      </c>
      <c r="G164" s="3">
        <f t="shared" si="40"/>
        <v>0</v>
      </c>
      <c r="H164" s="3">
        <f t="shared" si="41"/>
        <v>0</v>
      </c>
      <c r="I164" s="3">
        <f t="shared" si="42"/>
        <v>26</v>
      </c>
      <c r="J164" s="3">
        <f t="shared" si="43"/>
        <v>0</v>
      </c>
      <c r="K164" s="3">
        <f t="shared" si="44"/>
        <v>3.0828199999999997E-5</v>
      </c>
      <c r="L164" s="3">
        <f t="shared" si="45"/>
        <v>0</v>
      </c>
      <c r="M164" s="3">
        <f t="shared" si="46"/>
        <v>4.9197461000000005E-3</v>
      </c>
      <c r="N164" s="3">
        <f t="shared" si="47"/>
        <v>0</v>
      </c>
      <c r="O164" s="3">
        <f>SUM(K164:M164)</f>
        <v>4.9505743000000007E-3</v>
      </c>
      <c r="P164" s="41" t="str">
        <f t="shared" si="48"/>
        <v/>
      </c>
      <c r="Q164" s="42" t="str">
        <f t="shared" si="49"/>
        <v/>
      </c>
      <c r="R164" s="44">
        <f t="shared" si="50"/>
        <v>1.9013798082367236E-3</v>
      </c>
      <c r="S164" s="3" t="str">
        <f>IF(G164&gt;0,(K164/G164)*(1000000/365),"")</f>
        <v/>
      </c>
      <c r="T164" s="3" t="str">
        <f>IF(H164&gt;0,(L164/H164)*(1000000/365),"")</f>
        <v/>
      </c>
      <c r="U164" s="3">
        <f>IF(I164&gt;0,(M164/I164)*(1000000/365),"")</f>
        <v>0.51841370916754481</v>
      </c>
      <c r="V164" s="28" t="str">
        <f>IF(J164&gt;0,(N164/J164)*(1000000/365),"")</f>
        <v/>
      </c>
      <c r="Y164" s="29" t="s">
        <v>178</v>
      </c>
      <c r="Z164" s="3" t="s">
        <v>47</v>
      </c>
      <c r="AA164" s="3">
        <v>2587461</v>
      </c>
      <c r="AB164" s="3">
        <v>25</v>
      </c>
      <c r="AC164" s="3">
        <v>34</v>
      </c>
      <c r="AD164" s="3">
        <v>0</v>
      </c>
      <c r="AE164" s="2" t="s">
        <v>1243</v>
      </c>
      <c r="AG164" s="2">
        <v>0</v>
      </c>
      <c r="AH164" s="2">
        <v>3.08282E-2</v>
      </c>
      <c r="AI164" s="3" t="s">
        <v>1245</v>
      </c>
      <c r="AM164" s="2" t="s">
        <v>1243</v>
      </c>
      <c r="AO164" s="2">
        <v>26</v>
      </c>
      <c r="AP164" s="2">
        <v>4.9197461000000002</v>
      </c>
    </row>
    <row r="165" spans="1:42" x14ac:dyDescent="0.25">
      <c r="A165" s="3">
        <f t="shared" si="34"/>
        <v>3</v>
      </c>
      <c r="B165" s="3" t="str">
        <f t="shared" si="35"/>
        <v>Oil</v>
      </c>
      <c r="C165" s="3">
        <f t="shared" si="36"/>
        <v>0</v>
      </c>
      <c r="D165" s="3">
        <f t="shared" si="37"/>
        <v>0</v>
      </c>
      <c r="E165" s="3">
        <f t="shared" si="38"/>
        <v>0.47286471152730003</v>
      </c>
      <c r="F165" s="3" t="str">
        <f t="shared" si="39"/>
        <v/>
      </c>
      <c r="G165" s="3">
        <f t="shared" si="40"/>
        <v>0</v>
      </c>
      <c r="H165" s="3">
        <f t="shared" si="41"/>
        <v>0</v>
      </c>
      <c r="I165" s="3">
        <f t="shared" si="42"/>
        <v>5</v>
      </c>
      <c r="J165" s="3">
        <f t="shared" si="43"/>
        <v>0</v>
      </c>
      <c r="K165" s="3">
        <f t="shared" si="44"/>
        <v>0</v>
      </c>
      <c r="L165" s="3">
        <f t="shared" si="45"/>
        <v>0</v>
      </c>
      <c r="M165" s="3">
        <f t="shared" si="46"/>
        <v>5.33766E-5</v>
      </c>
      <c r="N165" s="3">
        <f t="shared" si="47"/>
        <v>0</v>
      </c>
      <c r="O165" s="3">
        <f>SUM(K165:M165)</f>
        <v>5.33766E-5</v>
      </c>
      <c r="P165" s="41" t="str">
        <f t="shared" si="48"/>
        <v/>
      </c>
      <c r="Q165" s="42" t="str">
        <f t="shared" si="49"/>
        <v/>
      </c>
      <c r="R165" s="44">
        <f t="shared" si="50"/>
        <v>1.1287922041718774E-4</v>
      </c>
      <c r="S165" s="3" t="str">
        <f>IF(G165&gt;0,(K165/G165)*(1000000/365),"")</f>
        <v/>
      </c>
      <c r="T165" s="3" t="str">
        <f>IF(H165&gt;0,(L165/H165)*(1000000/365),"")</f>
        <v/>
      </c>
      <c r="U165" s="3">
        <f>IF(I165&gt;0,(M165/I165)*(1000000/365),"")</f>
        <v>2.924745205479452E-2</v>
      </c>
      <c r="V165" s="28" t="str">
        <f>IF(J165&gt;0,(N165/J165)*(1000000/365),"")</f>
        <v/>
      </c>
      <c r="Y165" s="29" t="s">
        <v>178</v>
      </c>
      <c r="Z165" s="3" t="s">
        <v>47</v>
      </c>
      <c r="AA165" s="3">
        <v>472864.71152730001</v>
      </c>
      <c r="AB165" s="3">
        <v>2</v>
      </c>
      <c r="AC165" s="3">
        <v>5</v>
      </c>
      <c r="AD165" s="3">
        <v>0</v>
      </c>
      <c r="AE165" s="2" t="s">
        <v>1245</v>
      </c>
      <c r="AI165" s="3" t="s">
        <v>1245</v>
      </c>
      <c r="AM165" s="2" t="s">
        <v>1243</v>
      </c>
      <c r="AO165" s="2">
        <v>5</v>
      </c>
      <c r="AP165" s="2">
        <v>5.3376600000000003E-2</v>
      </c>
    </row>
    <row r="166" spans="1:42" x14ac:dyDescent="0.25">
      <c r="A166" s="3">
        <f t="shared" si="34"/>
        <v>6</v>
      </c>
      <c r="B166" s="3" t="str">
        <f t="shared" si="35"/>
        <v>Oil</v>
      </c>
      <c r="C166" s="3">
        <f t="shared" si="36"/>
        <v>9.4680536066026875</v>
      </c>
      <c r="D166" s="3">
        <f t="shared" si="37"/>
        <v>0</v>
      </c>
      <c r="E166" s="3">
        <f t="shared" si="38"/>
        <v>16.872557068176587</v>
      </c>
      <c r="F166" s="3" t="str">
        <f t="shared" si="39"/>
        <v/>
      </c>
      <c r="G166" s="3">
        <f t="shared" si="40"/>
        <v>312</v>
      </c>
      <c r="H166" s="3">
        <f t="shared" si="41"/>
        <v>174</v>
      </c>
      <c r="I166" s="3">
        <f t="shared" si="42"/>
        <v>556</v>
      </c>
      <c r="J166" s="3">
        <f t="shared" si="43"/>
        <v>0</v>
      </c>
      <c r="K166" s="3">
        <f t="shared" si="44"/>
        <v>0</v>
      </c>
      <c r="L166" s="3">
        <f t="shared" si="45"/>
        <v>9.8357389999999989E-2</v>
      </c>
      <c r="M166" s="3">
        <f t="shared" si="46"/>
        <v>4.7725009999999998E-2</v>
      </c>
      <c r="N166" s="3">
        <f t="shared" si="47"/>
        <v>0</v>
      </c>
      <c r="O166" s="3">
        <f>SUM(K166:M166)</f>
        <v>0.1460824</v>
      </c>
      <c r="P166" s="41">
        <f t="shared" si="48"/>
        <v>0</v>
      </c>
      <c r="Q166" s="42" t="str">
        <f t="shared" si="49"/>
        <v/>
      </c>
      <c r="R166" s="44">
        <f t="shared" si="50"/>
        <v>2.8285582207343294E-3</v>
      </c>
      <c r="S166" s="3">
        <f>IF(G166&gt;0,(K166/G166)*(1000000/365),"")</f>
        <v>0</v>
      </c>
      <c r="T166" s="3">
        <f>IF(H166&gt;0,(L166/H166)*(1000000/365),"")</f>
        <v>1.5486913871831205</v>
      </c>
      <c r="U166" s="3">
        <f>IF(I166&gt;0,(M166/I166)*(1000000/365),"")</f>
        <v>0.23516807923524194</v>
      </c>
      <c r="V166" s="28" t="str">
        <f>IF(J166&gt;0,(N166/J166)*(1000000/365),"")</f>
        <v/>
      </c>
      <c r="Y166" s="29" t="s">
        <v>178</v>
      </c>
      <c r="Z166" s="3" t="s">
        <v>47</v>
      </c>
      <c r="AA166" s="3">
        <v>31620871.34</v>
      </c>
      <c r="AB166" s="3">
        <v>390</v>
      </c>
      <c r="AC166" s="3">
        <v>1042</v>
      </c>
      <c r="AD166" s="3">
        <v>0</v>
      </c>
      <c r="AE166" s="2" t="s">
        <v>1243</v>
      </c>
      <c r="AG166" s="2">
        <v>312</v>
      </c>
      <c r="AH166" s="2">
        <v>0</v>
      </c>
      <c r="AI166" s="3" t="s">
        <v>1243</v>
      </c>
      <c r="AK166" s="3">
        <v>174</v>
      </c>
      <c r="AL166" s="3">
        <v>98.357389999999995</v>
      </c>
      <c r="AM166" s="2" t="s">
        <v>1243</v>
      </c>
      <c r="AO166" s="2">
        <v>556</v>
      </c>
      <c r="AP166" s="2">
        <v>47.725009999999997</v>
      </c>
    </row>
    <row r="167" spans="1:42" x14ac:dyDescent="0.25">
      <c r="A167" s="3">
        <f t="shared" si="34"/>
        <v>2</v>
      </c>
      <c r="B167" s="3" t="str">
        <f t="shared" si="35"/>
        <v>Oil</v>
      </c>
      <c r="C167" s="3">
        <f t="shared" si="36"/>
        <v>0</v>
      </c>
      <c r="D167" s="3">
        <f t="shared" si="37"/>
        <v>0</v>
      </c>
      <c r="E167" s="3">
        <f t="shared" si="38"/>
        <v>0</v>
      </c>
      <c r="F167" s="3" t="str">
        <f t="shared" si="39"/>
        <v/>
      </c>
      <c r="G167" s="3">
        <f t="shared" si="40"/>
        <v>0</v>
      </c>
      <c r="H167" s="3">
        <f t="shared" si="41"/>
        <v>0</v>
      </c>
      <c r="I167" s="3">
        <f t="shared" si="42"/>
        <v>0</v>
      </c>
      <c r="J167" s="3">
        <f t="shared" si="43"/>
        <v>0</v>
      </c>
      <c r="K167" s="3">
        <f t="shared" si="44"/>
        <v>0</v>
      </c>
      <c r="L167" s="3">
        <f t="shared" si="45"/>
        <v>3.42808E-3</v>
      </c>
      <c r="M167" s="3">
        <f t="shared" si="46"/>
        <v>0</v>
      </c>
      <c r="N167" s="3">
        <f t="shared" si="47"/>
        <v>0</v>
      </c>
      <c r="O167" s="3">
        <f>SUM(K167:M167)</f>
        <v>3.42808E-3</v>
      </c>
      <c r="P167" s="41" t="str">
        <f t="shared" si="48"/>
        <v/>
      </c>
      <c r="Q167" s="42" t="str">
        <f t="shared" si="49"/>
        <v/>
      </c>
      <c r="R167" s="44" t="str">
        <f t="shared" si="50"/>
        <v/>
      </c>
      <c r="S167" s="3" t="str">
        <f>IF(G167&gt;0,(K167/G167)*(1000000/365),"")</f>
        <v/>
      </c>
      <c r="T167" s="3" t="str">
        <f>IF(H167&gt;0,(L167/H167)*(1000000/365),"")</f>
        <v/>
      </c>
      <c r="U167" s="3" t="str">
        <f>IF(I167&gt;0,(M167/I167)*(1000000/365),"")</f>
        <v/>
      </c>
      <c r="V167" s="28" t="str">
        <f>IF(J167&gt;0,(N167/J167)*(1000000/365),"")</f>
        <v/>
      </c>
      <c r="Y167" s="29" t="s">
        <v>178</v>
      </c>
      <c r="Z167" s="3" t="s">
        <v>62</v>
      </c>
      <c r="AA167" s="3">
        <v>70041.850000000006</v>
      </c>
      <c r="AB167" s="3">
        <v>1</v>
      </c>
      <c r="AC167" s="3">
        <v>0</v>
      </c>
      <c r="AD167" s="3">
        <v>0</v>
      </c>
      <c r="AE167" s="2" t="s">
        <v>1245</v>
      </c>
      <c r="AI167" s="3" t="s">
        <v>1243</v>
      </c>
      <c r="AK167" s="3">
        <v>0</v>
      </c>
      <c r="AL167" s="3">
        <v>3.42808</v>
      </c>
      <c r="AM167" s="2" t="s">
        <v>1245</v>
      </c>
    </row>
    <row r="168" spans="1:42" x14ac:dyDescent="0.25">
      <c r="A168" s="3">
        <f t="shared" si="34"/>
        <v>3</v>
      </c>
      <c r="B168" s="3" t="str">
        <f t="shared" si="35"/>
        <v>Oil</v>
      </c>
      <c r="C168" s="3">
        <f t="shared" si="36"/>
        <v>0</v>
      </c>
      <c r="D168" s="3">
        <f t="shared" si="37"/>
        <v>0</v>
      </c>
      <c r="E168" s="3">
        <f t="shared" si="38"/>
        <v>6.6129867750000002E-2</v>
      </c>
      <c r="F168" s="3" t="str">
        <f t="shared" si="39"/>
        <v/>
      </c>
      <c r="G168" s="3">
        <f t="shared" si="40"/>
        <v>0</v>
      </c>
      <c r="H168" s="3">
        <f t="shared" si="41"/>
        <v>0</v>
      </c>
      <c r="I168" s="3">
        <f t="shared" si="42"/>
        <v>4</v>
      </c>
      <c r="J168" s="3">
        <f t="shared" si="43"/>
        <v>0</v>
      </c>
      <c r="K168" s="3">
        <f t="shared" si="44"/>
        <v>0</v>
      </c>
      <c r="L168" s="3">
        <f t="shared" si="45"/>
        <v>0</v>
      </c>
      <c r="M168" s="3">
        <f t="shared" si="46"/>
        <v>1.4706600000000001E-5</v>
      </c>
      <c r="N168" s="3">
        <f t="shared" si="47"/>
        <v>0</v>
      </c>
      <c r="O168" s="3">
        <f>SUM(K168:M168)</f>
        <v>1.4706600000000001E-5</v>
      </c>
      <c r="P168" s="41" t="str">
        <f t="shared" si="48"/>
        <v/>
      </c>
      <c r="Q168" s="42" t="str">
        <f t="shared" si="49"/>
        <v/>
      </c>
      <c r="R168" s="44">
        <f t="shared" si="50"/>
        <v>2.2238967807401973E-4</v>
      </c>
      <c r="S168" s="3" t="str">
        <f>IF(G168&gt;0,(K168/G168)*(1000000/365),"")</f>
        <v/>
      </c>
      <c r="T168" s="3" t="str">
        <f>IF(H168&gt;0,(L168/H168)*(1000000/365),"")</f>
        <v/>
      </c>
      <c r="U168" s="3">
        <f>IF(I168&gt;0,(M168/I168)*(1000000/365),"")</f>
        <v>1.0073013698630137E-2</v>
      </c>
      <c r="V168" s="28" t="str">
        <f>IF(J168&gt;0,(N168/J168)*(1000000/365),"")</f>
        <v/>
      </c>
      <c r="Y168" s="29" t="s">
        <v>183</v>
      </c>
      <c r="Z168" s="3" t="s">
        <v>47</v>
      </c>
      <c r="AA168" s="3">
        <v>66129.867750000005</v>
      </c>
      <c r="AB168" s="3">
        <v>5</v>
      </c>
      <c r="AC168" s="3">
        <v>4</v>
      </c>
      <c r="AD168" s="3">
        <v>0</v>
      </c>
      <c r="AE168" s="2" t="s">
        <v>1245</v>
      </c>
      <c r="AI168" s="3" t="s">
        <v>1245</v>
      </c>
      <c r="AM168" s="2" t="s">
        <v>1243</v>
      </c>
      <c r="AO168" s="2">
        <v>4</v>
      </c>
      <c r="AP168" s="2">
        <v>1.47066E-2</v>
      </c>
    </row>
    <row r="169" spans="1:42" x14ac:dyDescent="0.25">
      <c r="A169" s="3">
        <f t="shared" si="34"/>
        <v>3</v>
      </c>
      <c r="B169" s="3" t="str">
        <f t="shared" si="35"/>
        <v>Oil</v>
      </c>
      <c r="C169" s="3">
        <f t="shared" si="36"/>
        <v>0</v>
      </c>
      <c r="D169" s="3">
        <f t="shared" si="37"/>
        <v>0</v>
      </c>
      <c r="E169" s="3">
        <f t="shared" si="38"/>
        <v>0.32178499999999999</v>
      </c>
      <c r="F169" s="3" t="str">
        <f t="shared" si="39"/>
        <v/>
      </c>
      <c r="G169" s="3">
        <f t="shared" si="40"/>
        <v>0</v>
      </c>
      <c r="H169" s="3">
        <f t="shared" si="41"/>
        <v>0</v>
      </c>
      <c r="I169" s="3">
        <f t="shared" si="42"/>
        <v>112</v>
      </c>
      <c r="J169" s="3">
        <f t="shared" si="43"/>
        <v>0</v>
      </c>
      <c r="K169" s="3">
        <f t="shared" si="44"/>
        <v>0</v>
      </c>
      <c r="L169" s="3">
        <f t="shared" si="45"/>
        <v>0</v>
      </c>
      <c r="M169" s="3">
        <f t="shared" si="46"/>
        <v>1.7039999999999999E-4</v>
      </c>
      <c r="N169" s="3">
        <f t="shared" si="47"/>
        <v>0</v>
      </c>
      <c r="O169" s="3">
        <f>SUM(K169:M169)</f>
        <v>1.7039999999999999E-4</v>
      </c>
      <c r="P169" s="41" t="str">
        <f t="shared" si="48"/>
        <v/>
      </c>
      <c r="Q169" s="42" t="str">
        <f t="shared" si="49"/>
        <v/>
      </c>
      <c r="R169" s="44">
        <f t="shared" si="50"/>
        <v>5.295461255185916E-4</v>
      </c>
      <c r="S169" s="3" t="str">
        <f>IF(G169&gt;0,(K169/G169)*(1000000/365),"")</f>
        <v/>
      </c>
      <c r="T169" s="3" t="str">
        <f>IF(H169&gt;0,(L169/H169)*(1000000/365),"")</f>
        <v/>
      </c>
      <c r="U169" s="3">
        <f>IF(I169&gt;0,(M169/I169)*(1000000/365),"")</f>
        <v>4.1682974559686886E-3</v>
      </c>
      <c r="V169" s="28" t="str">
        <f>IF(J169&gt;0,(N169/J169)*(1000000/365),"")</f>
        <v/>
      </c>
      <c r="Y169" s="29" t="s">
        <v>183</v>
      </c>
      <c r="Z169" s="3" t="s">
        <v>62</v>
      </c>
      <c r="AA169" s="3">
        <v>321785</v>
      </c>
      <c r="AB169" s="3">
        <v>31</v>
      </c>
      <c r="AC169" s="3">
        <v>112</v>
      </c>
      <c r="AD169" s="3">
        <v>0</v>
      </c>
      <c r="AE169" s="2" t="s">
        <v>1245</v>
      </c>
      <c r="AI169" s="3" t="s">
        <v>1245</v>
      </c>
      <c r="AM169" s="2" t="s">
        <v>1243</v>
      </c>
      <c r="AO169" s="2">
        <v>112</v>
      </c>
      <c r="AP169" s="2">
        <v>0.1704</v>
      </c>
    </row>
    <row r="170" spans="1:42" x14ac:dyDescent="0.25">
      <c r="A170" s="3">
        <f t="shared" si="34"/>
        <v>5</v>
      </c>
      <c r="B170" s="3" t="str">
        <f t="shared" si="35"/>
        <v>Oil</v>
      </c>
      <c r="C170" s="3">
        <f t="shared" si="36"/>
        <v>0</v>
      </c>
      <c r="D170" s="3">
        <f t="shared" si="37"/>
        <v>4.1850820882140274E-2</v>
      </c>
      <c r="E170" s="3">
        <f t="shared" si="38"/>
        <v>14.42807049911786</v>
      </c>
      <c r="F170" s="3" t="str">
        <f t="shared" si="39"/>
        <v/>
      </c>
      <c r="G170" s="3">
        <f t="shared" si="40"/>
        <v>0</v>
      </c>
      <c r="H170" s="3">
        <f t="shared" si="41"/>
        <v>4</v>
      </c>
      <c r="I170" s="3">
        <f t="shared" si="42"/>
        <v>1379</v>
      </c>
      <c r="J170" s="3">
        <f t="shared" si="43"/>
        <v>0</v>
      </c>
      <c r="K170" s="3">
        <f t="shared" si="44"/>
        <v>0</v>
      </c>
      <c r="L170" s="3">
        <f t="shared" si="45"/>
        <v>1.9399999999999999E-3</v>
      </c>
      <c r="M170" s="3">
        <f t="shared" si="46"/>
        <v>1.5587989999999999E-2</v>
      </c>
      <c r="N170" s="3">
        <f t="shared" si="47"/>
        <v>0</v>
      </c>
      <c r="O170" s="3">
        <f>SUM(K170:M170)</f>
        <v>1.752799E-2</v>
      </c>
      <c r="P170" s="41" t="str">
        <f t="shared" si="48"/>
        <v/>
      </c>
      <c r="Q170" s="42">
        <f t="shared" si="49"/>
        <v>4.6355124203260004E-2</v>
      </c>
      <c r="R170" s="44">
        <f t="shared" si="50"/>
        <v>1.0803932515406726E-3</v>
      </c>
      <c r="S170" s="3" t="str">
        <f>IF(G170&gt;0,(K170/G170)*(1000000/365),"")</f>
        <v/>
      </c>
      <c r="T170" s="3">
        <f>IF(H170&gt;0,(L170/H170)*(1000000/365),"")</f>
        <v>1.328767123287671</v>
      </c>
      <c r="U170" s="3">
        <f>IF(I170&gt;0,(M170/I170)*(1000000/365),"")</f>
        <v>3.0969414008562884E-2</v>
      </c>
      <c r="V170" s="28" t="str">
        <f>IF(J170&gt;0,(N170/J170)*(1000000/365),"")</f>
        <v/>
      </c>
      <c r="Y170" s="29" t="s">
        <v>183</v>
      </c>
      <c r="Z170" s="3" t="s">
        <v>47</v>
      </c>
      <c r="AA170" s="3">
        <v>14469921.32</v>
      </c>
      <c r="AB170" s="3">
        <v>447</v>
      </c>
      <c r="AC170" s="3">
        <v>1383</v>
      </c>
      <c r="AD170" s="3">
        <v>0</v>
      </c>
      <c r="AE170" s="2" t="s">
        <v>1245</v>
      </c>
      <c r="AI170" s="3" t="s">
        <v>1243</v>
      </c>
      <c r="AK170" s="3">
        <v>4</v>
      </c>
      <c r="AL170" s="3">
        <v>1.94</v>
      </c>
      <c r="AM170" s="2" t="s">
        <v>1243</v>
      </c>
      <c r="AO170" s="2">
        <v>1379</v>
      </c>
      <c r="AP170" s="2">
        <v>15.58799</v>
      </c>
    </row>
    <row r="171" spans="1:42" x14ac:dyDescent="0.25">
      <c r="A171" s="3">
        <f t="shared" si="34"/>
        <v>6</v>
      </c>
      <c r="B171" s="3" t="str">
        <f t="shared" si="35"/>
        <v>Oil</v>
      </c>
      <c r="C171" s="3">
        <f t="shared" si="36"/>
        <v>0.23046753185249999</v>
      </c>
      <c r="D171" s="3">
        <f t="shared" si="37"/>
        <v>0</v>
      </c>
      <c r="E171" s="3">
        <f t="shared" si="38"/>
        <v>0.33963636272999997</v>
      </c>
      <c r="F171" s="3" t="str">
        <f t="shared" si="39"/>
        <v/>
      </c>
      <c r="G171" s="3">
        <f t="shared" si="40"/>
        <v>38</v>
      </c>
      <c r="H171" s="3">
        <f t="shared" si="41"/>
        <v>0</v>
      </c>
      <c r="I171" s="3">
        <f t="shared" si="42"/>
        <v>56</v>
      </c>
      <c r="J171" s="3">
        <f t="shared" si="43"/>
        <v>0</v>
      </c>
      <c r="K171" s="3">
        <f t="shared" si="44"/>
        <v>0</v>
      </c>
      <c r="L171" s="3">
        <f t="shared" si="45"/>
        <v>0</v>
      </c>
      <c r="M171" s="3">
        <f t="shared" si="46"/>
        <v>1.175398E-4</v>
      </c>
      <c r="N171" s="3">
        <f t="shared" si="47"/>
        <v>0</v>
      </c>
      <c r="O171" s="3">
        <f>SUM(K171:M171)</f>
        <v>1.175398E-4</v>
      </c>
      <c r="P171" s="41">
        <f t="shared" si="48"/>
        <v>0</v>
      </c>
      <c r="Q171" s="42" t="str">
        <f t="shared" si="49"/>
        <v/>
      </c>
      <c r="R171" s="44">
        <f t="shared" si="50"/>
        <v>3.4607542918907176E-4</v>
      </c>
      <c r="S171" s="3">
        <f>IF(G171&gt;0,(K171/G171)*(1000000/365),"")</f>
        <v>0</v>
      </c>
      <c r="T171" s="3" t="str">
        <f>IF(H171&gt;0,(L171/H171)*(1000000/365),"")</f>
        <v/>
      </c>
      <c r="U171" s="3">
        <f>IF(I171&gt;0,(M171/I171)*(1000000/365),"")</f>
        <v>5.750479452054794E-3</v>
      </c>
      <c r="V171" s="28" t="str">
        <f>IF(J171&gt;0,(N171/J171)*(1000000/365),"")</f>
        <v/>
      </c>
      <c r="Y171" s="29" t="s">
        <v>183</v>
      </c>
      <c r="Z171" s="3" t="s">
        <v>47</v>
      </c>
      <c r="AA171" s="3">
        <v>570103.89458249998</v>
      </c>
      <c r="AB171" s="3">
        <v>37</v>
      </c>
      <c r="AC171" s="3">
        <v>56</v>
      </c>
      <c r="AD171" s="3">
        <v>0</v>
      </c>
      <c r="AE171" s="2" t="s">
        <v>1243</v>
      </c>
      <c r="AG171" s="2">
        <v>38</v>
      </c>
      <c r="AH171" s="2">
        <v>0</v>
      </c>
      <c r="AI171" s="3" t="s">
        <v>1245</v>
      </c>
      <c r="AM171" s="2" t="s">
        <v>1243</v>
      </c>
      <c r="AO171" s="2">
        <v>56</v>
      </c>
      <c r="AP171" s="2">
        <v>0.1175398</v>
      </c>
    </row>
    <row r="172" spans="1:42" x14ac:dyDescent="0.25">
      <c r="A172" s="3">
        <f t="shared" si="34"/>
        <v>3</v>
      </c>
      <c r="B172" s="3" t="str">
        <f t="shared" si="35"/>
        <v>Oil</v>
      </c>
      <c r="C172" s="3">
        <f t="shared" si="36"/>
        <v>0</v>
      </c>
      <c r="D172" s="3">
        <f t="shared" si="37"/>
        <v>0</v>
      </c>
      <c r="E172" s="3">
        <f t="shared" si="38"/>
        <v>9.1309000000000001E-2</v>
      </c>
      <c r="F172" s="3" t="str">
        <f t="shared" si="39"/>
        <v/>
      </c>
      <c r="G172" s="3">
        <f t="shared" si="40"/>
        <v>0</v>
      </c>
      <c r="H172" s="3">
        <f t="shared" si="41"/>
        <v>0</v>
      </c>
      <c r="I172" s="3">
        <f t="shared" si="42"/>
        <v>18</v>
      </c>
      <c r="J172" s="3">
        <f t="shared" si="43"/>
        <v>0</v>
      </c>
      <c r="K172" s="3">
        <f t="shared" si="44"/>
        <v>0</v>
      </c>
      <c r="L172" s="3">
        <f t="shared" si="45"/>
        <v>0</v>
      </c>
      <c r="M172" s="3">
        <f t="shared" si="46"/>
        <v>1.0418049999999999E-4</v>
      </c>
      <c r="N172" s="3">
        <f t="shared" si="47"/>
        <v>0</v>
      </c>
      <c r="O172" s="3">
        <f>SUM(K172:M172)</f>
        <v>1.0418049999999999E-4</v>
      </c>
      <c r="P172" s="41" t="str">
        <f t="shared" si="48"/>
        <v/>
      </c>
      <c r="Q172" s="42" t="str">
        <f t="shared" si="49"/>
        <v/>
      </c>
      <c r="R172" s="44">
        <f t="shared" si="50"/>
        <v>1.1409663888554248E-3</v>
      </c>
      <c r="S172" s="3" t="str">
        <f>IF(G172&gt;0,(K172/G172)*(1000000/365),"")</f>
        <v/>
      </c>
      <c r="T172" s="3" t="str">
        <f>IF(H172&gt;0,(L172/H172)*(1000000/365),"")</f>
        <v/>
      </c>
      <c r="U172" s="3">
        <f>IF(I172&gt;0,(M172/I172)*(1000000/365),"")</f>
        <v>1.5857001522070015E-2</v>
      </c>
      <c r="V172" s="28" t="str">
        <f>IF(J172&gt;0,(N172/J172)*(1000000/365),"")</f>
        <v/>
      </c>
      <c r="Y172" s="29" t="s">
        <v>183</v>
      </c>
      <c r="Z172" s="3" t="s">
        <v>47</v>
      </c>
      <c r="AA172" s="3">
        <v>91309</v>
      </c>
      <c r="AB172" s="3">
        <v>12</v>
      </c>
      <c r="AC172" s="3">
        <v>18</v>
      </c>
      <c r="AD172" s="3">
        <v>0</v>
      </c>
      <c r="AE172" s="2" t="s">
        <v>1245</v>
      </c>
      <c r="AI172" s="3" t="s">
        <v>1245</v>
      </c>
      <c r="AM172" s="2" t="s">
        <v>1243</v>
      </c>
      <c r="AO172" s="2">
        <v>18</v>
      </c>
      <c r="AP172" s="2">
        <v>0.1041805</v>
      </c>
    </row>
    <row r="173" spans="1:42" x14ac:dyDescent="0.25">
      <c r="A173" s="3">
        <f t="shared" si="34"/>
        <v>3</v>
      </c>
      <c r="B173" s="3" t="str">
        <f t="shared" si="35"/>
        <v>Oil</v>
      </c>
      <c r="C173" s="3">
        <f t="shared" si="36"/>
        <v>0</v>
      </c>
      <c r="D173" s="3">
        <f t="shared" si="37"/>
        <v>0</v>
      </c>
      <c r="E173" s="3">
        <f t="shared" si="38"/>
        <v>0.48053485009999997</v>
      </c>
      <c r="F173" s="3" t="str">
        <f t="shared" si="39"/>
        <v/>
      </c>
      <c r="G173" s="3">
        <f t="shared" si="40"/>
        <v>0</v>
      </c>
      <c r="H173" s="3">
        <f t="shared" si="41"/>
        <v>0</v>
      </c>
      <c r="I173" s="3">
        <f t="shared" si="42"/>
        <v>39</v>
      </c>
      <c r="J173" s="3">
        <f t="shared" si="43"/>
        <v>0</v>
      </c>
      <c r="K173" s="3">
        <f t="shared" si="44"/>
        <v>0</v>
      </c>
      <c r="L173" s="3">
        <f t="shared" si="45"/>
        <v>0</v>
      </c>
      <c r="M173" s="3">
        <f t="shared" si="46"/>
        <v>1.6708000000000001E-3</v>
      </c>
      <c r="N173" s="3">
        <f t="shared" si="47"/>
        <v>0</v>
      </c>
      <c r="O173" s="3">
        <f>SUM(K173:M173)</f>
        <v>1.6708000000000001E-3</v>
      </c>
      <c r="P173" s="41" t="str">
        <f t="shared" si="48"/>
        <v/>
      </c>
      <c r="Q173" s="42" t="str">
        <f t="shared" si="49"/>
        <v/>
      </c>
      <c r="R173" s="44">
        <f t="shared" si="50"/>
        <v>3.4769590585413406E-3</v>
      </c>
      <c r="S173" s="3" t="str">
        <f>IF(G173&gt;0,(K173/G173)*(1000000/365),"")</f>
        <v/>
      </c>
      <c r="T173" s="3" t="str">
        <f>IF(H173&gt;0,(L173/H173)*(1000000/365),"")</f>
        <v/>
      </c>
      <c r="U173" s="3">
        <f>IF(I173&gt;0,(M173/I173)*(1000000/365),"")</f>
        <v>0.11737267298911135</v>
      </c>
      <c r="V173" s="28" t="str">
        <f>IF(J173&gt;0,(N173/J173)*(1000000/365),"")</f>
        <v/>
      </c>
      <c r="Y173" s="29" t="s">
        <v>183</v>
      </c>
      <c r="Z173" s="3" t="s">
        <v>47</v>
      </c>
      <c r="AA173" s="3">
        <v>480534.85009999998</v>
      </c>
      <c r="AB173" s="3">
        <v>22</v>
      </c>
      <c r="AC173" s="3">
        <v>39</v>
      </c>
      <c r="AD173" s="3">
        <v>0</v>
      </c>
      <c r="AE173" s="2" t="s">
        <v>1245</v>
      </c>
      <c r="AI173" s="3" t="s">
        <v>1245</v>
      </c>
      <c r="AM173" s="2" t="s">
        <v>1243</v>
      </c>
      <c r="AO173" s="2">
        <v>39</v>
      </c>
      <c r="AP173" s="2">
        <v>1.6708000000000001</v>
      </c>
    </row>
    <row r="174" spans="1:42" x14ac:dyDescent="0.25">
      <c r="A174" s="3">
        <f t="shared" si="34"/>
        <v>2</v>
      </c>
      <c r="B174" s="3" t="str">
        <f t="shared" si="35"/>
        <v>Oil</v>
      </c>
      <c r="C174" s="3">
        <f t="shared" si="36"/>
        <v>0</v>
      </c>
      <c r="D174" s="3">
        <f t="shared" si="37"/>
        <v>1.095E-2</v>
      </c>
      <c r="E174" s="3">
        <f t="shared" si="38"/>
        <v>0</v>
      </c>
      <c r="F174" s="3" t="str">
        <f t="shared" si="39"/>
        <v/>
      </c>
      <c r="G174" s="3">
        <f t="shared" si="40"/>
        <v>0</v>
      </c>
      <c r="H174" s="3">
        <f t="shared" si="41"/>
        <v>1</v>
      </c>
      <c r="I174" s="3">
        <f t="shared" si="42"/>
        <v>0</v>
      </c>
      <c r="J174" s="3">
        <f t="shared" si="43"/>
        <v>0</v>
      </c>
      <c r="K174" s="3">
        <f t="shared" si="44"/>
        <v>0</v>
      </c>
      <c r="L174" s="3">
        <f t="shared" si="45"/>
        <v>1.2029E-3</v>
      </c>
      <c r="M174" s="3">
        <f t="shared" si="46"/>
        <v>0</v>
      </c>
      <c r="N174" s="3">
        <f t="shared" si="47"/>
        <v>0</v>
      </c>
      <c r="O174" s="3">
        <f>SUM(K174:M174)</f>
        <v>1.2029E-3</v>
      </c>
      <c r="P174" s="41" t="str">
        <f t="shared" si="48"/>
        <v/>
      </c>
      <c r="Q174" s="42">
        <f t="shared" si="49"/>
        <v>0.10985388127853882</v>
      </c>
      <c r="R174" s="44" t="str">
        <f t="shared" si="50"/>
        <v/>
      </c>
      <c r="S174" s="3" t="str">
        <f>IF(G174&gt;0,(K174/G174)*(1000000/365),"")</f>
        <v/>
      </c>
      <c r="T174" s="3">
        <f>IF(H174&gt;0,(L174/H174)*(1000000/365),"")</f>
        <v>3.2956164383561641</v>
      </c>
      <c r="U174" s="3" t="str">
        <f>IF(I174&gt;0,(M174/I174)*(1000000/365),"")</f>
        <v/>
      </c>
      <c r="V174" s="28" t="str">
        <f>IF(J174&gt;0,(N174/J174)*(1000000/365),"")</f>
        <v/>
      </c>
      <c r="Y174" s="29" t="s">
        <v>187</v>
      </c>
      <c r="Z174" s="3" t="s">
        <v>62</v>
      </c>
      <c r="AA174" s="3">
        <v>10950</v>
      </c>
      <c r="AB174" s="3">
        <v>9</v>
      </c>
      <c r="AC174" s="3">
        <v>1</v>
      </c>
      <c r="AD174" s="3">
        <v>0</v>
      </c>
      <c r="AE174" s="2" t="s">
        <v>1245</v>
      </c>
      <c r="AG174" s="2">
        <v>0</v>
      </c>
      <c r="AH174" s="2">
        <v>0</v>
      </c>
      <c r="AI174" s="3" t="s">
        <v>1243</v>
      </c>
      <c r="AK174" s="3">
        <v>1</v>
      </c>
      <c r="AL174" s="3">
        <v>1.2029000000000001</v>
      </c>
      <c r="AM174" s="2" t="s">
        <v>1245</v>
      </c>
      <c r="AO174" s="2">
        <v>0</v>
      </c>
      <c r="AP174" s="2">
        <v>0</v>
      </c>
    </row>
    <row r="175" spans="1:42" x14ac:dyDescent="0.25">
      <c r="A175" s="3">
        <f t="shared" si="34"/>
        <v>2</v>
      </c>
      <c r="B175" s="3" t="str">
        <f t="shared" si="35"/>
        <v>Oil</v>
      </c>
      <c r="C175" s="3">
        <f t="shared" si="36"/>
        <v>0</v>
      </c>
      <c r="D175" s="3">
        <f t="shared" si="37"/>
        <v>5.5279999999999999E-3</v>
      </c>
      <c r="E175" s="3">
        <f t="shared" si="38"/>
        <v>0</v>
      </c>
      <c r="F175" s="3" t="str">
        <f t="shared" si="39"/>
        <v/>
      </c>
      <c r="G175" s="3">
        <f t="shared" si="40"/>
        <v>0</v>
      </c>
      <c r="H175" s="3">
        <f t="shared" si="41"/>
        <v>4</v>
      </c>
      <c r="I175" s="3">
        <f t="shared" si="42"/>
        <v>0</v>
      </c>
      <c r="J175" s="3">
        <f t="shared" si="43"/>
        <v>0</v>
      </c>
      <c r="K175" s="3">
        <f t="shared" si="44"/>
        <v>0</v>
      </c>
      <c r="L175" s="3">
        <f t="shared" si="45"/>
        <v>1.7303556E-3</v>
      </c>
      <c r="M175" s="3">
        <f t="shared" si="46"/>
        <v>0</v>
      </c>
      <c r="N175" s="3">
        <f t="shared" si="47"/>
        <v>0</v>
      </c>
      <c r="O175" s="3">
        <f>SUM(K175:M175)</f>
        <v>1.7303556E-3</v>
      </c>
      <c r="P175" s="41" t="str">
        <f t="shared" si="48"/>
        <v/>
      </c>
      <c r="Q175" s="42">
        <f t="shared" si="49"/>
        <v>0.31301657018813317</v>
      </c>
      <c r="R175" s="44" t="str">
        <f t="shared" si="50"/>
        <v/>
      </c>
      <c r="S175" s="3" t="str">
        <f>IF(G175&gt;0,(K175/G175)*(1000000/365),"")</f>
        <v/>
      </c>
      <c r="T175" s="3">
        <f>IF(H175&gt;0,(L175/H175)*(1000000/365),"")</f>
        <v>1.1851750684931506</v>
      </c>
      <c r="U175" s="3" t="str">
        <f>IF(I175&gt;0,(M175/I175)*(1000000/365),"")</f>
        <v/>
      </c>
      <c r="V175" s="28" t="str">
        <f>IF(J175&gt;0,(N175/J175)*(1000000/365),"")</f>
        <v/>
      </c>
      <c r="Y175" s="29" t="s">
        <v>187</v>
      </c>
      <c r="Z175" s="3" t="s">
        <v>47</v>
      </c>
      <c r="AA175" s="3">
        <v>5528</v>
      </c>
      <c r="AB175" s="3">
        <v>7</v>
      </c>
      <c r="AC175" s="3">
        <v>4</v>
      </c>
      <c r="AD175" s="3">
        <v>0</v>
      </c>
      <c r="AE175" s="2" t="s">
        <v>1245</v>
      </c>
      <c r="AI175" s="3" t="s">
        <v>1243</v>
      </c>
      <c r="AK175" s="3">
        <v>4</v>
      </c>
      <c r="AL175" s="3">
        <v>1.7303556</v>
      </c>
      <c r="AM175" s="2" t="s">
        <v>1245</v>
      </c>
    </row>
    <row r="176" spans="1:42" x14ac:dyDescent="0.25">
      <c r="A176" s="3">
        <f t="shared" si="34"/>
        <v>2</v>
      </c>
      <c r="B176" s="3" t="str">
        <f t="shared" si="35"/>
        <v>Oil</v>
      </c>
      <c r="C176" s="3">
        <f t="shared" si="36"/>
        <v>0</v>
      </c>
      <c r="D176" s="3">
        <f t="shared" si="37"/>
        <v>9.3566399999999994E-3</v>
      </c>
      <c r="E176" s="3">
        <f t="shared" si="38"/>
        <v>0</v>
      </c>
      <c r="F176" s="3" t="str">
        <f t="shared" si="39"/>
        <v/>
      </c>
      <c r="G176" s="3">
        <f t="shared" si="40"/>
        <v>0</v>
      </c>
      <c r="H176" s="3">
        <f t="shared" si="41"/>
        <v>2</v>
      </c>
      <c r="I176" s="3">
        <f t="shared" si="42"/>
        <v>0</v>
      </c>
      <c r="J176" s="3">
        <f t="shared" si="43"/>
        <v>0</v>
      </c>
      <c r="K176" s="3">
        <f t="shared" si="44"/>
        <v>0</v>
      </c>
      <c r="L176" s="3">
        <f t="shared" si="45"/>
        <v>1.1978378E-3</v>
      </c>
      <c r="M176" s="3">
        <f t="shared" si="46"/>
        <v>0</v>
      </c>
      <c r="N176" s="3">
        <f t="shared" si="47"/>
        <v>0</v>
      </c>
      <c r="O176" s="3">
        <f>SUM(K176:M176)</f>
        <v>1.1978378E-3</v>
      </c>
      <c r="P176" s="41" t="str">
        <f t="shared" si="48"/>
        <v/>
      </c>
      <c r="Q176" s="42">
        <f t="shared" si="49"/>
        <v>0.12802007985772673</v>
      </c>
      <c r="R176" s="44" t="str">
        <f t="shared" si="50"/>
        <v/>
      </c>
      <c r="S176" s="3" t="str">
        <f>IF(G176&gt;0,(K176/G176)*(1000000/365),"")</f>
        <v/>
      </c>
      <c r="T176" s="3">
        <f>IF(H176&gt;0,(L176/H176)*(1000000/365),"")</f>
        <v>1.6408736986301369</v>
      </c>
      <c r="U176" s="3" t="str">
        <f>IF(I176&gt;0,(M176/I176)*(1000000/365),"")</f>
        <v/>
      </c>
      <c r="V176" s="28" t="str">
        <f>IF(J176&gt;0,(N176/J176)*(1000000/365),"")</f>
        <v/>
      </c>
      <c r="Y176" s="29" t="s">
        <v>187</v>
      </c>
      <c r="Z176" s="3" t="s">
        <v>47</v>
      </c>
      <c r="AA176" s="3">
        <v>9356.64</v>
      </c>
      <c r="AB176" s="3">
        <v>2</v>
      </c>
      <c r="AC176" s="3">
        <v>2</v>
      </c>
      <c r="AD176" s="3">
        <v>0</v>
      </c>
      <c r="AE176" s="2" t="s">
        <v>1245</v>
      </c>
      <c r="AI176" s="3" t="s">
        <v>1243</v>
      </c>
      <c r="AK176" s="3">
        <v>2</v>
      </c>
      <c r="AL176" s="3">
        <v>1.1978378000000001</v>
      </c>
      <c r="AM176" s="2" t="s">
        <v>1245</v>
      </c>
    </row>
    <row r="177" spans="1:42" x14ac:dyDescent="0.25">
      <c r="A177" s="3">
        <f t="shared" si="34"/>
        <v>2</v>
      </c>
      <c r="B177" s="3" t="str">
        <f t="shared" si="35"/>
        <v>Oil</v>
      </c>
      <c r="C177" s="3">
        <f t="shared" si="36"/>
        <v>0</v>
      </c>
      <c r="D177" s="3">
        <f t="shared" si="37"/>
        <v>0.11830599999999999</v>
      </c>
      <c r="E177" s="3">
        <f t="shared" si="38"/>
        <v>0</v>
      </c>
      <c r="F177" s="3" t="str">
        <f t="shared" si="39"/>
        <v/>
      </c>
      <c r="G177" s="3">
        <f t="shared" si="40"/>
        <v>0</v>
      </c>
      <c r="H177" s="3">
        <f t="shared" si="41"/>
        <v>7</v>
      </c>
      <c r="I177" s="3">
        <f t="shared" si="42"/>
        <v>0</v>
      </c>
      <c r="J177" s="3">
        <f t="shared" si="43"/>
        <v>0</v>
      </c>
      <c r="K177" s="3">
        <f t="shared" si="44"/>
        <v>0</v>
      </c>
      <c r="L177" s="3">
        <f t="shared" si="45"/>
        <v>4.7217813000000001E-3</v>
      </c>
      <c r="M177" s="3">
        <f t="shared" si="46"/>
        <v>0</v>
      </c>
      <c r="N177" s="3">
        <f t="shared" si="47"/>
        <v>0</v>
      </c>
      <c r="O177" s="3">
        <f>SUM(K177:M177)</f>
        <v>4.7217813000000001E-3</v>
      </c>
      <c r="P177" s="41" t="str">
        <f t="shared" si="48"/>
        <v/>
      </c>
      <c r="Q177" s="42">
        <f t="shared" si="49"/>
        <v>3.991159619968556E-2</v>
      </c>
      <c r="R177" s="44" t="str">
        <f t="shared" si="50"/>
        <v/>
      </c>
      <c r="S177" s="3" t="str">
        <f>IF(G177&gt;0,(K177/G177)*(1000000/365),"")</f>
        <v/>
      </c>
      <c r="T177" s="3">
        <f>IF(H177&gt;0,(L177/H177)*(1000000/365),"")</f>
        <v>1.8480553033268101</v>
      </c>
      <c r="U177" s="3" t="str">
        <f>IF(I177&gt;0,(M177/I177)*(1000000/365),"")</f>
        <v/>
      </c>
      <c r="V177" s="28" t="str">
        <f>IF(J177&gt;0,(N177/J177)*(1000000/365),"")</f>
        <v/>
      </c>
      <c r="Y177" s="29" t="s">
        <v>189</v>
      </c>
      <c r="Z177" s="3" t="s">
        <v>47</v>
      </c>
      <c r="AA177" s="3">
        <v>118306</v>
      </c>
      <c r="AB177" s="3">
        <v>7</v>
      </c>
      <c r="AC177" s="3">
        <v>7</v>
      </c>
      <c r="AD177" s="3">
        <v>0</v>
      </c>
      <c r="AE177" s="2" t="s">
        <v>1245</v>
      </c>
      <c r="AI177" s="3" t="s">
        <v>1243</v>
      </c>
      <c r="AK177" s="3">
        <v>7</v>
      </c>
      <c r="AL177" s="3">
        <v>4.7217813</v>
      </c>
      <c r="AM177" s="2" t="s">
        <v>1245</v>
      </c>
    </row>
    <row r="178" spans="1:42" x14ac:dyDescent="0.25">
      <c r="A178" s="3">
        <f t="shared" si="34"/>
        <v>3</v>
      </c>
      <c r="B178" s="3" t="str">
        <f t="shared" si="35"/>
        <v>Oil</v>
      </c>
      <c r="C178" s="3">
        <f t="shared" si="36"/>
        <v>0</v>
      </c>
      <c r="D178" s="3">
        <f t="shared" si="37"/>
        <v>0</v>
      </c>
      <c r="E178" s="3">
        <f t="shared" si="38"/>
        <v>5.6598999999999997E-2</v>
      </c>
      <c r="F178" s="3" t="str">
        <f t="shared" si="39"/>
        <v/>
      </c>
      <c r="G178" s="3">
        <f t="shared" si="40"/>
        <v>0</v>
      </c>
      <c r="H178" s="3">
        <f t="shared" si="41"/>
        <v>0</v>
      </c>
      <c r="I178" s="3">
        <f t="shared" si="42"/>
        <v>6</v>
      </c>
      <c r="J178" s="3">
        <f t="shared" si="43"/>
        <v>0</v>
      </c>
      <c r="K178" s="3">
        <f t="shared" si="44"/>
        <v>0</v>
      </c>
      <c r="L178" s="3">
        <f t="shared" si="45"/>
        <v>0</v>
      </c>
      <c r="M178" s="3">
        <f t="shared" si="46"/>
        <v>2.5559999999999998E-4</v>
      </c>
      <c r="N178" s="3">
        <f t="shared" si="47"/>
        <v>0</v>
      </c>
      <c r="O178" s="3">
        <f>SUM(K178:M178)</f>
        <v>2.5559999999999998E-4</v>
      </c>
      <c r="P178" s="41" t="str">
        <f t="shared" si="48"/>
        <v/>
      </c>
      <c r="Q178" s="42" t="str">
        <f t="shared" si="49"/>
        <v/>
      </c>
      <c r="R178" s="44">
        <f t="shared" si="50"/>
        <v>4.5159808477181571E-3</v>
      </c>
      <c r="S178" s="3" t="str">
        <f>IF(G178&gt;0,(K178/G178)*(1000000/365),"")</f>
        <v/>
      </c>
      <c r="T178" s="3" t="str">
        <f>IF(H178&gt;0,(L178/H178)*(1000000/365),"")</f>
        <v/>
      </c>
      <c r="U178" s="3">
        <f>IF(I178&gt;0,(M178/I178)*(1000000/365),"")</f>
        <v>0.11671232876712329</v>
      </c>
      <c r="V178" s="28" t="str">
        <f>IF(J178&gt;0,(N178/J178)*(1000000/365),"")</f>
        <v/>
      </c>
      <c r="Y178" s="29" t="s">
        <v>191</v>
      </c>
      <c r="Z178" s="3" t="s">
        <v>47</v>
      </c>
      <c r="AA178" s="3">
        <v>56599</v>
      </c>
      <c r="AB178" s="3">
        <v>2</v>
      </c>
      <c r="AC178" s="3">
        <v>6</v>
      </c>
      <c r="AD178" s="3">
        <v>0</v>
      </c>
      <c r="AE178" s="2" t="s">
        <v>1245</v>
      </c>
      <c r="AI178" s="3" t="s">
        <v>1245</v>
      </c>
      <c r="AM178" s="2" t="s">
        <v>1243</v>
      </c>
      <c r="AO178" s="2">
        <v>6</v>
      </c>
      <c r="AP178" s="2">
        <v>0.25559999999999999</v>
      </c>
    </row>
    <row r="179" spans="1:42" x14ac:dyDescent="0.25">
      <c r="A179" s="3">
        <f t="shared" si="34"/>
        <v>2</v>
      </c>
      <c r="B179" s="3" t="str">
        <f t="shared" si="35"/>
        <v>Oil</v>
      </c>
      <c r="C179" s="3">
        <f t="shared" si="36"/>
        <v>0</v>
      </c>
      <c r="D179" s="3">
        <f t="shared" si="37"/>
        <v>8.1146999999999997E-2</v>
      </c>
      <c r="E179" s="3">
        <f t="shared" si="38"/>
        <v>0</v>
      </c>
      <c r="F179" s="3" t="str">
        <f t="shared" si="39"/>
        <v/>
      </c>
      <c r="G179" s="3">
        <f t="shared" si="40"/>
        <v>0</v>
      </c>
      <c r="H179" s="3">
        <f t="shared" si="41"/>
        <v>9</v>
      </c>
      <c r="I179" s="3">
        <f t="shared" si="42"/>
        <v>0</v>
      </c>
      <c r="J179" s="3">
        <f t="shared" si="43"/>
        <v>0</v>
      </c>
      <c r="K179" s="3">
        <f t="shared" si="44"/>
        <v>0</v>
      </c>
      <c r="L179" s="3">
        <f t="shared" si="45"/>
        <v>3.2387063000000002E-3</v>
      </c>
      <c r="M179" s="3">
        <f t="shared" si="46"/>
        <v>0</v>
      </c>
      <c r="N179" s="3">
        <f t="shared" si="47"/>
        <v>0</v>
      </c>
      <c r="O179" s="3">
        <f>SUM(K179:M179)</f>
        <v>3.2387063000000002E-3</v>
      </c>
      <c r="P179" s="41" t="str">
        <f t="shared" si="48"/>
        <v/>
      </c>
      <c r="Q179" s="42">
        <f t="shared" si="49"/>
        <v>3.9911596238924422E-2</v>
      </c>
      <c r="R179" s="44" t="str">
        <f t="shared" si="50"/>
        <v/>
      </c>
      <c r="S179" s="3" t="str">
        <f>IF(G179&gt;0,(K179/G179)*(1000000/365),"")</f>
        <v/>
      </c>
      <c r="T179" s="3">
        <f>IF(H179&gt;0,(L179/H179)*(1000000/365),"")</f>
        <v>0.98590754946727555</v>
      </c>
      <c r="U179" s="3" t="str">
        <f>IF(I179&gt;0,(M179/I179)*(1000000/365),"")</f>
        <v/>
      </c>
      <c r="V179" s="28" t="str">
        <f>IF(J179&gt;0,(N179/J179)*(1000000/365),"")</f>
        <v/>
      </c>
      <c r="Y179" s="29" t="s">
        <v>193</v>
      </c>
      <c r="Z179" s="3" t="s">
        <v>47</v>
      </c>
      <c r="AA179" s="3">
        <v>81147</v>
      </c>
      <c r="AB179" s="3">
        <v>9</v>
      </c>
      <c r="AC179" s="3">
        <v>9</v>
      </c>
      <c r="AD179" s="3">
        <v>0</v>
      </c>
      <c r="AE179" s="2" t="s">
        <v>1245</v>
      </c>
      <c r="AI179" s="3" t="s">
        <v>1243</v>
      </c>
      <c r="AK179" s="3">
        <v>9</v>
      </c>
      <c r="AL179" s="3">
        <v>3.2387063</v>
      </c>
      <c r="AM179" s="2" t="s">
        <v>1245</v>
      </c>
    </row>
    <row r="180" spans="1:42" x14ac:dyDescent="0.25">
      <c r="A180" s="3">
        <f t="shared" si="34"/>
        <v>3</v>
      </c>
      <c r="B180" s="3" t="str">
        <f t="shared" si="35"/>
        <v>Oil</v>
      </c>
      <c r="C180" s="3">
        <f t="shared" si="36"/>
        <v>0</v>
      </c>
      <c r="D180" s="3">
        <f t="shared" si="37"/>
        <v>0</v>
      </c>
      <c r="E180" s="3">
        <f t="shared" si="38"/>
        <v>1.440933</v>
      </c>
      <c r="F180" s="3" t="str">
        <f t="shared" si="39"/>
        <v/>
      </c>
      <c r="G180" s="3">
        <f t="shared" si="40"/>
        <v>0</v>
      </c>
      <c r="H180" s="3">
        <f t="shared" si="41"/>
        <v>0</v>
      </c>
      <c r="I180" s="3">
        <f t="shared" si="42"/>
        <v>151</v>
      </c>
      <c r="J180" s="3">
        <f t="shared" si="43"/>
        <v>0</v>
      </c>
      <c r="K180" s="3">
        <f t="shared" si="44"/>
        <v>0</v>
      </c>
      <c r="L180" s="3">
        <f t="shared" si="45"/>
        <v>0</v>
      </c>
      <c r="M180" s="3">
        <f t="shared" si="46"/>
        <v>2.0200000000000001E-3</v>
      </c>
      <c r="N180" s="3">
        <f t="shared" si="47"/>
        <v>0</v>
      </c>
      <c r="O180" s="3">
        <f>SUM(K180:M180)</f>
        <v>2.0200000000000001E-3</v>
      </c>
      <c r="P180" s="41" t="str">
        <f t="shared" si="48"/>
        <v/>
      </c>
      <c r="Q180" s="42" t="str">
        <f t="shared" si="49"/>
        <v/>
      </c>
      <c r="R180" s="44">
        <f t="shared" si="50"/>
        <v>1.4018694831751373E-3</v>
      </c>
      <c r="S180" s="3" t="str">
        <f>IF(G180&gt;0,(K180/G180)*(1000000/365),"")</f>
        <v/>
      </c>
      <c r="T180" s="3" t="str">
        <f>IF(H180&gt;0,(L180/H180)*(1000000/365),"")</f>
        <v/>
      </c>
      <c r="U180" s="3">
        <f>IF(I180&gt;0,(M180/I180)*(1000000/365),"")</f>
        <v>3.6650639571804408E-2</v>
      </c>
      <c r="V180" s="28" t="str">
        <f>IF(J180&gt;0,(N180/J180)*(1000000/365),"")</f>
        <v/>
      </c>
      <c r="Y180" s="29" t="s">
        <v>195</v>
      </c>
      <c r="Z180" s="3" t="s">
        <v>47</v>
      </c>
      <c r="AA180" s="3">
        <v>1440933</v>
      </c>
      <c r="AB180" s="3">
        <v>52</v>
      </c>
      <c r="AC180" s="3">
        <v>151</v>
      </c>
      <c r="AD180" s="3">
        <v>0</v>
      </c>
      <c r="AE180" s="2" t="s">
        <v>1245</v>
      </c>
      <c r="AI180" s="3" t="s">
        <v>1245</v>
      </c>
      <c r="AM180" s="2" t="s">
        <v>1243</v>
      </c>
      <c r="AO180" s="2">
        <v>151</v>
      </c>
      <c r="AP180" s="2">
        <v>2.02</v>
      </c>
    </row>
    <row r="181" spans="1:42" x14ac:dyDescent="0.25">
      <c r="A181" s="3">
        <f t="shared" si="34"/>
        <v>6</v>
      </c>
      <c r="B181" s="3" t="str">
        <f t="shared" si="35"/>
        <v>Oil</v>
      </c>
      <c r="C181" s="3">
        <f t="shared" si="36"/>
        <v>5.0396800000000005E-2</v>
      </c>
      <c r="D181" s="3">
        <f t="shared" si="37"/>
        <v>0</v>
      </c>
      <c r="E181" s="3">
        <f t="shared" si="38"/>
        <v>7.5595200000000001E-2</v>
      </c>
      <c r="F181" s="3" t="str">
        <f t="shared" si="39"/>
        <v/>
      </c>
      <c r="G181" s="3">
        <f t="shared" si="40"/>
        <v>2</v>
      </c>
      <c r="H181" s="3">
        <f t="shared" si="41"/>
        <v>0</v>
      </c>
      <c r="I181" s="3">
        <f t="shared" si="42"/>
        <v>3</v>
      </c>
      <c r="J181" s="3">
        <f t="shared" si="43"/>
        <v>0</v>
      </c>
      <c r="K181" s="3">
        <f t="shared" si="44"/>
        <v>1.84625E-4</v>
      </c>
      <c r="L181" s="3">
        <f t="shared" si="45"/>
        <v>0</v>
      </c>
      <c r="M181" s="3">
        <f t="shared" si="46"/>
        <v>2.8459550000000002E-4</v>
      </c>
      <c r="N181" s="3">
        <f t="shared" si="47"/>
        <v>0</v>
      </c>
      <c r="O181" s="3">
        <f>SUM(K181:M181)</f>
        <v>4.6922050000000002E-4</v>
      </c>
      <c r="P181" s="41">
        <f t="shared" si="48"/>
        <v>3.6634270429868557E-3</v>
      </c>
      <c r="Q181" s="42" t="str">
        <f t="shared" si="49"/>
        <v/>
      </c>
      <c r="R181" s="44">
        <f t="shared" si="50"/>
        <v>3.7647297712024045E-3</v>
      </c>
      <c r="S181" s="3">
        <f>IF(G181&gt;0,(K181/G181)*(1000000/365),"")</f>
        <v>0.25291095890410958</v>
      </c>
      <c r="T181" s="3" t="str">
        <f>IF(H181&gt;0,(L181/H181)*(1000000/365),"")</f>
        <v/>
      </c>
      <c r="U181" s="3">
        <f>IF(I181&gt;0,(M181/I181)*(1000000/365),"")</f>
        <v>0.25990456621004565</v>
      </c>
      <c r="V181" s="28" t="str">
        <f>IF(J181&gt;0,(N181/J181)*(1000000/365),"")</f>
        <v/>
      </c>
      <c r="Y181" s="29" t="s">
        <v>195</v>
      </c>
      <c r="Z181" s="3" t="s">
        <v>47</v>
      </c>
      <c r="AA181" s="3">
        <v>125992</v>
      </c>
      <c r="AB181" s="3">
        <v>25</v>
      </c>
      <c r="AC181" s="3">
        <v>6</v>
      </c>
      <c r="AD181" s="3">
        <v>0</v>
      </c>
      <c r="AE181" s="2" t="s">
        <v>1243</v>
      </c>
      <c r="AG181" s="2">
        <v>2</v>
      </c>
      <c r="AH181" s="2">
        <v>0.18462500000000001</v>
      </c>
      <c r="AI181" s="3" t="s">
        <v>1245</v>
      </c>
      <c r="AM181" s="2" t="s">
        <v>1243</v>
      </c>
      <c r="AO181" s="2">
        <v>3</v>
      </c>
      <c r="AP181" s="2">
        <v>0.2845955</v>
      </c>
    </row>
    <row r="182" spans="1:42" x14ac:dyDescent="0.25">
      <c r="A182" s="3">
        <f t="shared" si="34"/>
        <v>5</v>
      </c>
      <c r="B182" s="3" t="str">
        <f t="shared" si="35"/>
        <v>Oil</v>
      </c>
      <c r="C182" s="3">
        <f t="shared" si="36"/>
        <v>0</v>
      </c>
      <c r="D182" s="3">
        <f t="shared" si="37"/>
        <v>9.7584827586206901E-2</v>
      </c>
      <c r="E182" s="3">
        <f t="shared" si="38"/>
        <v>0.96365017241379314</v>
      </c>
      <c r="F182" s="3" t="str">
        <f t="shared" si="39"/>
        <v/>
      </c>
      <c r="G182" s="3">
        <f t="shared" si="40"/>
        <v>0</v>
      </c>
      <c r="H182" s="3">
        <f t="shared" si="41"/>
        <v>8</v>
      </c>
      <c r="I182" s="3">
        <f t="shared" si="42"/>
        <v>79</v>
      </c>
      <c r="J182" s="3">
        <f t="shared" si="43"/>
        <v>0</v>
      </c>
      <c r="K182" s="3">
        <f t="shared" si="44"/>
        <v>0</v>
      </c>
      <c r="L182" s="3">
        <f t="shared" si="45"/>
        <v>3.3805852999999999E-3</v>
      </c>
      <c r="M182" s="3">
        <f t="shared" si="46"/>
        <v>1.7389858E-3</v>
      </c>
      <c r="N182" s="3">
        <f t="shared" si="47"/>
        <v>0</v>
      </c>
      <c r="O182" s="3">
        <f>SUM(K182:M182)</f>
        <v>5.1195710999999994E-3</v>
      </c>
      <c r="P182" s="41" t="str">
        <f t="shared" si="48"/>
        <v/>
      </c>
      <c r="Q182" s="42">
        <f t="shared" si="49"/>
        <v>3.4642529823743086E-2</v>
      </c>
      <c r="R182" s="44">
        <f t="shared" si="50"/>
        <v>1.8045820462462142E-3</v>
      </c>
      <c r="S182" s="3" t="str">
        <f>IF(G182&gt;0,(K182/G182)*(1000000/365),"")</f>
        <v/>
      </c>
      <c r="T182" s="3">
        <f>IF(H182&gt;0,(L182/H182)*(1000000/365),"")</f>
        <v>1.1577346917808218</v>
      </c>
      <c r="U182" s="3">
        <f>IF(I182&gt;0,(M182/I182)*(1000000/365),"")</f>
        <v>6.0308160221952491E-2</v>
      </c>
      <c r="V182" s="28" t="str">
        <f>IF(J182&gt;0,(N182/J182)*(1000000/365),"")</f>
        <v/>
      </c>
      <c r="Y182" s="29" t="s">
        <v>195</v>
      </c>
      <c r="Z182" s="3" t="s">
        <v>47</v>
      </c>
      <c r="AA182" s="3">
        <v>1061235</v>
      </c>
      <c r="AB182" s="3">
        <v>52</v>
      </c>
      <c r="AC182" s="3">
        <v>87</v>
      </c>
      <c r="AD182" s="3">
        <v>0</v>
      </c>
      <c r="AE182" s="2" t="s">
        <v>1245</v>
      </c>
      <c r="AI182" s="3" t="s">
        <v>1243</v>
      </c>
      <c r="AK182" s="3">
        <v>8</v>
      </c>
      <c r="AL182" s="3">
        <v>3.3805852999999999</v>
      </c>
      <c r="AM182" s="2" t="s">
        <v>1243</v>
      </c>
      <c r="AO182" s="2">
        <v>79</v>
      </c>
      <c r="AP182" s="2">
        <v>1.7389858</v>
      </c>
    </row>
    <row r="183" spans="1:42" x14ac:dyDescent="0.25">
      <c r="A183" s="3">
        <f t="shared" si="34"/>
        <v>2</v>
      </c>
      <c r="B183" s="3" t="str">
        <f t="shared" si="35"/>
        <v>Oil</v>
      </c>
      <c r="C183" s="3">
        <f t="shared" si="36"/>
        <v>0</v>
      </c>
      <c r="D183" s="3">
        <f t="shared" si="37"/>
        <v>1.5781393920300001E-2</v>
      </c>
      <c r="E183" s="3">
        <f t="shared" si="38"/>
        <v>0</v>
      </c>
      <c r="F183" s="3" t="str">
        <f t="shared" si="39"/>
        <v/>
      </c>
      <c r="G183" s="3">
        <f t="shared" si="40"/>
        <v>0</v>
      </c>
      <c r="H183" s="3">
        <f t="shared" si="41"/>
        <v>2</v>
      </c>
      <c r="I183" s="3">
        <f t="shared" si="42"/>
        <v>0</v>
      </c>
      <c r="J183" s="3">
        <f t="shared" si="43"/>
        <v>0</v>
      </c>
      <c r="K183" s="3">
        <f t="shared" si="44"/>
        <v>0</v>
      </c>
      <c r="L183" s="3">
        <f t="shared" si="45"/>
        <v>7.9200000000000006E-4</v>
      </c>
      <c r="M183" s="3">
        <f t="shared" si="46"/>
        <v>0</v>
      </c>
      <c r="N183" s="3">
        <f t="shared" si="47"/>
        <v>0</v>
      </c>
      <c r="O183" s="3">
        <f>SUM(K183:M183)</f>
        <v>7.9200000000000006E-4</v>
      </c>
      <c r="P183" s="41" t="str">
        <f t="shared" si="48"/>
        <v/>
      </c>
      <c r="Q183" s="42">
        <f t="shared" si="49"/>
        <v>5.0185680935397645E-2</v>
      </c>
      <c r="R183" s="44" t="str">
        <f t="shared" si="50"/>
        <v/>
      </c>
      <c r="S183" s="3" t="str">
        <f>IF(G183&gt;0,(K183/G183)*(1000000/365),"")</f>
        <v/>
      </c>
      <c r="T183" s="3">
        <f>IF(H183&gt;0,(L183/H183)*(1000000/365),"")</f>
        <v>1.0849315068493151</v>
      </c>
      <c r="U183" s="3" t="str">
        <f>IF(I183&gt;0,(M183/I183)*(1000000/365),"")</f>
        <v/>
      </c>
      <c r="V183" s="28" t="str">
        <f>IF(J183&gt;0,(N183/J183)*(1000000/365),"")</f>
        <v/>
      </c>
      <c r="Y183" s="29" t="s">
        <v>196</v>
      </c>
      <c r="Z183" s="3" t="s">
        <v>47</v>
      </c>
      <c r="AA183" s="3">
        <v>15781.393920300001</v>
      </c>
      <c r="AB183" s="3">
        <v>2</v>
      </c>
      <c r="AC183" s="3">
        <v>2</v>
      </c>
      <c r="AD183" s="3">
        <v>2</v>
      </c>
      <c r="AE183" s="2" t="s">
        <v>1245</v>
      </c>
      <c r="AI183" s="3" t="s">
        <v>1243</v>
      </c>
      <c r="AK183" s="3">
        <v>2</v>
      </c>
      <c r="AL183" s="3">
        <v>0.79200000000000004</v>
      </c>
      <c r="AM183" s="2" t="s">
        <v>1245</v>
      </c>
    </row>
    <row r="184" spans="1:42" x14ac:dyDescent="0.25">
      <c r="A184" s="3">
        <f t="shared" si="34"/>
        <v>3</v>
      </c>
      <c r="B184" s="3" t="str">
        <f t="shared" si="35"/>
        <v>Oil</v>
      </c>
      <c r="C184" s="3">
        <f t="shared" si="36"/>
        <v>0</v>
      </c>
      <c r="D184" s="3">
        <f t="shared" si="37"/>
        <v>0</v>
      </c>
      <c r="E184" s="3">
        <f t="shared" si="38"/>
        <v>6.5659850000000006E-2</v>
      </c>
      <c r="F184" s="3" t="str">
        <f t="shared" si="39"/>
        <v/>
      </c>
      <c r="G184" s="3">
        <f t="shared" si="40"/>
        <v>0</v>
      </c>
      <c r="H184" s="3">
        <f t="shared" si="41"/>
        <v>0</v>
      </c>
      <c r="I184" s="3">
        <f t="shared" si="42"/>
        <v>8</v>
      </c>
      <c r="J184" s="3">
        <f t="shared" si="43"/>
        <v>0</v>
      </c>
      <c r="K184" s="3">
        <f t="shared" si="44"/>
        <v>0</v>
      </c>
      <c r="L184" s="3">
        <f t="shared" si="45"/>
        <v>0</v>
      </c>
      <c r="M184" s="3">
        <f t="shared" si="46"/>
        <v>1.2336399999999999E-4</v>
      </c>
      <c r="N184" s="3">
        <f t="shared" si="47"/>
        <v>0</v>
      </c>
      <c r="O184" s="3">
        <f>SUM(K184:M184)</f>
        <v>1.2336399999999999E-4</v>
      </c>
      <c r="P184" s="41" t="str">
        <f t="shared" si="48"/>
        <v/>
      </c>
      <c r="Q184" s="42" t="str">
        <f t="shared" si="49"/>
        <v/>
      </c>
      <c r="R184" s="44">
        <f t="shared" si="50"/>
        <v>1.8788346302953782E-3</v>
      </c>
      <c r="S184" s="3" t="str">
        <f>IF(G184&gt;0,(K184/G184)*(1000000/365),"")</f>
        <v/>
      </c>
      <c r="T184" s="3" t="str">
        <f>IF(H184&gt;0,(L184/H184)*(1000000/365),"")</f>
        <v/>
      </c>
      <c r="U184" s="3">
        <f>IF(I184&gt;0,(M184/I184)*(1000000/365),"")</f>
        <v>4.2247945205479448E-2</v>
      </c>
      <c r="V184" s="28" t="str">
        <f>IF(J184&gt;0,(N184/J184)*(1000000/365),"")</f>
        <v/>
      </c>
      <c r="Y184" s="29" t="s">
        <v>197</v>
      </c>
      <c r="Z184" s="3" t="s">
        <v>47</v>
      </c>
      <c r="AA184" s="3">
        <v>65659.850000000006</v>
      </c>
      <c r="AB184" s="3">
        <v>2</v>
      </c>
      <c r="AC184" s="3">
        <v>8</v>
      </c>
      <c r="AD184" s="3">
        <v>0</v>
      </c>
      <c r="AE184" s="2" t="s">
        <v>1245</v>
      </c>
      <c r="AI184" s="3" t="s">
        <v>1245</v>
      </c>
      <c r="AM184" s="2" t="s">
        <v>1243</v>
      </c>
      <c r="AO184" s="2">
        <v>8</v>
      </c>
      <c r="AP184" s="2">
        <v>0.123364</v>
      </c>
    </row>
    <row r="185" spans="1:42" x14ac:dyDescent="0.25">
      <c r="A185" s="3">
        <f t="shared" si="34"/>
        <v>3</v>
      </c>
      <c r="B185" s="3" t="str">
        <f t="shared" si="35"/>
        <v>Oil</v>
      </c>
      <c r="C185" s="3">
        <f t="shared" si="36"/>
        <v>0</v>
      </c>
      <c r="D185" s="3">
        <f t="shared" si="37"/>
        <v>0</v>
      </c>
      <c r="E185" s="3">
        <f t="shared" si="38"/>
        <v>2.4173919999999998E-2</v>
      </c>
      <c r="F185" s="3" t="str">
        <f t="shared" si="39"/>
        <v/>
      </c>
      <c r="G185" s="3">
        <f t="shared" si="40"/>
        <v>0</v>
      </c>
      <c r="H185" s="3">
        <f t="shared" si="41"/>
        <v>0</v>
      </c>
      <c r="I185" s="3">
        <f t="shared" si="42"/>
        <v>2</v>
      </c>
      <c r="J185" s="3">
        <f t="shared" si="43"/>
        <v>0</v>
      </c>
      <c r="K185" s="3">
        <f t="shared" si="44"/>
        <v>0</v>
      </c>
      <c r="L185" s="3">
        <f t="shared" si="45"/>
        <v>0</v>
      </c>
      <c r="M185" s="3">
        <f t="shared" si="46"/>
        <v>2.9999999999999997E-5</v>
      </c>
      <c r="N185" s="3">
        <f t="shared" si="47"/>
        <v>0</v>
      </c>
      <c r="O185" s="3">
        <f>SUM(K185:M185)</f>
        <v>2.9999999999999997E-5</v>
      </c>
      <c r="P185" s="41" t="str">
        <f t="shared" si="48"/>
        <v/>
      </c>
      <c r="Q185" s="42" t="str">
        <f t="shared" si="49"/>
        <v/>
      </c>
      <c r="R185" s="44">
        <f t="shared" si="50"/>
        <v>1.2410068371203347E-3</v>
      </c>
      <c r="S185" s="3" t="str">
        <f>IF(G185&gt;0,(K185/G185)*(1000000/365),"")</f>
        <v/>
      </c>
      <c r="T185" s="3" t="str">
        <f>IF(H185&gt;0,(L185/H185)*(1000000/365),"")</f>
        <v/>
      </c>
      <c r="U185" s="3">
        <f>IF(I185&gt;0,(M185/I185)*(1000000/365),"")</f>
        <v>4.1095890410958902E-2</v>
      </c>
      <c r="V185" s="28" t="str">
        <f>IF(J185&gt;0,(N185/J185)*(1000000/365),"")</f>
        <v/>
      </c>
      <c r="Y185" s="29" t="s">
        <v>197</v>
      </c>
      <c r="Z185" s="3" t="s">
        <v>47</v>
      </c>
      <c r="AA185" s="3">
        <v>24173.919999999998</v>
      </c>
      <c r="AB185" s="3">
        <v>1</v>
      </c>
      <c r="AC185" s="3">
        <v>2</v>
      </c>
      <c r="AD185" s="3">
        <v>0</v>
      </c>
      <c r="AE185" s="2" t="s">
        <v>1245</v>
      </c>
      <c r="AI185" s="3" t="s">
        <v>1245</v>
      </c>
      <c r="AM185" s="2" t="s">
        <v>1243</v>
      </c>
      <c r="AO185" s="2">
        <v>2</v>
      </c>
      <c r="AP185" s="2">
        <v>0.03</v>
      </c>
    </row>
    <row r="186" spans="1:42" x14ac:dyDescent="0.25">
      <c r="A186" s="3">
        <f t="shared" si="34"/>
        <v>3</v>
      </c>
      <c r="B186" s="3" t="str">
        <f t="shared" si="35"/>
        <v>Oil</v>
      </c>
      <c r="C186" s="3">
        <f t="shared" si="36"/>
        <v>0</v>
      </c>
      <c r="D186" s="3">
        <f t="shared" si="37"/>
        <v>0</v>
      </c>
      <c r="E186" s="3">
        <f t="shared" si="38"/>
        <v>0.59602299999999997</v>
      </c>
      <c r="F186" s="3" t="str">
        <f t="shared" si="39"/>
        <v/>
      </c>
      <c r="G186" s="3">
        <f t="shared" si="40"/>
        <v>0</v>
      </c>
      <c r="H186" s="3">
        <f t="shared" si="41"/>
        <v>0</v>
      </c>
      <c r="I186" s="3">
        <f t="shared" si="42"/>
        <v>51</v>
      </c>
      <c r="J186" s="3">
        <f t="shared" si="43"/>
        <v>0</v>
      </c>
      <c r="K186" s="3">
        <f t="shared" si="44"/>
        <v>0</v>
      </c>
      <c r="L186" s="3">
        <f t="shared" si="45"/>
        <v>0</v>
      </c>
      <c r="M186" s="3">
        <f t="shared" si="46"/>
        <v>3.1519999999999996E-4</v>
      </c>
      <c r="N186" s="3">
        <f t="shared" si="47"/>
        <v>0</v>
      </c>
      <c r="O186" s="3">
        <f>SUM(K186:M186)</f>
        <v>3.1519999999999996E-4</v>
      </c>
      <c r="P186" s="41" t="str">
        <f t="shared" si="48"/>
        <v/>
      </c>
      <c r="Q186" s="42" t="str">
        <f t="shared" si="49"/>
        <v/>
      </c>
      <c r="R186" s="44">
        <f t="shared" si="50"/>
        <v>5.2883865219966342E-4</v>
      </c>
      <c r="S186" s="3" t="str">
        <f>IF(G186&gt;0,(K186/G186)*(1000000/365),"")</f>
        <v/>
      </c>
      <c r="T186" s="3" t="str">
        <f>IF(H186&gt;0,(L186/H186)*(1000000/365),"")</f>
        <v/>
      </c>
      <c r="U186" s="3">
        <f>IF(I186&gt;0,(M186/I186)*(1000000/365),"")</f>
        <v>1.6932581251678753E-2</v>
      </c>
      <c r="V186" s="28" t="str">
        <f>IF(J186&gt;0,(N186/J186)*(1000000/365),"")</f>
        <v/>
      </c>
      <c r="Y186" s="29" t="s">
        <v>197</v>
      </c>
      <c r="Z186" s="3" t="s">
        <v>62</v>
      </c>
      <c r="AA186" s="3">
        <v>596023</v>
      </c>
      <c r="AB186" s="3">
        <v>14</v>
      </c>
      <c r="AC186" s="3">
        <v>51</v>
      </c>
      <c r="AD186" s="3">
        <v>0</v>
      </c>
      <c r="AE186" s="2" t="s">
        <v>1245</v>
      </c>
      <c r="AI186" s="3" t="s">
        <v>1245</v>
      </c>
      <c r="AM186" s="2" t="s">
        <v>1243</v>
      </c>
      <c r="AO186" s="2">
        <v>51</v>
      </c>
      <c r="AP186" s="2">
        <v>0.31519999999999998</v>
      </c>
    </row>
    <row r="187" spans="1:42" x14ac:dyDescent="0.25">
      <c r="A187" s="3">
        <f t="shared" si="34"/>
        <v>5</v>
      </c>
      <c r="B187" s="3" t="str">
        <f t="shared" si="35"/>
        <v>Oil</v>
      </c>
      <c r="C187" s="3">
        <f t="shared" si="36"/>
        <v>0</v>
      </c>
      <c r="D187" s="3">
        <f t="shared" si="37"/>
        <v>0.40280507081012656</v>
      </c>
      <c r="E187" s="3">
        <f t="shared" si="38"/>
        <v>4.1431378711898734</v>
      </c>
      <c r="F187" s="3" t="str">
        <f t="shared" si="39"/>
        <v/>
      </c>
      <c r="G187" s="3">
        <f t="shared" si="40"/>
        <v>0</v>
      </c>
      <c r="H187" s="3">
        <f t="shared" si="41"/>
        <v>21</v>
      </c>
      <c r="I187" s="3">
        <f t="shared" si="42"/>
        <v>216</v>
      </c>
      <c r="J187" s="3">
        <f t="shared" si="43"/>
        <v>0</v>
      </c>
      <c r="K187" s="3">
        <f t="shared" si="44"/>
        <v>0</v>
      </c>
      <c r="L187" s="3">
        <f t="shared" si="45"/>
        <v>2.2717770000000002E-2</v>
      </c>
      <c r="M187" s="3">
        <f t="shared" si="46"/>
        <v>3.71493E-3</v>
      </c>
      <c r="N187" s="3">
        <f t="shared" si="47"/>
        <v>0</v>
      </c>
      <c r="O187" s="3">
        <f>SUM(K187:M187)</f>
        <v>2.6432700000000003E-2</v>
      </c>
      <c r="P187" s="41" t="str">
        <f t="shared" si="48"/>
        <v/>
      </c>
      <c r="Q187" s="42">
        <f t="shared" si="49"/>
        <v>5.6398917606249939E-2</v>
      </c>
      <c r="R187" s="44">
        <f t="shared" si="50"/>
        <v>8.9664648281016638E-4</v>
      </c>
      <c r="S187" s="3" t="str">
        <f>IF(G187&gt;0,(K187/G187)*(1000000/365),"")</f>
        <v/>
      </c>
      <c r="T187" s="3">
        <f>IF(H187&gt;0,(L187/H187)*(1000000/365),"")</f>
        <v>2.9638317025440313</v>
      </c>
      <c r="U187" s="3">
        <f>IF(I187&gt;0,(M187/I187)*(1000000/365),"")</f>
        <v>4.7119863013698624E-2</v>
      </c>
      <c r="V187" s="28" t="str">
        <f>IF(J187&gt;0,(N187/J187)*(1000000/365),"")</f>
        <v/>
      </c>
      <c r="Y187" s="29" t="s">
        <v>197</v>
      </c>
      <c r="Z187" s="3" t="s">
        <v>47</v>
      </c>
      <c r="AA187" s="3">
        <v>4545942.9419999998</v>
      </c>
      <c r="AB187" s="3">
        <v>101</v>
      </c>
      <c r="AC187" s="3">
        <v>237</v>
      </c>
      <c r="AD187" s="3">
        <v>14</v>
      </c>
      <c r="AE187" s="2" t="s">
        <v>1245</v>
      </c>
      <c r="AI187" s="3" t="s">
        <v>1243</v>
      </c>
      <c r="AK187" s="3">
        <v>21</v>
      </c>
      <c r="AL187" s="3">
        <v>22.717770000000002</v>
      </c>
      <c r="AM187" s="2" t="s">
        <v>1243</v>
      </c>
      <c r="AO187" s="2">
        <v>216</v>
      </c>
      <c r="AP187" s="2">
        <v>3.7149299999999998</v>
      </c>
    </row>
    <row r="188" spans="1:42" x14ac:dyDescent="0.25">
      <c r="A188" s="3">
        <f t="shared" si="34"/>
        <v>6</v>
      </c>
      <c r="B188" s="3" t="str">
        <f t="shared" si="35"/>
        <v>Oil</v>
      </c>
      <c r="C188" s="3">
        <f t="shared" si="36"/>
        <v>1.1874252246685714E-2</v>
      </c>
      <c r="D188" s="3">
        <f t="shared" si="37"/>
        <v>0</v>
      </c>
      <c r="E188" s="3">
        <f t="shared" si="38"/>
        <v>2.9685630616714288E-2</v>
      </c>
      <c r="F188" s="3" t="str">
        <f t="shared" si="39"/>
        <v/>
      </c>
      <c r="G188" s="3">
        <f t="shared" si="40"/>
        <v>12</v>
      </c>
      <c r="H188" s="3">
        <f t="shared" si="41"/>
        <v>0</v>
      </c>
      <c r="I188" s="3">
        <f t="shared" si="42"/>
        <v>30</v>
      </c>
      <c r="J188" s="3">
        <f t="shared" si="43"/>
        <v>0</v>
      </c>
      <c r="K188" s="3">
        <f t="shared" si="44"/>
        <v>0</v>
      </c>
      <c r="L188" s="3">
        <f t="shared" si="45"/>
        <v>0</v>
      </c>
      <c r="M188" s="3">
        <f t="shared" si="46"/>
        <v>1.9220419999999998E-4</v>
      </c>
      <c r="N188" s="3">
        <f t="shared" si="47"/>
        <v>0</v>
      </c>
      <c r="O188" s="3">
        <f>SUM(K188:M188)</f>
        <v>1.9220419999999998E-4</v>
      </c>
      <c r="P188" s="41">
        <f t="shared" si="48"/>
        <v>0</v>
      </c>
      <c r="Q188" s="42" t="str">
        <f t="shared" si="49"/>
        <v/>
      </c>
      <c r="R188" s="44">
        <f t="shared" si="50"/>
        <v>6.4746544374159505E-3</v>
      </c>
      <c r="S188" s="3">
        <f>IF(G188&gt;0,(K188/G188)*(1000000/365),"")</f>
        <v>0</v>
      </c>
      <c r="T188" s="3" t="str">
        <f>IF(H188&gt;0,(L188/H188)*(1000000/365),"")</f>
        <v/>
      </c>
      <c r="U188" s="3">
        <f>IF(I188&gt;0,(M188/I188)*(1000000/365),"")</f>
        <v>1.7552894977168949E-2</v>
      </c>
      <c r="V188" s="28" t="str">
        <f>IF(J188&gt;0,(N188/J188)*(1000000/365),"")</f>
        <v/>
      </c>
      <c r="Y188" s="29" t="s">
        <v>197</v>
      </c>
      <c r="Z188" s="3" t="s">
        <v>47</v>
      </c>
      <c r="AA188" s="3">
        <v>41559.882863400002</v>
      </c>
      <c r="AB188" s="3">
        <v>13</v>
      </c>
      <c r="AC188" s="3">
        <v>30</v>
      </c>
      <c r="AD188" s="3">
        <v>0</v>
      </c>
      <c r="AE188" s="2" t="s">
        <v>1243</v>
      </c>
      <c r="AG188" s="2">
        <v>12</v>
      </c>
      <c r="AH188" s="2">
        <v>0</v>
      </c>
      <c r="AI188" s="3" t="s">
        <v>1245</v>
      </c>
      <c r="AM188" s="2" t="s">
        <v>1243</v>
      </c>
      <c r="AO188" s="2">
        <v>30</v>
      </c>
      <c r="AP188" s="2">
        <v>0.19220419999999999</v>
      </c>
    </row>
    <row r="189" spans="1:42" x14ac:dyDescent="0.25">
      <c r="A189" s="3">
        <f t="shared" si="34"/>
        <v>3</v>
      </c>
      <c r="B189" s="3" t="str">
        <f t="shared" si="35"/>
        <v>Oil</v>
      </c>
      <c r="C189" s="3">
        <f t="shared" si="36"/>
        <v>0</v>
      </c>
      <c r="D189" s="3">
        <f t="shared" si="37"/>
        <v>0</v>
      </c>
      <c r="E189" s="3">
        <f t="shared" si="38"/>
        <v>0.26984900000000001</v>
      </c>
      <c r="F189" s="3" t="str">
        <f t="shared" si="39"/>
        <v/>
      </c>
      <c r="G189" s="3">
        <f t="shared" si="40"/>
        <v>0</v>
      </c>
      <c r="H189" s="3">
        <f t="shared" si="41"/>
        <v>0</v>
      </c>
      <c r="I189" s="3">
        <f t="shared" si="42"/>
        <v>18</v>
      </c>
      <c r="J189" s="3">
        <f t="shared" si="43"/>
        <v>0</v>
      </c>
      <c r="K189" s="3">
        <f t="shared" si="44"/>
        <v>0</v>
      </c>
      <c r="L189" s="3">
        <f t="shared" si="45"/>
        <v>0</v>
      </c>
      <c r="M189" s="3">
        <f t="shared" si="46"/>
        <v>6.4476099999999991E-5</v>
      </c>
      <c r="N189" s="3">
        <f t="shared" si="47"/>
        <v>0</v>
      </c>
      <c r="O189" s="3">
        <f>SUM(K189:M189)</f>
        <v>6.4476099999999991E-5</v>
      </c>
      <c r="P189" s="41" t="str">
        <f t="shared" si="48"/>
        <v/>
      </c>
      <c r="Q189" s="42" t="str">
        <f t="shared" si="49"/>
        <v/>
      </c>
      <c r="R189" s="44">
        <f t="shared" si="50"/>
        <v>2.3893399642022016E-4</v>
      </c>
      <c r="S189" s="3" t="str">
        <f>IF(G189&gt;0,(K189/G189)*(1000000/365),"")</f>
        <v/>
      </c>
      <c r="T189" s="3" t="str">
        <f>IF(H189&gt;0,(L189/H189)*(1000000/365),"")</f>
        <v/>
      </c>
      <c r="U189" s="3">
        <f>IF(I189&gt;0,(M189/I189)*(1000000/365),"")</f>
        <v>9.8137138508371368E-3</v>
      </c>
      <c r="V189" s="28" t="str">
        <f>IF(J189&gt;0,(N189/J189)*(1000000/365),"")</f>
        <v/>
      </c>
      <c r="Y189" s="29" t="s">
        <v>197</v>
      </c>
      <c r="Z189" s="3" t="s">
        <v>47</v>
      </c>
      <c r="AA189" s="3">
        <v>269849</v>
      </c>
      <c r="AB189" s="3">
        <v>18</v>
      </c>
      <c r="AC189" s="3">
        <v>18</v>
      </c>
      <c r="AD189" s="3">
        <v>0</v>
      </c>
      <c r="AE189" s="2" t="s">
        <v>1245</v>
      </c>
      <c r="AI189" s="3" t="s">
        <v>1245</v>
      </c>
      <c r="AM189" s="2" t="s">
        <v>1243</v>
      </c>
      <c r="AO189" s="2">
        <v>18</v>
      </c>
      <c r="AP189" s="2">
        <v>6.4476099999999995E-2</v>
      </c>
    </row>
    <row r="190" spans="1:42" x14ac:dyDescent="0.25">
      <c r="A190" s="3">
        <f t="shared" si="34"/>
        <v>3</v>
      </c>
      <c r="B190" s="3" t="str">
        <f t="shared" si="35"/>
        <v>Oil</v>
      </c>
      <c r="C190" s="3">
        <f t="shared" si="36"/>
        <v>0</v>
      </c>
      <c r="D190" s="3">
        <f t="shared" si="37"/>
        <v>0</v>
      </c>
      <c r="E190" s="3">
        <f t="shared" si="38"/>
        <v>0.12285515313999999</v>
      </c>
      <c r="F190" s="3" t="str">
        <f t="shared" si="39"/>
        <v/>
      </c>
      <c r="G190" s="3">
        <f t="shared" si="40"/>
        <v>0</v>
      </c>
      <c r="H190" s="3">
        <f t="shared" si="41"/>
        <v>0</v>
      </c>
      <c r="I190" s="3">
        <f t="shared" si="42"/>
        <v>4</v>
      </c>
      <c r="J190" s="3">
        <f t="shared" si="43"/>
        <v>0</v>
      </c>
      <c r="K190" s="3">
        <f t="shared" si="44"/>
        <v>0</v>
      </c>
      <c r="L190" s="3">
        <f t="shared" si="45"/>
        <v>0</v>
      </c>
      <c r="M190" s="3">
        <f t="shared" si="46"/>
        <v>1E-3</v>
      </c>
      <c r="N190" s="3">
        <f t="shared" si="47"/>
        <v>0</v>
      </c>
      <c r="O190" s="3">
        <f>SUM(K190:M190)</f>
        <v>1E-3</v>
      </c>
      <c r="P190" s="41" t="str">
        <f t="shared" si="48"/>
        <v/>
      </c>
      <c r="Q190" s="42" t="str">
        <f t="shared" si="49"/>
        <v/>
      </c>
      <c r="R190" s="44">
        <f t="shared" si="50"/>
        <v>8.1396667086519915E-3</v>
      </c>
      <c r="S190" s="3" t="str">
        <f>IF(G190&gt;0,(K190/G190)*(1000000/365),"")</f>
        <v/>
      </c>
      <c r="T190" s="3" t="str">
        <f>IF(H190&gt;0,(L190/H190)*(1000000/365),"")</f>
        <v/>
      </c>
      <c r="U190" s="3">
        <f>IF(I190&gt;0,(M190/I190)*(1000000/365),"")</f>
        <v>0.68493150684931503</v>
      </c>
      <c r="V190" s="28" t="str">
        <f>IF(J190&gt;0,(N190/J190)*(1000000/365),"")</f>
        <v/>
      </c>
      <c r="Y190" s="29" t="s">
        <v>197</v>
      </c>
      <c r="Z190" s="3" t="s">
        <v>47</v>
      </c>
      <c r="AA190" s="3">
        <v>122855.15313999999</v>
      </c>
      <c r="AB190" s="3">
        <v>4</v>
      </c>
      <c r="AC190" s="3">
        <v>4</v>
      </c>
      <c r="AD190" s="3">
        <v>0</v>
      </c>
      <c r="AE190" s="2" t="s">
        <v>1245</v>
      </c>
      <c r="AI190" s="3" t="s">
        <v>1245</v>
      </c>
      <c r="AM190" s="2" t="s">
        <v>1243</v>
      </c>
      <c r="AO190" s="2">
        <v>4</v>
      </c>
      <c r="AP190" s="2">
        <v>1</v>
      </c>
    </row>
    <row r="191" spans="1:42" x14ac:dyDescent="0.25">
      <c r="A191" s="3">
        <f t="shared" si="34"/>
        <v>2</v>
      </c>
      <c r="B191" s="3" t="str">
        <f t="shared" si="35"/>
        <v>Oil</v>
      </c>
      <c r="C191" s="3">
        <f t="shared" si="36"/>
        <v>0</v>
      </c>
      <c r="D191" s="3">
        <f t="shared" si="37"/>
        <v>2.39949905E-2</v>
      </c>
      <c r="E191" s="3">
        <f t="shared" si="38"/>
        <v>0</v>
      </c>
      <c r="F191" s="3" t="str">
        <f t="shared" si="39"/>
        <v/>
      </c>
      <c r="G191" s="3">
        <f t="shared" si="40"/>
        <v>0</v>
      </c>
      <c r="H191" s="3">
        <f t="shared" si="41"/>
        <v>8</v>
      </c>
      <c r="I191" s="3">
        <f t="shared" si="42"/>
        <v>0</v>
      </c>
      <c r="J191" s="3">
        <f t="shared" si="43"/>
        <v>0</v>
      </c>
      <c r="K191" s="3">
        <f t="shared" si="44"/>
        <v>0</v>
      </c>
      <c r="L191" s="3">
        <f t="shared" si="45"/>
        <v>1.3000000000000002E-4</v>
      </c>
      <c r="M191" s="3">
        <f t="shared" si="46"/>
        <v>0</v>
      </c>
      <c r="N191" s="3">
        <f t="shared" si="47"/>
        <v>0</v>
      </c>
      <c r="O191" s="3">
        <f>SUM(K191:M191)</f>
        <v>1.3000000000000002E-4</v>
      </c>
      <c r="P191" s="41" t="str">
        <f t="shared" si="48"/>
        <v/>
      </c>
      <c r="Q191" s="42">
        <f t="shared" si="49"/>
        <v>5.4177975190279823E-3</v>
      </c>
      <c r="R191" s="44" t="str">
        <f t="shared" si="50"/>
        <v/>
      </c>
      <c r="S191" s="3" t="str">
        <f>IF(G191&gt;0,(K191/G191)*(1000000/365),"")</f>
        <v/>
      </c>
      <c r="T191" s="3">
        <f>IF(H191&gt;0,(L191/H191)*(1000000/365),"")</f>
        <v>4.4520547945205484E-2</v>
      </c>
      <c r="U191" s="3" t="str">
        <f>IF(I191&gt;0,(M191/I191)*(1000000/365),"")</f>
        <v/>
      </c>
      <c r="V191" s="28" t="str">
        <f>IF(J191&gt;0,(N191/J191)*(1000000/365),"")</f>
        <v/>
      </c>
      <c r="Y191" s="29" t="s">
        <v>198</v>
      </c>
      <c r="Z191" s="3" t="s">
        <v>62</v>
      </c>
      <c r="AA191" s="3">
        <v>23994.9905</v>
      </c>
      <c r="AB191" s="3">
        <v>6</v>
      </c>
      <c r="AC191" s="3">
        <v>8</v>
      </c>
      <c r="AD191" s="3">
        <v>0</v>
      </c>
      <c r="AE191" s="2" t="s">
        <v>1245</v>
      </c>
      <c r="AI191" s="3" t="s">
        <v>1243</v>
      </c>
      <c r="AK191" s="3">
        <v>8</v>
      </c>
      <c r="AL191" s="3">
        <v>0.13</v>
      </c>
      <c r="AM191" s="2" t="s">
        <v>1245</v>
      </c>
    </row>
    <row r="192" spans="1:42" x14ac:dyDescent="0.25">
      <c r="A192" s="3">
        <f t="shared" si="34"/>
        <v>3</v>
      </c>
      <c r="B192" s="3" t="str">
        <f t="shared" si="35"/>
        <v>Oil</v>
      </c>
      <c r="C192" s="3">
        <f t="shared" si="36"/>
        <v>0</v>
      </c>
      <c r="D192" s="3">
        <f t="shared" si="37"/>
        <v>0</v>
      </c>
      <c r="E192" s="3">
        <f t="shared" si="38"/>
        <v>0.45604600000000001</v>
      </c>
      <c r="F192" s="3" t="str">
        <f t="shared" si="39"/>
        <v/>
      </c>
      <c r="G192" s="3">
        <f t="shared" si="40"/>
        <v>0</v>
      </c>
      <c r="H192" s="3">
        <f t="shared" si="41"/>
        <v>0</v>
      </c>
      <c r="I192" s="3">
        <f t="shared" si="42"/>
        <v>33</v>
      </c>
      <c r="J192" s="3">
        <f t="shared" si="43"/>
        <v>0</v>
      </c>
      <c r="K192" s="3">
        <f t="shared" si="44"/>
        <v>0</v>
      </c>
      <c r="L192" s="3">
        <f t="shared" si="45"/>
        <v>0</v>
      </c>
      <c r="M192" s="3">
        <f t="shared" si="46"/>
        <v>2.0607082000000001E-3</v>
      </c>
      <c r="N192" s="3">
        <f t="shared" si="47"/>
        <v>0</v>
      </c>
      <c r="O192" s="3">
        <f>SUM(K192:M192)</f>
        <v>2.0607082000000001E-3</v>
      </c>
      <c r="P192" s="41" t="str">
        <f t="shared" si="48"/>
        <v/>
      </c>
      <c r="Q192" s="42" t="str">
        <f t="shared" si="49"/>
        <v/>
      </c>
      <c r="R192" s="44">
        <f t="shared" si="50"/>
        <v>4.5186411019940975E-3</v>
      </c>
      <c r="S192" s="3" t="str">
        <f>IF(G192&gt;0,(K192/G192)*(1000000/365),"")</f>
        <v/>
      </c>
      <c r="T192" s="3" t="str">
        <f>IF(H192&gt;0,(L192/H192)*(1000000/365),"")</f>
        <v/>
      </c>
      <c r="U192" s="3">
        <f>IF(I192&gt;0,(M192/I192)*(1000000/365),"")</f>
        <v>0.17108411789124117</v>
      </c>
      <c r="V192" s="28" t="str">
        <f>IF(J192&gt;0,(N192/J192)*(1000000/365),"")</f>
        <v/>
      </c>
      <c r="Y192" s="29" t="s">
        <v>199</v>
      </c>
      <c r="Z192" s="3" t="s">
        <v>47</v>
      </c>
      <c r="AA192" s="3">
        <v>456046</v>
      </c>
      <c r="AB192" s="3">
        <v>11</v>
      </c>
      <c r="AC192" s="3">
        <v>33</v>
      </c>
      <c r="AD192" s="3">
        <v>0</v>
      </c>
      <c r="AE192" s="2" t="s">
        <v>1245</v>
      </c>
      <c r="AI192" s="3" t="s">
        <v>1245</v>
      </c>
      <c r="AM192" s="2" t="s">
        <v>1243</v>
      </c>
      <c r="AO192" s="2">
        <v>33</v>
      </c>
      <c r="AP192" s="2">
        <v>2.0607082000000001</v>
      </c>
    </row>
    <row r="193" spans="1:42" x14ac:dyDescent="0.25">
      <c r="A193" s="3">
        <f t="shared" si="34"/>
        <v>5</v>
      </c>
      <c r="B193" s="3" t="str">
        <f t="shared" si="35"/>
        <v>Oil</v>
      </c>
      <c r="C193" s="3">
        <f t="shared" si="36"/>
        <v>0</v>
      </c>
      <c r="D193" s="3">
        <f t="shared" si="37"/>
        <v>2.7727235294117646E-2</v>
      </c>
      <c r="E193" s="3">
        <f t="shared" si="38"/>
        <v>0.44363576470588234</v>
      </c>
      <c r="F193" s="3" t="str">
        <f t="shared" si="39"/>
        <v/>
      </c>
      <c r="G193" s="3">
        <f t="shared" si="40"/>
        <v>0</v>
      </c>
      <c r="H193" s="3">
        <f t="shared" si="41"/>
        <v>4</v>
      </c>
      <c r="I193" s="3">
        <f t="shared" si="42"/>
        <v>64</v>
      </c>
      <c r="J193" s="3">
        <f t="shared" si="43"/>
        <v>0</v>
      </c>
      <c r="K193" s="3">
        <f t="shared" si="44"/>
        <v>0</v>
      </c>
      <c r="L193" s="3">
        <f t="shared" si="45"/>
        <v>1.1588E-3</v>
      </c>
      <c r="M193" s="3">
        <f t="shared" si="46"/>
        <v>6.3765000000000002E-4</v>
      </c>
      <c r="N193" s="3">
        <f t="shared" si="47"/>
        <v>0</v>
      </c>
      <c r="O193" s="3">
        <f>SUM(K193:M193)</f>
        <v>1.79645E-3</v>
      </c>
      <c r="P193" s="41" t="str">
        <f t="shared" si="48"/>
        <v/>
      </c>
      <c r="Q193" s="42">
        <f t="shared" si="49"/>
        <v>4.1792843307599449E-2</v>
      </c>
      <c r="R193" s="44">
        <f t="shared" si="50"/>
        <v>1.4373277601339096E-3</v>
      </c>
      <c r="S193" s="3" t="str">
        <f>IF(G193&gt;0,(K193/G193)*(1000000/365),"")</f>
        <v/>
      </c>
      <c r="T193" s="3">
        <f>IF(H193&gt;0,(L193/H193)*(1000000/365),"")</f>
        <v>0.79369863013698627</v>
      </c>
      <c r="U193" s="3">
        <f>IF(I193&gt;0,(M193/I193)*(1000000/365),"")</f>
        <v>2.7296660958904109E-2</v>
      </c>
      <c r="V193" s="28" t="str">
        <f>IF(J193&gt;0,(N193/J193)*(1000000/365),"")</f>
        <v/>
      </c>
      <c r="Y193" s="29" t="s">
        <v>199</v>
      </c>
      <c r="Z193" s="3" t="s">
        <v>47</v>
      </c>
      <c r="AA193" s="3">
        <v>471363</v>
      </c>
      <c r="AB193" s="3">
        <v>19</v>
      </c>
      <c r="AC193" s="3">
        <v>68</v>
      </c>
      <c r="AD193" s="3">
        <v>0</v>
      </c>
      <c r="AE193" s="2" t="s">
        <v>1245</v>
      </c>
      <c r="AI193" s="3" t="s">
        <v>1243</v>
      </c>
      <c r="AK193" s="3">
        <v>4</v>
      </c>
      <c r="AL193" s="3">
        <v>1.1588000000000001</v>
      </c>
      <c r="AM193" s="2" t="s">
        <v>1243</v>
      </c>
      <c r="AO193" s="2">
        <v>64</v>
      </c>
      <c r="AP193" s="2">
        <v>0.63765000000000005</v>
      </c>
    </row>
    <row r="194" spans="1:42" x14ac:dyDescent="0.25">
      <c r="A194" s="3">
        <f t="shared" si="34"/>
        <v>3</v>
      </c>
      <c r="B194" s="3" t="str">
        <f t="shared" si="35"/>
        <v>Oil</v>
      </c>
      <c r="C194" s="3">
        <f t="shared" si="36"/>
        <v>0</v>
      </c>
      <c r="D194" s="3">
        <f t="shared" si="37"/>
        <v>0</v>
      </c>
      <c r="E194" s="3">
        <f t="shared" si="38"/>
        <v>0.18795100000000001</v>
      </c>
      <c r="F194" s="3" t="str">
        <f t="shared" si="39"/>
        <v/>
      </c>
      <c r="G194" s="3">
        <f t="shared" si="40"/>
        <v>0</v>
      </c>
      <c r="H194" s="3">
        <f t="shared" si="41"/>
        <v>0</v>
      </c>
      <c r="I194" s="3">
        <f t="shared" si="42"/>
        <v>21</v>
      </c>
      <c r="J194" s="3">
        <f t="shared" si="43"/>
        <v>0</v>
      </c>
      <c r="K194" s="3">
        <f t="shared" si="44"/>
        <v>0</v>
      </c>
      <c r="L194" s="3">
        <f t="shared" si="45"/>
        <v>0</v>
      </c>
      <c r="M194" s="3">
        <f t="shared" si="46"/>
        <v>5.11E-3</v>
      </c>
      <c r="N194" s="3">
        <f t="shared" si="47"/>
        <v>0</v>
      </c>
      <c r="O194" s="3">
        <f>SUM(K194:M194)</f>
        <v>5.11E-3</v>
      </c>
      <c r="P194" s="41" t="str">
        <f t="shared" si="48"/>
        <v/>
      </c>
      <c r="Q194" s="42" t="str">
        <f t="shared" si="49"/>
        <v/>
      </c>
      <c r="R194" s="44">
        <f t="shared" si="50"/>
        <v>2.7187937281525503E-2</v>
      </c>
      <c r="S194" s="3" t="str">
        <f>IF(G194&gt;0,(K194/G194)*(1000000/365),"")</f>
        <v/>
      </c>
      <c r="T194" s="3" t="str">
        <f>IF(H194&gt;0,(L194/H194)*(1000000/365),"")</f>
        <v/>
      </c>
      <c r="U194" s="3">
        <f>IF(I194&gt;0,(M194/I194)*(1000000/365),"")</f>
        <v>0.66666666666666663</v>
      </c>
      <c r="V194" s="28" t="str">
        <f>IF(J194&gt;0,(N194/J194)*(1000000/365),"")</f>
        <v/>
      </c>
      <c r="Y194" s="29" t="s">
        <v>199</v>
      </c>
      <c r="Z194" s="3" t="s">
        <v>62</v>
      </c>
      <c r="AA194" s="3">
        <v>187951</v>
      </c>
      <c r="AB194" s="3">
        <v>7</v>
      </c>
      <c r="AC194" s="3">
        <v>21</v>
      </c>
      <c r="AD194" s="3">
        <v>0</v>
      </c>
      <c r="AE194" s="2" t="s">
        <v>1245</v>
      </c>
      <c r="AI194" s="3" t="s">
        <v>1245</v>
      </c>
      <c r="AM194" s="2" t="s">
        <v>1243</v>
      </c>
      <c r="AO194" s="2">
        <v>21</v>
      </c>
      <c r="AP194" s="2">
        <v>5.1100000000000003</v>
      </c>
    </row>
    <row r="195" spans="1:42" x14ac:dyDescent="0.25">
      <c r="A195" s="3">
        <f t="shared" si="34"/>
        <v>3</v>
      </c>
      <c r="B195" s="3" t="str">
        <f t="shared" si="35"/>
        <v>Oil</v>
      </c>
      <c r="C195" s="3">
        <f t="shared" si="36"/>
        <v>0</v>
      </c>
      <c r="D195" s="3">
        <f t="shared" si="37"/>
        <v>0</v>
      </c>
      <c r="E195" s="3">
        <f t="shared" si="38"/>
        <v>4.0319144199999997</v>
      </c>
      <c r="F195" s="3" t="str">
        <f t="shared" si="39"/>
        <v/>
      </c>
      <c r="G195" s="3">
        <f t="shared" si="40"/>
        <v>0</v>
      </c>
      <c r="H195" s="3">
        <f t="shared" si="41"/>
        <v>0</v>
      </c>
      <c r="I195" s="3">
        <f t="shared" si="42"/>
        <v>117</v>
      </c>
      <c r="J195" s="3">
        <f t="shared" si="43"/>
        <v>0</v>
      </c>
      <c r="K195" s="3">
        <f t="shared" si="44"/>
        <v>0</v>
      </c>
      <c r="L195" s="3">
        <f t="shared" si="45"/>
        <v>0</v>
      </c>
      <c r="M195" s="3">
        <f t="shared" si="46"/>
        <v>6.3686315909999994E-3</v>
      </c>
      <c r="N195" s="3">
        <f t="shared" si="47"/>
        <v>0</v>
      </c>
      <c r="O195" s="3">
        <f>SUM(K195:M195)</f>
        <v>6.3686315909999994E-3</v>
      </c>
      <c r="P195" s="41" t="str">
        <f t="shared" si="48"/>
        <v/>
      </c>
      <c r="Q195" s="42" t="str">
        <f t="shared" si="49"/>
        <v/>
      </c>
      <c r="R195" s="44">
        <f t="shared" si="50"/>
        <v>1.5795552503319254E-3</v>
      </c>
      <c r="S195" s="3" t="str">
        <f>IF(G195&gt;0,(K195/G195)*(1000000/365),"")</f>
        <v/>
      </c>
      <c r="T195" s="3" t="str">
        <f>IF(H195&gt;0,(L195/H195)*(1000000/365),"")</f>
        <v/>
      </c>
      <c r="U195" s="3">
        <f>IF(I195&gt;0,(M195/I195)*(1000000/365),"")</f>
        <v>0.14913081819459076</v>
      </c>
      <c r="V195" s="28" t="str">
        <f>IF(J195&gt;0,(N195/J195)*(1000000/365),"")</f>
        <v/>
      </c>
      <c r="Y195" s="29" t="s">
        <v>199</v>
      </c>
      <c r="Z195" s="3" t="s">
        <v>47</v>
      </c>
      <c r="AA195" s="3">
        <v>4031914.42</v>
      </c>
      <c r="AB195" s="3">
        <v>117</v>
      </c>
      <c r="AC195" s="3">
        <v>117</v>
      </c>
      <c r="AD195" s="3">
        <v>0</v>
      </c>
      <c r="AE195" s="2" t="s">
        <v>1245</v>
      </c>
      <c r="AG195" s="2">
        <v>0</v>
      </c>
      <c r="AH195" s="2">
        <v>0</v>
      </c>
      <c r="AI195" s="3" t="s">
        <v>1245</v>
      </c>
      <c r="AK195" s="3">
        <v>0</v>
      </c>
      <c r="AL195" s="3">
        <v>0</v>
      </c>
      <c r="AM195" s="2" t="s">
        <v>1243</v>
      </c>
      <c r="AO195" s="2">
        <v>117</v>
      </c>
      <c r="AP195" s="2">
        <v>6.3686315909999998</v>
      </c>
    </row>
    <row r="196" spans="1:42" x14ac:dyDescent="0.25">
      <c r="A196" s="3">
        <f t="shared" si="34"/>
        <v>6</v>
      </c>
      <c r="B196" s="3" t="str">
        <f t="shared" si="35"/>
        <v>Oil</v>
      </c>
      <c r="C196" s="3">
        <f t="shared" si="36"/>
        <v>2.3235415873015874</v>
      </c>
      <c r="D196" s="3">
        <f t="shared" si="37"/>
        <v>0</v>
      </c>
      <c r="E196" s="3">
        <f t="shared" si="38"/>
        <v>1.3360364126984126</v>
      </c>
      <c r="F196" s="3" t="str">
        <f t="shared" si="39"/>
        <v/>
      </c>
      <c r="G196" s="3">
        <f t="shared" si="40"/>
        <v>40</v>
      </c>
      <c r="H196" s="3">
        <f t="shared" si="41"/>
        <v>0</v>
      </c>
      <c r="I196" s="3">
        <f t="shared" si="42"/>
        <v>23</v>
      </c>
      <c r="J196" s="3">
        <f t="shared" si="43"/>
        <v>0</v>
      </c>
      <c r="K196" s="3">
        <f t="shared" si="44"/>
        <v>0.14951400000000001</v>
      </c>
      <c r="L196" s="3">
        <f t="shared" si="45"/>
        <v>0</v>
      </c>
      <c r="M196" s="3">
        <f t="shared" si="46"/>
        <v>1.2936E-3</v>
      </c>
      <c r="N196" s="3">
        <f t="shared" si="47"/>
        <v>0</v>
      </c>
      <c r="O196" s="3">
        <f>SUM(K196:M196)</f>
        <v>0.15080760000000001</v>
      </c>
      <c r="P196" s="41">
        <f t="shared" si="48"/>
        <v>6.4347460280939489E-2</v>
      </c>
      <c r="Q196" s="42" t="str">
        <f t="shared" si="49"/>
        <v/>
      </c>
      <c r="R196" s="44">
        <f t="shared" si="50"/>
        <v>9.682370837388308E-4</v>
      </c>
      <c r="S196" s="3">
        <f>IF(G196&gt;0,(K196/G196)*(1000000/365),"")</f>
        <v>10.240684931506848</v>
      </c>
      <c r="T196" s="3" t="str">
        <f>IF(H196&gt;0,(L196/H196)*(1000000/365),"")</f>
        <v/>
      </c>
      <c r="U196" s="3">
        <f>IF(I196&gt;0,(M196/I196)*(1000000/365),"")</f>
        <v>0.15409172126265633</v>
      </c>
      <c r="V196" s="28" t="str">
        <f>IF(J196&gt;0,(N196/J196)*(1000000/365),"")</f>
        <v/>
      </c>
      <c r="Y196" s="29" t="s">
        <v>199</v>
      </c>
      <c r="Z196" s="3" t="s">
        <v>47</v>
      </c>
      <c r="AA196" s="3">
        <v>3659578</v>
      </c>
      <c r="AB196" s="3">
        <v>118</v>
      </c>
      <c r="AC196" s="3">
        <v>63</v>
      </c>
      <c r="AD196" s="3">
        <v>40</v>
      </c>
      <c r="AE196" s="2" t="s">
        <v>1243</v>
      </c>
      <c r="AG196" s="2">
        <v>40</v>
      </c>
      <c r="AH196" s="2">
        <v>149.51400000000001</v>
      </c>
      <c r="AI196" s="3" t="s">
        <v>1245</v>
      </c>
      <c r="AM196" s="2" t="s">
        <v>1243</v>
      </c>
      <c r="AO196" s="2">
        <v>23</v>
      </c>
      <c r="AP196" s="2">
        <v>1.2936000000000001</v>
      </c>
    </row>
    <row r="197" spans="1:42" x14ac:dyDescent="0.25">
      <c r="A197" s="3">
        <f t="shared" si="34"/>
        <v>6</v>
      </c>
      <c r="B197" s="3" t="str">
        <f t="shared" si="35"/>
        <v>Oil</v>
      </c>
      <c r="C197" s="3">
        <f t="shared" si="36"/>
        <v>1.541620400472973</v>
      </c>
      <c r="D197" s="3">
        <f t="shared" si="37"/>
        <v>0</v>
      </c>
      <c r="E197" s="3">
        <f t="shared" si="38"/>
        <v>0.89513442608108118</v>
      </c>
      <c r="F197" s="3" t="str">
        <f t="shared" si="39"/>
        <v/>
      </c>
      <c r="G197" s="3">
        <f t="shared" si="40"/>
        <v>186</v>
      </c>
      <c r="H197" s="3">
        <f t="shared" si="41"/>
        <v>2</v>
      </c>
      <c r="I197" s="3">
        <f t="shared" si="42"/>
        <v>108</v>
      </c>
      <c r="J197" s="3">
        <f t="shared" si="43"/>
        <v>0</v>
      </c>
      <c r="K197" s="3">
        <f t="shared" si="44"/>
        <v>0</v>
      </c>
      <c r="L197" s="3">
        <f t="shared" si="45"/>
        <v>2.64E-2</v>
      </c>
      <c r="M197" s="3">
        <f t="shared" si="46"/>
        <v>5.0999999999999995E-3</v>
      </c>
      <c r="N197" s="3">
        <f t="shared" si="47"/>
        <v>0</v>
      </c>
      <c r="O197" s="3">
        <f>SUM(K197:M197)</f>
        <v>3.15E-2</v>
      </c>
      <c r="P197" s="41">
        <f t="shared" si="48"/>
        <v>0</v>
      </c>
      <c r="Q197" s="42" t="str">
        <f t="shared" si="49"/>
        <v/>
      </c>
      <c r="R197" s="44">
        <f t="shared" si="50"/>
        <v>5.6974682811920382E-3</v>
      </c>
      <c r="S197" s="3">
        <f>IF(G197&gt;0,(K197/G197)*(1000000/365),"")</f>
        <v>0</v>
      </c>
      <c r="T197" s="3">
        <f>IF(H197&gt;0,(L197/H197)*(1000000/365),"")</f>
        <v>36.164383561643831</v>
      </c>
      <c r="U197" s="3">
        <f>IF(I197&gt;0,(M197/I197)*(1000000/365),"")</f>
        <v>0.12937595129375948</v>
      </c>
      <c r="V197" s="28" t="str">
        <f>IF(J197&gt;0,(N197/J197)*(1000000/365),"")</f>
        <v/>
      </c>
      <c r="Y197" s="29" t="s">
        <v>199</v>
      </c>
      <c r="Z197" s="3" t="s">
        <v>47</v>
      </c>
      <c r="AA197" s="3">
        <v>2453331.39</v>
      </c>
      <c r="AB197" s="3">
        <v>75</v>
      </c>
      <c r="AC197" s="3">
        <v>135</v>
      </c>
      <c r="AD197" s="3">
        <v>0</v>
      </c>
      <c r="AE197" s="2" t="s">
        <v>1243</v>
      </c>
      <c r="AG197" s="2">
        <v>186</v>
      </c>
      <c r="AH197" s="2">
        <v>0</v>
      </c>
      <c r="AI197" s="3" t="s">
        <v>1243</v>
      </c>
      <c r="AK197" s="3">
        <v>2</v>
      </c>
      <c r="AL197" s="3">
        <v>26.4</v>
      </c>
      <c r="AM197" s="2" t="s">
        <v>1243</v>
      </c>
      <c r="AO197" s="2">
        <v>108</v>
      </c>
      <c r="AP197" s="2">
        <v>5.0999999999999996</v>
      </c>
    </row>
    <row r="198" spans="1:42" x14ac:dyDescent="0.25">
      <c r="A198" s="3">
        <f t="shared" si="34"/>
        <v>3</v>
      </c>
      <c r="B198" s="3" t="str">
        <f t="shared" si="35"/>
        <v>Oil</v>
      </c>
      <c r="C198" s="3">
        <f t="shared" si="36"/>
        <v>0</v>
      </c>
      <c r="D198" s="3">
        <f t="shared" si="37"/>
        <v>0</v>
      </c>
      <c r="E198" s="3">
        <f t="shared" si="38"/>
        <v>2.0073000000000001E-2</v>
      </c>
      <c r="F198" s="3" t="str">
        <f t="shared" si="39"/>
        <v/>
      </c>
      <c r="G198" s="3">
        <f t="shared" si="40"/>
        <v>0</v>
      </c>
      <c r="H198" s="3">
        <f t="shared" si="41"/>
        <v>0</v>
      </c>
      <c r="I198" s="3">
        <f t="shared" si="42"/>
        <v>3</v>
      </c>
      <c r="J198" s="3">
        <f t="shared" si="43"/>
        <v>0</v>
      </c>
      <c r="K198" s="3">
        <f t="shared" si="44"/>
        <v>0</v>
      </c>
      <c r="L198" s="3">
        <f t="shared" si="45"/>
        <v>0</v>
      </c>
      <c r="M198" s="3">
        <f t="shared" si="46"/>
        <v>2.6000000000000003E-4</v>
      </c>
      <c r="N198" s="3">
        <f t="shared" si="47"/>
        <v>0</v>
      </c>
      <c r="O198" s="3">
        <f>SUM(K198:M198)</f>
        <v>2.6000000000000003E-4</v>
      </c>
      <c r="P198" s="41" t="str">
        <f t="shared" si="48"/>
        <v/>
      </c>
      <c r="Q198" s="42" t="str">
        <f t="shared" si="49"/>
        <v/>
      </c>
      <c r="R198" s="44">
        <f t="shared" si="50"/>
        <v>1.2952722562646343E-2</v>
      </c>
      <c r="S198" s="3" t="str">
        <f>IF(G198&gt;0,(K198/G198)*(1000000/365),"")</f>
        <v/>
      </c>
      <c r="T198" s="3" t="str">
        <f>IF(H198&gt;0,(L198/H198)*(1000000/365),"")</f>
        <v/>
      </c>
      <c r="U198" s="3">
        <f>IF(I198&gt;0,(M198/I198)*(1000000/365),"")</f>
        <v>0.23744292237442927</v>
      </c>
      <c r="V198" s="28" t="str">
        <f>IF(J198&gt;0,(N198/J198)*(1000000/365),"")</f>
        <v/>
      </c>
      <c r="Y198" s="29" t="s">
        <v>199</v>
      </c>
      <c r="Z198" s="3" t="s">
        <v>47</v>
      </c>
      <c r="AA198" s="3">
        <v>20073</v>
      </c>
      <c r="AB198" s="3">
        <v>1</v>
      </c>
      <c r="AC198" s="3">
        <v>3</v>
      </c>
      <c r="AD198" s="3">
        <v>0</v>
      </c>
      <c r="AE198" s="2" t="s">
        <v>1245</v>
      </c>
      <c r="AI198" s="3" t="s">
        <v>1245</v>
      </c>
      <c r="AM198" s="2" t="s">
        <v>1243</v>
      </c>
      <c r="AO198" s="2">
        <v>3</v>
      </c>
      <c r="AP198" s="2">
        <v>0.26</v>
      </c>
    </row>
    <row r="199" spans="1:42" x14ac:dyDescent="0.25">
      <c r="A199" s="3">
        <f t="shared" si="34"/>
        <v>3</v>
      </c>
      <c r="B199" s="3" t="str">
        <f t="shared" si="35"/>
        <v>Oil</v>
      </c>
      <c r="C199" s="3">
        <f t="shared" si="36"/>
        <v>0</v>
      </c>
      <c r="D199" s="3">
        <f t="shared" si="37"/>
        <v>0</v>
      </c>
      <c r="E199" s="3">
        <f t="shared" si="38"/>
        <v>0.15459993</v>
      </c>
      <c r="F199" s="3" t="str">
        <f t="shared" si="39"/>
        <v/>
      </c>
      <c r="G199" s="3">
        <f t="shared" si="40"/>
        <v>0</v>
      </c>
      <c r="H199" s="3">
        <f t="shared" si="41"/>
        <v>0</v>
      </c>
      <c r="I199" s="3">
        <f t="shared" si="42"/>
        <v>18</v>
      </c>
      <c r="J199" s="3">
        <f t="shared" si="43"/>
        <v>0</v>
      </c>
      <c r="K199" s="3">
        <f t="shared" si="44"/>
        <v>0</v>
      </c>
      <c r="L199" s="3">
        <f t="shared" si="45"/>
        <v>0</v>
      </c>
      <c r="M199" s="3">
        <f t="shared" si="46"/>
        <v>5.0000000000000002E-5</v>
      </c>
      <c r="N199" s="3">
        <f t="shared" si="47"/>
        <v>0</v>
      </c>
      <c r="O199" s="3">
        <f>SUM(K199:M199)</f>
        <v>5.0000000000000002E-5</v>
      </c>
      <c r="P199" s="41" t="str">
        <f t="shared" si="48"/>
        <v/>
      </c>
      <c r="Q199" s="42" t="str">
        <f t="shared" si="49"/>
        <v/>
      </c>
      <c r="R199" s="44">
        <f t="shared" si="50"/>
        <v>3.2341541163699106E-4</v>
      </c>
      <c r="S199" s="3" t="str">
        <f>IF(G199&gt;0,(K199/G199)*(1000000/365),"")</f>
        <v/>
      </c>
      <c r="T199" s="3" t="str">
        <f>IF(H199&gt;0,(L199/H199)*(1000000/365),"")</f>
        <v/>
      </c>
      <c r="U199" s="3">
        <f>IF(I199&gt;0,(M199/I199)*(1000000/365),"")</f>
        <v>7.6103500761035012E-3</v>
      </c>
      <c r="V199" s="28" t="str">
        <f>IF(J199&gt;0,(N199/J199)*(1000000/365),"")</f>
        <v/>
      </c>
      <c r="Y199" s="29" t="s">
        <v>199</v>
      </c>
      <c r="Z199" s="3" t="s">
        <v>62</v>
      </c>
      <c r="AA199" s="3">
        <v>154599.93</v>
      </c>
      <c r="AB199" s="3">
        <v>11</v>
      </c>
      <c r="AC199" s="3">
        <v>18</v>
      </c>
      <c r="AD199" s="3">
        <v>0</v>
      </c>
      <c r="AE199" s="2" t="s">
        <v>1245</v>
      </c>
      <c r="AI199" s="3" t="s">
        <v>1245</v>
      </c>
      <c r="AM199" s="2" t="s">
        <v>1243</v>
      </c>
      <c r="AO199" s="2">
        <v>18</v>
      </c>
      <c r="AP199" s="2">
        <v>0.05</v>
      </c>
    </row>
    <row r="200" spans="1:42" x14ac:dyDescent="0.25">
      <c r="A200" s="3">
        <f t="shared" si="34"/>
        <v>1</v>
      </c>
      <c r="B200" s="3" t="str">
        <f t="shared" si="35"/>
        <v>Oil</v>
      </c>
      <c r="C200" s="3">
        <f t="shared" si="36"/>
        <v>7.1829000000000004E-2</v>
      </c>
      <c r="D200" s="3">
        <f t="shared" si="37"/>
        <v>0</v>
      </c>
      <c r="E200" s="3">
        <f t="shared" si="38"/>
        <v>0</v>
      </c>
      <c r="F200" s="3" t="str">
        <f t="shared" si="39"/>
        <v/>
      </c>
      <c r="G200" s="3">
        <f t="shared" si="40"/>
        <v>1</v>
      </c>
      <c r="H200" s="3">
        <f t="shared" si="41"/>
        <v>0</v>
      </c>
      <c r="I200" s="3">
        <f t="shared" si="42"/>
        <v>0</v>
      </c>
      <c r="J200" s="3">
        <f t="shared" si="43"/>
        <v>0</v>
      </c>
      <c r="K200" s="3">
        <f t="shared" si="44"/>
        <v>3.4244849999999998E-4</v>
      </c>
      <c r="L200" s="3">
        <f t="shared" si="45"/>
        <v>0</v>
      </c>
      <c r="M200" s="3">
        <f t="shared" si="46"/>
        <v>0</v>
      </c>
      <c r="N200" s="3">
        <f t="shared" si="47"/>
        <v>0</v>
      </c>
      <c r="O200" s="3">
        <f>SUM(K200:M200)</f>
        <v>3.4244849999999998E-4</v>
      </c>
      <c r="P200" s="41">
        <f t="shared" si="48"/>
        <v>4.7675521029110803E-3</v>
      </c>
      <c r="Q200" s="42" t="str">
        <f t="shared" si="49"/>
        <v/>
      </c>
      <c r="R200" s="44" t="str">
        <f t="shared" si="50"/>
        <v/>
      </c>
      <c r="S200" s="3">
        <f>IF(G200&gt;0,(K200/G200)*(1000000/365),"")</f>
        <v>0.93821506849315062</v>
      </c>
      <c r="T200" s="3" t="str">
        <f>IF(H200&gt;0,(L200/H200)*(1000000/365),"")</f>
        <v/>
      </c>
      <c r="U200" s="3" t="str">
        <f>IF(I200&gt;0,(M200/I200)*(1000000/365),"")</f>
        <v/>
      </c>
      <c r="V200" s="28" t="str">
        <f>IF(J200&gt;0,(N200/J200)*(1000000/365),"")</f>
        <v/>
      </c>
      <c r="Y200" s="29" t="s">
        <v>199</v>
      </c>
      <c r="Z200" s="3" t="s">
        <v>47</v>
      </c>
      <c r="AA200" s="3">
        <v>71829</v>
      </c>
      <c r="AB200" s="3">
        <v>4</v>
      </c>
      <c r="AC200" s="3">
        <v>9</v>
      </c>
      <c r="AD200" s="3">
        <v>0</v>
      </c>
      <c r="AE200" s="2" t="s">
        <v>1243</v>
      </c>
      <c r="AG200" s="2">
        <v>1</v>
      </c>
      <c r="AH200" s="2">
        <v>0.34244849999999999</v>
      </c>
      <c r="AI200" s="3" t="s">
        <v>1245</v>
      </c>
      <c r="AM200" s="2" t="s">
        <v>1245</v>
      </c>
    </row>
    <row r="201" spans="1:42" x14ac:dyDescent="0.25">
      <c r="A201" s="3">
        <f t="shared" ref="A201:A264" si="51">IF(AND(AE201="Y",AI201="N",AM201="N"),1,IF(AND(AE201="N",AI201="Y",AM201="N"),2,IF(AND(AE201="N",AI201="N",AM201="Y"),3,IF(AND(AE201="Y",AI201="Y",AM201="N"),4,IF(AND(AE201="N",AI201="Y",AM201="Y"),5,6)))))</f>
        <v>1</v>
      </c>
      <c r="B201" s="3" t="str">
        <f t="shared" ref="B201:B264" si="52">IF(OR(ISNUMBER(SEARCH("gas",Y201)),ISNUMBER(SEARCH("tight",Y201)),ISNUMBER(SEARCH("coal",Y201))),"Gas","Oil")</f>
        <v>Oil</v>
      </c>
      <c r="C201" s="3">
        <f t="shared" ref="C201:C264" si="53">IF(SUM(G201:I201)&gt;0,IF(A201=1,AA201,IF(OR(A201=4,A201=6),AA201*(G201/SUM(G201:I201)),0))/1000000,0)</f>
        <v>1.5538E-2</v>
      </c>
      <c r="D201" s="3">
        <f t="shared" ref="D201:D264" si="54">IF(SUM(G201:I201)&gt;0,IF(A201=2,AA201,IF(OR(A201=4,A201=5),AA201*(H201/SUM(G201:I201)),0))/1000000,0)</f>
        <v>0</v>
      </c>
      <c r="E201" s="3">
        <f t="shared" ref="E201:E264" si="55">IF(SUM(G201:I201)&gt;0,IF(A201=3,AA201,IF(OR(A201=5,A201=6),AA201*(I201/SUM(G201:I201)),0))/1000000,0)</f>
        <v>0</v>
      </c>
      <c r="F201" s="3" t="str">
        <f t="shared" ref="F201:F264" si="56">IF(AQ201&gt;0,AA201/1000000,"")</f>
        <v/>
      </c>
      <c r="G201" s="3">
        <f t="shared" ref="G201:G264" si="57">AG201</f>
        <v>1</v>
      </c>
      <c r="H201" s="3">
        <f t="shared" ref="H201:H264" si="58">AK201</f>
        <v>0</v>
      </c>
      <c r="I201" s="3">
        <f t="shared" ref="I201:I264" si="59">AO201</f>
        <v>0</v>
      </c>
      <c r="J201" s="3">
        <f t="shared" ref="J201:J264" si="60">AQ201</f>
        <v>0</v>
      </c>
      <c r="K201" s="3">
        <f t="shared" ref="K201:K264" si="61">AH201/1000</f>
        <v>2.0458000000000002E-4</v>
      </c>
      <c r="L201" s="3">
        <f t="shared" ref="L201:L264" si="62">AL201/1000</f>
        <v>0</v>
      </c>
      <c r="M201" s="3">
        <f t="shared" ref="M201:M264" si="63">AP201/1000</f>
        <v>0</v>
      </c>
      <c r="N201" s="3">
        <f t="shared" ref="N201:N264" si="64">AR201/1000</f>
        <v>0</v>
      </c>
      <c r="O201" s="3">
        <f>SUM(K201:M201)</f>
        <v>2.0458000000000002E-4</v>
      </c>
      <c r="P201" s="41">
        <f t="shared" ref="P201:P264" si="65">IF(C201&gt;0,(K201/C201),"")</f>
        <v>1.3166430686059983E-2</v>
      </c>
      <c r="Q201" s="42" t="str">
        <f t="shared" ref="Q201:Q264" si="66">IF(D201&gt;0,(L201/D201),"")</f>
        <v/>
      </c>
      <c r="R201" s="44" t="str">
        <f t="shared" ref="R201:R264" si="67">IF(E201&gt;0,(M201/E201),"")</f>
        <v/>
      </c>
      <c r="S201" s="3">
        <f>IF(G201&gt;0,(K201/G201)*(1000000/365),"")</f>
        <v>0.56049315068493155</v>
      </c>
      <c r="T201" s="3" t="str">
        <f>IF(H201&gt;0,(L201/H201)*(1000000/365),"")</f>
        <v/>
      </c>
      <c r="U201" s="3" t="str">
        <f>IF(I201&gt;0,(M201/I201)*(1000000/365),"")</f>
        <v/>
      </c>
      <c r="V201" s="28" t="str">
        <f>IF(J201&gt;0,(N201/J201)*(1000000/365),"")</f>
        <v/>
      </c>
      <c r="Y201" s="29" t="s">
        <v>199</v>
      </c>
      <c r="Z201" s="3" t="s">
        <v>47</v>
      </c>
      <c r="AA201" s="3">
        <v>15538</v>
      </c>
      <c r="AB201" s="3">
        <v>1</v>
      </c>
      <c r="AC201" s="3">
        <v>1</v>
      </c>
      <c r="AD201" s="3">
        <v>0</v>
      </c>
      <c r="AE201" s="2" t="s">
        <v>1243</v>
      </c>
      <c r="AG201" s="2">
        <v>1</v>
      </c>
      <c r="AH201" s="2">
        <v>0.20458000000000001</v>
      </c>
      <c r="AI201" s="3" t="s">
        <v>1245</v>
      </c>
      <c r="AM201" s="2" t="s">
        <v>1245</v>
      </c>
    </row>
    <row r="202" spans="1:42" x14ac:dyDescent="0.25">
      <c r="A202" s="3">
        <f t="shared" si="51"/>
        <v>6</v>
      </c>
      <c r="B202" s="3" t="str">
        <f t="shared" si="52"/>
        <v>Oil</v>
      </c>
      <c r="C202" s="3">
        <f t="shared" si="53"/>
        <v>0.18887219500000002</v>
      </c>
      <c r="D202" s="3">
        <f t="shared" si="54"/>
        <v>0</v>
      </c>
      <c r="E202" s="3">
        <f t="shared" si="55"/>
        <v>0.18887219500000002</v>
      </c>
      <c r="F202" s="3" t="str">
        <f t="shared" si="56"/>
        <v/>
      </c>
      <c r="G202" s="3">
        <f t="shared" si="57"/>
        <v>16</v>
      </c>
      <c r="H202" s="3">
        <f t="shared" si="58"/>
        <v>0</v>
      </c>
      <c r="I202" s="3">
        <f t="shared" si="59"/>
        <v>16</v>
      </c>
      <c r="J202" s="3">
        <f t="shared" si="60"/>
        <v>0</v>
      </c>
      <c r="K202" s="3">
        <f t="shared" si="61"/>
        <v>0</v>
      </c>
      <c r="L202" s="3">
        <f t="shared" si="62"/>
        <v>0</v>
      </c>
      <c r="M202" s="3">
        <f t="shared" si="63"/>
        <v>3.093902E-4</v>
      </c>
      <c r="N202" s="3">
        <f t="shared" si="64"/>
        <v>0</v>
      </c>
      <c r="O202" s="3">
        <f>SUM(K202:M202)</f>
        <v>3.093902E-4</v>
      </c>
      <c r="P202" s="41">
        <f t="shared" si="65"/>
        <v>0</v>
      </c>
      <c r="Q202" s="42" t="str">
        <f t="shared" si="66"/>
        <v/>
      </c>
      <c r="R202" s="44">
        <f t="shared" si="67"/>
        <v>1.6380928913332106E-3</v>
      </c>
      <c r="S202" s="3">
        <f>IF(G202&gt;0,(K202/G202)*(1000000/365),"")</f>
        <v>0</v>
      </c>
      <c r="T202" s="3" t="str">
        <f>IF(H202&gt;0,(L202/H202)*(1000000/365),"")</f>
        <v/>
      </c>
      <c r="U202" s="3">
        <f>IF(I202&gt;0,(M202/I202)*(1000000/365),"")</f>
        <v>5.297777397260274E-2</v>
      </c>
      <c r="V202" s="28" t="str">
        <f>IF(J202&gt;0,(N202/J202)*(1000000/365),"")</f>
        <v/>
      </c>
      <c r="Y202" s="29" t="s">
        <v>199</v>
      </c>
      <c r="Z202" s="3" t="s">
        <v>47</v>
      </c>
      <c r="AA202" s="3">
        <v>377744.39</v>
      </c>
      <c r="AB202" s="3">
        <v>6</v>
      </c>
      <c r="AC202" s="3">
        <v>16</v>
      </c>
      <c r="AD202" s="3">
        <v>0</v>
      </c>
      <c r="AE202" s="2" t="s">
        <v>1243</v>
      </c>
      <c r="AG202" s="2">
        <v>16</v>
      </c>
      <c r="AH202" s="2">
        <v>0</v>
      </c>
      <c r="AI202" s="3" t="s">
        <v>1245</v>
      </c>
      <c r="AM202" s="2" t="s">
        <v>1243</v>
      </c>
      <c r="AO202" s="2">
        <v>16</v>
      </c>
      <c r="AP202" s="2">
        <v>0.3093902</v>
      </c>
    </row>
    <row r="203" spans="1:42" x14ac:dyDescent="0.25">
      <c r="A203" s="3">
        <f t="shared" si="51"/>
        <v>6</v>
      </c>
      <c r="B203" s="3" t="str">
        <f t="shared" si="52"/>
        <v>Oil</v>
      </c>
      <c r="C203" s="3">
        <f t="shared" si="53"/>
        <v>0.72534731499999994</v>
      </c>
      <c r="D203" s="3">
        <f t="shared" si="54"/>
        <v>0</v>
      </c>
      <c r="E203" s="3">
        <f t="shared" si="55"/>
        <v>0.197821995</v>
      </c>
      <c r="F203" s="3" t="str">
        <f t="shared" si="56"/>
        <v/>
      </c>
      <c r="G203" s="3">
        <f t="shared" si="57"/>
        <v>22</v>
      </c>
      <c r="H203" s="3">
        <f t="shared" si="58"/>
        <v>4</v>
      </c>
      <c r="I203" s="3">
        <f t="shared" si="59"/>
        <v>6</v>
      </c>
      <c r="J203" s="3">
        <f t="shared" si="60"/>
        <v>0</v>
      </c>
      <c r="K203" s="3">
        <f t="shared" si="61"/>
        <v>0</v>
      </c>
      <c r="L203" s="3">
        <f t="shared" si="62"/>
        <v>1.8199900000000001E-3</v>
      </c>
      <c r="M203" s="3">
        <f t="shared" si="63"/>
        <v>2.0200000000000001E-6</v>
      </c>
      <c r="N203" s="3">
        <f t="shared" si="64"/>
        <v>0</v>
      </c>
      <c r="O203" s="3">
        <f>SUM(K203:M203)</f>
        <v>1.82201E-3</v>
      </c>
      <c r="P203" s="41">
        <f t="shared" si="65"/>
        <v>0</v>
      </c>
      <c r="Q203" s="42" t="str">
        <f t="shared" si="66"/>
        <v/>
      </c>
      <c r="R203" s="44">
        <f t="shared" si="67"/>
        <v>1.0211200225738297E-5</v>
      </c>
      <c r="S203" s="3">
        <f>IF(G203&gt;0,(K203/G203)*(1000000/365),"")</f>
        <v>0</v>
      </c>
      <c r="T203" s="3">
        <f>IF(H203&gt;0,(L203/H203)*(1000000/365),"")</f>
        <v>1.2465684931506849</v>
      </c>
      <c r="U203" s="3">
        <f>IF(I203&gt;0,(M203/I203)*(1000000/365),"")</f>
        <v>9.2237442922374433E-4</v>
      </c>
      <c r="V203" s="28" t="str">
        <f>IF(J203&gt;0,(N203/J203)*(1000000/365),"")</f>
        <v/>
      </c>
      <c r="Y203" s="29" t="s">
        <v>199</v>
      </c>
      <c r="Z203" s="3" t="s">
        <v>47</v>
      </c>
      <c r="AA203" s="3">
        <v>1055050.6399999999</v>
      </c>
      <c r="AB203" s="3">
        <v>15</v>
      </c>
      <c r="AC203" s="3">
        <v>32</v>
      </c>
      <c r="AD203" s="3">
        <v>0</v>
      </c>
      <c r="AE203" s="2" t="s">
        <v>1243</v>
      </c>
      <c r="AG203" s="2">
        <v>22</v>
      </c>
      <c r="AH203" s="2">
        <v>0</v>
      </c>
      <c r="AI203" s="3" t="s">
        <v>1243</v>
      </c>
      <c r="AK203" s="3">
        <v>4</v>
      </c>
      <c r="AL203" s="3">
        <v>1.81999</v>
      </c>
      <c r="AM203" s="2" t="s">
        <v>1243</v>
      </c>
      <c r="AO203" s="2">
        <v>6</v>
      </c>
      <c r="AP203" s="2">
        <v>2.0200000000000001E-3</v>
      </c>
    </row>
    <row r="204" spans="1:42" x14ac:dyDescent="0.25">
      <c r="A204" s="3">
        <f t="shared" si="51"/>
        <v>3</v>
      </c>
      <c r="B204" s="3" t="str">
        <f t="shared" si="52"/>
        <v>Oil</v>
      </c>
      <c r="C204" s="3">
        <f t="shared" si="53"/>
        <v>0</v>
      </c>
      <c r="D204" s="3">
        <f t="shared" si="54"/>
        <v>0</v>
      </c>
      <c r="E204" s="3">
        <f t="shared" si="55"/>
        <v>1.2756E-2</v>
      </c>
      <c r="F204" s="3" t="str">
        <f t="shared" si="56"/>
        <v/>
      </c>
      <c r="G204" s="3">
        <f t="shared" si="57"/>
        <v>0</v>
      </c>
      <c r="H204" s="3">
        <f t="shared" si="58"/>
        <v>0</v>
      </c>
      <c r="I204" s="3">
        <f t="shared" si="59"/>
        <v>8</v>
      </c>
      <c r="J204" s="3">
        <f t="shared" si="60"/>
        <v>0</v>
      </c>
      <c r="K204" s="3">
        <f t="shared" si="61"/>
        <v>0</v>
      </c>
      <c r="L204" s="3">
        <f t="shared" si="62"/>
        <v>0</v>
      </c>
      <c r="M204" s="3">
        <f t="shared" si="63"/>
        <v>1.0399999999999999E-5</v>
      </c>
      <c r="N204" s="3">
        <f t="shared" si="64"/>
        <v>0</v>
      </c>
      <c r="O204" s="3">
        <f>SUM(K204:M204)</f>
        <v>1.0399999999999999E-5</v>
      </c>
      <c r="P204" s="41" t="str">
        <f t="shared" si="65"/>
        <v/>
      </c>
      <c r="Q204" s="42" t="str">
        <f t="shared" si="66"/>
        <v/>
      </c>
      <c r="R204" s="44">
        <f t="shared" si="67"/>
        <v>8.1530260269677005E-4</v>
      </c>
      <c r="S204" s="3" t="str">
        <f>IF(G204&gt;0,(K204/G204)*(1000000/365),"")</f>
        <v/>
      </c>
      <c r="T204" s="3" t="str">
        <f>IF(H204&gt;0,(L204/H204)*(1000000/365),"")</f>
        <v/>
      </c>
      <c r="U204" s="3">
        <f>IF(I204&gt;0,(M204/I204)*(1000000/365),"")</f>
        <v>3.5616438356164378E-3</v>
      </c>
      <c r="V204" s="28" t="str">
        <f>IF(J204&gt;0,(N204/J204)*(1000000/365),"")</f>
        <v/>
      </c>
      <c r="Y204" s="29" t="s">
        <v>203</v>
      </c>
      <c r="Z204" s="3" t="s">
        <v>47</v>
      </c>
      <c r="AA204" s="3">
        <v>12756</v>
      </c>
      <c r="AB204" s="3">
        <v>2</v>
      </c>
      <c r="AC204" s="3">
        <v>8</v>
      </c>
      <c r="AD204" s="3">
        <v>0</v>
      </c>
      <c r="AE204" s="2" t="s">
        <v>1245</v>
      </c>
      <c r="AI204" s="3" t="s">
        <v>1245</v>
      </c>
      <c r="AM204" s="2" t="s">
        <v>1243</v>
      </c>
      <c r="AO204" s="2">
        <v>8</v>
      </c>
      <c r="AP204" s="2">
        <v>1.04E-2</v>
      </c>
    </row>
    <row r="205" spans="1:42" x14ac:dyDescent="0.25">
      <c r="A205" s="3">
        <f t="shared" si="51"/>
        <v>2</v>
      </c>
      <c r="B205" s="3" t="str">
        <f t="shared" si="52"/>
        <v>Oil</v>
      </c>
      <c r="C205" s="3">
        <f t="shared" si="53"/>
        <v>0</v>
      </c>
      <c r="D205" s="3">
        <f t="shared" si="54"/>
        <v>0.697515</v>
      </c>
      <c r="E205" s="3">
        <f t="shared" si="55"/>
        <v>0</v>
      </c>
      <c r="F205" s="3" t="str">
        <f t="shared" si="56"/>
        <v/>
      </c>
      <c r="G205" s="3">
        <f t="shared" si="57"/>
        <v>0</v>
      </c>
      <c r="H205" s="3">
        <f t="shared" si="58"/>
        <v>19</v>
      </c>
      <c r="I205" s="3">
        <f t="shared" si="59"/>
        <v>7</v>
      </c>
      <c r="J205" s="3">
        <f t="shared" si="60"/>
        <v>0</v>
      </c>
      <c r="K205" s="3">
        <f t="shared" si="61"/>
        <v>0</v>
      </c>
      <c r="L205" s="3">
        <f t="shared" si="62"/>
        <v>2.5809000000000001E-3</v>
      </c>
      <c r="M205" s="3">
        <f t="shared" si="63"/>
        <v>4.7785284000000002E-4</v>
      </c>
      <c r="N205" s="3">
        <f t="shared" si="64"/>
        <v>0</v>
      </c>
      <c r="O205" s="3">
        <f>SUM(K205:M205)</f>
        <v>3.0587528400000002E-3</v>
      </c>
      <c r="P205" s="41" t="str">
        <f t="shared" si="65"/>
        <v/>
      </c>
      <c r="Q205" s="42">
        <f t="shared" si="66"/>
        <v>3.7001354809573991E-3</v>
      </c>
      <c r="R205" s="44" t="str">
        <f t="shared" si="67"/>
        <v/>
      </c>
      <c r="S205" s="3" t="str">
        <f>IF(G205&gt;0,(K205/G205)*(1000000/365),"")</f>
        <v/>
      </c>
      <c r="T205" s="3">
        <f>IF(H205&gt;0,(L205/H205)*(1000000/365),"")</f>
        <v>0.37215573179524153</v>
      </c>
      <c r="U205" s="3">
        <f>IF(I205&gt;0,(M205/I205)*(1000000/365),"")</f>
        <v>0.1870265518590998</v>
      </c>
      <c r="V205" s="28" t="str">
        <f>IF(J205&gt;0,(N205/J205)*(1000000/365),"")</f>
        <v/>
      </c>
      <c r="Y205" s="29" t="s">
        <v>204</v>
      </c>
      <c r="Z205" s="3" t="s">
        <v>62</v>
      </c>
      <c r="AA205" s="3">
        <v>697515</v>
      </c>
      <c r="AB205" s="3">
        <v>312</v>
      </c>
      <c r="AC205" s="3">
        <v>19</v>
      </c>
      <c r="AD205" s="3">
        <v>7</v>
      </c>
      <c r="AE205" s="2" t="s">
        <v>1245</v>
      </c>
      <c r="AG205" s="2">
        <v>0</v>
      </c>
      <c r="AH205" s="2">
        <v>0</v>
      </c>
      <c r="AI205" s="3" t="s">
        <v>1243</v>
      </c>
      <c r="AK205" s="3">
        <v>19</v>
      </c>
      <c r="AL205" s="3">
        <v>2.5809000000000002</v>
      </c>
      <c r="AM205" s="2" t="s">
        <v>1245</v>
      </c>
      <c r="AO205" s="2">
        <v>7</v>
      </c>
      <c r="AP205" s="2">
        <v>0.47785284</v>
      </c>
    </row>
    <row r="206" spans="1:42" x14ac:dyDescent="0.25">
      <c r="A206" s="3">
        <f t="shared" si="51"/>
        <v>2</v>
      </c>
      <c r="B206" s="3" t="str">
        <f t="shared" si="52"/>
        <v>Oil</v>
      </c>
      <c r="C206" s="3">
        <f t="shared" si="53"/>
        <v>0</v>
      </c>
      <c r="D206" s="3">
        <f t="shared" si="54"/>
        <v>2.8105000000000002E-2</v>
      </c>
      <c r="E206" s="3">
        <f t="shared" si="55"/>
        <v>0</v>
      </c>
      <c r="F206" s="3" t="str">
        <f t="shared" si="56"/>
        <v/>
      </c>
      <c r="G206" s="3">
        <f t="shared" si="57"/>
        <v>0</v>
      </c>
      <c r="H206" s="3">
        <f t="shared" si="58"/>
        <v>2</v>
      </c>
      <c r="I206" s="3">
        <f t="shared" si="59"/>
        <v>0</v>
      </c>
      <c r="J206" s="3">
        <f t="shared" si="60"/>
        <v>0</v>
      </c>
      <c r="K206" s="3">
        <f t="shared" si="61"/>
        <v>0</v>
      </c>
      <c r="L206" s="3">
        <f t="shared" si="62"/>
        <v>2.2288E-3</v>
      </c>
      <c r="M206" s="3">
        <f t="shared" si="63"/>
        <v>0</v>
      </c>
      <c r="N206" s="3">
        <f t="shared" si="64"/>
        <v>0</v>
      </c>
      <c r="O206" s="3">
        <f>SUM(K206:M206)</f>
        <v>2.2288E-3</v>
      </c>
      <c r="P206" s="41" t="str">
        <f t="shared" si="65"/>
        <v/>
      </c>
      <c r="Q206" s="42">
        <f t="shared" si="66"/>
        <v>7.9302615193026144E-2</v>
      </c>
      <c r="R206" s="44" t="str">
        <f t="shared" si="67"/>
        <v/>
      </c>
      <c r="S206" s="3" t="str">
        <f>IF(G206&gt;0,(K206/G206)*(1000000/365),"")</f>
        <v/>
      </c>
      <c r="T206" s="3">
        <f>IF(H206&gt;0,(L206/H206)*(1000000/365),"")</f>
        <v>3.0531506849315067</v>
      </c>
      <c r="U206" s="3" t="str">
        <f>IF(I206&gt;0,(M206/I206)*(1000000/365),"")</f>
        <v/>
      </c>
      <c r="V206" s="28" t="str">
        <f>IF(J206&gt;0,(N206/J206)*(1000000/365),"")</f>
        <v/>
      </c>
      <c r="Y206" s="29" t="s">
        <v>205</v>
      </c>
      <c r="Z206" s="3" t="s">
        <v>62</v>
      </c>
      <c r="AA206" s="3">
        <v>28105</v>
      </c>
      <c r="AB206" s="3">
        <v>56</v>
      </c>
      <c r="AC206" s="3">
        <v>2</v>
      </c>
      <c r="AD206" s="3">
        <v>0</v>
      </c>
      <c r="AE206" s="2" t="s">
        <v>1245</v>
      </c>
      <c r="AG206" s="2">
        <v>0</v>
      </c>
      <c r="AH206" s="2">
        <v>0</v>
      </c>
      <c r="AI206" s="3" t="s">
        <v>1243</v>
      </c>
      <c r="AK206" s="3">
        <v>2</v>
      </c>
      <c r="AL206" s="3">
        <v>2.2288000000000001</v>
      </c>
      <c r="AM206" s="2" t="s">
        <v>1245</v>
      </c>
      <c r="AO206" s="2">
        <v>0</v>
      </c>
      <c r="AP206" s="2">
        <v>0</v>
      </c>
    </row>
    <row r="207" spans="1:42" x14ac:dyDescent="0.25">
      <c r="A207" s="3">
        <f t="shared" si="51"/>
        <v>2</v>
      </c>
      <c r="B207" s="3" t="str">
        <f t="shared" si="52"/>
        <v>Oil</v>
      </c>
      <c r="C207" s="3">
        <f t="shared" si="53"/>
        <v>0</v>
      </c>
      <c r="D207" s="3">
        <f t="shared" si="54"/>
        <v>4.2779999999999997E-3</v>
      </c>
      <c r="E207" s="3">
        <f t="shared" si="55"/>
        <v>0</v>
      </c>
      <c r="F207" s="3" t="str">
        <f t="shared" si="56"/>
        <v/>
      </c>
      <c r="G207" s="3">
        <f t="shared" si="57"/>
        <v>0</v>
      </c>
      <c r="H207" s="3">
        <f t="shared" si="58"/>
        <v>3</v>
      </c>
      <c r="I207" s="3">
        <f t="shared" si="59"/>
        <v>0</v>
      </c>
      <c r="J207" s="3">
        <f t="shared" si="60"/>
        <v>0</v>
      </c>
      <c r="K207" s="3">
        <f t="shared" si="61"/>
        <v>0</v>
      </c>
      <c r="L207" s="3">
        <f t="shared" si="62"/>
        <v>2.2758780000000002E-4</v>
      </c>
      <c r="M207" s="3">
        <f t="shared" si="63"/>
        <v>0</v>
      </c>
      <c r="N207" s="3">
        <f t="shared" si="64"/>
        <v>0</v>
      </c>
      <c r="O207" s="3">
        <f>SUM(K207:M207)</f>
        <v>2.2758780000000002E-4</v>
      </c>
      <c r="P207" s="41" t="str">
        <f t="shared" si="65"/>
        <v/>
      </c>
      <c r="Q207" s="42">
        <f t="shared" si="66"/>
        <v>5.3199579242636755E-2</v>
      </c>
      <c r="R207" s="44" t="str">
        <f t="shared" si="67"/>
        <v/>
      </c>
      <c r="S207" s="3" t="str">
        <f>IF(G207&gt;0,(K207/G207)*(1000000/365),"")</f>
        <v/>
      </c>
      <c r="T207" s="3">
        <f>IF(H207&gt;0,(L207/H207)*(1000000/365),"")</f>
        <v>0.2078427397260274</v>
      </c>
      <c r="U207" s="3" t="str">
        <f>IF(I207&gt;0,(M207/I207)*(1000000/365),"")</f>
        <v/>
      </c>
      <c r="V207" s="28" t="str">
        <f>IF(J207&gt;0,(N207/J207)*(1000000/365),"")</f>
        <v/>
      </c>
      <c r="Y207" s="29" t="s">
        <v>205</v>
      </c>
      <c r="Z207" s="3" t="s">
        <v>47</v>
      </c>
      <c r="AA207" s="3">
        <v>4278</v>
      </c>
      <c r="AB207" s="3">
        <v>3</v>
      </c>
      <c r="AC207" s="3">
        <v>3</v>
      </c>
      <c r="AD207" s="3">
        <v>0</v>
      </c>
      <c r="AE207" s="2" t="s">
        <v>1245</v>
      </c>
      <c r="AI207" s="3" t="s">
        <v>1243</v>
      </c>
      <c r="AK207" s="3">
        <v>3</v>
      </c>
      <c r="AL207" s="3">
        <v>0.22758780000000001</v>
      </c>
      <c r="AM207" s="2" t="s">
        <v>1245</v>
      </c>
    </row>
    <row r="208" spans="1:42" x14ac:dyDescent="0.25">
      <c r="A208" s="3">
        <f t="shared" si="51"/>
        <v>2</v>
      </c>
      <c r="B208" s="3" t="str">
        <f t="shared" si="52"/>
        <v>Oil</v>
      </c>
      <c r="C208" s="3">
        <f t="shared" si="53"/>
        <v>0</v>
      </c>
      <c r="D208" s="3">
        <f t="shared" si="54"/>
        <v>3.9479699999999994E-3</v>
      </c>
      <c r="E208" s="3">
        <f t="shared" si="55"/>
        <v>0</v>
      </c>
      <c r="F208" s="3" t="str">
        <f t="shared" si="56"/>
        <v/>
      </c>
      <c r="G208" s="3">
        <f t="shared" si="57"/>
        <v>0</v>
      </c>
      <c r="H208" s="3">
        <f t="shared" si="58"/>
        <v>3</v>
      </c>
      <c r="I208" s="3">
        <f t="shared" si="59"/>
        <v>0</v>
      </c>
      <c r="J208" s="3">
        <f t="shared" si="60"/>
        <v>0</v>
      </c>
      <c r="K208" s="3">
        <f t="shared" si="61"/>
        <v>0</v>
      </c>
      <c r="L208" s="3">
        <f t="shared" si="62"/>
        <v>9.2400410000000001E-4</v>
      </c>
      <c r="M208" s="3">
        <f t="shared" si="63"/>
        <v>0</v>
      </c>
      <c r="N208" s="3">
        <f t="shared" si="64"/>
        <v>0</v>
      </c>
      <c r="O208" s="3">
        <f>SUM(K208:M208)</f>
        <v>9.2400410000000001E-4</v>
      </c>
      <c r="P208" s="41" t="str">
        <f t="shared" si="65"/>
        <v/>
      </c>
      <c r="Q208" s="42">
        <f t="shared" si="66"/>
        <v>0.23404537015225549</v>
      </c>
      <c r="R208" s="44" t="str">
        <f t="shared" si="67"/>
        <v/>
      </c>
      <c r="S208" s="3" t="str">
        <f>IF(G208&gt;0,(K208/G208)*(1000000/365),"")</f>
        <v/>
      </c>
      <c r="T208" s="3">
        <f>IF(H208&gt;0,(L208/H208)*(1000000/365),"")</f>
        <v>0.84383936073059362</v>
      </c>
      <c r="U208" s="3" t="str">
        <f>IF(I208&gt;0,(M208/I208)*(1000000/365),"")</f>
        <v/>
      </c>
      <c r="V208" s="28" t="str">
        <f>IF(J208&gt;0,(N208/J208)*(1000000/365),"")</f>
        <v/>
      </c>
      <c r="Y208" s="29" t="s">
        <v>206</v>
      </c>
      <c r="Z208" s="3" t="s">
        <v>47</v>
      </c>
      <c r="AA208" s="3">
        <v>3947.97</v>
      </c>
      <c r="AB208" s="3">
        <v>12</v>
      </c>
      <c r="AC208" s="3">
        <v>3</v>
      </c>
      <c r="AD208" s="3">
        <v>0</v>
      </c>
      <c r="AE208" s="2" t="s">
        <v>1245</v>
      </c>
      <c r="AI208" s="3" t="s">
        <v>1243</v>
      </c>
      <c r="AK208" s="3">
        <v>3</v>
      </c>
      <c r="AL208" s="3">
        <v>0.92400409999999999</v>
      </c>
      <c r="AM208" s="2" t="s">
        <v>1245</v>
      </c>
    </row>
    <row r="209" spans="1:42" x14ac:dyDescent="0.25">
      <c r="A209" s="3">
        <f t="shared" si="51"/>
        <v>2</v>
      </c>
      <c r="B209" s="3" t="str">
        <f t="shared" si="52"/>
        <v>Oil</v>
      </c>
      <c r="C209" s="3">
        <f t="shared" si="53"/>
        <v>0</v>
      </c>
      <c r="D209" s="3">
        <f t="shared" si="54"/>
        <v>3.4182550000000006E-2</v>
      </c>
      <c r="E209" s="3">
        <f t="shared" si="55"/>
        <v>0</v>
      </c>
      <c r="F209" s="3" t="str">
        <f t="shared" si="56"/>
        <v/>
      </c>
      <c r="G209" s="3">
        <f t="shared" si="57"/>
        <v>0</v>
      </c>
      <c r="H209" s="3">
        <f t="shared" si="58"/>
        <v>1</v>
      </c>
      <c r="I209" s="3">
        <f t="shared" si="59"/>
        <v>0</v>
      </c>
      <c r="J209" s="3">
        <f t="shared" si="60"/>
        <v>0</v>
      </c>
      <c r="K209" s="3">
        <f t="shared" si="61"/>
        <v>0</v>
      </c>
      <c r="L209" s="3">
        <f t="shared" si="62"/>
        <v>3.3999999999999998E-3</v>
      </c>
      <c r="M209" s="3">
        <f t="shared" si="63"/>
        <v>0</v>
      </c>
      <c r="N209" s="3">
        <f t="shared" si="64"/>
        <v>0</v>
      </c>
      <c r="O209" s="3">
        <f>SUM(K209:M209)</f>
        <v>3.3999999999999998E-3</v>
      </c>
      <c r="P209" s="41" t="str">
        <f t="shared" si="65"/>
        <v/>
      </c>
      <c r="Q209" s="42">
        <f t="shared" si="66"/>
        <v>9.9465955582599866E-2</v>
      </c>
      <c r="R209" s="44" t="str">
        <f t="shared" si="67"/>
        <v/>
      </c>
      <c r="S209" s="3" t="str">
        <f>IF(G209&gt;0,(K209/G209)*(1000000/365),"")</f>
        <v/>
      </c>
      <c r="T209" s="3">
        <f>IF(H209&gt;0,(L209/H209)*(1000000/365),"")</f>
        <v>9.3150684931506849</v>
      </c>
      <c r="U209" s="3" t="str">
        <f>IF(I209&gt;0,(M209/I209)*(1000000/365),"")</f>
        <v/>
      </c>
      <c r="V209" s="28" t="str">
        <f>IF(J209&gt;0,(N209/J209)*(1000000/365),"")</f>
        <v/>
      </c>
      <c r="Y209" s="29" t="s">
        <v>207</v>
      </c>
      <c r="Z209" s="3" t="s">
        <v>47</v>
      </c>
      <c r="AA209" s="3">
        <v>34182.550000000003</v>
      </c>
      <c r="AB209" s="3">
        <v>1</v>
      </c>
      <c r="AC209" s="3">
        <v>1</v>
      </c>
      <c r="AD209" s="3">
        <v>0</v>
      </c>
      <c r="AE209" s="2" t="s">
        <v>1245</v>
      </c>
      <c r="AI209" s="3" t="s">
        <v>1243</v>
      </c>
      <c r="AK209" s="3">
        <v>1</v>
      </c>
      <c r="AL209" s="3">
        <v>3.4</v>
      </c>
      <c r="AM209" s="2" t="s">
        <v>1245</v>
      </c>
    </row>
    <row r="210" spans="1:42" x14ac:dyDescent="0.25">
      <c r="A210" s="3">
        <f t="shared" si="51"/>
        <v>2</v>
      </c>
      <c r="B210" s="3" t="str">
        <f t="shared" si="52"/>
        <v>Oil</v>
      </c>
      <c r="C210" s="3">
        <f t="shared" si="53"/>
        <v>0</v>
      </c>
      <c r="D210" s="3">
        <f t="shared" si="54"/>
        <v>0.33944999999999997</v>
      </c>
      <c r="E210" s="3">
        <f t="shared" si="55"/>
        <v>0</v>
      </c>
      <c r="F210" s="3" t="str">
        <f t="shared" si="56"/>
        <v/>
      </c>
      <c r="G210" s="3">
        <f t="shared" si="57"/>
        <v>5</v>
      </c>
      <c r="H210" s="3">
        <f t="shared" si="58"/>
        <v>19</v>
      </c>
      <c r="I210" s="3">
        <f t="shared" si="59"/>
        <v>0</v>
      </c>
      <c r="J210" s="3">
        <f t="shared" si="60"/>
        <v>0</v>
      </c>
      <c r="K210" s="3">
        <f t="shared" si="61"/>
        <v>0</v>
      </c>
      <c r="L210" s="3">
        <f t="shared" si="62"/>
        <v>9.1869099867000009E-2</v>
      </c>
      <c r="M210" s="3">
        <f t="shared" si="63"/>
        <v>0</v>
      </c>
      <c r="N210" s="3">
        <f t="shared" si="64"/>
        <v>0</v>
      </c>
      <c r="O210" s="3">
        <f>SUM(K210:M210)</f>
        <v>9.1869099867000009E-2</v>
      </c>
      <c r="P210" s="41" t="str">
        <f t="shared" si="65"/>
        <v/>
      </c>
      <c r="Q210" s="42">
        <f t="shared" si="66"/>
        <v>0.27064103657976141</v>
      </c>
      <c r="R210" s="44" t="str">
        <f t="shared" si="67"/>
        <v/>
      </c>
      <c r="S210" s="3">
        <f>IF(G210&gt;0,(K210/G210)*(1000000/365),"")</f>
        <v>0</v>
      </c>
      <c r="T210" s="3">
        <f>IF(H210&gt;0,(L210/H210)*(1000000/365),"")</f>
        <v>13.247166527325161</v>
      </c>
      <c r="U210" s="3" t="str">
        <f>IF(I210&gt;0,(M210/I210)*(1000000/365),"")</f>
        <v/>
      </c>
      <c r="V210" s="28" t="str">
        <f>IF(J210&gt;0,(N210/J210)*(1000000/365),"")</f>
        <v/>
      </c>
      <c r="Y210" s="29" t="s">
        <v>208</v>
      </c>
      <c r="Z210" s="3" t="s">
        <v>62</v>
      </c>
      <c r="AA210" s="3">
        <v>339450</v>
      </c>
      <c r="AB210" s="3">
        <v>24</v>
      </c>
      <c r="AC210" s="3">
        <v>19</v>
      </c>
      <c r="AD210" s="3">
        <v>5</v>
      </c>
      <c r="AE210" s="2" t="s">
        <v>1245</v>
      </c>
      <c r="AG210" s="2">
        <v>5</v>
      </c>
      <c r="AH210" s="2">
        <v>0</v>
      </c>
      <c r="AI210" s="3" t="s">
        <v>1243</v>
      </c>
      <c r="AK210" s="3">
        <v>19</v>
      </c>
      <c r="AL210" s="3">
        <v>91.869099867000003</v>
      </c>
      <c r="AM210" s="2" t="s">
        <v>1245</v>
      </c>
      <c r="AO210" s="2">
        <v>0</v>
      </c>
      <c r="AP210" s="2">
        <v>0</v>
      </c>
    </row>
    <row r="211" spans="1:42" x14ac:dyDescent="0.25">
      <c r="A211" s="3">
        <f t="shared" si="51"/>
        <v>2</v>
      </c>
      <c r="B211" s="3" t="str">
        <f t="shared" si="52"/>
        <v>Oil</v>
      </c>
      <c r="C211" s="3">
        <f t="shared" si="53"/>
        <v>0</v>
      </c>
      <c r="D211" s="3">
        <f t="shared" si="54"/>
        <v>1.8529800000000001</v>
      </c>
      <c r="E211" s="3">
        <f t="shared" si="55"/>
        <v>0</v>
      </c>
      <c r="F211" s="3" t="str">
        <f t="shared" si="56"/>
        <v/>
      </c>
      <c r="G211" s="3">
        <f t="shared" si="57"/>
        <v>0</v>
      </c>
      <c r="H211" s="3">
        <f t="shared" si="58"/>
        <v>4</v>
      </c>
      <c r="I211" s="3">
        <f t="shared" si="59"/>
        <v>0</v>
      </c>
      <c r="J211" s="3">
        <f t="shared" si="60"/>
        <v>0</v>
      </c>
      <c r="K211" s="3">
        <f t="shared" si="61"/>
        <v>0</v>
      </c>
      <c r="L211" s="3">
        <f t="shared" si="62"/>
        <v>0.15787000000000001</v>
      </c>
      <c r="M211" s="3">
        <f t="shared" si="63"/>
        <v>0</v>
      </c>
      <c r="N211" s="3">
        <f t="shared" si="64"/>
        <v>0</v>
      </c>
      <c r="O211" s="3">
        <f>SUM(K211:M211)</f>
        <v>0.15787000000000001</v>
      </c>
      <c r="P211" s="41" t="str">
        <f t="shared" si="65"/>
        <v/>
      </c>
      <c r="Q211" s="42">
        <f t="shared" si="66"/>
        <v>8.5197897440879022E-2</v>
      </c>
      <c r="R211" s="44" t="str">
        <f t="shared" si="67"/>
        <v/>
      </c>
      <c r="S211" s="3" t="str">
        <f>IF(G211&gt;0,(K211/G211)*(1000000/365),"")</f>
        <v/>
      </c>
      <c r="T211" s="3">
        <f>IF(H211&gt;0,(L211/H211)*(1000000/365),"")</f>
        <v>108.13013698630137</v>
      </c>
      <c r="U211" s="3" t="str">
        <f>IF(I211&gt;0,(M211/I211)*(1000000/365),"")</f>
        <v/>
      </c>
      <c r="V211" s="28" t="str">
        <f>IF(J211&gt;0,(N211/J211)*(1000000/365),"")</f>
        <v/>
      </c>
      <c r="Y211" s="29" t="s">
        <v>208</v>
      </c>
      <c r="Z211" s="3" t="s">
        <v>47</v>
      </c>
      <c r="AA211" s="3">
        <v>1852980</v>
      </c>
      <c r="AB211" s="3">
        <v>141</v>
      </c>
      <c r="AC211" s="3">
        <v>4</v>
      </c>
      <c r="AD211" s="3">
        <v>0</v>
      </c>
      <c r="AE211" s="2" t="s">
        <v>1245</v>
      </c>
      <c r="AI211" s="3" t="s">
        <v>1243</v>
      </c>
      <c r="AK211" s="3">
        <v>4</v>
      </c>
      <c r="AL211" s="3">
        <v>157.87</v>
      </c>
      <c r="AM211" s="2" t="s">
        <v>1245</v>
      </c>
    </row>
    <row r="212" spans="1:42" x14ac:dyDescent="0.25">
      <c r="A212" s="3">
        <f t="shared" si="51"/>
        <v>2</v>
      </c>
      <c r="B212" s="3" t="str">
        <f t="shared" si="52"/>
        <v>Oil</v>
      </c>
      <c r="C212" s="3">
        <f t="shared" si="53"/>
        <v>0</v>
      </c>
      <c r="D212" s="3">
        <f t="shared" si="54"/>
        <v>0.112828</v>
      </c>
      <c r="E212" s="3">
        <f t="shared" si="55"/>
        <v>0</v>
      </c>
      <c r="F212" s="3" t="str">
        <f t="shared" si="56"/>
        <v/>
      </c>
      <c r="G212" s="3">
        <f t="shared" si="57"/>
        <v>0</v>
      </c>
      <c r="H212" s="3">
        <f t="shared" si="58"/>
        <v>6</v>
      </c>
      <c r="I212" s="3">
        <f t="shared" si="59"/>
        <v>0</v>
      </c>
      <c r="J212" s="3">
        <f t="shared" si="60"/>
        <v>0</v>
      </c>
      <c r="K212" s="3">
        <f t="shared" si="61"/>
        <v>0</v>
      </c>
      <c r="L212" s="3">
        <f t="shared" si="62"/>
        <v>4.5031454999999998E-3</v>
      </c>
      <c r="M212" s="3">
        <f t="shared" si="63"/>
        <v>0</v>
      </c>
      <c r="N212" s="3">
        <f t="shared" si="64"/>
        <v>0</v>
      </c>
      <c r="O212" s="3">
        <f>SUM(K212:M212)</f>
        <v>4.5031454999999998E-3</v>
      </c>
      <c r="P212" s="41" t="str">
        <f t="shared" si="65"/>
        <v/>
      </c>
      <c r="Q212" s="42">
        <f t="shared" si="66"/>
        <v>3.9911595525933277E-2</v>
      </c>
      <c r="R212" s="44" t="str">
        <f t="shared" si="67"/>
        <v/>
      </c>
      <c r="S212" s="3" t="str">
        <f>IF(G212&gt;0,(K212/G212)*(1000000/365),"")</f>
        <v/>
      </c>
      <c r="T212" s="3">
        <f>IF(H212&gt;0,(L212/H212)*(1000000/365),"")</f>
        <v>2.0562308219178083</v>
      </c>
      <c r="U212" s="3" t="str">
        <f>IF(I212&gt;0,(M212/I212)*(1000000/365),"")</f>
        <v/>
      </c>
      <c r="V212" s="28" t="str">
        <f>IF(J212&gt;0,(N212/J212)*(1000000/365),"")</f>
        <v/>
      </c>
      <c r="Y212" s="29" t="s">
        <v>208</v>
      </c>
      <c r="Z212" s="3" t="s">
        <v>47</v>
      </c>
      <c r="AA212" s="3">
        <v>112828</v>
      </c>
      <c r="AB212" s="3">
        <v>6</v>
      </c>
      <c r="AC212" s="3">
        <v>6</v>
      </c>
      <c r="AD212" s="3">
        <v>0</v>
      </c>
      <c r="AE212" s="2" t="s">
        <v>1245</v>
      </c>
      <c r="AI212" s="3" t="s">
        <v>1243</v>
      </c>
      <c r="AK212" s="3">
        <v>6</v>
      </c>
      <c r="AL212" s="3">
        <v>4.5031454999999996</v>
      </c>
      <c r="AM212" s="2" t="s">
        <v>1245</v>
      </c>
    </row>
    <row r="213" spans="1:42" x14ac:dyDescent="0.25">
      <c r="A213" s="3">
        <f t="shared" si="51"/>
        <v>3</v>
      </c>
      <c r="B213" s="3" t="str">
        <f t="shared" si="52"/>
        <v>Gas</v>
      </c>
      <c r="C213" s="3">
        <f t="shared" si="53"/>
        <v>0</v>
      </c>
      <c r="D213" s="3">
        <f t="shared" si="54"/>
        <v>0</v>
      </c>
      <c r="E213" s="3">
        <f t="shared" si="55"/>
        <v>3.9191999999999998E-2</v>
      </c>
      <c r="F213" s="3" t="str">
        <f t="shared" si="56"/>
        <v/>
      </c>
      <c r="G213" s="3">
        <f t="shared" si="57"/>
        <v>0</v>
      </c>
      <c r="H213" s="3">
        <f t="shared" si="58"/>
        <v>0</v>
      </c>
      <c r="I213" s="3">
        <f t="shared" si="59"/>
        <v>8</v>
      </c>
      <c r="J213" s="3">
        <f t="shared" si="60"/>
        <v>0</v>
      </c>
      <c r="K213" s="3">
        <f t="shared" si="61"/>
        <v>0</v>
      </c>
      <c r="L213" s="3">
        <f t="shared" si="62"/>
        <v>0</v>
      </c>
      <c r="M213" s="3">
        <f t="shared" si="63"/>
        <v>2.1430733999999998E-3</v>
      </c>
      <c r="N213" s="3">
        <f t="shared" si="64"/>
        <v>0</v>
      </c>
      <c r="O213" s="3">
        <f>SUM(K213:M213)</f>
        <v>2.1430733999999998E-3</v>
      </c>
      <c r="P213" s="41" t="str">
        <f t="shared" si="65"/>
        <v/>
      </c>
      <c r="Q213" s="42" t="str">
        <f t="shared" si="66"/>
        <v/>
      </c>
      <c r="R213" s="44">
        <f t="shared" si="67"/>
        <v>5.4681399265156153E-2</v>
      </c>
      <c r="S213" s="3" t="str">
        <f>IF(G213&gt;0,(K213/G213)*(1000000/365),"")</f>
        <v/>
      </c>
      <c r="T213" s="3" t="str">
        <f>IF(H213&gt;0,(L213/H213)*(1000000/365),"")</f>
        <v/>
      </c>
      <c r="U213" s="3">
        <f>IF(I213&gt;0,(M213/I213)*(1000000/365),"")</f>
        <v>0.73392924657534242</v>
      </c>
      <c r="V213" s="28" t="str">
        <f>IF(J213&gt;0,(N213/J213)*(1000000/365),"")</f>
        <v/>
      </c>
      <c r="Y213" s="29" t="s">
        <v>210</v>
      </c>
      <c r="Z213" s="3" t="s">
        <v>62</v>
      </c>
      <c r="AA213" s="3">
        <v>39192</v>
      </c>
      <c r="AB213" s="3">
        <v>3</v>
      </c>
      <c r="AC213" s="3">
        <v>8</v>
      </c>
      <c r="AD213" s="3">
        <v>0</v>
      </c>
      <c r="AE213" s="2" t="s">
        <v>1245</v>
      </c>
      <c r="AI213" s="3" t="s">
        <v>1245</v>
      </c>
      <c r="AM213" s="2" t="s">
        <v>1243</v>
      </c>
      <c r="AO213" s="2">
        <v>8</v>
      </c>
      <c r="AP213" s="2">
        <v>2.1430734</v>
      </c>
    </row>
    <row r="214" spans="1:42" x14ac:dyDescent="0.25">
      <c r="A214" s="3">
        <f t="shared" si="51"/>
        <v>3</v>
      </c>
      <c r="B214" s="3" t="str">
        <f t="shared" si="52"/>
        <v>Gas</v>
      </c>
      <c r="C214" s="3">
        <f t="shared" si="53"/>
        <v>0</v>
      </c>
      <c r="D214" s="3">
        <f t="shared" si="54"/>
        <v>0</v>
      </c>
      <c r="E214" s="3">
        <f t="shared" si="55"/>
        <v>6.1199999999999996E-3</v>
      </c>
      <c r="F214" s="3" t="str">
        <f t="shared" si="56"/>
        <v/>
      </c>
      <c r="G214" s="3">
        <f t="shared" si="57"/>
        <v>0</v>
      </c>
      <c r="H214" s="3">
        <f t="shared" si="58"/>
        <v>0</v>
      </c>
      <c r="I214" s="3">
        <f t="shared" si="59"/>
        <v>3</v>
      </c>
      <c r="J214" s="3">
        <f t="shared" si="60"/>
        <v>0</v>
      </c>
      <c r="K214" s="3">
        <f t="shared" si="61"/>
        <v>0</v>
      </c>
      <c r="L214" s="3">
        <f t="shared" si="62"/>
        <v>0</v>
      </c>
      <c r="M214" s="3">
        <f t="shared" si="63"/>
        <v>2.04814E-5</v>
      </c>
      <c r="N214" s="3">
        <f t="shared" si="64"/>
        <v>0</v>
      </c>
      <c r="O214" s="3">
        <f>SUM(K214:M214)</f>
        <v>2.04814E-5</v>
      </c>
      <c r="P214" s="41" t="str">
        <f t="shared" si="65"/>
        <v/>
      </c>
      <c r="Q214" s="42" t="str">
        <f t="shared" si="66"/>
        <v/>
      </c>
      <c r="R214" s="44">
        <f t="shared" si="67"/>
        <v>3.3466339869281047E-3</v>
      </c>
      <c r="S214" s="3" t="str">
        <f>IF(G214&gt;0,(K214/G214)*(1000000/365),"")</f>
        <v/>
      </c>
      <c r="T214" s="3" t="str">
        <f>IF(H214&gt;0,(L214/H214)*(1000000/365),"")</f>
        <v/>
      </c>
      <c r="U214" s="3">
        <f>IF(I214&gt;0,(M214/I214)*(1000000/365),"")</f>
        <v>1.870447488584475E-2</v>
      </c>
      <c r="V214" s="28" t="str">
        <f>IF(J214&gt;0,(N214/J214)*(1000000/365),"")</f>
        <v/>
      </c>
      <c r="Y214" s="29" t="s">
        <v>211</v>
      </c>
      <c r="Z214" s="3" t="s">
        <v>47</v>
      </c>
      <c r="AA214" s="3">
        <v>6120</v>
      </c>
      <c r="AB214" s="3">
        <v>1</v>
      </c>
      <c r="AC214" s="3">
        <v>3</v>
      </c>
      <c r="AD214" s="3">
        <v>0</v>
      </c>
      <c r="AE214" s="2" t="s">
        <v>1245</v>
      </c>
      <c r="AI214" s="3" t="s">
        <v>1245</v>
      </c>
      <c r="AM214" s="2" t="s">
        <v>1243</v>
      </c>
      <c r="AO214" s="2">
        <v>3</v>
      </c>
      <c r="AP214" s="2">
        <v>2.04814E-2</v>
      </c>
    </row>
    <row r="215" spans="1:42" x14ac:dyDescent="0.25">
      <c r="A215" s="3">
        <f t="shared" si="51"/>
        <v>3</v>
      </c>
      <c r="B215" s="3" t="str">
        <f t="shared" si="52"/>
        <v>Gas</v>
      </c>
      <c r="C215" s="3">
        <f t="shared" si="53"/>
        <v>0</v>
      </c>
      <c r="D215" s="3">
        <f t="shared" si="54"/>
        <v>0</v>
      </c>
      <c r="E215" s="3">
        <f t="shared" si="55"/>
        <v>9.693209999999999E-3</v>
      </c>
      <c r="F215" s="3" t="str">
        <f t="shared" si="56"/>
        <v/>
      </c>
      <c r="G215" s="3">
        <f t="shared" si="57"/>
        <v>0</v>
      </c>
      <c r="H215" s="3">
        <f t="shared" si="58"/>
        <v>0</v>
      </c>
      <c r="I215" s="3">
        <f t="shared" si="59"/>
        <v>4</v>
      </c>
      <c r="J215" s="3">
        <f t="shared" si="60"/>
        <v>0</v>
      </c>
      <c r="K215" s="3">
        <f t="shared" si="61"/>
        <v>0</v>
      </c>
      <c r="L215" s="3">
        <f t="shared" si="62"/>
        <v>0</v>
      </c>
      <c r="M215" s="3">
        <f t="shared" si="63"/>
        <v>4.1389999999999997E-7</v>
      </c>
      <c r="N215" s="3">
        <f t="shared" si="64"/>
        <v>0</v>
      </c>
      <c r="O215" s="3">
        <f>SUM(K215:M215)</f>
        <v>4.1389999999999997E-7</v>
      </c>
      <c r="P215" s="41" t="str">
        <f t="shared" si="65"/>
        <v/>
      </c>
      <c r="Q215" s="42" t="str">
        <f t="shared" si="66"/>
        <v/>
      </c>
      <c r="R215" s="44">
        <f t="shared" si="67"/>
        <v>4.2699993087945068E-5</v>
      </c>
      <c r="S215" s="3" t="str">
        <f>IF(G215&gt;0,(K215/G215)*(1000000/365),"")</f>
        <v/>
      </c>
      <c r="T215" s="3" t="str">
        <f>IF(H215&gt;0,(L215/H215)*(1000000/365),"")</f>
        <v/>
      </c>
      <c r="U215" s="3">
        <f>IF(I215&gt;0,(M215/I215)*(1000000/365),"")</f>
        <v>2.834931506849315E-4</v>
      </c>
      <c r="V215" s="28" t="str">
        <f>IF(J215&gt;0,(N215/J215)*(1000000/365),"")</f>
        <v/>
      </c>
      <c r="Y215" s="29" t="s">
        <v>211</v>
      </c>
      <c r="Z215" s="3" t="s">
        <v>47</v>
      </c>
      <c r="AA215" s="3">
        <v>9693.2099999999991</v>
      </c>
      <c r="AB215" s="3">
        <v>1</v>
      </c>
      <c r="AC215" s="3">
        <v>4</v>
      </c>
      <c r="AD215" s="3">
        <v>0</v>
      </c>
      <c r="AE215" s="2" t="s">
        <v>1245</v>
      </c>
      <c r="AI215" s="3" t="s">
        <v>1245</v>
      </c>
      <c r="AM215" s="2" t="s">
        <v>1243</v>
      </c>
      <c r="AO215" s="2">
        <v>4</v>
      </c>
      <c r="AP215" s="2">
        <v>4.1389999999999998E-4</v>
      </c>
    </row>
    <row r="216" spans="1:42" x14ac:dyDescent="0.25">
      <c r="A216" s="3">
        <f t="shared" si="51"/>
        <v>5</v>
      </c>
      <c r="B216" s="3" t="str">
        <f t="shared" si="52"/>
        <v>Gas</v>
      </c>
      <c r="C216" s="3">
        <f t="shared" si="53"/>
        <v>0</v>
      </c>
      <c r="D216" s="3">
        <f t="shared" si="54"/>
        <v>7.9298999999999994E-2</v>
      </c>
      <c r="E216" s="3">
        <f t="shared" si="55"/>
        <v>0.54628200000000005</v>
      </c>
      <c r="F216" s="3" t="str">
        <f t="shared" si="56"/>
        <v/>
      </c>
      <c r="G216" s="3">
        <f t="shared" si="57"/>
        <v>0</v>
      </c>
      <c r="H216" s="3">
        <f t="shared" si="58"/>
        <v>9</v>
      </c>
      <c r="I216" s="3">
        <f t="shared" si="59"/>
        <v>62</v>
      </c>
      <c r="J216" s="3">
        <f t="shared" si="60"/>
        <v>0</v>
      </c>
      <c r="K216" s="3">
        <f t="shared" si="61"/>
        <v>0</v>
      </c>
      <c r="L216" s="3">
        <f t="shared" si="62"/>
        <v>1.1999999999999999E-3</v>
      </c>
      <c r="M216" s="3">
        <f t="shared" si="63"/>
        <v>1.6000000000000001E-4</v>
      </c>
      <c r="N216" s="3">
        <f t="shared" si="64"/>
        <v>0</v>
      </c>
      <c r="O216" s="3">
        <f>SUM(K216:M216)</f>
        <v>1.3599999999999999E-3</v>
      </c>
      <c r="P216" s="41" t="str">
        <f t="shared" si="65"/>
        <v/>
      </c>
      <c r="Q216" s="42">
        <f t="shared" si="66"/>
        <v>1.5132599402262324E-2</v>
      </c>
      <c r="R216" s="44">
        <f t="shared" si="67"/>
        <v>2.9288902068894817E-4</v>
      </c>
      <c r="S216" s="3" t="str">
        <f>IF(G216&gt;0,(K216/G216)*(1000000/365),"")</f>
        <v/>
      </c>
      <c r="T216" s="3">
        <f>IF(H216&gt;0,(L216/H216)*(1000000/365),"")</f>
        <v>0.36529680365296796</v>
      </c>
      <c r="U216" s="3">
        <f>IF(I216&gt;0,(M216/I216)*(1000000/365),"")</f>
        <v>7.0702607158638978E-3</v>
      </c>
      <c r="V216" s="28" t="str">
        <f>IF(J216&gt;0,(N216/J216)*(1000000/365),"")</f>
        <v/>
      </c>
      <c r="Y216" s="29" t="s">
        <v>213</v>
      </c>
      <c r="Z216" s="3" t="s">
        <v>62</v>
      </c>
      <c r="AA216" s="3">
        <v>625581</v>
      </c>
      <c r="AB216" s="3">
        <v>24</v>
      </c>
      <c r="AC216" s="3">
        <v>71</v>
      </c>
      <c r="AD216" s="3">
        <v>0</v>
      </c>
      <c r="AE216" s="2" t="s">
        <v>1245</v>
      </c>
      <c r="AG216" s="2">
        <v>0</v>
      </c>
      <c r="AH216" s="2">
        <v>0</v>
      </c>
      <c r="AI216" s="3" t="s">
        <v>1243</v>
      </c>
      <c r="AK216" s="3">
        <v>9</v>
      </c>
      <c r="AL216" s="3">
        <v>1.2</v>
      </c>
      <c r="AM216" s="2" t="s">
        <v>1243</v>
      </c>
      <c r="AO216" s="2">
        <v>62</v>
      </c>
      <c r="AP216" s="2">
        <v>0.16</v>
      </c>
    </row>
    <row r="217" spans="1:42" x14ac:dyDescent="0.25">
      <c r="A217" s="3">
        <f t="shared" si="51"/>
        <v>3</v>
      </c>
      <c r="B217" s="3" t="str">
        <f t="shared" si="52"/>
        <v>Gas</v>
      </c>
      <c r="C217" s="3">
        <f t="shared" si="53"/>
        <v>0</v>
      </c>
      <c r="D217" s="3">
        <f t="shared" si="54"/>
        <v>0</v>
      </c>
      <c r="E217" s="3">
        <f t="shared" si="55"/>
        <v>2.9963679999999999</v>
      </c>
      <c r="F217" s="3" t="str">
        <f t="shared" si="56"/>
        <v/>
      </c>
      <c r="G217" s="3">
        <f t="shared" si="57"/>
        <v>0</v>
      </c>
      <c r="H217" s="3">
        <f t="shared" si="58"/>
        <v>0</v>
      </c>
      <c r="I217" s="3">
        <f t="shared" si="59"/>
        <v>267</v>
      </c>
      <c r="J217" s="3">
        <f t="shared" si="60"/>
        <v>0</v>
      </c>
      <c r="K217" s="3">
        <f t="shared" si="61"/>
        <v>0</v>
      </c>
      <c r="L217" s="3">
        <f t="shared" si="62"/>
        <v>0</v>
      </c>
      <c r="M217" s="3">
        <f t="shared" si="63"/>
        <v>1.48032366E-2</v>
      </c>
      <c r="N217" s="3">
        <f t="shared" si="64"/>
        <v>0</v>
      </c>
      <c r="O217" s="3">
        <f>SUM(K217:M217)</f>
        <v>1.48032366E-2</v>
      </c>
      <c r="P217" s="41" t="str">
        <f t="shared" si="65"/>
        <v/>
      </c>
      <c r="Q217" s="42" t="str">
        <f t="shared" si="66"/>
        <v/>
      </c>
      <c r="R217" s="44">
        <f t="shared" si="67"/>
        <v>4.9403933695727625E-3</v>
      </c>
      <c r="S217" s="3" t="str">
        <f>IF(G217&gt;0,(K217/G217)*(1000000/365),"")</f>
        <v/>
      </c>
      <c r="T217" s="3" t="str">
        <f>IF(H217&gt;0,(L217/H217)*(1000000/365),"")</f>
        <v/>
      </c>
      <c r="U217" s="3">
        <f>IF(I217&gt;0,(M217/I217)*(1000000/365),"")</f>
        <v>0.15189817454209636</v>
      </c>
      <c r="V217" s="28" t="str">
        <f>IF(J217&gt;0,(N217/J217)*(1000000/365),"")</f>
        <v/>
      </c>
      <c r="Y217" s="29" t="s">
        <v>214</v>
      </c>
      <c r="Z217" s="3" t="s">
        <v>47</v>
      </c>
      <c r="AA217" s="3">
        <v>2996368</v>
      </c>
      <c r="AB217" s="3">
        <v>89</v>
      </c>
      <c r="AC217" s="3">
        <v>267</v>
      </c>
      <c r="AD217" s="3">
        <v>0</v>
      </c>
      <c r="AE217" s="2" t="s">
        <v>1245</v>
      </c>
      <c r="AI217" s="3" t="s">
        <v>1245</v>
      </c>
      <c r="AM217" s="2" t="s">
        <v>1243</v>
      </c>
      <c r="AO217" s="2">
        <v>267</v>
      </c>
      <c r="AP217" s="2">
        <v>14.8032366</v>
      </c>
    </row>
    <row r="218" spans="1:42" x14ac:dyDescent="0.25">
      <c r="A218" s="3">
        <f t="shared" si="51"/>
        <v>5</v>
      </c>
      <c r="B218" s="3" t="str">
        <f t="shared" si="52"/>
        <v>Gas</v>
      </c>
      <c r="C218" s="3">
        <f t="shared" si="53"/>
        <v>0</v>
      </c>
      <c r="D218" s="3">
        <f t="shared" si="54"/>
        <v>2.480975625E-3</v>
      </c>
      <c r="E218" s="3">
        <f t="shared" si="55"/>
        <v>0.156301464375</v>
      </c>
      <c r="F218" s="3" t="str">
        <f t="shared" si="56"/>
        <v/>
      </c>
      <c r="G218" s="3">
        <f t="shared" si="57"/>
        <v>0</v>
      </c>
      <c r="H218" s="3">
        <f t="shared" si="58"/>
        <v>1</v>
      </c>
      <c r="I218" s="3">
        <f t="shared" si="59"/>
        <v>63</v>
      </c>
      <c r="J218" s="3">
        <f t="shared" si="60"/>
        <v>0</v>
      </c>
      <c r="K218" s="3">
        <f t="shared" si="61"/>
        <v>0</v>
      </c>
      <c r="L218" s="3">
        <f t="shared" si="62"/>
        <v>4.7200000000000002E-5</v>
      </c>
      <c r="M218" s="3">
        <f t="shared" si="63"/>
        <v>2.5999999999999999E-3</v>
      </c>
      <c r="N218" s="3">
        <f t="shared" si="64"/>
        <v>0</v>
      </c>
      <c r="O218" s="3">
        <f>SUM(K218:M218)</f>
        <v>2.6471999999999997E-3</v>
      </c>
      <c r="P218" s="41" t="str">
        <f t="shared" si="65"/>
        <v/>
      </c>
      <c r="Q218" s="42">
        <f t="shared" si="66"/>
        <v>1.9024773772213101E-2</v>
      </c>
      <c r="R218" s="44">
        <f t="shared" si="67"/>
        <v>1.6634521054531226E-2</v>
      </c>
      <c r="S218" s="3" t="str">
        <f>IF(G218&gt;0,(K218/G218)*(1000000/365),"")</f>
        <v/>
      </c>
      <c r="T218" s="3">
        <f>IF(H218&gt;0,(L218/H218)*(1000000/365),"")</f>
        <v>0.12931506849315069</v>
      </c>
      <c r="U218" s="3">
        <f>IF(I218&gt;0,(M218/I218)*(1000000/365),"")</f>
        <v>0.11306805827353771</v>
      </c>
      <c r="V218" s="28" t="str">
        <f>IF(J218&gt;0,(N218/J218)*(1000000/365),"")</f>
        <v/>
      </c>
      <c r="Y218" s="29" t="s">
        <v>214</v>
      </c>
      <c r="Z218" s="3" t="s">
        <v>47</v>
      </c>
      <c r="AA218" s="3">
        <v>158782.44</v>
      </c>
      <c r="AB218" s="3">
        <v>45</v>
      </c>
      <c r="AC218" s="3">
        <v>64</v>
      </c>
      <c r="AD218" s="3">
        <v>0</v>
      </c>
      <c r="AE218" s="2" t="s">
        <v>1245</v>
      </c>
      <c r="AI218" s="3" t="s">
        <v>1243</v>
      </c>
      <c r="AK218" s="3">
        <v>1</v>
      </c>
      <c r="AL218" s="3">
        <v>4.7199999999999999E-2</v>
      </c>
      <c r="AM218" s="2" t="s">
        <v>1243</v>
      </c>
      <c r="AO218" s="2">
        <v>63</v>
      </c>
      <c r="AP218" s="2">
        <v>2.6</v>
      </c>
    </row>
    <row r="219" spans="1:42" x14ac:dyDescent="0.25">
      <c r="A219" s="3">
        <f t="shared" si="51"/>
        <v>3</v>
      </c>
      <c r="B219" s="3" t="str">
        <f t="shared" si="52"/>
        <v>Gas</v>
      </c>
      <c r="C219" s="3">
        <f t="shared" si="53"/>
        <v>0</v>
      </c>
      <c r="D219" s="3">
        <f t="shared" si="54"/>
        <v>0</v>
      </c>
      <c r="E219" s="3">
        <f t="shared" si="55"/>
        <v>0.13813300000000001</v>
      </c>
      <c r="F219" s="3" t="str">
        <f t="shared" si="56"/>
        <v/>
      </c>
      <c r="G219" s="3">
        <f t="shared" si="57"/>
        <v>8</v>
      </c>
      <c r="H219" s="3">
        <f t="shared" si="58"/>
        <v>5</v>
      </c>
      <c r="I219" s="3">
        <f t="shared" si="59"/>
        <v>24</v>
      </c>
      <c r="J219" s="3">
        <f t="shared" si="60"/>
        <v>0</v>
      </c>
      <c r="K219" s="3">
        <f t="shared" si="61"/>
        <v>0</v>
      </c>
      <c r="L219" s="3">
        <f t="shared" si="62"/>
        <v>0</v>
      </c>
      <c r="M219" s="3">
        <f t="shared" si="63"/>
        <v>0</v>
      </c>
      <c r="N219" s="3">
        <f t="shared" si="64"/>
        <v>0</v>
      </c>
      <c r="O219" s="3">
        <f>SUM(K219:M219)</f>
        <v>0</v>
      </c>
      <c r="P219" s="41" t="str">
        <f t="shared" si="65"/>
        <v/>
      </c>
      <c r="Q219" s="42" t="str">
        <f t="shared" si="66"/>
        <v/>
      </c>
      <c r="R219" s="44">
        <f t="shared" si="67"/>
        <v>0</v>
      </c>
      <c r="S219" s="3">
        <f>IF(G219&gt;0,(K219/G219)*(1000000/365),"")</f>
        <v>0</v>
      </c>
      <c r="T219" s="3">
        <f>IF(H219&gt;0,(L219/H219)*(1000000/365),"")</f>
        <v>0</v>
      </c>
      <c r="U219" s="3">
        <f>IF(I219&gt;0,(M219/I219)*(1000000/365),"")</f>
        <v>0</v>
      </c>
      <c r="V219" s="28" t="str">
        <f>IF(J219&gt;0,(N219/J219)*(1000000/365),"")</f>
        <v/>
      </c>
      <c r="Y219" s="29" t="s">
        <v>217</v>
      </c>
      <c r="Z219" s="3" t="s">
        <v>62</v>
      </c>
      <c r="AA219" s="3">
        <v>138133</v>
      </c>
      <c r="AB219" s="3">
        <v>9</v>
      </c>
      <c r="AC219" s="3">
        <v>29</v>
      </c>
      <c r="AD219" s="3">
        <v>0</v>
      </c>
      <c r="AE219" s="2" t="s">
        <v>1245</v>
      </c>
      <c r="AG219" s="2">
        <v>8</v>
      </c>
      <c r="AH219" s="2">
        <v>0</v>
      </c>
      <c r="AI219" s="3" t="s">
        <v>1245</v>
      </c>
      <c r="AK219" s="3">
        <v>5</v>
      </c>
      <c r="AL219" s="3">
        <v>0</v>
      </c>
      <c r="AM219" s="2" t="s">
        <v>1243</v>
      </c>
      <c r="AO219" s="2">
        <v>24</v>
      </c>
      <c r="AP219" s="2">
        <v>0</v>
      </c>
    </row>
    <row r="220" spans="1:42" x14ac:dyDescent="0.25">
      <c r="A220" s="3">
        <f t="shared" si="51"/>
        <v>3</v>
      </c>
      <c r="B220" s="3" t="str">
        <f t="shared" si="52"/>
        <v>Gas</v>
      </c>
      <c r="C220" s="3">
        <f t="shared" si="53"/>
        <v>0</v>
      </c>
      <c r="D220" s="3">
        <f t="shared" si="54"/>
        <v>0</v>
      </c>
      <c r="E220" s="3">
        <f t="shared" si="55"/>
        <v>1.0919989999999999E-2</v>
      </c>
      <c r="F220" s="3" t="str">
        <f t="shared" si="56"/>
        <v/>
      </c>
      <c r="G220" s="3">
        <f t="shared" si="57"/>
        <v>0</v>
      </c>
      <c r="H220" s="3">
        <f t="shared" si="58"/>
        <v>0</v>
      </c>
      <c r="I220" s="3">
        <f t="shared" si="59"/>
        <v>4</v>
      </c>
      <c r="J220" s="3">
        <f t="shared" si="60"/>
        <v>0</v>
      </c>
      <c r="K220" s="3">
        <f t="shared" si="61"/>
        <v>0</v>
      </c>
      <c r="L220" s="3">
        <f t="shared" si="62"/>
        <v>0</v>
      </c>
      <c r="M220" s="3">
        <f t="shared" si="63"/>
        <v>5.2800000000000003E-6</v>
      </c>
      <c r="N220" s="3">
        <f t="shared" si="64"/>
        <v>0</v>
      </c>
      <c r="O220" s="3">
        <f>SUM(K220:M220)</f>
        <v>5.2800000000000003E-6</v>
      </c>
      <c r="P220" s="41" t="str">
        <f t="shared" si="65"/>
        <v/>
      </c>
      <c r="Q220" s="42" t="str">
        <f t="shared" si="66"/>
        <v/>
      </c>
      <c r="R220" s="44">
        <f t="shared" si="67"/>
        <v>4.835169262975516E-4</v>
      </c>
      <c r="S220" s="3" t="str">
        <f>IF(G220&gt;0,(K220/G220)*(1000000/365),"")</f>
        <v/>
      </c>
      <c r="T220" s="3" t="str">
        <f>IF(H220&gt;0,(L220/H220)*(1000000/365),"")</f>
        <v/>
      </c>
      <c r="U220" s="3">
        <f>IF(I220&gt;0,(M220/I220)*(1000000/365),"")</f>
        <v>3.6164383561643836E-3</v>
      </c>
      <c r="V220" s="28" t="str">
        <f>IF(J220&gt;0,(N220/J220)*(1000000/365),"")</f>
        <v/>
      </c>
      <c r="Y220" s="29" t="s">
        <v>217</v>
      </c>
      <c r="Z220" s="3" t="s">
        <v>47</v>
      </c>
      <c r="AA220" s="3">
        <v>10919.99</v>
      </c>
      <c r="AB220" s="3">
        <v>2</v>
      </c>
      <c r="AC220" s="3">
        <v>4</v>
      </c>
      <c r="AD220" s="3">
        <v>0</v>
      </c>
      <c r="AE220" s="2" t="s">
        <v>1245</v>
      </c>
      <c r="AI220" s="3" t="s">
        <v>1245</v>
      </c>
      <c r="AM220" s="2" t="s">
        <v>1243</v>
      </c>
      <c r="AO220" s="2">
        <v>4</v>
      </c>
      <c r="AP220" s="2">
        <v>5.28E-3</v>
      </c>
    </row>
    <row r="221" spans="1:42" x14ac:dyDescent="0.25">
      <c r="A221" s="3">
        <f t="shared" si="51"/>
        <v>3</v>
      </c>
      <c r="B221" s="3" t="str">
        <f t="shared" si="52"/>
        <v>Gas</v>
      </c>
      <c r="C221" s="3">
        <f t="shared" si="53"/>
        <v>0</v>
      </c>
      <c r="D221" s="3">
        <f t="shared" si="54"/>
        <v>0</v>
      </c>
      <c r="E221" s="3">
        <f t="shared" si="55"/>
        <v>0.17005379999999998</v>
      </c>
      <c r="F221" s="3" t="str">
        <f t="shared" si="56"/>
        <v/>
      </c>
      <c r="G221" s="3">
        <f t="shared" si="57"/>
        <v>0</v>
      </c>
      <c r="H221" s="3">
        <f t="shared" si="58"/>
        <v>0</v>
      </c>
      <c r="I221" s="3">
        <f t="shared" si="59"/>
        <v>8</v>
      </c>
      <c r="J221" s="3">
        <f t="shared" si="60"/>
        <v>0</v>
      </c>
      <c r="K221" s="3">
        <f t="shared" si="61"/>
        <v>0</v>
      </c>
      <c r="L221" s="3">
        <f t="shared" si="62"/>
        <v>0</v>
      </c>
      <c r="M221" s="3">
        <f t="shared" si="63"/>
        <v>2.1584699999999997E-5</v>
      </c>
      <c r="N221" s="3">
        <f t="shared" si="64"/>
        <v>0</v>
      </c>
      <c r="O221" s="3">
        <f>SUM(K221:M221)</f>
        <v>2.1584699999999997E-5</v>
      </c>
      <c r="P221" s="41" t="str">
        <f t="shared" si="65"/>
        <v/>
      </c>
      <c r="Q221" s="42" t="str">
        <f t="shared" si="66"/>
        <v/>
      </c>
      <c r="R221" s="44">
        <f t="shared" si="67"/>
        <v>1.2692865434350776E-4</v>
      </c>
      <c r="S221" s="3" t="str">
        <f>IF(G221&gt;0,(K221/G221)*(1000000/365),"")</f>
        <v/>
      </c>
      <c r="T221" s="3" t="str">
        <f>IF(H221&gt;0,(L221/H221)*(1000000/365),"")</f>
        <v/>
      </c>
      <c r="U221" s="3">
        <f>IF(I221&gt;0,(M221/I221)*(1000000/365),"")</f>
        <v>7.392020547945204E-3</v>
      </c>
      <c r="V221" s="28" t="str">
        <f>IF(J221&gt;0,(N221/J221)*(1000000/365),"")</f>
        <v/>
      </c>
      <c r="Y221" s="29" t="s">
        <v>217</v>
      </c>
      <c r="Z221" s="3" t="s">
        <v>47</v>
      </c>
      <c r="AA221" s="3">
        <v>170053.8</v>
      </c>
      <c r="AB221" s="3">
        <v>10</v>
      </c>
      <c r="AC221" s="3">
        <v>8</v>
      </c>
      <c r="AD221" s="3">
        <v>0</v>
      </c>
      <c r="AE221" s="2" t="s">
        <v>1245</v>
      </c>
      <c r="AI221" s="3" t="s">
        <v>1245</v>
      </c>
      <c r="AM221" s="2" t="s">
        <v>1243</v>
      </c>
      <c r="AO221" s="2">
        <v>8</v>
      </c>
      <c r="AP221" s="2">
        <v>2.1584699999999998E-2</v>
      </c>
    </row>
    <row r="222" spans="1:42" x14ac:dyDescent="0.25">
      <c r="A222" s="3">
        <f t="shared" si="51"/>
        <v>2</v>
      </c>
      <c r="B222" s="3" t="str">
        <f t="shared" si="52"/>
        <v>Gas</v>
      </c>
      <c r="C222" s="3">
        <f t="shared" si="53"/>
        <v>0</v>
      </c>
      <c r="D222" s="3">
        <f t="shared" si="54"/>
        <v>1.005173E-2</v>
      </c>
      <c r="E222" s="3">
        <f t="shared" si="55"/>
        <v>0</v>
      </c>
      <c r="F222" s="3" t="str">
        <f t="shared" si="56"/>
        <v/>
      </c>
      <c r="G222" s="3">
        <f t="shared" si="57"/>
        <v>0</v>
      </c>
      <c r="H222" s="3">
        <f t="shared" si="58"/>
        <v>1</v>
      </c>
      <c r="I222" s="3">
        <f t="shared" si="59"/>
        <v>0</v>
      </c>
      <c r="J222" s="3">
        <f t="shared" si="60"/>
        <v>0</v>
      </c>
      <c r="K222" s="3">
        <f t="shared" si="61"/>
        <v>0</v>
      </c>
      <c r="L222" s="3">
        <f t="shared" si="62"/>
        <v>1.5E-3</v>
      </c>
      <c r="M222" s="3">
        <f t="shared" si="63"/>
        <v>0</v>
      </c>
      <c r="N222" s="3">
        <f t="shared" si="64"/>
        <v>0</v>
      </c>
      <c r="O222" s="3">
        <f>SUM(K222:M222)</f>
        <v>1.5E-3</v>
      </c>
      <c r="P222" s="41" t="str">
        <f t="shared" si="65"/>
        <v/>
      </c>
      <c r="Q222" s="42">
        <f t="shared" si="66"/>
        <v>0.14922804333184436</v>
      </c>
      <c r="R222" s="44" t="str">
        <f t="shared" si="67"/>
        <v/>
      </c>
      <c r="S222" s="3" t="str">
        <f>IF(G222&gt;0,(K222/G222)*(1000000/365),"")</f>
        <v/>
      </c>
      <c r="T222" s="3">
        <f>IF(H222&gt;0,(L222/H222)*(1000000/365),"")</f>
        <v>4.10958904109589</v>
      </c>
      <c r="U222" s="3" t="str">
        <f>IF(I222&gt;0,(M222/I222)*(1000000/365),"")</f>
        <v/>
      </c>
      <c r="V222" s="28" t="str">
        <f>IF(J222&gt;0,(N222/J222)*(1000000/365),"")</f>
        <v/>
      </c>
      <c r="Y222" s="29" t="s">
        <v>220</v>
      </c>
      <c r="Z222" s="3" t="s">
        <v>47</v>
      </c>
      <c r="AA222" s="3">
        <v>10051.73</v>
      </c>
      <c r="AB222" s="3">
        <v>1</v>
      </c>
      <c r="AC222" s="3">
        <v>1</v>
      </c>
      <c r="AD222" s="3">
        <v>0</v>
      </c>
      <c r="AE222" s="2" t="s">
        <v>1245</v>
      </c>
      <c r="AI222" s="3" t="s">
        <v>1243</v>
      </c>
      <c r="AK222" s="3">
        <v>1</v>
      </c>
      <c r="AL222" s="3">
        <v>1.5</v>
      </c>
      <c r="AM222" s="2" t="s">
        <v>1245</v>
      </c>
    </row>
    <row r="223" spans="1:42" x14ac:dyDescent="0.25">
      <c r="A223" s="3">
        <f t="shared" si="51"/>
        <v>5</v>
      </c>
      <c r="B223" s="3" t="str">
        <f t="shared" si="52"/>
        <v>Gas</v>
      </c>
      <c r="C223" s="3">
        <f t="shared" si="53"/>
        <v>0</v>
      </c>
      <c r="D223" s="3">
        <f t="shared" si="54"/>
        <v>1.4828763E-2</v>
      </c>
      <c r="E223" s="3">
        <f t="shared" si="55"/>
        <v>5.9315052E-2</v>
      </c>
      <c r="F223" s="3" t="str">
        <f t="shared" si="56"/>
        <v/>
      </c>
      <c r="G223" s="3">
        <f t="shared" si="57"/>
        <v>0</v>
      </c>
      <c r="H223" s="3">
        <f t="shared" si="58"/>
        <v>4</v>
      </c>
      <c r="I223" s="3">
        <f t="shared" si="59"/>
        <v>16</v>
      </c>
      <c r="J223" s="3">
        <f t="shared" si="60"/>
        <v>0</v>
      </c>
      <c r="K223" s="3">
        <f t="shared" si="61"/>
        <v>0</v>
      </c>
      <c r="L223" s="3">
        <f t="shared" si="62"/>
        <v>1.3084000000000001E-4</v>
      </c>
      <c r="M223" s="3">
        <f t="shared" si="63"/>
        <v>6.279E-5</v>
      </c>
      <c r="N223" s="3">
        <f t="shared" si="64"/>
        <v>0</v>
      </c>
      <c r="O223" s="3">
        <f>SUM(K223:M223)</f>
        <v>1.9363000000000003E-4</v>
      </c>
      <c r="P223" s="41" t="str">
        <f t="shared" si="65"/>
        <v/>
      </c>
      <c r="Q223" s="42">
        <f t="shared" si="66"/>
        <v>8.8233927536639448E-3</v>
      </c>
      <c r="R223" s="44">
        <f t="shared" si="67"/>
        <v>1.0585845899620892E-3</v>
      </c>
      <c r="S223" s="3" t="str">
        <f>IF(G223&gt;0,(K223/G223)*(1000000/365),"")</f>
        <v/>
      </c>
      <c r="T223" s="3">
        <f>IF(H223&gt;0,(L223/H223)*(1000000/365),"")</f>
        <v>8.9616438356164396E-2</v>
      </c>
      <c r="U223" s="3">
        <f>IF(I223&gt;0,(M223/I223)*(1000000/365),"")</f>
        <v>1.0751712328767123E-2</v>
      </c>
      <c r="V223" s="28" t="str">
        <f>IF(J223&gt;0,(N223/J223)*(1000000/365),"")</f>
        <v/>
      </c>
      <c r="Y223" s="29" t="s">
        <v>221</v>
      </c>
      <c r="Z223" s="3" t="s">
        <v>47</v>
      </c>
      <c r="AA223" s="3">
        <v>74143.815000000002</v>
      </c>
      <c r="AB223" s="3">
        <v>5</v>
      </c>
      <c r="AC223" s="3">
        <v>20</v>
      </c>
      <c r="AD223" s="3">
        <v>0</v>
      </c>
      <c r="AE223" s="2" t="s">
        <v>1245</v>
      </c>
      <c r="AI223" s="3" t="s">
        <v>1243</v>
      </c>
      <c r="AK223" s="3">
        <v>4</v>
      </c>
      <c r="AL223" s="3">
        <v>0.13084000000000001</v>
      </c>
      <c r="AM223" s="2" t="s">
        <v>1243</v>
      </c>
      <c r="AO223" s="2">
        <v>16</v>
      </c>
      <c r="AP223" s="2">
        <v>6.2789999999999999E-2</v>
      </c>
    </row>
    <row r="224" spans="1:42" x14ac:dyDescent="0.25">
      <c r="A224" s="3">
        <f t="shared" si="51"/>
        <v>3</v>
      </c>
      <c r="B224" s="3" t="str">
        <f t="shared" si="52"/>
        <v>Gas</v>
      </c>
      <c r="C224" s="3">
        <f t="shared" si="53"/>
        <v>0</v>
      </c>
      <c r="D224" s="3">
        <f t="shared" si="54"/>
        <v>0</v>
      </c>
      <c r="E224" s="3">
        <f t="shared" si="55"/>
        <v>0.43546099999999999</v>
      </c>
      <c r="F224" s="3" t="str">
        <f t="shared" si="56"/>
        <v/>
      </c>
      <c r="G224" s="3">
        <f t="shared" si="57"/>
        <v>0</v>
      </c>
      <c r="H224" s="3">
        <f t="shared" si="58"/>
        <v>0</v>
      </c>
      <c r="I224" s="3">
        <f t="shared" si="59"/>
        <v>90</v>
      </c>
      <c r="J224" s="3">
        <f t="shared" si="60"/>
        <v>0</v>
      </c>
      <c r="K224" s="3">
        <f t="shared" si="61"/>
        <v>0</v>
      </c>
      <c r="L224" s="3">
        <f t="shared" si="62"/>
        <v>0</v>
      </c>
      <c r="M224" s="3">
        <f t="shared" si="63"/>
        <v>2.2661625999999997E-3</v>
      </c>
      <c r="N224" s="3">
        <f t="shared" si="64"/>
        <v>0</v>
      </c>
      <c r="O224" s="3">
        <f>SUM(K224:M224)</f>
        <v>2.2661625999999997E-3</v>
      </c>
      <c r="P224" s="41" t="str">
        <f t="shared" si="65"/>
        <v/>
      </c>
      <c r="Q224" s="42" t="str">
        <f t="shared" si="66"/>
        <v/>
      </c>
      <c r="R224" s="44">
        <f t="shared" si="67"/>
        <v>5.2040540943965128E-3</v>
      </c>
      <c r="S224" s="3" t="str">
        <f>IF(G224&gt;0,(K224/G224)*(1000000/365),"")</f>
        <v/>
      </c>
      <c r="T224" s="3" t="str">
        <f>IF(H224&gt;0,(L224/H224)*(1000000/365),"")</f>
        <v/>
      </c>
      <c r="U224" s="3">
        <f>IF(I224&gt;0,(M224/I224)*(1000000/365),"")</f>
        <v>6.8985162861491617E-2</v>
      </c>
      <c r="V224" s="28" t="str">
        <f>IF(J224&gt;0,(N224/J224)*(1000000/365),"")</f>
        <v/>
      </c>
      <c r="Y224" s="29" t="s">
        <v>222</v>
      </c>
      <c r="Z224" s="3" t="s">
        <v>47</v>
      </c>
      <c r="AA224" s="3">
        <v>435461</v>
      </c>
      <c r="AB224" s="3">
        <v>30</v>
      </c>
      <c r="AC224" s="3">
        <v>90</v>
      </c>
      <c r="AD224" s="3">
        <v>0</v>
      </c>
      <c r="AE224" s="2" t="s">
        <v>1245</v>
      </c>
      <c r="AI224" s="3" t="s">
        <v>1245</v>
      </c>
      <c r="AM224" s="2" t="s">
        <v>1243</v>
      </c>
      <c r="AO224" s="2">
        <v>90</v>
      </c>
      <c r="AP224" s="2">
        <v>2.2661625999999999</v>
      </c>
    </row>
    <row r="225" spans="1:42" x14ac:dyDescent="0.25">
      <c r="A225" s="3">
        <f t="shared" si="51"/>
        <v>3</v>
      </c>
      <c r="B225" s="3" t="str">
        <f t="shared" si="52"/>
        <v>Gas</v>
      </c>
      <c r="C225" s="3">
        <f t="shared" si="53"/>
        <v>0</v>
      </c>
      <c r="D225" s="3">
        <f t="shared" si="54"/>
        <v>0</v>
      </c>
      <c r="E225" s="3">
        <f t="shared" si="55"/>
        <v>0.31461603000000005</v>
      </c>
      <c r="F225" s="3" t="str">
        <f t="shared" si="56"/>
        <v/>
      </c>
      <c r="G225" s="3">
        <f t="shared" si="57"/>
        <v>0</v>
      </c>
      <c r="H225" s="3">
        <f t="shared" si="58"/>
        <v>0</v>
      </c>
      <c r="I225" s="3">
        <f t="shared" si="59"/>
        <v>5</v>
      </c>
      <c r="J225" s="3">
        <f t="shared" si="60"/>
        <v>0</v>
      </c>
      <c r="K225" s="3">
        <f t="shared" si="61"/>
        <v>0</v>
      </c>
      <c r="L225" s="3">
        <f t="shared" si="62"/>
        <v>0</v>
      </c>
      <c r="M225" s="3">
        <f t="shared" si="63"/>
        <v>7.3319999999999993E-4</v>
      </c>
      <c r="N225" s="3">
        <f t="shared" si="64"/>
        <v>0</v>
      </c>
      <c r="O225" s="3">
        <f>SUM(K225:M225)</f>
        <v>7.3319999999999993E-4</v>
      </c>
      <c r="P225" s="41" t="str">
        <f t="shared" si="65"/>
        <v/>
      </c>
      <c r="Q225" s="42" t="str">
        <f t="shared" si="66"/>
        <v/>
      </c>
      <c r="R225" s="44">
        <f t="shared" si="67"/>
        <v>2.3304597671008685E-3</v>
      </c>
      <c r="S225" s="3" t="str">
        <f>IF(G225&gt;0,(K225/G225)*(1000000/365),"")</f>
        <v/>
      </c>
      <c r="T225" s="3" t="str">
        <f>IF(H225&gt;0,(L225/H225)*(1000000/365),"")</f>
        <v/>
      </c>
      <c r="U225" s="3">
        <f>IF(I225&gt;0,(M225/I225)*(1000000/365),"")</f>
        <v>0.40175342465753422</v>
      </c>
      <c r="V225" s="28" t="str">
        <f>IF(J225&gt;0,(N225/J225)*(1000000/365),"")</f>
        <v/>
      </c>
      <c r="Y225" s="29" t="s">
        <v>222</v>
      </c>
      <c r="Z225" s="3" t="s">
        <v>47</v>
      </c>
      <c r="AA225" s="3">
        <v>314616.03000000003</v>
      </c>
      <c r="AB225" s="3">
        <v>124</v>
      </c>
      <c r="AC225" s="3">
        <v>5</v>
      </c>
      <c r="AD225" s="3">
        <v>0</v>
      </c>
      <c r="AE225" s="2" t="s">
        <v>1245</v>
      </c>
      <c r="AI225" s="3" t="s">
        <v>1245</v>
      </c>
      <c r="AM225" s="2" t="s">
        <v>1243</v>
      </c>
      <c r="AO225" s="2">
        <v>5</v>
      </c>
      <c r="AP225" s="2">
        <v>0.73319999999999996</v>
      </c>
    </row>
    <row r="226" spans="1:42" x14ac:dyDescent="0.25">
      <c r="A226" s="3">
        <f t="shared" si="51"/>
        <v>3</v>
      </c>
      <c r="B226" s="3" t="str">
        <f t="shared" si="52"/>
        <v>Gas</v>
      </c>
      <c r="C226" s="3">
        <f t="shared" si="53"/>
        <v>0</v>
      </c>
      <c r="D226" s="3">
        <f t="shared" si="54"/>
        <v>0</v>
      </c>
      <c r="E226" s="3">
        <f t="shared" si="55"/>
        <v>7.1173629600000003</v>
      </c>
      <c r="F226" s="3" t="str">
        <f t="shared" si="56"/>
        <v/>
      </c>
      <c r="G226" s="3">
        <f t="shared" si="57"/>
        <v>0</v>
      </c>
      <c r="H226" s="3">
        <f t="shared" si="58"/>
        <v>0</v>
      </c>
      <c r="I226" s="3">
        <f t="shared" si="59"/>
        <v>311</v>
      </c>
      <c r="J226" s="3">
        <f t="shared" si="60"/>
        <v>0</v>
      </c>
      <c r="K226" s="3">
        <f t="shared" si="61"/>
        <v>0</v>
      </c>
      <c r="L226" s="3">
        <f t="shared" si="62"/>
        <v>0</v>
      </c>
      <c r="M226" s="3">
        <f t="shared" si="63"/>
        <v>9.0112605999999994E-3</v>
      </c>
      <c r="N226" s="3">
        <f t="shared" si="64"/>
        <v>0</v>
      </c>
      <c r="O226" s="3">
        <f>SUM(K226:M226)</f>
        <v>9.0112605999999994E-3</v>
      </c>
      <c r="P226" s="41" t="str">
        <f t="shared" si="65"/>
        <v/>
      </c>
      <c r="Q226" s="42" t="str">
        <f t="shared" si="66"/>
        <v/>
      </c>
      <c r="R226" s="44">
        <f t="shared" si="67"/>
        <v>1.2660954135181549E-3</v>
      </c>
      <c r="S226" s="3" t="str">
        <f>IF(G226&gt;0,(K226/G226)*(1000000/365),"")</f>
        <v/>
      </c>
      <c r="T226" s="3" t="str">
        <f>IF(H226&gt;0,(L226/H226)*(1000000/365),"")</f>
        <v/>
      </c>
      <c r="U226" s="3">
        <f>IF(I226&gt;0,(M226/I226)*(1000000/365),"")</f>
        <v>7.9383875258776368E-2</v>
      </c>
      <c r="V226" s="28" t="str">
        <f>IF(J226&gt;0,(N226/J226)*(1000000/365),"")</f>
        <v/>
      </c>
      <c r="Y226" s="29" t="s">
        <v>222</v>
      </c>
      <c r="Z226" s="3" t="s">
        <v>47</v>
      </c>
      <c r="AA226" s="3">
        <v>7117362.96</v>
      </c>
      <c r="AB226" s="3">
        <v>100</v>
      </c>
      <c r="AC226" s="3">
        <v>311</v>
      </c>
      <c r="AD226" s="3">
        <v>0</v>
      </c>
      <c r="AE226" s="2" t="s">
        <v>1245</v>
      </c>
      <c r="AI226" s="3" t="s">
        <v>1245</v>
      </c>
      <c r="AM226" s="2" t="s">
        <v>1243</v>
      </c>
      <c r="AO226" s="2">
        <v>311</v>
      </c>
      <c r="AP226" s="2">
        <v>9.0112606</v>
      </c>
    </row>
    <row r="227" spans="1:42" x14ac:dyDescent="0.25">
      <c r="A227" s="3">
        <f t="shared" si="51"/>
        <v>5</v>
      </c>
      <c r="B227" s="3" t="str">
        <f t="shared" si="52"/>
        <v>Gas</v>
      </c>
      <c r="C227" s="3">
        <f t="shared" si="53"/>
        <v>0</v>
      </c>
      <c r="D227" s="3">
        <f t="shared" si="54"/>
        <v>3.3661200934579439E-3</v>
      </c>
      <c r="E227" s="3">
        <f t="shared" si="55"/>
        <v>4.8087429906542058E-2</v>
      </c>
      <c r="F227" s="3" t="str">
        <f t="shared" si="56"/>
        <v/>
      </c>
      <c r="G227" s="3">
        <f t="shared" si="57"/>
        <v>0</v>
      </c>
      <c r="H227" s="3">
        <f t="shared" si="58"/>
        <v>7</v>
      </c>
      <c r="I227" s="3">
        <f t="shared" si="59"/>
        <v>100</v>
      </c>
      <c r="J227" s="3">
        <f t="shared" si="60"/>
        <v>0</v>
      </c>
      <c r="K227" s="3">
        <f t="shared" si="61"/>
        <v>0</v>
      </c>
      <c r="L227" s="3">
        <f t="shared" si="62"/>
        <v>3.5720000000000001E-4</v>
      </c>
      <c r="M227" s="3">
        <f t="shared" si="63"/>
        <v>8.9999999999999998E-4</v>
      </c>
      <c r="N227" s="3">
        <f t="shared" si="64"/>
        <v>0</v>
      </c>
      <c r="O227" s="3">
        <f>SUM(K227:M227)</f>
        <v>1.2572E-3</v>
      </c>
      <c r="P227" s="41" t="str">
        <f t="shared" si="65"/>
        <v/>
      </c>
      <c r="Q227" s="42">
        <f t="shared" si="66"/>
        <v>0.10611623771065637</v>
      </c>
      <c r="R227" s="44">
        <f t="shared" si="67"/>
        <v>1.8715909786593928E-2</v>
      </c>
      <c r="S227" s="3" t="str">
        <f>IF(G227&gt;0,(K227/G227)*(1000000/365),"")</f>
        <v/>
      </c>
      <c r="T227" s="3">
        <f>IF(H227&gt;0,(L227/H227)*(1000000/365),"")</f>
        <v>0.13980430528375734</v>
      </c>
      <c r="U227" s="3">
        <f>IF(I227&gt;0,(M227/I227)*(1000000/365),"")</f>
        <v>2.4657534246575342E-2</v>
      </c>
      <c r="V227" s="28" t="str">
        <f>IF(J227&gt;0,(N227/J227)*(1000000/365),"")</f>
        <v/>
      </c>
      <c r="Y227" s="29" t="s">
        <v>222</v>
      </c>
      <c r="Z227" s="3" t="s">
        <v>47</v>
      </c>
      <c r="AA227" s="3">
        <v>51453.55</v>
      </c>
      <c r="AB227" s="3">
        <v>139</v>
      </c>
      <c r="AC227" s="3">
        <v>107</v>
      </c>
      <c r="AD227" s="3">
        <v>0</v>
      </c>
      <c r="AE227" s="2" t="s">
        <v>1245</v>
      </c>
      <c r="AI227" s="3" t="s">
        <v>1243</v>
      </c>
      <c r="AK227" s="3">
        <v>7</v>
      </c>
      <c r="AL227" s="3">
        <v>0.35720000000000002</v>
      </c>
      <c r="AM227" s="2" t="s">
        <v>1243</v>
      </c>
      <c r="AO227" s="2">
        <v>100</v>
      </c>
      <c r="AP227" s="2">
        <v>0.9</v>
      </c>
    </row>
    <row r="228" spans="1:42" x14ac:dyDescent="0.25">
      <c r="A228" s="3">
        <f t="shared" si="51"/>
        <v>5</v>
      </c>
      <c r="B228" s="3" t="str">
        <f t="shared" si="52"/>
        <v>Gas</v>
      </c>
      <c r="C228" s="3">
        <f t="shared" si="53"/>
        <v>0</v>
      </c>
      <c r="D228" s="3">
        <f t="shared" si="54"/>
        <v>0.84659728499999998</v>
      </c>
      <c r="E228" s="3">
        <f t="shared" si="55"/>
        <v>0.84659728499999998</v>
      </c>
      <c r="F228" s="3" t="str">
        <f t="shared" si="56"/>
        <v/>
      </c>
      <c r="G228" s="3">
        <f t="shared" si="57"/>
        <v>0</v>
      </c>
      <c r="H228" s="3">
        <f t="shared" si="58"/>
        <v>18</v>
      </c>
      <c r="I228" s="3">
        <f t="shared" si="59"/>
        <v>18</v>
      </c>
      <c r="J228" s="3">
        <f t="shared" si="60"/>
        <v>0</v>
      </c>
      <c r="K228" s="3">
        <f t="shared" si="61"/>
        <v>0</v>
      </c>
      <c r="L228" s="3">
        <f t="shared" si="62"/>
        <v>1.8532E-2</v>
      </c>
      <c r="M228" s="3">
        <f t="shared" si="63"/>
        <v>3.6400000000000001E-4</v>
      </c>
      <c r="N228" s="3">
        <f t="shared" si="64"/>
        <v>0</v>
      </c>
      <c r="O228" s="3">
        <f>SUM(K228:M228)</f>
        <v>1.8896E-2</v>
      </c>
      <c r="P228" s="41" t="str">
        <f t="shared" si="65"/>
        <v/>
      </c>
      <c r="Q228" s="42">
        <f t="shared" si="66"/>
        <v>2.1889982791522891E-2</v>
      </c>
      <c r="R228" s="44">
        <f t="shared" si="67"/>
        <v>4.2995649342296205E-4</v>
      </c>
      <c r="S228" s="3" t="str">
        <f>IF(G228&gt;0,(K228/G228)*(1000000/365),"")</f>
        <v/>
      </c>
      <c r="T228" s="3">
        <f>IF(H228&gt;0,(L228/H228)*(1000000/365),"")</f>
        <v>2.8207001522070012</v>
      </c>
      <c r="U228" s="3">
        <f>IF(I228&gt;0,(M228/I228)*(1000000/365),"")</f>
        <v>5.5403348554033484E-2</v>
      </c>
      <c r="V228" s="28" t="str">
        <f>IF(J228&gt;0,(N228/J228)*(1000000/365),"")</f>
        <v/>
      </c>
      <c r="Y228" s="29" t="s">
        <v>224</v>
      </c>
      <c r="Z228" s="3" t="s">
        <v>47</v>
      </c>
      <c r="AA228" s="3">
        <v>1693194.57</v>
      </c>
      <c r="AB228" s="3">
        <v>6</v>
      </c>
      <c r="AC228" s="3">
        <v>18</v>
      </c>
      <c r="AD228" s="3">
        <v>11</v>
      </c>
      <c r="AE228" s="2" t="s">
        <v>1245</v>
      </c>
      <c r="AI228" s="3" t="s">
        <v>1243</v>
      </c>
      <c r="AK228" s="3">
        <v>18</v>
      </c>
      <c r="AL228" s="3">
        <v>18.532</v>
      </c>
      <c r="AM228" s="2" t="s">
        <v>1243</v>
      </c>
      <c r="AO228" s="2">
        <v>18</v>
      </c>
      <c r="AP228" s="2">
        <v>0.36399999999999999</v>
      </c>
    </row>
    <row r="229" spans="1:42" x14ac:dyDescent="0.25">
      <c r="A229" s="3">
        <f t="shared" si="51"/>
        <v>3</v>
      </c>
      <c r="B229" s="3" t="str">
        <f t="shared" si="52"/>
        <v>Gas</v>
      </c>
      <c r="C229" s="3">
        <f t="shared" si="53"/>
        <v>0</v>
      </c>
      <c r="D229" s="3">
        <f t="shared" si="54"/>
        <v>0</v>
      </c>
      <c r="E229" s="3">
        <f t="shared" si="55"/>
        <v>1.1743271799999999</v>
      </c>
      <c r="F229" s="3" t="str">
        <f t="shared" si="56"/>
        <v/>
      </c>
      <c r="G229" s="3">
        <f t="shared" si="57"/>
        <v>0</v>
      </c>
      <c r="H229" s="3">
        <f t="shared" si="58"/>
        <v>0</v>
      </c>
      <c r="I229" s="3">
        <f t="shared" si="59"/>
        <v>248</v>
      </c>
      <c r="J229" s="3">
        <f t="shared" si="60"/>
        <v>0</v>
      </c>
      <c r="K229" s="3">
        <f t="shared" si="61"/>
        <v>0</v>
      </c>
      <c r="L229" s="3">
        <f t="shared" si="62"/>
        <v>0</v>
      </c>
      <c r="M229" s="3">
        <f t="shared" si="63"/>
        <v>4.6621602999999999E-3</v>
      </c>
      <c r="N229" s="3">
        <f t="shared" si="64"/>
        <v>0</v>
      </c>
      <c r="O229" s="3">
        <f>SUM(K229:M229)</f>
        <v>4.6621602999999999E-3</v>
      </c>
      <c r="P229" s="41" t="str">
        <f t="shared" si="65"/>
        <v/>
      </c>
      <c r="Q229" s="42" t="str">
        <f t="shared" si="66"/>
        <v/>
      </c>
      <c r="R229" s="44">
        <f t="shared" si="67"/>
        <v>3.9700693123699993E-3</v>
      </c>
      <c r="S229" s="3" t="str">
        <f>IF(G229&gt;0,(K229/G229)*(1000000/365),"")</f>
        <v/>
      </c>
      <c r="T229" s="3" t="str">
        <f>IF(H229&gt;0,(L229/H229)*(1000000/365),"")</f>
        <v/>
      </c>
      <c r="U229" s="3">
        <f>IF(I229&gt;0,(M229/I229)*(1000000/365),"")</f>
        <v>5.1504201281484752E-2</v>
      </c>
      <c r="V229" s="28" t="str">
        <f>IF(J229&gt;0,(N229/J229)*(1000000/365),"")</f>
        <v/>
      </c>
      <c r="Y229" s="29" t="s">
        <v>224</v>
      </c>
      <c r="Z229" s="3" t="s">
        <v>47</v>
      </c>
      <c r="AA229" s="3">
        <v>1174327.18</v>
      </c>
      <c r="AB229" s="3">
        <v>111</v>
      </c>
      <c r="AC229" s="3">
        <v>248</v>
      </c>
      <c r="AD229" s="3">
        <v>0</v>
      </c>
      <c r="AE229" s="2" t="s">
        <v>1245</v>
      </c>
      <c r="AI229" s="3" t="s">
        <v>1245</v>
      </c>
      <c r="AM229" s="2" t="s">
        <v>1243</v>
      </c>
      <c r="AO229" s="2">
        <v>248</v>
      </c>
      <c r="AP229" s="2">
        <v>4.6621603</v>
      </c>
    </row>
    <row r="230" spans="1:42" x14ac:dyDescent="0.25">
      <c r="A230" s="3">
        <f t="shared" si="51"/>
        <v>5</v>
      </c>
      <c r="B230" s="3" t="str">
        <f t="shared" si="52"/>
        <v>Gas</v>
      </c>
      <c r="C230" s="3">
        <f t="shared" si="53"/>
        <v>0</v>
      </c>
      <c r="D230" s="3">
        <f t="shared" si="54"/>
        <v>5.0053366461538462E-2</v>
      </c>
      <c r="E230" s="3">
        <f t="shared" si="55"/>
        <v>6.0409235384615385E-3</v>
      </c>
      <c r="F230" s="3" t="str">
        <f t="shared" si="56"/>
        <v/>
      </c>
      <c r="G230" s="3">
        <f t="shared" si="57"/>
        <v>0</v>
      </c>
      <c r="H230" s="3">
        <f t="shared" si="58"/>
        <v>58</v>
      </c>
      <c r="I230" s="3">
        <f t="shared" si="59"/>
        <v>7</v>
      </c>
      <c r="J230" s="3">
        <f t="shared" si="60"/>
        <v>0</v>
      </c>
      <c r="K230" s="3">
        <f t="shared" si="61"/>
        <v>0</v>
      </c>
      <c r="L230" s="3">
        <f t="shared" si="62"/>
        <v>7.8459129999999995E-4</v>
      </c>
      <c r="M230" s="3">
        <f t="shared" si="63"/>
        <v>9.6523199999999998E-5</v>
      </c>
      <c r="N230" s="3">
        <f t="shared" si="64"/>
        <v>0</v>
      </c>
      <c r="O230" s="3">
        <f>SUM(K230:M230)</f>
        <v>8.8111449999999996E-4</v>
      </c>
      <c r="P230" s="41" t="str">
        <f t="shared" si="65"/>
        <v/>
      </c>
      <c r="Q230" s="42">
        <f t="shared" si="66"/>
        <v>1.5675095512364554E-2</v>
      </c>
      <c r="R230" s="44">
        <f t="shared" si="67"/>
        <v>1.5978219122532028E-2</v>
      </c>
      <c r="S230" s="3" t="str">
        <f>IF(G230&gt;0,(K230/G230)*(1000000/365),"")</f>
        <v/>
      </c>
      <c r="T230" s="3">
        <f>IF(H230&gt;0,(L230/H230)*(1000000/365),"")</f>
        <v>3.7061469059990547E-2</v>
      </c>
      <c r="U230" s="3">
        <f>IF(I230&gt;0,(M230/I230)*(1000000/365),"")</f>
        <v>3.7778160469667317E-2</v>
      </c>
      <c r="V230" s="28" t="str">
        <f>IF(J230&gt;0,(N230/J230)*(1000000/365),"")</f>
        <v/>
      </c>
      <c r="Y230" s="29" t="s">
        <v>224</v>
      </c>
      <c r="Z230" s="3" t="s">
        <v>47</v>
      </c>
      <c r="AA230" s="3">
        <v>56094.29</v>
      </c>
      <c r="AB230" s="3">
        <v>180</v>
      </c>
      <c r="AC230" s="3">
        <v>65</v>
      </c>
      <c r="AD230" s="3">
        <v>0</v>
      </c>
      <c r="AE230" s="2" t="s">
        <v>1245</v>
      </c>
      <c r="AI230" s="3" t="s">
        <v>1243</v>
      </c>
      <c r="AK230" s="3">
        <v>58</v>
      </c>
      <c r="AL230" s="3">
        <v>0.78459129999999999</v>
      </c>
      <c r="AM230" s="2" t="s">
        <v>1243</v>
      </c>
      <c r="AO230" s="2">
        <v>7</v>
      </c>
      <c r="AP230" s="2">
        <v>9.6523200000000003E-2</v>
      </c>
    </row>
    <row r="231" spans="1:42" x14ac:dyDescent="0.25">
      <c r="A231" s="3">
        <f t="shared" si="51"/>
        <v>5</v>
      </c>
      <c r="B231" s="3" t="str">
        <f t="shared" si="52"/>
        <v>Gas</v>
      </c>
      <c r="C231" s="3">
        <f t="shared" si="53"/>
        <v>0</v>
      </c>
      <c r="D231" s="3">
        <f t="shared" si="54"/>
        <v>4.8938062499999997E-2</v>
      </c>
      <c r="E231" s="3">
        <f t="shared" si="55"/>
        <v>0.1076637375</v>
      </c>
      <c r="F231" s="3" t="str">
        <f t="shared" si="56"/>
        <v/>
      </c>
      <c r="G231" s="3">
        <f t="shared" si="57"/>
        <v>0</v>
      </c>
      <c r="H231" s="3">
        <f t="shared" si="58"/>
        <v>5</v>
      </c>
      <c r="I231" s="3">
        <f t="shared" si="59"/>
        <v>11</v>
      </c>
      <c r="J231" s="3">
        <f t="shared" si="60"/>
        <v>0</v>
      </c>
      <c r="K231" s="3">
        <f t="shared" si="61"/>
        <v>0</v>
      </c>
      <c r="L231" s="3">
        <f t="shared" si="62"/>
        <v>1.488339E-4</v>
      </c>
      <c r="M231" s="3">
        <f t="shared" si="63"/>
        <v>1.4015030000000001E-4</v>
      </c>
      <c r="N231" s="3">
        <f t="shared" si="64"/>
        <v>0</v>
      </c>
      <c r="O231" s="3">
        <f>SUM(K231:M231)</f>
        <v>2.8898420000000001E-4</v>
      </c>
      <c r="P231" s="41" t="str">
        <f t="shared" si="65"/>
        <v/>
      </c>
      <c r="Q231" s="42">
        <f t="shared" si="66"/>
        <v>3.0412707899909199E-3</v>
      </c>
      <c r="R231" s="44">
        <f t="shared" si="67"/>
        <v>1.3017409877675854E-3</v>
      </c>
      <c r="S231" s="3" t="str">
        <f>IF(G231&gt;0,(K231/G231)*(1000000/365),"")</f>
        <v/>
      </c>
      <c r="T231" s="3">
        <f>IF(H231&gt;0,(L231/H231)*(1000000/365),"")</f>
        <v>8.1552821917808216E-2</v>
      </c>
      <c r="U231" s="3">
        <f>IF(I231&gt;0,(M231/I231)*(1000000/365),"")</f>
        <v>3.4906674968866749E-2</v>
      </c>
      <c r="V231" s="28" t="str">
        <f>IF(J231&gt;0,(N231/J231)*(1000000/365),"")</f>
        <v/>
      </c>
      <c r="Y231" s="29" t="s">
        <v>224</v>
      </c>
      <c r="Z231" s="3" t="s">
        <v>47</v>
      </c>
      <c r="AA231" s="3">
        <v>156601.79999999999</v>
      </c>
      <c r="AB231" s="3">
        <v>180</v>
      </c>
      <c r="AC231" s="3">
        <v>16</v>
      </c>
      <c r="AD231" s="3">
        <v>0</v>
      </c>
      <c r="AE231" s="2" t="s">
        <v>1245</v>
      </c>
      <c r="AI231" s="3" t="s">
        <v>1243</v>
      </c>
      <c r="AK231" s="3">
        <v>5</v>
      </c>
      <c r="AL231" s="3">
        <v>0.14883389999999999</v>
      </c>
      <c r="AM231" s="2" t="s">
        <v>1243</v>
      </c>
      <c r="AO231" s="2">
        <v>11</v>
      </c>
      <c r="AP231" s="2">
        <v>0.14015030000000001</v>
      </c>
    </row>
    <row r="232" spans="1:42" x14ac:dyDescent="0.25">
      <c r="A232" s="3">
        <f t="shared" si="51"/>
        <v>5</v>
      </c>
      <c r="B232" s="3" t="str">
        <f t="shared" si="52"/>
        <v>Gas</v>
      </c>
      <c r="C232" s="3">
        <f t="shared" si="53"/>
        <v>0</v>
      </c>
      <c r="D232" s="3">
        <f t="shared" si="54"/>
        <v>5.3073882352941181E-3</v>
      </c>
      <c r="E232" s="3">
        <f t="shared" si="55"/>
        <v>2.4767811764705883E-2</v>
      </c>
      <c r="F232" s="3" t="str">
        <f t="shared" si="56"/>
        <v/>
      </c>
      <c r="G232" s="3">
        <f t="shared" si="57"/>
        <v>0</v>
      </c>
      <c r="H232" s="3">
        <f t="shared" si="58"/>
        <v>3</v>
      </c>
      <c r="I232" s="3">
        <f t="shared" si="59"/>
        <v>14</v>
      </c>
      <c r="J232" s="3">
        <f t="shared" si="60"/>
        <v>0</v>
      </c>
      <c r="K232" s="3">
        <f t="shared" si="61"/>
        <v>0</v>
      </c>
      <c r="L232" s="3">
        <f t="shared" si="62"/>
        <v>1.1822848999999999E-3</v>
      </c>
      <c r="M232" s="3">
        <f t="shared" si="63"/>
        <v>1.2970383E-3</v>
      </c>
      <c r="N232" s="3">
        <f t="shared" si="64"/>
        <v>0</v>
      </c>
      <c r="O232" s="3">
        <f>SUM(K232:M232)</f>
        <v>2.4793231999999999E-3</v>
      </c>
      <c r="P232" s="41" t="str">
        <f t="shared" si="65"/>
        <v/>
      </c>
      <c r="Q232" s="42">
        <f t="shared" si="66"/>
        <v>0.22276209080349699</v>
      </c>
      <c r="R232" s="44">
        <f t="shared" si="67"/>
        <v>5.2367900415339834E-2</v>
      </c>
      <c r="S232" s="3" t="str">
        <f>IF(G232&gt;0,(K232/G232)*(1000000/365),"")</f>
        <v/>
      </c>
      <c r="T232" s="3">
        <f>IF(H232&gt;0,(L232/H232)*(1000000/365),"")</f>
        <v>1.0797122374429222</v>
      </c>
      <c r="U232" s="3">
        <f>IF(I232&gt;0,(M232/I232)*(1000000/365),"")</f>
        <v>0.25382354207436397</v>
      </c>
      <c r="V232" s="28" t="str">
        <f>IF(J232&gt;0,(N232/J232)*(1000000/365),"")</f>
        <v/>
      </c>
      <c r="Y232" s="29" t="s">
        <v>224</v>
      </c>
      <c r="Z232" s="3" t="s">
        <v>62</v>
      </c>
      <c r="AA232" s="3">
        <v>30075.200000000001</v>
      </c>
      <c r="AB232" s="3">
        <v>180</v>
      </c>
      <c r="AC232" s="3">
        <v>17</v>
      </c>
      <c r="AD232" s="3">
        <v>0</v>
      </c>
      <c r="AE232" s="2" t="s">
        <v>1245</v>
      </c>
      <c r="AI232" s="3" t="s">
        <v>1243</v>
      </c>
      <c r="AK232" s="3">
        <v>3</v>
      </c>
      <c r="AL232" s="3">
        <v>1.1822849</v>
      </c>
      <c r="AM232" s="2" t="s">
        <v>1243</v>
      </c>
      <c r="AO232" s="2">
        <v>14</v>
      </c>
      <c r="AP232" s="2">
        <v>1.2970383000000001</v>
      </c>
    </row>
    <row r="233" spans="1:42" x14ac:dyDescent="0.25">
      <c r="A233" s="3">
        <f t="shared" si="51"/>
        <v>6</v>
      </c>
      <c r="B233" s="3" t="str">
        <f t="shared" si="52"/>
        <v>Gas</v>
      </c>
      <c r="C233" s="3">
        <f t="shared" si="53"/>
        <v>2.1681160493827158E-2</v>
      </c>
      <c r="D233" s="3">
        <f t="shared" si="54"/>
        <v>0</v>
      </c>
      <c r="E233" s="3">
        <f t="shared" si="55"/>
        <v>0.85640583950617277</v>
      </c>
      <c r="F233" s="3" t="str">
        <f t="shared" si="56"/>
        <v/>
      </c>
      <c r="G233" s="3">
        <f t="shared" si="57"/>
        <v>4</v>
      </c>
      <c r="H233" s="3">
        <f t="shared" si="58"/>
        <v>0</v>
      </c>
      <c r="I233" s="3">
        <f t="shared" si="59"/>
        <v>158</v>
      </c>
      <c r="J233" s="3">
        <f t="shared" si="60"/>
        <v>0</v>
      </c>
      <c r="K233" s="3">
        <f t="shared" si="61"/>
        <v>0</v>
      </c>
      <c r="L233" s="3">
        <f t="shared" si="62"/>
        <v>0</v>
      </c>
      <c r="M233" s="3">
        <f t="shared" si="63"/>
        <v>3.3771319000000001E-3</v>
      </c>
      <c r="N233" s="3">
        <f t="shared" si="64"/>
        <v>0</v>
      </c>
      <c r="O233" s="3">
        <f>SUM(K233:M233)</f>
        <v>3.3771319000000001E-3</v>
      </c>
      <c r="P233" s="41">
        <f t="shared" si="65"/>
        <v>0</v>
      </c>
      <c r="Q233" s="42" t="str">
        <f t="shared" si="66"/>
        <v/>
      </c>
      <c r="R233" s="44">
        <f t="shared" si="67"/>
        <v>3.9433779456096978E-3</v>
      </c>
      <c r="S233" s="3">
        <f>IF(G233&gt;0,(K233/G233)*(1000000/365),"")</f>
        <v>0</v>
      </c>
      <c r="T233" s="3" t="str">
        <f>IF(H233&gt;0,(L233/H233)*(1000000/365),"")</f>
        <v/>
      </c>
      <c r="U233" s="3">
        <f>IF(I233&gt;0,(M233/I233)*(1000000/365),"")</f>
        <v>5.8559595977111148E-2</v>
      </c>
      <c r="V233" s="28" t="str">
        <f>IF(J233&gt;0,(N233/J233)*(1000000/365),"")</f>
        <v/>
      </c>
      <c r="Y233" s="29" t="s">
        <v>226</v>
      </c>
      <c r="Z233" s="3" t="s">
        <v>47</v>
      </c>
      <c r="AA233" s="3">
        <v>878087</v>
      </c>
      <c r="AB233" s="3">
        <v>56</v>
      </c>
      <c r="AC233" s="3">
        <v>158</v>
      </c>
      <c r="AD233" s="3">
        <v>0</v>
      </c>
      <c r="AE233" s="2" t="s">
        <v>1243</v>
      </c>
      <c r="AG233" s="2">
        <v>4</v>
      </c>
      <c r="AH233" s="2">
        <v>0</v>
      </c>
      <c r="AI233" s="3" t="s">
        <v>1245</v>
      </c>
      <c r="AM233" s="2" t="s">
        <v>1243</v>
      </c>
      <c r="AO233" s="2">
        <v>158</v>
      </c>
      <c r="AP233" s="2">
        <v>3.3771319000000002</v>
      </c>
    </row>
    <row r="234" spans="1:42" x14ac:dyDescent="0.25">
      <c r="A234" s="3">
        <f t="shared" si="51"/>
        <v>1</v>
      </c>
      <c r="B234" s="3" t="str">
        <f t="shared" si="52"/>
        <v>Gas</v>
      </c>
      <c r="C234" s="3">
        <f t="shared" si="53"/>
        <v>1.0982610700000002</v>
      </c>
      <c r="D234" s="3">
        <f t="shared" si="54"/>
        <v>0</v>
      </c>
      <c r="E234" s="3">
        <f t="shared" si="55"/>
        <v>0</v>
      </c>
      <c r="F234" s="3" t="str">
        <f t="shared" si="56"/>
        <v/>
      </c>
      <c r="G234" s="3">
        <f t="shared" si="57"/>
        <v>10</v>
      </c>
      <c r="H234" s="3">
        <f t="shared" si="58"/>
        <v>0</v>
      </c>
      <c r="I234" s="3">
        <f t="shared" si="59"/>
        <v>0</v>
      </c>
      <c r="J234" s="3">
        <f t="shared" si="60"/>
        <v>0</v>
      </c>
      <c r="K234" s="3">
        <f t="shared" si="61"/>
        <v>1.0207999999999999E-3</v>
      </c>
      <c r="L234" s="3">
        <f t="shared" si="62"/>
        <v>0</v>
      </c>
      <c r="M234" s="3">
        <f t="shared" si="63"/>
        <v>0</v>
      </c>
      <c r="N234" s="3">
        <f t="shared" si="64"/>
        <v>0</v>
      </c>
      <c r="O234" s="3">
        <f>SUM(K234:M234)</f>
        <v>1.0207999999999999E-3</v>
      </c>
      <c r="P234" s="41">
        <f t="shared" si="65"/>
        <v>9.2946934739296524E-4</v>
      </c>
      <c r="Q234" s="42" t="str">
        <f t="shared" si="66"/>
        <v/>
      </c>
      <c r="R234" s="44" t="str">
        <f t="shared" si="67"/>
        <v/>
      </c>
      <c r="S234" s="3">
        <f>IF(G234&gt;0,(K234/G234)*(1000000/365),"")</f>
        <v>0.27967123287671225</v>
      </c>
      <c r="T234" s="3" t="str">
        <f>IF(H234&gt;0,(L234/H234)*(1000000/365),"")</f>
        <v/>
      </c>
      <c r="U234" s="3" t="str">
        <f>IF(I234&gt;0,(M234/I234)*(1000000/365),"")</f>
        <v/>
      </c>
      <c r="V234" s="28" t="str">
        <f>IF(J234&gt;0,(N234/J234)*(1000000/365),"")</f>
        <v/>
      </c>
      <c r="Y234" s="29" t="s">
        <v>226</v>
      </c>
      <c r="Z234" s="3" t="s">
        <v>47</v>
      </c>
      <c r="AA234" s="3">
        <v>1098261.07</v>
      </c>
      <c r="AB234" s="3">
        <v>25</v>
      </c>
      <c r="AC234" s="3">
        <v>10</v>
      </c>
      <c r="AD234" s="3">
        <v>0</v>
      </c>
      <c r="AE234" s="2" t="s">
        <v>1243</v>
      </c>
      <c r="AG234" s="2">
        <v>10</v>
      </c>
      <c r="AH234" s="2">
        <v>1.0207999999999999</v>
      </c>
      <c r="AI234" s="3" t="s">
        <v>1245</v>
      </c>
      <c r="AM234" s="2" t="s">
        <v>1245</v>
      </c>
      <c r="AO234" s="2">
        <v>0</v>
      </c>
      <c r="AP234" s="2">
        <v>0</v>
      </c>
    </row>
    <row r="235" spans="1:42" x14ac:dyDescent="0.25">
      <c r="A235" s="3">
        <f t="shared" si="51"/>
        <v>3</v>
      </c>
      <c r="B235" s="3" t="str">
        <f t="shared" si="52"/>
        <v>Gas</v>
      </c>
      <c r="C235" s="3">
        <f t="shared" si="53"/>
        <v>0</v>
      </c>
      <c r="D235" s="3">
        <f t="shared" si="54"/>
        <v>0</v>
      </c>
      <c r="E235" s="3">
        <f t="shared" si="55"/>
        <v>2.2070462200000001</v>
      </c>
      <c r="F235" s="3" t="str">
        <f t="shared" si="56"/>
        <v/>
      </c>
      <c r="G235" s="3">
        <f t="shared" si="57"/>
        <v>0</v>
      </c>
      <c r="H235" s="3">
        <f t="shared" si="58"/>
        <v>0</v>
      </c>
      <c r="I235" s="3">
        <f t="shared" si="59"/>
        <v>98</v>
      </c>
      <c r="J235" s="3">
        <f t="shared" si="60"/>
        <v>0</v>
      </c>
      <c r="K235" s="3">
        <f t="shared" si="61"/>
        <v>0</v>
      </c>
      <c r="L235" s="3">
        <f t="shared" si="62"/>
        <v>0</v>
      </c>
      <c r="M235" s="3">
        <f t="shared" si="63"/>
        <v>1.4549409999999998E-4</v>
      </c>
      <c r="N235" s="3">
        <f t="shared" si="64"/>
        <v>0</v>
      </c>
      <c r="O235" s="3">
        <f>SUM(K235:M235)</f>
        <v>1.4549409999999998E-4</v>
      </c>
      <c r="P235" s="41" t="str">
        <f t="shared" si="65"/>
        <v/>
      </c>
      <c r="Q235" s="42" t="str">
        <f t="shared" si="66"/>
        <v/>
      </c>
      <c r="R235" s="44">
        <f t="shared" si="67"/>
        <v>6.5922543298617449E-5</v>
      </c>
      <c r="S235" s="3" t="str">
        <f>IF(G235&gt;0,(K235/G235)*(1000000/365),"")</f>
        <v/>
      </c>
      <c r="T235" s="3" t="str">
        <f>IF(H235&gt;0,(L235/H235)*(1000000/365),"")</f>
        <v/>
      </c>
      <c r="U235" s="3">
        <f>IF(I235&gt;0,(M235/I235)*(1000000/365),"")</f>
        <v>4.0674895163544866E-3</v>
      </c>
      <c r="V235" s="28" t="str">
        <f>IF(J235&gt;0,(N235/J235)*(1000000/365),"")</f>
        <v/>
      </c>
      <c r="Y235" s="29" t="s">
        <v>226</v>
      </c>
      <c r="Z235" s="3" t="s">
        <v>47</v>
      </c>
      <c r="AA235" s="3">
        <v>2207046.2200000002</v>
      </c>
      <c r="AB235" s="3">
        <v>44</v>
      </c>
      <c r="AC235" s="3">
        <v>102</v>
      </c>
      <c r="AD235" s="3">
        <v>0</v>
      </c>
      <c r="AE235" s="2" t="s">
        <v>1245</v>
      </c>
      <c r="AI235" s="3" t="s">
        <v>1245</v>
      </c>
      <c r="AM235" s="2" t="s">
        <v>1243</v>
      </c>
      <c r="AO235" s="2">
        <v>98</v>
      </c>
      <c r="AP235" s="2">
        <v>0.14549409999999999</v>
      </c>
    </row>
    <row r="236" spans="1:42" x14ac:dyDescent="0.25">
      <c r="A236" s="3">
        <f t="shared" si="51"/>
        <v>2</v>
      </c>
      <c r="B236" s="3" t="str">
        <f t="shared" si="52"/>
        <v>Gas</v>
      </c>
      <c r="C236" s="3">
        <f t="shared" si="53"/>
        <v>0</v>
      </c>
      <c r="D236" s="3">
        <f t="shared" si="54"/>
        <v>0</v>
      </c>
      <c r="E236" s="3">
        <f t="shared" si="55"/>
        <v>0</v>
      </c>
      <c r="F236" s="3" t="str">
        <f t="shared" si="56"/>
        <v/>
      </c>
      <c r="G236" s="3">
        <f t="shared" si="57"/>
        <v>0</v>
      </c>
      <c r="H236" s="3">
        <f t="shared" si="58"/>
        <v>0</v>
      </c>
      <c r="I236" s="3">
        <f t="shared" si="59"/>
        <v>0</v>
      </c>
      <c r="J236" s="3">
        <f t="shared" si="60"/>
        <v>0</v>
      </c>
      <c r="K236" s="3">
        <f t="shared" si="61"/>
        <v>0</v>
      </c>
      <c r="L236" s="3">
        <f t="shared" si="62"/>
        <v>0</v>
      </c>
      <c r="M236" s="3">
        <f t="shared" si="63"/>
        <v>0</v>
      </c>
      <c r="N236" s="3">
        <f t="shared" si="64"/>
        <v>0</v>
      </c>
      <c r="O236" s="3">
        <f>SUM(K236:M236)</f>
        <v>0</v>
      </c>
      <c r="P236" s="41" t="str">
        <f t="shared" si="65"/>
        <v/>
      </c>
      <c r="Q236" s="42" t="str">
        <f t="shared" si="66"/>
        <v/>
      </c>
      <c r="R236" s="44" t="str">
        <f t="shared" si="67"/>
        <v/>
      </c>
      <c r="S236" s="3" t="str">
        <f>IF(G236&gt;0,(K236/G236)*(1000000/365),"")</f>
        <v/>
      </c>
      <c r="T236" s="3" t="str">
        <f>IF(H236&gt;0,(L236/H236)*(1000000/365),"")</f>
        <v/>
      </c>
      <c r="U236" s="3" t="str">
        <f>IF(I236&gt;0,(M236/I236)*(1000000/365),"")</f>
        <v/>
      </c>
      <c r="V236" s="28" t="str">
        <f>IF(J236&gt;0,(N236/J236)*(1000000/365),"")</f>
        <v/>
      </c>
      <c r="Y236" s="29" t="s">
        <v>226</v>
      </c>
      <c r="Z236" s="3" t="s">
        <v>62</v>
      </c>
      <c r="AA236" s="3">
        <v>0</v>
      </c>
      <c r="AB236" s="3">
        <v>12</v>
      </c>
      <c r="AC236" s="3">
        <v>3</v>
      </c>
      <c r="AD236" s="3">
        <v>3</v>
      </c>
      <c r="AE236" s="2" t="s">
        <v>1245</v>
      </c>
      <c r="AI236" s="3" t="s">
        <v>1243</v>
      </c>
      <c r="AK236" s="3">
        <v>0</v>
      </c>
      <c r="AL236" s="3">
        <v>0</v>
      </c>
      <c r="AM236" s="2" t="s">
        <v>1245</v>
      </c>
    </row>
    <row r="237" spans="1:42" x14ac:dyDescent="0.25">
      <c r="A237" s="3">
        <f t="shared" si="51"/>
        <v>3</v>
      </c>
      <c r="B237" s="3" t="str">
        <f t="shared" si="52"/>
        <v>Gas</v>
      </c>
      <c r="C237" s="3">
        <f t="shared" si="53"/>
        <v>0</v>
      </c>
      <c r="D237" s="3">
        <f t="shared" si="54"/>
        <v>0</v>
      </c>
      <c r="E237" s="3">
        <f t="shared" si="55"/>
        <v>3.3133300000000004E-2</v>
      </c>
      <c r="F237" s="3" t="str">
        <f t="shared" si="56"/>
        <v/>
      </c>
      <c r="G237" s="3">
        <f t="shared" si="57"/>
        <v>0</v>
      </c>
      <c r="H237" s="3">
        <f t="shared" si="58"/>
        <v>0</v>
      </c>
      <c r="I237" s="3">
        <f t="shared" si="59"/>
        <v>9</v>
      </c>
      <c r="J237" s="3">
        <f t="shared" si="60"/>
        <v>0</v>
      </c>
      <c r="K237" s="3">
        <f t="shared" si="61"/>
        <v>0</v>
      </c>
      <c r="L237" s="3">
        <f t="shared" si="62"/>
        <v>0</v>
      </c>
      <c r="M237" s="3">
        <f t="shared" si="63"/>
        <v>2.4864E-6</v>
      </c>
      <c r="N237" s="3">
        <f t="shared" si="64"/>
        <v>0</v>
      </c>
      <c r="O237" s="3">
        <f>SUM(K237:M237)</f>
        <v>2.4864E-6</v>
      </c>
      <c r="P237" s="41" t="str">
        <f t="shared" si="65"/>
        <v/>
      </c>
      <c r="Q237" s="42" t="str">
        <f t="shared" si="66"/>
        <v/>
      </c>
      <c r="R237" s="44">
        <f t="shared" si="67"/>
        <v>7.5042329016427578E-5</v>
      </c>
      <c r="S237" s="3" t="str">
        <f>IF(G237&gt;0,(K237/G237)*(1000000/365),"")</f>
        <v/>
      </c>
      <c r="T237" s="3" t="str">
        <f>IF(H237&gt;0,(L237/H237)*(1000000/365),"")</f>
        <v/>
      </c>
      <c r="U237" s="3">
        <f>IF(I237&gt;0,(M237/I237)*(1000000/365),"")</f>
        <v>7.5689497716894974E-4</v>
      </c>
      <c r="V237" s="28" t="str">
        <f>IF(J237&gt;0,(N237/J237)*(1000000/365),"")</f>
        <v/>
      </c>
      <c r="Y237" s="29" t="s">
        <v>226</v>
      </c>
      <c r="Z237" s="3" t="s">
        <v>47</v>
      </c>
      <c r="AA237" s="3">
        <v>33133.300000000003</v>
      </c>
      <c r="AB237" s="3">
        <v>3</v>
      </c>
      <c r="AC237" s="3">
        <v>9</v>
      </c>
      <c r="AD237" s="3">
        <v>0</v>
      </c>
      <c r="AE237" s="2" t="s">
        <v>1245</v>
      </c>
      <c r="AI237" s="3" t="s">
        <v>1245</v>
      </c>
      <c r="AM237" s="2" t="s">
        <v>1243</v>
      </c>
      <c r="AO237" s="2">
        <v>9</v>
      </c>
      <c r="AP237" s="2">
        <v>2.4864000000000002E-3</v>
      </c>
    </row>
    <row r="238" spans="1:42" x14ac:dyDescent="0.25">
      <c r="A238" s="3">
        <f t="shared" si="51"/>
        <v>3</v>
      </c>
      <c r="B238" s="3" t="str">
        <f t="shared" si="52"/>
        <v>Gas</v>
      </c>
      <c r="C238" s="3">
        <f t="shared" si="53"/>
        <v>0</v>
      </c>
      <c r="D238" s="3">
        <f t="shared" si="54"/>
        <v>0</v>
      </c>
      <c r="E238" s="3">
        <f t="shared" si="55"/>
        <v>0.14605016000000001</v>
      </c>
      <c r="F238" s="3" t="str">
        <f t="shared" si="56"/>
        <v/>
      </c>
      <c r="G238" s="3">
        <f t="shared" si="57"/>
        <v>0</v>
      </c>
      <c r="H238" s="3">
        <f t="shared" si="58"/>
        <v>0</v>
      </c>
      <c r="I238" s="3">
        <f t="shared" si="59"/>
        <v>15</v>
      </c>
      <c r="J238" s="3">
        <f t="shared" si="60"/>
        <v>0</v>
      </c>
      <c r="K238" s="3">
        <f t="shared" si="61"/>
        <v>0</v>
      </c>
      <c r="L238" s="3">
        <f t="shared" si="62"/>
        <v>0</v>
      </c>
      <c r="M238" s="3">
        <f t="shared" si="63"/>
        <v>2.3999999999999998E-3</v>
      </c>
      <c r="N238" s="3">
        <f t="shared" si="64"/>
        <v>0</v>
      </c>
      <c r="O238" s="3">
        <f>SUM(K238:M238)</f>
        <v>2.3999999999999998E-3</v>
      </c>
      <c r="P238" s="41" t="str">
        <f t="shared" si="65"/>
        <v/>
      </c>
      <c r="Q238" s="42" t="str">
        <f t="shared" si="66"/>
        <v/>
      </c>
      <c r="R238" s="44">
        <f t="shared" si="67"/>
        <v>1.6432710515346231E-2</v>
      </c>
      <c r="S238" s="3" t="str">
        <f>IF(G238&gt;0,(K238/G238)*(1000000/365),"")</f>
        <v/>
      </c>
      <c r="T238" s="3" t="str">
        <f>IF(H238&gt;0,(L238/H238)*(1000000/365),"")</f>
        <v/>
      </c>
      <c r="U238" s="3">
        <f>IF(I238&gt;0,(M238/I238)*(1000000/365),"")</f>
        <v>0.43835616438356156</v>
      </c>
      <c r="V238" s="28" t="str">
        <f>IF(J238&gt;0,(N238/J238)*(1000000/365),"")</f>
        <v/>
      </c>
      <c r="Y238" s="29" t="s">
        <v>226</v>
      </c>
      <c r="Z238" s="3" t="s">
        <v>47</v>
      </c>
      <c r="AA238" s="3">
        <v>146050.16</v>
      </c>
      <c r="AB238" s="3">
        <v>10</v>
      </c>
      <c r="AC238" s="3">
        <v>15</v>
      </c>
      <c r="AD238" s="3">
        <v>0</v>
      </c>
      <c r="AE238" s="2" t="s">
        <v>1245</v>
      </c>
      <c r="AI238" s="3" t="s">
        <v>1245</v>
      </c>
      <c r="AM238" s="2" t="s">
        <v>1243</v>
      </c>
      <c r="AO238" s="2">
        <v>15</v>
      </c>
      <c r="AP238" s="2">
        <v>2.4</v>
      </c>
    </row>
    <row r="239" spans="1:42" x14ac:dyDescent="0.25">
      <c r="A239" s="3">
        <f t="shared" si="51"/>
        <v>3</v>
      </c>
      <c r="B239" s="3" t="str">
        <f t="shared" si="52"/>
        <v>Gas</v>
      </c>
      <c r="C239" s="3">
        <f t="shared" si="53"/>
        <v>0</v>
      </c>
      <c r="D239" s="3">
        <f t="shared" si="54"/>
        <v>0</v>
      </c>
      <c r="E239" s="3">
        <f t="shared" si="55"/>
        <v>1.6337999999999998E-2</v>
      </c>
      <c r="F239" s="3" t="str">
        <f t="shared" si="56"/>
        <v/>
      </c>
      <c r="G239" s="3">
        <f t="shared" si="57"/>
        <v>0</v>
      </c>
      <c r="H239" s="3">
        <f t="shared" si="58"/>
        <v>3</v>
      </c>
      <c r="I239" s="3">
        <f t="shared" si="59"/>
        <v>3</v>
      </c>
      <c r="J239" s="3">
        <f t="shared" si="60"/>
        <v>0</v>
      </c>
      <c r="K239" s="3">
        <f t="shared" si="61"/>
        <v>0</v>
      </c>
      <c r="L239" s="3">
        <f t="shared" si="62"/>
        <v>0</v>
      </c>
      <c r="M239" s="3">
        <f t="shared" si="63"/>
        <v>0</v>
      </c>
      <c r="N239" s="3">
        <f t="shared" si="64"/>
        <v>0</v>
      </c>
      <c r="O239" s="3">
        <f>SUM(K239:M239)</f>
        <v>0</v>
      </c>
      <c r="P239" s="41" t="str">
        <f t="shared" si="65"/>
        <v/>
      </c>
      <c r="Q239" s="42" t="str">
        <f t="shared" si="66"/>
        <v/>
      </c>
      <c r="R239" s="44">
        <f t="shared" si="67"/>
        <v>0</v>
      </c>
      <c r="S239" s="3" t="str">
        <f>IF(G239&gt;0,(K239/G239)*(1000000/365),"")</f>
        <v/>
      </c>
      <c r="T239" s="3">
        <f>IF(H239&gt;0,(L239/H239)*(1000000/365),"")</f>
        <v>0</v>
      </c>
      <c r="U239" s="3">
        <f>IF(I239&gt;0,(M239/I239)*(1000000/365),"")</f>
        <v>0</v>
      </c>
      <c r="V239" s="28" t="str">
        <f>IF(J239&gt;0,(N239/J239)*(1000000/365),"")</f>
        <v/>
      </c>
      <c r="Y239" s="29" t="s">
        <v>227</v>
      </c>
      <c r="Z239" s="3" t="s">
        <v>62</v>
      </c>
      <c r="AA239" s="3">
        <v>16338</v>
      </c>
      <c r="AB239" s="3">
        <v>3</v>
      </c>
      <c r="AC239" s="3">
        <v>6</v>
      </c>
      <c r="AD239" s="3">
        <v>0</v>
      </c>
      <c r="AE239" s="2" t="s">
        <v>1245</v>
      </c>
      <c r="AG239" s="2">
        <v>0</v>
      </c>
      <c r="AH239" s="2">
        <v>0</v>
      </c>
      <c r="AI239" s="3" t="s">
        <v>1245</v>
      </c>
      <c r="AK239" s="3">
        <v>3</v>
      </c>
      <c r="AL239" s="3">
        <v>0</v>
      </c>
      <c r="AM239" s="2" t="s">
        <v>1243</v>
      </c>
      <c r="AO239" s="2">
        <v>3</v>
      </c>
      <c r="AP239" s="2">
        <v>0</v>
      </c>
    </row>
    <row r="240" spans="1:42" x14ac:dyDescent="0.25">
      <c r="A240" s="3">
        <f t="shared" si="51"/>
        <v>3</v>
      </c>
      <c r="B240" s="3" t="str">
        <f t="shared" si="52"/>
        <v>Gas</v>
      </c>
      <c r="C240" s="3">
        <f t="shared" si="53"/>
        <v>0</v>
      </c>
      <c r="D240" s="3">
        <f t="shared" si="54"/>
        <v>0</v>
      </c>
      <c r="E240" s="3">
        <f t="shared" si="55"/>
        <v>4.6746000000000003E-2</v>
      </c>
      <c r="F240" s="3" t="str">
        <f t="shared" si="56"/>
        <v/>
      </c>
      <c r="G240" s="3">
        <f t="shared" si="57"/>
        <v>0</v>
      </c>
      <c r="H240" s="3">
        <f t="shared" si="58"/>
        <v>0</v>
      </c>
      <c r="I240" s="3">
        <f t="shared" si="59"/>
        <v>9</v>
      </c>
      <c r="J240" s="3">
        <f t="shared" si="60"/>
        <v>0</v>
      </c>
      <c r="K240" s="3">
        <f t="shared" si="61"/>
        <v>0</v>
      </c>
      <c r="L240" s="3">
        <f t="shared" si="62"/>
        <v>0</v>
      </c>
      <c r="M240" s="3">
        <f t="shared" si="63"/>
        <v>1.5492339999999998E-4</v>
      </c>
      <c r="N240" s="3">
        <f t="shared" si="64"/>
        <v>0</v>
      </c>
      <c r="O240" s="3">
        <f>SUM(K240:M240)</f>
        <v>1.5492339999999998E-4</v>
      </c>
      <c r="P240" s="41" t="str">
        <f t="shared" si="65"/>
        <v/>
      </c>
      <c r="Q240" s="42" t="str">
        <f t="shared" si="66"/>
        <v/>
      </c>
      <c r="R240" s="44">
        <f t="shared" si="67"/>
        <v>3.3141530826166937E-3</v>
      </c>
      <c r="S240" s="3" t="str">
        <f>IF(G240&gt;0,(K240/G240)*(1000000/365),"")</f>
        <v/>
      </c>
      <c r="T240" s="3" t="str">
        <f>IF(H240&gt;0,(L240/H240)*(1000000/365),"")</f>
        <v/>
      </c>
      <c r="U240" s="3">
        <f>IF(I240&gt;0,(M240/I240)*(1000000/365),"")</f>
        <v>4.716085235920852E-2</v>
      </c>
      <c r="V240" s="28" t="str">
        <f>IF(J240&gt;0,(N240/J240)*(1000000/365),"")</f>
        <v/>
      </c>
      <c r="Y240" s="29" t="s">
        <v>228</v>
      </c>
      <c r="Z240" s="3" t="s">
        <v>47</v>
      </c>
      <c r="AA240" s="3">
        <v>46746</v>
      </c>
      <c r="AB240" s="3">
        <v>3</v>
      </c>
      <c r="AC240" s="3">
        <v>9</v>
      </c>
      <c r="AD240" s="3">
        <v>0</v>
      </c>
      <c r="AE240" s="2" t="s">
        <v>1245</v>
      </c>
      <c r="AI240" s="3" t="s">
        <v>1245</v>
      </c>
      <c r="AM240" s="2" t="s">
        <v>1243</v>
      </c>
      <c r="AO240" s="2">
        <v>9</v>
      </c>
      <c r="AP240" s="2">
        <v>0.15492339999999999</v>
      </c>
    </row>
    <row r="241" spans="1:42" x14ac:dyDescent="0.25">
      <c r="A241" s="3">
        <f t="shared" si="51"/>
        <v>5</v>
      </c>
      <c r="B241" s="3" t="str">
        <f t="shared" si="52"/>
        <v>Gas</v>
      </c>
      <c r="C241" s="3">
        <f t="shared" si="53"/>
        <v>0</v>
      </c>
      <c r="D241" s="3">
        <f t="shared" si="54"/>
        <v>0.76557741000000001</v>
      </c>
      <c r="E241" s="3">
        <f t="shared" si="55"/>
        <v>0.76557741000000001</v>
      </c>
      <c r="F241" s="3" t="str">
        <f t="shared" si="56"/>
        <v/>
      </c>
      <c r="G241" s="3">
        <f t="shared" si="57"/>
        <v>0</v>
      </c>
      <c r="H241" s="3">
        <f t="shared" si="58"/>
        <v>47</v>
      </c>
      <c r="I241" s="3">
        <f t="shared" si="59"/>
        <v>47</v>
      </c>
      <c r="J241" s="3">
        <f t="shared" si="60"/>
        <v>0</v>
      </c>
      <c r="K241" s="3">
        <f t="shared" si="61"/>
        <v>0</v>
      </c>
      <c r="L241" s="3">
        <f t="shared" si="62"/>
        <v>0.16168000000000002</v>
      </c>
      <c r="M241" s="3">
        <f t="shared" si="63"/>
        <v>3.1680000000000002E-3</v>
      </c>
      <c r="N241" s="3">
        <f t="shared" si="64"/>
        <v>0</v>
      </c>
      <c r="O241" s="3">
        <f>SUM(K241:M241)</f>
        <v>0.16484800000000002</v>
      </c>
      <c r="P241" s="41" t="str">
        <f t="shared" si="65"/>
        <v/>
      </c>
      <c r="Q241" s="42">
        <f t="shared" si="66"/>
        <v>0.21118700459043066</v>
      </c>
      <c r="R241" s="44">
        <f t="shared" si="67"/>
        <v>4.1380531329940889E-3</v>
      </c>
      <c r="S241" s="3" t="str">
        <f>IF(G241&gt;0,(K241/G241)*(1000000/365),"")</f>
        <v/>
      </c>
      <c r="T241" s="3">
        <f>IF(H241&gt;0,(L241/H241)*(1000000/365),"")</f>
        <v>9.4246575342465757</v>
      </c>
      <c r="U241" s="3">
        <f>IF(I241&gt;0,(M241/I241)*(1000000/365),"")</f>
        <v>0.18466919265520257</v>
      </c>
      <c r="V241" s="28" t="str">
        <f>IF(J241&gt;0,(N241/J241)*(1000000/365),"")</f>
        <v/>
      </c>
      <c r="Y241" s="29" t="s">
        <v>228</v>
      </c>
      <c r="Z241" s="3" t="s">
        <v>47</v>
      </c>
      <c r="AA241" s="3">
        <v>1531154.82</v>
      </c>
      <c r="AB241" s="3">
        <v>20</v>
      </c>
      <c r="AC241" s="3">
        <v>47</v>
      </c>
      <c r="AD241" s="3">
        <v>12</v>
      </c>
      <c r="AE241" s="2" t="s">
        <v>1245</v>
      </c>
      <c r="AI241" s="3" t="s">
        <v>1243</v>
      </c>
      <c r="AK241" s="3">
        <v>47</v>
      </c>
      <c r="AL241" s="3">
        <v>161.68</v>
      </c>
      <c r="AM241" s="2" t="s">
        <v>1243</v>
      </c>
      <c r="AO241" s="2">
        <v>47</v>
      </c>
      <c r="AP241" s="2">
        <v>3.1680000000000001</v>
      </c>
    </row>
    <row r="242" spans="1:42" x14ac:dyDescent="0.25">
      <c r="A242" s="3">
        <f t="shared" si="51"/>
        <v>3</v>
      </c>
      <c r="B242" s="3" t="str">
        <f t="shared" si="52"/>
        <v>Gas</v>
      </c>
      <c r="C242" s="3">
        <f t="shared" si="53"/>
        <v>0</v>
      </c>
      <c r="D242" s="3">
        <f t="shared" si="54"/>
        <v>0</v>
      </c>
      <c r="E242" s="3">
        <f t="shared" si="55"/>
        <v>2.9909320799999999</v>
      </c>
      <c r="F242" s="3" t="str">
        <f t="shared" si="56"/>
        <v/>
      </c>
      <c r="G242" s="3">
        <f t="shared" si="57"/>
        <v>0</v>
      </c>
      <c r="H242" s="3">
        <f t="shared" si="58"/>
        <v>0</v>
      </c>
      <c r="I242" s="3">
        <f t="shared" si="59"/>
        <v>413</v>
      </c>
      <c r="J242" s="3">
        <f t="shared" si="60"/>
        <v>0</v>
      </c>
      <c r="K242" s="3">
        <f t="shared" si="61"/>
        <v>0</v>
      </c>
      <c r="L242" s="3">
        <f t="shared" si="62"/>
        <v>0</v>
      </c>
      <c r="M242" s="3">
        <f t="shared" si="63"/>
        <v>1.21383128E-2</v>
      </c>
      <c r="N242" s="3">
        <f t="shared" si="64"/>
        <v>0</v>
      </c>
      <c r="O242" s="3">
        <f>SUM(K242:M242)</f>
        <v>1.21383128E-2</v>
      </c>
      <c r="P242" s="41" t="str">
        <f t="shared" si="65"/>
        <v/>
      </c>
      <c r="Q242" s="42" t="str">
        <f t="shared" si="66"/>
        <v/>
      </c>
      <c r="R242" s="44">
        <f t="shared" si="67"/>
        <v>4.0583712619779722E-3</v>
      </c>
      <c r="S242" s="3" t="str">
        <f>IF(G242&gt;0,(K242/G242)*(1000000/365),"")</f>
        <v/>
      </c>
      <c r="T242" s="3" t="str">
        <f>IF(H242&gt;0,(L242/H242)*(1000000/365),"")</f>
        <v/>
      </c>
      <c r="U242" s="3">
        <f>IF(I242&gt;0,(M242/I242)*(1000000/365),"")</f>
        <v>8.0522158612225947E-2</v>
      </c>
      <c r="V242" s="28" t="str">
        <f>IF(J242&gt;0,(N242/J242)*(1000000/365),"")</f>
        <v/>
      </c>
      <c r="Y242" s="29" t="s">
        <v>228</v>
      </c>
      <c r="Z242" s="3" t="s">
        <v>47</v>
      </c>
      <c r="AA242" s="3">
        <v>2990932.08</v>
      </c>
      <c r="AB242" s="3">
        <v>158</v>
      </c>
      <c r="AC242" s="3">
        <v>413</v>
      </c>
      <c r="AD242" s="3">
        <v>0</v>
      </c>
      <c r="AE242" s="2" t="s">
        <v>1245</v>
      </c>
      <c r="AI242" s="3" t="s">
        <v>1245</v>
      </c>
      <c r="AM242" s="2" t="s">
        <v>1243</v>
      </c>
      <c r="AO242" s="2">
        <v>413</v>
      </c>
      <c r="AP242" s="2">
        <v>12.1383128</v>
      </c>
    </row>
    <row r="243" spans="1:42" x14ac:dyDescent="0.25">
      <c r="A243" s="3">
        <f t="shared" si="51"/>
        <v>5</v>
      </c>
      <c r="B243" s="3" t="str">
        <f t="shared" si="52"/>
        <v>Gas</v>
      </c>
      <c r="C243" s="3">
        <f t="shared" si="53"/>
        <v>0</v>
      </c>
      <c r="D243" s="3">
        <f t="shared" si="54"/>
        <v>9.1990098333333339E-3</v>
      </c>
      <c r="E243" s="3">
        <f t="shared" si="55"/>
        <v>1.8398019666666668E-2</v>
      </c>
      <c r="F243" s="3" t="str">
        <f t="shared" si="56"/>
        <v/>
      </c>
      <c r="G243" s="3">
        <f t="shared" si="57"/>
        <v>0</v>
      </c>
      <c r="H243" s="3">
        <f t="shared" si="58"/>
        <v>5</v>
      </c>
      <c r="I243" s="3">
        <f t="shared" si="59"/>
        <v>10</v>
      </c>
      <c r="J243" s="3">
        <f t="shared" si="60"/>
        <v>0</v>
      </c>
      <c r="K243" s="3">
        <f t="shared" si="61"/>
        <v>0</v>
      </c>
      <c r="L243" s="3">
        <f t="shared" si="62"/>
        <v>2.0000000000000002E-5</v>
      </c>
      <c r="M243" s="3">
        <f t="shared" si="63"/>
        <v>0</v>
      </c>
      <c r="N243" s="3">
        <f t="shared" si="64"/>
        <v>0</v>
      </c>
      <c r="O243" s="3">
        <f>SUM(K243:M243)</f>
        <v>2.0000000000000002E-5</v>
      </c>
      <c r="P243" s="41" t="str">
        <f t="shared" si="65"/>
        <v/>
      </c>
      <c r="Q243" s="42">
        <f t="shared" si="66"/>
        <v>2.174147039992112E-3</v>
      </c>
      <c r="R243" s="44">
        <f t="shared" si="67"/>
        <v>0</v>
      </c>
      <c r="S243" s="3" t="str">
        <f>IF(G243&gt;0,(K243/G243)*(1000000/365),"")</f>
        <v/>
      </c>
      <c r="T243" s="3">
        <f>IF(H243&gt;0,(L243/H243)*(1000000/365),"")</f>
        <v>1.0958904109589043E-2</v>
      </c>
      <c r="U243" s="3">
        <f>IF(I243&gt;0,(M243/I243)*(1000000/365),"")</f>
        <v>0</v>
      </c>
      <c r="V243" s="28" t="str">
        <f>IF(J243&gt;0,(N243/J243)*(1000000/365),"")</f>
        <v/>
      </c>
      <c r="Y243" s="29" t="s">
        <v>228</v>
      </c>
      <c r="Z243" s="3" t="s">
        <v>62</v>
      </c>
      <c r="AA243" s="3">
        <v>27597.029500000001</v>
      </c>
      <c r="AB243" s="3">
        <v>10</v>
      </c>
      <c r="AC243" s="3">
        <v>15</v>
      </c>
      <c r="AD243" s="3">
        <v>0</v>
      </c>
      <c r="AE243" s="2" t="s">
        <v>1245</v>
      </c>
      <c r="AI243" s="3" t="s">
        <v>1243</v>
      </c>
      <c r="AK243" s="3">
        <v>5</v>
      </c>
      <c r="AL243" s="3">
        <v>0.02</v>
      </c>
      <c r="AM243" s="2" t="s">
        <v>1243</v>
      </c>
      <c r="AO243" s="2">
        <v>10</v>
      </c>
      <c r="AP243" s="2">
        <v>0</v>
      </c>
    </row>
    <row r="244" spans="1:42" x14ac:dyDescent="0.25">
      <c r="A244" s="3">
        <f t="shared" si="51"/>
        <v>5</v>
      </c>
      <c r="B244" s="3" t="str">
        <f t="shared" si="52"/>
        <v>Gas</v>
      </c>
      <c r="C244" s="3">
        <f t="shared" si="53"/>
        <v>0</v>
      </c>
      <c r="D244" s="3">
        <f t="shared" si="54"/>
        <v>6.1182022500000009E-2</v>
      </c>
      <c r="E244" s="3">
        <f t="shared" si="55"/>
        <v>8.2775677500000006E-2</v>
      </c>
      <c r="F244" s="3" t="str">
        <f t="shared" si="56"/>
        <v/>
      </c>
      <c r="G244" s="3">
        <f t="shared" si="57"/>
        <v>0</v>
      </c>
      <c r="H244" s="3">
        <f t="shared" si="58"/>
        <v>17</v>
      </c>
      <c r="I244" s="3">
        <f t="shared" si="59"/>
        <v>23</v>
      </c>
      <c r="J244" s="3">
        <f t="shared" si="60"/>
        <v>0</v>
      </c>
      <c r="K244" s="3">
        <f t="shared" si="61"/>
        <v>0</v>
      </c>
      <c r="L244" s="3">
        <f t="shared" si="62"/>
        <v>3.8294380000000001E-3</v>
      </c>
      <c r="M244" s="3">
        <f t="shared" si="63"/>
        <v>1.6468370000000002E-3</v>
      </c>
      <c r="N244" s="3">
        <f t="shared" si="64"/>
        <v>0</v>
      </c>
      <c r="O244" s="3">
        <f>SUM(K244:M244)</f>
        <v>5.4762750000000001E-3</v>
      </c>
      <c r="P244" s="41" t="str">
        <f t="shared" si="65"/>
        <v/>
      </c>
      <c r="Q244" s="42">
        <f t="shared" si="66"/>
        <v>6.2590902417454394E-2</v>
      </c>
      <c r="R244" s="44">
        <f t="shared" si="67"/>
        <v>1.9895179957904907E-2</v>
      </c>
      <c r="S244" s="3" t="str">
        <f>IF(G244&gt;0,(K244/G244)*(1000000/365),"")</f>
        <v/>
      </c>
      <c r="T244" s="3">
        <f>IF(H244&gt;0,(L244/H244)*(1000000/365),"")</f>
        <v>0.61715358581788882</v>
      </c>
      <c r="U244" s="3">
        <f>IF(I244&gt;0,(M244/I244)*(1000000/365),"")</f>
        <v>0.19616879094699227</v>
      </c>
      <c r="V244" s="28" t="str">
        <f>IF(J244&gt;0,(N244/J244)*(1000000/365),"")</f>
        <v/>
      </c>
      <c r="Y244" s="29" t="s">
        <v>228</v>
      </c>
      <c r="Z244" s="3" t="s">
        <v>47</v>
      </c>
      <c r="AA244" s="3">
        <v>143957.70000000001</v>
      </c>
      <c r="AB244" s="3">
        <v>671</v>
      </c>
      <c r="AC244" s="3">
        <v>40</v>
      </c>
      <c r="AD244" s="3">
        <v>0</v>
      </c>
      <c r="AE244" s="2" t="s">
        <v>1245</v>
      </c>
      <c r="AI244" s="3" t="s">
        <v>1243</v>
      </c>
      <c r="AK244" s="3">
        <v>17</v>
      </c>
      <c r="AL244" s="3">
        <v>3.8294380000000001</v>
      </c>
      <c r="AM244" s="2" t="s">
        <v>1243</v>
      </c>
      <c r="AO244" s="2">
        <v>23</v>
      </c>
      <c r="AP244" s="2">
        <v>1.6468370000000001</v>
      </c>
    </row>
    <row r="245" spans="1:42" x14ac:dyDescent="0.25">
      <c r="A245" s="3">
        <f t="shared" si="51"/>
        <v>5</v>
      </c>
      <c r="B245" s="3" t="str">
        <f t="shared" si="52"/>
        <v>Gas</v>
      </c>
      <c r="C245" s="3">
        <f t="shared" si="53"/>
        <v>0</v>
      </c>
      <c r="D245" s="3">
        <f t="shared" si="54"/>
        <v>0.25406069333333331</v>
      </c>
      <c r="E245" s="3">
        <f t="shared" si="55"/>
        <v>0.43883210666666667</v>
      </c>
      <c r="F245" s="3" t="str">
        <f t="shared" si="56"/>
        <v/>
      </c>
      <c r="G245" s="3">
        <f t="shared" si="57"/>
        <v>0</v>
      </c>
      <c r="H245" s="3">
        <f t="shared" si="58"/>
        <v>11</v>
      </c>
      <c r="I245" s="3">
        <f t="shared" si="59"/>
        <v>19</v>
      </c>
      <c r="J245" s="3">
        <f t="shared" si="60"/>
        <v>0</v>
      </c>
      <c r="K245" s="3">
        <f t="shared" si="61"/>
        <v>0</v>
      </c>
      <c r="L245" s="3">
        <f t="shared" si="62"/>
        <v>1.5603450999999999E-3</v>
      </c>
      <c r="M245" s="3">
        <f t="shared" si="63"/>
        <v>2.304447E-4</v>
      </c>
      <c r="N245" s="3">
        <f t="shared" si="64"/>
        <v>0</v>
      </c>
      <c r="O245" s="3">
        <f>SUM(K245:M245)</f>
        <v>1.7907897999999999E-3</v>
      </c>
      <c r="P245" s="41" t="str">
        <f t="shared" si="65"/>
        <v/>
      </c>
      <c r="Q245" s="42">
        <f t="shared" si="66"/>
        <v>6.1416234031637165E-3</v>
      </c>
      <c r="R245" s="44">
        <f t="shared" si="67"/>
        <v>5.2513181350936097E-4</v>
      </c>
      <c r="S245" s="3" t="str">
        <f>IF(G245&gt;0,(K245/G245)*(1000000/365),"")</f>
        <v/>
      </c>
      <c r="T245" s="3">
        <f>IF(H245&gt;0,(L245/H245)*(1000000/365),"")</f>
        <v>0.38862891656288917</v>
      </c>
      <c r="U245" s="3">
        <f>IF(I245&gt;0,(M245/I245)*(1000000/365),"")</f>
        <v>3.3229228550829125E-2</v>
      </c>
      <c r="V245" s="28" t="str">
        <f>IF(J245&gt;0,(N245/J245)*(1000000/365),"")</f>
        <v/>
      </c>
      <c r="Y245" s="29" t="s">
        <v>228</v>
      </c>
      <c r="Z245" s="3" t="s">
        <v>47</v>
      </c>
      <c r="AA245" s="3">
        <v>692892.8</v>
      </c>
      <c r="AB245" s="3">
        <v>671</v>
      </c>
      <c r="AC245" s="3">
        <v>30</v>
      </c>
      <c r="AD245" s="3">
        <v>0</v>
      </c>
      <c r="AE245" s="2" t="s">
        <v>1245</v>
      </c>
      <c r="AI245" s="3" t="s">
        <v>1243</v>
      </c>
      <c r="AK245" s="3">
        <v>11</v>
      </c>
      <c r="AL245" s="3">
        <v>1.5603450999999999</v>
      </c>
      <c r="AM245" s="2" t="s">
        <v>1243</v>
      </c>
      <c r="AO245" s="2">
        <v>19</v>
      </c>
      <c r="AP245" s="2">
        <v>0.2304447</v>
      </c>
    </row>
    <row r="246" spans="1:42" x14ac:dyDescent="0.25">
      <c r="A246" s="3">
        <f t="shared" si="51"/>
        <v>5</v>
      </c>
      <c r="B246" s="3" t="str">
        <f t="shared" si="52"/>
        <v>Gas</v>
      </c>
      <c r="C246" s="3">
        <f t="shared" si="53"/>
        <v>0</v>
      </c>
      <c r="D246" s="3">
        <f t="shared" si="54"/>
        <v>0.16675557142857142</v>
      </c>
      <c r="E246" s="3">
        <f t="shared" si="55"/>
        <v>0.41688892857142856</v>
      </c>
      <c r="F246" s="3" t="str">
        <f t="shared" si="56"/>
        <v/>
      </c>
      <c r="G246" s="3">
        <f t="shared" si="57"/>
        <v>0</v>
      </c>
      <c r="H246" s="3">
        <f t="shared" si="58"/>
        <v>12</v>
      </c>
      <c r="I246" s="3">
        <f t="shared" si="59"/>
        <v>30</v>
      </c>
      <c r="J246" s="3">
        <f t="shared" si="60"/>
        <v>0</v>
      </c>
      <c r="K246" s="3">
        <f t="shared" si="61"/>
        <v>0</v>
      </c>
      <c r="L246" s="3">
        <f t="shared" si="62"/>
        <v>2.1458482999999998E-3</v>
      </c>
      <c r="M246" s="3">
        <f t="shared" si="63"/>
        <v>4.1868397999999998E-3</v>
      </c>
      <c r="N246" s="3">
        <f t="shared" si="64"/>
        <v>0</v>
      </c>
      <c r="O246" s="3">
        <f>SUM(K246:M246)</f>
        <v>6.3326880999999991E-3</v>
      </c>
      <c r="P246" s="41" t="str">
        <f t="shared" si="65"/>
        <v/>
      </c>
      <c r="Q246" s="42">
        <f t="shared" si="66"/>
        <v>1.2868225520843594E-2</v>
      </c>
      <c r="R246" s="44">
        <f t="shared" si="67"/>
        <v>1.0043058265776512E-2</v>
      </c>
      <c r="S246" s="3" t="str">
        <f>IF(G246&gt;0,(K246/G246)*(1000000/365),"")</f>
        <v/>
      </c>
      <c r="T246" s="3">
        <f>IF(H246&gt;0,(L246/H246)*(1000000/365),"")</f>
        <v>0.48991970319634698</v>
      </c>
      <c r="U246" s="3">
        <f>IF(I246&gt;0,(M246/I246)*(1000000/365),"")</f>
        <v>0.38235979908675793</v>
      </c>
      <c r="V246" s="28" t="str">
        <f>IF(J246&gt;0,(N246/J246)*(1000000/365),"")</f>
        <v/>
      </c>
      <c r="Y246" s="29" t="s">
        <v>228</v>
      </c>
      <c r="Z246" s="3" t="s">
        <v>62</v>
      </c>
      <c r="AA246" s="3">
        <v>583644.5</v>
      </c>
      <c r="AB246" s="3">
        <v>671</v>
      </c>
      <c r="AC246" s="3">
        <v>55</v>
      </c>
      <c r="AD246" s="3">
        <v>0</v>
      </c>
      <c r="AE246" s="2" t="s">
        <v>1245</v>
      </c>
      <c r="AI246" s="3" t="s">
        <v>1243</v>
      </c>
      <c r="AK246" s="3">
        <v>12</v>
      </c>
      <c r="AL246" s="3">
        <v>2.1458482999999999</v>
      </c>
      <c r="AM246" s="2" t="s">
        <v>1243</v>
      </c>
      <c r="AO246" s="2">
        <v>30</v>
      </c>
      <c r="AP246" s="2">
        <v>4.1868397999999996</v>
      </c>
    </row>
    <row r="247" spans="1:42" x14ac:dyDescent="0.25">
      <c r="A247" s="3">
        <f t="shared" si="51"/>
        <v>3</v>
      </c>
      <c r="B247" s="3" t="str">
        <f t="shared" si="52"/>
        <v>Gas</v>
      </c>
      <c r="C247" s="3">
        <f t="shared" si="53"/>
        <v>0</v>
      </c>
      <c r="D247" s="3">
        <f t="shared" si="54"/>
        <v>0</v>
      </c>
      <c r="E247" s="3">
        <f t="shared" si="55"/>
        <v>1.1953858473000001</v>
      </c>
      <c r="F247" s="3" t="str">
        <f t="shared" si="56"/>
        <v/>
      </c>
      <c r="G247" s="3">
        <f t="shared" si="57"/>
        <v>0</v>
      </c>
      <c r="H247" s="3">
        <f t="shared" si="58"/>
        <v>0</v>
      </c>
      <c r="I247" s="3">
        <f t="shared" si="59"/>
        <v>228</v>
      </c>
      <c r="J247" s="3">
        <f t="shared" si="60"/>
        <v>0</v>
      </c>
      <c r="K247" s="3">
        <f t="shared" si="61"/>
        <v>0</v>
      </c>
      <c r="L247" s="3">
        <f t="shared" si="62"/>
        <v>0</v>
      </c>
      <c r="M247" s="3">
        <f t="shared" si="63"/>
        <v>4.30269E-2</v>
      </c>
      <c r="N247" s="3">
        <f t="shared" si="64"/>
        <v>0</v>
      </c>
      <c r="O247" s="3">
        <f>SUM(K247:M247)</f>
        <v>4.30269E-2</v>
      </c>
      <c r="P247" s="41" t="str">
        <f t="shared" si="65"/>
        <v/>
      </c>
      <c r="Q247" s="42" t="str">
        <f t="shared" si="66"/>
        <v/>
      </c>
      <c r="R247" s="44">
        <f t="shared" si="67"/>
        <v>3.5994152095061363E-2</v>
      </c>
      <c r="S247" s="3" t="str">
        <f>IF(G247&gt;0,(K247/G247)*(1000000/365),"")</f>
        <v/>
      </c>
      <c r="T247" s="3" t="str">
        <f>IF(H247&gt;0,(L247/H247)*(1000000/365),"")</f>
        <v/>
      </c>
      <c r="U247" s="3">
        <f>IF(I247&gt;0,(M247/I247)*(1000000/365),"")</f>
        <v>0.51702595529920692</v>
      </c>
      <c r="V247" s="28" t="str">
        <f>IF(J247&gt;0,(N247/J247)*(1000000/365),"")</f>
        <v/>
      </c>
      <c r="Y247" s="29" t="s">
        <v>228</v>
      </c>
      <c r="Z247" s="3" t="s">
        <v>47</v>
      </c>
      <c r="AA247" s="3">
        <v>1195385.8473</v>
      </c>
      <c r="AB247" s="3">
        <v>75</v>
      </c>
      <c r="AC247" s="3">
        <v>228</v>
      </c>
      <c r="AD247" s="3">
        <v>0</v>
      </c>
      <c r="AE247" s="2" t="s">
        <v>1245</v>
      </c>
      <c r="AI247" s="3" t="s">
        <v>1245</v>
      </c>
      <c r="AM247" s="2" t="s">
        <v>1243</v>
      </c>
      <c r="AO247" s="2">
        <v>228</v>
      </c>
      <c r="AP247" s="2">
        <v>43.026899999999998</v>
      </c>
    </row>
    <row r="248" spans="1:42" x14ac:dyDescent="0.25">
      <c r="A248" s="3">
        <f t="shared" si="51"/>
        <v>3</v>
      </c>
      <c r="B248" s="3" t="str">
        <f t="shared" si="52"/>
        <v>Gas</v>
      </c>
      <c r="C248" s="3">
        <f t="shared" si="53"/>
        <v>0</v>
      </c>
      <c r="D248" s="3">
        <f t="shared" si="54"/>
        <v>0</v>
      </c>
      <c r="E248" s="3">
        <f t="shared" si="55"/>
        <v>1.1162999999999999E-2</v>
      </c>
      <c r="F248" s="3" t="str">
        <f t="shared" si="56"/>
        <v/>
      </c>
      <c r="G248" s="3">
        <f t="shared" si="57"/>
        <v>0</v>
      </c>
      <c r="H248" s="3">
        <f t="shared" si="58"/>
        <v>0</v>
      </c>
      <c r="I248" s="3">
        <f t="shared" si="59"/>
        <v>3</v>
      </c>
      <c r="J248" s="3">
        <f t="shared" si="60"/>
        <v>0</v>
      </c>
      <c r="K248" s="3">
        <f t="shared" si="61"/>
        <v>0</v>
      </c>
      <c r="L248" s="3">
        <f t="shared" si="62"/>
        <v>0</v>
      </c>
      <c r="M248" s="3">
        <f t="shared" si="63"/>
        <v>0</v>
      </c>
      <c r="N248" s="3">
        <f t="shared" si="64"/>
        <v>0</v>
      </c>
      <c r="O248" s="3">
        <f>SUM(K248:M248)</f>
        <v>0</v>
      </c>
      <c r="P248" s="41" t="str">
        <f t="shared" si="65"/>
        <v/>
      </c>
      <c r="Q248" s="42" t="str">
        <f t="shared" si="66"/>
        <v/>
      </c>
      <c r="R248" s="44">
        <f t="shared" si="67"/>
        <v>0</v>
      </c>
      <c r="S248" s="3" t="str">
        <f>IF(G248&gt;0,(K248/G248)*(1000000/365),"")</f>
        <v/>
      </c>
      <c r="T248" s="3" t="str">
        <f>IF(H248&gt;0,(L248/H248)*(1000000/365),"")</f>
        <v/>
      </c>
      <c r="U248" s="3">
        <f>IF(I248&gt;0,(M248/I248)*(1000000/365),"")</f>
        <v>0</v>
      </c>
      <c r="V248" s="28" t="str">
        <f>IF(J248&gt;0,(N248/J248)*(1000000/365),"")</f>
        <v/>
      </c>
      <c r="Y248" s="29" t="s">
        <v>229</v>
      </c>
      <c r="Z248" s="3" t="s">
        <v>62</v>
      </c>
      <c r="AA248" s="3">
        <v>11163</v>
      </c>
      <c r="AB248" s="3">
        <v>1</v>
      </c>
      <c r="AC248" s="3">
        <v>3</v>
      </c>
      <c r="AD248" s="3">
        <v>0</v>
      </c>
      <c r="AE248" s="2" t="s">
        <v>1245</v>
      </c>
      <c r="AG248" s="2">
        <v>0</v>
      </c>
      <c r="AH248" s="2">
        <v>0</v>
      </c>
      <c r="AI248" s="3" t="s">
        <v>1245</v>
      </c>
      <c r="AK248" s="3">
        <v>0</v>
      </c>
      <c r="AL248" s="3">
        <v>0</v>
      </c>
      <c r="AM248" s="2" t="s">
        <v>1243</v>
      </c>
      <c r="AO248" s="2">
        <v>3</v>
      </c>
      <c r="AP248" s="2">
        <v>0</v>
      </c>
    </row>
    <row r="249" spans="1:42" x14ac:dyDescent="0.25">
      <c r="A249" s="3">
        <f t="shared" si="51"/>
        <v>2</v>
      </c>
      <c r="B249" s="3" t="str">
        <f t="shared" si="52"/>
        <v>Gas</v>
      </c>
      <c r="C249" s="3">
        <f t="shared" si="53"/>
        <v>0</v>
      </c>
      <c r="D249" s="3">
        <f t="shared" si="54"/>
        <v>6.6576000000000005E-3</v>
      </c>
      <c r="E249" s="3">
        <f t="shared" si="55"/>
        <v>0</v>
      </c>
      <c r="F249" s="3" t="str">
        <f t="shared" si="56"/>
        <v/>
      </c>
      <c r="G249" s="3">
        <f t="shared" si="57"/>
        <v>0</v>
      </c>
      <c r="H249" s="3">
        <f t="shared" si="58"/>
        <v>2</v>
      </c>
      <c r="I249" s="3">
        <f t="shared" si="59"/>
        <v>0</v>
      </c>
      <c r="J249" s="3">
        <f t="shared" si="60"/>
        <v>0</v>
      </c>
      <c r="K249" s="3">
        <f t="shared" si="61"/>
        <v>0</v>
      </c>
      <c r="L249" s="3">
        <f t="shared" si="62"/>
        <v>1.2865607E-3</v>
      </c>
      <c r="M249" s="3">
        <f t="shared" si="63"/>
        <v>0</v>
      </c>
      <c r="N249" s="3">
        <f t="shared" si="64"/>
        <v>0</v>
      </c>
      <c r="O249" s="3">
        <f>SUM(K249:M249)</f>
        <v>1.2865607E-3</v>
      </c>
      <c r="P249" s="41" t="str">
        <f t="shared" si="65"/>
        <v/>
      </c>
      <c r="Q249" s="42">
        <f t="shared" si="66"/>
        <v>0.19324692081230471</v>
      </c>
      <c r="R249" s="44" t="str">
        <f t="shared" si="67"/>
        <v/>
      </c>
      <c r="S249" s="3" t="str">
        <f>IF(G249&gt;0,(K249/G249)*(1000000/365),"")</f>
        <v/>
      </c>
      <c r="T249" s="3">
        <f>IF(H249&gt;0,(L249/H249)*(1000000/365),"")</f>
        <v>1.7624119178082192</v>
      </c>
      <c r="U249" s="3" t="str">
        <f>IF(I249&gt;0,(M249/I249)*(1000000/365),"")</f>
        <v/>
      </c>
      <c r="V249" s="28" t="str">
        <f>IF(J249&gt;0,(N249/J249)*(1000000/365),"")</f>
        <v/>
      </c>
      <c r="Y249" s="29" t="s">
        <v>231</v>
      </c>
      <c r="Z249" s="3" t="s">
        <v>47</v>
      </c>
      <c r="AA249" s="3">
        <v>6657.6</v>
      </c>
      <c r="AB249" s="3">
        <v>1</v>
      </c>
      <c r="AC249" s="3">
        <v>2</v>
      </c>
      <c r="AD249" s="3">
        <v>0</v>
      </c>
      <c r="AE249" s="2" t="s">
        <v>1245</v>
      </c>
      <c r="AI249" s="3" t="s">
        <v>1243</v>
      </c>
      <c r="AK249" s="3">
        <v>2</v>
      </c>
      <c r="AL249" s="3">
        <v>1.2865606999999999</v>
      </c>
      <c r="AM249" s="2" t="s">
        <v>1245</v>
      </c>
    </row>
    <row r="250" spans="1:42" x14ac:dyDescent="0.25">
      <c r="A250" s="3">
        <f t="shared" si="51"/>
        <v>2</v>
      </c>
      <c r="B250" s="3" t="str">
        <f t="shared" si="52"/>
        <v>Gas</v>
      </c>
      <c r="C250" s="3">
        <f t="shared" si="53"/>
        <v>0</v>
      </c>
      <c r="D250" s="3">
        <f t="shared" si="54"/>
        <v>3.0072359999999999E-2</v>
      </c>
      <c r="E250" s="3">
        <f t="shared" si="55"/>
        <v>0</v>
      </c>
      <c r="F250" s="3" t="str">
        <f t="shared" si="56"/>
        <v/>
      </c>
      <c r="G250" s="3">
        <f t="shared" si="57"/>
        <v>0</v>
      </c>
      <c r="H250" s="3">
        <f t="shared" si="58"/>
        <v>4</v>
      </c>
      <c r="I250" s="3">
        <f t="shared" si="59"/>
        <v>0</v>
      </c>
      <c r="J250" s="3">
        <f t="shared" si="60"/>
        <v>0</v>
      </c>
      <c r="K250" s="3">
        <f t="shared" si="61"/>
        <v>0</v>
      </c>
      <c r="L250" s="3">
        <f t="shared" si="62"/>
        <v>4.4000000000000003E-3</v>
      </c>
      <c r="M250" s="3">
        <f t="shared" si="63"/>
        <v>0</v>
      </c>
      <c r="N250" s="3">
        <f t="shared" si="64"/>
        <v>0</v>
      </c>
      <c r="O250" s="3">
        <f>SUM(K250:M250)</f>
        <v>4.4000000000000003E-3</v>
      </c>
      <c r="P250" s="41" t="str">
        <f t="shared" si="65"/>
        <v/>
      </c>
      <c r="Q250" s="42">
        <f t="shared" si="66"/>
        <v>0.14631375788265372</v>
      </c>
      <c r="R250" s="44" t="str">
        <f t="shared" si="67"/>
        <v/>
      </c>
      <c r="S250" s="3" t="str">
        <f>IF(G250&gt;0,(K250/G250)*(1000000/365),"")</f>
        <v/>
      </c>
      <c r="T250" s="3">
        <f>IF(H250&gt;0,(L250/H250)*(1000000/365),"")</f>
        <v>3.0136986301369864</v>
      </c>
      <c r="U250" s="3" t="str">
        <f>IF(I250&gt;0,(M250/I250)*(1000000/365),"")</f>
        <v/>
      </c>
      <c r="V250" s="28" t="str">
        <f>IF(J250&gt;0,(N250/J250)*(1000000/365),"")</f>
        <v/>
      </c>
      <c r="Y250" s="29" t="s">
        <v>232</v>
      </c>
      <c r="Z250" s="3" t="s">
        <v>47</v>
      </c>
      <c r="AA250" s="3">
        <v>30072.36</v>
      </c>
      <c r="AB250" s="3">
        <v>3</v>
      </c>
      <c r="AC250" s="3">
        <v>4</v>
      </c>
      <c r="AD250" s="3">
        <v>0</v>
      </c>
      <c r="AE250" s="2" t="s">
        <v>1245</v>
      </c>
      <c r="AI250" s="3" t="s">
        <v>1243</v>
      </c>
      <c r="AK250" s="3">
        <v>4</v>
      </c>
      <c r="AL250" s="3">
        <v>4.4000000000000004</v>
      </c>
      <c r="AM250" s="2" t="s">
        <v>1245</v>
      </c>
    </row>
    <row r="251" spans="1:42" x14ac:dyDescent="0.25">
      <c r="A251" s="3">
        <f t="shared" si="51"/>
        <v>2</v>
      </c>
      <c r="B251" s="3" t="str">
        <f t="shared" si="52"/>
        <v>Gas</v>
      </c>
      <c r="C251" s="3">
        <f t="shared" si="53"/>
        <v>0</v>
      </c>
      <c r="D251" s="3">
        <f t="shared" si="54"/>
        <v>3.7997332961999999E-3</v>
      </c>
      <c r="E251" s="3">
        <f t="shared" si="55"/>
        <v>0</v>
      </c>
      <c r="F251" s="3" t="str">
        <f t="shared" si="56"/>
        <v/>
      </c>
      <c r="G251" s="3">
        <f t="shared" si="57"/>
        <v>0</v>
      </c>
      <c r="H251" s="3">
        <f t="shared" si="58"/>
        <v>1</v>
      </c>
      <c r="I251" s="3">
        <f t="shared" si="59"/>
        <v>0</v>
      </c>
      <c r="J251" s="3">
        <f t="shared" si="60"/>
        <v>0</v>
      </c>
      <c r="K251" s="3">
        <f t="shared" si="61"/>
        <v>0</v>
      </c>
      <c r="L251" s="3">
        <f t="shared" si="62"/>
        <v>2.8505758900000001E-2</v>
      </c>
      <c r="M251" s="3">
        <f t="shared" si="63"/>
        <v>0</v>
      </c>
      <c r="N251" s="3">
        <f t="shared" si="64"/>
        <v>0</v>
      </c>
      <c r="O251" s="3">
        <f>SUM(K251:M251)</f>
        <v>2.8505758900000001E-2</v>
      </c>
      <c r="P251" s="41" t="str">
        <f t="shared" si="65"/>
        <v/>
      </c>
      <c r="Q251" s="42">
        <f t="shared" si="66"/>
        <v>7.5020420323994212</v>
      </c>
      <c r="R251" s="44" t="str">
        <f t="shared" si="67"/>
        <v/>
      </c>
      <c r="S251" s="3" t="str">
        <f>IF(G251&gt;0,(K251/G251)*(1000000/365),"")</f>
        <v/>
      </c>
      <c r="T251" s="3">
        <f>IF(H251&gt;0,(L251/H251)*(1000000/365),"")</f>
        <v>78.097969589041099</v>
      </c>
      <c r="U251" s="3" t="str">
        <f>IF(I251&gt;0,(M251/I251)*(1000000/365),"")</f>
        <v/>
      </c>
      <c r="V251" s="28" t="str">
        <f>IF(J251&gt;0,(N251/J251)*(1000000/365),"")</f>
        <v/>
      </c>
      <c r="Y251" s="29" t="s">
        <v>232</v>
      </c>
      <c r="Z251" s="3" t="s">
        <v>47</v>
      </c>
      <c r="AA251" s="3">
        <v>3799.7332962</v>
      </c>
      <c r="AB251" s="3">
        <v>1</v>
      </c>
      <c r="AC251" s="3">
        <v>1</v>
      </c>
      <c r="AD251" s="3">
        <v>0</v>
      </c>
      <c r="AE251" s="2" t="s">
        <v>1245</v>
      </c>
      <c r="AI251" s="3" t="s">
        <v>1243</v>
      </c>
      <c r="AK251" s="3">
        <v>1</v>
      </c>
      <c r="AL251" s="3">
        <v>28.5057589</v>
      </c>
      <c r="AM251" s="2" t="s">
        <v>1245</v>
      </c>
    </row>
    <row r="252" spans="1:42" x14ac:dyDescent="0.25">
      <c r="A252" s="3">
        <f t="shared" si="51"/>
        <v>3</v>
      </c>
      <c r="B252" s="3" t="str">
        <f t="shared" si="52"/>
        <v>Gas</v>
      </c>
      <c r="C252" s="3">
        <f t="shared" si="53"/>
        <v>0</v>
      </c>
      <c r="D252" s="3">
        <f t="shared" si="54"/>
        <v>0</v>
      </c>
      <c r="E252" s="3">
        <f t="shared" si="55"/>
        <v>0.13345336999999999</v>
      </c>
      <c r="F252" s="3" t="str">
        <f t="shared" si="56"/>
        <v/>
      </c>
      <c r="G252" s="3">
        <f t="shared" si="57"/>
        <v>0</v>
      </c>
      <c r="H252" s="3">
        <f t="shared" si="58"/>
        <v>0</v>
      </c>
      <c r="I252" s="3">
        <f t="shared" si="59"/>
        <v>16</v>
      </c>
      <c r="J252" s="3">
        <f t="shared" si="60"/>
        <v>0</v>
      </c>
      <c r="K252" s="3">
        <f t="shared" si="61"/>
        <v>0</v>
      </c>
      <c r="L252" s="3">
        <f t="shared" si="62"/>
        <v>0</v>
      </c>
      <c r="M252" s="3">
        <f t="shared" si="63"/>
        <v>1.0903E-4</v>
      </c>
      <c r="N252" s="3">
        <f t="shared" si="64"/>
        <v>0</v>
      </c>
      <c r="O252" s="3">
        <f>SUM(K252:M252)</f>
        <v>1.0903E-4</v>
      </c>
      <c r="P252" s="41" t="str">
        <f t="shared" si="65"/>
        <v/>
      </c>
      <c r="Q252" s="42" t="str">
        <f t="shared" si="66"/>
        <v/>
      </c>
      <c r="R252" s="44">
        <f t="shared" si="67"/>
        <v>8.1698948479157934E-4</v>
      </c>
      <c r="S252" s="3" t="str">
        <f>IF(G252&gt;0,(K252/G252)*(1000000/365),"")</f>
        <v/>
      </c>
      <c r="T252" s="3" t="str">
        <f>IF(H252&gt;0,(L252/H252)*(1000000/365),"")</f>
        <v/>
      </c>
      <c r="U252" s="3">
        <f>IF(I252&gt;0,(M252/I252)*(1000000/365),"")</f>
        <v>1.8669520547945205E-2</v>
      </c>
      <c r="V252" s="28" t="str">
        <f>IF(J252&gt;0,(N252/J252)*(1000000/365),"")</f>
        <v/>
      </c>
      <c r="Y252" s="29" t="s">
        <v>232</v>
      </c>
      <c r="Z252" s="3" t="s">
        <v>47</v>
      </c>
      <c r="AA252" s="3">
        <v>133453.37</v>
      </c>
      <c r="AB252" s="3">
        <v>7</v>
      </c>
      <c r="AC252" s="3">
        <v>16</v>
      </c>
      <c r="AD252" s="3">
        <v>0</v>
      </c>
      <c r="AE252" s="2" t="s">
        <v>1245</v>
      </c>
      <c r="AI252" s="3" t="s">
        <v>1245</v>
      </c>
      <c r="AM252" s="2" t="s">
        <v>1243</v>
      </c>
      <c r="AO252" s="2">
        <v>16</v>
      </c>
      <c r="AP252" s="2">
        <v>0.10903</v>
      </c>
    </row>
    <row r="253" spans="1:42" x14ac:dyDescent="0.25">
      <c r="A253" s="3">
        <f t="shared" si="51"/>
        <v>2</v>
      </c>
      <c r="B253" s="3" t="str">
        <f t="shared" si="52"/>
        <v>Gas</v>
      </c>
      <c r="C253" s="3">
        <f t="shared" si="53"/>
        <v>0</v>
      </c>
      <c r="D253" s="3">
        <f t="shared" si="54"/>
        <v>4.3707362999999999E-2</v>
      </c>
      <c r="E253" s="3">
        <f t="shared" si="55"/>
        <v>0</v>
      </c>
      <c r="F253" s="3" t="str">
        <f t="shared" si="56"/>
        <v/>
      </c>
      <c r="G253" s="3">
        <f t="shared" si="57"/>
        <v>0</v>
      </c>
      <c r="H253" s="3">
        <f t="shared" si="58"/>
        <v>8</v>
      </c>
      <c r="I253" s="3">
        <f t="shared" si="59"/>
        <v>0</v>
      </c>
      <c r="J253" s="3">
        <f t="shared" si="60"/>
        <v>0</v>
      </c>
      <c r="K253" s="3">
        <f t="shared" si="61"/>
        <v>0</v>
      </c>
      <c r="L253" s="3">
        <f t="shared" si="62"/>
        <v>1E-4</v>
      </c>
      <c r="M253" s="3">
        <f t="shared" si="63"/>
        <v>0</v>
      </c>
      <c r="N253" s="3">
        <f t="shared" si="64"/>
        <v>0</v>
      </c>
      <c r="O253" s="3">
        <f>SUM(K253:M253)</f>
        <v>1E-4</v>
      </c>
      <c r="P253" s="41" t="str">
        <f t="shared" si="65"/>
        <v/>
      </c>
      <c r="Q253" s="42">
        <f t="shared" si="66"/>
        <v>2.287944024442747E-3</v>
      </c>
      <c r="R253" s="44" t="str">
        <f t="shared" si="67"/>
        <v/>
      </c>
      <c r="S253" s="3" t="str">
        <f>IF(G253&gt;0,(K253/G253)*(1000000/365),"")</f>
        <v/>
      </c>
      <c r="T253" s="3">
        <f>IF(H253&gt;0,(L253/H253)*(1000000/365),"")</f>
        <v>3.4246575342465752E-2</v>
      </c>
      <c r="U253" s="3" t="str">
        <f>IF(I253&gt;0,(M253/I253)*(1000000/365),"")</f>
        <v/>
      </c>
      <c r="V253" s="28" t="str">
        <f>IF(J253&gt;0,(N253/J253)*(1000000/365),"")</f>
        <v/>
      </c>
      <c r="Y253" s="29" t="s">
        <v>232</v>
      </c>
      <c r="Z253" s="3" t="s">
        <v>62</v>
      </c>
      <c r="AA253" s="3">
        <v>43707.362999999998</v>
      </c>
      <c r="AB253" s="3">
        <v>25</v>
      </c>
      <c r="AC253" s="3">
        <v>8</v>
      </c>
      <c r="AD253" s="3">
        <v>0</v>
      </c>
      <c r="AE253" s="2" t="s">
        <v>1245</v>
      </c>
      <c r="AI253" s="3" t="s">
        <v>1243</v>
      </c>
      <c r="AK253" s="3">
        <v>8</v>
      </c>
      <c r="AL253" s="3">
        <v>0.1</v>
      </c>
      <c r="AM253" s="2" t="s">
        <v>1245</v>
      </c>
    </row>
    <row r="254" spans="1:42" x14ac:dyDescent="0.25">
      <c r="A254" s="3">
        <f t="shared" si="51"/>
        <v>3</v>
      </c>
      <c r="B254" s="3" t="str">
        <f t="shared" si="52"/>
        <v>Gas</v>
      </c>
      <c r="C254" s="3">
        <f t="shared" si="53"/>
        <v>0</v>
      </c>
      <c r="D254" s="3">
        <f t="shared" si="54"/>
        <v>0</v>
      </c>
      <c r="E254" s="3">
        <f t="shared" si="55"/>
        <v>2.0946258000000002</v>
      </c>
      <c r="F254" s="3" t="str">
        <f t="shared" si="56"/>
        <v/>
      </c>
      <c r="G254" s="3">
        <f t="shared" si="57"/>
        <v>0</v>
      </c>
      <c r="H254" s="3">
        <f t="shared" si="58"/>
        <v>0</v>
      </c>
      <c r="I254" s="3">
        <f t="shared" si="59"/>
        <v>40</v>
      </c>
      <c r="J254" s="3">
        <f t="shared" si="60"/>
        <v>0</v>
      </c>
      <c r="K254" s="3">
        <f t="shared" si="61"/>
        <v>0</v>
      </c>
      <c r="L254" s="3">
        <f t="shared" si="62"/>
        <v>0</v>
      </c>
      <c r="M254" s="3">
        <f t="shared" si="63"/>
        <v>3.5370159999999998E-4</v>
      </c>
      <c r="N254" s="3">
        <f t="shared" si="64"/>
        <v>0</v>
      </c>
      <c r="O254" s="3">
        <f>SUM(K254:M254)</f>
        <v>3.5370159999999998E-4</v>
      </c>
      <c r="P254" s="41" t="str">
        <f t="shared" si="65"/>
        <v/>
      </c>
      <c r="Q254" s="42" t="str">
        <f t="shared" si="66"/>
        <v/>
      </c>
      <c r="R254" s="44">
        <f t="shared" si="67"/>
        <v>1.6886147396828586E-4</v>
      </c>
      <c r="S254" s="3" t="str">
        <f>IF(G254&gt;0,(K254/G254)*(1000000/365),"")</f>
        <v/>
      </c>
      <c r="T254" s="3" t="str">
        <f>IF(H254&gt;0,(L254/H254)*(1000000/365),"")</f>
        <v/>
      </c>
      <c r="U254" s="3">
        <f>IF(I254&gt;0,(M254/I254)*(1000000/365),"")</f>
        <v>2.4226136986301369E-2</v>
      </c>
      <c r="V254" s="28" t="str">
        <f>IF(J254&gt;0,(N254/J254)*(1000000/365),"")</f>
        <v/>
      </c>
      <c r="Y254" s="29" t="s">
        <v>232</v>
      </c>
      <c r="Z254" s="3" t="s">
        <v>47</v>
      </c>
      <c r="AA254" s="3">
        <v>2094625.8</v>
      </c>
      <c r="AB254" s="3">
        <v>101</v>
      </c>
      <c r="AC254" s="3">
        <v>40</v>
      </c>
      <c r="AD254" s="3">
        <v>0</v>
      </c>
      <c r="AE254" s="2" t="s">
        <v>1245</v>
      </c>
      <c r="AI254" s="3" t="s">
        <v>1245</v>
      </c>
      <c r="AM254" s="2" t="s">
        <v>1243</v>
      </c>
      <c r="AO254" s="2">
        <v>40</v>
      </c>
      <c r="AP254" s="2">
        <v>0.3537016</v>
      </c>
    </row>
    <row r="255" spans="1:42" x14ac:dyDescent="0.25">
      <c r="A255" s="3">
        <f t="shared" si="51"/>
        <v>3</v>
      </c>
      <c r="B255" s="3" t="str">
        <f t="shared" si="52"/>
        <v>Gas</v>
      </c>
      <c r="C255" s="3">
        <f t="shared" si="53"/>
        <v>0</v>
      </c>
      <c r="D255" s="3">
        <f t="shared" si="54"/>
        <v>0</v>
      </c>
      <c r="E255" s="3">
        <f t="shared" si="55"/>
        <v>7.1274300000000006E-3</v>
      </c>
      <c r="F255" s="3" t="str">
        <f t="shared" si="56"/>
        <v/>
      </c>
      <c r="G255" s="3">
        <f t="shared" si="57"/>
        <v>0</v>
      </c>
      <c r="H255" s="3">
        <f t="shared" si="58"/>
        <v>0</v>
      </c>
      <c r="I255" s="3">
        <f t="shared" si="59"/>
        <v>10</v>
      </c>
      <c r="J255" s="3">
        <f t="shared" si="60"/>
        <v>0</v>
      </c>
      <c r="K255" s="3">
        <f t="shared" si="61"/>
        <v>0</v>
      </c>
      <c r="L255" s="3">
        <f t="shared" si="62"/>
        <v>0</v>
      </c>
      <c r="M255" s="3">
        <f t="shared" si="63"/>
        <v>1.9822200000000001E-5</v>
      </c>
      <c r="N255" s="3">
        <f t="shared" si="64"/>
        <v>0</v>
      </c>
      <c r="O255" s="3">
        <f>SUM(K255:M255)</f>
        <v>1.9822200000000001E-5</v>
      </c>
      <c r="P255" s="41" t="str">
        <f t="shared" si="65"/>
        <v/>
      </c>
      <c r="Q255" s="42" t="str">
        <f t="shared" si="66"/>
        <v/>
      </c>
      <c r="R255" s="44">
        <f t="shared" si="67"/>
        <v>2.7811146514241459E-3</v>
      </c>
      <c r="S255" s="3" t="str">
        <f>IF(G255&gt;0,(K255/G255)*(1000000/365),"")</f>
        <v/>
      </c>
      <c r="T255" s="3" t="str">
        <f>IF(H255&gt;0,(L255/H255)*(1000000/365),"")</f>
        <v/>
      </c>
      <c r="U255" s="3">
        <f>IF(I255&gt;0,(M255/I255)*(1000000/365),"")</f>
        <v>5.4307397260273966E-3</v>
      </c>
      <c r="V255" s="28" t="str">
        <f>IF(J255&gt;0,(N255/J255)*(1000000/365),"")</f>
        <v/>
      </c>
      <c r="Y255" s="29" t="s">
        <v>235</v>
      </c>
      <c r="Z255" s="3" t="s">
        <v>47</v>
      </c>
      <c r="AA255" s="3">
        <v>7127.43</v>
      </c>
      <c r="AB255" s="3">
        <v>1</v>
      </c>
      <c r="AC255" s="3">
        <v>10</v>
      </c>
      <c r="AD255" s="3">
        <v>0</v>
      </c>
      <c r="AE255" s="2" t="s">
        <v>1245</v>
      </c>
      <c r="AI255" s="3" t="s">
        <v>1245</v>
      </c>
      <c r="AM255" s="2" t="s">
        <v>1243</v>
      </c>
      <c r="AO255" s="2">
        <v>10</v>
      </c>
      <c r="AP255" s="2">
        <v>1.9822200000000002E-2</v>
      </c>
    </row>
    <row r="256" spans="1:42" x14ac:dyDescent="0.25">
      <c r="A256" s="3">
        <f t="shared" si="51"/>
        <v>3</v>
      </c>
      <c r="B256" s="3" t="str">
        <f t="shared" si="52"/>
        <v>Gas</v>
      </c>
      <c r="C256" s="3">
        <f t="shared" si="53"/>
        <v>0</v>
      </c>
      <c r="D256" s="3">
        <f t="shared" si="54"/>
        <v>0</v>
      </c>
      <c r="E256" s="3">
        <f t="shared" si="55"/>
        <v>1.4241269999999999</v>
      </c>
      <c r="F256" s="3" t="str">
        <f t="shared" si="56"/>
        <v/>
      </c>
      <c r="G256" s="3">
        <f t="shared" si="57"/>
        <v>0</v>
      </c>
      <c r="H256" s="3">
        <f t="shared" si="58"/>
        <v>0</v>
      </c>
      <c r="I256" s="3">
        <f t="shared" si="59"/>
        <v>177</v>
      </c>
      <c r="J256" s="3">
        <f t="shared" si="60"/>
        <v>0</v>
      </c>
      <c r="K256" s="3">
        <f t="shared" si="61"/>
        <v>0</v>
      </c>
      <c r="L256" s="3">
        <f t="shared" si="62"/>
        <v>0</v>
      </c>
      <c r="M256" s="3">
        <f t="shared" si="63"/>
        <v>3.46E-3</v>
      </c>
      <c r="N256" s="3">
        <f t="shared" si="64"/>
        <v>0</v>
      </c>
      <c r="O256" s="3">
        <f>SUM(K256:M256)</f>
        <v>3.46E-3</v>
      </c>
      <c r="P256" s="41" t="str">
        <f t="shared" si="65"/>
        <v/>
      </c>
      <c r="Q256" s="42" t="str">
        <f t="shared" si="66"/>
        <v/>
      </c>
      <c r="R256" s="44">
        <f t="shared" si="67"/>
        <v>2.4295585997597124E-3</v>
      </c>
      <c r="S256" s="3" t="str">
        <f>IF(G256&gt;0,(K256/G256)*(1000000/365),"")</f>
        <v/>
      </c>
      <c r="T256" s="3" t="str">
        <f>IF(H256&gt;0,(L256/H256)*(1000000/365),"")</f>
        <v/>
      </c>
      <c r="U256" s="3">
        <f>IF(I256&gt;0,(M256/I256)*(1000000/365),"")</f>
        <v>5.3556226298274126E-2</v>
      </c>
      <c r="V256" s="28" t="str">
        <f>IF(J256&gt;0,(N256/J256)*(1000000/365),"")</f>
        <v/>
      </c>
      <c r="Y256" s="29" t="s">
        <v>236</v>
      </c>
      <c r="Z256" s="3" t="s">
        <v>62</v>
      </c>
      <c r="AA256" s="3">
        <v>1424127</v>
      </c>
      <c r="AB256" s="3">
        <v>59</v>
      </c>
      <c r="AC256" s="3">
        <v>177</v>
      </c>
      <c r="AD256" s="3">
        <v>0</v>
      </c>
      <c r="AE256" s="2" t="s">
        <v>1245</v>
      </c>
      <c r="AI256" s="3" t="s">
        <v>1245</v>
      </c>
      <c r="AM256" s="2" t="s">
        <v>1243</v>
      </c>
      <c r="AO256" s="2">
        <v>177</v>
      </c>
      <c r="AP256" s="2">
        <v>3.46</v>
      </c>
    </row>
    <row r="257" spans="1:42" x14ac:dyDescent="0.25">
      <c r="A257" s="3">
        <f t="shared" si="51"/>
        <v>2</v>
      </c>
      <c r="B257" s="3" t="str">
        <f t="shared" si="52"/>
        <v>Gas</v>
      </c>
      <c r="C257" s="3">
        <f t="shared" si="53"/>
        <v>0</v>
      </c>
      <c r="D257" s="3">
        <f t="shared" si="54"/>
        <v>7.1300060000000004E-3</v>
      </c>
      <c r="E257" s="3">
        <f t="shared" si="55"/>
        <v>0</v>
      </c>
      <c r="F257" s="3" t="str">
        <f t="shared" si="56"/>
        <v/>
      </c>
      <c r="G257" s="3">
        <f t="shared" si="57"/>
        <v>0</v>
      </c>
      <c r="H257" s="3">
        <f t="shared" si="58"/>
        <v>21</v>
      </c>
      <c r="I257" s="3">
        <f t="shared" si="59"/>
        <v>0</v>
      </c>
      <c r="J257" s="3">
        <f t="shared" si="60"/>
        <v>0</v>
      </c>
      <c r="K257" s="3">
        <f t="shared" si="61"/>
        <v>0</v>
      </c>
      <c r="L257" s="3">
        <f t="shared" si="62"/>
        <v>2.1852682000000002E-2</v>
      </c>
      <c r="M257" s="3">
        <f t="shared" si="63"/>
        <v>0</v>
      </c>
      <c r="N257" s="3">
        <f t="shared" si="64"/>
        <v>0</v>
      </c>
      <c r="O257" s="3">
        <f>SUM(K257:M257)</f>
        <v>2.1852682000000002E-2</v>
      </c>
      <c r="P257" s="41" t="str">
        <f t="shared" si="65"/>
        <v/>
      </c>
      <c r="Q257" s="42">
        <f t="shared" si="66"/>
        <v>3.0648897069651837</v>
      </c>
      <c r="R257" s="44" t="str">
        <f t="shared" si="67"/>
        <v/>
      </c>
      <c r="S257" s="3" t="str">
        <f>IF(G257&gt;0,(K257/G257)*(1000000/365),"")</f>
        <v/>
      </c>
      <c r="T257" s="3">
        <f>IF(H257&gt;0,(L257/H257)*(1000000/365),"")</f>
        <v>2.8509696020874107</v>
      </c>
      <c r="U257" s="3" t="str">
        <f>IF(I257&gt;0,(M257/I257)*(1000000/365),"")</f>
        <v/>
      </c>
      <c r="V257" s="28" t="str">
        <f>IF(J257&gt;0,(N257/J257)*(1000000/365),"")</f>
        <v/>
      </c>
      <c r="Y257" s="29" t="s">
        <v>236</v>
      </c>
      <c r="Z257" s="3" t="s">
        <v>62</v>
      </c>
      <c r="AA257" s="3">
        <v>7130.0060000000003</v>
      </c>
      <c r="AB257" s="3">
        <v>23</v>
      </c>
      <c r="AC257" s="3">
        <v>21</v>
      </c>
      <c r="AD257" s="3">
        <v>0</v>
      </c>
      <c r="AE257" s="2" t="s">
        <v>1245</v>
      </c>
      <c r="AI257" s="3" t="s">
        <v>1243</v>
      </c>
      <c r="AK257" s="3">
        <v>21</v>
      </c>
      <c r="AL257" s="3">
        <v>21.852682000000001</v>
      </c>
      <c r="AM257" s="2" t="s">
        <v>1245</v>
      </c>
    </row>
    <row r="258" spans="1:42" x14ac:dyDescent="0.25">
      <c r="A258" s="3">
        <f t="shared" si="51"/>
        <v>5</v>
      </c>
      <c r="B258" s="3" t="str">
        <f t="shared" si="52"/>
        <v>Gas</v>
      </c>
      <c r="C258" s="3">
        <f t="shared" si="53"/>
        <v>0</v>
      </c>
      <c r="D258" s="3">
        <f t="shared" si="54"/>
        <v>3.3184145999999998E-2</v>
      </c>
      <c r="E258" s="3">
        <f t="shared" si="55"/>
        <v>0.13273658399999999</v>
      </c>
      <c r="F258" s="3" t="str">
        <f t="shared" si="56"/>
        <v/>
      </c>
      <c r="G258" s="3">
        <f t="shared" si="57"/>
        <v>0</v>
      </c>
      <c r="H258" s="3">
        <f t="shared" si="58"/>
        <v>2</v>
      </c>
      <c r="I258" s="3">
        <f t="shared" si="59"/>
        <v>8</v>
      </c>
      <c r="J258" s="3">
        <f t="shared" si="60"/>
        <v>0</v>
      </c>
      <c r="K258" s="3">
        <f t="shared" si="61"/>
        <v>0</v>
      </c>
      <c r="L258" s="3">
        <f t="shared" si="62"/>
        <v>4.9263700000000002E-3</v>
      </c>
      <c r="M258" s="3">
        <f t="shared" si="63"/>
        <v>4.5784999999999999E-4</v>
      </c>
      <c r="N258" s="3">
        <f t="shared" si="64"/>
        <v>0</v>
      </c>
      <c r="O258" s="3">
        <f>SUM(K258:M258)</f>
        <v>5.3842200000000003E-3</v>
      </c>
      <c r="P258" s="41" t="str">
        <f t="shared" si="65"/>
        <v/>
      </c>
      <c r="Q258" s="42">
        <f t="shared" si="66"/>
        <v>0.14845553054160263</v>
      </c>
      <c r="R258" s="44">
        <f t="shared" si="67"/>
        <v>3.449312813413972E-3</v>
      </c>
      <c r="S258" s="3" t="str">
        <f>IF(G258&gt;0,(K258/G258)*(1000000/365),"")</f>
        <v/>
      </c>
      <c r="T258" s="3">
        <f>IF(H258&gt;0,(L258/H258)*(1000000/365),"")</f>
        <v>6.7484520547945204</v>
      </c>
      <c r="U258" s="3">
        <f>IF(I258&gt;0,(M258/I258)*(1000000/365),"")</f>
        <v>0.15679794520547943</v>
      </c>
      <c r="V258" s="28" t="str">
        <f>IF(J258&gt;0,(N258/J258)*(1000000/365),"")</f>
        <v/>
      </c>
      <c r="Y258" s="29" t="s">
        <v>238</v>
      </c>
      <c r="Z258" s="3" t="s">
        <v>47</v>
      </c>
      <c r="AA258" s="3">
        <v>165920.73000000001</v>
      </c>
      <c r="AB258" s="3">
        <v>10</v>
      </c>
      <c r="AC258" s="3">
        <v>10</v>
      </c>
      <c r="AD258" s="3">
        <v>0</v>
      </c>
      <c r="AE258" s="2" t="s">
        <v>1245</v>
      </c>
      <c r="AI258" s="3" t="s">
        <v>1243</v>
      </c>
      <c r="AK258" s="3">
        <v>2</v>
      </c>
      <c r="AL258" s="3">
        <v>4.9263700000000004</v>
      </c>
      <c r="AM258" s="2" t="s">
        <v>1243</v>
      </c>
      <c r="AO258" s="2">
        <v>8</v>
      </c>
      <c r="AP258" s="2">
        <v>0.45784999999999998</v>
      </c>
    </row>
    <row r="259" spans="1:42" x14ac:dyDescent="0.25">
      <c r="A259" s="3">
        <f t="shared" si="51"/>
        <v>5</v>
      </c>
      <c r="B259" s="3" t="str">
        <f t="shared" si="52"/>
        <v>Gas</v>
      </c>
      <c r="C259" s="3">
        <f t="shared" si="53"/>
        <v>0</v>
      </c>
      <c r="D259" s="3">
        <f t="shared" si="54"/>
        <v>0.22434088857142856</v>
      </c>
      <c r="E259" s="3">
        <f t="shared" si="55"/>
        <v>2.8947211428571425E-2</v>
      </c>
      <c r="F259" s="3" t="str">
        <f t="shared" si="56"/>
        <v/>
      </c>
      <c r="G259" s="3">
        <f t="shared" si="57"/>
        <v>0</v>
      </c>
      <c r="H259" s="3">
        <f t="shared" si="58"/>
        <v>31</v>
      </c>
      <c r="I259" s="3">
        <f t="shared" si="59"/>
        <v>4</v>
      </c>
      <c r="J259" s="3">
        <f t="shared" si="60"/>
        <v>0</v>
      </c>
      <c r="K259" s="3">
        <f t="shared" si="61"/>
        <v>0</v>
      </c>
      <c r="L259" s="3">
        <f t="shared" si="62"/>
        <v>2.6186648999999999E-2</v>
      </c>
      <c r="M259" s="3">
        <f t="shared" si="63"/>
        <v>7.0843320000000003E-4</v>
      </c>
      <c r="N259" s="3">
        <f t="shared" si="64"/>
        <v>0</v>
      </c>
      <c r="O259" s="3">
        <f>SUM(K259:M259)</f>
        <v>2.68950822E-2</v>
      </c>
      <c r="P259" s="41" t="str">
        <f t="shared" si="65"/>
        <v/>
      </c>
      <c r="Q259" s="42">
        <f t="shared" si="66"/>
        <v>0.11672704501953667</v>
      </c>
      <c r="R259" s="44">
        <f t="shared" si="67"/>
        <v>2.4473279636903593E-2</v>
      </c>
      <c r="S259" s="3" t="str">
        <f>IF(G259&gt;0,(K259/G259)*(1000000/365),"")</f>
        <v/>
      </c>
      <c r="T259" s="3">
        <f>IF(H259&gt;0,(L259/H259)*(1000000/365),"")</f>
        <v>2.3143304463102075</v>
      </c>
      <c r="U259" s="3">
        <f>IF(I259&gt;0,(M259/I259)*(1000000/365),"")</f>
        <v>0.48522821917808218</v>
      </c>
      <c r="V259" s="28" t="str">
        <f>IF(J259&gt;0,(N259/J259)*(1000000/365),"")</f>
        <v/>
      </c>
      <c r="Y259" s="29" t="s">
        <v>239</v>
      </c>
      <c r="Z259" s="3" t="s">
        <v>47</v>
      </c>
      <c r="AA259" s="3">
        <v>253288.1</v>
      </c>
      <c r="AB259" s="3">
        <v>15</v>
      </c>
      <c r="AC259" s="3">
        <v>35</v>
      </c>
      <c r="AD259" s="3">
        <v>0</v>
      </c>
      <c r="AE259" s="2" t="s">
        <v>1245</v>
      </c>
      <c r="AI259" s="3" t="s">
        <v>1243</v>
      </c>
      <c r="AK259" s="3">
        <v>31</v>
      </c>
      <c r="AL259" s="3">
        <v>26.186648999999999</v>
      </c>
      <c r="AM259" s="2" t="s">
        <v>1243</v>
      </c>
      <c r="AO259" s="2">
        <v>4</v>
      </c>
      <c r="AP259" s="2">
        <v>0.70843319999999999</v>
      </c>
    </row>
    <row r="260" spans="1:42" x14ac:dyDescent="0.25">
      <c r="A260" s="3">
        <f t="shared" si="51"/>
        <v>2</v>
      </c>
      <c r="B260" s="3" t="str">
        <f t="shared" si="52"/>
        <v>Gas</v>
      </c>
      <c r="C260" s="3">
        <f t="shared" si="53"/>
        <v>0</v>
      </c>
      <c r="D260" s="3">
        <f t="shared" si="54"/>
        <v>7.8709799999999996E-3</v>
      </c>
      <c r="E260" s="3">
        <f t="shared" si="55"/>
        <v>0</v>
      </c>
      <c r="F260" s="3" t="str">
        <f t="shared" si="56"/>
        <v/>
      </c>
      <c r="G260" s="3">
        <f t="shared" si="57"/>
        <v>0</v>
      </c>
      <c r="H260" s="3">
        <f t="shared" si="58"/>
        <v>2</v>
      </c>
      <c r="I260" s="3">
        <f t="shared" si="59"/>
        <v>0</v>
      </c>
      <c r="J260" s="3">
        <f t="shared" si="60"/>
        <v>0</v>
      </c>
      <c r="K260" s="3">
        <f t="shared" si="61"/>
        <v>0</v>
      </c>
      <c r="L260" s="3">
        <f t="shared" si="62"/>
        <v>6.2848035E-3</v>
      </c>
      <c r="M260" s="3">
        <f t="shared" si="63"/>
        <v>0</v>
      </c>
      <c r="N260" s="3">
        <f t="shared" si="64"/>
        <v>0</v>
      </c>
      <c r="O260" s="3">
        <f>SUM(K260:M260)</f>
        <v>6.2848035E-3</v>
      </c>
      <c r="P260" s="41" t="str">
        <f t="shared" si="65"/>
        <v/>
      </c>
      <c r="Q260" s="42">
        <f t="shared" si="66"/>
        <v>0.79847788966558175</v>
      </c>
      <c r="R260" s="44" t="str">
        <f t="shared" si="67"/>
        <v/>
      </c>
      <c r="S260" s="3" t="str">
        <f>IF(G260&gt;0,(K260/G260)*(1000000/365),"")</f>
        <v/>
      </c>
      <c r="T260" s="3">
        <f>IF(H260&gt;0,(L260/H260)*(1000000/365),"")</f>
        <v>8.6093198630136989</v>
      </c>
      <c r="U260" s="3" t="str">
        <f>IF(I260&gt;0,(M260/I260)*(1000000/365),"")</f>
        <v/>
      </c>
      <c r="V260" s="28" t="str">
        <f>IF(J260&gt;0,(N260/J260)*(1000000/365),"")</f>
        <v/>
      </c>
      <c r="Y260" s="29" t="s">
        <v>240</v>
      </c>
      <c r="Z260" s="3" t="s">
        <v>47</v>
      </c>
      <c r="AA260" s="3">
        <v>7870.98</v>
      </c>
      <c r="AB260" s="3">
        <v>1</v>
      </c>
      <c r="AC260" s="3">
        <v>2</v>
      </c>
      <c r="AD260" s="3">
        <v>0</v>
      </c>
      <c r="AE260" s="2" t="s">
        <v>1245</v>
      </c>
      <c r="AI260" s="3" t="s">
        <v>1243</v>
      </c>
      <c r="AK260" s="3">
        <v>2</v>
      </c>
      <c r="AL260" s="3">
        <v>6.2848034999999998</v>
      </c>
      <c r="AM260" s="2" t="s">
        <v>1245</v>
      </c>
    </row>
    <row r="261" spans="1:42" x14ac:dyDescent="0.25">
      <c r="A261" s="3">
        <f t="shared" si="51"/>
        <v>2</v>
      </c>
      <c r="B261" s="3" t="str">
        <f t="shared" si="52"/>
        <v>Gas</v>
      </c>
      <c r="C261" s="3">
        <f t="shared" si="53"/>
        <v>0</v>
      </c>
      <c r="D261" s="3">
        <f t="shared" si="54"/>
        <v>6.5864249999999999E-2</v>
      </c>
      <c r="E261" s="3">
        <f t="shared" si="55"/>
        <v>0</v>
      </c>
      <c r="F261" s="3" t="str">
        <f t="shared" si="56"/>
        <v/>
      </c>
      <c r="G261" s="3">
        <f t="shared" si="57"/>
        <v>0</v>
      </c>
      <c r="H261" s="3">
        <f t="shared" si="58"/>
        <v>8</v>
      </c>
      <c r="I261" s="3">
        <f t="shared" si="59"/>
        <v>0</v>
      </c>
      <c r="J261" s="3">
        <f t="shared" si="60"/>
        <v>0</v>
      </c>
      <c r="K261" s="3">
        <f t="shared" si="61"/>
        <v>0</v>
      </c>
      <c r="L261" s="3">
        <f t="shared" si="62"/>
        <v>1.8911250099999999E-2</v>
      </c>
      <c r="M261" s="3">
        <f t="shared" si="63"/>
        <v>0</v>
      </c>
      <c r="N261" s="3">
        <f t="shared" si="64"/>
        <v>0</v>
      </c>
      <c r="O261" s="3">
        <f>SUM(K261:M261)</f>
        <v>1.8911250099999999E-2</v>
      </c>
      <c r="P261" s="41" t="str">
        <f t="shared" si="65"/>
        <v/>
      </c>
      <c r="Q261" s="42">
        <f t="shared" si="66"/>
        <v>0.28712465563640366</v>
      </c>
      <c r="R261" s="44" t="str">
        <f t="shared" si="67"/>
        <v/>
      </c>
      <c r="S261" s="3" t="str">
        <f>IF(G261&gt;0,(K261/G261)*(1000000/365),"")</f>
        <v/>
      </c>
      <c r="T261" s="3">
        <f>IF(H261&gt;0,(L261/H261)*(1000000/365),"")</f>
        <v>6.4764555136986299</v>
      </c>
      <c r="U261" s="3" t="str">
        <f>IF(I261&gt;0,(M261/I261)*(1000000/365),"")</f>
        <v/>
      </c>
      <c r="V261" s="28" t="str">
        <f>IF(J261&gt;0,(N261/J261)*(1000000/365),"")</f>
        <v/>
      </c>
      <c r="Y261" s="29" t="s">
        <v>240</v>
      </c>
      <c r="Z261" s="3" t="s">
        <v>47</v>
      </c>
      <c r="AA261" s="3">
        <v>65864.25</v>
      </c>
      <c r="AB261" s="3">
        <v>3</v>
      </c>
      <c r="AC261" s="3">
        <v>8</v>
      </c>
      <c r="AD261" s="3">
        <v>0</v>
      </c>
      <c r="AE261" s="2" t="s">
        <v>1245</v>
      </c>
      <c r="AI261" s="3" t="s">
        <v>1243</v>
      </c>
      <c r="AK261" s="3">
        <v>8</v>
      </c>
      <c r="AL261" s="3">
        <v>18.9112501</v>
      </c>
      <c r="AM261" s="2" t="s">
        <v>1245</v>
      </c>
    </row>
    <row r="262" spans="1:42" x14ac:dyDescent="0.25">
      <c r="A262" s="3">
        <f t="shared" si="51"/>
        <v>2</v>
      </c>
      <c r="B262" s="3" t="str">
        <f t="shared" si="52"/>
        <v>Gas</v>
      </c>
      <c r="C262" s="3">
        <f t="shared" si="53"/>
        <v>0</v>
      </c>
      <c r="D262" s="3">
        <f t="shared" si="54"/>
        <v>3.4310470000000003E-2</v>
      </c>
      <c r="E262" s="3">
        <f t="shared" si="55"/>
        <v>0</v>
      </c>
      <c r="F262" s="3" t="str">
        <f t="shared" si="56"/>
        <v/>
      </c>
      <c r="G262" s="3">
        <f t="shared" si="57"/>
        <v>0</v>
      </c>
      <c r="H262" s="3">
        <f t="shared" si="58"/>
        <v>12</v>
      </c>
      <c r="I262" s="3">
        <f t="shared" si="59"/>
        <v>0</v>
      </c>
      <c r="J262" s="3">
        <f t="shared" si="60"/>
        <v>0</v>
      </c>
      <c r="K262" s="3">
        <f t="shared" si="61"/>
        <v>0</v>
      </c>
      <c r="L262" s="3">
        <f t="shared" si="62"/>
        <v>1.687E-2</v>
      </c>
      <c r="M262" s="3">
        <f t="shared" si="63"/>
        <v>0</v>
      </c>
      <c r="N262" s="3">
        <f t="shared" si="64"/>
        <v>0</v>
      </c>
      <c r="O262" s="3">
        <f>SUM(K262:M262)</f>
        <v>1.687E-2</v>
      </c>
      <c r="P262" s="41" t="str">
        <f t="shared" si="65"/>
        <v/>
      </c>
      <c r="Q262" s="42">
        <f t="shared" si="66"/>
        <v>0.491686648419564</v>
      </c>
      <c r="R262" s="44" t="str">
        <f t="shared" si="67"/>
        <v/>
      </c>
      <c r="S262" s="3" t="str">
        <f>IF(G262&gt;0,(K262/G262)*(1000000/365),"")</f>
        <v/>
      </c>
      <c r="T262" s="3">
        <f>IF(H262&gt;0,(L262/H262)*(1000000/365),"")</f>
        <v>3.8515981735159817</v>
      </c>
      <c r="U262" s="3" t="str">
        <f>IF(I262&gt;0,(M262/I262)*(1000000/365),"")</f>
        <v/>
      </c>
      <c r="V262" s="28" t="str">
        <f>IF(J262&gt;0,(N262/J262)*(1000000/365),"")</f>
        <v/>
      </c>
      <c r="Y262" s="29" t="s">
        <v>242</v>
      </c>
      <c r="Z262" s="3" t="s">
        <v>47</v>
      </c>
      <c r="AA262" s="3">
        <v>34310.47</v>
      </c>
      <c r="AB262" s="3">
        <v>3</v>
      </c>
      <c r="AC262" s="3">
        <v>9</v>
      </c>
      <c r="AD262" s="3">
        <v>3</v>
      </c>
      <c r="AE262" s="2" t="s">
        <v>1245</v>
      </c>
      <c r="AI262" s="3" t="s">
        <v>1243</v>
      </c>
      <c r="AK262" s="3">
        <v>12</v>
      </c>
      <c r="AL262" s="3">
        <v>16.87</v>
      </c>
      <c r="AM262" s="2" t="s">
        <v>1245</v>
      </c>
    </row>
    <row r="263" spans="1:42" x14ac:dyDescent="0.25">
      <c r="A263" s="3">
        <f t="shared" si="51"/>
        <v>2</v>
      </c>
      <c r="B263" s="3" t="str">
        <f t="shared" si="52"/>
        <v>Gas</v>
      </c>
      <c r="C263" s="3">
        <f t="shared" si="53"/>
        <v>0</v>
      </c>
      <c r="D263" s="3">
        <f t="shared" si="54"/>
        <v>6.7241699999999998E-3</v>
      </c>
      <c r="E263" s="3">
        <f t="shared" si="55"/>
        <v>0</v>
      </c>
      <c r="F263" s="3" t="str">
        <f t="shared" si="56"/>
        <v/>
      </c>
      <c r="G263" s="3">
        <f t="shared" si="57"/>
        <v>0</v>
      </c>
      <c r="H263" s="3">
        <f t="shared" si="58"/>
        <v>2</v>
      </c>
      <c r="I263" s="3">
        <f t="shared" si="59"/>
        <v>0</v>
      </c>
      <c r="J263" s="3">
        <f t="shared" si="60"/>
        <v>0</v>
      </c>
      <c r="K263" s="3">
        <f t="shared" si="61"/>
        <v>0</v>
      </c>
      <c r="L263" s="3">
        <f t="shared" si="62"/>
        <v>5.3691009999999994E-3</v>
      </c>
      <c r="M263" s="3">
        <f t="shared" si="63"/>
        <v>0</v>
      </c>
      <c r="N263" s="3">
        <f t="shared" si="64"/>
        <v>0</v>
      </c>
      <c r="O263" s="3">
        <f>SUM(K263:M263)</f>
        <v>5.3691009999999994E-3</v>
      </c>
      <c r="P263" s="41" t="str">
        <f t="shared" si="65"/>
        <v/>
      </c>
      <c r="Q263" s="42">
        <f t="shared" si="66"/>
        <v>0.79847787905421774</v>
      </c>
      <c r="R263" s="44" t="str">
        <f t="shared" si="67"/>
        <v/>
      </c>
      <c r="S263" s="3" t="str">
        <f>IF(G263&gt;0,(K263/G263)*(1000000/365),"")</f>
        <v/>
      </c>
      <c r="T263" s="3">
        <f>IF(H263&gt;0,(L263/H263)*(1000000/365),"")</f>
        <v>7.3549328767123274</v>
      </c>
      <c r="U263" s="3" t="str">
        <f>IF(I263&gt;0,(M263/I263)*(1000000/365),"")</f>
        <v/>
      </c>
      <c r="V263" s="28" t="str">
        <f>IF(J263&gt;0,(N263/J263)*(1000000/365),"")</f>
        <v/>
      </c>
      <c r="Y263" s="29" t="s">
        <v>244</v>
      </c>
      <c r="Z263" s="3" t="s">
        <v>47</v>
      </c>
      <c r="AA263" s="3">
        <v>6724.17</v>
      </c>
      <c r="AB263" s="3">
        <v>1</v>
      </c>
      <c r="AC263" s="3">
        <v>2</v>
      </c>
      <c r="AD263" s="3">
        <v>0</v>
      </c>
      <c r="AE263" s="2" t="s">
        <v>1245</v>
      </c>
      <c r="AI263" s="3" t="s">
        <v>1243</v>
      </c>
      <c r="AK263" s="3">
        <v>2</v>
      </c>
      <c r="AL263" s="3">
        <v>5.3691009999999997</v>
      </c>
      <c r="AM263" s="2" t="s">
        <v>1245</v>
      </c>
    </row>
    <row r="264" spans="1:42" x14ac:dyDescent="0.25">
      <c r="A264" s="3">
        <f t="shared" si="51"/>
        <v>2</v>
      </c>
      <c r="B264" s="3" t="str">
        <f t="shared" si="52"/>
        <v>Gas</v>
      </c>
      <c r="C264" s="3">
        <f t="shared" si="53"/>
        <v>0</v>
      </c>
      <c r="D264" s="3">
        <f t="shared" si="54"/>
        <v>1.7758159999999999E-2</v>
      </c>
      <c r="E264" s="3">
        <f t="shared" si="55"/>
        <v>0</v>
      </c>
      <c r="F264" s="3" t="str">
        <f t="shared" si="56"/>
        <v/>
      </c>
      <c r="G264" s="3">
        <f t="shared" si="57"/>
        <v>0</v>
      </c>
      <c r="H264" s="3">
        <f t="shared" si="58"/>
        <v>8</v>
      </c>
      <c r="I264" s="3">
        <f t="shared" si="59"/>
        <v>0</v>
      </c>
      <c r="J264" s="3">
        <f t="shared" si="60"/>
        <v>0</v>
      </c>
      <c r="K264" s="3">
        <f t="shared" si="61"/>
        <v>0</v>
      </c>
      <c r="L264" s="3">
        <f t="shared" si="62"/>
        <v>4.2776146999999997E-3</v>
      </c>
      <c r="M264" s="3">
        <f t="shared" si="63"/>
        <v>0</v>
      </c>
      <c r="N264" s="3">
        <f t="shared" si="64"/>
        <v>0</v>
      </c>
      <c r="O264" s="3">
        <f>SUM(K264:M264)</f>
        <v>4.2776146999999997E-3</v>
      </c>
      <c r="P264" s="41" t="str">
        <f t="shared" si="65"/>
        <v/>
      </c>
      <c r="Q264" s="42">
        <f t="shared" si="66"/>
        <v>0.2408816397644801</v>
      </c>
      <c r="R264" s="44" t="str">
        <f t="shared" si="67"/>
        <v/>
      </c>
      <c r="S264" s="3" t="str">
        <f>IF(G264&gt;0,(K264/G264)*(1000000/365),"")</f>
        <v/>
      </c>
      <c r="T264" s="3">
        <f>IF(H264&gt;0,(L264/H264)*(1000000/365),"")</f>
        <v>1.4649365410958903</v>
      </c>
      <c r="U264" s="3" t="str">
        <f>IF(I264&gt;0,(M264/I264)*(1000000/365),"")</f>
        <v/>
      </c>
      <c r="V264" s="28" t="str">
        <f>IF(J264&gt;0,(N264/J264)*(1000000/365),"")</f>
        <v/>
      </c>
      <c r="Y264" s="29" t="s">
        <v>246</v>
      </c>
      <c r="Z264" s="3" t="s">
        <v>62</v>
      </c>
      <c r="AA264" s="3">
        <v>17758.16</v>
      </c>
      <c r="AB264" s="3">
        <v>4</v>
      </c>
      <c r="AC264" s="3">
        <v>8</v>
      </c>
      <c r="AD264" s="3">
        <v>0</v>
      </c>
      <c r="AE264" s="2" t="s">
        <v>1245</v>
      </c>
      <c r="AI264" s="3" t="s">
        <v>1243</v>
      </c>
      <c r="AK264" s="3">
        <v>8</v>
      </c>
      <c r="AL264" s="3">
        <v>4.2776147</v>
      </c>
      <c r="AM264" s="2" t="s">
        <v>1245</v>
      </c>
    </row>
    <row r="265" spans="1:42" x14ac:dyDescent="0.25">
      <c r="A265" s="3">
        <f t="shared" ref="A265:A328" si="68">IF(AND(AE265="Y",AI265="N",AM265="N"),1,IF(AND(AE265="N",AI265="Y",AM265="N"),2,IF(AND(AE265="N",AI265="N",AM265="Y"),3,IF(AND(AE265="Y",AI265="Y",AM265="N"),4,IF(AND(AE265="N",AI265="Y",AM265="Y"),5,6)))))</f>
        <v>2</v>
      </c>
      <c r="B265" s="3" t="str">
        <f t="shared" ref="B265:B328" si="69">IF(OR(ISNUMBER(SEARCH("gas",Y265)),ISNUMBER(SEARCH("tight",Y265)),ISNUMBER(SEARCH("coal",Y265))),"Gas","Oil")</f>
        <v>Gas</v>
      </c>
      <c r="C265" s="3">
        <f t="shared" ref="C265:C328" si="70">IF(SUM(G265:I265)&gt;0,IF(A265=1,AA265,IF(OR(A265=4,A265=6),AA265*(G265/SUM(G265:I265)),0))/1000000,0)</f>
        <v>0</v>
      </c>
      <c r="D265" s="3">
        <f t="shared" ref="D265:D328" si="71">IF(SUM(G265:I265)&gt;0,IF(A265=2,AA265,IF(OR(A265=4,A265=5),AA265*(H265/SUM(G265:I265)),0))/1000000,0)</f>
        <v>2.7799999999999998E-4</v>
      </c>
      <c r="E265" s="3">
        <f t="shared" ref="E265:E328" si="72">IF(SUM(G265:I265)&gt;0,IF(A265=3,AA265,IF(OR(A265=5,A265=6),AA265*(I265/SUM(G265:I265)),0))/1000000,0)</f>
        <v>0</v>
      </c>
      <c r="F265" s="3" t="str">
        <f t="shared" ref="F265:F328" si="73">IF(AQ265&gt;0,AA265/1000000,"")</f>
        <v/>
      </c>
      <c r="G265" s="3">
        <f t="shared" ref="G265:G328" si="74">AG265</f>
        <v>0</v>
      </c>
      <c r="H265" s="3">
        <f t="shared" ref="H265:H328" si="75">AK265</f>
        <v>4</v>
      </c>
      <c r="I265" s="3">
        <f t="shared" ref="I265:I328" si="76">AO265</f>
        <v>0</v>
      </c>
      <c r="J265" s="3">
        <f t="shared" ref="J265:J328" si="77">AQ265</f>
        <v>0</v>
      </c>
      <c r="K265" s="3">
        <f t="shared" ref="K265:K328" si="78">AH265/1000</f>
        <v>0</v>
      </c>
      <c r="L265" s="3">
        <f t="shared" ref="L265:L328" si="79">AL265/1000</f>
        <v>8.5203999999999998E-4</v>
      </c>
      <c r="M265" s="3">
        <f t="shared" ref="M265:M328" si="80">AP265/1000</f>
        <v>0</v>
      </c>
      <c r="N265" s="3">
        <f t="shared" ref="N265:N328" si="81">AR265/1000</f>
        <v>0</v>
      </c>
      <c r="O265" s="3">
        <f>SUM(K265:M265)</f>
        <v>8.5203999999999998E-4</v>
      </c>
      <c r="P265" s="41" t="str">
        <f t="shared" ref="P265:P328" si="82">IF(C265&gt;0,(K265/C265),"")</f>
        <v/>
      </c>
      <c r="Q265" s="42">
        <f t="shared" ref="Q265:Q328" si="83">IF(D265&gt;0,(L265/D265),"")</f>
        <v>3.0648920863309352</v>
      </c>
      <c r="R265" s="44" t="str">
        <f t="shared" ref="R265:R328" si="84">IF(E265&gt;0,(M265/E265),"")</f>
        <v/>
      </c>
      <c r="S265" s="3" t="str">
        <f>IF(G265&gt;0,(K265/G265)*(1000000/365),"")</f>
        <v/>
      </c>
      <c r="T265" s="3">
        <f>IF(H265&gt;0,(L265/H265)*(1000000/365),"")</f>
        <v>0.58358904109589038</v>
      </c>
      <c r="U265" s="3" t="str">
        <f>IF(I265&gt;0,(M265/I265)*(1000000/365),"")</f>
        <v/>
      </c>
      <c r="V265" s="28" t="str">
        <f>IF(J265&gt;0,(N265/J265)*(1000000/365),"")</f>
        <v/>
      </c>
      <c r="Y265" s="29" t="s">
        <v>247</v>
      </c>
      <c r="Z265" s="3" t="s">
        <v>62</v>
      </c>
      <c r="AA265" s="3">
        <v>278</v>
      </c>
      <c r="AB265" s="3">
        <v>3</v>
      </c>
      <c r="AC265" s="3">
        <v>4</v>
      </c>
      <c r="AD265" s="3">
        <v>4</v>
      </c>
      <c r="AE265" s="2" t="s">
        <v>1245</v>
      </c>
      <c r="AI265" s="3" t="s">
        <v>1243</v>
      </c>
      <c r="AK265" s="3">
        <v>4</v>
      </c>
      <c r="AL265" s="3">
        <v>0.85204000000000002</v>
      </c>
      <c r="AM265" s="2" t="s">
        <v>1245</v>
      </c>
    </row>
    <row r="266" spans="1:42" x14ac:dyDescent="0.25">
      <c r="A266" s="3">
        <f t="shared" si="68"/>
        <v>2</v>
      </c>
      <c r="B266" s="3" t="str">
        <f t="shared" si="69"/>
        <v>Gas</v>
      </c>
      <c r="C266" s="3">
        <f t="shared" si="70"/>
        <v>0</v>
      </c>
      <c r="D266" s="3">
        <f t="shared" si="71"/>
        <v>1.4653899999999999E-2</v>
      </c>
      <c r="E266" s="3">
        <f t="shared" si="72"/>
        <v>0</v>
      </c>
      <c r="F266" s="3" t="str">
        <f t="shared" si="73"/>
        <v/>
      </c>
      <c r="G266" s="3">
        <f t="shared" si="74"/>
        <v>0</v>
      </c>
      <c r="H266" s="3">
        <f t="shared" si="75"/>
        <v>3</v>
      </c>
      <c r="I266" s="3">
        <f t="shared" si="76"/>
        <v>0</v>
      </c>
      <c r="J266" s="3">
        <f t="shared" si="77"/>
        <v>0</v>
      </c>
      <c r="K266" s="3">
        <f t="shared" si="78"/>
        <v>0</v>
      </c>
      <c r="L266" s="3">
        <f t="shared" si="79"/>
        <v>2.1802199999999996E-3</v>
      </c>
      <c r="M266" s="3">
        <f t="shared" si="80"/>
        <v>0</v>
      </c>
      <c r="N266" s="3">
        <f t="shared" si="81"/>
        <v>0</v>
      </c>
      <c r="O266" s="3">
        <f>SUM(K266:M266)</f>
        <v>2.1802199999999996E-3</v>
      </c>
      <c r="P266" s="41" t="str">
        <f t="shared" si="82"/>
        <v/>
      </c>
      <c r="Q266" s="42">
        <f t="shared" si="83"/>
        <v>0.14878087062147277</v>
      </c>
      <c r="R266" s="44" t="str">
        <f t="shared" si="84"/>
        <v/>
      </c>
      <c r="S266" s="3" t="str">
        <f>IF(G266&gt;0,(K266/G266)*(1000000/365),"")</f>
        <v/>
      </c>
      <c r="T266" s="3">
        <f>IF(H266&gt;0,(L266/H266)*(1000000/365),"")</f>
        <v>1.9910684931506846</v>
      </c>
      <c r="U266" s="3" t="str">
        <f>IF(I266&gt;0,(M266/I266)*(1000000/365),"")</f>
        <v/>
      </c>
      <c r="V266" s="28" t="str">
        <f>IF(J266&gt;0,(N266/J266)*(1000000/365),"")</f>
        <v/>
      </c>
      <c r="Y266" s="29" t="s">
        <v>248</v>
      </c>
      <c r="Z266" s="3" t="s">
        <v>47</v>
      </c>
      <c r="AA266" s="3">
        <v>14653.9</v>
      </c>
      <c r="AB266" s="3">
        <v>8</v>
      </c>
      <c r="AC266" s="3">
        <v>3</v>
      </c>
      <c r="AD266" s="3">
        <v>3</v>
      </c>
      <c r="AE266" s="2" t="s">
        <v>1245</v>
      </c>
      <c r="AI266" s="3" t="s">
        <v>1243</v>
      </c>
      <c r="AK266" s="3">
        <v>3</v>
      </c>
      <c r="AL266" s="3">
        <v>2.1802199999999998</v>
      </c>
      <c r="AM266" s="2" t="s">
        <v>1245</v>
      </c>
    </row>
    <row r="267" spans="1:42" x14ac:dyDescent="0.25">
      <c r="A267" s="3">
        <f t="shared" si="68"/>
        <v>2</v>
      </c>
      <c r="B267" s="3" t="str">
        <f t="shared" si="69"/>
        <v>Gas</v>
      </c>
      <c r="C267" s="3">
        <f t="shared" si="70"/>
        <v>0</v>
      </c>
      <c r="D267" s="3">
        <f t="shared" si="71"/>
        <v>3.0400000000000002E-4</v>
      </c>
      <c r="E267" s="3">
        <f t="shared" si="72"/>
        <v>0</v>
      </c>
      <c r="F267" s="3" t="str">
        <f t="shared" si="73"/>
        <v/>
      </c>
      <c r="G267" s="3">
        <f t="shared" si="74"/>
        <v>0</v>
      </c>
      <c r="H267" s="3">
        <f t="shared" si="75"/>
        <v>2</v>
      </c>
      <c r="I267" s="3">
        <f t="shared" si="76"/>
        <v>0</v>
      </c>
      <c r="J267" s="3">
        <f t="shared" si="77"/>
        <v>0</v>
      </c>
      <c r="K267" s="3">
        <f t="shared" si="78"/>
        <v>0</v>
      </c>
      <c r="L267" s="3">
        <f t="shared" si="79"/>
        <v>6.6201600000000008E-4</v>
      </c>
      <c r="M267" s="3">
        <f t="shared" si="80"/>
        <v>0</v>
      </c>
      <c r="N267" s="3">
        <f t="shared" si="81"/>
        <v>0</v>
      </c>
      <c r="O267" s="3">
        <f>SUM(K267:M267)</f>
        <v>6.6201600000000008E-4</v>
      </c>
      <c r="P267" s="41" t="str">
        <f t="shared" si="82"/>
        <v/>
      </c>
      <c r="Q267" s="42">
        <f t="shared" si="83"/>
        <v>2.1776842105263161</v>
      </c>
      <c r="R267" s="44" t="str">
        <f t="shared" si="84"/>
        <v/>
      </c>
      <c r="S267" s="3" t="str">
        <f>IF(G267&gt;0,(K267/G267)*(1000000/365),"")</f>
        <v/>
      </c>
      <c r="T267" s="3">
        <f>IF(H267&gt;0,(L267/H267)*(1000000/365),"")</f>
        <v>0.90687123287671245</v>
      </c>
      <c r="U267" s="3" t="str">
        <f>IF(I267&gt;0,(M267/I267)*(1000000/365),"")</f>
        <v/>
      </c>
      <c r="V267" s="28" t="str">
        <f>IF(J267&gt;0,(N267/J267)*(1000000/365),"")</f>
        <v/>
      </c>
      <c r="Y267" s="29" t="s">
        <v>249</v>
      </c>
      <c r="Z267" s="3" t="s">
        <v>62</v>
      </c>
      <c r="AA267" s="3">
        <v>304</v>
      </c>
      <c r="AB267" s="3">
        <v>4</v>
      </c>
      <c r="AC267" s="3">
        <v>2</v>
      </c>
      <c r="AD267" s="3">
        <v>0</v>
      </c>
      <c r="AE267" s="2" t="s">
        <v>1245</v>
      </c>
      <c r="AI267" s="3" t="s">
        <v>1243</v>
      </c>
      <c r="AK267" s="3">
        <v>2</v>
      </c>
      <c r="AL267" s="3">
        <v>0.66201600000000005</v>
      </c>
      <c r="AM267" s="2" t="s">
        <v>1245</v>
      </c>
    </row>
    <row r="268" spans="1:42" x14ac:dyDescent="0.25">
      <c r="A268" s="3">
        <f t="shared" si="68"/>
        <v>3</v>
      </c>
      <c r="B268" s="3" t="str">
        <f t="shared" si="69"/>
        <v>Gas</v>
      </c>
      <c r="C268" s="3">
        <f t="shared" si="70"/>
        <v>0</v>
      </c>
      <c r="D268" s="3">
        <f t="shared" si="71"/>
        <v>0</v>
      </c>
      <c r="E268" s="3">
        <f t="shared" si="72"/>
        <v>1.1580029999999999</v>
      </c>
      <c r="F268" s="3" t="str">
        <f t="shared" si="73"/>
        <v/>
      </c>
      <c r="G268" s="3">
        <f t="shared" si="74"/>
        <v>0</v>
      </c>
      <c r="H268" s="3">
        <f t="shared" si="75"/>
        <v>0</v>
      </c>
      <c r="I268" s="3">
        <f t="shared" si="76"/>
        <v>393</v>
      </c>
      <c r="J268" s="3">
        <f t="shared" si="77"/>
        <v>0</v>
      </c>
      <c r="K268" s="3">
        <f t="shared" si="78"/>
        <v>0</v>
      </c>
      <c r="L268" s="3">
        <f t="shared" si="79"/>
        <v>0</v>
      </c>
      <c r="M268" s="3">
        <f t="shared" si="80"/>
        <v>4.7999999999999996E-4</v>
      </c>
      <c r="N268" s="3">
        <f t="shared" si="81"/>
        <v>0</v>
      </c>
      <c r="O268" s="3">
        <f>SUM(K268:M268)</f>
        <v>4.7999999999999996E-4</v>
      </c>
      <c r="P268" s="41" t="str">
        <f t="shared" si="82"/>
        <v/>
      </c>
      <c r="Q268" s="42" t="str">
        <f t="shared" si="83"/>
        <v/>
      </c>
      <c r="R268" s="44">
        <f t="shared" si="84"/>
        <v>4.1450669816917572E-4</v>
      </c>
      <c r="S268" s="3" t="str">
        <f>IF(G268&gt;0,(K268/G268)*(1000000/365),"")</f>
        <v/>
      </c>
      <c r="T268" s="3" t="str">
        <f>IF(H268&gt;0,(L268/H268)*(1000000/365),"")</f>
        <v/>
      </c>
      <c r="U268" s="3">
        <f>IF(I268&gt;0,(M268/I268)*(1000000/365),"")</f>
        <v>3.3462302624699355E-3</v>
      </c>
      <c r="V268" s="28" t="str">
        <f>IF(J268&gt;0,(N268/J268)*(1000000/365),"")</f>
        <v/>
      </c>
      <c r="Y268" s="29" t="s">
        <v>250</v>
      </c>
      <c r="Z268" s="3" t="s">
        <v>62</v>
      </c>
      <c r="AA268" s="3">
        <v>1158003</v>
      </c>
      <c r="AB268" s="3">
        <v>131</v>
      </c>
      <c r="AC268" s="3">
        <v>393</v>
      </c>
      <c r="AD268" s="3">
        <v>0</v>
      </c>
      <c r="AE268" s="2" t="s">
        <v>1245</v>
      </c>
      <c r="AI268" s="3" t="s">
        <v>1245</v>
      </c>
      <c r="AM268" s="2" t="s">
        <v>1243</v>
      </c>
      <c r="AO268" s="2">
        <v>393</v>
      </c>
      <c r="AP268" s="2">
        <v>0.48</v>
      </c>
    </row>
    <row r="269" spans="1:42" x14ac:dyDescent="0.25">
      <c r="A269" s="3">
        <f t="shared" si="68"/>
        <v>2</v>
      </c>
      <c r="B269" s="3" t="str">
        <f t="shared" si="69"/>
        <v>Gas</v>
      </c>
      <c r="C269" s="3">
        <f t="shared" si="70"/>
        <v>0</v>
      </c>
      <c r="D269" s="3">
        <f t="shared" si="71"/>
        <v>8.8289779999999995E-3</v>
      </c>
      <c r="E269" s="3">
        <f t="shared" si="72"/>
        <v>0</v>
      </c>
      <c r="F269" s="3" t="str">
        <f t="shared" si="73"/>
        <v/>
      </c>
      <c r="G269" s="3">
        <f t="shared" si="74"/>
        <v>0</v>
      </c>
      <c r="H269" s="3">
        <f t="shared" si="75"/>
        <v>34</v>
      </c>
      <c r="I269" s="3">
        <f t="shared" si="76"/>
        <v>0</v>
      </c>
      <c r="J269" s="3">
        <f t="shared" si="77"/>
        <v>0</v>
      </c>
      <c r="K269" s="3">
        <f t="shared" si="78"/>
        <v>0</v>
      </c>
      <c r="L269" s="3">
        <f t="shared" si="79"/>
        <v>2.7059844E-2</v>
      </c>
      <c r="M269" s="3">
        <f t="shared" si="80"/>
        <v>0</v>
      </c>
      <c r="N269" s="3">
        <f t="shared" si="81"/>
        <v>0</v>
      </c>
      <c r="O269" s="3">
        <f>SUM(K269:M269)</f>
        <v>2.7059844E-2</v>
      </c>
      <c r="P269" s="41" t="str">
        <f t="shared" si="82"/>
        <v/>
      </c>
      <c r="Q269" s="42">
        <f t="shared" si="83"/>
        <v>3.0648897301590288</v>
      </c>
      <c r="R269" s="44" t="str">
        <f t="shared" si="84"/>
        <v/>
      </c>
      <c r="S269" s="3" t="str">
        <f>IF(G269&gt;0,(K269/G269)*(1000000/365),"")</f>
        <v/>
      </c>
      <c r="T269" s="3">
        <f>IF(H269&gt;0,(L269/H269)*(1000000/365),"")</f>
        <v>2.1804870265914582</v>
      </c>
      <c r="U269" s="3" t="str">
        <f>IF(I269&gt;0,(M269/I269)*(1000000/365),"")</f>
        <v/>
      </c>
      <c r="V269" s="28" t="str">
        <f>IF(J269&gt;0,(N269/J269)*(1000000/365),"")</f>
        <v/>
      </c>
      <c r="Y269" s="29" t="s">
        <v>250</v>
      </c>
      <c r="Z269" s="3" t="s">
        <v>62</v>
      </c>
      <c r="AA269" s="3">
        <v>8828.9779999999992</v>
      </c>
      <c r="AB269" s="3">
        <v>38</v>
      </c>
      <c r="AC269" s="3">
        <v>34</v>
      </c>
      <c r="AD269" s="3">
        <v>2</v>
      </c>
      <c r="AE269" s="2" t="s">
        <v>1245</v>
      </c>
      <c r="AI269" s="3" t="s">
        <v>1243</v>
      </c>
      <c r="AK269" s="3">
        <v>34</v>
      </c>
      <c r="AL269" s="3">
        <v>27.059843999999998</v>
      </c>
      <c r="AM269" s="2" t="s">
        <v>1245</v>
      </c>
    </row>
    <row r="270" spans="1:42" x14ac:dyDescent="0.25">
      <c r="A270" s="3">
        <f t="shared" si="68"/>
        <v>5</v>
      </c>
      <c r="B270" s="3" t="str">
        <f t="shared" si="69"/>
        <v>Gas</v>
      </c>
      <c r="C270" s="3">
        <f t="shared" si="70"/>
        <v>0</v>
      </c>
      <c r="D270" s="3">
        <f t="shared" si="71"/>
        <v>0.23302254585365856</v>
      </c>
      <c r="E270" s="3">
        <f t="shared" si="72"/>
        <v>1.1949874146341464E-2</v>
      </c>
      <c r="F270" s="3" t="str">
        <f t="shared" si="73"/>
        <v/>
      </c>
      <c r="G270" s="3">
        <f t="shared" si="74"/>
        <v>0</v>
      </c>
      <c r="H270" s="3">
        <f t="shared" si="75"/>
        <v>39</v>
      </c>
      <c r="I270" s="3">
        <f t="shared" si="76"/>
        <v>2</v>
      </c>
      <c r="J270" s="3">
        <f t="shared" si="77"/>
        <v>0</v>
      </c>
      <c r="K270" s="3">
        <f t="shared" si="78"/>
        <v>0</v>
      </c>
      <c r="L270" s="3">
        <f t="shared" si="79"/>
        <v>4.7963596099999999E-2</v>
      </c>
      <c r="M270" s="3">
        <f t="shared" si="80"/>
        <v>2.0720420000000002E-4</v>
      </c>
      <c r="N270" s="3">
        <f t="shared" si="81"/>
        <v>0</v>
      </c>
      <c r="O270" s="3">
        <f>SUM(K270:M270)</f>
        <v>4.8170800299999997E-2</v>
      </c>
      <c r="P270" s="41" t="str">
        <f t="shared" si="82"/>
        <v/>
      </c>
      <c r="Q270" s="42">
        <f t="shared" si="83"/>
        <v>0.2058324267477612</v>
      </c>
      <c r="R270" s="44">
        <f t="shared" si="84"/>
        <v>1.7339446211945001E-2</v>
      </c>
      <c r="S270" s="3" t="str">
        <f>IF(G270&gt;0,(K270/G270)*(1000000/365),"")</f>
        <v/>
      </c>
      <c r="T270" s="3">
        <f>IF(H270&gt;0,(L270/H270)*(1000000/365),"")</f>
        <v>3.3694131436599926</v>
      </c>
      <c r="U270" s="3">
        <f>IF(I270&gt;0,(M270/I270)*(1000000/365),"")</f>
        <v>0.28384136986301373</v>
      </c>
      <c r="V270" s="28" t="str">
        <f>IF(J270&gt;0,(N270/J270)*(1000000/365),"")</f>
        <v/>
      </c>
      <c r="Y270" s="29" t="s">
        <v>251</v>
      </c>
      <c r="Z270" s="3" t="s">
        <v>47</v>
      </c>
      <c r="AA270" s="3">
        <v>244972.42</v>
      </c>
      <c r="AB270" s="3">
        <v>22</v>
      </c>
      <c r="AC270" s="3">
        <v>41</v>
      </c>
      <c r="AD270" s="3">
        <v>0</v>
      </c>
      <c r="AE270" s="2" t="s">
        <v>1245</v>
      </c>
      <c r="AI270" s="3" t="s">
        <v>1243</v>
      </c>
      <c r="AK270" s="3">
        <v>39</v>
      </c>
      <c r="AL270" s="3">
        <v>47.963596099999997</v>
      </c>
      <c r="AM270" s="2" t="s">
        <v>1243</v>
      </c>
      <c r="AO270" s="2">
        <v>2</v>
      </c>
      <c r="AP270" s="2">
        <v>0.20720420000000001</v>
      </c>
    </row>
    <row r="271" spans="1:42" x14ac:dyDescent="0.25">
      <c r="A271" s="3">
        <f t="shared" si="68"/>
        <v>6</v>
      </c>
      <c r="B271" s="3" t="str">
        <f t="shared" si="69"/>
        <v>Gas</v>
      </c>
      <c r="C271" s="3">
        <f t="shared" si="70"/>
        <v>1.8663249999999999E-2</v>
      </c>
      <c r="D271" s="3">
        <f t="shared" si="71"/>
        <v>0</v>
      </c>
      <c r="E271" s="3">
        <f t="shared" si="72"/>
        <v>5.5989749999999998E-2</v>
      </c>
      <c r="F271" s="3" t="str">
        <f t="shared" si="73"/>
        <v/>
      </c>
      <c r="G271" s="3">
        <f t="shared" si="74"/>
        <v>2</v>
      </c>
      <c r="H271" s="3">
        <f t="shared" si="75"/>
        <v>0</v>
      </c>
      <c r="I271" s="3">
        <f t="shared" si="76"/>
        <v>6</v>
      </c>
      <c r="J271" s="3">
        <f t="shared" si="77"/>
        <v>0</v>
      </c>
      <c r="K271" s="3">
        <f t="shared" si="78"/>
        <v>0</v>
      </c>
      <c r="L271" s="3">
        <f t="shared" si="79"/>
        <v>0</v>
      </c>
      <c r="M271" s="3">
        <f t="shared" si="80"/>
        <v>1.82597E-4</v>
      </c>
      <c r="N271" s="3">
        <f t="shared" si="81"/>
        <v>0</v>
      </c>
      <c r="O271" s="3">
        <f>SUM(K271:M271)</f>
        <v>1.82597E-4</v>
      </c>
      <c r="P271" s="41">
        <f t="shared" si="82"/>
        <v>0</v>
      </c>
      <c r="Q271" s="42" t="str">
        <f t="shared" si="83"/>
        <v/>
      </c>
      <c r="R271" s="44">
        <f t="shared" si="84"/>
        <v>3.2612576409074877E-3</v>
      </c>
      <c r="S271" s="3">
        <f>IF(G271&gt;0,(K271/G271)*(1000000/365),"")</f>
        <v>0</v>
      </c>
      <c r="T271" s="3" t="str">
        <f>IF(H271&gt;0,(L271/H271)*(1000000/365),"")</f>
        <v/>
      </c>
      <c r="U271" s="3">
        <f>IF(I271&gt;0,(M271/I271)*(1000000/365),"")</f>
        <v>8.3377625570776256E-2</v>
      </c>
      <c r="V271" s="28" t="str">
        <f>IF(J271&gt;0,(N271/J271)*(1000000/365),"")</f>
        <v/>
      </c>
      <c r="Y271" s="29" t="s">
        <v>252</v>
      </c>
      <c r="Z271" s="3" t="s">
        <v>47</v>
      </c>
      <c r="AA271" s="3">
        <v>74653</v>
      </c>
      <c r="AB271" s="3">
        <v>4</v>
      </c>
      <c r="AC271" s="3">
        <v>6</v>
      </c>
      <c r="AD271" s="3">
        <v>0</v>
      </c>
      <c r="AE271" s="2" t="s">
        <v>1243</v>
      </c>
      <c r="AG271" s="2">
        <v>2</v>
      </c>
      <c r="AH271" s="2">
        <v>0</v>
      </c>
      <c r="AI271" s="3" t="s">
        <v>1245</v>
      </c>
      <c r="AM271" s="2" t="s">
        <v>1243</v>
      </c>
      <c r="AO271" s="2">
        <v>6</v>
      </c>
      <c r="AP271" s="2">
        <v>0.18259700000000001</v>
      </c>
    </row>
    <row r="272" spans="1:42" x14ac:dyDescent="0.25">
      <c r="A272" s="3">
        <f t="shared" si="68"/>
        <v>5</v>
      </c>
      <c r="B272" s="3" t="str">
        <f t="shared" si="69"/>
        <v>Gas</v>
      </c>
      <c r="C272" s="3">
        <f t="shared" si="70"/>
        <v>0</v>
      </c>
      <c r="D272" s="3">
        <f t="shared" si="71"/>
        <v>6.6922500000000003E-3</v>
      </c>
      <c r="E272" s="3">
        <f t="shared" si="72"/>
        <v>2.2307500000000001E-3</v>
      </c>
      <c r="F272" s="3" t="str">
        <f t="shared" si="73"/>
        <v/>
      </c>
      <c r="G272" s="3">
        <f t="shared" si="74"/>
        <v>0</v>
      </c>
      <c r="H272" s="3">
        <f t="shared" si="75"/>
        <v>3</v>
      </c>
      <c r="I272" s="3">
        <f t="shared" si="76"/>
        <v>1</v>
      </c>
      <c r="J272" s="3">
        <f t="shared" si="77"/>
        <v>0</v>
      </c>
      <c r="K272" s="3">
        <f t="shared" si="78"/>
        <v>0</v>
      </c>
      <c r="L272" s="3">
        <f t="shared" si="79"/>
        <v>0.1444493</v>
      </c>
      <c r="M272" s="3">
        <f t="shared" si="80"/>
        <v>4.0579510000000001E-4</v>
      </c>
      <c r="N272" s="3">
        <f t="shared" si="81"/>
        <v>0</v>
      </c>
      <c r="O272" s="3">
        <f>SUM(K272:M272)</f>
        <v>0.1448550951</v>
      </c>
      <c r="P272" s="41" t="str">
        <f t="shared" si="82"/>
        <v/>
      </c>
      <c r="Q272" s="42">
        <f t="shared" si="83"/>
        <v>21.584564234749148</v>
      </c>
      <c r="R272" s="44">
        <f t="shared" si="84"/>
        <v>0.18190971646307294</v>
      </c>
      <c r="S272" s="3" t="str">
        <f>IF(G272&gt;0,(K272/G272)*(1000000/365),"")</f>
        <v/>
      </c>
      <c r="T272" s="3">
        <f>IF(H272&gt;0,(L272/H272)*(1000000/365),"")</f>
        <v>131.91716894977171</v>
      </c>
      <c r="U272" s="3">
        <f>IF(I272&gt;0,(M272/I272)*(1000000/365),"")</f>
        <v>1.111767397260274</v>
      </c>
      <c r="V272" s="28" t="str">
        <f>IF(J272&gt;0,(N272/J272)*(1000000/365),"")</f>
        <v/>
      </c>
      <c r="Y272" s="29" t="s">
        <v>252</v>
      </c>
      <c r="Z272" s="3" t="s">
        <v>62</v>
      </c>
      <c r="AA272" s="3">
        <v>8923</v>
      </c>
      <c r="AB272" s="3">
        <v>9</v>
      </c>
      <c r="AC272" s="3">
        <v>16</v>
      </c>
      <c r="AD272" s="3">
        <v>12</v>
      </c>
      <c r="AE272" s="2" t="s">
        <v>1245</v>
      </c>
      <c r="AI272" s="3" t="s">
        <v>1243</v>
      </c>
      <c r="AK272" s="3">
        <v>3</v>
      </c>
      <c r="AL272" s="3">
        <v>144.44929999999999</v>
      </c>
      <c r="AM272" s="2" t="s">
        <v>1243</v>
      </c>
      <c r="AO272" s="2">
        <v>1</v>
      </c>
      <c r="AP272" s="2">
        <v>0.40579510000000002</v>
      </c>
    </row>
    <row r="273" spans="1:42" x14ac:dyDescent="0.25">
      <c r="A273" s="3">
        <f t="shared" si="68"/>
        <v>3</v>
      </c>
      <c r="B273" s="3" t="str">
        <f t="shared" si="69"/>
        <v>Gas</v>
      </c>
      <c r="C273" s="3">
        <f t="shared" si="70"/>
        <v>0</v>
      </c>
      <c r="D273" s="3">
        <f t="shared" si="71"/>
        <v>0</v>
      </c>
      <c r="E273" s="3">
        <f t="shared" si="72"/>
        <v>2.8575150000000001E-2</v>
      </c>
      <c r="F273" s="3" t="str">
        <f t="shared" si="73"/>
        <v/>
      </c>
      <c r="G273" s="3">
        <f t="shared" si="74"/>
        <v>0</v>
      </c>
      <c r="H273" s="3">
        <f t="shared" si="75"/>
        <v>0</v>
      </c>
      <c r="I273" s="3">
        <f t="shared" si="76"/>
        <v>3</v>
      </c>
      <c r="J273" s="3">
        <f t="shared" si="77"/>
        <v>0</v>
      </c>
      <c r="K273" s="3">
        <f t="shared" si="78"/>
        <v>0</v>
      </c>
      <c r="L273" s="3">
        <f t="shared" si="79"/>
        <v>0</v>
      </c>
      <c r="M273" s="3">
        <f t="shared" si="80"/>
        <v>5.0599999999999997E-5</v>
      </c>
      <c r="N273" s="3">
        <f t="shared" si="81"/>
        <v>0</v>
      </c>
      <c r="O273" s="3">
        <f>SUM(K273:M273)</f>
        <v>5.0599999999999997E-5</v>
      </c>
      <c r="P273" s="41" t="str">
        <f t="shared" si="82"/>
        <v/>
      </c>
      <c r="Q273" s="42" t="str">
        <f t="shared" si="83"/>
        <v/>
      </c>
      <c r="R273" s="44">
        <f t="shared" si="84"/>
        <v>1.7707693572912126E-3</v>
      </c>
      <c r="S273" s="3" t="str">
        <f>IF(G273&gt;0,(K273/G273)*(1000000/365),"")</f>
        <v/>
      </c>
      <c r="T273" s="3" t="str">
        <f>IF(H273&gt;0,(L273/H273)*(1000000/365),"")</f>
        <v/>
      </c>
      <c r="U273" s="3">
        <f>IF(I273&gt;0,(M273/I273)*(1000000/365),"")</f>
        <v>4.6210045662100449E-2</v>
      </c>
      <c r="V273" s="28" t="str">
        <f>IF(J273&gt;0,(N273/J273)*(1000000/365),"")</f>
        <v/>
      </c>
      <c r="Y273" s="29" t="s">
        <v>253</v>
      </c>
      <c r="Z273" s="3" t="s">
        <v>47</v>
      </c>
      <c r="AA273" s="3">
        <v>28575.15</v>
      </c>
      <c r="AB273" s="3">
        <v>4</v>
      </c>
      <c r="AC273" s="3">
        <v>3</v>
      </c>
      <c r="AD273" s="3">
        <v>0</v>
      </c>
      <c r="AE273" s="2" t="s">
        <v>1245</v>
      </c>
      <c r="AI273" s="3" t="s">
        <v>1245</v>
      </c>
      <c r="AM273" s="2" t="s">
        <v>1243</v>
      </c>
      <c r="AO273" s="2">
        <v>3</v>
      </c>
      <c r="AP273" s="2">
        <v>5.0599999999999999E-2</v>
      </c>
    </row>
    <row r="274" spans="1:42" x14ac:dyDescent="0.25">
      <c r="A274" s="3">
        <f t="shared" si="68"/>
        <v>2</v>
      </c>
      <c r="B274" s="3" t="str">
        <f t="shared" si="69"/>
        <v>Gas</v>
      </c>
      <c r="C274" s="3">
        <f t="shared" si="70"/>
        <v>0</v>
      </c>
      <c r="D274" s="3">
        <f t="shared" si="71"/>
        <v>1.7899999999999999E-4</v>
      </c>
      <c r="E274" s="3">
        <f t="shared" si="72"/>
        <v>0</v>
      </c>
      <c r="F274" s="3" t="str">
        <f t="shared" si="73"/>
        <v/>
      </c>
      <c r="G274" s="3">
        <f t="shared" si="74"/>
        <v>0</v>
      </c>
      <c r="H274" s="3">
        <f t="shared" si="75"/>
        <v>2</v>
      </c>
      <c r="I274" s="3">
        <f t="shared" si="76"/>
        <v>0</v>
      </c>
      <c r="J274" s="3">
        <f t="shared" si="77"/>
        <v>0</v>
      </c>
      <c r="K274" s="3">
        <f t="shared" si="78"/>
        <v>0</v>
      </c>
      <c r="L274" s="3">
        <f t="shared" si="79"/>
        <v>5.4861600000000003E-4</v>
      </c>
      <c r="M274" s="3">
        <f t="shared" si="80"/>
        <v>0</v>
      </c>
      <c r="N274" s="3">
        <f t="shared" si="81"/>
        <v>0</v>
      </c>
      <c r="O274" s="3">
        <f>SUM(K274:M274)</f>
        <v>5.4861600000000003E-4</v>
      </c>
      <c r="P274" s="41" t="str">
        <f t="shared" si="82"/>
        <v/>
      </c>
      <c r="Q274" s="42">
        <f t="shared" si="83"/>
        <v>3.064893854748604</v>
      </c>
      <c r="R274" s="44" t="str">
        <f t="shared" si="84"/>
        <v/>
      </c>
      <c r="S274" s="3" t="str">
        <f>IF(G274&gt;0,(K274/G274)*(1000000/365),"")</f>
        <v/>
      </c>
      <c r="T274" s="3">
        <f>IF(H274&gt;0,(L274/H274)*(1000000/365),"")</f>
        <v>0.75152876712328764</v>
      </c>
      <c r="U274" s="3" t="str">
        <f>IF(I274&gt;0,(M274/I274)*(1000000/365),"")</f>
        <v/>
      </c>
      <c r="V274" s="28" t="str">
        <f>IF(J274&gt;0,(N274/J274)*(1000000/365),"")</f>
        <v/>
      </c>
      <c r="Y274" s="29" t="s">
        <v>254</v>
      </c>
      <c r="Z274" s="3" t="s">
        <v>62</v>
      </c>
      <c r="AA274" s="3">
        <v>179</v>
      </c>
      <c r="AB274" s="3">
        <v>1</v>
      </c>
      <c r="AC274" s="3">
        <v>2</v>
      </c>
      <c r="AD274" s="3">
        <v>0</v>
      </c>
      <c r="AE274" s="2" t="s">
        <v>1245</v>
      </c>
      <c r="AI274" s="3" t="s">
        <v>1243</v>
      </c>
      <c r="AK274" s="3">
        <v>2</v>
      </c>
      <c r="AL274" s="3">
        <v>0.54861599999999999</v>
      </c>
      <c r="AM274" s="2" t="s">
        <v>1245</v>
      </c>
    </row>
    <row r="275" spans="1:42" x14ac:dyDescent="0.25">
      <c r="A275" s="3">
        <f t="shared" si="68"/>
        <v>2</v>
      </c>
      <c r="B275" s="3" t="str">
        <f t="shared" si="69"/>
        <v>Gas</v>
      </c>
      <c r="C275" s="3">
        <f t="shared" si="70"/>
        <v>0</v>
      </c>
      <c r="D275" s="3">
        <f t="shared" si="71"/>
        <v>4.5741200000000001E-3</v>
      </c>
      <c r="E275" s="3">
        <f t="shared" si="72"/>
        <v>0</v>
      </c>
      <c r="F275" s="3" t="str">
        <f t="shared" si="73"/>
        <v/>
      </c>
      <c r="G275" s="3">
        <f t="shared" si="74"/>
        <v>0</v>
      </c>
      <c r="H275" s="3">
        <f t="shared" si="75"/>
        <v>1</v>
      </c>
      <c r="I275" s="3">
        <f t="shared" si="76"/>
        <v>0</v>
      </c>
      <c r="J275" s="3">
        <f t="shared" si="77"/>
        <v>0</v>
      </c>
      <c r="K275" s="3">
        <f t="shared" si="78"/>
        <v>0</v>
      </c>
      <c r="L275" s="3">
        <f t="shared" si="79"/>
        <v>3.6523336999999996E-3</v>
      </c>
      <c r="M275" s="3">
        <f t="shared" si="80"/>
        <v>0</v>
      </c>
      <c r="N275" s="3">
        <f t="shared" si="81"/>
        <v>0</v>
      </c>
      <c r="O275" s="3">
        <f>SUM(K275:M275)</f>
        <v>3.6523336999999996E-3</v>
      </c>
      <c r="P275" s="41" t="str">
        <f t="shared" si="82"/>
        <v/>
      </c>
      <c r="Q275" s="42">
        <f t="shared" si="83"/>
        <v>0.79847789301548699</v>
      </c>
      <c r="R275" s="44" t="str">
        <f t="shared" si="84"/>
        <v/>
      </c>
      <c r="S275" s="3" t="str">
        <f>IF(G275&gt;0,(K275/G275)*(1000000/365),"")</f>
        <v/>
      </c>
      <c r="T275" s="3">
        <f>IF(H275&gt;0,(L275/H275)*(1000000/365),"")</f>
        <v>10.006393698630136</v>
      </c>
      <c r="U275" s="3" t="str">
        <f>IF(I275&gt;0,(M275/I275)*(1000000/365),"")</f>
        <v/>
      </c>
      <c r="V275" s="28" t="str">
        <f>IF(J275&gt;0,(N275/J275)*(1000000/365),"")</f>
        <v/>
      </c>
      <c r="Y275" s="29" t="s">
        <v>255</v>
      </c>
      <c r="Z275" s="3" t="s">
        <v>47</v>
      </c>
      <c r="AA275" s="3">
        <v>4574.12</v>
      </c>
      <c r="AB275" s="3">
        <v>1</v>
      </c>
      <c r="AC275" s="3">
        <v>1</v>
      </c>
      <c r="AD275" s="3">
        <v>0</v>
      </c>
      <c r="AE275" s="2" t="s">
        <v>1245</v>
      </c>
      <c r="AI275" s="3" t="s">
        <v>1243</v>
      </c>
      <c r="AK275" s="3">
        <v>1</v>
      </c>
      <c r="AL275" s="3">
        <v>3.6523336999999998</v>
      </c>
      <c r="AM275" s="2" t="s">
        <v>1245</v>
      </c>
    </row>
    <row r="276" spans="1:42" x14ac:dyDescent="0.25">
      <c r="A276" s="3">
        <f t="shared" si="68"/>
        <v>4</v>
      </c>
      <c r="B276" s="3" t="str">
        <f t="shared" si="69"/>
        <v>Gas</v>
      </c>
      <c r="C276" s="3">
        <f t="shared" si="70"/>
        <v>4.086762E-2</v>
      </c>
      <c r="D276" s="3">
        <f t="shared" si="71"/>
        <v>4.086762E-2</v>
      </c>
      <c r="E276" s="3">
        <f t="shared" si="72"/>
        <v>0</v>
      </c>
      <c r="F276" s="3" t="str">
        <f t="shared" si="73"/>
        <v/>
      </c>
      <c r="G276" s="3">
        <f t="shared" si="74"/>
        <v>3</v>
      </c>
      <c r="H276" s="3">
        <f t="shared" si="75"/>
        <v>3</v>
      </c>
      <c r="I276" s="3">
        <f t="shared" si="76"/>
        <v>0</v>
      </c>
      <c r="J276" s="3">
        <f t="shared" si="77"/>
        <v>0</v>
      </c>
      <c r="K276" s="3">
        <f t="shared" si="78"/>
        <v>4.4000000000000002E-4</v>
      </c>
      <c r="L276" s="3">
        <f t="shared" si="79"/>
        <v>5.62E-3</v>
      </c>
      <c r="M276" s="3">
        <f t="shared" si="80"/>
        <v>0</v>
      </c>
      <c r="N276" s="3">
        <f t="shared" si="81"/>
        <v>0</v>
      </c>
      <c r="O276" s="3">
        <f>SUM(K276:M276)</f>
        <v>6.0600000000000003E-3</v>
      </c>
      <c r="P276" s="41">
        <f t="shared" si="82"/>
        <v>1.0766469884960269E-2</v>
      </c>
      <c r="Q276" s="42">
        <f t="shared" si="83"/>
        <v>0.13751718353062889</v>
      </c>
      <c r="R276" s="44" t="str">
        <f t="shared" si="84"/>
        <v/>
      </c>
      <c r="S276" s="3">
        <f>IF(G276&gt;0,(K276/G276)*(1000000/365),"")</f>
        <v>0.40182648401826482</v>
      </c>
      <c r="T276" s="3">
        <f>IF(H276&gt;0,(L276/H276)*(1000000/365),"")</f>
        <v>5.1324200913242013</v>
      </c>
      <c r="U276" s="3" t="str">
        <f>IF(I276&gt;0,(M276/I276)*(1000000/365),"")</f>
        <v/>
      </c>
      <c r="V276" s="28" t="str">
        <f>IF(J276&gt;0,(N276/J276)*(1000000/365),"")</f>
        <v/>
      </c>
      <c r="Y276" s="29" t="s">
        <v>255</v>
      </c>
      <c r="Z276" s="3" t="s">
        <v>47</v>
      </c>
      <c r="AA276" s="3">
        <v>81735.240000000005</v>
      </c>
      <c r="AB276" s="3">
        <v>2</v>
      </c>
      <c r="AC276" s="3">
        <v>6</v>
      </c>
      <c r="AD276" s="3">
        <v>0</v>
      </c>
      <c r="AE276" s="2" t="s">
        <v>1243</v>
      </c>
      <c r="AG276" s="2">
        <v>3</v>
      </c>
      <c r="AH276" s="2">
        <v>0.44</v>
      </c>
      <c r="AI276" s="3" t="s">
        <v>1243</v>
      </c>
      <c r="AK276" s="3">
        <v>3</v>
      </c>
      <c r="AL276" s="3">
        <v>5.62</v>
      </c>
      <c r="AM276" s="2" t="s">
        <v>1245</v>
      </c>
    </row>
    <row r="277" spans="1:42" x14ac:dyDescent="0.25">
      <c r="A277" s="3">
        <f t="shared" si="68"/>
        <v>6</v>
      </c>
      <c r="B277" s="3" t="str">
        <f t="shared" si="69"/>
        <v>Gas</v>
      </c>
      <c r="C277" s="3">
        <f t="shared" si="70"/>
        <v>0.42161603487804877</v>
      </c>
      <c r="D277" s="3">
        <f t="shared" si="71"/>
        <v>0</v>
      </c>
      <c r="E277" s="3">
        <f t="shared" si="72"/>
        <v>3.666226390243902E-2</v>
      </c>
      <c r="F277" s="3" t="str">
        <f t="shared" si="73"/>
        <v/>
      </c>
      <c r="G277" s="3">
        <f t="shared" si="74"/>
        <v>69</v>
      </c>
      <c r="H277" s="3">
        <f t="shared" si="75"/>
        <v>7</v>
      </c>
      <c r="I277" s="3">
        <f t="shared" si="76"/>
        <v>6</v>
      </c>
      <c r="J277" s="3">
        <f t="shared" si="77"/>
        <v>0</v>
      </c>
      <c r="K277" s="3">
        <f t="shared" si="78"/>
        <v>9.689999999999999E-3</v>
      </c>
      <c r="L277" s="3">
        <f t="shared" si="79"/>
        <v>1.125E-2</v>
      </c>
      <c r="M277" s="3">
        <f t="shared" si="80"/>
        <v>4.99E-5</v>
      </c>
      <c r="N277" s="3">
        <f t="shared" si="81"/>
        <v>0</v>
      </c>
      <c r="O277" s="3">
        <f>SUM(K277:M277)</f>
        <v>2.0989899999999999E-2</v>
      </c>
      <c r="P277" s="41">
        <f t="shared" si="82"/>
        <v>2.2982996846414545E-2</v>
      </c>
      <c r="Q277" s="42" t="str">
        <f t="shared" si="83"/>
        <v/>
      </c>
      <c r="R277" s="44">
        <f t="shared" si="84"/>
        <v>1.3610725222203291E-3</v>
      </c>
      <c r="S277" s="3">
        <f>IF(G277&gt;0,(K277/G277)*(1000000/365),"")</f>
        <v>0.38475282906491953</v>
      </c>
      <c r="T277" s="3">
        <f>IF(H277&gt;0,(L277/H277)*(1000000/365),"")</f>
        <v>4.4031311154598827</v>
      </c>
      <c r="U277" s="3">
        <f>IF(I277&gt;0,(M277/I277)*(1000000/365),"")</f>
        <v>2.278538812785388E-2</v>
      </c>
      <c r="V277" s="28" t="str">
        <f>IF(J277&gt;0,(N277/J277)*(1000000/365),"")</f>
        <v/>
      </c>
      <c r="Y277" s="29" t="s">
        <v>256</v>
      </c>
      <c r="Z277" s="3" t="s">
        <v>47</v>
      </c>
      <c r="AA277" s="3">
        <v>501050.94</v>
      </c>
      <c r="AB277" s="3">
        <v>25</v>
      </c>
      <c r="AC277" s="3">
        <v>76</v>
      </c>
      <c r="AD277" s="3">
        <v>0</v>
      </c>
      <c r="AE277" s="2" t="s">
        <v>1243</v>
      </c>
      <c r="AG277" s="2">
        <v>69</v>
      </c>
      <c r="AH277" s="2">
        <v>9.69</v>
      </c>
      <c r="AI277" s="3" t="s">
        <v>1243</v>
      </c>
      <c r="AK277" s="3">
        <v>7</v>
      </c>
      <c r="AL277" s="3">
        <v>11.25</v>
      </c>
      <c r="AM277" s="2" t="s">
        <v>1243</v>
      </c>
      <c r="AO277" s="2">
        <v>6</v>
      </c>
      <c r="AP277" s="2">
        <v>4.99E-2</v>
      </c>
    </row>
    <row r="278" spans="1:42" x14ac:dyDescent="0.25">
      <c r="A278" s="3">
        <f t="shared" si="68"/>
        <v>2</v>
      </c>
      <c r="B278" s="3" t="str">
        <f t="shared" si="69"/>
        <v>Gas</v>
      </c>
      <c r="C278" s="3">
        <f t="shared" si="70"/>
        <v>0</v>
      </c>
      <c r="D278" s="3">
        <f t="shared" si="71"/>
        <v>3.8853510000000001E-2</v>
      </c>
      <c r="E278" s="3">
        <f t="shared" si="72"/>
        <v>0</v>
      </c>
      <c r="F278" s="3" t="str">
        <f t="shared" si="73"/>
        <v/>
      </c>
      <c r="G278" s="3">
        <f t="shared" si="74"/>
        <v>0</v>
      </c>
      <c r="H278" s="3">
        <f t="shared" si="75"/>
        <v>8</v>
      </c>
      <c r="I278" s="3">
        <f t="shared" si="76"/>
        <v>0</v>
      </c>
      <c r="J278" s="3">
        <f t="shared" si="77"/>
        <v>0</v>
      </c>
      <c r="K278" s="3">
        <f t="shared" si="78"/>
        <v>0</v>
      </c>
      <c r="L278" s="3">
        <f t="shared" si="79"/>
        <v>8.7325701999999995E-3</v>
      </c>
      <c r="M278" s="3">
        <f t="shared" si="80"/>
        <v>0</v>
      </c>
      <c r="N278" s="3">
        <f t="shared" si="81"/>
        <v>0</v>
      </c>
      <c r="O278" s="3">
        <f>SUM(K278:M278)</f>
        <v>8.7325701999999995E-3</v>
      </c>
      <c r="P278" s="41" t="str">
        <f t="shared" si="82"/>
        <v/>
      </c>
      <c r="Q278" s="42">
        <f t="shared" si="83"/>
        <v>0.2247562755591451</v>
      </c>
      <c r="R278" s="44" t="str">
        <f t="shared" si="84"/>
        <v/>
      </c>
      <c r="S278" s="3" t="str">
        <f>IF(G278&gt;0,(K278/G278)*(1000000/365),"")</f>
        <v/>
      </c>
      <c r="T278" s="3">
        <f>IF(H278&gt;0,(L278/H278)*(1000000/365),"")</f>
        <v>2.9906062328767122</v>
      </c>
      <c r="U278" s="3" t="str">
        <f>IF(I278&gt;0,(M278/I278)*(1000000/365),"")</f>
        <v/>
      </c>
      <c r="V278" s="28" t="str">
        <f>IF(J278&gt;0,(N278/J278)*(1000000/365),"")</f>
        <v/>
      </c>
      <c r="Y278" s="29" t="s">
        <v>257</v>
      </c>
      <c r="Z278" s="3" t="s">
        <v>62</v>
      </c>
      <c r="AA278" s="3">
        <v>38853.51</v>
      </c>
      <c r="AB278" s="3">
        <v>11</v>
      </c>
      <c r="AC278" s="3">
        <v>8</v>
      </c>
      <c r="AD278" s="3">
        <v>0</v>
      </c>
      <c r="AE278" s="2" t="s">
        <v>1245</v>
      </c>
      <c r="AI278" s="3" t="s">
        <v>1243</v>
      </c>
      <c r="AK278" s="3">
        <v>8</v>
      </c>
      <c r="AL278" s="3">
        <v>8.7325701999999996</v>
      </c>
      <c r="AM278" s="2" t="s">
        <v>1245</v>
      </c>
    </row>
    <row r="279" spans="1:42" x14ac:dyDescent="0.25">
      <c r="A279" s="3">
        <f t="shared" si="68"/>
        <v>2</v>
      </c>
      <c r="B279" s="3" t="str">
        <f t="shared" si="69"/>
        <v>Gas</v>
      </c>
      <c r="C279" s="3">
        <f t="shared" si="70"/>
        <v>0</v>
      </c>
      <c r="D279" s="3">
        <f t="shared" si="71"/>
        <v>6.4669300000000001E-3</v>
      </c>
      <c r="E279" s="3">
        <f t="shared" si="72"/>
        <v>0</v>
      </c>
      <c r="F279" s="3" t="str">
        <f t="shared" si="73"/>
        <v/>
      </c>
      <c r="G279" s="3">
        <f t="shared" si="74"/>
        <v>0</v>
      </c>
      <c r="H279" s="3">
        <f t="shared" si="75"/>
        <v>3</v>
      </c>
      <c r="I279" s="3">
        <f t="shared" si="76"/>
        <v>0</v>
      </c>
      <c r="J279" s="3">
        <f t="shared" si="77"/>
        <v>0</v>
      </c>
      <c r="K279" s="3">
        <f t="shared" si="78"/>
        <v>0</v>
      </c>
      <c r="L279" s="3">
        <f t="shared" si="79"/>
        <v>5.1637006000000004E-3</v>
      </c>
      <c r="M279" s="3">
        <f t="shared" si="80"/>
        <v>0</v>
      </c>
      <c r="N279" s="3">
        <f t="shared" si="81"/>
        <v>0</v>
      </c>
      <c r="O279" s="3">
        <f>SUM(K279:M279)</f>
        <v>5.1637006000000004E-3</v>
      </c>
      <c r="P279" s="41" t="str">
        <f t="shared" si="82"/>
        <v/>
      </c>
      <c r="Q279" s="42">
        <f t="shared" si="83"/>
        <v>0.79847788672523135</v>
      </c>
      <c r="R279" s="44" t="str">
        <f t="shared" si="84"/>
        <v/>
      </c>
      <c r="S279" s="3" t="str">
        <f>IF(G279&gt;0,(K279/G279)*(1000000/365),"")</f>
        <v/>
      </c>
      <c r="T279" s="3">
        <f>IF(H279&gt;0,(L279/H279)*(1000000/365),"")</f>
        <v>4.7157083105022828</v>
      </c>
      <c r="U279" s="3" t="str">
        <f>IF(I279&gt;0,(M279/I279)*(1000000/365),"")</f>
        <v/>
      </c>
      <c r="V279" s="28" t="str">
        <f>IF(J279&gt;0,(N279/J279)*(1000000/365),"")</f>
        <v/>
      </c>
      <c r="Y279" s="29" t="s">
        <v>258</v>
      </c>
      <c r="Z279" s="3" t="s">
        <v>47</v>
      </c>
      <c r="AA279" s="3">
        <v>6466.93</v>
      </c>
      <c r="AB279" s="3">
        <v>1</v>
      </c>
      <c r="AC279" s="3">
        <v>3</v>
      </c>
      <c r="AD279" s="3">
        <v>0</v>
      </c>
      <c r="AE279" s="2" t="s">
        <v>1245</v>
      </c>
      <c r="AI279" s="3" t="s">
        <v>1243</v>
      </c>
      <c r="AK279" s="3">
        <v>3</v>
      </c>
      <c r="AL279" s="3">
        <v>5.1637006000000003</v>
      </c>
      <c r="AM279" s="2" t="s">
        <v>1245</v>
      </c>
    </row>
    <row r="280" spans="1:42" x14ac:dyDescent="0.25">
      <c r="A280" s="3">
        <f t="shared" si="68"/>
        <v>2</v>
      </c>
      <c r="B280" s="3" t="str">
        <f t="shared" si="69"/>
        <v>Gas</v>
      </c>
      <c r="C280" s="3">
        <f t="shared" si="70"/>
        <v>0</v>
      </c>
      <c r="D280" s="3">
        <f t="shared" si="71"/>
        <v>4.3588699999999994E-2</v>
      </c>
      <c r="E280" s="3">
        <f t="shared" si="72"/>
        <v>0</v>
      </c>
      <c r="F280" s="3" t="str">
        <f t="shared" si="73"/>
        <v/>
      </c>
      <c r="G280" s="3">
        <f t="shared" si="74"/>
        <v>0</v>
      </c>
      <c r="H280" s="3">
        <f t="shared" si="75"/>
        <v>21</v>
      </c>
      <c r="I280" s="3">
        <f t="shared" si="76"/>
        <v>0</v>
      </c>
      <c r="J280" s="3">
        <f t="shared" si="77"/>
        <v>0</v>
      </c>
      <c r="K280" s="3">
        <f t="shared" si="78"/>
        <v>0</v>
      </c>
      <c r="L280" s="3">
        <f t="shared" si="79"/>
        <v>3.3739999999999999E-2</v>
      </c>
      <c r="M280" s="3">
        <f t="shared" si="80"/>
        <v>0</v>
      </c>
      <c r="N280" s="3">
        <f t="shared" si="81"/>
        <v>0</v>
      </c>
      <c r="O280" s="3">
        <f>SUM(K280:M280)</f>
        <v>3.3739999999999999E-2</v>
      </c>
      <c r="P280" s="41" t="str">
        <f t="shared" si="82"/>
        <v/>
      </c>
      <c r="Q280" s="42">
        <f t="shared" si="83"/>
        <v>0.7740538258768902</v>
      </c>
      <c r="R280" s="44" t="str">
        <f t="shared" si="84"/>
        <v/>
      </c>
      <c r="S280" s="3" t="str">
        <f>IF(G280&gt;0,(K280/G280)*(1000000/365),"")</f>
        <v/>
      </c>
      <c r="T280" s="3">
        <f>IF(H280&gt;0,(L280/H280)*(1000000/365),"")</f>
        <v>4.4018264840182644</v>
      </c>
      <c r="U280" s="3" t="str">
        <f>IF(I280&gt;0,(M280/I280)*(1000000/365),"")</f>
        <v/>
      </c>
      <c r="V280" s="28" t="str">
        <f>IF(J280&gt;0,(N280/J280)*(1000000/365),"")</f>
        <v/>
      </c>
      <c r="Y280" s="29" t="s">
        <v>259</v>
      </c>
      <c r="Z280" s="3" t="s">
        <v>47</v>
      </c>
      <c r="AA280" s="3">
        <v>43588.7</v>
      </c>
      <c r="AB280" s="3">
        <v>6</v>
      </c>
      <c r="AC280" s="3">
        <v>15</v>
      </c>
      <c r="AD280" s="3">
        <v>6</v>
      </c>
      <c r="AE280" s="2" t="s">
        <v>1245</v>
      </c>
      <c r="AI280" s="3" t="s">
        <v>1243</v>
      </c>
      <c r="AK280" s="3">
        <v>21</v>
      </c>
      <c r="AL280" s="3">
        <v>33.74</v>
      </c>
      <c r="AM280" s="2" t="s">
        <v>1245</v>
      </c>
    </row>
    <row r="281" spans="1:42" x14ac:dyDescent="0.25">
      <c r="A281" s="3">
        <f t="shared" si="68"/>
        <v>5</v>
      </c>
      <c r="B281" s="3" t="str">
        <f t="shared" si="69"/>
        <v>Gas</v>
      </c>
      <c r="C281" s="3">
        <f t="shared" si="70"/>
        <v>0</v>
      </c>
      <c r="D281" s="3">
        <f t="shared" si="71"/>
        <v>0.47617134677419354</v>
      </c>
      <c r="E281" s="3">
        <f t="shared" si="72"/>
        <v>3.2839403225806446E-2</v>
      </c>
      <c r="F281" s="3" t="str">
        <f t="shared" si="73"/>
        <v/>
      </c>
      <c r="G281" s="3">
        <f t="shared" si="74"/>
        <v>0</v>
      </c>
      <c r="H281" s="3">
        <f t="shared" si="75"/>
        <v>58</v>
      </c>
      <c r="I281" s="3">
        <f t="shared" si="76"/>
        <v>4</v>
      </c>
      <c r="J281" s="3">
        <f t="shared" si="77"/>
        <v>0</v>
      </c>
      <c r="K281" s="3">
        <f t="shared" si="78"/>
        <v>0</v>
      </c>
      <c r="L281" s="3">
        <f t="shared" si="79"/>
        <v>7.3116500900000006E-2</v>
      </c>
      <c r="M281" s="3">
        <f t="shared" si="80"/>
        <v>4.9483830000000004E-4</v>
      </c>
      <c r="N281" s="3">
        <f t="shared" si="81"/>
        <v>0</v>
      </c>
      <c r="O281" s="3">
        <f>SUM(K281:M281)</f>
        <v>7.3611339200000001E-2</v>
      </c>
      <c r="P281" s="41" t="str">
        <f t="shared" si="82"/>
        <v/>
      </c>
      <c r="Q281" s="42">
        <f t="shared" si="83"/>
        <v>0.15355082029888029</v>
      </c>
      <c r="R281" s="44">
        <f t="shared" si="84"/>
        <v>1.5068431560630108E-2</v>
      </c>
      <c r="S281" s="3" t="str">
        <f>IF(G281&gt;0,(K281/G281)*(1000000/365),"")</f>
        <v/>
      </c>
      <c r="T281" s="3">
        <f>IF(H281&gt;0,(L281/H281)*(1000000/365),"")</f>
        <v>3.4537789749645724</v>
      </c>
      <c r="U281" s="3">
        <f>IF(I281&gt;0,(M281/I281)*(1000000/365),"")</f>
        <v>0.33893034246575343</v>
      </c>
      <c r="V281" s="28" t="str">
        <f>IF(J281&gt;0,(N281/J281)*(1000000/365),"")</f>
        <v/>
      </c>
      <c r="Y281" s="29" t="s">
        <v>260</v>
      </c>
      <c r="Z281" s="3" t="s">
        <v>47</v>
      </c>
      <c r="AA281" s="3">
        <v>509010.75</v>
      </c>
      <c r="AB281" s="3">
        <v>35</v>
      </c>
      <c r="AC281" s="3">
        <v>62</v>
      </c>
      <c r="AD281" s="3">
        <v>0</v>
      </c>
      <c r="AE281" s="2" t="s">
        <v>1245</v>
      </c>
      <c r="AI281" s="3" t="s">
        <v>1243</v>
      </c>
      <c r="AK281" s="3">
        <v>58</v>
      </c>
      <c r="AL281" s="3">
        <v>73.116500900000005</v>
      </c>
      <c r="AM281" s="2" t="s">
        <v>1243</v>
      </c>
      <c r="AO281" s="2">
        <v>4</v>
      </c>
      <c r="AP281" s="2">
        <v>0.49483830000000001</v>
      </c>
    </row>
    <row r="282" spans="1:42" x14ac:dyDescent="0.25">
      <c r="A282" s="3">
        <f t="shared" si="68"/>
        <v>2</v>
      </c>
      <c r="B282" s="3" t="str">
        <f t="shared" si="69"/>
        <v>Gas</v>
      </c>
      <c r="C282" s="3">
        <f t="shared" si="70"/>
        <v>0</v>
      </c>
      <c r="D282" s="3">
        <f t="shared" si="71"/>
        <v>9.4704999999999998E-3</v>
      </c>
      <c r="E282" s="3">
        <f t="shared" si="72"/>
        <v>0</v>
      </c>
      <c r="F282" s="3" t="str">
        <f t="shared" si="73"/>
        <v/>
      </c>
      <c r="G282" s="3">
        <f t="shared" si="74"/>
        <v>0</v>
      </c>
      <c r="H282" s="3">
        <f t="shared" si="75"/>
        <v>2</v>
      </c>
      <c r="I282" s="3">
        <f t="shared" si="76"/>
        <v>0</v>
      </c>
      <c r="J282" s="3">
        <f t="shared" si="77"/>
        <v>0</v>
      </c>
      <c r="K282" s="3">
        <f t="shared" si="78"/>
        <v>0</v>
      </c>
      <c r="L282" s="3">
        <f t="shared" si="79"/>
        <v>5.0059999999999998E-5</v>
      </c>
      <c r="M282" s="3">
        <f t="shared" si="80"/>
        <v>0</v>
      </c>
      <c r="N282" s="3">
        <f t="shared" si="81"/>
        <v>0</v>
      </c>
      <c r="O282" s="3">
        <f>SUM(K282:M282)</f>
        <v>5.0059999999999998E-5</v>
      </c>
      <c r="P282" s="41" t="str">
        <f t="shared" si="82"/>
        <v/>
      </c>
      <c r="Q282" s="42">
        <f t="shared" si="83"/>
        <v>5.2858877567182301E-3</v>
      </c>
      <c r="R282" s="44" t="str">
        <f t="shared" si="84"/>
        <v/>
      </c>
      <c r="S282" s="3" t="str">
        <f>IF(G282&gt;0,(K282/G282)*(1000000/365),"")</f>
        <v/>
      </c>
      <c r="T282" s="3">
        <f>IF(H282&gt;0,(L282/H282)*(1000000/365),"")</f>
        <v>6.8575342465753419E-2</v>
      </c>
      <c r="U282" s="3" t="str">
        <f>IF(I282&gt;0,(M282/I282)*(1000000/365),"")</f>
        <v/>
      </c>
      <c r="V282" s="28" t="str">
        <f>IF(J282&gt;0,(N282/J282)*(1000000/365),"")</f>
        <v/>
      </c>
      <c r="Y282" s="29" t="s">
        <v>261</v>
      </c>
      <c r="Z282" s="3" t="s">
        <v>47</v>
      </c>
      <c r="AA282" s="3">
        <v>9470.5</v>
      </c>
      <c r="AB282" s="3">
        <v>38</v>
      </c>
      <c r="AC282" s="3">
        <v>2</v>
      </c>
      <c r="AD282" s="3">
        <v>0</v>
      </c>
      <c r="AE282" s="2" t="s">
        <v>1245</v>
      </c>
      <c r="AI282" s="3" t="s">
        <v>1243</v>
      </c>
      <c r="AK282" s="3">
        <v>2</v>
      </c>
      <c r="AL282" s="3">
        <v>5.006E-2</v>
      </c>
      <c r="AM282" s="2" t="s">
        <v>1245</v>
      </c>
    </row>
    <row r="283" spans="1:42" x14ac:dyDescent="0.25">
      <c r="A283" s="3">
        <f t="shared" si="68"/>
        <v>2</v>
      </c>
      <c r="B283" s="3" t="str">
        <f t="shared" si="69"/>
        <v>Oil</v>
      </c>
      <c r="C283" s="3">
        <f t="shared" si="70"/>
        <v>0</v>
      </c>
      <c r="D283" s="3">
        <f t="shared" si="71"/>
        <v>5.4019999999999999E-2</v>
      </c>
      <c r="E283" s="3">
        <f t="shared" si="72"/>
        <v>0</v>
      </c>
      <c r="F283" s="3" t="str">
        <f t="shared" si="73"/>
        <v/>
      </c>
      <c r="G283" s="3">
        <f t="shared" si="74"/>
        <v>0</v>
      </c>
      <c r="H283" s="3">
        <f t="shared" si="75"/>
        <v>5</v>
      </c>
      <c r="I283" s="3">
        <f t="shared" si="76"/>
        <v>0</v>
      </c>
      <c r="J283" s="3">
        <f t="shared" si="77"/>
        <v>0</v>
      </c>
      <c r="K283" s="3">
        <f t="shared" si="78"/>
        <v>0</v>
      </c>
      <c r="L283" s="3">
        <f t="shared" si="79"/>
        <v>6.8529000000000003E-3</v>
      </c>
      <c r="M283" s="3">
        <f t="shared" si="80"/>
        <v>0</v>
      </c>
      <c r="N283" s="3">
        <f t="shared" si="81"/>
        <v>0</v>
      </c>
      <c r="O283" s="3">
        <f>SUM(K283:M283)</f>
        <v>6.8529000000000003E-3</v>
      </c>
      <c r="P283" s="41" t="str">
        <f t="shared" si="82"/>
        <v/>
      </c>
      <c r="Q283" s="42">
        <f t="shared" si="83"/>
        <v>0.12685857089966679</v>
      </c>
      <c r="R283" s="44" t="str">
        <f t="shared" si="84"/>
        <v/>
      </c>
      <c r="S283" s="3" t="str">
        <f>IF(G283&gt;0,(K283/G283)*(1000000/365),"")</f>
        <v/>
      </c>
      <c r="T283" s="3">
        <f>IF(H283&gt;0,(L283/H283)*(1000000/365),"")</f>
        <v>3.7550136986301372</v>
      </c>
      <c r="U283" s="3" t="str">
        <f>IF(I283&gt;0,(M283/I283)*(1000000/365),"")</f>
        <v/>
      </c>
      <c r="V283" s="28" t="str">
        <f>IF(J283&gt;0,(N283/J283)*(1000000/365),"")</f>
        <v/>
      </c>
      <c r="Y283" s="29" t="s">
        <v>262</v>
      </c>
      <c r="Z283" s="3" t="s">
        <v>62</v>
      </c>
      <c r="AA283" s="3">
        <v>54020</v>
      </c>
      <c r="AB283" s="3">
        <v>5</v>
      </c>
      <c r="AC283" s="3">
        <v>5</v>
      </c>
      <c r="AD283" s="3">
        <v>0</v>
      </c>
      <c r="AE283" s="2" t="s">
        <v>1245</v>
      </c>
      <c r="AG283" s="2">
        <v>0</v>
      </c>
      <c r="AH283" s="2">
        <v>0</v>
      </c>
      <c r="AI283" s="3" t="s">
        <v>1243</v>
      </c>
      <c r="AK283" s="3">
        <v>5</v>
      </c>
      <c r="AL283" s="3">
        <v>6.8529</v>
      </c>
      <c r="AM283" s="2" t="s">
        <v>1245</v>
      </c>
      <c r="AO283" s="2">
        <v>0</v>
      </c>
      <c r="AP283" s="2">
        <v>0</v>
      </c>
    </row>
    <row r="284" spans="1:42" x14ac:dyDescent="0.25">
      <c r="A284" s="3">
        <f t="shared" si="68"/>
        <v>2</v>
      </c>
      <c r="B284" s="3" t="str">
        <f t="shared" si="69"/>
        <v>Oil</v>
      </c>
      <c r="C284" s="3">
        <f t="shared" si="70"/>
        <v>0</v>
      </c>
      <c r="D284" s="3">
        <f t="shared" si="71"/>
        <v>0.15742100000000001</v>
      </c>
      <c r="E284" s="3">
        <f t="shared" si="72"/>
        <v>0</v>
      </c>
      <c r="F284" s="3" t="str">
        <f t="shared" si="73"/>
        <v/>
      </c>
      <c r="G284" s="3">
        <f t="shared" si="74"/>
        <v>0</v>
      </c>
      <c r="H284" s="3">
        <f t="shared" si="75"/>
        <v>9</v>
      </c>
      <c r="I284" s="3">
        <f t="shared" si="76"/>
        <v>0</v>
      </c>
      <c r="J284" s="3">
        <f t="shared" si="77"/>
        <v>0</v>
      </c>
      <c r="K284" s="3">
        <f t="shared" si="78"/>
        <v>0</v>
      </c>
      <c r="L284" s="3">
        <f t="shared" si="79"/>
        <v>6.2829232999999998E-3</v>
      </c>
      <c r="M284" s="3">
        <f t="shared" si="80"/>
        <v>0</v>
      </c>
      <c r="N284" s="3">
        <f t="shared" si="81"/>
        <v>0</v>
      </c>
      <c r="O284" s="3">
        <f>SUM(K284:M284)</f>
        <v>6.2829232999999998E-3</v>
      </c>
      <c r="P284" s="41" t="str">
        <f t="shared" si="82"/>
        <v/>
      </c>
      <c r="Q284" s="42">
        <f t="shared" si="83"/>
        <v>3.9911595657504399E-2</v>
      </c>
      <c r="R284" s="44" t="str">
        <f t="shared" si="84"/>
        <v/>
      </c>
      <c r="S284" s="3" t="str">
        <f>IF(G284&gt;0,(K284/G284)*(1000000/365),"")</f>
        <v/>
      </c>
      <c r="T284" s="3">
        <f>IF(H284&gt;0,(L284/H284)*(1000000/365),"")</f>
        <v>1.9126098325722982</v>
      </c>
      <c r="U284" s="3" t="str">
        <f>IF(I284&gt;0,(M284/I284)*(1000000/365),"")</f>
        <v/>
      </c>
      <c r="V284" s="28" t="str">
        <f>IF(J284&gt;0,(N284/J284)*(1000000/365),"")</f>
        <v/>
      </c>
      <c r="Y284" s="29" t="s">
        <v>262</v>
      </c>
      <c r="Z284" s="3" t="s">
        <v>47</v>
      </c>
      <c r="AA284" s="3">
        <v>157421</v>
      </c>
      <c r="AB284" s="3">
        <v>9</v>
      </c>
      <c r="AC284" s="3">
        <v>9</v>
      </c>
      <c r="AD284" s="3">
        <v>0</v>
      </c>
      <c r="AE284" s="2" t="s">
        <v>1245</v>
      </c>
      <c r="AI284" s="3" t="s">
        <v>1243</v>
      </c>
      <c r="AK284" s="3">
        <v>9</v>
      </c>
      <c r="AL284" s="3">
        <v>6.2829233000000002</v>
      </c>
      <c r="AM284" s="2" t="s">
        <v>1245</v>
      </c>
    </row>
    <row r="285" spans="1:42" x14ac:dyDescent="0.25">
      <c r="A285" s="3">
        <f t="shared" si="68"/>
        <v>2</v>
      </c>
      <c r="B285" s="3" t="str">
        <f t="shared" si="69"/>
        <v>Oil</v>
      </c>
      <c r="C285" s="3">
        <f t="shared" si="70"/>
        <v>0</v>
      </c>
      <c r="D285" s="3">
        <f t="shared" si="71"/>
        <v>1.1549E-2</v>
      </c>
      <c r="E285" s="3">
        <f t="shared" si="72"/>
        <v>0</v>
      </c>
      <c r="F285" s="3" t="str">
        <f t="shared" si="73"/>
        <v/>
      </c>
      <c r="G285" s="3">
        <f t="shared" si="74"/>
        <v>0</v>
      </c>
      <c r="H285" s="3">
        <f t="shared" si="75"/>
        <v>1</v>
      </c>
      <c r="I285" s="3">
        <f t="shared" si="76"/>
        <v>0</v>
      </c>
      <c r="J285" s="3">
        <f t="shared" si="77"/>
        <v>0</v>
      </c>
      <c r="K285" s="3">
        <f t="shared" si="78"/>
        <v>0</v>
      </c>
      <c r="L285" s="3">
        <f t="shared" si="79"/>
        <v>8.6400000000000005E-2</v>
      </c>
      <c r="M285" s="3">
        <f t="shared" si="80"/>
        <v>0</v>
      </c>
      <c r="N285" s="3">
        <f t="shared" si="81"/>
        <v>0</v>
      </c>
      <c r="O285" s="3">
        <f>SUM(K285:M285)</f>
        <v>8.6400000000000005E-2</v>
      </c>
      <c r="P285" s="41" t="str">
        <f t="shared" si="82"/>
        <v/>
      </c>
      <c r="Q285" s="42">
        <f t="shared" si="83"/>
        <v>7.4811672006234309</v>
      </c>
      <c r="R285" s="44" t="str">
        <f t="shared" si="84"/>
        <v/>
      </c>
      <c r="S285" s="3" t="str">
        <f>IF(G285&gt;0,(K285/G285)*(1000000/365),"")</f>
        <v/>
      </c>
      <c r="T285" s="3">
        <f>IF(H285&gt;0,(L285/H285)*(1000000/365),"")</f>
        <v>236.7123287671233</v>
      </c>
      <c r="U285" s="3" t="str">
        <f>IF(I285&gt;0,(M285/I285)*(1000000/365),"")</f>
        <v/>
      </c>
      <c r="V285" s="28" t="str">
        <f>IF(J285&gt;0,(N285/J285)*(1000000/365),"")</f>
        <v/>
      </c>
      <c r="Y285" s="29" t="s">
        <v>263</v>
      </c>
      <c r="Z285" s="3" t="s">
        <v>47</v>
      </c>
      <c r="AA285" s="3">
        <v>11549</v>
      </c>
      <c r="AB285" s="3">
        <v>6</v>
      </c>
      <c r="AC285" s="3">
        <v>1</v>
      </c>
      <c r="AD285" s="3">
        <v>0</v>
      </c>
      <c r="AE285" s="2" t="s">
        <v>1245</v>
      </c>
      <c r="AI285" s="3" t="s">
        <v>1243</v>
      </c>
      <c r="AK285" s="3">
        <v>1</v>
      </c>
      <c r="AL285" s="3">
        <v>86.4</v>
      </c>
      <c r="AM285" s="2" t="s">
        <v>1245</v>
      </c>
    </row>
    <row r="286" spans="1:42" x14ac:dyDescent="0.25">
      <c r="A286" s="3">
        <f t="shared" si="68"/>
        <v>5</v>
      </c>
      <c r="B286" s="3" t="str">
        <f t="shared" si="69"/>
        <v>Oil</v>
      </c>
      <c r="C286" s="3">
        <f t="shared" si="70"/>
        <v>0</v>
      </c>
      <c r="D286" s="3">
        <f t="shared" si="71"/>
        <v>8.3106097560975617E-2</v>
      </c>
      <c r="E286" s="3">
        <f t="shared" si="72"/>
        <v>0.59836390243902438</v>
      </c>
      <c r="F286" s="3" t="str">
        <f t="shared" si="73"/>
        <v/>
      </c>
      <c r="G286" s="3">
        <f t="shared" si="74"/>
        <v>0</v>
      </c>
      <c r="H286" s="3">
        <f t="shared" si="75"/>
        <v>5</v>
      </c>
      <c r="I286" s="3">
        <f t="shared" si="76"/>
        <v>36</v>
      </c>
      <c r="J286" s="3">
        <f t="shared" si="77"/>
        <v>0</v>
      </c>
      <c r="K286" s="3">
        <f t="shared" si="78"/>
        <v>0</v>
      </c>
      <c r="L286" s="3">
        <f t="shared" si="79"/>
        <v>1.4273584E-3</v>
      </c>
      <c r="M286" s="3">
        <f t="shared" si="80"/>
        <v>7.2135059999999993E-4</v>
      </c>
      <c r="N286" s="3">
        <f t="shared" si="81"/>
        <v>0</v>
      </c>
      <c r="O286" s="3">
        <f>SUM(K286:M286)</f>
        <v>2.1487089999999999E-3</v>
      </c>
      <c r="P286" s="41" t="str">
        <f t="shared" si="82"/>
        <v/>
      </c>
      <c r="Q286" s="42">
        <f t="shared" si="83"/>
        <v>1.7175134459330565E-2</v>
      </c>
      <c r="R286" s="44">
        <f t="shared" si="84"/>
        <v>1.2055382971126144E-3</v>
      </c>
      <c r="S286" s="3" t="str">
        <f>IF(G286&gt;0,(K286/G286)*(1000000/365),"")</f>
        <v/>
      </c>
      <c r="T286" s="3">
        <f>IF(H286&gt;0,(L286/H286)*(1000000/365),"")</f>
        <v>0.78211419178082198</v>
      </c>
      <c r="U286" s="3">
        <f>IF(I286&gt;0,(M286/I286)*(1000000/365),"")</f>
        <v>5.4897305936073053E-2</v>
      </c>
      <c r="V286" s="28" t="str">
        <f>IF(J286&gt;0,(N286/J286)*(1000000/365),"")</f>
        <v/>
      </c>
      <c r="Y286" s="29" t="s">
        <v>265</v>
      </c>
      <c r="Z286" s="3" t="s">
        <v>47</v>
      </c>
      <c r="AA286" s="3">
        <v>681470</v>
      </c>
      <c r="AB286" s="3">
        <v>10</v>
      </c>
      <c r="AC286" s="3">
        <v>208</v>
      </c>
      <c r="AD286" s="3">
        <v>41</v>
      </c>
      <c r="AE286" s="2" t="s">
        <v>1245</v>
      </c>
      <c r="AI286" s="3" t="s">
        <v>1243</v>
      </c>
      <c r="AK286" s="3">
        <v>5</v>
      </c>
      <c r="AL286" s="3">
        <v>1.4273583999999999</v>
      </c>
      <c r="AM286" s="2" t="s">
        <v>1243</v>
      </c>
      <c r="AO286" s="2">
        <v>36</v>
      </c>
      <c r="AP286" s="2">
        <v>0.72135059999999995</v>
      </c>
    </row>
    <row r="287" spans="1:42" x14ac:dyDescent="0.25">
      <c r="A287" s="3">
        <f t="shared" si="68"/>
        <v>2</v>
      </c>
      <c r="B287" s="3" t="str">
        <f t="shared" si="69"/>
        <v>Oil</v>
      </c>
      <c r="C287" s="3">
        <f t="shared" si="70"/>
        <v>0</v>
      </c>
      <c r="D287" s="3">
        <f t="shared" si="71"/>
        <v>0.21826999999999999</v>
      </c>
      <c r="E287" s="3">
        <f t="shared" si="72"/>
        <v>0</v>
      </c>
      <c r="F287" s="3" t="str">
        <f t="shared" si="73"/>
        <v/>
      </c>
      <c r="G287" s="3">
        <f t="shared" si="74"/>
        <v>0</v>
      </c>
      <c r="H287" s="3">
        <f t="shared" si="75"/>
        <v>2</v>
      </c>
      <c r="I287" s="3">
        <f t="shared" si="76"/>
        <v>3</v>
      </c>
      <c r="J287" s="3">
        <f t="shared" si="77"/>
        <v>0</v>
      </c>
      <c r="K287" s="3">
        <f t="shared" si="78"/>
        <v>0</v>
      </c>
      <c r="L287" s="3">
        <f t="shared" si="79"/>
        <v>2.9465999602999999E-3</v>
      </c>
      <c r="M287" s="3">
        <f t="shared" si="80"/>
        <v>9.091800210000001E-5</v>
      </c>
      <c r="N287" s="3">
        <f t="shared" si="81"/>
        <v>0</v>
      </c>
      <c r="O287" s="3">
        <f>SUM(K287:M287)</f>
        <v>3.0375179624E-3</v>
      </c>
      <c r="P287" s="41" t="str">
        <f t="shared" si="82"/>
        <v/>
      </c>
      <c r="Q287" s="42">
        <f t="shared" si="83"/>
        <v>1.3499793651440876E-2</v>
      </c>
      <c r="R287" s="44" t="str">
        <f t="shared" si="84"/>
        <v/>
      </c>
      <c r="S287" s="3" t="str">
        <f>IF(G287&gt;0,(K287/G287)*(1000000/365),"")</f>
        <v/>
      </c>
      <c r="T287" s="3">
        <f>IF(H287&gt;0,(L287/H287)*(1000000/365),"")</f>
        <v>4.0364383017808221</v>
      </c>
      <c r="U287" s="3">
        <f>IF(I287&gt;0,(M287/I287)*(1000000/365),"")</f>
        <v>8.3030138904109596E-2</v>
      </c>
      <c r="V287" s="28" t="str">
        <f>IF(J287&gt;0,(N287/J287)*(1000000/365),"")</f>
        <v/>
      </c>
      <c r="Y287" s="29" t="s">
        <v>266</v>
      </c>
      <c r="Z287" s="3" t="s">
        <v>62</v>
      </c>
      <c r="AA287" s="3">
        <v>218270</v>
      </c>
      <c r="AB287" s="3">
        <v>5</v>
      </c>
      <c r="AC287" s="3">
        <v>2</v>
      </c>
      <c r="AD287" s="3">
        <v>3</v>
      </c>
      <c r="AE287" s="2" t="s">
        <v>1245</v>
      </c>
      <c r="AG287" s="2">
        <v>0</v>
      </c>
      <c r="AH287" s="2">
        <v>0</v>
      </c>
      <c r="AI287" s="3" t="s">
        <v>1243</v>
      </c>
      <c r="AK287" s="3">
        <v>2</v>
      </c>
      <c r="AL287" s="3">
        <v>2.9465999602999999</v>
      </c>
      <c r="AM287" s="2" t="s">
        <v>1245</v>
      </c>
      <c r="AO287" s="2">
        <v>3</v>
      </c>
      <c r="AP287" s="2">
        <v>9.0918002100000006E-2</v>
      </c>
    </row>
    <row r="288" spans="1:42" x14ac:dyDescent="0.25">
      <c r="A288" s="3">
        <f t="shared" si="68"/>
        <v>2</v>
      </c>
      <c r="B288" s="3" t="str">
        <f t="shared" si="69"/>
        <v>Oil</v>
      </c>
      <c r="C288" s="3">
        <f t="shared" si="70"/>
        <v>0</v>
      </c>
      <c r="D288" s="3">
        <f t="shared" si="71"/>
        <v>1.4562E-2</v>
      </c>
      <c r="E288" s="3">
        <f t="shared" si="72"/>
        <v>0</v>
      </c>
      <c r="F288" s="3" t="str">
        <f t="shared" si="73"/>
        <v/>
      </c>
      <c r="G288" s="3">
        <f t="shared" si="74"/>
        <v>0</v>
      </c>
      <c r="H288" s="3">
        <f t="shared" si="75"/>
        <v>4</v>
      </c>
      <c r="I288" s="3">
        <f t="shared" si="76"/>
        <v>0</v>
      </c>
      <c r="J288" s="3">
        <f t="shared" si="77"/>
        <v>0</v>
      </c>
      <c r="K288" s="3">
        <f t="shared" si="78"/>
        <v>0</v>
      </c>
      <c r="L288" s="3">
        <f t="shared" si="79"/>
        <v>3.8490710000000001E-4</v>
      </c>
      <c r="M288" s="3">
        <f t="shared" si="80"/>
        <v>0</v>
      </c>
      <c r="N288" s="3">
        <f t="shared" si="81"/>
        <v>0</v>
      </c>
      <c r="O288" s="3">
        <f>SUM(K288:M288)</f>
        <v>3.8490710000000001E-4</v>
      </c>
      <c r="P288" s="41" t="str">
        <f t="shared" si="82"/>
        <v/>
      </c>
      <c r="Q288" s="42">
        <f t="shared" si="83"/>
        <v>2.6432296387858812E-2</v>
      </c>
      <c r="R288" s="44" t="str">
        <f t="shared" si="84"/>
        <v/>
      </c>
      <c r="S288" s="3" t="str">
        <f>IF(G288&gt;0,(K288/G288)*(1000000/365),"")</f>
        <v/>
      </c>
      <c r="T288" s="3">
        <f>IF(H288&gt;0,(L288/H288)*(1000000/365),"")</f>
        <v>0.26363500000000001</v>
      </c>
      <c r="U288" s="3" t="str">
        <f>IF(I288&gt;0,(M288/I288)*(1000000/365),"")</f>
        <v/>
      </c>
      <c r="V288" s="28" t="str">
        <f>IF(J288&gt;0,(N288/J288)*(1000000/365),"")</f>
        <v/>
      </c>
      <c r="Y288" s="29" t="s">
        <v>266</v>
      </c>
      <c r="Z288" s="3" t="s">
        <v>47</v>
      </c>
      <c r="AA288" s="3">
        <v>14562</v>
      </c>
      <c r="AB288" s="3">
        <v>1</v>
      </c>
      <c r="AC288" s="3">
        <v>4</v>
      </c>
      <c r="AD288" s="3">
        <v>0</v>
      </c>
      <c r="AE288" s="2" t="s">
        <v>1245</v>
      </c>
      <c r="AI288" s="3" t="s">
        <v>1243</v>
      </c>
      <c r="AK288" s="3">
        <v>4</v>
      </c>
      <c r="AL288" s="3">
        <v>0.3849071</v>
      </c>
      <c r="AM288" s="2" t="s">
        <v>1245</v>
      </c>
    </row>
    <row r="289" spans="1:42" x14ac:dyDescent="0.25">
      <c r="A289" s="3">
        <f t="shared" si="68"/>
        <v>2</v>
      </c>
      <c r="B289" s="3" t="str">
        <f t="shared" si="69"/>
        <v>Oil</v>
      </c>
      <c r="C289" s="3">
        <f t="shared" si="70"/>
        <v>0</v>
      </c>
      <c r="D289" s="3">
        <f t="shared" si="71"/>
        <v>6.4536999999999997E-2</v>
      </c>
      <c r="E289" s="3">
        <f t="shared" si="72"/>
        <v>0</v>
      </c>
      <c r="F289" s="3" t="str">
        <f t="shared" si="73"/>
        <v/>
      </c>
      <c r="G289" s="3">
        <f t="shared" si="74"/>
        <v>0</v>
      </c>
      <c r="H289" s="3">
        <f t="shared" si="75"/>
        <v>4</v>
      </c>
      <c r="I289" s="3">
        <f t="shared" si="76"/>
        <v>0</v>
      </c>
      <c r="J289" s="3">
        <f t="shared" si="77"/>
        <v>0</v>
      </c>
      <c r="K289" s="3">
        <f t="shared" si="78"/>
        <v>0</v>
      </c>
      <c r="L289" s="3">
        <f t="shared" si="79"/>
        <v>2.5757747000000001E-3</v>
      </c>
      <c r="M289" s="3">
        <f t="shared" si="80"/>
        <v>0</v>
      </c>
      <c r="N289" s="3">
        <f t="shared" si="81"/>
        <v>0</v>
      </c>
      <c r="O289" s="3">
        <f>SUM(K289:M289)</f>
        <v>2.5757747000000001E-3</v>
      </c>
      <c r="P289" s="41" t="str">
        <f t="shared" si="82"/>
        <v/>
      </c>
      <c r="Q289" s="42">
        <f t="shared" si="83"/>
        <v>3.99115964485489E-2</v>
      </c>
      <c r="R289" s="44" t="str">
        <f t="shared" si="84"/>
        <v/>
      </c>
      <c r="S289" s="3" t="str">
        <f>IF(G289&gt;0,(K289/G289)*(1000000/365),"")</f>
        <v/>
      </c>
      <c r="T289" s="3">
        <f>IF(H289&gt;0,(L289/H289)*(1000000/365),"")</f>
        <v>1.7642292465753424</v>
      </c>
      <c r="U289" s="3" t="str">
        <f>IF(I289&gt;0,(M289/I289)*(1000000/365),"")</f>
        <v/>
      </c>
      <c r="V289" s="28" t="str">
        <f>IF(J289&gt;0,(N289/J289)*(1000000/365),"")</f>
        <v/>
      </c>
      <c r="Y289" s="29" t="s">
        <v>266</v>
      </c>
      <c r="Z289" s="3" t="s">
        <v>47</v>
      </c>
      <c r="AA289" s="3">
        <v>64537</v>
      </c>
      <c r="AB289" s="3">
        <v>4</v>
      </c>
      <c r="AC289" s="3">
        <v>4</v>
      </c>
      <c r="AD289" s="3">
        <v>0</v>
      </c>
      <c r="AE289" s="2" t="s">
        <v>1245</v>
      </c>
      <c r="AI289" s="3" t="s">
        <v>1243</v>
      </c>
      <c r="AK289" s="3">
        <v>4</v>
      </c>
      <c r="AL289" s="3">
        <v>2.5757747000000002</v>
      </c>
      <c r="AM289" s="2" t="s">
        <v>1245</v>
      </c>
    </row>
    <row r="290" spans="1:42" x14ac:dyDescent="0.25">
      <c r="A290" s="3">
        <f t="shared" si="68"/>
        <v>2</v>
      </c>
      <c r="B290" s="3" t="str">
        <f t="shared" si="69"/>
        <v>Oil</v>
      </c>
      <c r="C290" s="3">
        <f t="shared" si="70"/>
        <v>0</v>
      </c>
      <c r="D290" s="3">
        <f t="shared" si="71"/>
        <v>0.50996200000000003</v>
      </c>
      <c r="E290" s="3">
        <f t="shared" si="72"/>
        <v>0</v>
      </c>
      <c r="F290" s="3" t="str">
        <f t="shared" si="73"/>
        <v/>
      </c>
      <c r="G290" s="3">
        <f t="shared" si="74"/>
        <v>0</v>
      </c>
      <c r="H290" s="3">
        <f t="shared" si="75"/>
        <v>38</v>
      </c>
      <c r="I290" s="3">
        <f t="shared" si="76"/>
        <v>0</v>
      </c>
      <c r="J290" s="3">
        <f t="shared" si="77"/>
        <v>0</v>
      </c>
      <c r="K290" s="3">
        <f t="shared" si="78"/>
        <v>0</v>
      </c>
      <c r="L290" s="3">
        <f t="shared" si="79"/>
        <v>2.0353397200000001E-2</v>
      </c>
      <c r="M290" s="3">
        <f t="shared" si="80"/>
        <v>0</v>
      </c>
      <c r="N290" s="3">
        <f t="shared" si="81"/>
        <v>0</v>
      </c>
      <c r="O290" s="3">
        <f>SUM(K290:M290)</f>
        <v>2.0353397200000001E-2</v>
      </c>
      <c r="P290" s="41" t="str">
        <f t="shared" si="82"/>
        <v/>
      </c>
      <c r="Q290" s="42">
        <f t="shared" si="83"/>
        <v>3.9911595765959033E-2</v>
      </c>
      <c r="R290" s="44" t="str">
        <f t="shared" si="84"/>
        <v/>
      </c>
      <c r="S290" s="3" t="str">
        <f>IF(G290&gt;0,(K290/G290)*(1000000/365),"")</f>
        <v/>
      </c>
      <c r="T290" s="3">
        <f>IF(H290&gt;0,(L290/H290)*(1000000/365),"")</f>
        <v>1.4674403172314348</v>
      </c>
      <c r="U290" s="3" t="str">
        <f>IF(I290&gt;0,(M290/I290)*(1000000/365),"")</f>
        <v/>
      </c>
      <c r="V290" s="28" t="str">
        <f>IF(J290&gt;0,(N290/J290)*(1000000/365),"")</f>
        <v/>
      </c>
      <c r="Y290" s="29" t="s">
        <v>267</v>
      </c>
      <c r="Z290" s="3" t="s">
        <v>47</v>
      </c>
      <c r="AA290" s="3">
        <v>509962</v>
      </c>
      <c r="AB290" s="3">
        <v>38</v>
      </c>
      <c r="AC290" s="3">
        <v>38</v>
      </c>
      <c r="AD290" s="3">
        <v>0</v>
      </c>
      <c r="AE290" s="2" t="s">
        <v>1245</v>
      </c>
      <c r="AI290" s="3" t="s">
        <v>1243</v>
      </c>
      <c r="AK290" s="3">
        <v>38</v>
      </c>
      <c r="AL290" s="3">
        <v>20.3533972</v>
      </c>
      <c r="AM290" s="2" t="s">
        <v>1245</v>
      </c>
    </row>
    <row r="291" spans="1:42" x14ac:dyDescent="0.25">
      <c r="A291" s="3">
        <f t="shared" si="68"/>
        <v>3</v>
      </c>
      <c r="B291" s="3" t="str">
        <f t="shared" si="69"/>
        <v>Oil</v>
      </c>
      <c r="C291" s="3">
        <f t="shared" si="70"/>
        <v>0</v>
      </c>
      <c r="D291" s="3">
        <f t="shared" si="71"/>
        <v>0</v>
      </c>
      <c r="E291" s="3">
        <f t="shared" si="72"/>
        <v>0.11949799999999999</v>
      </c>
      <c r="F291" s="3" t="str">
        <f t="shared" si="73"/>
        <v/>
      </c>
      <c r="G291" s="3">
        <f t="shared" si="74"/>
        <v>0</v>
      </c>
      <c r="H291" s="3">
        <f t="shared" si="75"/>
        <v>0</v>
      </c>
      <c r="I291" s="3">
        <f t="shared" si="76"/>
        <v>12</v>
      </c>
      <c r="J291" s="3">
        <f t="shared" si="77"/>
        <v>0</v>
      </c>
      <c r="K291" s="3">
        <f t="shared" si="78"/>
        <v>0</v>
      </c>
      <c r="L291" s="3">
        <f t="shared" si="79"/>
        <v>0</v>
      </c>
      <c r="M291" s="3">
        <f t="shared" si="80"/>
        <v>1.3361110000000001E-4</v>
      </c>
      <c r="N291" s="3">
        <f t="shared" si="81"/>
        <v>0</v>
      </c>
      <c r="O291" s="3">
        <f>SUM(K291:M291)</f>
        <v>1.3361110000000001E-4</v>
      </c>
      <c r="P291" s="41" t="str">
        <f t="shared" si="82"/>
        <v/>
      </c>
      <c r="Q291" s="42" t="str">
        <f t="shared" si="83"/>
        <v/>
      </c>
      <c r="R291" s="44">
        <f t="shared" si="84"/>
        <v>1.118103231853253E-3</v>
      </c>
      <c r="S291" s="3" t="str">
        <f>IF(G291&gt;0,(K291/G291)*(1000000/365),"")</f>
        <v/>
      </c>
      <c r="T291" s="3" t="str">
        <f>IF(H291&gt;0,(L291/H291)*(1000000/365),"")</f>
        <v/>
      </c>
      <c r="U291" s="3">
        <f>IF(I291&gt;0,(M291/I291)*(1000000/365),"")</f>
        <v>3.0504817351598174E-2</v>
      </c>
      <c r="V291" s="28" t="str">
        <f>IF(J291&gt;0,(N291/J291)*(1000000/365),"")</f>
        <v/>
      </c>
      <c r="Y291" s="29" t="s">
        <v>268</v>
      </c>
      <c r="Z291" s="3" t="s">
        <v>47</v>
      </c>
      <c r="AA291" s="3">
        <v>119498</v>
      </c>
      <c r="AB291" s="3">
        <v>4</v>
      </c>
      <c r="AC291" s="3">
        <v>12</v>
      </c>
      <c r="AD291" s="3">
        <v>0</v>
      </c>
      <c r="AE291" s="2" t="s">
        <v>1245</v>
      </c>
      <c r="AI291" s="3" t="s">
        <v>1245</v>
      </c>
      <c r="AM291" s="2" t="s">
        <v>1243</v>
      </c>
      <c r="AO291" s="2">
        <v>12</v>
      </c>
      <c r="AP291" s="2">
        <v>0.13361110000000001</v>
      </c>
    </row>
    <row r="292" spans="1:42" x14ac:dyDescent="0.25">
      <c r="A292" s="3">
        <f t="shared" si="68"/>
        <v>2</v>
      </c>
      <c r="B292" s="3" t="str">
        <f t="shared" si="69"/>
        <v>Oil</v>
      </c>
      <c r="C292" s="3">
        <f t="shared" si="70"/>
        <v>0</v>
      </c>
      <c r="D292" s="3">
        <f t="shared" si="71"/>
        <v>7.1625775000000004E-3</v>
      </c>
      <c r="E292" s="3">
        <f t="shared" si="72"/>
        <v>0</v>
      </c>
      <c r="F292" s="3" t="str">
        <f t="shared" si="73"/>
        <v/>
      </c>
      <c r="G292" s="3">
        <f t="shared" si="74"/>
        <v>0</v>
      </c>
      <c r="H292" s="3">
        <f t="shared" si="75"/>
        <v>4</v>
      </c>
      <c r="I292" s="3">
        <f t="shared" si="76"/>
        <v>0</v>
      </c>
      <c r="J292" s="3">
        <f t="shared" si="77"/>
        <v>0</v>
      </c>
      <c r="K292" s="3">
        <f t="shared" si="78"/>
        <v>0</v>
      </c>
      <c r="L292" s="3">
        <f t="shared" si="79"/>
        <v>8.0000000000000007E-5</v>
      </c>
      <c r="M292" s="3">
        <f t="shared" si="80"/>
        <v>0</v>
      </c>
      <c r="N292" s="3">
        <f t="shared" si="81"/>
        <v>0</v>
      </c>
      <c r="O292" s="3">
        <f>SUM(K292:M292)</f>
        <v>8.0000000000000007E-5</v>
      </c>
      <c r="P292" s="41" t="str">
        <f t="shared" si="82"/>
        <v/>
      </c>
      <c r="Q292" s="42">
        <f t="shared" si="83"/>
        <v>1.1169163614634537E-2</v>
      </c>
      <c r="R292" s="44" t="str">
        <f t="shared" si="84"/>
        <v/>
      </c>
      <c r="S292" s="3" t="str">
        <f>IF(G292&gt;0,(K292/G292)*(1000000/365),"")</f>
        <v/>
      </c>
      <c r="T292" s="3">
        <f>IF(H292&gt;0,(L292/H292)*(1000000/365),"")</f>
        <v>5.4794520547945209E-2</v>
      </c>
      <c r="U292" s="3" t="str">
        <f>IF(I292&gt;0,(M292/I292)*(1000000/365),"")</f>
        <v/>
      </c>
      <c r="V292" s="28" t="str">
        <f>IF(J292&gt;0,(N292/J292)*(1000000/365),"")</f>
        <v/>
      </c>
      <c r="Y292" s="29" t="s">
        <v>269</v>
      </c>
      <c r="Z292" s="3" t="s">
        <v>62</v>
      </c>
      <c r="AA292" s="3">
        <v>7162.5775000000003</v>
      </c>
      <c r="AB292" s="3">
        <v>9</v>
      </c>
      <c r="AC292" s="3">
        <v>4</v>
      </c>
      <c r="AD292" s="3">
        <v>0</v>
      </c>
      <c r="AE292" s="2" t="s">
        <v>1245</v>
      </c>
      <c r="AI292" s="3" t="s">
        <v>1243</v>
      </c>
      <c r="AK292" s="3">
        <v>4</v>
      </c>
      <c r="AL292" s="3">
        <v>0.08</v>
      </c>
      <c r="AM292" s="2" t="s">
        <v>1245</v>
      </c>
    </row>
    <row r="293" spans="1:42" x14ac:dyDescent="0.25">
      <c r="A293" s="3">
        <f t="shared" si="68"/>
        <v>3</v>
      </c>
      <c r="B293" s="3" t="str">
        <f t="shared" si="69"/>
        <v>Oil</v>
      </c>
      <c r="C293" s="3">
        <f t="shared" si="70"/>
        <v>0</v>
      </c>
      <c r="D293" s="3">
        <f t="shared" si="71"/>
        <v>0</v>
      </c>
      <c r="E293" s="3">
        <f t="shared" si="72"/>
        <v>8.7344500000000012E-3</v>
      </c>
      <c r="F293" s="3" t="str">
        <f t="shared" si="73"/>
        <v/>
      </c>
      <c r="G293" s="3">
        <f t="shared" si="74"/>
        <v>0</v>
      </c>
      <c r="H293" s="3">
        <f t="shared" si="75"/>
        <v>0</v>
      </c>
      <c r="I293" s="3">
        <f t="shared" si="76"/>
        <v>4</v>
      </c>
      <c r="J293" s="3">
        <f t="shared" si="77"/>
        <v>0</v>
      </c>
      <c r="K293" s="3">
        <f t="shared" si="78"/>
        <v>0</v>
      </c>
      <c r="L293" s="3">
        <f t="shared" si="79"/>
        <v>0</v>
      </c>
      <c r="M293" s="3">
        <f t="shared" si="80"/>
        <v>1.641E-5</v>
      </c>
      <c r="N293" s="3">
        <f t="shared" si="81"/>
        <v>0</v>
      </c>
      <c r="O293" s="3">
        <f>SUM(K293:M293)</f>
        <v>1.641E-5</v>
      </c>
      <c r="P293" s="41" t="str">
        <f t="shared" si="82"/>
        <v/>
      </c>
      <c r="Q293" s="42" t="str">
        <f t="shared" si="83"/>
        <v/>
      </c>
      <c r="R293" s="44">
        <f t="shared" si="84"/>
        <v>1.8787674095106159E-3</v>
      </c>
      <c r="S293" s="3" t="str">
        <f>IF(G293&gt;0,(K293/G293)*(1000000/365),"")</f>
        <v/>
      </c>
      <c r="T293" s="3" t="str">
        <f>IF(H293&gt;0,(L293/H293)*(1000000/365),"")</f>
        <v/>
      </c>
      <c r="U293" s="3">
        <f>IF(I293&gt;0,(M293/I293)*(1000000/365),"")</f>
        <v>1.123972602739726E-2</v>
      </c>
      <c r="V293" s="28" t="str">
        <f>IF(J293&gt;0,(N293/J293)*(1000000/365),"")</f>
        <v/>
      </c>
      <c r="Y293" s="29" t="s">
        <v>270</v>
      </c>
      <c r="Z293" s="3" t="s">
        <v>47</v>
      </c>
      <c r="AA293" s="3">
        <v>8734.4500000000007</v>
      </c>
      <c r="AB293" s="3">
        <v>1</v>
      </c>
      <c r="AC293" s="3">
        <v>4</v>
      </c>
      <c r="AD293" s="3">
        <v>0</v>
      </c>
      <c r="AE293" s="2" t="s">
        <v>1245</v>
      </c>
      <c r="AI293" s="3" t="s">
        <v>1245</v>
      </c>
      <c r="AM293" s="2" t="s">
        <v>1243</v>
      </c>
      <c r="AO293" s="2">
        <v>4</v>
      </c>
      <c r="AP293" s="2">
        <v>1.6410000000000001E-2</v>
      </c>
    </row>
    <row r="294" spans="1:42" x14ac:dyDescent="0.25">
      <c r="A294" s="3">
        <f t="shared" si="68"/>
        <v>3</v>
      </c>
      <c r="B294" s="3" t="str">
        <f t="shared" si="69"/>
        <v>Oil</v>
      </c>
      <c r="C294" s="3">
        <f t="shared" si="70"/>
        <v>0</v>
      </c>
      <c r="D294" s="3">
        <f t="shared" si="71"/>
        <v>0</v>
      </c>
      <c r="E294" s="3">
        <f t="shared" si="72"/>
        <v>2.757498</v>
      </c>
      <c r="F294" s="3" t="str">
        <f t="shared" si="73"/>
        <v/>
      </c>
      <c r="G294" s="3">
        <f t="shared" si="74"/>
        <v>0</v>
      </c>
      <c r="H294" s="3">
        <f t="shared" si="75"/>
        <v>0</v>
      </c>
      <c r="I294" s="3">
        <f t="shared" si="76"/>
        <v>411</v>
      </c>
      <c r="J294" s="3">
        <f t="shared" si="77"/>
        <v>0</v>
      </c>
      <c r="K294" s="3">
        <f t="shared" si="78"/>
        <v>0</v>
      </c>
      <c r="L294" s="3">
        <f t="shared" si="79"/>
        <v>0</v>
      </c>
      <c r="M294" s="3">
        <f t="shared" si="80"/>
        <v>1.2690295300000001E-2</v>
      </c>
      <c r="N294" s="3">
        <f t="shared" si="81"/>
        <v>0</v>
      </c>
      <c r="O294" s="3">
        <f>SUM(K294:M294)</f>
        <v>1.2690295300000001E-2</v>
      </c>
      <c r="P294" s="41" t="str">
        <f t="shared" si="82"/>
        <v/>
      </c>
      <c r="Q294" s="42" t="str">
        <f t="shared" si="83"/>
        <v/>
      </c>
      <c r="R294" s="44">
        <f t="shared" si="84"/>
        <v>4.6021049879274621E-3</v>
      </c>
      <c r="S294" s="3" t="str">
        <f>IF(G294&gt;0,(K294/G294)*(1000000/365),"")</f>
        <v/>
      </c>
      <c r="T294" s="3" t="str">
        <f>IF(H294&gt;0,(L294/H294)*(1000000/365),"")</f>
        <v/>
      </c>
      <c r="U294" s="3">
        <f>IF(I294&gt;0,(M294/I294)*(1000000/365),"")</f>
        <v>8.4593509315735088E-2</v>
      </c>
      <c r="V294" s="28" t="str">
        <f>IF(J294&gt;0,(N294/J294)*(1000000/365),"")</f>
        <v/>
      </c>
      <c r="Y294" s="29" t="s">
        <v>270</v>
      </c>
      <c r="Z294" s="3" t="s">
        <v>47</v>
      </c>
      <c r="AA294" s="3">
        <v>2757498</v>
      </c>
      <c r="AB294" s="3">
        <v>143</v>
      </c>
      <c r="AC294" s="3">
        <v>411</v>
      </c>
      <c r="AD294" s="3">
        <v>0</v>
      </c>
      <c r="AE294" s="2" t="s">
        <v>1245</v>
      </c>
      <c r="AI294" s="3" t="s">
        <v>1245</v>
      </c>
      <c r="AM294" s="2" t="s">
        <v>1243</v>
      </c>
      <c r="AO294" s="2">
        <v>411</v>
      </c>
      <c r="AP294" s="2">
        <v>12.690295300000001</v>
      </c>
    </row>
    <row r="295" spans="1:42" x14ac:dyDescent="0.25">
      <c r="A295" s="3">
        <f t="shared" si="68"/>
        <v>6</v>
      </c>
      <c r="B295" s="3" t="str">
        <f t="shared" si="69"/>
        <v>Oil</v>
      </c>
      <c r="C295" s="3">
        <f t="shared" si="70"/>
        <v>34.784637554439463</v>
      </c>
      <c r="D295" s="3">
        <f t="shared" si="71"/>
        <v>0</v>
      </c>
      <c r="E295" s="3">
        <f t="shared" si="72"/>
        <v>2.8705768855605376</v>
      </c>
      <c r="F295" s="3" t="str">
        <f t="shared" si="73"/>
        <v/>
      </c>
      <c r="G295" s="3">
        <f t="shared" si="74"/>
        <v>206</v>
      </c>
      <c r="H295" s="3">
        <f t="shared" si="75"/>
        <v>0</v>
      </c>
      <c r="I295" s="3">
        <f t="shared" si="76"/>
        <v>17</v>
      </c>
      <c r="J295" s="3">
        <f t="shared" si="77"/>
        <v>0</v>
      </c>
      <c r="K295" s="3">
        <f t="shared" si="78"/>
        <v>0.71517719999999996</v>
      </c>
      <c r="L295" s="3">
        <f t="shared" si="79"/>
        <v>0</v>
      </c>
      <c r="M295" s="3">
        <f t="shared" si="80"/>
        <v>4.2000000000000006E-3</v>
      </c>
      <c r="N295" s="3">
        <f t="shared" si="81"/>
        <v>0</v>
      </c>
      <c r="O295" s="3">
        <f>SUM(K295:M295)</f>
        <v>0.71937719999999994</v>
      </c>
      <c r="P295" s="41">
        <f t="shared" si="82"/>
        <v>2.0560145233099431E-2</v>
      </c>
      <c r="Q295" s="42" t="str">
        <f t="shared" si="83"/>
        <v/>
      </c>
      <c r="R295" s="44">
        <f t="shared" si="84"/>
        <v>1.4631205389852731E-3</v>
      </c>
      <c r="S295" s="3">
        <f>IF(G295&gt;0,(K295/G295)*(1000000/365),"")</f>
        <v>9.5115999468014341</v>
      </c>
      <c r="T295" s="3" t="str">
        <f>IF(H295&gt;0,(L295/H295)*(1000000/365),"")</f>
        <v/>
      </c>
      <c r="U295" s="3">
        <f>IF(I295&gt;0,(M295/I295)*(1000000/365),"")</f>
        <v>0.67687348912167611</v>
      </c>
      <c r="V295" s="28" t="str">
        <f>IF(J295&gt;0,(N295/J295)*(1000000/365),"")</f>
        <v/>
      </c>
      <c r="Y295" s="29" t="s">
        <v>270</v>
      </c>
      <c r="Z295" s="3" t="s">
        <v>47</v>
      </c>
      <c r="AA295" s="3">
        <v>37655214.439999998</v>
      </c>
      <c r="AB295" s="3">
        <v>587</v>
      </c>
      <c r="AC295" s="3">
        <v>223</v>
      </c>
      <c r="AD295" s="3">
        <v>206</v>
      </c>
      <c r="AE295" s="2" t="s">
        <v>1243</v>
      </c>
      <c r="AG295" s="2">
        <v>206</v>
      </c>
      <c r="AH295" s="2">
        <v>715.17719999999997</v>
      </c>
      <c r="AI295" s="3" t="s">
        <v>1245</v>
      </c>
      <c r="AM295" s="2" t="s">
        <v>1243</v>
      </c>
      <c r="AO295" s="2">
        <v>17</v>
      </c>
      <c r="AP295" s="2">
        <v>4.2</v>
      </c>
    </row>
    <row r="296" spans="1:42" x14ac:dyDescent="0.25">
      <c r="A296" s="3">
        <f t="shared" si="68"/>
        <v>6</v>
      </c>
      <c r="B296" s="3" t="str">
        <f t="shared" si="69"/>
        <v>Oil</v>
      </c>
      <c r="C296" s="3">
        <f t="shared" si="70"/>
        <v>0.60486591387559796</v>
      </c>
      <c r="D296" s="3">
        <f t="shared" si="71"/>
        <v>0</v>
      </c>
      <c r="E296" s="3">
        <f t="shared" si="72"/>
        <v>0.58182340287081336</v>
      </c>
      <c r="F296" s="3" t="str">
        <f t="shared" si="73"/>
        <v/>
      </c>
      <c r="G296" s="3">
        <f t="shared" si="74"/>
        <v>105</v>
      </c>
      <c r="H296" s="3">
        <f t="shared" si="75"/>
        <v>3</v>
      </c>
      <c r="I296" s="3">
        <f t="shared" si="76"/>
        <v>101</v>
      </c>
      <c r="J296" s="3">
        <f t="shared" si="77"/>
        <v>0</v>
      </c>
      <c r="K296" s="3">
        <f t="shared" si="78"/>
        <v>0</v>
      </c>
      <c r="L296" s="3">
        <f t="shared" si="79"/>
        <v>5.0999999999999995E-3</v>
      </c>
      <c r="M296" s="3">
        <f t="shared" si="80"/>
        <v>2.3999999999999998E-3</v>
      </c>
      <c r="N296" s="3">
        <f t="shared" si="81"/>
        <v>0</v>
      </c>
      <c r="O296" s="3">
        <f>SUM(K296:M296)</f>
        <v>7.4999999999999997E-3</v>
      </c>
      <c r="P296" s="41">
        <f t="shared" si="82"/>
        <v>0</v>
      </c>
      <c r="Q296" s="42" t="str">
        <f t="shared" si="83"/>
        <v/>
      </c>
      <c r="R296" s="44">
        <f t="shared" si="84"/>
        <v>4.1249629838848029E-3</v>
      </c>
      <c r="S296" s="3">
        <f>IF(G296&gt;0,(K296/G296)*(1000000/365),"")</f>
        <v>0</v>
      </c>
      <c r="T296" s="3">
        <f>IF(H296&gt;0,(L296/H296)*(1000000/365),"")</f>
        <v>4.6575342465753424</v>
      </c>
      <c r="U296" s="3">
        <f>IF(I296&gt;0,(M296/I296)*(1000000/365),"")</f>
        <v>6.5102400651023989E-2</v>
      </c>
      <c r="V296" s="28" t="str">
        <f>IF(J296&gt;0,(N296/J296)*(1000000/365),"")</f>
        <v/>
      </c>
      <c r="Y296" s="29" t="s">
        <v>270</v>
      </c>
      <c r="Z296" s="3" t="s">
        <v>47</v>
      </c>
      <c r="AA296" s="3">
        <v>1203971.2</v>
      </c>
      <c r="AB296" s="3">
        <v>122</v>
      </c>
      <c r="AC296" s="3">
        <v>158</v>
      </c>
      <c r="AD296" s="3">
        <v>0</v>
      </c>
      <c r="AE296" s="2" t="s">
        <v>1243</v>
      </c>
      <c r="AG296" s="2">
        <v>105</v>
      </c>
      <c r="AH296" s="2">
        <v>0</v>
      </c>
      <c r="AI296" s="3" t="s">
        <v>1243</v>
      </c>
      <c r="AK296" s="3">
        <v>3</v>
      </c>
      <c r="AL296" s="3">
        <v>5.0999999999999996</v>
      </c>
      <c r="AM296" s="2" t="s">
        <v>1243</v>
      </c>
      <c r="AO296" s="2">
        <v>101</v>
      </c>
      <c r="AP296" s="2">
        <v>2.4</v>
      </c>
    </row>
    <row r="297" spans="1:42" x14ac:dyDescent="0.25">
      <c r="A297" s="3">
        <f t="shared" si="68"/>
        <v>6</v>
      </c>
      <c r="B297" s="3" t="str">
        <f t="shared" si="69"/>
        <v>Oil</v>
      </c>
      <c r="C297" s="3">
        <f t="shared" si="70"/>
        <v>0.6058970211764706</v>
      </c>
      <c r="D297" s="3">
        <f t="shared" si="71"/>
        <v>0</v>
      </c>
      <c r="E297" s="3">
        <f t="shared" si="72"/>
        <v>0.68163414882352935</v>
      </c>
      <c r="F297" s="3" t="str">
        <f t="shared" si="73"/>
        <v/>
      </c>
      <c r="G297" s="3">
        <f t="shared" si="74"/>
        <v>16</v>
      </c>
      <c r="H297" s="3">
        <f t="shared" si="75"/>
        <v>0</v>
      </c>
      <c r="I297" s="3">
        <f t="shared" si="76"/>
        <v>18</v>
      </c>
      <c r="J297" s="3">
        <f t="shared" si="77"/>
        <v>0</v>
      </c>
      <c r="K297" s="3">
        <f t="shared" si="78"/>
        <v>0</v>
      </c>
      <c r="L297" s="3">
        <f t="shared" si="79"/>
        <v>0</v>
      </c>
      <c r="M297" s="3">
        <f t="shared" si="80"/>
        <v>4.0199999999999993E-3</v>
      </c>
      <c r="N297" s="3">
        <f t="shared" si="81"/>
        <v>0</v>
      </c>
      <c r="O297" s="3">
        <f>SUM(K297:M297)</f>
        <v>4.0199999999999993E-3</v>
      </c>
      <c r="P297" s="41">
        <f t="shared" si="82"/>
        <v>0</v>
      </c>
      <c r="Q297" s="42" t="str">
        <f t="shared" si="83"/>
        <v/>
      </c>
      <c r="R297" s="44">
        <f t="shared" si="84"/>
        <v>5.8975918488507993E-3</v>
      </c>
      <c r="S297" s="3">
        <f>IF(G297&gt;0,(K297/G297)*(1000000/365),"")</f>
        <v>0</v>
      </c>
      <c r="T297" s="3" t="str">
        <f>IF(H297&gt;0,(L297/H297)*(1000000/365),"")</f>
        <v/>
      </c>
      <c r="U297" s="3">
        <f>IF(I297&gt;0,(M297/I297)*(1000000/365),"")</f>
        <v>0.61187214611872132</v>
      </c>
      <c r="V297" s="28" t="str">
        <f>IF(J297&gt;0,(N297/J297)*(1000000/365),"")</f>
        <v/>
      </c>
      <c r="Y297" s="29" t="s">
        <v>270</v>
      </c>
      <c r="Z297" s="3" t="s">
        <v>47</v>
      </c>
      <c r="AA297" s="3">
        <v>1287531.17</v>
      </c>
      <c r="AB297" s="3">
        <v>28</v>
      </c>
      <c r="AC297" s="3">
        <v>18</v>
      </c>
      <c r="AD297" s="3">
        <v>2</v>
      </c>
      <c r="AE297" s="2" t="s">
        <v>1243</v>
      </c>
      <c r="AG297" s="2">
        <v>16</v>
      </c>
      <c r="AH297" s="2">
        <v>0</v>
      </c>
      <c r="AI297" s="3" t="s">
        <v>1245</v>
      </c>
      <c r="AM297" s="2" t="s">
        <v>1243</v>
      </c>
      <c r="AO297" s="2">
        <v>18</v>
      </c>
      <c r="AP297" s="2">
        <v>4.0199999999999996</v>
      </c>
    </row>
    <row r="298" spans="1:42" x14ac:dyDescent="0.25">
      <c r="A298" s="3">
        <f t="shared" si="68"/>
        <v>3</v>
      </c>
      <c r="B298" s="3" t="str">
        <f t="shared" si="69"/>
        <v>Oil</v>
      </c>
      <c r="C298" s="3">
        <f t="shared" si="70"/>
        <v>0</v>
      </c>
      <c r="D298" s="3">
        <f t="shared" si="71"/>
        <v>0</v>
      </c>
      <c r="E298" s="3">
        <f t="shared" si="72"/>
        <v>1.134599E-2</v>
      </c>
      <c r="F298" s="3" t="str">
        <f t="shared" si="73"/>
        <v/>
      </c>
      <c r="G298" s="3">
        <f t="shared" si="74"/>
        <v>0</v>
      </c>
      <c r="H298" s="3">
        <f t="shared" si="75"/>
        <v>0</v>
      </c>
      <c r="I298" s="3">
        <f t="shared" si="76"/>
        <v>2</v>
      </c>
      <c r="J298" s="3">
        <f t="shared" si="77"/>
        <v>0</v>
      </c>
      <c r="K298" s="3">
        <f t="shared" si="78"/>
        <v>0</v>
      </c>
      <c r="L298" s="3">
        <f t="shared" si="79"/>
        <v>0</v>
      </c>
      <c r="M298" s="3">
        <f t="shared" si="80"/>
        <v>1.0000000000000001E-5</v>
      </c>
      <c r="N298" s="3">
        <f t="shared" si="81"/>
        <v>0</v>
      </c>
      <c r="O298" s="3">
        <f>SUM(K298:M298)</f>
        <v>1.0000000000000001E-5</v>
      </c>
      <c r="P298" s="41" t="str">
        <f t="shared" si="82"/>
        <v/>
      </c>
      <c r="Q298" s="42" t="str">
        <f t="shared" si="83"/>
        <v/>
      </c>
      <c r="R298" s="44">
        <f t="shared" si="84"/>
        <v>8.8136865976437496E-4</v>
      </c>
      <c r="S298" s="3" t="str">
        <f>IF(G298&gt;0,(K298/G298)*(1000000/365),"")</f>
        <v/>
      </c>
      <c r="T298" s="3" t="str">
        <f>IF(H298&gt;0,(L298/H298)*(1000000/365),"")</f>
        <v/>
      </c>
      <c r="U298" s="3">
        <f>IF(I298&gt;0,(M298/I298)*(1000000/365),"")</f>
        <v>1.3698630136986302E-2</v>
      </c>
      <c r="V298" s="28" t="str">
        <f>IF(J298&gt;0,(N298/J298)*(1000000/365),"")</f>
        <v/>
      </c>
      <c r="Y298" s="29" t="s">
        <v>270</v>
      </c>
      <c r="Z298" s="3" t="s">
        <v>62</v>
      </c>
      <c r="AA298" s="3">
        <v>11345.99</v>
      </c>
      <c r="AB298" s="3">
        <v>1</v>
      </c>
      <c r="AC298" s="3">
        <v>2</v>
      </c>
      <c r="AD298" s="3">
        <v>2</v>
      </c>
      <c r="AE298" s="2" t="s">
        <v>1245</v>
      </c>
      <c r="AI298" s="3" t="s">
        <v>1245</v>
      </c>
      <c r="AM298" s="2" t="s">
        <v>1243</v>
      </c>
      <c r="AO298" s="2">
        <v>2</v>
      </c>
      <c r="AP298" s="2">
        <v>0.01</v>
      </c>
    </row>
    <row r="299" spans="1:42" x14ac:dyDescent="0.25">
      <c r="A299" s="3">
        <f t="shared" si="68"/>
        <v>6</v>
      </c>
      <c r="B299" s="3" t="str">
        <f t="shared" si="69"/>
        <v>Oil</v>
      </c>
      <c r="C299" s="3">
        <f t="shared" si="70"/>
        <v>0.73348764073299788</v>
      </c>
      <c r="D299" s="3">
        <f t="shared" si="71"/>
        <v>0</v>
      </c>
      <c r="E299" s="3">
        <f t="shared" si="72"/>
        <v>1.7199020541325467</v>
      </c>
      <c r="F299" s="3" t="str">
        <f t="shared" si="73"/>
        <v/>
      </c>
      <c r="G299" s="3">
        <f t="shared" si="74"/>
        <v>29</v>
      </c>
      <c r="H299" s="3">
        <f t="shared" si="75"/>
        <v>1</v>
      </c>
      <c r="I299" s="3">
        <f t="shared" si="76"/>
        <v>68</v>
      </c>
      <c r="J299" s="3">
        <f t="shared" si="77"/>
        <v>0</v>
      </c>
      <c r="K299" s="3">
        <f t="shared" si="78"/>
        <v>0</v>
      </c>
      <c r="L299" s="3">
        <f t="shared" si="79"/>
        <v>6.5411239499999996E-2</v>
      </c>
      <c r="M299" s="3">
        <f t="shared" si="80"/>
        <v>5.0913420000000004E-3</v>
      </c>
      <c r="N299" s="3">
        <f t="shared" si="81"/>
        <v>0</v>
      </c>
      <c r="O299" s="3">
        <f>SUM(K299:M299)</f>
        <v>7.0502581499999994E-2</v>
      </c>
      <c r="P299" s="41">
        <f t="shared" si="82"/>
        <v>0</v>
      </c>
      <c r="Q299" s="42" t="str">
        <f t="shared" si="83"/>
        <v/>
      </c>
      <c r="R299" s="44">
        <f t="shared" si="84"/>
        <v>2.9602511304446812E-3</v>
      </c>
      <c r="S299" s="3">
        <f>IF(G299&gt;0,(K299/G299)*(1000000/365),"")</f>
        <v>0</v>
      </c>
      <c r="T299" s="3">
        <f>IF(H299&gt;0,(L299/H299)*(1000000/365),"")</f>
        <v>179.20887534246575</v>
      </c>
      <c r="U299" s="3">
        <f>IF(I299&gt;0,(M299/I299)*(1000000/365),"")</f>
        <v>0.20513062046736505</v>
      </c>
      <c r="V299" s="28" t="str">
        <f>IF(J299&gt;0,(N299/J299)*(1000000/365),"")</f>
        <v/>
      </c>
      <c r="Y299" s="29" t="s">
        <v>270</v>
      </c>
      <c r="Z299" s="3" t="s">
        <v>47</v>
      </c>
      <c r="AA299" s="3">
        <v>2478682.3721321998</v>
      </c>
      <c r="AB299" s="3">
        <v>21</v>
      </c>
      <c r="AC299" s="3">
        <v>69</v>
      </c>
      <c r="AD299" s="3">
        <v>0</v>
      </c>
      <c r="AE299" s="2" t="s">
        <v>1243</v>
      </c>
      <c r="AG299" s="2">
        <v>29</v>
      </c>
      <c r="AH299" s="2">
        <v>0</v>
      </c>
      <c r="AI299" s="3" t="s">
        <v>1243</v>
      </c>
      <c r="AK299" s="3">
        <v>1</v>
      </c>
      <c r="AL299" s="3">
        <v>65.411239499999994</v>
      </c>
      <c r="AM299" s="2" t="s">
        <v>1243</v>
      </c>
      <c r="AO299" s="2">
        <v>68</v>
      </c>
      <c r="AP299" s="2">
        <v>5.091342</v>
      </c>
    </row>
    <row r="300" spans="1:42" x14ac:dyDescent="0.25">
      <c r="A300" s="3">
        <f t="shared" si="68"/>
        <v>6</v>
      </c>
      <c r="B300" s="3" t="str">
        <f t="shared" si="69"/>
        <v>Oil</v>
      </c>
      <c r="C300" s="3">
        <f t="shared" si="70"/>
        <v>0.2995827490909091</v>
      </c>
      <c r="D300" s="3">
        <f t="shared" si="71"/>
        <v>0</v>
      </c>
      <c r="E300" s="3">
        <f t="shared" si="72"/>
        <v>1.073504850909091</v>
      </c>
      <c r="F300" s="3" t="str">
        <f t="shared" si="73"/>
        <v/>
      </c>
      <c r="G300" s="3">
        <f t="shared" si="74"/>
        <v>12</v>
      </c>
      <c r="H300" s="3">
        <f t="shared" si="75"/>
        <v>0</v>
      </c>
      <c r="I300" s="3">
        <f t="shared" si="76"/>
        <v>43</v>
      </c>
      <c r="J300" s="3">
        <f t="shared" si="77"/>
        <v>0</v>
      </c>
      <c r="K300" s="3">
        <f t="shared" si="78"/>
        <v>0</v>
      </c>
      <c r="L300" s="3">
        <f t="shared" si="79"/>
        <v>0</v>
      </c>
      <c r="M300" s="3">
        <f t="shared" si="80"/>
        <v>2.7783496E-3</v>
      </c>
      <c r="N300" s="3">
        <f t="shared" si="81"/>
        <v>0</v>
      </c>
      <c r="O300" s="3">
        <f>SUM(K300:M300)</f>
        <v>2.7783496E-3</v>
      </c>
      <c r="P300" s="41">
        <f t="shared" si="82"/>
        <v>0</v>
      </c>
      <c r="Q300" s="42" t="str">
        <f t="shared" si="83"/>
        <v/>
      </c>
      <c r="R300" s="44">
        <f t="shared" si="84"/>
        <v>2.5881108945592299E-3</v>
      </c>
      <c r="S300" s="3">
        <f>IF(G300&gt;0,(K300/G300)*(1000000/365),"")</f>
        <v>0</v>
      </c>
      <c r="T300" s="3" t="str">
        <f>IF(H300&gt;0,(L300/H300)*(1000000/365),"")</f>
        <v/>
      </c>
      <c r="U300" s="3">
        <f>IF(I300&gt;0,(M300/I300)*(1000000/365),"")</f>
        <v>0.17702131889136669</v>
      </c>
      <c r="V300" s="28" t="str">
        <f>IF(J300&gt;0,(N300/J300)*(1000000/365),"")</f>
        <v/>
      </c>
      <c r="Y300" s="29" t="s">
        <v>270</v>
      </c>
      <c r="Z300" s="3" t="s">
        <v>47</v>
      </c>
      <c r="AA300" s="3">
        <v>1373087.6</v>
      </c>
      <c r="AB300" s="3">
        <v>13</v>
      </c>
      <c r="AC300" s="3">
        <v>43</v>
      </c>
      <c r="AD300" s="3">
        <v>0</v>
      </c>
      <c r="AE300" s="2" t="s">
        <v>1243</v>
      </c>
      <c r="AG300" s="2">
        <v>12</v>
      </c>
      <c r="AH300" s="2">
        <v>0</v>
      </c>
      <c r="AI300" s="3" t="s">
        <v>1245</v>
      </c>
      <c r="AM300" s="2" t="s">
        <v>1243</v>
      </c>
      <c r="AO300" s="2">
        <v>43</v>
      </c>
      <c r="AP300" s="2">
        <v>2.7783495999999999</v>
      </c>
    </row>
    <row r="301" spans="1:42" x14ac:dyDescent="0.25">
      <c r="A301" s="3">
        <f t="shared" si="68"/>
        <v>3</v>
      </c>
      <c r="B301" s="3" t="str">
        <f t="shared" si="69"/>
        <v>Oil</v>
      </c>
      <c r="C301" s="3">
        <f t="shared" si="70"/>
        <v>0</v>
      </c>
      <c r="D301" s="3">
        <f t="shared" si="71"/>
        <v>0</v>
      </c>
      <c r="E301" s="3">
        <f t="shared" si="72"/>
        <v>2.2401234372999999</v>
      </c>
      <c r="F301" s="3" t="str">
        <f t="shared" si="73"/>
        <v/>
      </c>
      <c r="G301" s="3">
        <f t="shared" si="74"/>
        <v>0</v>
      </c>
      <c r="H301" s="3">
        <f t="shared" si="75"/>
        <v>0</v>
      </c>
      <c r="I301" s="3">
        <f t="shared" si="76"/>
        <v>65</v>
      </c>
      <c r="J301" s="3">
        <f t="shared" si="77"/>
        <v>0</v>
      </c>
      <c r="K301" s="3">
        <f t="shared" si="78"/>
        <v>0</v>
      </c>
      <c r="L301" s="3">
        <f t="shared" si="79"/>
        <v>0</v>
      </c>
      <c r="M301" s="3">
        <f t="shared" si="80"/>
        <v>4.7258999999999999E-3</v>
      </c>
      <c r="N301" s="3">
        <f t="shared" si="81"/>
        <v>0</v>
      </c>
      <c r="O301" s="3">
        <f>SUM(K301:M301)</f>
        <v>4.7258999999999999E-3</v>
      </c>
      <c r="P301" s="41" t="str">
        <f t="shared" si="82"/>
        <v/>
      </c>
      <c r="Q301" s="42" t="str">
        <f t="shared" si="83"/>
        <v/>
      </c>
      <c r="R301" s="44">
        <f t="shared" si="84"/>
        <v>2.109660530892924E-3</v>
      </c>
      <c r="S301" s="3" t="str">
        <f>IF(G301&gt;0,(K301/G301)*(1000000/365),"")</f>
        <v/>
      </c>
      <c r="T301" s="3" t="str">
        <f>IF(H301&gt;0,(L301/H301)*(1000000/365),"")</f>
        <v/>
      </c>
      <c r="U301" s="3">
        <f>IF(I301&gt;0,(M301/I301)*(1000000/365),"")</f>
        <v>0.19919494204425708</v>
      </c>
      <c r="V301" s="28" t="str">
        <f>IF(J301&gt;0,(N301/J301)*(1000000/365),"")</f>
        <v/>
      </c>
      <c r="Y301" s="29" t="s">
        <v>270</v>
      </c>
      <c r="Z301" s="3" t="s">
        <v>47</v>
      </c>
      <c r="AA301" s="3">
        <v>2240123.4372999999</v>
      </c>
      <c r="AB301" s="3">
        <v>26</v>
      </c>
      <c r="AC301" s="3">
        <v>65</v>
      </c>
      <c r="AD301" s="3">
        <v>0</v>
      </c>
      <c r="AE301" s="2" t="s">
        <v>1245</v>
      </c>
      <c r="AI301" s="3" t="s">
        <v>1245</v>
      </c>
      <c r="AM301" s="2" t="s">
        <v>1243</v>
      </c>
      <c r="AO301" s="2">
        <v>65</v>
      </c>
      <c r="AP301" s="2">
        <v>4.7259000000000002</v>
      </c>
    </row>
    <row r="302" spans="1:42" x14ac:dyDescent="0.25">
      <c r="A302" s="3">
        <f t="shared" si="68"/>
        <v>3</v>
      </c>
      <c r="B302" s="3" t="str">
        <f t="shared" si="69"/>
        <v>Oil</v>
      </c>
      <c r="C302" s="3">
        <f t="shared" si="70"/>
        <v>0</v>
      </c>
      <c r="D302" s="3">
        <f t="shared" si="71"/>
        <v>0</v>
      </c>
      <c r="E302" s="3">
        <f t="shared" si="72"/>
        <v>9.5197759999999992E-2</v>
      </c>
      <c r="F302" s="3" t="str">
        <f t="shared" si="73"/>
        <v/>
      </c>
      <c r="G302" s="3">
        <f t="shared" si="74"/>
        <v>0</v>
      </c>
      <c r="H302" s="3">
        <f t="shared" si="75"/>
        <v>0</v>
      </c>
      <c r="I302" s="3">
        <f t="shared" si="76"/>
        <v>1</v>
      </c>
      <c r="J302" s="3">
        <f t="shared" si="77"/>
        <v>0</v>
      </c>
      <c r="K302" s="3">
        <f t="shared" si="78"/>
        <v>0</v>
      </c>
      <c r="L302" s="3">
        <f t="shared" si="79"/>
        <v>0</v>
      </c>
      <c r="M302" s="3">
        <f t="shared" si="80"/>
        <v>1E-4</v>
      </c>
      <c r="N302" s="3">
        <f t="shared" si="81"/>
        <v>0</v>
      </c>
      <c r="O302" s="3">
        <f>SUM(K302:M302)</f>
        <v>1E-4</v>
      </c>
      <c r="P302" s="41" t="str">
        <f t="shared" si="82"/>
        <v/>
      </c>
      <c r="Q302" s="42" t="str">
        <f t="shared" si="83"/>
        <v/>
      </c>
      <c r="R302" s="44">
        <f t="shared" si="84"/>
        <v>1.0504448844174486E-3</v>
      </c>
      <c r="S302" s="3" t="str">
        <f>IF(G302&gt;0,(K302/G302)*(1000000/365),"")</f>
        <v/>
      </c>
      <c r="T302" s="3" t="str">
        <f>IF(H302&gt;0,(L302/H302)*(1000000/365),"")</f>
        <v/>
      </c>
      <c r="U302" s="3">
        <f>IF(I302&gt;0,(M302/I302)*(1000000/365),"")</f>
        <v>0.27397260273972601</v>
      </c>
      <c r="V302" s="28" t="str">
        <f>IF(J302&gt;0,(N302/J302)*(1000000/365),"")</f>
        <v/>
      </c>
      <c r="Y302" s="29" t="s">
        <v>270</v>
      </c>
      <c r="Z302" s="3" t="s">
        <v>47</v>
      </c>
      <c r="AA302" s="3">
        <v>95197.759999999995</v>
      </c>
      <c r="AB302" s="3">
        <v>1</v>
      </c>
      <c r="AC302" s="3">
        <v>1</v>
      </c>
      <c r="AD302" s="3">
        <v>0</v>
      </c>
      <c r="AE302" s="2" t="s">
        <v>1245</v>
      </c>
      <c r="AI302" s="3" t="s">
        <v>1245</v>
      </c>
      <c r="AM302" s="2" t="s">
        <v>1243</v>
      </c>
      <c r="AO302" s="2">
        <v>1</v>
      </c>
      <c r="AP302" s="2">
        <v>0.1</v>
      </c>
    </row>
    <row r="303" spans="1:42" x14ac:dyDescent="0.25">
      <c r="A303" s="3">
        <f t="shared" si="68"/>
        <v>3</v>
      </c>
      <c r="B303" s="3" t="str">
        <f t="shared" si="69"/>
        <v>Oil</v>
      </c>
      <c r="C303" s="3">
        <f t="shared" si="70"/>
        <v>0</v>
      </c>
      <c r="D303" s="3">
        <f t="shared" si="71"/>
        <v>0</v>
      </c>
      <c r="E303" s="3">
        <f t="shared" si="72"/>
        <v>0.46614058000000003</v>
      </c>
      <c r="F303" s="3" t="str">
        <f t="shared" si="73"/>
        <v/>
      </c>
      <c r="G303" s="3">
        <f t="shared" si="74"/>
        <v>0</v>
      </c>
      <c r="H303" s="3">
        <f t="shared" si="75"/>
        <v>0</v>
      </c>
      <c r="I303" s="3">
        <f t="shared" si="76"/>
        <v>9</v>
      </c>
      <c r="J303" s="3">
        <f t="shared" si="77"/>
        <v>0</v>
      </c>
      <c r="K303" s="3">
        <f t="shared" si="78"/>
        <v>0</v>
      </c>
      <c r="L303" s="3">
        <f t="shared" si="79"/>
        <v>0</v>
      </c>
      <c r="M303" s="3">
        <f t="shared" si="80"/>
        <v>7.7000000000000002E-3</v>
      </c>
      <c r="N303" s="3">
        <f t="shared" si="81"/>
        <v>0</v>
      </c>
      <c r="O303" s="3">
        <f>SUM(K303:M303)</f>
        <v>7.7000000000000002E-3</v>
      </c>
      <c r="P303" s="41" t="str">
        <f t="shared" si="82"/>
        <v/>
      </c>
      <c r="Q303" s="42" t="str">
        <f t="shared" si="83"/>
        <v/>
      </c>
      <c r="R303" s="44">
        <f t="shared" si="84"/>
        <v>1.6518621914444781E-2</v>
      </c>
      <c r="S303" s="3" t="str">
        <f>IF(G303&gt;0,(K303/G303)*(1000000/365),"")</f>
        <v/>
      </c>
      <c r="T303" s="3" t="str">
        <f>IF(H303&gt;0,(L303/H303)*(1000000/365),"")</f>
        <v/>
      </c>
      <c r="U303" s="3">
        <f>IF(I303&gt;0,(M303/I303)*(1000000/365),"")</f>
        <v>2.3439878234398783</v>
      </c>
      <c r="V303" s="28" t="str">
        <f>IF(J303&gt;0,(N303/J303)*(1000000/365),"")</f>
        <v/>
      </c>
      <c r="Y303" s="29" t="s">
        <v>270</v>
      </c>
      <c r="Z303" s="3" t="s">
        <v>47</v>
      </c>
      <c r="AA303" s="3">
        <v>466140.58</v>
      </c>
      <c r="AB303" s="3">
        <v>9</v>
      </c>
      <c r="AC303" s="3">
        <v>9</v>
      </c>
      <c r="AD303" s="3">
        <v>0</v>
      </c>
      <c r="AE303" s="2" t="s">
        <v>1245</v>
      </c>
      <c r="AI303" s="3" t="s">
        <v>1245</v>
      </c>
      <c r="AM303" s="2" t="s">
        <v>1243</v>
      </c>
      <c r="AO303" s="2">
        <v>9</v>
      </c>
      <c r="AP303" s="2">
        <v>7.7</v>
      </c>
    </row>
    <row r="304" spans="1:42" x14ac:dyDescent="0.25">
      <c r="A304" s="3">
        <f t="shared" si="68"/>
        <v>6</v>
      </c>
      <c r="B304" s="3" t="str">
        <f t="shared" si="69"/>
        <v>Oil</v>
      </c>
      <c r="C304" s="3">
        <f t="shared" si="70"/>
        <v>3.3635856102564099</v>
      </c>
      <c r="D304" s="3">
        <f t="shared" si="71"/>
        <v>0</v>
      </c>
      <c r="E304" s="3">
        <f t="shared" si="72"/>
        <v>1.5028786769230769</v>
      </c>
      <c r="F304" s="3" t="str">
        <f t="shared" si="73"/>
        <v/>
      </c>
      <c r="G304" s="3">
        <f t="shared" si="74"/>
        <v>47</v>
      </c>
      <c r="H304" s="3">
        <f t="shared" si="75"/>
        <v>10</v>
      </c>
      <c r="I304" s="3">
        <f t="shared" si="76"/>
        <v>21</v>
      </c>
      <c r="J304" s="3">
        <f t="shared" si="77"/>
        <v>0</v>
      </c>
      <c r="K304" s="3">
        <f t="shared" si="78"/>
        <v>0</v>
      </c>
      <c r="L304" s="3">
        <f t="shared" si="79"/>
        <v>2.0030100000000004E-3</v>
      </c>
      <c r="M304" s="3">
        <f t="shared" si="80"/>
        <v>1.8002E-4</v>
      </c>
      <c r="N304" s="3">
        <f t="shared" si="81"/>
        <v>0</v>
      </c>
      <c r="O304" s="3">
        <f>SUM(K304:M304)</f>
        <v>2.1830300000000003E-3</v>
      </c>
      <c r="P304" s="41">
        <f t="shared" si="82"/>
        <v>0</v>
      </c>
      <c r="Q304" s="42" t="str">
        <f t="shared" si="83"/>
        <v/>
      </c>
      <c r="R304" s="44">
        <f t="shared" si="84"/>
        <v>1.197834547553529E-4</v>
      </c>
      <c r="S304" s="3">
        <f>IF(G304&gt;0,(K304/G304)*(1000000/365),"")</f>
        <v>0</v>
      </c>
      <c r="T304" s="3">
        <f>IF(H304&gt;0,(L304/H304)*(1000000/365),"")</f>
        <v>0.54876986301369868</v>
      </c>
      <c r="U304" s="3">
        <f>IF(I304&gt;0,(M304/I304)*(1000000/365),"")</f>
        <v>2.3485975212002606E-2</v>
      </c>
      <c r="V304" s="28" t="str">
        <f>IF(J304&gt;0,(N304/J304)*(1000000/365),"")</f>
        <v/>
      </c>
      <c r="Y304" s="29" t="s">
        <v>270</v>
      </c>
      <c r="Z304" s="3" t="s">
        <v>47</v>
      </c>
      <c r="AA304" s="3">
        <v>5582120.7999999998</v>
      </c>
      <c r="AB304" s="3">
        <v>36</v>
      </c>
      <c r="AC304" s="3">
        <v>78</v>
      </c>
      <c r="AD304" s="3">
        <v>0</v>
      </c>
      <c r="AE304" s="2" t="s">
        <v>1243</v>
      </c>
      <c r="AG304" s="2">
        <v>47</v>
      </c>
      <c r="AH304" s="2">
        <v>0</v>
      </c>
      <c r="AI304" s="3" t="s">
        <v>1243</v>
      </c>
      <c r="AK304" s="3">
        <v>10</v>
      </c>
      <c r="AL304" s="3">
        <v>2.0030100000000002</v>
      </c>
      <c r="AM304" s="2" t="s">
        <v>1243</v>
      </c>
      <c r="AO304" s="2">
        <v>21</v>
      </c>
      <c r="AP304" s="2">
        <v>0.18002000000000001</v>
      </c>
    </row>
    <row r="305" spans="1:42" x14ac:dyDescent="0.25">
      <c r="A305" s="3">
        <f t="shared" si="68"/>
        <v>3</v>
      </c>
      <c r="B305" s="3" t="str">
        <f t="shared" si="69"/>
        <v>Oil</v>
      </c>
      <c r="C305" s="3">
        <f t="shared" si="70"/>
        <v>0</v>
      </c>
      <c r="D305" s="3">
        <f t="shared" si="71"/>
        <v>0</v>
      </c>
      <c r="E305" s="3">
        <f t="shared" si="72"/>
        <v>0.11235440200000001</v>
      </c>
      <c r="F305" s="3" t="str">
        <f t="shared" si="73"/>
        <v/>
      </c>
      <c r="G305" s="3">
        <f t="shared" si="74"/>
        <v>0</v>
      </c>
      <c r="H305" s="3">
        <f t="shared" si="75"/>
        <v>0</v>
      </c>
      <c r="I305" s="3">
        <f t="shared" si="76"/>
        <v>2</v>
      </c>
      <c r="J305" s="3">
        <f t="shared" si="77"/>
        <v>0</v>
      </c>
      <c r="K305" s="3">
        <f t="shared" si="78"/>
        <v>0</v>
      </c>
      <c r="L305" s="3">
        <f t="shared" si="79"/>
        <v>0</v>
      </c>
      <c r="M305" s="3">
        <f t="shared" si="80"/>
        <v>5.9024929999999993E-4</v>
      </c>
      <c r="N305" s="3">
        <f t="shared" si="81"/>
        <v>0</v>
      </c>
      <c r="O305" s="3">
        <f>SUM(K305:M305)</f>
        <v>5.9024929999999993E-4</v>
      </c>
      <c r="P305" s="41" t="str">
        <f t="shared" si="82"/>
        <v/>
      </c>
      <c r="Q305" s="42" t="str">
        <f t="shared" si="83"/>
        <v/>
      </c>
      <c r="R305" s="44">
        <f t="shared" si="84"/>
        <v>5.253459495071674E-3</v>
      </c>
      <c r="S305" s="3" t="str">
        <f>IF(G305&gt;0,(K305/G305)*(1000000/365),"")</f>
        <v/>
      </c>
      <c r="T305" s="3" t="str">
        <f>IF(H305&gt;0,(L305/H305)*(1000000/365),"")</f>
        <v/>
      </c>
      <c r="U305" s="3">
        <f>IF(I305&gt;0,(M305/I305)*(1000000/365),"")</f>
        <v>0.80856068493150668</v>
      </c>
      <c r="V305" s="28" t="str">
        <f>IF(J305&gt;0,(N305/J305)*(1000000/365),"")</f>
        <v/>
      </c>
      <c r="Y305" s="29" t="s">
        <v>270</v>
      </c>
      <c r="Z305" s="3" t="s">
        <v>47</v>
      </c>
      <c r="AA305" s="3">
        <v>112354.402</v>
      </c>
      <c r="AB305" s="3">
        <v>2</v>
      </c>
      <c r="AC305" s="3">
        <v>2</v>
      </c>
      <c r="AD305" s="3">
        <v>0</v>
      </c>
      <c r="AE305" s="2" t="s">
        <v>1245</v>
      </c>
      <c r="AI305" s="3" t="s">
        <v>1245</v>
      </c>
      <c r="AM305" s="2" t="s">
        <v>1243</v>
      </c>
      <c r="AO305" s="2">
        <v>2</v>
      </c>
      <c r="AP305" s="2">
        <v>0.59024929999999998</v>
      </c>
    </row>
    <row r="306" spans="1:42" x14ac:dyDescent="0.25">
      <c r="A306" s="3">
        <f t="shared" si="68"/>
        <v>5</v>
      </c>
      <c r="B306" s="3" t="str">
        <f t="shared" si="69"/>
        <v>Oil</v>
      </c>
      <c r="C306" s="3">
        <f t="shared" si="70"/>
        <v>0</v>
      </c>
      <c r="D306" s="3">
        <f t="shared" si="71"/>
        <v>2.9243583333333333E-2</v>
      </c>
      <c r="E306" s="3">
        <f t="shared" si="72"/>
        <v>5.8487166666666666E-2</v>
      </c>
      <c r="F306" s="3" t="str">
        <f t="shared" si="73"/>
        <v/>
      </c>
      <c r="G306" s="3">
        <f t="shared" si="74"/>
        <v>0</v>
      </c>
      <c r="H306" s="3">
        <f t="shared" si="75"/>
        <v>2</v>
      </c>
      <c r="I306" s="3">
        <f t="shared" si="76"/>
        <v>4</v>
      </c>
      <c r="J306" s="3">
        <f t="shared" si="77"/>
        <v>0</v>
      </c>
      <c r="K306" s="3">
        <f t="shared" si="78"/>
        <v>0</v>
      </c>
      <c r="L306" s="3">
        <f t="shared" si="79"/>
        <v>3.8E-3</v>
      </c>
      <c r="M306" s="3">
        <f t="shared" si="80"/>
        <v>2.0000000000000001E-4</v>
      </c>
      <c r="N306" s="3">
        <f t="shared" si="81"/>
        <v>0</v>
      </c>
      <c r="O306" s="3">
        <f>SUM(K306:M306)</f>
        <v>4.0000000000000001E-3</v>
      </c>
      <c r="P306" s="41" t="str">
        <f t="shared" si="82"/>
        <v/>
      </c>
      <c r="Q306" s="42">
        <f t="shared" si="83"/>
        <v>0.12994303593665846</v>
      </c>
      <c r="R306" s="44">
        <f t="shared" si="84"/>
        <v>3.4195535772804861E-3</v>
      </c>
      <c r="S306" s="3" t="str">
        <f>IF(G306&gt;0,(K306/G306)*(1000000/365),"")</f>
        <v/>
      </c>
      <c r="T306" s="3">
        <f>IF(H306&gt;0,(L306/H306)*(1000000/365),"")</f>
        <v>5.205479452054794</v>
      </c>
      <c r="U306" s="3">
        <f>IF(I306&gt;0,(M306/I306)*(1000000/365),"")</f>
        <v>0.13698630136986301</v>
      </c>
      <c r="V306" s="28" t="str">
        <f>IF(J306&gt;0,(N306/J306)*(1000000/365),"")</f>
        <v/>
      </c>
      <c r="Y306" s="29" t="s">
        <v>273</v>
      </c>
      <c r="Z306" s="3" t="s">
        <v>47</v>
      </c>
      <c r="AA306" s="3">
        <v>87730.75</v>
      </c>
      <c r="AB306" s="3">
        <v>4</v>
      </c>
      <c r="AC306" s="3">
        <v>6</v>
      </c>
      <c r="AD306" s="3">
        <v>3</v>
      </c>
      <c r="AE306" s="2" t="s">
        <v>1245</v>
      </c>
      <c r="AI306" s="3" t="s">
        <v>1243</v>
      </c>
      <c r="AK306" s="3">
        <v>2</v>
      </c>
      <c r="AL306" s="3">
        <v>3.8</v>
      </c>
      <c r="AM306" s="2" t="s">
        <v>1243</v>
      </c>
      <c r="AO306" s="2">
        <v>4</v>
      </c>
      <c r="AP306" s="2">
        <v>0.2</v>
      </c>
    </row>
    <row r="307" spans="1:42" x14ac:dyDescent="0.25">
      <c r="A307" s="3">
        <f t="shared" si="68"/>
        <v>3</v>
      </c>
      <c r="B307" s="3" t="str">
        <f t="shared" si="69"/>
        <v>Oil</v>
      </c>
      <c r="C307" s="3">
        <f t="shared" si="70"/>
        <v>0</v>
      </c>
      <c r="D307" s="3">
        <f t="shared" si="71"/>
        <v>0</v>
      </c>
      <c r="E307" s="3">
        <f t="shared" si="72"/>
        <v>0.13687864999999999</v>
      </c>
      <c r="F307" s="3" t="str">
        <f t="shared" si="73"/>
        <v/>
      </c>
      <c r="G307" s="3">
        <f t="shared" si="74"/>
        <v>0</v>
      </c>
      <c r="H307" s="3">
        <f t="shared" si="75"/>
        <v>0</v>
      </c>
      <c r="I307" s="3">
        <f t="shared" si="76"/>
        <v>28</v>
      </c>
      <c r="J307" s="3">
        <f t="shared" si="77"/>
        <v>0</v>
      </c>
      <c r="K307" s="3">
        <f t="shared" si="78"/>
        <v>0</v>
      </c>
      <c r="L307" s="3">
        <f t="shared" si="79"/>
        <v>0</v>
      </c>
      <c r="M307" s="3">
        <f t="shared" si="80"/>
        <v>2.5717000000000003E-4</v>
      </c>
      <c r="N307" s="3">
        <f t="shared" si="81"/>
        <v>0</v>
      </c>
      <c r="O307" s="3">
        <f>SUM(K307:M307)</f>
        <v>2.5717000000000003E-4</v>
      </c>
      <c r="P307" s="41" t="str">
        <f t="shared" si="82"/>
        <v/>
      </c>
      <c r="Q307" s="42" t="str">
        <f t="shared" si="83"/>
        <v/>
      </c>
      <c r="R307" s="44">
        <f t="shared" si="84"/>
        <v>1.8788174781092599E-3</v>
      </c>
      <c r="S307" s="3" t="str">
        <f>IF(G307&gt;0,(K307/G307)*(1000000/365),"")</f>
        <v/>
      </c>
      <c r="T307" s="3" t="str">
        <f>IF(H307&gt;0,(L307/H307)*(1000000/365),"")</f>
        <v/>
      </c>
      <c r="U307" s="3">
        <f>IF(I307&gt;0,(M307/I307)*(1000000/365),"")</f>
        <v>2.5163405088062623E-2</v>
      </c>
      <c r="V307" s="28" t="str">
        <f>IF(J307&gt;0,(N307/J307)*(1000000/365),"")</f>
        <v/>
      </c>
      <c r="Y307" s="29" t="s">
        <v>274</v>
      </c>
      <c r="Z307" s="3" t="s">
        <v>47</v>
      </c>
      <c r="AA307" s="3">
        <v>136878.65</v>
      </c>
      <c r="AB307" s="3">
        <v>4</v>
      </c>
      <c r="AC307" s="3">
        <v>28</v>
      </c>
      <c r="AD307" s="3">
        <v>0</v>
      </c>
      <c r="AE307" s="2" t="s">
        <v>1245</v>
      </c>
      <c r="AI307" s="3" t="s">
        <v>1245</v>
      </c>
      <c r="AM307" s="2" t="s">
        <v>1243</v>
      </c>
      <c r="AO307" s="2">
        <v>28</v>
      </c>
      <c r="AP307" s="2">
        <v>0.25717000000000001</v>
      </c>
    </row>
    <row r="308" spans="1:42" x14ac:dyDescent="0.25">
      <c r="A308" s="3">
        <f t="shared" si="68"/>
        <v>3</v>
      </c>
      <c r="B308" s="3" t="str">
        <f t="shared" si="69"/>
        <v>Oil</v>
      </c>
      <c r="C308" s="3">
        <f t="shared" si="70"/>
        <v>0</v>
      </c>
      <c r="D308" s="3">
        <f t="shared" si="71"/>
        <v>0</v>
      </c>
      <c r="E308" s="3">
        <f t="shared" si="72"/>
        <v>0.17458136479520001</v>
      </c>
      <c r="F308" s="3" t="str">
        <f t="shared" si="73"/>
        <v/>
      </c>
      <c r="G308" s="3">
        <f t="shared" si="74"/>
        <v>0</v>
      </c>
      <c r="H308" s="3">
        <f t="shared" si="75"/>
        <v>0</v>
      </c>
      <c r="I308" s="3">
        <f t="shared" si="76"/>
        <v>12</v>
      </c>
      <c r="J308" s="3">
        <f t="shared" si="77"/>
        <v>0</v>
      </c>
      <c r="K308" s="3">
        <f t="shared" si="78"/>
        <v>0</v>
      </c>
      <c r="L308" s="3">
        <f t="shared" si="79"/>
        <v>0</v>
      </c>
      <c r="M308" s="3">
        <f t="shared" si="80"/>
        <v>3.8123700000000002E-5</v>
      </c>
      <c r="N308" s="3">
        <f t="shared" si="81"/>
        <v>0</v>
      </c>
      <c r="O308" s="3">
        <f>SUM(K308:M308)</f>
        <v>3.8123700000000002E-5</v>
      </c>
      <c r="P308" s="41" t="str">
        <f t="shared" si="82"/>
        <v/>
      </c>
      <c r="Q308" s="42" t="str">
        <f t="shared" si="83"/>
        <v/>
      </c>
      <c r="R308" s="44">
        <f t="shared" si="84"/>
        <v>2.1837210428915255E-4</v>
      </c>
      <c r="S308" s="3" t="str">
        <f>IF(G308&gt;0,(K308/G308)*(1000000/365),"")</f>
        <v/>
      </c>
      <c r="T308" s="3" t="str">
        <f>IF(H308&gt;0,(L308/H308)*(1000000/365),"")</f>
        <v/>
      </c>
      <c r="U308" s="3">
        <f>IF(I308&gt;0,(M308/I308)*(1000000/365),"")</f>
        <v>8.7040410958904111E-3</v>
      </c>
      <c r="V308" s="28" t="str">
        <f>IF(J308&gt;0,(N308/J308)*(1000000/365),"")</f>
        <v/>
      </c>
      <c r="Y308" s="29" t="s">
        <v>274</v>
      </c>
      <c r="Z308" s="3" t="s">
        <v>47</v>
      </c>
      <c r="AA308" s="3">
        <v>174581.3647952</v>
      </c>
      <c r="AB308" s="3">
        <v>13</v>
      </c>
      <c r="AC308" s="3">
        <v>20</v>
      </c>
      <c r="AD308" s="3">
        <v>0</v>
      </c>
      <c r="AE308" s="2" t="s">
        <v>1245</v>
      </c>
      <c r="AI308" s="3" t="s">
        <v>1245</v>
      </c>
      <c r="AM308" s="2" t="s">
        <v>1243</v>
      </c>
      <c r="AO308" s="2">
        <v>12</v>
      </c>
      <c r="AP308" s="2">
        <v>3.8123700000000003E-2</v>
      </c>
    </row>
    <row r="309" spans="1:42" x14ac:dyDescent="0.25">
      <c r="A309" s="3">
        <f t="shared" si="68"/>
        <v>6</v>
      </c>
      <c r="B309" s="3" t="str">
        <f t="shared" si="69"/>
        <v>Oil</v>
      </c>
      <c r="C309" s="3">
        <f t="shared" si="70"/>
        <v>2.7673061469555038</v>
      </c>
      <c r="D309" s="3">
        <f t="shared" si="71"/>
        <v>0</v>
      </c>
      <c r="E309" s="3">
        <f t="shared" si="72"/>
        <v>2.3860328555971901</v>
      </c>
      <c r="F309" s="3" t="str">
        <f t="shared" si="73"/>
        <v/>
      </c>
      <c r="G309" s="3">
        <f t="shared" si="74"/>
        <v>225</v>
      </c>
      <c r="H309" s="3">
        <f t="shared" si="75"/>
        <v>8</v>
      </c>
      <c r="I309" s="3">
        <f t="shared" si="76"/>
        <v>194</v>
      </c>
      <c r="J309" s="3">
        <f t="shared" si="77"/>
        <v>0</v>
      </c>
      <c r="K309" s="3">
        <f t="shared" si="78"/>
        <v>0</v>
      </c>
      <c r="L309" s="3">
        <f t="shared" si="79"/>
        <v>0.18109999999999998</v>
      </c>
      <c r="M309" s="3">
        <f t="shared" si="80"/>
        <v>9.4999999999999998E-3</v>
      </c>
      <c r="N309" s="3">
        <f t="shared" si="81"/>
        <v>0</v>
      </c>
      <c r="O309" s="3">
        <f>SUM(K309:M309)</f>
        <v>0.19059999999999999</v>
      </c>
      <c r="P309" s="41">
        <f t="shared" si="82"/>
        <v>0</v>
      </c>
      <c r="Q309" s="42" t="str">
        <f t="shared" si="83"/>
        <v/>
      </c>
      <c r="R309" s="44">
        <f t="shared" si="84"/>
        <v>3.9815042687759991E-3</v>
      </c>
      <c r="S309" s="3">
        <f>IF(G309&gt;0,(K309/G309)*(1000000/365),"")</f>
        <v>0</v>
      </c>
      <c r="T309" s="3">
        <f>IF(H309&gt;0,(L309/H309)*(1000000/365),"")</f>
        <v>62.020547945205472</v>
      </c>
      <c r="U309" s="3">
        <f>IF(I309&gt;0,(M309/I309)*(1000000/365),"")</f>
        <v>0.13416184154780397</v>
      </c>
      <c r="V309" s="28" t="str">
        <f>IF(J309&gt;0,(N309/J309)*(1000000/365),"")</f>
        <v/>
      </c>
      <c r="Y309" s="29" t="s">
        <v>274</v>
      </c>
      <c r="Z309" s="3" t="s">
        <v>47</v>
      </c>
      <c r="AA309" s="3">
        <v>5251732.1100000003</v>
      </c>
      <c r="AB309" s="3">
        <v>189</v>
      </c>
      <c r="AC309" s="3">
        <v>296</v>
      </c>
      <c r="AD309" s="3">
        <v>5</v>
      </c>
      <c r="AE309" s="2" t="s">
        <v>1243</v>
      </c>
      <c r="AG309" s="2">
        <v>225</v>
      </c>
      <c r="AH309" s="2">
        <v>0</v>
      </c>
      <c r="AI309" s="3" t="s">
        <v>1243</v>
      </c>
      <c r="AK309" s="3">
        <v>8</v>
      </c>
      <c r="AL309" s="3">
        <v>181.1</v>
      </c>
      <c r="AM309" s="2" t="s">
        <v>1243</v>
      </c>
      <c r="AO309" s="2">
        <v>194</v>
      </c>
      <c r="AP309" s="2">
        <v>9.5</v>
      </c>
    </row>
    <row r="310" spans="1:42" x14ac:dyDescent="0.25">
      <c r="A310" s="3">
        <f t="shared" si="68"/>
        <v>3</v>
      </c>
      <c r="B310" s="3" t="str">
        <f t="shared" si="69"/>
        <v>Oil</v>
      </c>
      <c r="C310" s="3">
        <f t="shared" si="70"/>
        <v>0</v>
      </c>
      <c r="D310" s="3">
        <f t="shared" si="71"/>
        <v>0</v>
      </c>
      <c r="E310" s="3">
        <f t="shared" si="72"/>
        <v>0.23684214100000001</v>
      </c>
      <c r="F310" s="3" t="str">
        <f t="shared" si="73"/>
        <v/>
      </c>
      <c r="G310" s="3">
        <f t="shared" si="74"/>
        <v>0</v>
      </c>
      <c r="H310" s="3">
        <f t="shared" si="75"/>
        <v>0</v>
      </c>
      <c r="I310" s="3">
        <f t="shared" si="76"/>
        <v>6</v>
      </c>
      <c r="J310" s="3">
        <f t="shared" si="77"/>
        <v>0</v>
      </c>
      <c r="K310" s="3">
        <f t="shared" si="78"/>
        <v>0</v>
      </c>
      <c r="L310" s="3">
        <f t="shared" si="79"/>
        <v>0</v>
      </c>
      <c r="M310" s="3">
        <f t="shared" si="80"/>
        <v>1.1615E-4</v>
      </c>
      <c r="N310" s="3">
        <f t="shared" si="81"/>
        <v>0</v>
      </c>
      <c r="O310" s="3">
        <f>SUM(K310:M310)</f>
        <v>1.1615E-4</v>
      </c>
      <c r="P310" s="41" t="str">
        <f t="shared" si="82"/>
        <v/>
      </c>
      <c r="Q310" s="42" t="str">
        <f t="shared" si="83"/>
        <v/>
      </c>
      <c r="R310" s="44">
        <f t="shared" si="84"/>
        <v>4.9041103711353463E-4</v>
      </c>
      <c r="S310" s="3" t="str">
        <f>IF(G310&gt;0,(K310/G310)*(1000000/365),"")</f>
        <v/>
      </c>
      <c r="T310" s="3" t="str">
        <f>IF(H310&gt;0,(L310/H310)*(1000000/365),"")</f>
        <v/>
      </c>
      <c r="U310" s="3">
        <f>IF(I310&gt;0,(M310/I310)*(1000000/365),"")</f>
        <v>5.3036529680365298E-2</v>
      </c>
      <c r="V310" s="28" t="str">
        <f>IF(J310&gt;0,(N310/J310)*(1000000/365),"")</f>
        <v/>
      </c>
      <c r="Y310" s="29" t="s">
        <v>274</v>
      </c>
      <c r="Z310" s="3" t="s">
        <v>47</v>
      </c>
      <c r="AA310" s="3">
        <v>236842.141</v>
      </c>
      <c r="AB310" s="3">
        <v>4</v>
      </c>
      <c r="AC310" s="3">
        <v>6</v>
      </c>
      <c r="AD310" s="3">
        <v>0</v>
      </c>
      <c r="AE310" s="2" t="s">
        <v>1245</v>
      </c>
      <c r="AI310" s="3" t="s">
        <v>1245</v>
      </c>
      <c r="AM310" s="2" t="s">
        <v>1243</v>
      </c>
      <c r="AO310" s="2">
        <v>6</v>
      </c>
      <c r="AP310" s="2">
        <v>0.11615</v>
      </c>
    </row>
    <row r="311" spans="1:42" x14ac:dyDescent="0.25">
      <c r="A311" s="3">
        <f t="shared" si="68"/>
        <v>6</v>
      </c>
      <c r="B311" s="3" t="str">
        <f t="shared" si="69"/>
        <v>Oil</v>
      </c>
      <c r="C311" s="3">
        <f t="shared" si="70"/>
        <v>0.69194593472727273</v>
      </c>
      <c r="D311" s="3">
        <f t="shared" si="71"/>
        <v>0</v>
      </c>
      <c r="E311" s="3">
        <f t="shared" si="72"/>
        <v>1.3110554552727272</v>
      </c>
      <c r="F311" s="3" t="str">
        <f t="shared" si="73"/>
        <v/>
      </c>
      <c r="G311" s="3">
        <f t="shared" si="74"/>
        <v>19</v>
      </c>
      <c r="H311" s="3">
        <f t="shared" si="75"/>
        <v>0</v>
      </c>
      <c r="I311" s="3">
        <f t="shared" si="76"/>
        <v>36</v>
      </c>
      <c r="J311" s="3">
        <f t="shared" si="77"/>
        <v>0</v>
      </c>
      <c r="K311" s="3">
        <f t="shared" si="78"/>
        <v>0</v>
      </c>
      <c r="L311" s="3">
        <f t="shared" si="79"/>
        <v>0</v>
      </c>
      <c r="M311" s="3">
        <f t="shared" si="80"/>
        <v>3.82E-3</v>
      </c>
      <c r="N311" s="3">
        <f t="shared" si="81"/>
        <v>0</v>
      </c>
      <c r="O311" s="3">
        <f>SUM(K311:M311)</f>
        <v>3.82E-3</v>
      </c>
      <c r="P311" s="41">
        <f t="shared" si="82"/>
        <v>0</v>
      </c>
      <c r="Q311" s="42" t="str">
        <f t="shared" si="83"/>
        <v/>
      </c>
      <c r="R311" s="44">
        <f t="shared" si="84"/>
        <v>2.9136830060368115E-3</v>
      </c>
      <c r="S311" s="3">
        <f>IF(G311&gt;0,(K311/G311)*(1000000/365),"")</f>
        <v>0</v>
      </c>
      <c r="T311" s="3" t="str">
        <f>IF(H311&gt;0,(L311/H311)*(1000000/365),"")</f>
        <v/>
      </c>
      <c r="U311" s="3">
        <f>IF(I311&gt;0,(M311/I311)*(1000000/365),"")</f>
        <v>0.29071537290715371</v>
      </c>
      <c r="V311" s="28" t="str">
        <f>IF(J311&gt;0,(N311/J311)*(1000000/365),"")</f>
        <v/>
      </c>
      <c r="Y311" s="29" t="s">
        <v>274</v>
      </c>
      <c r="Z311" s="3" t="s">
        <v>47</v>
      </c>
      <c r="AA311" s="3">
        <v>2003001.39</v>
      </c>
      <c r="AB311" s="3">
        <v>63</v>
      </c>
      <c r="AC311" s="3">
        <v>36</v>
      </c>
      <c r="AD311" s="3">
        <v>0</v>
      </c>
      <c r="AE311" s="2" t="s">
        <v>1243</v>
      </c>
      <c r="AG311" s="2">
        <v>19</v>
      </c>
      <c r="AH311" s="2">
        <v>0</v>
      </c>
      <c r="AI311" s="3" t="s">
        <v>1245</v>
      </c>
      <c r="AM311" s="2" t="s">
        <v>1243</v>
      </c>
      <c r="AO311" s="2">
        <v>36</v>
      </c>
      <c r="AP311" s="2">
        <v>3.82</v>
      </c>
    </row>
    <row r="312" spans="1:42" x14ac:dyDescent="0.25">
      <c r="A312" s="3">
        <f t="shared" si="68"/>
        <v>6</v>
      </c>
      <c r="B312" s="3" t="str">
        <f t="shared" si="69"/>
        <v>Oil</v>
      </c>
      <c r="C312" s="3">
        <f t="shared" si="70"/>
        <v>7.3112778640458648E-2</v>
      </c>
      <c r="D312" s="3">
        <f t="shared" si="71"/>
        <v>0</v>
      </c>
      <c r="E312" s="3">
        <f t="shared" si="72"/>
        <v>11.085725061359541</v>
      </c>
      <c r="F312" s="3" t="str">
        <f t="shared" si="73"/>
        <v/>
      </c>
      <c r="G312" s="3">
        <f t="shared" si="74"/>
        <v>8</v>
      </c>
      <c r="H312" s="3">
        <f t="shared" si="75"/>
        <v>0</v>
      </c>
      <c r="I312" s="3">
        <f t="shared" si="76"/>
        <v>1213</v>
      </c>
      <c r="J312" s="3">
        <f t="shared" si="77"/>
        <v>0</v>
      </c>
      <c r="K312" s="3">
        <f t="shared" si="78"/>
        <v>2.6111E-4</v>
      </c>
      <c r="L312" s="3">
        <f t="shared" si="79"/>
        <v>0</v>
      </c>
      <c r="M312" s="3">
        <f t="shared" si="80"/>
        <v>1.210572E-2</v>
      </c>
      <c r="N312" s="3">
        <f t="shared" si="81"/>
        <v>0</v>
      </c>
      <c r="O312" s="3">
        <f>SUM(K312:M312)</f>
        <v>1.2366830000000001E-2</v>
      </c>
      <c r="P312" s="41">
        <f t="shared" si="82"/>
        <v>3.5713319183783387E-3</v>
      </c>
      <c r="Q312" s="42" t="str">
        <f t="shared" si="83"/>
        <v/>
      </c>
      <c r="R312" s="44">
        <f t="shared" si="84"/>
        <v>1.0920097632761757E-3</v>
      </c>
      <c r="S312" s="3">
        <f>IF(G312&gt;0,(K312/G312)*(1000000/365),"")</f>
        <v>8.9421232876712331E-2</v>
      </c>
      <c r="T312" s="3" t="str">
        <f>IF(H312&gt;0,(L312/H312)*(1000000/365),"")</f>
        <v/>
      </c>
      <c r="U312" s="3">
        <f>IF(I312&gt;0,(M312/I312)*(1000000/365),"")</f>
        <v>2.7342420580695432E-2</v>
      </c>
      <c r="V312" s="28" t="str">
        <f>IF(J312&gt;0,(N312/J312)*(1000000/365),"")</f>
        <v/>
      </c>
      <c r="Y312" s="29" t="s">
        <v>274</v>
      </c>
      <c r="Z312" s="3" t="s">
        <v>47</v>
      </c>
      <c r="AA312" s="3">
        <v>11158837.84</v>
      </c>
      <c r="AB312" s="3">
        <v>374</v>
      </c>
      <c r="AC312" s="3">
        <v>1221</v>
      </c>
      <c r="AD312" s="3">
        <v>0</v>
      </c>
      <c r="AE312" s="2" t="s">
        <v>1243</v>
      </c>
      <c r="AG312" s="2">
        <v>8</v>
      </c>
      <c r="AH312" s="2">
        <v>0.26111000000000001</v>
      </c>
      <c r="AI312" s="3" t="s">
        <v>1245</v>
      </c>
      <c r="AM312" s="2" t="s">
        <v>1243</v>
      </c>
      <c r="AO312" s="2">
        <v>1213</v>
      </c>
      <c r="AP312" s="2">
        <v>12.10572</v>
      </c>
    </row>
    <row r="313" spans="1:42" x14ac:dyDescent="0.25">
      <c r="A313" s="3">
        <f t="shared" si="68"/>
        <v>6</v>
      </c>
      <c r="B313" s="3" t="str">
        <f t="shared" si="69"/>
        <v>Oil</v>
      </c>
      <c r="C313" s="3">
        <f t="shared" si="70"/>
        <v>7.9918992149450002E-2</v>
      </c>
      <c r="D313" s="3">
        <f t="shared" si="71"/>
        <v>0</v>
      </c>
      <c r="E313" s="3">
        <f t="shared" si="72"/>
        <v>7.9918992149450002E-2</v>
      </c>
      <c r="F313" s="3" t="str">
        <f t="shared" si="73"/>
        <v/>
      </c>
      <c r="G313" s="3">
        <f t="shared" si="74"/>
        <v>5</v>
      </c>
      <c r="H313" s="3">
        <f t="shared" si="75"/>
        <v>0</v>
      </c>
      <c r="I313" s="3">
        <f t="shared" si="76"/>
        <v>5</v>
      </c>
      <c r="J313" s="3">
        <f t="shared" si="77"/>
        <v>0</v>
      </c>
      <c r="K313" s="3">
        <f t="shared" si="78"/>
        <v>0</v>
      </c>
      <c r="L313" s="3">
        <f t="shared" si="79"/>
        <v>0</v>
      </c>
      <c r="M313" s="3">
        <f t="shared" si="80"/>
        <v>1.5553369999999998E-4</v>
      </c>
      <c r="N313" s="3">
        <f t="shared" si="81"/>
        <v>0</v>
      </c>
      <c r="O313" s="3">
        <f>SUM(K313:M313)</f>
        <v>1.5553369999999998E-4</v>
      </c>
      <c r="P313" s="41">
        <f t="shared" si="82"/>
        <v>0</v>
      </c>
      <c r="Q313" s="42" t="str">
        <f t="shared" si="83"/>
        <v/>
      </c>
      <c r="R313" s="44">
        <f t="shared" si="84"/>
        <v>1.9461419096620872E-3</v>
      </c>
      <c r="S313" s="3">
        <f>IF(G313&gt;0,(K313/G313)*(1000000/365),"")</f>
        <v>0</v>
      </c>
      <c r="T313" s="3" t="str">
        <f>IF(H313&gt;0,(L313/H313)*(1000000/365),"")</f>
        <v/>
      </c>
      <c r="U313" s="3">
        <f>IF(I313&gt;0,(M313/I313)*(1000000/365),"")</f>
        <v>8.5223945205479434E-2</v>
      </c>
      <c r="V313" s="28" t="str">
        <f>IF(J313&gt;0,(N313/J313)*(1000000/365),"")</f>
        <v/>
      </c>
      <c r="Y313" s="29" t="s">
        <v>274</v>
      </c>
      <c r="Z313" s="3" t="s">
        <v>47</v>
      </c>
      <c r="AA313" s="3">
        <v>159837.9842989</v>
      </c>
      <c r="AB313" s="3">
        <v>3</v>
      </c>
      <c r="AC313" s="3">
        <v>5</v>
      </c>
      <c r="AD313" s="3">
        <v>0</v>
      </c>
      <c r="AE313" s="2" t="s">
        <v>1243</v>
      </c>
      <c r="AG313" s="2">
        <v>5</v>
      </c>
      <c r="AH313" s="2">
        <v>0</v>
      </c>
      <c r="AI313" s="3" t="s">
        <v>1245</v>
      </c>
      <c r="AM313" s="2" t="s">
        <v>1243</v>
      </c>
      <c r="AO313" s="2">
        <v>5</v>
      </c>
      <c r="AP313" s="2">
        <v>0.1555337</v>
      </c>
    </row>
    <row r="314" spans="1:42" x14ac:dyDescent="0.25">
      <c r="A314" s="3">
        <f t="shared" si="68"/>
        <v>3</v>
      </c>
      <c r="B314" s="3" t="str">
        <f t="shared" si="69"/>
        <v>Oil</v>
      </c>
      <c r="C314" s="3">
        <f t="shared" si="70"/>
        <v>0</v>
      </c>
      <c r="D314" s="3">
        <f t="shared" si="71"/>
        <v>0</v>
      </c>
      <c r="E314" s="3">
        <f t="shared" si="72"/>
        <v>0.99027500000000002</v>
      </c>
      <c r="F314" s="3" t="str">
        <f t="shared" si="73"/>
        <v/>
      </c>
      <c r="G314" s="3">
        <f t="shared" si="74"/>
        <v>0</v>
      </c>
      <c r="H314" s="3">
        <f t="shared" si="75"/>
        <v>0</v>
      </c>
      <c r="I314" s="3">
        <f t="shared" si="76"/>
        <v>89</v>
      </c>
      <c r="J314" s="3">
        <f t="shared" si="77"/>
        <v>0</v>
      </c>
      <c r="K314" s="3">
        <f t="shared" si="78"/>
        <v>0</v>
      </c>
      <c r="L314" s="3">
        <f t="shared" si="79"/>
        <v>0</v>
      </c>
      <c r="M314" s="3">
        <f t="shared" si="80"/>
        <v>7.4779519999999995E-4</v>
      </c>
      <c r="N314" s="3">
        <f t="shared" si="81"/>
        <v>0</v>
      </c>
      <c r="O314" s="3">
        <f>SUM(K314:M314)</f>
        <v>7.4779519999999995E-4</v>
      </c>
      <c r="P314" s="41" t="str">
        <f t="shared" si="82"/>
        <v/>
      </c>
      <c r="Q314" s="42" t="str">
        <f t="shared" si="83"/>
        <v/>
      </c>
      <c r="R314" s="44">
        <f t="shared" si="84"/>
        <v>7.5513892605589346E-4</v>
      </c>
      <c r="S314" s="3" t="str">
        <f>IF(G314&gt;0,(K314/G314)*(1000000/365),"")</f>
        <v/>
      </c>
      <c r="T314" s="3" t="str">
        <f>IF(H314&gt;0,(L314/H314)*(1000000/365),"")</f>
        <v/>
      </c>
      <c r="U314" s="3">
        <f>IF(I314&gt;0,(M314/I314)*(1000000/365),"")</f>
        <v>2.3019707557334151E-2</v>
      </c>
      <c r="V314" s="28" t="str">
        <f>IF(J314&gt;0,(N314/J314)*(1000000/365),"")</f>
        <v/>
      </c>
      <c r="Y314" s="29" t="s">
        <v>274</v>
      </c>
      <c r="Z314" s="3" t="s">
        <v>47</v>
      </c>
      <c r="AA314" s="3">
        <v>990275</v>
      </c>
      <c r="AB314" s="3">
        <v>59</v>
      </c>
      <c r="AC314" s="3">
        <v>89</v>
      </c>
      <c r="AD314" s="3">
        <v>0</v>
      </c>
      <c r="AE314" s="2" t="s">
        <v>1245</v>
      </c>
      <c r="AI314" s="3" t="s">
        <v>1245</v>
      </c>
      <c r="AM314" s="2" t="s">
        <v>1243</v>
      </c>
      <c r="AO314" s="2">
        <v>89</v>
      </c>
      <c r="AP314" s="2">
        <v>0.74779519999999999</v>
      </c>
    </row>
    <row r="315" spans="1:42" x14ac:dyDescent="0.25">
      <c r="A315" s="3">
        <f t="shared" si="68"/>
        <v>3</v>
      </c>
      <c r="B315" s="3" t="str">
        <f t="shared" si="69"/>
        <v>Oil</v>
      </c>
      <c r="C315" s="3">
        <f t="shared" si="70"/>
        <v>0</v>
      </c>
      <c r="D315" s="3">
        <f t="shared" si="71"/>
        <v>0</v>
      </c>
      <c r="E315" s="3">
        <f t="shared" si="72"/>
        <v>5.1107569999999998E-2</v>
      </c>
      <c r="F315" s="3" t="str">
        <f t="shared" si="73"/>
        <v/>
      </c>
      <c r="G315" s="3">
        <f t="shared" si="74"/>
        <v>0</v>
      </c>
      <c r="H315" s="3">
        <f t="shared" si="75"/>
        <v>0</v>
      </c>
      <c r="I315" s="3">
        <f t="shared" si="76"/>
        <v>6</v>
      </c>
      <c r="J315" s="3">
        <f t="shared" si="77"/>
        <v>0</v>
      </c>
      <c r="K315" s="3">
        <f t="shared" si="78"/>
        <v>0</v>
      </c>
      <c r="L315" s="3">
        <f t="shared" si="79"/>
        <v>0</v>
      </c>
      <c r="M315" s="3">
        <f t="shared" si="80"/>
        <v>1.6259999999999999E-4</v>
      </c>
      <c r="N315" s="3">
        <f t="shared" si="81"/>
        <v>0</v>
      </c>
      <c r="O315" s="3">
        <f>SUM(K315:M315)</f>
        <v>1.6259999999999999E-4</v>
      </c>
      <c r="P315" s="41" t="str">
        <f t="shared" si="82"/>
        <v/>
      </c>
      <c r="Q315" s="42" t="str">
        <f t="shared" si="83"/>
        <v/>
      </c>
      <c r="R315" s="44">
        <f t="shared" si="84"/>
        <v>3.1815247721619323E-3</v>
      </c>
      <c r="S315" s="3" t="str">
        <f>IF(G315&gt;0,(K315/G315)*(1000000/365),"")</f>
        <v/>
      </c>
      <c r="T315" s="3" t="str">
        <f>IF(H315&gt;0,(L315/H315)*(1000000/365),"")</f>
        <v/>
      </c>
      <c r="U315" s="3">
        <f>IF(I315&gt;0,(M315/I315)*(1000000/365),"")</f>
        <v>7.4246575342465745E-2</v>
      </c>
      <c r="V315" s="28" t="str">
        <f>IF(J315&gt;0,(N315/J315)*(1000000/365),"")</f>
        <v/>
      </c>
      <c r="Y315" s="29" t="s">
        <v>274</v>
      </c>
      <c r="Z315" s="3" t="s">
        <v>47</v>
      </c>
      <c r="AA315" s="3">
        <v>51107.57</v>
      </c>
      <c r="AB315" s="3">
        <v>2</v>
      </c>
      <c r="AC315" s="3">
        <v>6</v>
      </c>
      <c r="AD315" s="3">
        <v>0</v>
      </c>
      <c r="AE315" s="2" t="s">
        <v>1245</v>
      </c>
      <c r="AI315" s="3" t="s">
        <v>1245</v>
      </c>
      <c r="AM315" s="2" t="s">
        <v>1243</v>
      </c>
      <c r="AO315" s="2">
        <v>6</v>
      </c>
      <c r="AP315" s="2">
        <v>0.16259999999999999</v>
      </c>
    </row>
    <row r="316" spans="1:42" x14ac:dyDescent="0.25">
      <c r="A316" s="3">
        <f t="shared" si="68"/>
        <v>6</v>
      </c>
      <c r="B316" s="3" t="str">
        <f t="shared" si="69"/>
        <v>Oil</v>
      </c>
      <c r="C316" s="3">
        <f t="shared" si="70"/>
        <v>0.11475233451904761</v>
      </c>
      <c r="D316" s="3">
        <f t="shared" si="71"/>
        <v>0</v>
      </c>
      <c r="E316" s="3">
        <f t="shared" si="72"/>
        <v>8.3195442526309531</v>
      </c>
      <c r="F316" s="3" t="str">
        <f t="shared" si="73"/>
        <v/>
      </c>
      <c r="G316" s="3">
        <f t="shared" si="74"/>
        <v>2</v>
      </c>
      <c r="H316" s="3">
        <f t="shared" si="75"/>
        <v>0</v>
      </c>
      <c r="I316" s="3">
        <f t="shared" si="76"/>
        <v>145</v>
      </c>
      <c r="J316" s="3">
        <f t="shared" si="77"/>
        <v>0</v>
      </c>
      <c r="K316" s="3">
        <f t="shared" si="78"/>
        <v>0</v>
      </c>
      <c r="L316" s="3">
        <f t="shared" si="79"/>
        <v>0</v>
      </c>
      <c r="M316" s="3">
        <f t="shared" si="80"/>
        <v>3.1100000000000003E-2</v>
      </c>
      <c r="N316" s="3">
        <f t="shared" si="81"/>
        <v>0</v>
      </c>
      <c r="O316" s="3">
        <f>SUM(K316:M316)</f>
        <v>3.1100000000000003E-2</v>
      </c>
      <c r="P316" s="41">
        <f t="shared" si="82"/>
        <v>0</v>
      </c>
      <c r="Q316" s="42" t="str">
        <f t="shared" si="83"/>
        <v/>
      </c>
      <c r="R316" s="44">
        <f t="shared" si="84"/>
        <v>3.7381855370460962E-3</v>
      </c>
      <c r="S316" s="3">
        <f>IF(G316&gt;0,(K316/G316)*(1000000/365),"")</f>
        <v>0</v>
      </c>
      <c r="T316" s="3" t="str">
        <f>IF(H316&gt;0,(L316/H316)*(1000000/365),"")</f>
        <v/>
      </c>
      <c r="U316" s="3">
        <f>IF(I316&gt;0,(M316/I316)*(1000000/365),"")</f>
        <v>0.58762399622106753</v>
      </c>
      <c r="V316" s="28" t="str">
        <f>IF(J316&gt;0,(N316/J316)*(1000000/365),"")</f>
        <v/>
      </c>
      <c r="Y316" s="29" t="s">
        <v>274</v>
      </c>
      <c r="Z316" s="3" t="s">
        <v>47</v>
      </c>
      <c r="AA316" s="3">
        <v>8434296.58715</v>
      </c>
      <c r="AB316" s="3">
        <v>150</v>
      </c>
      <c r="AC316" s="3">
        <v>145</v>
      </c>
      <c r="AD316" s="3">
        <v>0</v>
      </c>
      <c r="AE316" s="2" t="s">
        <v>1243</v>
      </c>
      <c r="AG316" s="2">
        <v>2</v>
      </c>
      <c r="AH316" s="2">
        <v>0</v>
      </c>
      <c r="AI316" s="3" t="s">
        <v>1245</v>
      </c>
      <c r="AM316" s="2" t="s">
        <v>1243</v>
      </c>
      <c r="AO316" s="2">
        <v>145</v>
      </c>
      <c r="AP316" s="2">
        <v>31.1</v>
      </c>
    </row>
    <row r="317" spans="1:42" x14ac:dyDescent="0.25">
      <c r="A317" s="3">
        <f t="shared" si="68"/>
        <v>2</v>
      </c>
      <c r="B317" s="3" t="str">
        <f t="shared" si="69"/>
        <v>Oil</v>
      </c>
      <c r="C317" s="3">
        <f t="shared" si="70"/>
        <v>0</v>
      </c>
      <c r="D317" s="3">
        <f t="shared" si="71"/>
        <v>1.0907999999999999E-2</v>
      </c>
      <c r="E317" s="3">
        <f t="shared" si="72"/>
        <v>0</v>
      </c>
      <c r="F317" s="3" t="str">
        <f t="shared" si="73"/>
        <v/>
      </c>
      <c r="G317" s="3">
        <f t="shared" si="74"/>
        <v>0</v>
      </c>
      <c r="H317" s="3">
        <f t="shared" si="75"/>
        <v>2</v>
      </c>
      <c r="I317" s="3">
        <f t="shared" si="76"/>
        <v>0</v>
      </c>
      <c r="J317" s="3">
        <f t="shared" si="77"/>
        <v>0</v>
      </c>
      <c r="K317" s="3">
        <f t="shared" si="78"/>
        <v>0</v>
      </c>
      <c r="L317" s="3">
        <f t="shared" si="79"/>
        <v>3.2901570000000002E-4</v>
      </c>
      <c r="M317" s="3">
        <f t="shared" si="80"/>
        <v>0</v>
      </c>
      <c r="N317" s="3">
        <f t="shared" si="81"/>
        <v>0</v>
      </c>
      <c r="O317" s="3">
        <f>SUM(K317:M317)</f>
        <v>3.2901570000000002E-4</v>
      </c>
      <c r="P317" s="41" t="str">
        <f t="shared" si="82"/>
        <v/>
      </c>
      <c r="Q317" s="42">
        <f t="shared" si="83"/>
        <v>3.0162788778877892E-2</v>
      </c>
      <c r="R317" s="44" t="str">
        <f t="shared" si="84"/>
        <v/>
      </c>
      <c r="S317" s="3" t="str">
        <f>IF(G317&gt;0,(K317/G317)*(1000000/365),"")</f>
        <v/>
      </c>
      <c r="T317" s="3">
        <f>IF(H317&gt;0,(L317/H317)*(1000000/365),"")</f>
        <v>0.45070643835616436</v>
      </c>
      <c r="U317" s="3" t="str">
        <f>IF(I317&gt;0,(M317/I317)*(1000000/365),"")</f>
        <v/>
      </c>
      <c r="V317" s="28" t="str">
        <f>IF(J317&gt;0,(N317/J317)*(1000000/365),"")</f>
        <v/>
      </c>
      <c r="Y317" s="29" t="s">
        <v>275</v>
      </c>
      <c r="Z317" s="3" t="s">
        <v>47</v>
      </c>
      <c r="AA317" s="3">
        <v>10908</v>
      </c>
      <c r="AB317" s="3">
        <v>3</v>
      </c>
      <c r="AC317" s="3">
        <v>2</v>
      </c>
      <c r="AD317" s="3">
        <v>0</v>
      </c>
      <c r="AE317" s="2" t="s">
        <v>1245</v>
      </c>
      <c r="AI317" s="3" t="s">
        <v>1243</v>
      </c>
      <c r="AK317" s="3">
        <v>2</v>
      </c>
      <c r="AL317" s="3">
        <v>0.32901570000000002</v>
      </c>
      <c r="AM317" s="2" t="s">
        <v>1245</v>
      </c>
    </row>
    <row r="318" spans="1:42" x14ac:dyDescent="0.25">
      <c r="A318" s="3">
        <f t="shared" si="68"/>
        <v>2</v>
      </c>
      <c r="B318" s="3" t="str">
        <f t="shared" si="69"/>
        <v>Oil</v>
      </c>
      <c r="C318" s="3">
        <f t="shared" si="70"/>
        <v>0</v>
      </c>
      <c r="D318" s="3">
        <f t="shared" si="71"/>
        <v>1.4799E-2</v>
      </c>
      <c r="E318" s="3">
        <f t="shared" si="72"/>
        <v>0</v>
      </c>
      <c r="F318" s="3" t="str">
        <f t="shared" si="73"/>
        <v/>
      </c>
      <c r="G318" s="3">
        <f t="shared" si="74"/>
        <v>0</v>
      </c>
      <c r="H318" s="3">
        <f t="shared" si="75"/>
        <v>6</v>
      </c>
      <c r="I318" s="3">
        <f t="shared" si="76"/>
        <v>0</v>
      </c>
      <c r="J318" s="3">
        <f t="shared" si="77"/>
        <v>0</v>
      </c>
      <c r="K318" s="3">
        <f t="shared" si="78"/>
        <v>0</v>
      </c>
      <c r="L318" s="3">
        <f t="shared" si="79"/>
        <v>7.3431440000000005E-4</v>
      </c>
      <c r="M318" s="3">
        <f t="shared" si="80"/>
        <v>0</v>
      </c>
      <c r="N318" s="3">
        <f t="shared" si="81"/>
        <v>0</v>
      </c>
      <c r="O318" s="3">
        <f>SUM(K318:M318)</f>
        <v>7.3431440000000005E-4</v>
      </c>
      <c r="P318" s="41" t="str">
        <f t="shared" si="82"/>
        <v/>
      </c>
      <c r="Q318" s="42">
        <f t="shared" si="83"/>
        <v>4.9619190485843644E-2</v>
      </c>
      <c r="R318" s="44" t="str">
        <f t="shared" si="84"/>
        <v/>
      </c>
      <c r="S318" s="3" t="str">
        <f>IF(G318&gt;0,(K318/G318)*(1000000/365),"")</f>
        <v/>
      </c>
      <c r="T318" s="3">
        <f>IF(H318&gt;0,(L318/H318)*(1000000/365),"")</f>
        <v>0.33530337899543383</v>
      </c>
      <c r="U318" s="3" t="str">
        <f>IF(I318&gt;0,(M318/I318)*(1000000/365),"")</f>
        <v/>
      </c>
      <c r="V318" s="28" t="str">
        <f>IF(J318&gt;0,(N318/J318)*(1000000/365),"")</f>
        <v/>
      </c>
      <c r="Y318" s="29" t="s">
        <v>275</v>
      </c>
      <c r="Z318" s="3" t="s">
        <v>47</v>
      </c>
      <c r="AA318" s="3">
        <v>14799</v>
      </c>
      <c r="AB318" s="3">
        <v>3</v>
      </c>
      <c r="AC318" s="3">
        <v>6</v>
      </c>
      <c r="AD318" s="3">
        <v>0</v>
      </c>
      <c r="AE318" s="2" t="s">
        <v>1245</v>
      </c>
      <c r="AI318" s="3" t="s">
        <v>1243</v>
      </c>
      <c r="AK318" s="3">
        <v>6</v>
      </c>
      <c r="AL318" s="3">
        <v>0.73431440000000003</v>
      </c>
      <c r="AM318" s="2" t="s">
        <v>1245</v>
      </c>
    </row>
    <row r="319" spans="1:42" x14ac:dyDescent="0.25">
      <c r="A319" s="3">
        <f t="shared" si="68"/>
        <v>2</v>
      </c>
      <c r="B319" s="3" t="str">
        <f t="shared" si="69"/>
        <v>Oil</v>
      </c>
      <c r="C319" s="3">
        <f t="shared" si="70"/>
        <v>0</v>
      </c>
      <c r="D319" s="3">
        <f t="shared" si="71"/>
        <v>1.431165</v>
      </c>
      <c r="E319" s="3">
        <f t="shared" si="72"/>
        <v>0</v>
      </c>
      <c r="F319" s="3" t="str">
        <f t="shared" si="73"/>
        <v/>
      </c>
      <c r="G319" s="3">
        <f t="shared" si="74"/>
        <v>0</v>
      </c>
      <c r="H319" s="3">
        <f t="shared" si="75"/>
        <v>27</v>
      </c>
      <c r="I319" s="3">
        <f t="shared" si="76"/>
        <v>0</v>
      </c>
      <c r="J319" s="3">
        <f t="shared" si="77"/>
        <v>0</v>
      </c>
      <c r="K319" s="3">
        <f t="shared" si="78"/>
        <v>0</v>
      </c>
      <c r="L319" s="3">
        <f t="shared" si="79"/>
        <v>7.4565998947900003E-2</v>
      </c>
      <c r="M319" s="3">
        <f t="shared" si="80"/>
        <v>0</v>
      </c>
      <c r="N319" s="3">
        <f t="shared" si="81"/>
        <v>0</v>
      </c>
      <c r="O319" s="3">
        <f>SUM(K319:M319)</f>
        <v>7.4565998947900003E-2</v>
      </c>
      <c r="P319" s="41" t="str">
        <f t="shared" si="82"/>
        <v/>
      </c>
      <c r="Q319" s="42">
        <f t="shared" si="83"/>
        <v>5.2101608792766735E-2</v>
      </c>
      <c r="R319" s="44" t="str">
        <f t="shared" si="84"/>
        <v/>
      </c>
      <c r="S319" s="3" t="str">
        <f>IF(G319&gt;0,(K319/G319)*(1000000/365),"")</f>
        <v/>
      </c>
      <c r="T319" s="3">
        <f>IF(H319&gt;0,(L319/H319)*(1000000/365),"")</f>
        <v>7.5663114102384572</v>
      </c>
      <c r="U319" s="3" t="str">
        <f>IF(I319&gt;0,(M319/I319)*(1000000/365),"")</f>
        <v/>
      </c>
      <c r="V319" s="28" t="str">
        <f>IF(J319&gt;0,(N319/J319)*(1000000/365),"")</f>
        <v/>
      </c>
      <c r="Y319" s="29" t="s">
        <v>277</v>
      </c>
      <c r="Z319" s="3" t="s">
        <v>62</v>
      </c>
      <c r="AA319" s="3">
        <v>1431165</v>
      </c>
      <c r="AB319" s="3">
        <v>27</v>
      </c>
      <c r="AC319" s="3">
        <v>27</v>
      </c>
      <c r="AD319" s="3">
        <v>0</v>
      </c>
      <c r="AE319" s="2" t="s">
        <v>1245</v>
      </c>
      <c r="AG319" s="2">
        <v>0</v>
      </c>
      <c r="AH319" s="2">
        <v>0</v>
      </c>
      <c r="AI319" s="3" t="s">
        <v>1243</v>
      </c>
      <c r="AK319" s="3">
        <v>27</v>
      </c>
      <c r="AL319" s="3">
        <v>74.565998947899999</v>
      </c>
      <c r="AM319" s="2" t="s">
        <v>1245</v>
      </c>
      <c r="AO319" s="2">
        <v>0</v>
      </c>
      <c r="AP319" s="2">
        <v>0</v>
      </c>
    </row>
    <row r="320" spans="1:42" x14ac:dyDescent="0.25">
      <c r="A320" s="3">
        <f t="shared" si="68"/>
        <v>3</v>
      </c>
      <c r="B320" s="3" t="str">
        <f t="shared" si="69"/>
        <v>Oil</v>
      </c>
      <c r="C320" s="3">
        <f t="shared" si="70"/>
        <v>0</v>
      </c>
      <c r="D320" s="3">
        <f t="shared" si="71"/>
        <v>0</v>
      </c>
      <c r="E320" s="3">
        <f t="shared" si="72"/>
        <v>3.6405E-2</v>
      </c>
      <c r="F320" s="3" t="str">
        <f t="shared" si="73"/>
        <v/>
      </c>
      <c r="G320" s="3">
        <f t="shared" si="74"/>
        <v>0</v>
      </c>
      <c r="H320" s="3">
        <f t="shared" si="75"/>
        <v>0</v>
      </c>
      <c r="I320" s="3">
        <f t="shared" si="76"/>
        <v>5</v>
      </c>
      <c r="J320" s="3">
        <f t="shared" si="77"/>
        <v>0</v>
      </c>
      <c r="K320" s="3">
        <f t="shared" si="78"/>
        <v>0</v>
      </c>
      <c r="L320" s="3">
        <f t="shared" si="79"/>
        <v>0</v>
      </c>
      <c r="M320" s="3">
        <f t="shared" si="80"/>
        <v>2.2444300000000001E-5</v>
      </c>
      <c r="N320" s="3">
        <f t="shared" si="81"/>
        <v>0</v>
      </c>
      <c r="O320" s="3">
        <f>SUM(K320:M320)</f>
        <v>2.2444300000000001E-5</v>
      </c>
      <c r="P320" s="41" t="str">
        <f t="shared" si="82"/>
        <v/>
      </c>
      <c r="Q320" s="42" t="str">
        <f t="shared" si="83"/>
        <v/>
      </c>
      <c r="R320" s="44">
        <f t="shared" si="84"/>
        <v>6.1651696195577535E-4</v>
      </c>
      <c r="S320" s="3" t="str">
        <f>IF(G320&gt;0,(K320/G320)*(1000000/365),"")</f>
        <v/>
      </c>
      <c r="T320" s="3" t="str">
        <f>IF(H320&gt;0,(L320/H320)*(1000000/365),"")</f>
        <v/>
      </c>
      <c r="U320" s="3">
        <f>IF(I320&gt;0,(M320/I320)*(1000000/365),"")</f>
        <v>1.2298246575342465E-2</v>
      </c>
      <c r="V320" s="28" t="str">
        <f>IF(J320&gt;0,(N320/J320)*(1000000/365),"")</f>
        <v/>
      </c>
      <c r="Y320" s="29" t="s">
        <v>277</v>
      </c>
      <c r="Z320" s="3" t="s">
        <v>47</v>
      </c>
      <c r="AA320" s="3">
        <v>36405</v>
      </c>
      <c r="AB320" s="3">
        <v>12</v>
      </c>
      <c r="AC320" s="3">
        <v>5</v>
      </c>
      <c r="AD320" s="3">
        <v>0</v>
      </c>
      <c r="AE320" s="2" t="s">
        <v>1245</v>
      </c>
      <c r="AI320" s="3" t="s">
        <v>1245</v>
      </c>
      <c r="AM320" s="2" t="s">
        <v>1243</v>
      </c>
      <c r="AO320" s="2">
        <v>5</v>
      </c>
      <c r="AP320" s="2">
        <v>2.24443E-2</v>
      </c>
    </row>
    <row r="321" spans="1:42" x14ac:dyDescent="0.25">
      <c r="A321" s="3">
        <f t="shared" si="68"/>
        <v>2</v>
      </c>
      <c r="B321" s="3" t="str">
        <f t="shared" si="69"/>
        <v>Oil</v>
      </c>
      <c r="C321" s="3">
        <f t="shared" si="70"/>
        <v>0</v>
      </c>
      <c r="D321" s="3">
        <f t="shared" si="71"/>
        <v>9.9839999999999998E-3</v>
      </c>
      <c r="E321" s="3">
        <f t="shared" si="72"/>
        <v>0</v>
      </c>
      <c r="F321" s="3" t="str">
        <f t="shared" si="73"/>
        <v/>
      </c>
      <c r="G321" s="3">
        <f t="shared" si="74"/>
        <v>0</v>
      </c>
      <c r="H321" s="3">
        <f t="shared" si="75"/>
        <v>1</v>
      </c>
      <c r="I321" s="3">
        <f t="shared" si="76"/>
        <v>0</v>
      </c>
      <c r="J321" s="3">
        <f t="shared" si="77"/>
        <v>0</v>
      </c>
      <c r="K321" s="3">
        <f t="shared" si="78"/>
        <v>0</v>
      </c>
      <c r="L321" s="3">
        <f t="shared" si="79"/>
        <v>8.0177000000000002E-5</v>
      </c>
      <c r="M321" s="3">
        <f t="shared" si="80"/>
        <v>0</v>
      </c>
      <c r="N321" s="3">
        <f t="shared" si="81"/>
        <v>0</v>
      </c>
      <c r="O321" s="3">
        <f>SUM(K321:M321)</f>
        <v>8.0177000000000002E-5</v>
      </c>
      <c r="P321" s="41" t="str">
        <f t="shared" si="82"/>
        <v/>
      </c>
      <c r="Q321" s="42">
        <f t="shared" si="83"/>
        <v>8.0305488782051286E-3</v>
      </c>
      <c r="R321" s="44" t="str">
        <f t="shared" si="84"/>
        <v/>
      </c>
      <c r="S321" s="3" t="str">
        <f>IF(G321&gt;0,(K321/G321)*(1000000/365),"")</f>
        <v/>
      </c>
      <c r="T321" s="3">
        <f>IF(H321&gt;0,(L321/H321)*(1000000/365),"")</f>
        <v>0.21966301369863014</v>
      </c>
      <c r="U321" s="3" t="str">
        <f>IF(I321&gt;0,(M321/I321)*(1000000/365),"")</f>
        <v/>
      </c>
      <c r="V321" s="28" t="str">
        <f>IF(J321&gt;0,(N321/J321)*(1000000/365),"")</f>
        <v/>
      </c>
      <c r="Y321" s="29" t="s">
        <v>277</v>
      </c>
      <c r="Z321" s="3" t="s">
        <v>47</v>
      </c>
      <c r="AA321" s="3">
        <v>9984</v>
      </c>
      <c r="AB321" s="3">
        <v>2</v>
      </c>
      <c r="AC321" s="3">
        <v>1</v>
      </c>
      <c r="AD321" s="3">
        <v>0</v>
      </c>
      <c r="AE321" s="2" t="s">
        <v>1245</v>
      </c>
      <c r="AI321" s="3" t="s">
        <v>1243</v>
      </c>
      <c r="AK321" s="3">
        <v>1</v>
      </c>
      <c r="AL321" s="3">
        <v>8.0176999999999998E-2</v>
      </c>
      <c r="AM321" s="2" t="s">
        <v>1245</v>
      </c>
    </row>
    <row r="322" spans="1:42" x14ac:dyDescent="0.25">
      <c r="A322" s="3">
        <f t="shared" si="68"/>
        <v>2</v>
      </c>
      <c r="B322" s="3" t="str">
        <f t="shared" si="69"/>
        <v>Oil</v>
      </c>
      <c r="C322" s="3">
        <f t="shared" si="70"/>
        <v>0</v>
      </c>
      <c r="D322" s="3">
        <f t="shared" si="71"/>
        <v>0.109337</v>
      </c>
      <c r="E322" s="3">
        <f t="shared" si="72"/>
        <v>0</v>
      </c>
      <c r="F322" s="3" t="str">
        <f t="shared" si="73"/>
        <v/>
      </c>
      <c r="G322" s="3">
        <f t="shared" si="74"/>
        <v>0</v>
      </c>
      <c r="H322" s="3">
        <f t="shared" si="75"/>
        <v>8</v>
      </c>
      <c r="I322" s="3">
        <f t="shared" si="76"/>
        <v>0</v>
      </c>
      <c r="J322" s="3">
        <f t="shared" si="77"/>
        <v>0</v>
      </c>
      <c r="K322" s="3">
        <f t="shared" si="78"/>
        <v>0</v>
      </c>
      <c r="L322" s="3">
        <f t="shared" si="79"/>
        <v>4.3638141000000002E-3</v>
      </c>
      <c r="M322" s="3">
        <f t="shared" si="80"/>
        <v>0</v>
      </c>
      <c r="N322" s="3">
        <f t="shared" si="81"/>
        <v>0</v>
      </c>
      <c r="O322" s="3">
        <f>SUM(K322:M322)</f>
        <v>4.3638141000000002E-3</v>
      </c>
      <c r="P322" s="41" t="str">
        <f t="shared" si="82"/>
        <v/>
      </c>
      <c r="Q322" s="42">
        <f t="shared" si="83"/>
        <v>3.9911595342839112E-2</v>
      </c>
      <c r="R322" s="44" t="str">
        <f t="shared" si="84"/>
        <v/>
      </c>
      <c r="S322" s="3" t="str">
        <f>IF(G322&gt;0,(K322/G322)*(1000000/365),"")</f>
        <v/>
      </c>
      <c r="T322" s="3">
        <f>IF(H322&gt;0,(L322/H322)*(1000000/365),"")</f>
        <v>1.4944568835616439</v>
      </c>
      <c r="U322" s="3" t="str">
        <f>IF(I322&gt;0,(M322/I322)*(1000000/365),"")</f>
        <v/>
      </c>
      <c r="V322" s="28" t="str">
        <f>IF(J322&gt;0,(N322/J322)*(1000000/365),"")</f>
        <v/>
      </c>
      <c r="Y322" s="29" t="s">
        <v>277</v>
      </c>
      <c r="Z322" s="3" t="s">
        <v>47</v>
      </c>
      <c r="AA322" s="3">
        <v>109337</v>
      </c>
      <c r="AB322" s="3">
        <v>8</v>
      </c>
      <c r="AC322" s="3">
        <v>8</v>
      </c>
      <c r="AD322" s="3">
        <v>0</v>
      </c>
      <c r="AE322" s="2" t="s">
        <v>1245</v>
      </c>
      <c r="AI322" s="3" t="s">
        <v>1243</v>
      </c>
      <c r="AK322" s="3">
        <v>8</v>
      </c>
      <c r="AL322" s="3">
        <v>4.3638140999999999</v>
      </c>
      <c r="AM322" s="2" t="s">
        <v>1245</v>
      </c>
    </row>
    <row r="323" spans="1:42" x14ac:dyDescent="0.25">
      <c r="A323" s="3">
        <f t="shared" si="68"/>
        <v>2</v>
      </c>
      <c r="B323" s="3" t="str">
        <f t="shared" si="69"/>
        <v>Oil</v>
      </c>
      <c r="C323" s="3">
        <f t="shared" si="70"/>
        <v>0</v>
      </c>
      <c r="D323" s="3">
        <f t="shared" si="71"/>
        <v>6.254E-3</v>
      </c>
      <c r="E323" s="3">
        <f t="shared" si="72"/>
        <v>0</v>
      </c>
      <c r="F323" s="3" t="str">
        <f t="shared" si="73"/>
        <v/>
      </c>
      <c r="G323" s="3">
        <f t="shared" si="74"/>
        <v>0</v>
      </c>
      <c r="H323" s="3">
        <f t="shared" si="75"/>
        <v>4</v>
      </c>
      <c r="I323" s="3">
        <f t="shared" si="76"/>
        <v>0</v>
      </c>
      <c r="J323" s="3">
        <f t="shared" si="77"/>
        <v>0</v>
      </c>
      <c r="K323" s="3">
        <f t="shared" si="78"/>
        <v>0</v>
      </c>
      <c r="L323" s="3">
        <f t="shared" si="79"/>
        <v>2.4960709999999998E-4</v>
      </c>
      <c r="M323" s="3">
        <f t="shared" si="80"/>
        <v>0</v>
      </c>
      <c r="N323" s="3">
        <f t="shared" si="81"/>
        <v>0</v>
      </c>
      <c r="O323" s="3">
        <f>SUM(K323:M323)</f>
        <v>2.4960709999999998E-4</v>
      </c>
      <c r="P323" s="41" t="str">
        <f t="shared" si="82"/>
        <v/>
      </c>
      <c r="Q323" s="42">
        <f t="shared" si="83"/>
        <v>3.991159258074832E-2</v>
      </c>
      <c r="R323" s="44" t="str">
        <f t="shared" si="84"/>
        <v/>
      </c>
      <c r="S323" s="3" t="str">
        <f>IF(G323&gt;0,(K323/G323)*(1000000/365),"")</f>
        <v/>
      </c>
      <c r="T323" s="3">
        <f>IF(H323&gt;0,(L323/H323)*(1000000/365),"")</f>
        <v>0.17096376712328765</v>
      </c>
      <c r="U323" s="3" t="str">
        <f>IF(I323&gt;0,(M323/I323)*(1000000/365),"")</f>
        <v/>
      </c>
      <c r="V323" s="28" t="str">
        <f>IF(J323&gt;0,(N323/J323)*(1000000/365),"")</f>
        <v/>
      </c>
      <c r="Y323" s="29" t="s">
        <v>278</v>
      </c>
      <c r="Z323" s="3" t="s">
        <v>47</v>
      </c>
      <c r="AA323" s="3">
        <v>6254</v>
      </c>
      <c r="AB323" s="3">
        <v>11</v>
      </c>
      <c r="AC323" s="3">
        <v>4</v>
      </c>
      <c r="AD323" s="3">
        <v>0</v>
      </c>
      <c r="AE323" s="2" t="s">
        <v>1245</v>
      </c>
      <c r="AI323" s="3" t="s">
        <v>1243</v>
      </c>
      <c r="AK323" s="3">
        <v>4</v>
      </c>
      <c r="AL323" s="3">
        <v>0.2496071</v>
      </c>
      <c r="AM323" s="2" t="s">
        <v>1245</v>
      </c>
    </row>
    <row r="324" spans="1:42" x14ac:dyDescent="0.25">
      <c r="A324" s="3">
        <f t="shared" si="68"/>
        <v>3</v>
      </c>
      <c r="B324" s="3" t="str">
        <f t="shared" si="69"/>
        <v>Oil</v>
      </c>
      <c r="C324" s="3">
        <f t="shared" si="70"/>
        <v>0</v>
      </c>
      <c r="D324" s="3">
        <f t="shared" si="71"/>
        <v>0</v>
      </c>
      <c r="E324" s="3">
        <f t="shared" si="72"/>
        <v>7.15820744</v>
      </c>
      <c r="F324" s="3" t="str">
        <f t="shared" si="73"/>
        <v/>
      </c>
      <c r="G324" s="3">
        <f t="shared" si="74"/>
        <v>0</v>
      </c>
      <c r="H324" s="3">
        <f t="shared" si="75"/>
        <v>0</v>
      </c>
      <c r="I324" s="3">
        <f t="shared" si="76"/>
        <v>167</v>
      </c>
      <c r="J324" s="3">
        <f t="shared" si="77"/>
        <v>0</v>
      </c>
      <c r="K324" s="3">
        <f t="shared" si="78"/>
        <v>0</v>
      </c>
      <c r="L324" s="3">
        <f t="shared" si="79"/>
        <v>0</v>
      </c>
      <c r="M324" s="3">
        <f t="shared" si="80"/>
        <v>6.5137677126900001E-3</v>
      </c>
      <c r="N324" s="3">
        <f t="shared" si="81"/>
        <v>0</v>
      </c>
      <c r="O324" s="3">
        <f>SUM(K324:M324)</f>
        <v>6.5137677126900001E-3</v>
      </c>
      <c r="P324" s="41" t="str">
        <f t="shared" si="82"/>
        <v/>
      </c>
      <c r="Q324" s="42" t="str">
        <f t="shared" si="83"/>
        <v/>
      </c>
      <c r="R324" s="44">
        <f t="shared" si="84"/>
        <v>9.099719122822739E-4</v>
      </c>
      <c r="S324" s="3" t="str">
        <f>IF(G324&gt;0,(K324/G324)*(1000000/365),"")</f>
        <v/>
      </c>
      <c r="T324" s="3" t="str">
        <f>IF(H324&gt;0,(L324/H324)*(1000000/365),"")</f>
        <v/>
      </c>
      <c r="U324" s="3">
        <f>IF(I324&gt;0,(M324/I324)*(1000000/365),"")</f>
        <v>0.106861909813633</v>
      </c>
      <c r="V324" s="28" t="str">
        <f>IF(J324&gt;0,(N324/J324)*(1000000/365),"")</f>
        <v/>
      </c>
      <c r="Y324" s="29" t="s">
        <v>278</v>
      </c>
      <c r="Z324" s="3" t="s">
        <v>47</v>
      </c>
      <c r="AA324" s="3">
        <v>7158207.4400000004</v>
      </c>
      <c r="AB324" s="3">
        <v>167</v>
      </c>
      <c r="AC324" s="3">
        <v>167</v>
      </c>
      <c r="AD324" s="3">
        <v>0</v>
      </c>
      <c r="AE324" s="2" t="s">
        <v>1245</v>
      </c>
      <c r="AG324" s="2">
        <v>0</v>
      </c>
      <c r="AH324" s="2">
        <v>0</v>
      </c>
      <c r="AI324" s="3" t="s">
        <v>1245</v>
      </c>
      <c r="AK324" s="3">
        <v>0</v>
      </c>
      <c r="AL324" s="3">
        <v>0</v>
      </c>
      <c r="AM324" s="2" t="s">
        <v>1243</v>
      </c>
      <c r="AO324" s="2">
        <v>167</v>
      </c>
      <c r="AP324" s="2">
        <v>6.51376771269</v>
      </c>
    </row>
    <row r="325" spans="1:42" x14ac:dyDescent="0.25">
      <c r="A325" s="3">
        <f t="shared" si="68"/>
        <v>3</v>
      </c>
      <c r="B325" s="3" t="str">
        <f t="shared" si="69"/>
        <v>Oil</v>
      </c>
      <c r="C325" s="3">
        <f t="shared" si="70"/>
        <v>0</v>
      </c>
      <c r="D325" s="3">
        <f t="shared" si="71"/>
        <v>0</v>
      </c>
      <c r="E325" s="3">
        <f t="shared" si="72"/>
        <v>0.72489199999999998</v>
      </c>
      <c r="F325" s="3" t="str">
        <f t="shared" si="73"/>
        <v/>
      </c>
      <c r="G325" s="3">
        <f t="shared" si="74"/>
        <v>0</v>
      </c>
      <c r="H325" s="3">
        <f t="shared" si="75"/>
        <v>0</v>
      </c>
      <c r="I325" s="3">
        <f t="shared" si="76"/>
        <v>52</v>
      </c>
      <c r="J325" s="3">
        <f t="shared" si="77"/>
        <v>0</v>
      </c>
      <c r="K325" s="3">
        <f t="shared" si="78"/>
        <v>0</v>
      </c>
      <c r="L325" s="3">
        <f t="shared" si="79"/>
        <v>0</v>
      </c>
      <c r="M325" s="3">
        <f t="shared" si="80"/>
        <v>7.205833E-4</v>
      </c>
      <c r="N325" s="3">
        <f t="shared" si="81"/>
        <v>0</v>
      </c>
      <c r="O325" s="3">
        <f>SUM(K325:M325)</f>
        <v>7.205833E-4</v>
      </c>
      <c r="P325" s="41" t="str">
        <f t="shared" si="82"/>
        <v/>
      </c>
      <c r="Q325" s="42" t="str">
        <f t="shared" si="83"/>
        <v/>
      </c>
      <c r="R325" s="44">
        <f t="shared" si="84"/>
        <v>9.9405608007813585E-4</v>
      </c>
      <c r="S325" s="3" t="str">
        <f>IF(G325&gt;0,(K325/G325)*(1000000/365),"")</f>
        <v/>
      </c>
      <c r="T325" s="3" t="str">
        <f>IF(H325&gt;0,(L325/H325)*(1000000/365),"")</f>
        <v/>
      </c>
      <c r="U325" s="3">
        <f>IF(I325&gt;0,(M325/I325)*(1000000/365),"")</f>
        <v>3.7965400421496306E-2</v>
      </c>
      <c r="V325" s="28" t="str">
        <f>IF(J325&gt;0,(N325/J325)*(1000000/365),"")</f>
        <v/>
      </c>
      <c r="Y325" s="29" t="s">
        <v>278</v>
      </c>
      <c r="Z325" s="3" t="s">
        <v>47</v>
      </c>
      <c r="AA325" s="3">
        <v>724892</v>
      </c>
      <c r="AB325" s="3">
        <v>20</v>
      </c>
      <c r="AC325" s="3">
        <v>52</v>
      </c>
      <c r="AD325" s="3">
        <v>0</v>
      </c>
      <c r="AE325" s="2" t="s">
        <v>1245</v>
      </c>
      <c r="AI325" s="3" t="s">
        <v>1245</v>
      </c>
      <c r="AM325" s="2" t="s">
        <v>1243</v>
      </c>
      <c r="AO325" s="2">
        <v>52</v>
      </c>
      <c r="AP325" s="2">
        <v>0.72058330000000004</v>
      </c>
    </row>
    <row r="326" spans="1:42" x14ac:dyDescent="0.25">
      <c r="A326" s="3">
        <f t="shared" si="68"/>
        <v>2</v>
      </c>
      <c r="B326" s="3" t="str">
        <f t="shared" si="69"/>
        <v>Oil</v>
      </c>
      <c r="C326" s="3">
        <f t="shared" si="70"/>
        <v>0</v>
      </c>
      <c r="D326" s="3">
        <f t="shared" si="71"/>
        <v>5.3819999999999996E-3</v>
      </c>
      <c r="E326" s="3">
        <f t="shared" si="72"/>
        <v>0</v>
      </c>
      <c r="F326" s="3" t="str">
        <f t="shared" si="73"/>
        <v/>
      </c>
      <c r="G326" s="3">
        <f t="shared" si="74"/>
        <v>0</v>
      </c>
      <c r="H326" s="3">
        <f t="shared" si="75"/>
        <v>2</v>
      </c>
      <c r="I326" s="3">
        <f t="shared" si="76"/>
        <v>0</v>
      </c>
      <c r="J326" s="3">
        <f t="shared" si="77"/>
        <v>0</v>
      </c>
      <c r="K326" s="3">
        <f t="shared" si="78"/>
        <v>0</v>
      </c>
      <c r="L326" s="3">
        <f t="shared" si="79"/>
        <v>4.4730360000000001E-4</v>
      </c>
      <c r="M326" s="3">
        <f t="shared" si="80"/>
        <v>0</v>
      </c>
      <c r="N326" s="3">
        <f t="shared" si="81"/>
        <v>0</v>
      </c>
      <c r="O326" s="3">
        <f>SUM(K326:M326)</f>
        <v>4.4730360000000001E-4</v>
      </c>
      <c r="P326" s="41" t="str">
        <f t="shared" si="82"/>
        <v/>
      </c>
      <c r="Q326" s="42">
        <f t="shared" si="83"/>
        <v>8.3111036789297668E-2</v>
      </c>
      <c r="R326" s="44" t="str">
        <f t="shared" si="84"/>
        <v/>
      </c>
      <c r="S326" s="3" t="str">
        <f>IF(G326&gt;0,(K326/G326)*(1000000/365),"")</f>
        <v/>
      </c>
      <c r="T326" s="3">
        <f>IF(H326&gt;0,(L326/H326)*(1000000/365),"")</f>
        <v>0.61274465753424656</v>
      </c>
      <c r="U326" s="3" t="str">
        <f>IF(I326&gt;0,(M326/I326)*(1000000/365),"")</f>
        <v/>
      </c>
      <c r="V326" s="28" t="str">
        <f>IF(J326&gt;0,(N326/J326)*(1000000/365),"")</f>
        <v/>
      </c>
      <c r="Y326" s="29" t="s">
        <v>278</v>
      </c>
      <c r="Z326" s="3" t="s">
        <v>47</v>
      </c>
      <c r="AA326" s="3">
        <v>5382</v>
      </c>
      <c r="AB326" s="3">
        <v>1</v>
      </c>
      <c r="AC326" s="3">
        <v>2</v>
      </c>
      <c r="AD326" s="3">
        <v>0</v>
      </c>
      <c r="AE326" s="2" t="s">
        <v>1245</v>
      </c>
      <c r="AI326" s="3" t="s">
        <v>1243</v>
      </c>
      <c r="AK326" s="3">
        <v>2</v>
      </c>
      <c r="AL326" s="3">
        <v>0.44730360000000002</v>
      </c>
      <c r="AM326" s="2" t="s">
        <v>1245</v>
      </c>
    </row>
    <row r="327" spans="1:42" x14ac:dyDescent="0.25">
      <c r="A327" s="3">
        <f t="shared" si="68"/>
        <v>6</v>
      </c>
      <c r="B327" s="3" t="str">
        <f t="shared" si="69"/>
        <v>Oil</v>
      </c>
      <c r="C327" s="3">
        <f t="shared" si="70"/>
        <v>0.38617658742857142</v>
      </c>
      <c r="D327" s="3">
        <f t="shared" si="71"/>
        <v>0</v>
      </c>
      <c r="E327" s="3">
        <f t="shared" si="72"/>
        <v>0.32181382285714283</v>
      </c>
      <c r="F327" s="3" t="str">
        <f t="shared" si="73"/>
        <v/>
      </c>
      <c r="G327" s="3">
        <f t="shared" si="74"/>
        <v>18</v>
      </c>
      <c r="H327" s="3">
        <f t="shared" si="75"/>
        <v>2</v>
      </c>
      <c r="I327" s="3">
        <f t="shared" si="76"/>
        <v>15</v>
      </c>
      <c r="J327" s="3">
        <f t="shared" si="77"/>
        <v>0</v>
      </c>
      <c r="K327" s="3">
        <f t="shared" si="78"/>
        <v>0</v>
      </c>
      <c r="L327" s="3">
        <f t="shared" si="79"/>
        <v>8.1547999999999994E-4</v>
      </c>
      <c r="M327" s="3">
        <f t="shared" si="80"/>
        <v>3.9989999999999995E-5</v>
      </c>
      <c r="N327" s="3">
        <f t="shared" si="81"/>
        <v>0</v>
      </c>
      <c r="O327" s="3">
        <f>SUM(K327:M327)</f>
        <v>8.5546999999999989E-4</v>
      </c>
      <c r="P327" s="41">
        <f t="shared" si="82"/>
        <v>0</v>
      </c>
      <c r="Q327" s="42" t="str">
        <f t="shared" si="83"/>
        <v/>
      </c>
      <c r="R327" s="44">
        <f t="shared" si="84"/>
        <v>1.2426439500006205E-4</v>
      </c>
      <c r="S327" s="3">
        <f>IF(G327&gt;0,(K327/G327)*(1000000/365),"")</f>
        <v>0</v>
      </c>
      <c r="T327" s="3">
        <f>IF(H327&gt;0,(L327/H327)*(1000000/365),"")</f>
        <v>1.1170958904109587</v>
      </c>
      <c r="U327" s="3">
        <f>IF(I327&gt;0,(M327/I327)*(1000000/365),"")</f>
        <v>7.3041095890410941E-3</v>
      </c>
      <c r="V327" s="28" t="str">
        <f>IF(J327&gt;0,(N327/J327)*(1000000/365),"")</f>
        <v/>
      </c>
      <c r="Y327" s="29" t="s">
        <v>278</v>
      </c>
      <c r="Z327" s="3" t="s">
        <v>47</v>
      </c>
      <c r="AA327" s="3">
        <v>750898.92</v>
      </c>
      <c r="AB327" s="3">
        <v>16</v>
      </c>
      <c r="AC327" s="3">
        <v>35</v>
      </c>
      <c r="AD327" s="3">
        <v>0</v>
      </c>
      <c r="AE327" s="2" t="s">
        <v>1243</v>
      </c>
      <c r="AG327" s="2">
        <v>18</v>
      </c>
      <c r="AH327" s="2">
        <v>0</v>
      </c>
      <c r="AI327" s="3" t="s">
        <v>1243</v>
      </c>
      <c r="AK327" s="3">
        <v>2</v>
      </c>
      <c r="AL327" s="3">
        <v>0.81547999999999998</v>
      </c>
      <c r="AM327" s="2" t="s">
        <v>1243</v>
      </c>
      <c r="AO327" s="2">
        <v>15</v>
      </c>
      <c r="AP327" s="2">
        <v>3.9989999999999998E-2</v>
      </c>
    </row>
    <row r="328" spans="1:42" x14ac:dyDescent="0.25">
      <c r="A328" s="3">
        <f t="shared" si="68"/>
        <v>5</v>
      </c>
      <c r="B328" s="3" t="str">
        <f t="shared" si="69"/>
        <v>Oil</v>
      </c>
      <c r="C328" s="3">
        <f t="shared" si="70"/>
        <v>0</v>
      </c>
      <c r="D328" s="3">
        <f t="shared" si="71"/>
        <v>1.3096E-2</v>
      </c>
      <c r="E328" s="3">
        <f t="shared" si="72"/>
        <v>4.5836000000000002E-2</v>
      </c>
      <c r="F328" s="3" t="str">
        <f t="shared" si="73"/>
        <v/>
      </c>
      <c r="G328" s="3">
        <f t="shared" si="74"/>
        <v>0</v>
      </c>
      <c r="H328" s="3">
        <f t="shared" si="75"/>
        <v>2</v>
      </c>
      <c r="I328" s="3">
        <f t="shared" si="76"/>
        <v>7</v>
      </c>
      <c r="J328" s="3">
        <f t="shared" si="77"/>
        <v>0</v>
      </c>
      <c r="K328" s="3">
        <f t="shared" si="78"/>
        <v>0</v>
      </c>
      <c r="L328" s="3">
        <f t="shared" si="79"/>
        <v>1.996E-4</v>
      </c>
      <c r="M328" s="3">
        <f t="shared" si="80"/>
        <v>9.7600000000000001E-5</v>
      </c>
      <c r="N328" s="3">
        <f t="shared" si="81"/>
        <v>0</v>
      </c>
      <c r="O328" s="3">
        <f>SUM(K328:M328)</f>
        <v>2.9720000000000001E-4</v>
      </c>
      <c r="P328" s="41" t="str">
        <f t="shared" si="82"/>
        <v/>
      </c>
      <c r="Q328" s="42">
        <f t="shared" si="83"/>
        <v>1.5241295051924252E-2</v>
      </c>
      <c r="R328" s="44">
        <f t="shared" si="84"/>
        <v>2.1293306571254036E-3</v>
      </c>
      <c r="S328" s="3" t="str">
        <f>IF(G328&gt;0,(K328/G328)*(1000000/365),"")</f>
        <v/>
      </c>
      <c r="T328" s="3">
        <f>IF(H328&gt;0,(L328/H328)*(1000000/365),"")</f>
        <v>0.27342465753424655</v>
      </c>
      <c r="U328" s="3">
        <f>IF(I328&gt;0,(M328/I328)*(1000000/365),"")</f>
        <v>3.8199608610567516E-2</v>
      </c>
      <c r="V328" s="28" t="str">
        <f>IF(J328&gt;0,(N328/J328)*(1000000/365),"")</f>
        <v/>
      </c>
      <c r="Y328" s="29" t="s">
        <v>279</v>
      </c>
      <c r="Z328" s="3" t="s">
        <v>47</v>
      </c>
      <c r="AA328" s="3">
        <v>58932</v>
      </c>
      <c r="AB328" s="3">
        <v>5</v>
      </c>
      <c r="AC328" s="3">
        <v>9</v>
      </c>
      <c r="AD328" s="3">
        <v>0</v>
      </c>
      <c r="AE328" s="2" t="s">
        <v>1245</v>
      </c>
      <c r="AI328" s="3" t="s">
        <v>1243</v>
      </c>
      <c r="AK328" s="3">
        <v>2</v>
      </c>
      <c r="AL328" s="3">
        <v>0.1996</v>
      </c>
      <c r="AM328" s="2" t="s">
        <v>1243</v>
      </c>
      <c r="AO328" s="2">
        <v>7</v>
      </c>
      <c r="AP328" s="2">
        <v>9.7600000000000006E-2</v>
      </c>
    </row>
    <row r="329" spans="1:42" x14ac:dyDescent="0.25">
      <c r="A329" s="3">
        <f t="shared" ref="A329:A392" si="85">IF(AND(AE329="Y",AI329="N",AM329="N"),1,IF(AND(AE329="N",AI329="Y",AM329="N"),2,IF(AND(AE329="N",AI329="N",AM329="Y"),3,IF(AND(AE329="Y",AI329="Y",AM329="N"),4,IF(AND(AE329="N",AI329="Y",AM329="Y"),5,6)))))</f>
        <v>2</v>
      </c>
      <c r="B329" s="3" t="str">
        <f t="shared" ref="B329:B392" si="86">IF(OR(ISNUMBER(SEARCH("gas",Y329)),ISNUMBER(SEARCH("tight",Y329)),ISNUMBER(SEARCH("coal",Y329))),"Gas","Oil")</f>
        <v>Oil</v>
      </c>
      <c r="C329" s="3">
        <f t="shared" ref="C329:C392" si="87">IF(SUM(G329:I329)&gt;0,IF(A329=1,AA329,IF(OR(A329=4,A329=6),AA329*(G329/SUM(G329:I329)),0))/1000000,0)</f>
        <v>0</v>
      </c>
      <c r="D329" s="3">
        <f t="shared" ref="D329:D392" si="88">IF(SUM(G329:I329)&gt;0,IF(A329=2,AA329,IF(OR(A329=4,A329=5),AA329*(H329/SUM(G329:I329)),0))/1000000,0)</f>
        <v>5.6848739999999995E-2</v>
      </c>
      <c r="E329" s="3">
        <f t="shared" ref="E329:E392" si="89">IF(SUM(G329:I329)&gt;0,IF(A329=3,AA329,IF(OR(A329=5,A329=6),AA329*(I329/SUM(G329:I329)),0))/1000000,0)</f>
        <v>0</v>
      </c>
      <c r="F329" s="3" t="str">
        <f t="shared" ref="F329:F392" si="90">IF(AQ329&gt;0,AA329/1000000,"")</f>
        <v/>
      </c>
      <c r="G329" s="3">
        <f t="shared" ref="G329:G392" si="91">AG329</f>
        <v>0</v>
      </c>
      <c r="H329" s="3">
        <f t="shared" ref="H329:H392" si="92">AK329</f>
        <v>12</v>
      </c>
      <c r="I329" s="3">
        <f t="shared" ref="I329:I392" si="93">AO329</f>
        <v>0</v>
      </c>
      <c r="J329" s="3">
        <f t="shared" ref="J329:J392" si="94">AQ329</f>
        <v>0</v>
      </c>
      <c r="K329" s="3">
        <f t="shared" ref="K329:K392" si="95">AH329/1000</f>
        <v>0</v>
      </c>
      <c r="L329" s="3">
        <f t="shared" ref="L329:L392" si="96">AL329/1000</f>
        <v>6.824E-4</v>
      </c>
      <c r="M329" s="3">
        <f t="shared" ref="M329:M392" si="97">AP329/1000</f>
        <v>0</v>
      </c>
      <c r="N329" s="3">
        <f t="shared" ref="N329:N392" si="98">AR329/1000</f>
        <v>0</v>
      </c>
      <c r="O329" s="3">
        <f>SUM(K329:M329)</f>
        <v>6.824E-4</v>
      </c>
      <c r="P329" s="41" t="str">
        <f t="shared" ref="P329:P392" si="99">IF(C329&gt;0,(K329/C329),"")</f>
        <v/>
      </c>
      <c r="Q329" s="42">
        <f t="shared" ref="Q329:Q392" si="100">IF(D329&gt;0,(L329/D329),"")</f>
        <v>1.2003784076832663E-2</v>
      </c>
      <c r="R329" s="44" t="str">
        <f t="shared" ref="R329:R392" si="101">IF(E329&gt;0,(M329/E329),"")</f>
        <v/>
      </c>
      <c r="S329" s="3" t="str">
        <f>IF(G329&gt;0,(K329/G329)*(1000000/365),"")</f>
        <v/>
      </c>
      <c r="T329" s="3">
        <f>IF(H329&gt;0,(L329/H329)*(1000000/365),"")</f>
        <v>0.15579908675799087</v>
      </c>
      <c r="U329" s="3" t="str">
        <f>IF(I329&gt;0,(M329/I329)*(1000000/365),"")</f>
        <v/>
      </c>
      <c r="V329" s="28" t="str">
        <f>IF(J329&gt;0,(N329/J329)*(1000000/365),"")</f>
        <v/>
      </c>
      <c r="Y329" s="29" t="s">
        <v>279</v>
      </c>
      <c r="Z329" s="3" t="s">
        <v>62</v>
      </c>
      <c r="AA329" s="3">
        <v>56848.74</v>
      </c>
      <c r="AB329" s="3">
        <v>3</v>
      </c>
      <c r="AC329" s="3">
        <v>12</v>
      </c>
      <c r="AD329" s="3">
        <v>0</v>
      </c>
      <c r="AE329" s="2" t="s">
        <v>1245</v>
      </c>
      <c r="AI329" s="3" t="s">
        <v>1243</v>
      </c>
      <c r="AK329" s="3">
        <v>12</v>
      </c>
      <c r="AL329" s="3">
        <v>0.68240000000000001</v>
      </c>
      <c r="AM329" s="2" t="s">
        <v>1245</v>
      </c>
    </row>
    <row r="330" spans="1:42" x14ac:dyDescent="0.25">
      <c r="A330" s="3">
        <f t="shared" si="85"/>
        <v>2</v>
      </c>
      <c r="B330" s="3" t="str">
        <f t="shared" si="86"/>
        <v>Oil</v>
      </c>
      <c r="C330" s="3">
        <f t="shared" si="87"/>
        <v>0</v>
      </c>
      <c r="D330" s="3">
        <f t="shared" si="88"/>
        <v>3.3263000000000001E-2</v>
      </c>
      <c r="E330" s="3">
        <f t="shared" si="89"/>
        <v>0</v>
      </c>
      <c r="F330" s="3" t="str">
        <f t="shared" si="90"/>
        <v/>
      </c>
      <c r="G330" s="3">
        <f t="shared" si="91"/>
        <v>0</v>
      </c>
      <c r="H330" s="3">
        <f t="shared" si="92"/>
        <v>6</v>
      </c>
      <c r="I330" s="3">
        <f t="shared" si="93"/>
        <v>0</v>
      </c>
      <c r="J330" s="3">
        <f t="shared" si="94"/>
        <v>0</v>
      </c>
      <c r="K330" s="3">
        <f t="shared" si="95"/>
        <v>0</v>
      </c>
      <c r="L330" s="3">
        <f t="shared" si="96"/>
        <v>3.861623E-4</v>
      </c>
      <c r="M330" s="3">
        <f t="shared" si="97"/>
        <v>0</v>
      </c>
      <c r="N330" s="3">
        <f t="shared" si="98"/>
        <v>0</v>
      </c>
      <c r="O330" s="3">
        <f>SUM(K330:M330)</f>
        <v>3.861623E-4</v>
      </c>
      <c r="P330" s="41" t="str">
        <f t="shared" si="99"/>
        <v/>
      </c>
      <c r="Q330" s="42">
        <f t="shared" si="100"/>
        <v>1.1609364759642846E-2</v>
      </c>
      <c r="R330" s="44" t="str">
        <f t="shared" si="101"/>
        <v/>
      </c>
      <c r="S330" s="3" t="str">
        <f>IF(G330&gt;0,(K330/G330)*(1000000/365),"")</f>
        <v/>
      </c>
      <c r="T330" s="3">
        <f>IF(H330&gt;0,(L330/H330)*(1000000/365),"")</f>
        <v>0.17632981735159817</v>
      </c>
      <c r="U330" s="3" t="str">
        <f>IF(I330&gt;0,(M330/I330)*(1000000/365),"")</f>
        <v/>
      </c>
      <c r="V330" s="28" t="str">
        <f>IF(J330&gt;0,(N330/J330)*(1000000/365),"")</f>
        <v/>
      </c>
      <c r="Y330" s="29" t="s">
        <v>280</v>
      </c>
      <c r="Z330" s="3" t="s">
        <v>47</v>
      </c>
      <c r="AA330" s="3">
        <v>33263</v>
      </c>
      <c r="AB330" s="3">
        <v>13</v>
      </c>
      <c r="AC330" s="3">
        <v>6</v>
      </c>
      <c r="AD330" s="3">
        <v>0</v>
      </c>
      <c r="AE330" s="2" t="s">
        <v>1245</v>
      </c>
      <c r="AI330" s="3" t="s">
        <v>1243</v>
      </c>
      <c r="AK330" s="3">
        <v>6</v>
      </c>
      <c r="AL330" s="3">
        <v>0.38616230000000001</v>
      </c>
      <c r="AM330" s="2" t="s">
        <v>1245</v>
      </c>
    </row>
    <row r="331" spans="1:42" x14ac:dyDescent="0.25">
      <c r="A331" s="3">
        <f t="shared" si="85"/>
        <v>3</v>
      </c>
      <c r="B331" s="3" t="str">
        <f t="shared" si="86"/>
        <v>Oil</v>
      </c>
      <c r="C331" s="3">
        <f t="shared" si="87"/>
        <v>0</v>
      </c>
      <c r="D331" s="3">
        <f t="shared" si="88"/>
        <v>0</v>
      </c>
      <c r="E331" s="3">
        <f t="shared" si="89"/>
        <v>2.3817249999999999</v>
      </c>
      <c r="F331" s="3" t="str">
        <f t="shared" si="90"/>
        <v/>
      </c>
      <c r="G331" s="3">
        <f t="shared" si="91"/>
        <v>0</v>
      </c>
      <c r="H331" s="3">
        <f t="shared" si="92"/>
        <v>0</v>
      </c>
      <c r="I331" s="3">
        <f t="shared" si="93"/>
        <v>376</v>
      </c>
      <c r="J331" s="3">
        <f t="shared" si="94"/>
        <v>0</v>
      </c>
      <c r="K331" s="3">
        <f t="shared" si="95"/>
        <v>0</v>
      </c>
      <c r="L331" s="3">
        <f t="shared" si="96"/>
        <v>0</v>
      </c>
      <c r="M331" s="3">
        <f t="shared" si="97"/>
        <v>1.1195064399999999E-2</v>
      </c>
      <c r="N331" s="3">
        <f t="shared" si="98"/>
        <v>0</v>
      </c>
      <c r="O331" s="3">
        <f>SUM(K331:M331)</f>
        <v>1.1195064399999999E-2</v>
      </c>
      <c r="P331" s="41" t="str">
        <f t="shared" si="99"/>
        <v/>
      </c>
      <c r="Q331" s="42" t="str">
        <f t="shared" si="100"/>
        <v/>
      </c>
      <c r="R331" s="44">
        <f t="shared" si="101"/>
        <v>4.700401767626405E-3</v>
      </c>
      <c r="S331" s="3" t="str">
        <f>IF(G331&gt;0,(K331/G331)*(1000000/365),"")</f>
        <v/>
      </c>
      <c r="T331" s="3" t="str">
        <f>IF(H331&gt;0,(L331/H331)*(1000000/365),"")</f>
        <v/>
      </c>
      <c r="U331" s="3">
        <f>IF(I331&gt;0,(M331/I331)*(1000000/365),"")</f>
        <v>8.1572897114543866E-2</v>
      </c>
      <c r="V331" s="28" t="str">
        <f>IF(J331&gt;0,(N331/J331)*(1000000/365),"")</f>
        <v/>
      </c>
      <c r="Y331" s="29" t="s">
        <v>281</v>
      </c>
      <c r="Z331" s="3" t="s">
        <v>47</v>
      </c>
      <c r="AA331" s="3">
        <v>2381725</v>
      </c>
      <c r="AB331" s="3">
        <v>126</v>
      </c>
      <c r="AC331" s="3">
        <v>376</v>
      </c>
      <c r="AD331" s="3">
        <v>0</v>
      </c>
      <c r="AE331" s="2" t="s">
        <v>1245</v>
      </c>
      <c r="AI331" s="3" t="s">
        <v>1245</v>
      </c>
      <c r="AM331" s="2" t="s">
        <v>1243</v>
      </c>
      <c r="AO331" s="2">
        <v>376</v>
      </c>
      <c r="AP331" s="2">
        <v>11.1950644</v>
      </c>
    </row>
    <row r="332" spans="1:42" x14ac:dyDescent="0.25">
      <c r="A332" s="3">
        <f t="shared" si="85"/>
        <v>1</v>
      </c>
      <c r="B332" s="3" t="str">
        <f t="shared" si="86"/>
        <v>Oil</v>
      </c>
      <c r="C332" s="3">
        <f t="shared" si="87"/>
        <v>2.1495920399999999</v>
      </c>
      <c r="D332" s="3">
        <f t="shared" si="88"/>
        <v>0</v>
      </c>
      <c r="E332" s="3">
        <f t="shared" si="89"/>
        <v>0</v>
      </c>
      <c r="F332" s="3" t="str">
        <f t="shared" si="90"/>
        <v/>
      </c>
      <c r="G332" s="3">
        <f t="shared" si="91"/>
        <v>22</v>
      </c>
      <c r="H332" s="3">
        <f t="shared" si="92"/>
        <v>0</v>
      </c>
      <c r="I332" s="3">
        <f t="shared" si="93"/>
        <v>0</v>
      </c>
      <c r="J332" s="3">
        <f t="shared" si="94"/>
        <v>0</v>
      </c>
      <c r="K332" s="3">
        <f t="shared" si="95"/>
        <v>2.4812799999999999E-2</v>
      </c>
      <c r="L332" s="3">
        <f t="shared" si="96"/>
        <v>0</v>
      </c>
      <c r="M332" s="3">
        <f t="shared" si="97"/>
        <v>0</v>
      </c>
      <c r="N332" s="3">
        <f t="shared" si="98"/>
        <v>0</v>
      </c>
      <c r="O332" s="3">
        <f>SUM(K332:M332)</f>
        <v>2.4812799999999999E-2</v>
      </c>
      <c r="P332" s="41">
        <f t="shared" si="99"/>
        <v>1.1543027485345546E-2</v>
      </c>
      <c r="Q332" s="42" t="str">
        <f t="shared" si="100"/>
        <v/>
      </c>
      <c r="R332" s="44" t="str">
        <f t="shared" si="101"/>
        <v/>
      </c>
      <c r="S332" s="3">
        <f>IF(G332&gt;0,(K332/G332)*(1000000/365),"")</f>
        <v>3.0900124533001243</v>
      </c>
      <c r="T332" s="3" t="str">
        <f>IF(H332&gt;0,(L332/H332)*(1000000/365),"")</f>
        <v/>
      </c>
      <c r="U332" s="3" t="str">
        <f>IF(I332&gt;0,(M332/I332)*(1000000/365),"")</f>
        <v/>
      </c>
      <c r="V332" s="28" t="str">
        <f>IF(J332&gt;0,(N332/J332)*(1000000/365),"")</f>
        <v/>
      </c>
      <c r="Y332" s="29" t="s">
        <v>281</v>
      </c>
      <c r="Z332" s="3" t="s">
        <v>47</v>
      </c>
      <c r="AA332" s="3">
        <v>2149592.04</v>
      </c>
      <c r="AB332" s="3">
        <v>96</v>
      </c>
      <c r="AC332" s="3">
        <v>22</v>
      </c>
      <c r="AD332" s="3">
        <v>22</v>
      </c>
      <c r="AE332" s="2" t="s">
        <v>1243</v>
      </c>
      <c r="AG332" s="2">
        <v>22</v>
      </c>
      <c r="AH332" s="2">
        <v>24.812799999999999</v>
      </c>
      <c r="AI332" s="3" t="s">
        <v>1245</v>
      </c>
      <c r="AM332" s="2" t="s">
        <v>1245</v>
      </c>
      <c r="AO332" s="2">
        <v>0</v>
      </c>
      <c r="AP332" s="2">
        <v>0</v>
      </c>
    </row>
    <row r="333" spans="1:42" x14ac:dyDescent="0.25">
      <c r="A333" s="3">
        <f t="shared" si="85"/>
        <v>3</v>
      </c>
      <c r="B333" s="3" t="str">
        <f t="shared" si="86"/>
        <v>Oil</v>
      </c>
      <c r="C333" s="3">
        <f t="shared" si="87"/>
        <v>0</v>
      </c>
      <c r="D333" s="3">
        <f t="shared" si="88"/>
        <v>0</v>
      </c>
      <c r="E333" s="3">
        <f t="shared" si="89"/>
        <v>1.875011E-2</v>
      </c>
      <c r="F333" s="3" t="str">
        <f t="shared" si="90"/>
        <v/>
      </c>
      <c r="G333" s="3">
        <f t="shared" si="91"/>
        <v>0</v>
      </c>
      <c r="H333" s="3">
        <f t="shared" si="92"/>
        <v>0</v>
      </c>
      <c r="I333" s="3">
        <f t="shared" si="93"/>
        <v>4</v>
      </c>
      <c r="J333" s="3">
        <f t="shared" si="94"/>
        <v>0</v>
      </c>
      <c r="K333" s="3">
        <f t="shared" si="95"/>
        <v>0</v>
      </c>
      <c r="L333" s="3">
        <f t="shared" si="96"/>
        <v>0</v>
      </c>
      <c r="M333" s="3">
        <f t="shared" si="97"/>
        <v>2.9999999999999997E-4</v>
      </c>
      <c r="N333" s="3">
        <f t="shared" si="98"/>
        <v>0</v>
      </c>
      <c r="O333" s="3">
        <f>SUM(K333:M333)</f>
        <v>2.9999999999999997E-4</v>
      </c>
      <c r="P333" s="41" t="str">
        <f t="shared" si="99"/>
        <v/>
      </c>
      <c r="Q333" s="42" t="str">
        <f t="shared" si="100"/>
        <v/>
      </c>
      <c r="R333" s="44">
        <f t="shared" si="101"/>
        <v>1.5999906133884013E-2</v>
      </c>
      <c r="S333" s="3" t="str">
        <f>IF(G333&gt;0,(K333/G333)*(1000000/365),"")</f>
        <v/>
      </c>
      <c r="T333" s="3" t="str">
        <f>IF(H333&gt;0,(L333/H333)*(1000000/365),"")</f>
        <v/>
      </c>
      <c r="U333" s="3">
        <f>IF(I333&gt;0,(M333/I333)*(1000000/365),"")</f>
        <v>0.20547945205479448</v>
      </c>
      <c r="V333" s="28" t="str">
        <f>IF(J333&gt;0,(N333/J333)*(1000000/365),"")</f>
        <v/>
      </c>
      <c r="Y333" s="29" t="s">
        <v>281</v>
      </c>
      <c r="Z333" s="3" t="s">
        <v>47</v>
      </c>
      <c r="AA333" s="3">
        <v>18750.11</v>
      </c>
      <c r="AB333" s="3">
        <v>8</v>
      </c>
      <c r="AC333" s="3">
        <v>4</v>
      </c>
      <c r="AD333" s="3">
        <v>0</v>
      </c>
      <c r="AE333" s="2" t="s">
        <v>1245</v>
      </c>
      <c r="AI333" s="3" t="s">
        <v>1245</v>
      </c>
      <c r="AM333" s="2" t="s">
        <v>1243</v>
      </c>
      <c r="AO333" s="2">
        <v>4</v>
      </c>
      <c r="AP333" s="2">
        <v>0.3</v>
      </c>
    </row>
    <row r="334" spans="1:42" x14ac:dyDescent="0.25">
      <c r="A334" s="3">
        <f t="shared" si="85"/>
        <v>2</v>
      </c>
      <c r="B334" s="3" t="str">
        <f t="shared" si="86"/>
        <v>Oil</v>
      </c>
      <c r="C334" s="3">
        <f t="shared" si="87"/>
        <v>0</v>
      </c>
      <c r="D334" s="3">
        <f t="shared" si="88"/>
        <v>1.86659119095E-2</v>
      </c>
      <c r="E334" s="3">
        <f t="shared" si="89"/>
        <v>0</v>
      </c>
      <c r="F334" s="3" t="str">
        <f t="shared" si="90"/>
        <v/>
      </c>
      <c r="G334" s="3">
        <f t="shared" si="91"/>
        <v>0</v>
      </c>
      <c r="H334" s="3">
        <f t="shared" si="92"/>
        <v>2</v>
      </c>
      <c r="I334" s="3">
        <f t="shared" si="93"/>
        <v>0</v>
      </c>
      <c r="J334" s="3">
        <f t="shared" si="94"/>
        <v>0</v>
      </c>
      <c r="K334" s="3">
        <f t="shared" si="95"/>
        <v>0</v>
      </c>
      <c r="L334" s="3">
        <f t="shared" si="96"/>
        <v>1.176E-3</v>
      </c>
      <c r="M334" s="3">
        <f t="shared" si="97"/>
        <v>0</v>
      </c>
      <c r="N334" s="3">
        <f t="shared" si="98"/>
        <v>0</v>
      </c>
      <c r="O334" s="3">
        <f>SUM(K334:M334)</f>
        <v>1.176E-3</v>
      </c>
      <c r="P334" s="41" t="str">
        <f t="shared" si="99"/>
        <v/>
      </c>
      <c r="Q334" s="42">
        <f t="shared" si="100"/>
        <v>6.3002547408437928E-2</v>
      </c>
      <c r="R334" s="44" t="str">
        <f t="shared" si="101"/>
        <v/>
      </c>
      <c r="S334" s="3" t="str">
        <f>IF(G334&gt;0,(K334/G334)*(1000000/365),"")</f>
        <v/>
      </c>
      <c r="T334" s="3">
        <f>IF(H334&gt;0,(L334/H334)*(1000000/365),"")</f>
        <v>1.6109589041095889</v>
      </c>
      <c r="U334" s="3" t="str">
        <f>IF(I334&gt;0,(M334/I334)*(1000000/365),"")</f>
        <v/>
      </c>
      <c r="V334" s="28" t="str">
        <f>IF(J334&gt;0,(N334/J334)*(1000000/365),"")</f>
        <v/>
      </c>
      <c r="Y334" s="29" t="s">
        <v>282</v>
      </c>
      <c r="Z334" s="3" t="s">
        <v>47</v>
      </c>
      <c r="AA334" s="3">
        <v>18665.911909499999</v>
      </c>
      <c r="AB334" s="3">
        <v>2</v>
      </c>
      <c r="AC334" s="3">
        <v>2</v>
      </c>
      <c r="AD334" s="3">
        <v>2</v>
      </c>
      <c r="AE334" s="2" t="s">
        <v>1245</v>
      </c>
      <c r="AI334" s="3" t="s">
        <v>1243</v>
      </c>
      <c r="AK334" s="3">
        <v>2</v>
      </c>
      <c r="AL334" s="3">
        <v>1.1759999999999999</v>
      </c>
      <c r="AM334" s="2" t="s">
        <v>1245</v>
      </c>
    </row>
    <row r="335" spans="1:42" x14ac:dyDescent="0.25">
      <c r="A335" s="3">
        <f t="shared" si="85"/>
        <v>5</v>
      </c>
      <c r="B335" s="3" t="str">
        <f t="shared" si="86"/>
        <v>Oil</v>
      </c>
      <c r="C335" s="3">
        <f t="shared" si="87"/>
        <v>0</v>
      </c>
      <c r="D335" s="3">
        <f t="shared" si="88"/>
        <v>0.1088038125</v>
      </c>
      <c r="E335" s="3">
        <f t="shared" si="89"/>
        <v>0.2393683875</v>
      </c>
      <c r="F335" s="3" t="str">
        <f t="shared" si="90"/>
        <v/>
      </c>
      <c r="G335" s="3">
        <f t="shared" si="91"/>
        <v>0</v>
      </c>
      <c r="H335" s="3">
        <f t="shared" si="92"/>
        <v>15</v>
      </c>
      <c r="I335" s="3">
        <f t="shared" si="93"/>
        <v>33</v>
      </c>
      <c r="J335" s="3">
        <f t="shared" si="94"/>
        <v>0</v>
      </c>
      <c r="K335" s="3">
        <f t="shared" si="95"/>
        <v>0</v>
      </c>
      <c r="L335" s="3">
        <f t="shared" si="96"/>
        <v>2.8797099999999999E-2</v>
      </c>
      <c r="M335" s="3">
        <f t="shared" si="97"/>
        <v>0</v>
      </c>
      <c r="N335" s="3">
        <f t="shared" si="98"/>
        <v>0</v>
      </c>
      <c r="O335" s="3">
        <f>SUM(K335:M335)</f>
        <v>2.8797099999999999E-2</v>
      </c>
      <c r="P335" s="41" t="str">
        <f t="shared" si="99"/>
        <v/>
      </c>
      <c r="Q335" s="42">
        <f t="shared" si="100"/>
        <v>0.26466995354597522</v>
      </c>
      <c r="R335" s="44">
        <f t="shared" si="101"/>
        <v>0</v>
      </c>
      <c r="S335" s="3" t="str">
        <f>IF(G335&gt;0,(K335/G335)*(1000000/365),"")</f>
        <v/>
      </c>
      <c r="T335" s="3">
        <f>IF(H335&gt;0,(L335/H335)*(1000000/365),"")</f>
        <v>5.2597442922374427</v>
      </c>
      <c r="U335" s="3">
        <f>IF(I335&gt;0,(M335/I335)*(1000000/365),"")</f>
        <v>0</v>
      </c>
      <c r="V335" s="28" t="str">
        <f>IF(J335&gt;0,(N335/J335)*(1000000/365),"")</f>
        <v/>
      </c>
      <c r="Y335" s="29" t="s">
        <v>282</v>
      </c>
      <c r="Z335" s="3" t="s">
        <v>62</v>
      </c>
      <c r="AA335" s="3">
        <v>348172.2</v>
      </c>
      <c r="AB335" s="3">
        <v>20</v>
      </c>
      <c r="AC335" s="3">
        <v>48</v>
      </c>
      <c r="AD335" s="3">
        <v>0</v>
      </c>
      <c r="AE335" s="2" t="s">
        <v>1245</v>
      </c>
      <c r="AI335" s="3" t="s">
        <v>1243</v>
      </c>
      <c r="AK335" s="3">
        <v>15</v>
      </c>
      <c r="AL335" s="3">
        <v>28.7971</v>
      </c>
      <c r="AM335" s="2" t="s">
        <v>1243</v>
      </c>
      <c r="AO335" s="2">
        <v>33</v>
      </c>
      <c r="AP335" s="2">
        <v>0</v>
      </c>
    </row>
    <row r="336" spans="1:42" x14ac:dyDescent="0.25">
      <c r="A336" s="3">
        <f t="shared" si="85"/>
        <v>5</v>
      </c>
      <c r="B336" s="3" t="str">
        <f t="shared" si="86"/>
        <v>Oil</v>
      </c>
      <c r="C336" s="3">
        <f t="shared" si="87"/>
        <v>0</v>
      </c>
      <c r="D336" s="3">
        <f t="shared" si="88"/>
        <v>0.69868369777777783</v>
      </c>
      <c r="E336" s="3">
        <f t="shared" si="89"/>
        <v>0.28384025222222214</v>
      </c>
      <c r="F336" s="3" t="str">
        <f t="shared" si="90"/>
        <v/>
      </c>
      <c r="G336" s="3">
        <f t="shared" si="91"/>
        <v>0</v>
      </c>
      <c r="H336" s="3">
        <f t="shared" si="92"/>
        <v>32</v>
      </c>
      <c r="I336" s="3">
        <f t="shared" si="93"/>
        <v>13</v>
      </c>
      <c r="J336" s="3">
        <f t="shared" si="94"/>
        <v>0</v>
      </c>
      <c r="K336" s="3">
        <f t="shared" si="95"/>
        <v>0</v>
      </c>
      <c r="L336" s="3">
        <f t="shared" si="96"/>
        <v>7.8799999999999995E-2</v>
      </c>
      <c r="M336" s="3">
        <f t="shared" si="97"/>
        <v>1.4E-3</v>
      </c>
      <c r="N336" s="3">
        <f t="shared" si="98"/>
        <v>0</v>
      </c>
      <c r="O336" s="3">
        <f>SUM(K336:M336)</f>
        <v>8.0199999999999994E-2</v>
      </c>
      <c r="P336" s="41" t="str">
        <f t="shared" si="99"/>
        <v/>
      </c>
      <c r="Q336" s="42">
        <f t="shared" si="100"/>
        <v>0.11278351026455893</v>
      </c>
      <c r="R336" s="44">
        <f t="shared" si="101"/>
        <v>4.9323518741236257E-3</v>
      </c>
      <c r="S336" s="3" t="str">
        <f>IF(G336&gt;0,(K336/G336)*(1000000/365),"")</f>
        <v/>
      </c>
      <c r="T336" s="3">
        <f>IF(H336&gt;0,(L336/H336)*(1000000/365),"")</f>
        <v>6.7465753424657526</v>
      </c>
      <c r="U336" s="3">
        <f>IF(I336&gt;0,(M336/I336)*(1000000/365),"")</f>
        <v>0.29504741833508957</v>
      </c>
      <c r="V336" s="28" t="str">
        <f>IF(J336&gt;0,(N336/J336)*(1000000/365),"")</f>
        <v/>
      </c>
      <c r="Y336" s="29" t="s">
        <v>284</v>
      </c>
      <c r="Z336" s="3" t="s">
        <v>47</v>
      </c>
      <c r="AA336" s="3">
        <v>982523.95</v>
      </c>
      <c r="AB336" s="3">
        <v>30</v>
      </c>
      <c r="AC336" s="3">
        <v>62</v>
      </c>
      <c r="AD336" s="3">
        <v>1</v>
      </c>
      <c r="AE336" s="2" t="s">
        <v>1245</v>
      </c>
      <c r="AI336" s="3" t="s">
        <v>1243</v>
      </c>
      <c r="AK336" s="3">
        <v>32</v>
      </c>
      <c r="AL336" s="3">
        <v>78.8</v>
      </c>
      <c r="AM336" s="2" t="s">
        <v>1243</v>
      </c>
      <c r="AO336" s="2">
        <v>13</v>
      </c>
      <c r="AP336" s="2">
        <v>1.4</v>
      </c>
    </row>
    <row r="337" spans="1:42" x14ac:dyDescent="0.25">
      <c r="A337" s="3">
        <f t="shared" si="85"/>
        <v>3</v>
      </c>
      <c r="B337" s="3" t="str">
        <f t="shared" si="86"/>
        <v>Oil</v>
      </c>
      <c r="C337" s="3">
        <f t="shared" si="87"/>
        <v>0</v>
      </c>
      <c r="D337" s="3">
        <f t="shared" si="88"/>
        <v>0</v>
      </c>
      <c r="E337" s="3">
        <f t="shared" si="89"/>
        <v>9.8723110000000003E-2</v>
      </c>
      <c r="F337" s="3" t="str">
        <f t="shared" si="90"/>
        <v/>
      </c>
      <c r="G337" s="3">
        <f t="shared" si="91"/>
        <v>0</v>
      </c>
      <c r="H337" s="3">
        <f t="shared" si="92"/>
        <v>0</v>
      </c>
      <c r="I337" s="3">
        <f t="shared" si="93"/>
        <v>8</v>
      </c>
      <c r="J337" s="3">
        <f t="shared" si="94"/>
        <v>0</v>
      </c>
      <c r="K337" s="3">
        <f t="shared" si="95"/>
        <v>0</v>
      </c>
      <c r="L337" s="3">
        <f t="shared" si="96"/>
        <v>0</v>
      </c>
      <c r="M337" s="3">
        <f t="shared" si="97"/>
        <v>1.030001E-4</v>
      </c>
      <c r="N337" s="3">
        <f t="shared" si="98"/>
        <v>0</v>
      </c>
      <c r="O337" s="3">
        <f>SUM(K337:M337)</f>
        <v>1.030001E-4</v>
      </c>
      <c r="P337" s="41" t="str">
        <f t="shared" si="99"/>
        <v/>
      </c>
      <c r="Q337" s="42" t="str">
        <f t="shared" si="100"/>
        <v/>
      </c>
      <c r="R337" s="44">
        <f t="shared" si="101"/>
        <v>1.0433230881806701E-3</v>
      </c>
      <c r="S337" s="3" t="str">
        <f>IF(G337&gt;0,(K337/G337)*(1000000/365),"")</f>
        <v/>
      </c>
      <c r="T337" s="3" t="str">
        <f>IF(H337&gt;0,(L337/H337)*(1000000/365),"")</f>
        <v/>
      </c>
      <c r="U337" s="3">
        <f>IF(I337&gt;0,(M337/I337)*(1000000/365),"")</f>
        <v>3.5274006849315066E-2</v>
      </c>
      <c r="V337" s="28" t="str">
        <f>IF(J337&gt;0,(N337/J337)*(1000000/365),"")</f>
        <v/>
      </c>
      <c r="Y337" s="29" t="s">
        <v>284</v>
      </c>
      <c r="Z337" s="3" t="s">
        <v>62</v>
      </c>
      <c r="AA337" s="3">
        <v>98723.11</v>
      </c>
      <c r="AB337" s="3">
        <v>8</v>
      </c>
      <c r="AC337" s="3">
        <v>8</v>
      </c>
      <c r="AD337" s="3">
        <v>0</v>
      </c>
      <c r="AE337" s="2" t="s">
        <v>1245</v>
      </c>
      <c r="AI337" s="3" t="s">
        <v>1245</v>
      </c>
      <c r="AM337" s="2" t="s">
        <v>1243</v>
      </c>
      <c r="AO337" s="2">
        <v>8</v>
      </c>
      <c r="AP337" s="2">
        <v>0.1030001</v>
      </c>
    </row>
    <row r="338" spans="1:42" x14ac:dyDescent="0.25">
      <c r="A338" s="3">
        <f t="shared" si="85"/>
        <v>2</v>
      </c>
      <c r="B338" s="3" t="str">
        <f t="shared" si="86"/>
        <v>Oil</v>
      </c>
      <c r="C338" s="3">
        <f t="shared" si="87"/>
        <v>0</v>
      </c>
      <c r="D338" s="3">
        <f t="shared" si="88"/>
        <v>4.7378000000000003E-2</v>
      </c>
      <c r="E338" s="3">
        <f t="shared" si="89"/>
        <v>0</v>
      </c>
      <c r="F338" s="3" t="str">
        <f t="shared" si="90"/>
        <v/>
      </c>
      <c r="G338" s="3">
        <f t="shared" si="91"/>
        <v>0</v>
      </c>
      <c r="H338" s="3">
        <f t="shared" si="92"/>
        <v>2</v>
      </c>
      <c r="I338" s="3">
        <f t="shared" si="93"/>
        <v>0</v>
      </c>
      <c r="J338" s="3">
        <f t="shared" si="94"/>
        <v>0</v>
      </c>
      <c r="K338" s="3">
        <f t="shared" si="95"/>
        <v>0</v>
      </c>
      <c r="L338" s="3">
        <f t="shared" si="96"/>
        <v>5.7468769999999992E-3</v>
      </c>
      <c r="M338" s="3">
        <f t="shared" si="97"/>
        <v>0</v>
      </c>
      <c r="N338" s="3">
        <f t="shared" si="98"/>
        <v>0</v>
      </c>
      <c r="O338" s="3">
        <f>SUM(K338:M338)</f>
        <v>5.7468769999999992E-3</v>
      </c>
      <c r="P338" s="41" t="str">
        <f t="shared" si="99"/>
        <v/>
      </c>
      <c r="Q338" s="42">
        <f t="shared" si="100"/>
        <v>0.1212984296508928</v>
      </c>
      <c r="R338" s="44" t="str">
        <f t="shared" si="101"/>
        <v/>
      </c>
      <c r="S338" s="3" t="str">
        <f>IF(G338&gt;0,(K338/G338)*(1000000/365),"")</f>
        <v/>
      </c>
      <c r="T338" s="3">
        <f>IF(H338&gt;0,(L338/H338)*(1000000/365),"")</f>
        <v>7.8724342465753407</v>
      </c>
      <c r="U338" s="3" t="str">
        <f>IF(I338&gt;0,(M338/I338)*(1000000/365),"")</f>
        <v/>
      </c>
      <c r="V338" s="28" t="str">
        <f>IF(J338&gt;0,(N338/J338)*(1000000/365),"")</f>
        <v/>
      </c>
      <c r="Y338" s="29" t="s">
        <v>285</v>
      </c>
      <c r="Z338" s="3" t="s">
        <v>47</v>
      </c>
      <c r="AA338" s="3">
        <v>47378</v>
      </c>
      <c r="AB338" s="3">
        <v>29</v>
      </c>
      <c r="AC338" s="3">
        <v>2</v>
      </c>
      <c r="AD338" s="3">
        <v>0</v>
      </c>
      <c r="AE338" s="2" t="s">
        <v>1245</v>
      </c>
      <c r="AI338" s="3" t="s">
        <v>1243</v>
      </c>
      <c r="AK338" s="3">
        <v>2</v>
      </c>
      <c r="AL338" s="3">
        <v>5.7468769999999996</v>
      </c>
      <c r="AM338" s="2" t="s">
        <v>1245</v>
      </c>
    </row>
    <row r="339" spans="1:42" x14ac:dyDescent="0.25">
      <c r="A339" s="3">
        <f t="shared" si="85"/>
        <v>2</v>
      </c>
      <c r="B339" s="3" t="str">
        <f t="shared" si="86"/>
        <v>Oil</v>
      </c>
      <c r="C339" s="3">
        <f t="shared" si="87"/>
        <v>0</v>
      </c>
      <c r="D339" s="3">
        <f t="shared" si="88"/>
        <v>1.0732999999999999E-2</v>
      </c>
      <c r="E339" s="3">
        <f t="shared" si="89"/>
        <v>0</v>
      </c>
      <c r="F339" s="3" t="str">
        <f t="shared" si="90"/>
        <v/>
      </c>
      <c r="G339" s="3">
        <f t="shared" si="91"/>
        <v>0</v>
      </c>
      <c r="H339" s="3">
        <f t="shared" si="92"/>
        <v>2</v>
      </c>
      <c r="I339" s="3">
        <f t="shared" si="93"/>
        <v>0</v>
      </c>
      <c r="J339" s="3">
        <f t="shared" si="94"/>
        <v>0</v>
      </c>
      <c r="K339" s="3">
        <f t="shared" si="95"/>
        <v>0</v>
      </c>
      <c r="L339" s="3">
        <f t="shared" si="96"/>
        <v>6.1005580000000003E-4</v>
      </c>
      <c r="M339" s="3">
        <f t="shared" si="97"/>
        <v>0</v>
      </c>
      <c r="N339" s="3">
        <f t="shared" si="98"/>
        <v>0</v>
      </c>
      <c r="O339" s="3">
        <f>SUM(K339:M339)</f>
        <v>6.1005580000000003E-4</v>
      </c>
      <c r="P339" s="41" t="str">
        <f t="shared" si="99"/>
        <v/>
      </c>
      <c r="Q339" s="42">
        <f t="shared" si="100"/>
        <v>5.6839262088884755E-2</v>
      </c>
      <c r="R339" s="44" t="str">
        <f t="shared" si="101"/>
        <v/>
      </c>
      <c r="S339" s="3" t="str">
        <f>IF(G339&gt;0,(K339/G339)*(1000000/365),"")</f>
        <v/>
      </c>
      <c r="T339" s="3">
        <f>IF(H339&gt;0,(L339/H339)*(1000000/365),"")</f>
        <v>0.83569287671232872</v>
      </c>
      <c r="U339" s="3" t="str">
        <f>IF(I339&gt;0,(M339/I339)*(1000000/365),"")</f>
        <v/>
      </c>
      <c r="V339" s="28" t="str">
        <f>IF(J339&gt;0,(N339/J339)*(1000000/365),"")</f>
        <v/>
      </c>
      <c r="Y339" s="29" t="s">
        <v>285</v>
      </c>
      <c r="Z339" s="3" t="s">
        <v>47</v>
      </c>
      <c r="AA339" s="3">
        <v>10733</v>
      </c>
      <c r="AB339" s="3">
        <v>2</v>
      </c>
      <c r="AC339" s="3">
        <v>2</v>
      </c>
      <c r="AD339" s="3">
        <v>0</v>
      </c>
      <c r="AE339" s="2" t="s">
        <v>1245</v>
      </c>
      <c r="AI339" s="3" t="s">
        <v>1243</v>
      </c>
      <c r="AK339" s="3">
        <v>2</v>
      </c>
      <c r="AL339" s="3">
        <v>0.61005580000000004</v>
      </c>
      <c r="AM339" s="2" t="s">
        <v>1245</v>
      </c>
    </row>
    <row r="340" spans="1:42" x14ac:dyDescent="0.25">
      <c r="A340" s="3">
        <f t="shared" si="85"/>
        <v>3</v>
      </c>
      <c r="B340" s="3" t="str">
        <f t="shared" si="86"/>
        <v>Oil</v>
      </c>
      <c r="C340" s="3">
        <f t="shared" si="87"/>
        <v>0</v>
      </c>
      <c r="D340" s="3">
        <f t="shared" si="88"/>
        <v>0</v>
      </c>
      <c r="E340" s="3">
        <f t="shared" si="89"/>
        <v>0.29656979999999999</v>
      </c>
      <c r="F340" s="3" t="str">
        <f t="shared" si="90"/>
        <v/>
      </c>
      <c r="G340" s="3">
        <f t="shared" si="91"/>
        <v>0</v>
      </c>
      <c r="H340" s="3">
        <f t="shared" si="92"/>
        <v>0</v>
      </c>
      <c r="I340" s="3">
        <f t="shared" si="93"/>
        <v>149</v>
      </c>
      <c r="J340" s="3">
        <f t="shared" si="94"/>
        <v>0</v>
      </c>
      <c r="K340" s="3">
        <f t="shared" si="95"/>
        <v>0</v>
      </c>
      <c r="L340" s="3">
        <f t="shared" si="96"/>
        <v>0</v>
      </c>
      <c r="M340" s="3">
        <f t="shared" si="97"/>
        <v>5.5720999999999993E-4</v>
      </c>
      <c r="N340" s="3">
        <f t="shared" si="98"/>
        <v>0</v>
      </c>
      <c r="O340" s="3">
        <f>SUM(K340:M340)</f>
        <v>5.5720999999999993E-4</v>
      </c>
      <c r="P340" s="41" t="str">
        <f t="shared" si="99"/>
        <v/>
      </c>
      <c r="Q340" s="42" t="str">
        <f t="shared" si="100"/>
        <v/>
      </c>
      <c r="R340" s="44">
        <f t="shared" si="101"/>
        <v>1.8788494310614228E-3</v>
      </c>
      <c r="S340" s="3" t="str">
        <f>IF(G340&gt;0,(K340/G340)*(1000000/365),"")</f>
        <v/>
      </c>
      <c r="T340" s="3" t="str">
        <f>IF(H340&gt;0,(L340/H340)*(1000000/365),"")</f>
        <v/>
      </c>
      <c r="U340" s="3">
        <f>IF(I340&gt;0,(M340/I340)*(1000000/365),"")</f>
        <v>1.0245655971315618E-2</v>
      </c>
      <c r="V340" s="28" t="str">
        <f>IF(J340&gt;0,(N340/J340)*(1000000/365),"")</f>
        <v/>
      </c>
      <c r="Y340" s="29" t="s">
        <v>286</v>
      </c>
      <c r="Z340" s="3" t="s">
        <v>47</v>
      </c>
      <c r="AA340" s="3">
        <v>296569.8</v>
      </c>
      <c r="AB340" s="3">
        <v>25</v>
      </c>
      <c r="AC340" s="3">
        <v>149</v>
      </c>
      <c r="AD340" s="3">
        <v>0</v>
      </c>
      <c r="AE340" s="2" t="s">
        <v>1245</v>
      </c>
      <c r="AI340" s="3" t="s">
        <v>1245</v>
      </c>
      <c r="AM340" s="2" t="s">
        <v>1243</v>
      </c>
      <c r="AO340" s="2">
        <v>149</v>
      </c>
      <c r="AP340" s="2">
        <v>0.55720999999999998</v>
      </c>
    </row>
    <row r="341" spans="1:42" x14ac:dyDescent="0.25">
      <c r="A341" s="3">
        <f t="shared" si="85"/>
        <v>2</v>
      </c>
      <c r="B341" s="3" t="str">
        <f t="shared" si="86"/>
        <v>Oil</v>
      </c>
      <c r="C341" s="3">
        <f t="shared" si="87"/>
        <v>0</v>
      </c>
      <c r="D341" s="3">
        <f t="shared" si="88"/>
        <v>7.4339999999999996E-3</v>
      </c>
      <c r="E341" s="3">
        <f t="shared" si="89"/>
        <v>0</v>
      </c>
      <c r="F341" s="3" t="str">
        <f t="shared" si="90"/>
        <v/>
      </c>
      <c r="G341" s="3">
        <f t="shared" si="91"/>
        <v>0</v>
      </c>
      <c r="H341" s="3">
        <f t="shared" si="92"/>
        <v>3</v>
      </c>
      <c r="I341" s="3">
        <f t="shared" si="93"/>
        <v>0</v>
      </c>
      <c r="J341" s="3">
        <f t="shared" si="94"/>
        <v>0</v>
      </c>
      <c r="K341" s="3">
        <f t="shared" si="95"/>
        <v>0</v>
      </c>
      <c r="L341" s="3">
        <f t="shared" si="96"/>
        <v>2.6659019999999999E-4</v>
      </c>
      <c r="M341" s="3">
        <f t="shared" si="97"/>
        <v>0</v>
      </c>
      <c r="N341" s="3">
        <f t="shared" si="98"/>
        <v>0</v>
      </c>
      <c r="O341" s="3">
        <f>SUM(K341:M341)</f>
        <v>2.6659019999999999E-4</v>
      </c>
      <c r="P341" s="41" t="str">
        <f t="shared" si="99"/>
        <v/>
      </c>
      <c r="Q341" s="42">
        <f t="shared" si="100"/>
        <v>3.5860936238902338E-2</v>
      </c>
      <c r="R341" s="44" t="str">
        <f t="shared" si="101"/>
        <v/>
      </c>
      <c r="S341" s="3" t="str">
        <f>IF(G341&gt;0,(K341/G341)*(1000000/365),"")</f>
        <v/>
      </c>
      <c r="T341" s="3">
        <f>IF(H341&gt;0,(L341/H341)*(1000000/365),"")</f>
        <v>0.24346136986301367</v>
      </c>
      <c r="U341" s="3" t="str">
        <f>IF(I341&gt;0,(M341/I341)*(1000000/365),"")</f>
        <v/>
      </c>
      <c r="V341" s="28" t="str">
        <f>IF(J341&gt;0,(N341/J341)*(1000000/365),"")</f>
        <v/>
      </c>
      <c r="Y341" s="29" t="s">
        <v>286</v>
      </c>
      <c r="Z341" s="3" t="s">
        <v>47</v>
      </c>
      <c r="AA341" s="3">
        <v>7434</v>
      </c>
      <c r="AB341" s="3">
        <v>23</v>
      </c>
      <c r="AC341" s="3">
        <v>3</v>
      </c>
      <c r="AD341" s="3">
        <v>0</v>
      </c>
      <c r="AE341" s="2" t="s">
        <v>1245</v>
      </c>
      <c r="AI341" s="3" t="s">
        <v>1243</v>
      </c>
      <c r="AK341" s="3">
        <v>3</v>
      </c>
      <c r="AL341" s="3">
        <v>0.2665902</v>
      </c>
      <c r="AM341" s="2" t="s">
        <v>1245</v>
      </c>
    </row>
    <row r="342" spans="1:42" x14ac:dyDescent="0.25">
      <c r="A342" s="3">
        <f t="shared" si="85"/>
        <v>3</v>
      </c>
      <c r="B342" s="3" t="str">
        <f t="shared" si="86"/>
        <v>Oil</v>
      </c>
      <c r="C342" s="3">
        <f t="shared" si="87"/>
        <v>0</v>
      </c>
      <c r="D342" s="3">
        <f t="shared" si="88"/>
        <v>0</v>
      </c>
      <c r="E342" s="3">
        <f t="shared" si="89"/>
        <v>0.81915400000000005</v>
      </c>
      <c r="F342" s="3" t="str">
        <f t="shared" si="90"/>
        <v/>
      </c>
      <c r="G342" s="3">
        <f t="shared" si="91"/>
        <v>0</v>
      </c>
      <c r="H342" s="3">
        <f t="shared" si="92"/>
        <v>0</v>
      </c>
      <c r="I342" s="3">
        <f t="shared" si="93"/>
        <v>51</v>
      </c>
      <c r="J342" s="3">
        <f t="shared" si="94"/>
        <v>0</v>
      </c>
      <c r="K342" s="3">
        <f t="shared" si="95"/>
        <v>0</v>
      </c>
      <c r="L342" s="3">
        <f t="shared" si="96"/>
        <v>0</v>
      </c>
      <c r="M342" s="3">
        <f t="shared" si="97"/>
        <v>3.4793859000000001E-3</v>
      </c>
      <c r="N342" s="3">
        <f t="shared" si="98"/>
        <v>0</v>
      </c>
      <c r="O342" s="3">
        <f>SUM(K342:M342)</f>
        <v>3.4793859000000001E-3</v>
      </c>
      <c r="P342" s="41" t="str">
        <f t="shared" si="99"/>
        <v/>
      </c>
      <c r="Q342" s="42" t="str">
        <f t="shared" si="100"/>
        <v/>
      </c>
      <c r="R342" s="44">
        <f t="shared" si="101"/>
        <v>4.2475357502984789E-3</v>
      </c>
      <c r="S342" s="3" t="str">
        <f>IF(G342&gt;0,(K342/G342)*(1000000/365),"")</f>
        <v/>
      </c>
      <c r="T342" s="3" t="str">
        <f>IF(H342&gt;0,(L342/H342)*(1000000/365),"")</f>
        <v/>
      </c>
      <c r="U342" s="3">
        <f>IF(I342&gt;0,(M342/I342)*(1000000/365),"")</f>
        <v>0.18691302175664784</v>
      </c>
      <c r="V342" s="28" t="str">
        <f>IF(J342&gt;0,(N342/J342)*(1000000/365),"")</f>
        <v/>
      </c>
      <c r="Y342" s="29" t="s">
        <v>286</v>
      </c>
      <c r="Z342" s="3" t="s">
        <v>47</v>
      </c>
      <c r="AA342" s="3">
        <v>819154</v>
      </c>
      <c r="AB342" s="3">
        <v>17</v>
      </c>
      <c r="AC342" s="3">
        <v>51</v>
      </c>
      <c r="AD342" s="3">
        <v>0</v>
      </c>
      <c r="AE342" s="2" t="s">
        <v>1245</v>
      </c>
      <c r="AI342" s="3" t="s">
        <v>1245</v>
      </c>
      <c r="AM342" s="2" t="s">
        <v>1243</v>
      </c>
      <c r="AO342" s="2">
        <v>51</v>
      </c>
      <c r="AP342" s="2">
        <v>3.4793859</v>
      </c>
    </row>
    <row r="343" spans="1:42" x14ac:dyDescent="0.25">
      <c r="A343" s="3">
        <f t="shared" si="85"/>
        <v>6</v>
      </c>
      <c r="B343" s="3" t="str">
        <f t="shared" si="86"/>
        <v>Oil</v>
      </c>
      <c r="C343" s="3">
        <f t="shared" si="87"/>
        <v>1.3934192529145728</v>
      </c>
      <c r="D343" s="3">
        <f t="shared" si="88"/>
        <v>0</v>
      </c>
      <c r="E343" s="3">
        <f t="shared" si="89"/>
        <v>1.2987208570854269</v>
      </c>
      <c r="F343" s="3" t="str">
        <f t="shared" si="90"/>
        <v/>
      </c>
      <c r="G343" s="3">
        <f t="shared" si="91"/>
        <v>103</v>
      </c>
      <c r="H343" s="3">
        <f t="shared" si="92"/>
        <v>0</v>
      </c>
      <c r="I343" s="3">
        <f t="shared" si="93"/>
        <v>96</v>
      </c>
      <c r="J343" s="3">
        <f t="shared" si="94"/>
        <v>0</v>
      </c>
      <c r="K343" s="3">
        <f t="shared" si="95"/>
        <v>0</v>
      </c>
      <c r="L343" s="3">
        <f t="shared" si="96"/>
        <v>0</v>
      </c>
      <c r="M343" s="3">
        <f t="shared" si="97"/>
        <v>4.0000000000000001E-3</v>
      </c>
      <c r="N343" s="3">
        <f t="shared" si="98"/>
        <v>0</v>
      </c>
      <c r="O343" s="3">
        <f>SUM(K343:M343)</f>
        <v>4.0000000000000001E-3</v>
      </c>
      <c r="P343" s="41">
        <f t="shared" si="99"/>
        <v>0</v>
      </c>
      <c r="Q343" s="42" t="str">
        <f t="shared" si="100"/>
        <v/>
      </c>
      <c r="R343" s="44">
        <f t="shared" si="101"/>
        <v>3.0799536160347422E-3</v>
      </c>
      <c r="S343" s="3">
        <f>IF(G343&gt;0,(K343/G343)*(1000000/365),"")</f>
        <v>0</v>
      </c>
      <c r="T343" s="3" t="str">
        <f>IF(H343&gt;0,(L343/H343)*(1000000/365),"")</f>
        <v/>
      </c>
      <c r="U343" s="3">
        <f>IF(I343&gt;0,(M343/I343)*(1000000/365),"")</f>
        <v>0.11415525114155251</v>
      </c>
      <c r="V343" s="28" t="str">
        <f>IF(J343&gt;0,(N343/J343)*(1000000/365),"")</f>
        <v/>
      </c>
      <c r="Y343" s="29" t="s">
        <v>286</v>
      </c>
      <c r="Z343" s="3" t="s">
        <v>47</v>
      </c>
      <c r="AA343" s="3">
        <v>2692140.11</v>
      </c>
      <c r="AB343" s="3">
        <v>51</v>
      </c>
      <c r="AC343" s="3">
        <v>106</v>
      </c>
      <c r="AD343" s="3">
        <v>0</v>
      </c>
      <c r="AE343" s="2" t="s">
        <v>1243</v>
      </c>
      <c r="AG343" s="2">
        <v>103</v>
      </c>
      <c r="AH343" s="2">
        <v>0</v>
      </c>
      <c r="AI343" s="3" t="s">
        <v>1245</v>
      </c>
      <c r="AM343" s="2" t="s">
        <v>1243</v>
      </c>
      <c r="AO343" s="2">
        <v>96</v>
      </c>
      <c r="AP343" s="2">
        <v>4</v>
      </c>
    </row>
    <row r="344" spans="1:42" x14ac:dyDescent="0.25">
      <c r="A344" s="3">
        <f t="shared" si="85"/>
        <v>2</v>
      </c>
      <c r="B344" s="3" t="str">
        <f t="shared" si="86"/>
        <v>Oil</v>
      </c>
      <c r="C344" s="3">
        <f t="shared" si="87"/>
        <v>0</v>
      </c>
      <c r="D344" s="3">
        <f t="shared" si="88"/>
        <v>0.96321991868129997</v>
      </c>
      <c r="E344" s="3">
        <f t="shared" si="89"/>
        <v>0</v>
      </c>
      <c r="F344" s="3" t="str">
        <f t="shared" si="90"/>
        <v/>
      </c>
      <c r="G344" s="3">
        <f t="shared" si="91"/>
        <v>0</v>
      </c>
      <c r="H344" s="3">
        <f t="shared" si="92"/>
        <v>4</v>
      </c>
      <c r="I344" s="3">
        <f t="shared" si="93"/>
        <v>0</v>
      </c>
      <c r="J344" s="3">
        <f t="shared" si="94"/>
        <v>0</v>
      </c>
      <c r="K344" s="3">
        <f t="shared" si="95"/>
        <v>0</v>
      </c>
      <c r="L344" s="3">
        <f t="shared" si="96"/>
        <v>9.6200000000000001E-3</v>
      </c>
      <c r="M344" s="3">
        <f t="shared" si="97"/>
        <v>0</v>
      </c>
      <c r="N344" s="3">
        <f t="shared" si="98"/>
        <v>0</v>
      </c>
      <c r="O344" s="3">
        <f>SUM(K344:M344)</f>
        <v>9.6200000000000001E-3</v>
      </c>
      <c r="P344" s="41" t="str">
        <f t="shared" si="99"/>
        <v/>
      </c>
      <c r="Q344" s="42">
        <f t="shared" si="100"/>
        <v>9.9873349932072617E-3</v>
      </c>
      <c r="R344" s="44" t="str">
        <f t="shared" si="101"/>
        <v/>
      </c>
      <c r="S344" s="3" t="str">
        <f>IF(G344&gt;0,(K344/G344)*(1000000/365),"")</f>
        <v/>
      </c>
      <c r="T344" s="3">
        <f>IF(H344&gt;0,(L344/H344)*(1000000/365),"")</f>
        <v>6.5890410958904111</v>
      </c>
      <c r="U344" s="3" t="str">
        <f>IF(I344&gt;0,(M344/I344)*(1000000/365),"")</f>
        <v/>
      </c>
      <c r="V344" s="28" t="str">
        <f>IF(J344&gt;0,(N344/J344)*(1000000/365),"")</f>
        <v/>
      </c>
      <c r="Y344" s="29" t="s">
        <v>286</v>
      </c>
      <c r="Z344" s="3" t="s">
        <v>62</v>
      </c>
      <c r="AA344" s="3">
        <v>963219.91868130001</v>
      </c>
      <c r="AB344" s="3">
        <v>5</v>
      </c>
      <c r="AC344" s="3">
        <v>4</v>
      </c>
      <c r="AD344" s="3">
        <v>0</v>
      </c>
      <c r="AE344" s="2" t="s">
        <v>1245</v>
      </c>
      <c r="AI344" s="3" t="s">
        <v>1243</v>
      </c>
      <c r="AK344" s="3">
        <v>4</v>
      </c>
      <c r="AL344" s="3">
        <v>9.6199999999999992</v>
      </c>
      <c r="AM344" s="2" t="s">
        <v>1245</v>
      </c>
    </row>
    <row r="345" spans="1:42" x14ac:dyDescent="0.25">
      <c r="A345" s="3">
        <f t="shared" si="85"/>
        <v>3</v>
      </c>
      <c r="B345" s="3" t="str">
        <f t="shared" si="86"/>
        <v>Oil</v>
      </c>
      <c r="C345" s="3">
        <f t="shared" si="87"/>
        <v>0</v>
      </c>
      <c r="D345" s="3">
        <f t="shared" si="88"/>
        <v>0</v>
      </c>
      <c r="E345" s="3">
        <f t="shared" si="89"/>
        <v>5.6656103299999998</v>
      </c>
      <c r="F345" s="3" t="str">
        <f t="shared" si="90"/>
        <v/>
      </c>
      <c r="G345" s="3">
        <f t="shared" si="91"/>
        <v>0</v>
      </c>
      <c r="H345" s="3">
        <f t="shared" si="92"/>
        <v>0</v>
      </c>
      <c r="I345" s="3">
        <f t="shared" si="93"/>
        <v>667</v>
      </c>
      <c r="J345" s="3">
        <f t="shared" si="94"/>
        <v>0</v>
      </c>
      <c r="K345" s="3">
        <f t="shared" si="95"/>
        <v>0</v>
      </c>
      <c r="L345" s="3">
        <f t="shared" si="96"/>
        <v>0</v>
      </c>
      <c r="M345" s="3">
        <f t="shared" si="97"/>
        <v>4.37565E-3</v>
      </c>
      <c r="N345" s="3">
        <f t="shared" si="98"/>
        <v>0</v>
      </c>
      <c r="O345" s="3">
        <f>SUM(K345:M345)</f>
        <v>4.37565E-3</v>
      </c>
      <c r="P345" s="41" t="str">
        <f t="shared" si="99"/>
        <v/>
      </c>
      <c r="Q345" s="42" t="str">
        <f t="shared" si="100"/>
        <v/>
      </c>
      <c r="R345" s="44">
        <f t="shared" si="101"/>
        <v>7.7231749893395861E-4</v>
      </c>
      <c r="S345" s="3" t="str">
        <f>IF(G345&gt;0,(K345/G345)*(1000000/365),"")</f>
        <v/>
      </c>
      <c r="T345" s="3" t="str">
        <f>IF(H345&gt;0,(L345/H345)*(1000000/365),"")</f>
        <v/>
      </c>
      <c r="U345" s="3">
        <f>IF(I345&gt;0,(M345/I345)*(1000000/365),"")</f>
        <v>1.7973136719311576E-2</v>
      </c>
      <c r="V345" s="28" t="str">
        <f>IF(J345&gt;0,(N345/J345)*(1000000/365),"")</f>
        <v/>
      </c>
      <c r="Y345" s="29" t="s">
        <v>286</v>
      </c>
      <c r="Z345" s="3" t="s">
        <v>47</v>
      </c>
      <c r="AA345" s="3">
        <v>5665610.3300000001</v>
      </c>
      <c r="AB345" s="3">
        <v>205</v>
      </c>
      <c r="AC345" s="3">
        <v>667</v>
      </c>
      <c r="AD345" s="3">
        <v>0</v>
      </c>
      <c r="AE345" s="2" t="s">
        <v>1245</v>
      </c>
      <c r="AI345" s="3" t="s">
        <v>1245</v>
      </c>
      <c r="AM345" s="2" t="s">
        <v>1243</v>
      </c>
      <c r="AO345" s="2">
        <v>667</v>
      </c>
      <c r="AP345" s="2">
        <v>4.3756500000000003</v>
      </c>
    </row>
    <row r="346" spans="1:42" x14ac:dyDescent="0.25">
      <c r="A346" s="3">
        <f t="shared" si="85"/>
        <v>6</v>
      </c>
      <c r="B346" s="3" t="str">
        <f t="shared" si="86"/>
        <v>Oil</v>
      </c>
      <c r="C346" s="3">
        <f t="shared" si="87"/>
        <v>7.2567124766766661E-2</v>
      </c>
      <c r="D346" s="3">
        <f t="shared" si="88"/>
        <v>0</v>
      </c>
      <c r="E346" s="3">
        <f t="shared" si="89"/>
        <v>0.30346252175193333</v>
      </c>
      <c r="F346" s="3" t="str">
        <f t="shared" si="90"/>
        <v/>
      </c>
      <c r="G346" s="3">
        <f t="shared" si="91"/>
        <v>11</v>
      </c>
      <c r="H346" s="3">
        <f t="shared" si="92"/>
        <v>0</v>
      </c>
      <c r="I346" s="3">
        <f t="shared" si="93"/>
        <v>46</v>
      </c>
      <c r="J346" s="3">
        <f t="shared" si="94"/>
        <v>0</v>
      </c>
      <c r="K346" s="3">
        <f t="shared" si="95"/>
        <v>0</v>
      </c>
      <c r="L346" s="3">
        <f t="shared" si="96"/>
        <v>0</v>
      </c>
      <c r="M346" s="3">
        <f t="shared" si="97"/>
        <v>1.2063734999999999E-3</v>
      </c>
      <c r="N346" s="3">
        <f t="shared" si="98"/>
        <v>0</v>
      </c>
      <c r="O346" s="3">
        <f>SUM(K346:M346)</f>
        <v>1.2063734999999999E-3</v>
      </c>
      <c r="P346" s="41">
        <f t="shared" si="99"/>
        <v>0</v>
      </c>
      <c r="Q346" s="42" t="str">
        <f t="shared" si="100"/>
        <v/>
      </c>
      <c r="R346" s="44">
        <f t="shared" si="101"/>
        <v>3.9753624040142748E-3</v>
      </c>
      <c r="S346" s="3">
        <f>IF(G346&gt;0,(K346/G346)*(1000000/365),"")</f>
        <v>0</v>
      </c>
      <c r="T346" s="3" t="str">
        <f>IF(H346&gt;0,(L346/H346)*(1000000/365),"")</f>
        <v/>
      </c>
      <c r="U346" s="3">
        <f>IF(I346&gt;0,(M346/I346)*(1000000/365),"")</f>
        <v>7.1850714711137575E-2</v>
      </c>
      <c r="V346" s="28" t="str">
        <f>IF(J346&gt;0,(N346/J346)*(1000000/365),"")</f>
        <v/>
      </c>
      <c r="Y346" s="29" t="s">
        <v>286</v>
      </c>
      <c r="Z346" s="3" t="s">
        <v>47</v>
      </c>
      <c r="AA346" s="3">
        <v>376029.6465187</v>
      </c>
      <c r="AB346" s="3">
        <v>15</v>
      </c>
      <c r="AC346" s="3">
        <v>46</v>
      </c>
      <c r="AD346" s="3">
        <v>0</v>
      </c>
      <c r="AE346" s="2" t="s">
        <v>1243</v>
      </c>
      <c r="AG346" s="2">
        <v>11</v>
      </c>
      <c r="AH346" s="2">
        <v>0</v>
      </c>
      <c r="AI346" s="3" t="s">
        <v>1245</v>
      </c>
      <c r="AM346" s="2" t="s">
        <v>1243</v>
      </c>
      <c r="AO346" s="2">
        <v>46</v>
      </c>
      <c r="AP346" s="2">
        <v>1.2063735</v>
      </c>
    </row>
    <row r="347" spans="1:42" x14ac:dyDescent="0.25">
      <c r="A347" s="3">
        <f t="shared" si="85"/>
        <v>2</v>
      </c>
      <c r="B347" s="3" t="str">
        <f t="shared" si="86"/>
        <v>Oil</v>
      </c>
      <c r="C347" s="3">
        <f t="shared" si="87"/>
        <v>0</v>
      </c>
      <c r="D347" s="3">
        <f t="shared" si="88"/>
        <v>1.39271955E-2</v>
      </c>
      <c r="E347" s="3">
        <f t="shared" si="89"/>
        <v>0</v>
      </c>
      <c r="F347" s="3" t="str">
        <f t="shared" si="90"/>
        <v/>
      </c>
      <c r="G347" s="3">
        <f t="shared" si="91"/>
        <v>0</v>
      </c>
      <c r="H347" s="3">
        <f t="shared" si="92"/>
        <v>6</v>
      </c>
      <c r="I347" s="3">
        <f t="shared" si="93"/>
        <v>0</v>
      </c>
      <c r="J347" s="3">
        <f t="shared" si="94"/>
        <v>0</v>
      </c>
      <c r="K347" s="3">
        <f t="shared" si="95"/>
        <v>0</v>
      </c>
      <c r="L347" s="3">
        <f t="shared" si="96"/>
        <v>2.9999999999999997E-5</v>
      </c>
      <c r="M347" s="3">
        <f t="shared" si="97"/>
        <v>0</v>
      </c>
      <c r="N347" s="3">
        <f t="shared" si="98"/>
        <v>0</v>
      </c>
      <c r="O347" s="3">
        <f>SUM(K347:M347)</f>
        <v>2.9999999999999997E-5</v>
      </c>
      <c r="P347" s="41" t="str">
        <f t="shared" si="99"/>
        <v/>
      </c>
      <c r="Q347" s="42">
        <f t="shared" si="100"/>
        <v>2.1540589417302284E-3</v>
      </c>
      <c r="R347" s="44" t="str">
        <f t="shared" si="101"/>
        <v/>
      </c>
      <c r="S347" s="3" t="str">
        <f>IF(G347&gt;0,(K347/G347)*(1000000/365),"")</f>
        <v/>
      </c>
      <c r="T347" s="3">
        <f>IF(H347&gt;0,(L347/H347)*(1000000/365),"")</f>
        <v>1.3698630136986299E-2</v>
      </c>
      <c r="U347" s="3" t="str">
        <f>IF(I347&gt;0,(M347/I347)*(1000000/365),"")</f>
        <v/>
      </c>
      <c r="V347" s="28" t="str">
        <f>IF(J347&gt;0,(N347/J347)*(1000000/365),"")</f>
        <v/>
      </c>
      <c r="Y347" s="29" t="s">
        <v>286</v>
      </c>
      <c r="Z347" s="3" t="s">
        <v>62</v>
      </c>
      <c r="AA347" s="3">
        <v>13927.1955</v>
      </c>
      <c r="AB347" s="3">
        <v>22</v>
      </c>
      <c r="AC347" s="3">
        <v>6</v>
      </c>
      <c r="AD347" s="3">
        <v>0</v>
      </c>
      <c r="AE347" s="2" t="s">
        <v>1245</v>
      </c>
      <c r="AI347" s="3" t="s">
        <v>1243</v>
      </c>
      <c r="AK347" s="3">
        <v>6</v>
      </c>
      <c r="AL347" s="3">
        <v>0.03</v>
      </c>
      <c r="AM347" s="2" t="s">
        <v>1245</v>
      </c>
    </row>
    <row r="348" spans="1:42" x14ac:dyDescent="0.25">
      <c r="A348" s="3">
        <f t="shared" si="85"/>
        <v>5</v>
      </c>
      <c r="B348" s="3" t="str">
        <f t="shared" si="86"/>
        <v>Oil</v>
      </c>
      <c r="C348" s="3">
        <f t="shared" si="87"/>
        <v>0</v>
      </c>
      <c r="D348" s="3">
        <f t="shared" si="88"/>
        <v>0.48293399999999997</v>
      </c>
      <c r="E348" s="3">
        <f t="shared" si="89"/>
        <v>0.80488999999999999</v>
      </c>
      <c r="F348" s="3" t="str">
        <f t="shared" si="90"/>
        <v/>
      </c>
      <c r="G348" s="3">
        <f t="shared" si="91"/>
        <v>0</v>
      </c>
      <c r="H348" s="3">
        <f t="shared" si="92"/>
        <v>18</v>
      </c>
      <c r="I348" s="3">
        <f t="shared" si="93"/>
        <v>30</v>
      </c>
      <c r="J348" s="3">
        <f t="shared" si="94"/>
        <v>0</v>
      </c>
      <c r="K348" s="3">
        <f t="shared" si="95"/>
        <v>0</v>
      </c>
      <c r="L348" s="3">
        <f t="shared" si="96"/>
        <v>2.5549263700000002E-2</v>
      </c>
      <c r="M348" s="3">
        <f t="shared" si="97"/>
        <v>7.0140930000000005E-4</v>
      </c>
      <c r="N348" s="3">
        <f t="shared" si="98"/>
        <v>0</v>
      </c>
      <c r="O348" s="3">
        <f>SUM(K348:M348)</f>
        <v>2.6250673000000002E-2</v>
      </c>
      <c r="P348" s="41" t="str">
        <f t="shared" si="99"/>
        <v/>
      </c>
      <c r="Q348" s="42">
        <f t="shared" si="100"/>
        <v>5.2904255446914079E-2</v>
      </c>
      <c r="R348" s="44">
        <f t="shared" si="101"/>
        <v>8.7143497869274071E-4</v>
      </c>
      <c r="S348" s="3" t="str">
        <f>IF(G348&gt;0,(K348/G348)*(1000000/365),"")</f>
        <v/>
      </c>
      <c r="T348" s="3">
        <f>IF(H348&gt;0,(L348/H348)*(1000000/365),"")</f>
        <v>3.888776818873668</v>
      </c>
      <c r="U348" s="3">
        <f>IF(I348&gt;0,(M348/I348)*(1000000/365),"")</f>
        <v>6.4055643835616433E-2</v>
      </c>
      <c r="V348" s="28" t="str">
        <f>IF(J348&gt;0,(N348/J348)*(1000000/365),"")</f>
        <v/>
      </c>
      <c r="Y348" s="29" t="s">
        <v>286</v>
      </c>
      <c r="Z348" s="3" t="s">
        <v>47</v>
      </c>
      <c r="AA348" s="3">
        <v>1287824</v>
      </c>
      <c r="AB348" s="3">
        <v>14</v>
      </c>
      <c r="AC348" s="3">
        <v>48</v>
      </c>
      <c r="AD348" s="3">
        <v>0</v>
      </c>
      <c r="AE348" s="2" t="s">
        <v>1245</v>
      </c>
      <c r="AI348" s="3" t="s">
        <v>1243</v>
      </c>
      <c r="AK348" s="3">
        <v>18</v>
      </c>
      <c r="AL348" s="3">
        <v>25.549263700000001</v>
      </c>
      <c r="AM348" s="2" t="s">
        <v>1243</v>
      </c>
      <c r="AO348" s="2">
        <v>30</v>
      </c>
      <c r="AP348" s="2">
        <v>0.70140930000000001</v>
      </c>
    </row>
    <row r="349" spans="1:42" x14ac:dyDescent="0.25">
      <c r="A349" s="3">
        <f t="shared" si="85"/>
        <v>3</v>
      </c>
      <c r="B349" s="3" t="str">
        <f t="shared" si="86"/>
        <v>Oil</v>
      </c>
      <c r="C349" s="3">
        <f t="shared" si="87"/>
        <v>0</v>
      </c>
      <c r="D349" s="3">
        <f t="shared" si="88"/>
        <v>0</v>
      </c>
      <c r="E349" s="3">
        <f t="shared" si="89"/>
        <v>3.8499120000000005E-2</v>
      </c>
      <c r="F349" s="3" t="str">
        <f t="shared" si="90"/>
        <v/>
      </c>
      <c r="G349" s="3">
        <f t="shared" si="91"/>
        <v>0</v>
      </c>
      <c r="H349" s="3">
        <f t="shared" si="92"/>
        <v>0</v>
      </c>
      <c r="I349" s="3">
        <f t="shared" si="93"/>
        <v>7</v>
      </c>
      <c r="J349" s="3">
        <f t="shared" si="94"/>
        <v>0</v>
      </c>
      <c r="K349" s="3">
        <f t="shared" si="95"/>
        <v>0</v>
      </c>
      <c r="L349" s="3">
        <f t="shared" si="96"/>
        <v>0</v>
      </c>
      <c r="M349" s="3">
        <f t="shared" si="97"/>
        <v>5.9999999999999995E-4</v>
      </c>
      <c r="N349" s="3">
        <f t="shared" si="98"/>
        <v>0</v>
      </c>
      <c r="O349" s="3">
        <f>SUM(K349:M349)</f>
        <v>5.9999999999999995E-4</v>
      </c>
      <c r="P349" s="41" t="str">
        <f t="shared" si="99"/>
        <v/>
      </c>
      <c r="Q349" s="42" t="str">
        <f t="shared" si="100"/>
        <v/>
      </c>
      <c r="R349" s="44">
        <f t="shared" si="101"/>
        <v>1.5584771807771187E-2</v>
      </c>
      <c r="S349" s="3" t="str">
        <f>IF(G349&gt;0,(K349/G349)*(1000000/365),"")</f>
        <v/>
      </c>
      <c r="T349" s="3" t="str">
        <f>IF(H349&gt;0,(L349/H349)*(1000000/365),"")</f>
        <v/>
      </c>
      <c r="U349" s="3">
        <f>IF(I349&gt;0,(M349/I349)*(1000000/365),"")</f>
        <v>0.23483365949119372</v>
      </c>
      <c r="V349" s="28" t="str">
        <f>IF(J349&gt;0,(N349/J349)*(1000000/365),"")</f>
        <v/>
      </c>
      <c r="Y349" s="29" t="s">
        <v>286</v>
      </c>
      <c r="Z349" s="3" t="s">
        <v>47</v>
      </c>
      <c r="AA349" s="3">
        <v>38499.120000000003</v>
      </c>
      <c r="AB349" s="3">
        <v>4</v>
      </c>
      <c r="AC349" s="3">
        <v>7</v>
      </c>
      <c r="AD349" s="3">
        <v>0</v>
      </c>
      <c r="AE349" s="2" t="s">
        <v>1245</v>
      </c>
      <c r="AI349" s="3" t="s">
        <v>1245</v>
      </c>
      <c r="AM349" s="2" t="s">
        <v>1243</v>
      </c>
      <c r="AO349" s="2">
        <v>7</v>
      </c>
      <c r="AP349" s="2">
        <v>0.6</v>
      </c>
    </row>
    <row r="350" spans="1:42" x14ac:dyDescent="0.25">
      <c r="A350" s="3">
        <f t="shared" si="85"/>
        <v>3</v>
      </c>
      <c r="B350" s="3" t="str">
        <f t="shared" si="86"/>
        <v>Oil</v>
      </c>
      <c r="C350" s="3">
        <f t="shared" si="87"/>
        <v>0</v>
      </c>
      <c r="D350" s="3">
        <f t="shared" si="88"/>
        <v>0</v>
      </c>
      <c r="E350" s="3">
        <f t="shared" si="89"/>
        <v>0.65949362804</v>
      </c>
      <c r="F350" s="3" t="str">
        <f t="shared" si="90"/>
        <v/>
      </c>
      <c r="G350" s="3">
        <f t="shared" si="91"/>
        <v>0</v>
      </c>
      <c r="H350" s="3">
        <f t="shared" si="92"/>
        <v>0</v>
      </c>
      <c r="I350" s="3">
        <f t="shared" si="93"/>
        <v>6</v>
      </c>
      <c r="J350" s="3">
        <f t="shared" si="94"/>
        <v>0</v>
      </c>
      <c r="K350" s="3">
        <f t="shared" si="95"/>
        <v>0</v>
      </c>
      <c r="L350" s="3">
        <f t="shared" si="96"/>
        <v>0</v>
      </c>
      <c r="M350" s="3">
        <f t="shared" si="97"/>
        <v>3.3E-3</v>
      </c>
      <c r="N350" s="3">
        <f t="shared" si="98"/>
        <v>0</v>
      </c>
      <c r="O350" s="3">
        <f>SUM(K350:M350)</f>
        <v>3.3E-3</v>
      </c>
      <c r="P350" s="41" t="str">
        <f t="shared" si="99"/>
        <v/>
      </c>
      <c r="Q350" s="42" t="str">
        <f t="shared" si="100"/>
        <v/>
      </c>
      <c r="R350" s="44">
        <f t="shared" si="101"/>
        <v>5.0038390966832E-3</v>
      </c>
      <c r="S350" s="3" t="str">
        <f>IF(G350&gt;0,(K350/G350)*(1000000/365),"")</f>
        <v/>
      </c>
      <c r="T350" s="3" t="str">
        <f>IF(H350&gt;0,(L350/H350)*(1000000/365),"")</f>
        <v/>
      </c>
      <c r="U350" s="3">
        <f>IF(I350&gt;0,(M350/I350)*(1000000/365),"")</f>
        <v>1.5068493150684932</v>
      </c>
      <c r="V350" s="28" t="str">
        <f>IF(J350&gt;0,(N350/J350)*(1000000/365),"")</f>
        <v/>
      </c>
      <c r="Y350" s="29" t="s">
        <v>286</v>
      </c>
      <c r="Z350" s="3" t="s">
        <v>47</v>
      </c>
      <c r="AA350" s="3">
        <v>659493.62803999998</v>
      </c>
      <c r="AB350" s="3">
        <v>10</v>
      </c>
      <c r="AC350" s="3">
        <v>6</v>
      </c>
      <c r="AD350" s="3">
        <v>0</v>
      </c>
      <c r="AE350" s="2" t="s">
        <v>1245</v>
      </c>
      <c r="AI350" s="3" t="s">
        <v>1245</v>
      </c>
      <c r="AM350" s="2" t="s">
        <v>1243</v>
      </c>
      <c r="AO350" s="2">
        <v>6</v>
      </c>
      <c r="AP350" s="2">
        <v>3.3</v>
      </c>
    </row>
    <row r="351" spans="1:42" x14ac:dyDescent="0.25">
      <c r="A351" s="3">
        <f t="shared" si="85"/>
        <v>5</v>
      </c>
      <c r="B351" s="3" t="str">
        <f t="shared" si="86"/>
        <v>Oil</v>
      </c>
      <c r="C351" s="3">
        <f t="shared" si="87"/>
        <v>0</v>
      </c>
      <c r="D351" s="3">
        <f t="shared" si="88"/>
        <v>3.7951818181818184E-2</v>
      </c>
      <c r="E351" s="3">
        <f t="shared" si="89"/>
        <v>3.7951818181818186E-3</v>
      </c>
      <c r="F351" s="3" t="str">
        <f t="shared" si="90"/>
        <v/>
      </c>
      <c r="G351" s="3">
        <f t="shared" si="91"/>
        <v>0</v>
      </c>
      <c r="H351" s="3">
        <f t="shared" si="92"/>
        <v>20</v>
      </c>
      <c r="I351" s="3">
        <f t="shared" si="93"/>
        <v>2</v>
      </c>
      <c r="J351" s="3">
        <f t="shared" si="94"/>
        <v>0</v>
      </c>
      <c r="K351" s="3">
        <f t="shared" si="95"/>
        <v>0</v>
      </c>
      <c r="L351" s="3">
        <f t="shared" si="96"/>
        <v>2.8000000000000003E-4</v>
      </c>
      <c r="M351" s="3">
        <f t="shared" si="97"/>
        <v>0</v>
      </c>
      <c r="N351" s="3">
        <f t="shared" si="98"/>
        <v>0</v>
      </c>
      <c r="O351" s="3">
        <f>SUM(K351:M351)</f>
        <v>2.8000000000000003E-4</v>
      </c>
      <c r="P351" s="41" t="str">
        <f t="shared" si="99"/>
        <v/>
      </c>
      <c r="Q351" s="42">
        <f t="shared" si="100"/>
        <v>7.3777756485495965E-3</v>
      </c>
      <c r="R351" s="44">
        <f t="shared" si="101"/>
        <v>0</v>
      </c>
      <c r="S351" s="3" t="str">
        <f>IF(G351&gt;0,(K351/G351)*(1000000/365),"")</f>
        <v/>
      </c>
      <c r="T351" s="3">
        <f>IF(H351&gt;0,(L351/H351)*(1000000/365),"")</f>
        <v>3.8356164383561646E-2</v>
      </c>
      <c r="U351" s="3">
        <f>IF(I351&gt;0,(M351/I351)*(1000000/365),"")</f>
        <v>0</v>
      </c>
      <c r="V351" s="28" t="str">
        <f>IF(J351&gt;0,(N351/J351)*(1000000/365),"")</f>
        <v/>
      </c>
      <c r="Y351" s="29" t="s">
        <v>287</v>
      </c>
      <c r="Z351" s="3" t="s">
        <v>62</v>
      </c>
      <c r="AA351" s="3">
        <v>41747</v>
      </c>
      <c r="AB351" s="3">
        <v>13</v>
      </c>
      <c r="AC351" s="3">
        <v>22</v>
      </c>
      <c r="AD351" s="3">
        <v>0</v>
      </c>
      <c r="AE351" s="2" t="s">
        <v>1245</v>
      </c>
      <c r="AG351" s="2">
        <v>0</v>
      </c>
      <c r="AH351" s="2">
        <v>0</v>
      </c>
      <c r="AI351" s="3" t="s">
        <v>1243</v>
      </c>
      <c r="AK351" s="3">
        <v>20</v>
      </c>
      <c r="AL351" s="3">
        <v>0.28000000000000003</v>
      </c>
      <c r="AM351" s="2" t="s">
        <v>1243</v>
      </c>
      <c r="AO351" s="2">
        <v>2</v>
      </c>
      <c r="AP351" s="2">
        <v>0</v>
      </c>
    </row>
    <row r="352" spans="1:42" x14ac:dyDescent="0.25">
      <c r="A352" s="3">
        <f t="shared" si="85"/>
        <v>2</v>
      </c>
      <c r="B352" s="3" t="str">
        <f t="shared" si="86"/>
        <v>Oil</v>
      </c>
      <c r="C352" s="3">
        <f t="shared" si="87"/>
        <v>0</v>
      </c>
      <c r="D352" s="3">
        <f t="shared" si="88"/>
        <v>2.1682939999999998E-2</v>
      </c>
      <c r="E352" s="3">
        <f t="shared" si="89"/>
        <v>0</v>
      </c>
      <c r="F352" s="3" t="str">
        <f t="shared" si="90"/>
        <v/>
      </c>
      <c r="G352" s="3">
        <f t="shared" si="91"/>
        <v>0</v>
      </c>
      <c r="H352" s="3">
        <f t="shared" si="92"/>
        <v>6</v>
      </c>
      <c r="I352" s="3">
        <f t="shared" si="93"/>
        <v>0</v>
      </c>
      <c r="J352" s="3">
        <f t="shared" si="94"/>
        <v>0</v>
      </c>
      <c r="K352" s="3">
        <f t="shared" si="95"/>
        <v>0</v>
      </c>
      <c r="L352" s="3">
        <f t="shared" si="96"/>
        <v>3.256E-4</v>
      </c>
      <c r="M352" s="3">
        <f t="shared" si="97"/>
        <v>0</v>
      </c>
      <c r="N352" s="3">
        <f t="shared" si="98"/>
        <v>0</v>
      </c>
      <c r="O352" s="3">
        <f>SUM(K352:M352)</f>
        <v>3.256E-4</v>
      </c>
      <c r="P352" s="41" t="str">
        <f t="shared" si="99"/>
        <v/>
      </c>
      <c r="Q352" s="42">
        <f t="shared" si="100"/>
        <v>1.5016413825800377E-2</v>
      </c>
      <c r="R352" s="44" t="str">
        <f t="shared" si="101"/>
        <v/>
      </c>
      <c r="S352" s="3" t="str">
        <f>IF(G352&gt;0,(K352/G352)*(1000000/365),"")</f>
        <v/>
      </c>
      <c r="T352" s="3">
        <f>IF(H352&gt;0,(L352/H352)*(1000000/365),"")</f>
        <v>0.14867579908675799</v>
      </c>
      <c r="U352" s="3" t="str">
        <f>IF(I352&gt;0,(M352/I352)*(1000000/365),"")</f>
        <v/>
      </c>
      <c r="V352" s="28" t="str">
        <f>IF(J352&gt;0,(N352/J352)*(1000000/365),"")</f>
        <v/>
      </c>
      <c r="Y352" s="29" t="s">
        <v>287</v>
      </c>
      <c r="Z352" s="3" t="s">
        <v>62</v>
      </c>
      <c r="AA352" s="3">
        <v>21682.94</v>
      </c>
      <c r="AB352" s="3">
        <v>3</v>
      </c>
      <c r="AC352" s="3">
        <v>6</v>
      </c>
      <c r="AD352" s="3">
        <v>0</v>
      </c>
      <c r="AE352" s="2" t="s">
        <v>1245</v>
      </c>
      <c r="AI352" s="3" t="s">
        <v>1243</v>
      </c>
      <c r="AK352" s="3">
        <v>6</v>
      </c>
      <c r="AL352" s="3">
        <v>0.3256</v>
      </c>
      <c r="AM352" s="2" t="s">
        <v>1245</v>
      </c>
    </row>
    <row r="353" spans="1:42" x14ac:dyDescent="0.25">
      <c r="A353" s="3">
        <f t="shared" si="85"/>
        <v>2</v>
      </c>
      <c r="B353" s="3" t="str">
        <f t="shared" si="86"/>
        <v>Oil</v>
      </c>
      <c r="C353" s="3">
        <f t="shared" si="87"/>
        <v>0</v>
      </c>
      <c r="D353" s="3">
        <f t="shared" si="88"/>
        <v>9.9810491000000001E-2</v>
      </c>
      <c r="E353" s="3">
        <f t="shared" si="89"/>
        <v>0</v>
      </c>
      <c r="F353" s="3" t="str">
        <f t="shared" si="90"/>
        <v/>
      </c>
      <c r="G353" s="3">
        <f t="shared" si="91"/>
        <v>0</v>
      </c>
      <c r="H353" s="3">
        <f t="shared" si="92"/>
        <v>3</v>
      </c>
      <c r="I353" s="3">
        <f t="shared" si="93"/>
        <v>0</v>
      </c>
      <c r="J353" s="3">
        <f t="shared" si="94"/>
        <v>0</v>
      </c>
      <c r="K353" s="3">
        <f t="shared" si="95"/>
        <v>0</v>
      </c>
      <c r="L353" s="3">
        <f t="shared" si="96"/>
        <v>3.8000000000000002E-4</v>
      </c>
      <c r="M353" s="3">
        <f t="shared" si="97"/>
        <v>0</v>
      </c>
      <c r="N353" s="3">
        <f t="shared" si="98"/>
        <v>0</v>
      </c>
      <c r="O353" s="3">
        <f>SUM(K353:M353)</f>
        <v>3.8000000000000002E-4</v>
      </c>
      <c r="P353" s="41" t="str">
        <f t="shared" si="99"/>
        <v/>
      </c>
      <c r="Q353" s="42">
        <f t="shared" si="100"/>
        <v>3.8072150151029715E-3</v>
      </c>
      <c r="R353" s="44" t="str">
        <f t="shared" si="101"/>
        <v/>
      </c>
      <c r="S353" s="3" t="str">
        <f>IF(G353&gt;0,(K353/G353)*(1000000/365),"")</f>
        <v/>
      </c>
      <c r="T353" s="3">
        <f>IF(H353&gt;0,(L353/H353)*(1000000/365),"")</f>
        <v>0.34703196347031962</v>
      </c>
      <c r="U353" s="3" t="str">
        <f>IF(I353&gt;0,(M353/I353)*(1000000/365),"")</f>
        <v/>
      </c>
      <c r="V353" s="28" t="str">
        <f>IF(J353&gt;0,(N353/J353)*(1000000/365),"")</f>
        <v/>
      </c>
      <c r="Y353" s="29" t="s">
        <v>288</v>
      </c>
      <c r="Z353" s="3" t="s">
        <v>62</v>
      </c>
      <c r="AA353" s="3">
        <v>99810.490999999995</v>
      </c>
      <c r="AB353" s="3">
        <v>3</v>
      </c>
      <c r="AC353" s="3">
        <v>3</v>
      </c>
      <c r="AD353" s="3">
        <v>0</v>
      </c>
      <c r="AE353" s="2" t="s">
        <v>1245</v>
      </c>
      <c r="AI353" s="3" t="s">
        <v>1243</v>
      </c>
      <c r="AK353" s="3">
        <v>3</v>
      </c>
      <c r="AL353" s="3">
        <v>0.38</v>
      </c>
      <c r="AM353" s="2" t="s">
        <v>1245</v>
      </c>
    </row>
    <row r="354" spans="1:42" x14ac:dyDescent="0.25">
      <c r="A354" s="3">
        <f t="shared" si="85"/>
        <v>6</v>
      </c>
      <c r="B354" s="3" t="str">
        <f t="shared" si="86"/>
        <v>Oil</v>
      </c>
      <c r="C354" s="3">
        <f t="shared" si="87"/>
        <v>0</v>
      </c>
      <c r="D354" s="3">
        <f t="shared" si="88"/>
        <v>0</v>
      </c>
      <c r="E354" s="3">
        <f t="shared" si="89"/>
        <v>0</v>
      </c>
      <c r="F354" s="3" t="str">
        <f t="shared" si="90"/>
        <v/>
      </c>
      <c r="G354" s="3">
        <f t="shared" si="91"/>
        <v>0</v>
      </c>
      <c r="H354" s="3">
        <f t="shared" si="92"/>
        <v>0</v>
      </c>
      <c r="I354" s="3">
        <f t="shared" si="93"/>
        <v>0</v>
      </c>
      <c r="J354" s="3">
        <f t="shared" si="94"/>
        <v>0</v>
      </c>
      <c r="K354" s="3">
        <f t="shared" si="95"/>
        <v>0</v>
      </c>
      <c r="L354" s="3">
        <f t="shared" si="96"/>
        <v>0</v>
      </c>
      <c r="M354" s="3">
        <f t="shared" si="97"/>
        <v>0</v>
      </c>
      <c r="N354" s="3">
        <f t="shared" si="98"/>
        <v>0</v>
      </c>
      <c r="O354" s="3">
        <f>SUM(K354:M354)</f>
        <v>0</v>
      </c>
      <c r="P354" s="41" t="str">
        <f t="shared" si="99"/>
        <v/>
      </c>
      <c r="Q354" s="42" t="str">
        <f t="shared" si="100"/>
        <v/>
      </c>
      <c r="R354" s="44" t="str">
        <f t="shared" si="101"/>
        <v/>
      </c>
      <c r="S354" s="3" t="str">
        <f>IF(G354&gt;0,(K354/G354)*(1000000/365),"")</f>
        <v/>
      </c>
      <c r="T354" s="3" t="str">
        <f>IF(H354&gt;0,(L354/H354)*(1000000/365),"")</f>
        <v/>
      </c>
      <c r="U354" s="3" t="str">
        <f>IF(I354&gt;0,(M354/I354)*(1000000/365),"")</f>
        <v/>
      </c>
      <c r="V354" s="28" t="str">
        <f>IF(J354&gt;0,(N354/J354)*(1000000/365),"")</f>
        <v/>
      </c>
      <c r="Y354" s="29" t="s">
        <v>289</v>
      </c>
      <c r="Z354" s="3" t="s">
        <v>47</v>
      </c>
      <c r="AA354" s="3">
        <v>37207.480000000003</v>
      </c>
      <c r="AB354" s="3">
        <v>0</v>
      </c>
      <c r="AC354" s="3">
        <v>0</v>
      </c>
      <c r="AD354" s="3">
        <v>0</v>
      </c>
      <c r="AE354" s="2" t="s">
        <v>1245</v>
      </c>
      <c r="AI354" s="3" t="s">
        <v>1245</v>
      </c>
      <c r="AM354" s="2" t="s">
        <v>1245</v>
      </c>
    </row>
    <row r="355" spans="1:42" x14ac:dyDescent="0.25">
      <c r="A355" s="3">
        <f t="shared" si="85"/>
        <v>2</v>
      </c>
      <c r="B355" s="3" t="str">
        <f t="shared" si="86"/>
        <v>Oil</v>
      </c>
      <c r="C355" s="3">
        <f t="shared" si="87"/>
        <v>0</v>
      </c>
      <c r="D355" s="3">
        <f t="shared" si="88"/>
        <v>1.7638000000000001E-2</v>
      </c>
      <c r="E355" s="3">
        <f t="shared" si="89"/>
        <v>0</v>
      </c>
      <c r="F355" s="3" t="str">
        <f t="shared" si="90"/>
        <v/>
      </c>
      <c r="G355" s="3">
        <f t="shared" si="91"/>
        <v>0</v>
      </c>
      <c r="H355" s="3">
        <f t="shared" si="92"/>
        <v>2</v>
      </c>
      <c r="I355" s="3">
        <f t="shared" si="93"/>
        <v>0</v>
      </c>
      <c r="J355" s="3">
        <f t="shared" si="94"/>
        <v>0</v>
      </c>
      <c r="K355" s="3">
        <f t="shared" si="95"/>
        <v>0</v>
      </c>
      <c r="L355" s="3">
        <f t="shared" si="96"/>
        <v>7.0396070000000002E-4</v>
      </c>
      <c r="M355" s="3">
        <f t="shared" si="97"/>
        <v>0</v>
      </c>
      <c r="N355" s="3">
        <f t="shared" si="98"/>
        <v>0</v>
      </c>
      <c r="O355" s="3">
        <f>SUM(K355:M355)</f>
        <v>7.0396070000000002E-4</v>
      </c>
      <c r="P355" s="41" t="str">
        <f t="shared" si="99"/>
        <v/>
      </c>
      <c r="Q355" s="42">
        <f t="shared" si="100"/>
        <v>3.9911594285066333E-2</v>
      </c>
      <c r="R355" s="44" t="str">
        <f t="shared" si="101"/>
        <v/>
      </c>
      <c r="S355" s="3" t="str">
        <f>IF(G355&gt;0,(K355/G355)*(1000000/365),"")</f>
        <v/>
      </c>
      <c r="T355" s="3">
        <f>IF(H355&gt;0,(L355/H355)*(1000000/365),"")</f>
        <v>0.9643297260273973</v>
      </c>
      <c r="U355" s="3" t="str">
        <f>IF(I355&gt;0,(M355/I355)*(1000000/365),"")</f>
        <v/>
      </c>
      <c r="V355" s="28" t="str">
        <f>IF(J355&gt;0,(N355/J355)*(1000000/365),"")</f>
        <v/>
      </c>
      <c r="Y355" s="29" t="s">
        <v>290</v>
      </c>
      <c r="Z355" s="3" t="s">
        <v>47</v>
      </c>
      <c r="AA355" s="3">
        <v>17638</v>
      </c>
      <c r="AB355" s="3">
        <v>1</v>
      </c>
      <c r="AC355" s="3">
        <v>2</v>
      </c>
      <c r="AD355" s="3">
        <v>0</v>
      </c>
      <c r="AE355" s="2" t="s">
        <v>1245</v>
      </c>
      <c r="AI355" s="3" t="s">
        <v>1243</v>
      </c>
      <c r="AK355" s="3">
        <v>2</v>
      </c>
      <c r="AL355" s="3">
        <v>0.70396069999999999</v>
      </c>
      <c r="AM355" s="2" t="s">
        <v>1245</v>
      </c>
    </row>
    <row r="356" spans="1:42" x14ac:dyDescent="0.25">
      <c r="A356" s="3">
        <f t="shared" si="85"/>
        <v>1</v>
      </c>
      <c r="B356" s="3" t="str">
        <f t="shared" si="86"/>
        <v>Oil</v>
      </c>
      <c r="C356" s="3">
        <f t="shared" si="87"/>
        <v>4.9625000000000002E-2</v>
      </c>
      <c r="D356" s="3">
        <f t="shared" si="88"/>
        <v>0</v>
      </c>
      <c r="E356" s="3">
        <f t="shared" si="89"/>
        <v>0</v>
      </c>
      <c r="F356" s="3" t="str">
        <f t="shared" si="90"/>
        <v/>
      </c>
      <c r="G356" s="3">
        <f t="shared" si="91"/>
        <v>8</v>
      </c>
      <c r="H356" s="3">
        <f t="shared" si="92"/>
        <v>0</v>
      </c>
      <c r="I356" s="3">
        <f t="shared" si="93"/>
        <v>0</v>
      </c>
      <c r="J356" s="3">
        <f t="shared" si="94"/>
        <v>0</v>
      </c>
      <c r="K356" s="3">
        <f t="shared" si="95"/>
        <v>0</v>
      </c>
      <c r="L356" s="3">
        <f t="shared" si="96"/>
        <v>0</v>
      </c>
      <c r="M356" s="3">
        <f t="shared" si="97"/>
        <v>0</v>
      </c>
      <c r="N356" s="3">
        <f t="shared" si="98"/>
        <v>0</v>
      </c>
      <c r="O356" s="3">
        <f>SUM(K356:M356)</f>
        <v>0</v>
      </c>
      <c r="P356" s="41">
        <f t="shared" si="99"/>
        <v>0</v>
      </c>
      <c r="Q356" s="42" t="str">
        <f t="shared" si="100"/>
        <v/>
      </c>
      <c r="R356" s="44" t="str">
        <f t="shared" si="101"/>
        <v/>
      </c>
      <c r="S356" s="3">
        <f>IF(G356&gt;0,(K356/G356)*(1000000/365),"")</f>
        <v>0</v>
      </c>
      <c r="T356" s="3" t="str">
        <f>IF(H356&gt;0,(L356/H356)*(1000000/365),"")</f>
        <v/>
      </c>
      <c r="U356" s="3" t="str">
        <f>IF(I356&gt;0,(M356/I356)*(1000000/365),"")</f>
        <v/>
      </c>
      <c r="V356" s="28" t="str">
        <f>IF(J356&gt;0,(N356/J356)*(1000000/365),"")</f>
        <v/>
      </c>
      <c r="Y356" s="29" t="s">
        <v>290</v>
      </c>
      <c r="Z356" s="3" t="s">
        <v>47</v>
      </c>
      <c r="AA356" s="3">
        <v>49625</v>
      </c>
      <c r="AB356" s="3">
        <v>2</v>
      </c>
      <c r="AC356" s="3">
        <v>8</v>
      </c>
      <c r="AD356" s="3">
        <v>0</v>
      </c>
      <c r="AE356" s="2" t="s">
        <v>1243</v>
      </c>
      <c r="AG356" s="2">
        <v>8</v>
      </c>
      <c r="AH356" s="2">
        <v>0</v>
      </c>
      <c r="AI356" s="3" t="s">
        <v>1245</v>
      </c>
      <c r="AM356" s="2" t="s">
        <v>1245</v>
      </c>
    </row>
    <row r="357" spans="1:42" x14ac:dyDescent="0.25">
      <c r="A357" s="3">
        <f t="shared" si="85"/>
        <v>2</v>
      </c>
      <c r="B357" s="3" t="str">
        <f t="shared" si="86"/>
        <v>Oil</v>
      </c>
      <c r="C357" s="3">
        <f t="shared" si="87"/>
        <v>0</v>
      </c>
      <c r="D357" s="3">
        <f t="shared" si="88"/>
        <v>4.2893699999999998E-3</v>
      </c>
      <c r="E357" s="3">
        <f t="shared" si="89"/>
        <v>0</v>
      </c>
      <c r="F357" s="3" t="str">
        <f t="shared" si="90"/>
        <v/>
      </c>
      <c r="G357" s="3">
        <f t="shared" si="91"/>
        <v>0</v>
      </c>
      <c r="H357" s="3">
        <f t="shared" si="92"/>
        <v>1</v>
      </c>
      <c r="I357" s="3">
        <f t="shared" si="93"/>
        <v>0</v>
      </c>
      <c r="J357" s="3">
        <f t="shared" si="94"/>
        <v>0</v>
      </c>
      <c r="K357" s="3">
        <f t="shared" si="95"/>
        <v>0</v>
      </c>
      <c r="L357" s="3">
        <f t="shared" si="96"/>
        <v>1.8700000000000001E-3</v>
      </c>
      <c r="M357" s="3">
        <f t="shared" si="97"/>
        <v>0</v>
      </c>
      <c r="N357" s="3">
        <f t="shared" si="98"/>
        <v>0</v>
      </c>
      <c r="O357" s="3">
        <f>SUM(K357:M357)</f>
        <v>1.8700000000000001E-3</v>
      </c>
      <c r="P357" s="41" t="str">
        <f t="shared" si="99"/>
        <v/>
      </c>
      <c r="Q357" s="42">
        <f t="shared" si="100"/>
        <v>0.43596145820948068</v>
      </c>
      <c r="R357" s="44" t="str">
        <f t="shared" si="101"/>
        <v/>
      </c>
      <c r="S357" s="3" t="str">
        <f>IF(G357&gt;0,(K357/G357)*(1000000/365),"")</f>
        <v/>
      </c>
      <c r="T357" s="3">
        <f>IF(H357&gt;0,(L357/H357)*(1000000/365),"")</f>
        <v>5.1232876712328768</v>
      </c>
      <c r="U357" s="3" t="str">
        <f>IF(I357&gt;0,(M357/I357)*(1000000/365),"")</f>
        <v/>
      </c>
      <c r="V357" s="28" t="str">
        <f>IF(J357&gt;0,(N357/J357)*(1000000/365),"")</f>
        <v/>
      </c>
      <c r="Y357" s="29" t="s">
        <v>290</v>
      </c>
      <c r="Z357" s="3" t="s">
        <v>47</v>
      </c>
      <c r="AA357" s="3">
        <v>4289.37</v>
      </c>
      <c r="AB357" s="3">
        <v>1</v>
      </c>
      <c r="AC357" s="3">
        <v>1</v>
      </c>
      <c r="AD357" s="3">
        <v>0</v>
      </c>
      <c r="AE357" s="2" t="s">
        <v>1245</v>
      </c>
      <c r="AI357" s="3" t="s">
        <v>1243</v>
      </c>
      <c r="AK357" s="3">
        <v>1</v>
      </c>
      <c r="AL357" s="3">
        <v>1.87</v>
      </c>
      <c r="AM357" s="2" t="s">
        <v>1245</v>
      </c>
    </row>
    <row r="358" spans="1:42" x14ac:dyDescent="0.25">
      <c r="A358" s="3">
        <f t="shared" si="85"/>
        <v>2</v>
      </c>
      <c r="B358" s="3" t="str">
        <f t="shared" si="86"/>
        <v>Oil</v>
      </c>
      <c r="C358" s="3">
        <f t="shared" si="87"/>
        <v>0</v>
      </c>
      <c r="D358" s="3">
        <f t="shared" si="88"/>
        <v>0.26541142899999998</v>
      </c>
      <c r="E358" s="3">
        <f t="shared" si="89"/>
        <v>0</v>
      </c>
      <c r="F358" s="3" t="str">
        <f t="shared" si="90"/>
        <v/>
      </c>
      <c r="G358" s="3">
        <f t="shared" si="91"/>
        <v>0</v>
      </c>
      <c r="H358" s="3">
        <f t="shared" si="92"/>
        <v>4</v>
      </c>
      <c r="I358" s="3">
        <f t="shared" si="93"/>
        <v>0</v>
      </c>
      <c r="J358" s="3">
        <f t="shared" si="94"/>
        <v>0</v>
      </c>
      <c r="K358" s="3">
        <f t="shared" si="95"/>
        <v>0</v>
      </c>
      <c r="L358" s="3">
        <f t="shared" si="96"/>
        <v>1.4000000000000001E-4</v>
      </c>
      <c r="M358" s="3">
        <f t="shared" si="97"/>
        <v>0</v>
      </c>
      <c r="N358" s="3">
        <f t="shared" si="98"/>
        <v>0</v>
      </c>
      <c r="O358" s="3">
        <f>SUM(K358:M358)</f>
        <v>1.4000000000000001E-4</v>
      </c>
      <c r="P358" s="41" t="str">
        <f t="shared" si="99"/>
        <v/>
      </c>
      <c r="Q358" s="42">
        <f t="shared" si="100"/>
        <v>5.2748293668996454E-4</v>
      </c>
      <c r="R358" s="44" t="str">
        <f t="shared" si="101"/>
        <v/>
      </c>
      <c r="S358" s="3" t="str">
        <f>IF(G358&gt;0,(K358/G358)*(1000000/365),"")</f>
        <v/>
      </c>
      <c r="T358" s="3">
        <f>IF(H358&gt;0,(L358/H358)*(1000000/365),"")</f>
        <v>9.5890410958904118E-2</v>
      </c>
      <c r="U358" s="3" t="str">
        <f>IF(I358&gt;0,(M358/I358)*(1000000/365),"")</f>
        <v/>
      </c>
      <c r="V358" s="28" t="str">
        <f>IF(J358&gt;0,(N358/J358)*(1000000/365),"")</f>
        <v/>
      </c>
      <c r="Y358" s="29" t="s">
        <v>290</v>
      </c>
      <c r="Z358" s="3" t="s">
        <v>62</v>
      </c>
      <c r="AA358" s="3">
        <v>265411.429</v>
      </c>
      <c r="AB358" s="3">
        <v>4</v>
      </c>
      <c r="AC358" s="3">
        <v>4</v>
      </c>
      <c r="AD358" s="3">
        <v>0</v>
      </c>
      <c r="AE358" s="2" t="s">
        <v>1245</v>
      </c>
      <c r="AI358" s="3" t="s">
        <v>1243</v>
      </c>
      <c r="AK358" s="3">
        <v>4</v>
      </c>
      <c r="AL358" s="3">
        <v>0.14000000000000001</v>
      </c>
      <c r="AM358" s="2" t="s">
        <v>1245</v>
      </c>
    </row>
    <row r="359" spans="1:42" x14ac:dyDescent="0.25">
      <c r="A359" s="3">
        <f t="shared" si="85"/>
        <v>2</v>
      </c>
      <c r="B359" s="3" t="str">
        <f t="shared" si="86"/>
        <v>Oil</v>
      </c>
      <c r="C359" s="3">
        <f t="shared" si="87"/>
        <v>0</v>
      </c>
      <c r="D359" s="3">
        <f t="shared" si="88"/>
        <v>0.76868999999999998</v>
      </c>
      <c r="E359" s="3">
        <f t="shared" si="89"/>
        <v>0</v>
      </c>
      <c r="F359" s="3" t="str">
        <f t="shared" si="90"/>
        <v/>
      </c>
      <c r="G359" s="3">
        <f t="shared" si="91"/>
        <v>0</v>
      </c>
      <c r="H359" s="3">
        <f t="shared" si="92"/>
        <v>24</v>
      </c>
      <c r="I359" s="3">
        <f t="shared" si="93"/>
        <v>0</v>
      </c>
      <c r="J359" s="3">
        <f t="shared" si="94"/>
        <v>0</v>
      </c>
      <c r="K359" s="3">
        <f t="shared" si="95"/>
        <v>0</v>
      </c>
      <c r="L359" s="3">
        <f t="shared" si="96"/>
        <v>4.2756099748899996E-2</v>
      </c>
      <c r="M359" s="3">
        <f t="shared" si="97"/>
        <v>1.2917000000000001E-4</v>
      </c>
      <c r="N359" s="3">
        <f t="shared" si="98"/>
        <v>0</v>
      </c>
      <c r="O359" s="3">
        <f>SUM(K359:M359)</f>
        <v>4.2885269748899994E-2</v>
      </c>
      <c r="P359" s="41" t="str">
        <f t="shared" si="99"/>
        <v/>
      </c>
      <c r="Q359" s="42">
        <f t="shared" si="100"/>
        <v>5.5622031962039312E-2</v>
      </c>
      <c r="R359" s="44" t="str">
        <f t="shared" si="101"/>
        <v/>
      </c>
      <c r="S359" s="3" t="str">
        <f>IF(G359&gt;0,(K359/G359)*(1000000/365),"")</f>
        <v/>
      </c>
      <c r="T359" s="3">
        <f>IF(H359&gt;0,(L359/H359)*(1000000/365),"")</f>
        <v>4.8808333046689496</v>
      </c>
      <c r="U359" s="3" t="str">
        <f>IF(I359&gt;0,(M359/I359)*(1000000/365),"")</f>
        <v/>
      </c>
      <c r="V359" s="28" t="str">
        <f>IF(J359&gt;0,(N359/J359)*(1000000/365),"")</f>
        <v/>
      </c>
      <c r="Y359" s="29" t="s">
        <v>291</v>
      </c>
      <c r="Z359" s="3" t="s">
        <v>62</v>
      </c>
      <c r="AA359" s="3">
        <v>768690</v>
      </c>
      <c r="AB359" s="3">
        <v>25</v>
      </c>
      <c r="AC359" s="3">
        <v>24</v>
      </c>
      <c r="AD359" s="3">
        <v>0</v>
      </c>
      <c r="AE359" s="2" t="s">
        <v>1245</v>
      </c>
      <c r="AG359" s="2">
        <v>0</v>
      </c>
      <c r="AH359" s="2">
        <v>0</v>
      </c>
      <c r="AI359" s="3" t="s">
        <v>1243</v>
      </c>
      <c r="AK359" s="3">
        <v>24</v>
      </c>
      <c r="AL359" s="3">
        <v>42.756099748899999</v>
      </c>
      <c r="AM359" s="2" t="s">
        <v>1245</v>
      </c>
      <c r="AO359" s="2">
        <v>0</v>
      </c>
      <c r="AP359" s="2">
        <v>0.12917000000000001</v>
      </c>
    </row>
    <row r="360" spans="1:42" x14ac:dyDescent="0.25">
      <c r="A360" s="3">
        <f t="shared" si="85"/>
        <v>2</v>
      </c>
      <c r="B360" s="3" t="str">
        <f t="shared" si="86"/>
        <v>Oil</v>
      </c>
      <c r="C360" s="3">
        <f t="shared" si="87"/>
        <v>0</v>
      </c>
      <c r="D360" s="3">
        <f t="shared" si="88"/>
        <v>3.488016</v>
      </c>
      <c r="E360" s="3">
        <f t="shared" si="89"/>
        <v>0</v>
      </c>
      <c r="F360" s="3" t="str">
        <f t="shared" si="90"/>
        <v/>
      </c>
      <c r="G360" s="3">
        <f t="shared" si="91"/>
        <v>0</v>
      </c>
      <c r="H360" s="3">
        <f t="shared" si="92"/>
        <v>143</v>
      </c>
      <c r="I360" s="3">
        <f t="shared" si="93"/>
        <v>0</v>
      </c>
      <c r="J360" s="3">
        <f t="shared" si="94"/>
        <v>0</v>
      </c>
      <c r="K360" s="3">
        <f t="shared" si="95"/>
        <v>0</v>
      </c>
      <c r="L360" s="3">
        <f t="shared" si="96"/>
        <v>0.13921228450000001</v>
      </c>
      <c r="M360" s="3">
        <f t="shared" si="97"/>
        <v>0</v>
      </c>
      <c r="N360" s="3">
        <f t="shared" si="98"/>
        <v>0</v>
      </c>
      <c r="O360" s="3">
        <f>SUM(K360:M360)</f>
        <v>0.13921228450000001</v>
      </c>
      <c r="P360" s="41" t="str">
        <f t="shared" si="99"/>
        <v/>
      </c>
      <c r="Q360" s="42">
        <f t="shared" si="100"/>
        <v>3.9911595732359029E-2</v>
      </c>
      <c r="R360" s="44" t="str">
        <f t="shared" si="101"/>
        <v/>
      </c>
      <c r="S360" s="3" t="str">
        <f>IF(G360&gt;0,(K360/G360)*(1000000/365),"")</f>
        <v/>
      </c>
      <c r="T360" s="3">
        <f>IF(H360&gt;0,(L360/H360)*(1000000/365),"")</f>
        <v>2.6671574767698054</v>
      </c>
      <c r="U360" s="3" t="str">
        <f>IF(I360&gt;0,(M360/I360)*(1000000/365),"")</f>
        <v/>
      </c>
      <c r="V360" s="28" t="str">
        <f>IF(J360&gt;0,(N360/J360)*(1000000/365),"")</f>
        <v/>
      </c>
      <c r="Y360" s="29" t="s">
        <v>291</v>
      </c>
      <c r="Z360" s="3" t="s">
        <v>47</v>
      </c>
      <c r="AA360" s="3">
        <v>3488016</v>
      </c>
      <c r="AB360" s="3">
        <v>143</v>
      </c>
      <c r="AC360" s="3">
        <v>143</v>
      </c>
      <c r="AD360" s="3">
        <v>0</v>
      </c>
      <c r="AE360" s="2" t="s">
        <v>1245</v>
      </c>
      <c r="AI360" s="3" t="s">
        <v>1243</v>
      </c>
      <c r="AK360" s="3">
        <v>143</v>
      </c>
      <c r="AL360" s="3">
        <v>139.21228450000001</v>
      </c>
      <c r="AM360" s="2" t="s">
        <v>1245</v>
      </c>
    </row>
    <row r="361" spans="1:42" x14ac:dyDescent="0.25">
      <c r="A361" s="3">
        <f t="shared" si="85"/>
        <v>3</v>
      </c>
      <c r="B361" s="3" t="str">
        <f t="shared" si="86"/>
        <v>Oil</v>
      </c>
      <c r="C361" s="3">
        <f t="shared" si="87"/>
        <v>0</v>
      </c>
      <c r="D361" s="3">
        <f t="shared" si="88"/>
        <v>0</v>
      </c>
      <c r="E361" s="3">
        <f t="shared" si="89"/>
        <v>0.31338149999999998</v>
      </c>
      <c r="F361" s="3" t="str">
        <f t="shared" si="90"/>
        <v/>
      </c>
      <c r="G361" s="3">
        <f t="shared" si="91"/>
        <v>0</v>
      </c>
      <c r="H361" s="3">
        <f t="shared" si="92"/>
        <v>0</v>
      </c>
      <c r="I361" s="3">
        <f t="shared" si="93"/>
        <v>9</v>
      </c>
      <c r="J361" s="3">
        <f t="shared" si="94"/>
        <v>0</v>
      </c>
      <c r="K361" s="3">
        <f t="shared" si="95"/>
        <v>0</v>
      </c>
      <c r="L361" s="3">
        <f t="shared" si="96"/>
        <v>0</v>
      </c>
      <c r="M361" s="3">
        <f t="shared" si="97"/>
        <v>1.2798983999999999E-3</v>
      </c>
      <c r="N361" s="3">
        <f t="shared" si="98"/>
        <v>0</v>
      </c>
      <c r="O361" s="3">
        <f>SUM(K361:M361)</f>
        <v>1.2798983999999999E-3</v>
      </c>
      <c r="P361" s="41" t="str">
        <f t="shared" si="99"/>
        <v/>
      </c>
      <c r="Q361" s="42" t="str">
        <f t="shared" si="100"/>
        <v/>
      </c>
      <c r="R361" s="44">
        <f t="shared" si="101"/>
        <v>4.0841542975574496E-3</v>
      </c>
      <c r="S361" s="3" t="str">
        <f>IF(G361&gt;0,(K361/G361)*(1000000/365),"")</f>
        <v/>
      </c>
      <c r="T361" s="3" t="str">
        <f>IF(H361&gt;0,(L361/H361)*(1000000/365),"")</f>
        <v/>
      </c>
      <c r="U361" s="3">
        <f>IF(I361&gt;0,(M361/I361)*(1000000/365),"")</f>
        <v>0.38961899543378992</v>
      </c>
      <c r="V361" s="28" t="str">
        <f>IF(J361&gt;0,(N361/J361)*(1000000/365),"")</f>
        <v/>
      </c>
      <c r="Y361" s="29" t="s">
        <v>291</v>
      </c>
      <c r="Z361" s="3" t="s">
        <v>47</v>
      </c>
      <c r="AA361" s="3">
        <v>313381.5</v>
      </c>
      <c r="AB361" s="3">
        <v>2</v>
      </c>
      <c r="AC361" s="3">
        <v>9</v>
      </c>
      <c r="AD361" s="3">
        <v>0</v>
      </c>
      <c r="AE361" s="2" t="s">
        <v>1245</v>
      </c>
      <c r="AI361" s="3" t="s">
        <v>1245</v>
      </c>
      <c r="AM361" s="2" t="s">
        <v>1243</v>
      </c>
      <c r="AO361" s="2">
        <v>9</v>
      </c>
      <c r="AP361" s="2">
        <v>1.2798984</v>
      </c>
    </row>
    <row r="362" spans="1:42" x14ac:dyDescent="0.25">
      <c r="A362" s="3">
        <f t="shared" si="85"/>
        <v>3</v>
      </c>
      <c r="B362" s="3" t="str">
        <f t="shared" si="86"/>
        <v>Oil</v>
      </c>
      <c r="C362" s="3">
        <f t="shared" si="87"/>
        <v>0</v>
      </c>
      <c r="D362" s="3">
        <f t="shared" si="88"/>
        <v>0</v>
      </c>
      <c r="E362" s="3">
        <f t="shared" si="89"/>
        <v>1.3375E-2</v>
      </c>
      <c r="F362" s="3" t="str">
        <f t="shared" si="90"/>
        <v/>
      </c>
      <c r="G362" s="3">
        <f t="shared" si="91"/>
        <v>0</v>
      </c>
      <c r="H362" s="3">
        <f t="shared" si="92"/>
        <v>0</v>
      </c>
      <c r="I362" s="3">
        <f t="shared" si="93"/>
        <v>3</v>
      </c>
      <c r="J362" s="3">
        <f t="shared" si="94"/>
        <v>0</v>
      </c>
      <c r="K362" s="3">
        <f t="shared" si="95"/>
        <v>0</v>
      </c>
      <c r="L362" s="3">
        <f t="shared" si="96"/>
        <v>0</v>
      </c>
      <c r="M362" s="3">
        <f t="shared" si="97"/>
        <v>2.0427700000000001E-5</v>
      </c>
      <c r="N362" s="3">
        <f t="shared" si="98"/>
        <v>0</v>
      </c>
      <c r="O362" s="3">
        <f>SUM(K362:M362)</f>
        <v>2.0427700000000001E-5</v>
      </c>
      <c r="P362" s="41" t="str">
        <f t="shared" si="99"/>
        <v/>
      </c>
      <c r="Q362" s="42" t="str">
        <f t="shared" si="100"/>
        <v/>
      </c>
      <c r="R362" s="44">
        <f t="shared" si="101"/>
        <v>1.5273046728971965E-3</v>
      </c>
      <c r="S362" s="3" t="str">
        <f>IF(G362&gt;0,(K362/G362)*(1000000/365),"")</f>
        <v/>
      </c>
      <c r="T362" s="3" t="str">
        <f>IF(H362&gt;0,(L362/H362)*(1000000/365),"")</f>
        <v/>
      </c>
      <c r="U362" s="3">
        <f>IF(I362&gt;0,(M362/I362)*(1000000/365),"")</f>
        <v>1.8655433789954337E-2</v>
      </c>
      <c r="V362" s="28" t="str">
        <f>IF(J362&gt;0,(N362/J362)*(1000000/365),"")</f>
        <v/>
      </c>
      <c r="Y362" s="29" t="s">
        <v>292</v>
      </c>
      <c r="Z362" s="3" t="s">
        <v>47</v>
      </c>
      <c r="AA362" s="3">
        <v>13375</v>
      </c>
      <c r="AB362" s="3">
        <v>2</v>
      </c>
      <c r="AC362" s="3">
        <v>12</v>
      </c>
      <c r="AD362" s="3">
        <v>3</v>
      </c>
      <c r="AE362" s="2" t="s">
        <v>1245</v>
      </c>
      <c r="AI362" s="3" t="s">
        <v>1245</v>
      </c>
      <c r="AM362" s="2" t="s">
        <v>1243</v>
      </c>
      <c r="AO362" s="2">
        <v>3</v>
      </c>
      <c r="AP362" s="2">
        <v>2.04277E-2</v>
      </c>
    </row>
    <row r="363" spans="1:42" x14ac:dyDescent="0.25">
      <c r="A363" s="3">
        <f t="shared" si="85"/>
        <v>5</v>
      </c>
      <c r="B363" s="3" t="str">
        <f t="shared" si="86"/>
        <v>Oil</v>
      </c>
      <c r="C363" s="3">
        <f t="shared" si="87"/>
        <v>0</v>
      </c>
      <c r="D363" s="3">
        <f t="shared" si="88"/>
        <v>3.9637941176470584E-2</v>
      </c>
      <c r="E363" s="3">
        <f t="shared" si="89"/>
        <v>5.2850588235294118E-3</v>
      </c>
      <c r="F363" s="3" t="str">
        <f t="shared" si="90"/>
        <v/>
      </c>
      <c r="G363" s="3">
        <f t="shared" si="91"/>
        <v>0</v>
      </c>
      <c r="H363" s="3">
        <f t="shared" si="92"/>
        <v>60</v>
      </c>
      <c r="I363" s="3">
        <f t="shared" si="93"/>
        <v>8</v>
      </c>
      <c r="J363" s="3">
        <f t="shared" si="94"/>
        <v>0</v>
      </c>
      <c r="K363" s="3">
        <f t="shared" si="95"/>
        <v>0</v>
      </c>
      <c r="L363" s="3">
        <f t="shared" si="96"/>
        <v>0.24772</v>
      </c>
      <c r="M363" s="3">
        <f t="shared" si="97"/>
        <v>5.0999999999999995E-3</v>
      </c>
      <c r="N363" s="3">
        <f t="shared" si="98"/>
        <v>0</v>
      </c>
      <c r="O363" s="3">
        <f>SUM(K363:M363)</f>
        <v>0.25281999999999999</v>
      </c>
      <c r="P363" s="41" t="str">
        <f t="shared" si="99"/>
        <v/>
      </c>
      <c r="Q363" s="42">
        <f t="shared" si="100"/>
        <v>6.2495677789402615</v>
      </c>
      <c r="R363" s="44">
        <f t="shared" si="101"/>
        <v>0.96498452908309762</v>
      </c>
      <c r="S363" s="3" t="str">
        <f>IF(G363&gt;0,(K363/G363)*(1000000/365),"")</f>
        <v/>
      </c>
      <c r="T363" s="3">
        <f>IF(H363&gt;0,(L363/H363)*(1000000/365),"")</f>
        <v>11.311415525114155</v>
      </c>
      <c r="U363" s="3">
        <f>IF(I363&gt;0,(M363/I363)*(1000000/365),"")</f>
        <v>1.7465753424657531</v>
      </c>
      <c r="V363" s="28" t="str">
        <f>IF(J363&gt;0,(N363/J363)*(1000000/365),"")</f>
        <v/>
      </c>
      <c r="Y363" s="29" t="s">
        <v>293</v>
      </c>
      <c r="Z363" s="3" t="s">
        <v>62</v>
      </c>
      <c r="AA363" s="3">
        <v>44923</v>
      </c>
      <c r="AB363" s="3">
        <v>72</v>
      </c>
      <c r="AC363" s="3">
        <v>8</v>
      </c>
      <c r="AD363" s="3">
        <v>0</v>
      </c>
      <c r="AE363" s="2" t="s">
        <v>1245</v>
      </c>
      <c r="AI363" s="3" t="s">
        <v>1243</v>
      </c>
      <c r="AK363" s="3">
        <v>60</v>
      </c>
      <c r="AL363" s="3">
        <v>247.72</v>
      </c>
      <c r="AM363" s="2" t="s">
        <v>1243</v>
      </c>
      <c r="AO363" s="2">
        <v>8</v>
      </c>
      <c r="AP363" s="2">
        <v>5.0999999999999996</v>
      </c>
    </row>
    <row r="364" spans="1:42" x14ac:dyDescent="0.25">
      <c r="A364" s="3">
        <f t="shared" si="85"/>
        <v>2</v>
      </c>
      <c r="B364" s="3" t="str">
        <f t="shared" si="86"/>
        <v>Oil</v>
      </c>
      <c r="C364" s="3">
        <f t="shared" si="87"/>
        <v>0</v>
      </c>
      <c r="D364" s="3">
        <f t="shared" si="88"/>
        <v>4.0239999999999998E-3</v>
      </c>
      <c r="E364" s="3">
        <f t="shared" si="89"/>
        <v>0</v>
      </c>
      <c r="F364" s="3" t="str">
        <f t="shared" si="90"/>
        <v/>
      </c>
      <c r="G364" s="3">
        <f t="shared" si="91"/>
        <v>0</v>
      </c>
      <c r="H364" s="3">
        <f t="shared" si="92"/>
        <v>4</v>
      </c>
      <c r="I364" s="3">
        <f t="shared" si="93"/>
        <v>0</v>
      </c>
      <c r="J364" s="3">
        <f t="shared" si="94"/>
        <v>0</v>
      </c>
      <c r="K364" s="3">
        <f t="shared" si="95"/>
        <v>0</v>
      </c>
      <c r="L364" s="3">
        <f t="shared" si="96"/>
        <v>7.8400000000000011E-2</v>
      </c>
      <c r="M364" s="3">
        <f t="shared" si="97"/>
        <v>0</v>
      </c>
      <c r="N364" s="3">
        <f t="shared" si="98"/>
        <v>0</v>
      </c>
      <c r="O364" s="3">
        <f>SUM(K364:M364)</f>
        <v>7.8400000000000011E-2</v>
      </c>
      <c r="P364" s="41" t="str">
        <f t="shared" si="99"/>
        <v/>
      </c>
      <c r="Q364" s="42">
        <f t="shared" si="100"/>
        <v>19.483101391650102</v>
      </c>
      <c r="R364" s="44" t="str">
        <f t="shared" si="101"/>
        <v/>
      </c>
      <c r="S364" s="3" t="str">
        <f>IF(G364&gt;0,(K364/G364)*(1000000/365),"")</f>
        <v/>
      </c>
      <c r="T364" s="3">
        <f>IF(H364&gt;0,(L364/H364)*(1000000/365),"")</f>
        <v>53.69863013698631</v>
      </c>
      <c r="U364" s="3" t="str">
        <f>IF(I364&gt;0,(M364/I364)*(1000000/365),"")</f>
        <v/>
      </c>
      <c r="V364" s="28" t="str">
        <f>IF(J364&gt;0,(N364/J364)*(1000000/365),"")</f>
        <v/>
      </c>
      <c r="Y364" s="29" t="s">
        <v>294</v>
      </c>
      <c r="Z364" s="3" t="s">
        <v>47</v>
      </c>
      <c r="AA364" s="3">
        <v>4024</v>
      </c>
      <c r="AB364" s="3">
        <v>7</v>
      </c>
      <c r="AC364" s="3">
        <v>4</v>
      </c>
      <c r="AD364" s="3">
        <v>0</v>
      </c>
      <c r="AE364" s="2" t="s">
        <v>1245</v>
      </c>
      <c r="AI364" s="3" t="s">
        <v>1243</v>
      </c>
      <c r="AK364" s="3">
        <v>4</v>
      </c>
      <c r="AL364" s="3">
        <v>78.400000000000006</v>
      </c>
      <c r="AM364" s="2" t="s">
        <v>1245</v>
      </c>
    </row>
    <row r="365" spans="1:42" x14ac:dyDescent="0.25">
      <c r="A365" s="3">
        <f t="shared" si="85"/>
        <v>2</v>
      </c>
      <c r="B365" s="3" t="str">
        <f t="shared" si="86"/>
        <v>Oil</v>
      </c>
      <c r="C365" s="3">
        <f t="shared" si="87"/>
        <v>0</v>
      </c>
      <c r="D365" s="3">
        <f t="shared" si="88"/>
        <v>3.7605220000000001E-3</v>
      </c>
      <c r="E365" s="3">
        <f t="shared" si="89"/>
        <v>0</v>
      </c>
      <c r="F365" s="3" t="str">
        <f t="shared" si="90"/>
        <v/>
      </c>
      <c r="G365" s="3">
        <f t="shared" si="91"/>
        <v>0</v>
      </c>
      <c r="H365" s="3">
        <f t="shared" si="92"/>
        <v>1</v>
      </c>
      <c r="I365" s="3">
        <f t="shared" si="93"/>
        <v>0</v>
      </c>
      <c r="J365" s="3">
        <f t="shared" si="94"/>
        <v>0</v>
      </c>
      <c r="K365" s="3">
        <f t="shared" si="95"/>
        <v>0</v>
      </c>
      <c r="L365" s="3">
        <f t="shared" si="96"/>
        <v>0</v>
      </c>
      <c r="M365" s="3">
        <f t="shared" si="97"/>
        <v>0</v>
      </c>
      <c r="N365" s="3">
        <f t="shared" si="98"/>
        <v>0</v>
      </c>
      <c r="O365" s="3">
        <f>SUM(K365:M365)</f>
        <v>0</v>
      </c>
      <c r="P365" s="41" t="str">
        <f t="shared" si="99"/>
        <v/>
      </c>
      <c r="Q365" s="42">
        <f t="shared" si="100"/>
        <v>0</v>
      </c>
      <c r="R365" s="44" t="str">
        <f t="shared" si="101"/>
        <v/>
      </c>
      <c r="S365" s="3" t="str">
        <f>IF(G365&gt;0,(K365/G365)*(1000000/365),"")</f>
        <v/>
      </c>
      <c r="T365" s="3">
        <f>IF(H365&gt;0,(L365/H365)*(1000000/365),"")</f>
        <v>0</v>
      </c>
      <c r="U365" s="3" t="str">
        <f>IF(I365&gt;0,(M365/I365)*(1000000/365),"")</f>
        <v/>
      </c>
      <c r="V365" s="28" t="str">
        <f>IF(J365&gt;0,(N365/J365)*(1000000/365),"")</f>
        <v/>
      </c>
      <c r="Y365" s="29" t="s">
        <v>294</v>
      </c>
      <c r="Z365" s="3" t="s">
        <v>62</v>
      </c>
      <c r="AA365" s="3">
        <v>3760.5219999999999</v>
      </c>
      <c r="AB365" s="3">
        <v>3</v>
      </c>
      <c r="AC365" s="3">
        <v>1</v>
      </c>
      <c r="AD365" s="3">
        <v>0</v>
      </c>
      <c r="AE365" s="2" t="s">
        <v>1245</v>
      </c>
      <c r="AI365" s="3" t="s">
        <v>1243</v>
      </c>
      <c r="AK365" s="3">
        <v>1</v>
      </c>
      <c r="AL365" s="3">
        <v>0</v>
      </c>
      <c r="AM365" s="2" t="s">
        <v>1245</v>
      </c>
    </row>
    <row r="366" spans="1:42" x14ac:dyDescent="0.25">
      <c r="A366" s="3">
        <f t="shared" si="85"/>
        <v>2</v>
      </c>
      <c r="B366" s="3" t="str">
        <f t="shared" si="86"/>
        <v>Oil</v>
      </c>
      <c r="C366" s="3">
        <f t="shared" si="87"/>
        <v>0</v>
      </c>
      <c r="D366" s="3">
        <f t="shared" si="88"/>
        <v>7.7744999999999995E-2</v>
      </c>
      <c r="E366" s="3">
        <f t="shared" si="89"/>
        <v>0</v>
      </c>
      <c r="F366" s="3" t="str">
        <f t="shared" si="90"/>
        <v/>
      </c>
      <c r="G366" s="3">
        <f t="shared" si="91"/>
        <v>0</v>
      </c>
      <c r="H366" s="3">
        <f t="shared" si="92"/>
        <v>9</v>
      </c>
      <c r="I366" s="3">
        <f t="shared" si="93"/>
        <v>0</v>
      </c>
      <c r="J366" s="3">
        <f t="shared" si="94"/>
        <v>0</v>
      </c>
      <c r="K366" s="3">
        <f t="shared" si="95"/>
        <v>0</v>
      </c>
      <c r="L366" s="3">
        <f t="shared" si="96"/>
        <v>3.3569700663699999E-2</v>
      </c>
      <c r="M366" s="3">
        <f t="shared" si="97"/>
        <v>0</v>
      </c>
      <c r="N366" s="3">
        <f t="shared" si="98"/>
        <v>0</v>
      </c>
      <c r="O366" s="3">
        <f>SUM(K366:M366)</f>
        <v>3.3569700663699999E-2</v>
      </c>
      <c r="P366" s="41" t="str">
        <f t="shared" si="99"/>
        <v/>
      </c>
      <c r="Q366" s="42">
        <f t="shared" si="100"/>
        <v>0.43179240676184966</v>
      </c>
      <c r="R366" s="44" t="str">
        <f t="shared" si="101"/>
        <v/>
      </c>
      <c r="S366" s="3" t="str">
        <f>IF(G366&gt;0,(K366/G366)*(1000000/365),"")</f>
        <v/>
      </c>
      <c r="T366" s="3">
        <f>IF(H366&gt;0,(L366/H366)*(1000000/365),"")</f>
        <v>10.21908696003044</v>
      </c>
      <c r="U366" s="3" t="str">
        <f>IF(I366&gt;0,(M366/I366)*(1000000/365),"")</f>
        <v/>
      </c>
      <c r="V366" s="28" t="str">
        <f>IF(J366&gt;0,(N366/J366)*(1000000/365),"")</f>
        <v/>
      </c>
      <c r="Y366" s="29" t="s">
        <v>295</v>
      </c>
      <c r="Z366" s="3" t="s">
        <v>62</v>
      </c>
      <c r="AA366" s="3">
        <v>77745</v>
      </c>
      <c r="AB366" s="3">
        <v>9</v>
      </c>
      <c r="AC366" s="3">
        <v>9</v>
      </c>
      <c r="AD366" s="3">
        <v>0</v>
      </c>
      <c r="AE366" s="2" t="s">
        <v>1245</v>
      </c>
      <c r="AG366" s="2">
        <v>0</v>
      </c>
      <c r="AH366" s="2">
        <v>0</v>
      </c>
      <c r="AI366" s="3" t="s">
        <v>1243</v>
      </c>
      <c r="AK366" s="3">
        <v>9</v>
      </c>
      <c r="AL366" s="3">
        <v>33.569700663699997</v>
      </c>
      <c r="AM366" s="2" t="s">
        <v>1245</v>
      </c>
      <c r="AO366" s="2">
        <v>0</v>
      </c>
      <c r="AP366" s="2">
        <v>0</v>
      </c>
    </row>
    <row r="367" spans="1:42" x14ac:dyDescent="0.25">
      <c r="A367" s="3">
        <f t="shared" si="85"/>
        <v>2</v>
      </c>
      <c r="B367" s="3" t="str">
        <f t="shared" si="86"/>
        <v>Oil</v>
      </c>
      <c r="C367" s="3">
        <f t="shared" si="87"/>
        <v>0</v>
      </c>
      <c r="D367" s="3">
        <f t="shared" si="88"/>
        <v>8.5288000000000003E-2</v>
      </c>
      <c r="E367" s="3">
        <f t="shared" si="89"/>
        <v>0</v>
      </c>
      <c r="F367" s="3" t="str">
        <f t="shared" si="90"/>
        <v/>
      </c>
      <c r="G367" s="3">
        <f t="shared" si="91"/>
        <v>0</v>
      </c>
      <c r="H367" s="3">
        <f t="shared" si="92"/>
        <v>8</v>
      </c>
      <c r="I367" s="3">
        <f t="shared" si="93"/>
        <v>0</v>
      </c>
      <c r="J367" s="3">
        <f t="shared" si="94"/>
        <v>0</v>
      </c>
      <c r="K367" s="3">
        <f t="shared" si="95"/>
        <v>0</v>
      </c>
      <c r="L367" s="3">
        <f t="shared" si="96"/>
        <v>3.4039802000000001E-3</v>
      </c>
      <c r="M367" s="3">
        <f t="shared" si="97"/>
        <v>0</v>
      </c>
      <c r="N367" s="3">
        <f t="shared" si="98"/>
        <v>0</v>
      </c>
      <c r="O367" s="3">
        <f>SUM(K367:M367)</f>
        <v>3.4039802000000001E-3</v>
      </c>
      <c r="P367" s="41" t="str">
        <f t="shared" si="99"/>
        <v/>
      </c>
      <c r="Q367" s="42">
        <f t="shared" si="100"/>
        <v>3.9911596004127192E-2</v>
      </c>
      <c r="R367" s="44" t="str">
        <f t="shared" si="101"/>
        <v/>
      </c>
      <c r="S367" s="3" t="str">
        <f>IF(G367&gt;0,(K367/G367)*(1000000/365),"")</f>
        <v/>
      </c>
      <c r="T367" s="3">
        <f>IF(H367&gt;0,(L367/H367)*(1000000/365),"")</f>
        <v>1.1657466438356163</v>
      </c>
      <c r="U367" s="3" t="str">
        <f>IF(I367&gt;0,(M367/I367)*(1000000/365),"")</f>
        <v/>
      </c>
      <c r="V367" s="28" t="str">
        <f>IF(J367&gt;0,(N367/J367)*(1000000/365),"")</f>
        <v/>
      </c>
      <c r="Y367" s="29" t="s">
        <v>295</v>
      </c>
      <c r="Z367" s="3" t="s">
        <v>47</v>
      </c>
      <c r="AA367" s="3">
        <v>85288</v>
      </c>
      <c r="AB367" s="3">
        <v>8</v>
      </c>
      <c r="AC367" s="3">
        <v>8</v>
      </c>
      <c r="AD367" s="3">
        <v>0</v>
      </c>
      <c r="AE367" s="2" t="s">
        <v>1245</v>
      </c>
      <c r="AI367" s="3" t="s">
        <v>1243</v>
      </c>
      <c r="AK367" s="3">
        <v>8</v>
      </c>
      <c r="AL367" s="3">
        <v>3.4039801999999999</v>
      </c>
      <c r="AM367" s="2" t="s">
        <v>1245</v>
      </c>
    </row>
    <row r="368" spans="1:42" x14ac:dyDescent="0.25">
      <c r="A368" s="3">
        <f t="shared" si="85"/>
        <v>2</v>
      </c>
      <c r="B368" s="3" t="str">
        <f t="shared" si="86"/>
        <v>Oil</v>
      </c>
      <c r="C368" s="3">
        <f t="shared" si="87"/>
        <v>0</v>
      </c>
      <c r="D368" s="3">
        <f t="shared" si="88"/>
        <v>2.7740000000000001E-2</v>
      </c>
      <c r="E368" s="3">
        <f t="shared" si="89"/>
        <v>0</v>
      </c>
      <c r="F368" s="3" t="str">
        <f t="shared" si="90"/>
        <v/>
      </c>
      <c r="G368" s="3">
        <f t="shared" si="91"/>
        <v>0</v>
      </c>
      <c r="H368" s="3">
        <f t="shared" si="92"/>
        <v>10</v>
      </c>
      <c r="I368" s="3">
        <f t="shared" si="93"/>
        <v>0</v>
      </c>
      <c r="J368" s="3">
        <f t="shared" si="94"/>
        <v>0</v>
      </c>
      <c r="K368" s="3">
        <f t="shared" si="95"/>
        <v>0</v>
      </c>
      <c r="L368" s="3">
        <f t="shared" si="96"/>
        <v>9.6141900040099995E-2</v>
      </c>
      <c r="M368" s="3">
        <f t="shared" si="97"/>
        <v>0</v>
      </c>
      <c r="N368" s="3">
        <f t="shared" si="98"/>
        <v>0</v>
      </c>
      <c r="O368" s="3">
        <f>SUM(K368:M368)</f>
        <v>9.6141900040099995E-2</v>
      </c>
      <c r="P368" s="41" t="str">
        <f t="shared" si="99"/>
        <v/>
      </c>
      <c r="Q368" s="42">
        <f t="shared" si="100"/>
        <v>3.4658219192537847</v>
      </c>
      <c r="R368" s="44" t="str">
        <f t="shared" si="101"/>
        <v/>
      </c>
      <c r="S368" s="3" t="str">
        <f>IF(G368&gt;0,(K368/G368)*(1000000/365),"")</f>
        <v/>
      </c>
      <c r="T368" s="3">
        <f>IF(H368&gt;0,(L368/H368)*(1000000/365),"")</f>
        <v>26.340246586328764</v>
      </c>
      <c r="U368" s="3" t="str">
        <f>IF(I368&gt;0,(M368/I368)*(1000000/365),"")</f>
        <v/>
      </c>
      <c r="V368" s="28" t="str">
        <f>IF(J368&gt;0,(N368/J368)*(1000000/365),"")</f>
        <v/>
      </c>
      <c r="Y368" s="29" t="s">
        <v>296</v>
      </c>
      <c r="Z368" s="3" t="s">
        <v>62</v>
      </c>
      <c r="AA368" s="3">
        <v>27740</v>
      </c>
      <c r="AB368" s="3">
        <v>10</v>
      </c>
      <c r="AC368" s="3">
        <v>10</v>
      </c>
      <c r="AD368" s="3">
        <v>0</v>
      </c>
      <c r="AE368" s="2" t="s">
        <v>1245</v>
      </c>
      <c r="AG368" s="2">
        <v>0</v>
      </c>
      <c r="AH368" s="2">
        <v>0</v>
      </c>
      <c r="AI368" s="3" t="s">
        <v>1243</v>
      </c>
      <c r="AK368" s="3">
        <v>10</v>
      </c>
      <c r="AL368" s="3">
        <v>96.141900040099998</v>
      </c>
      <c r="AM368" s="2" t="s">
        <v>1245</v>
      </c>
      <c r="AO368" s="2">
        <v>0</v>
      </c>
      <c r="AP368" s="2">
        <v>0</v>
      </c>
    </row>
    <row r="369" spans="1:42" x14ac:dyDescent="0.25">
      <c r="A369" s="3">
        <f t="shared" si="85"/>
        <v>3</v>
      </c>
      <c r="B369" s="3" t="str">
        <f t="shared" si="86"/>
        <v>Oil</v>
      </c>
      <c r="C369" s="3">
        <f t="shared" si="87"/>
        <v>0</v>
      </c>
      <c r="D369" s="3">
        <f t="shared" si="88"/>
        <v>0</v>
      </c>
      <c r="E369" s="3">
        <f t="shared" si="89"/>
        <v>4.5878000000000002E-2</v>
      </c>
      <c r="F369" s="3" t="str">
        <f t="shared" si="90"/>
        <v/>
      </c>
      <c r="G369" s="3">
        <f t="shared" si="91"/>
        <v>0</v>
      </c>
      <c r="H369" s="3">
        <f t="shared" si="92"/>
        <v>0</v>
      </c>
      <c r="I369" s="3">
        <f t="shared" si="93"/>
        <v>4</v>
      </c>
      <c r="J369" s="3">
        <f t="shared" si="94"/>
        <v>0</v>
      </c>
      <c r="K369" s="3">
        <f t="shared" si="95"/>
        <v>0</v>
      </c>
      <c r="L369" s="3">
        <f t="shared" si="96"/>
        <v>0</v>
      </c>
      <c r="M369" s="3">
        <f t="shared" si="97"/>
        <v>1E-4</v>
      </c>
      <c r="N369" s="3">
        <f t="shared" si="98"/>
        <v>0</v>
      </c>
      <c r="O369" s="3">
        <f>SUM(K369:M369)</f>
        <v>1E-4</v>
      </c>
      <c r="P369" s="41" t="str">
        <f t="shared" si="99"/>
        <v/>
      </c>
      <c r="Q369" s="42" t="str">
        <f t="shared" si="100"/>
        <v/>
      </c>
      <c r="R369" s="44">
        <f t="shared" si="101"/>
        <v>2.1796939709664764E-3</v>
      </c>
      <c r="S369" s="3" t="str">
        <f>IF(G369&gt;0,(K369/G369)*(1000000/365),"")</f>
        <v/>
      </c>
      <c r="T369" s="3" t="str">
        <f>IF(H369&gt;0,(L369/H369)*(1000000/365),"")</f>
        <v/>
      </c>
      <c r="U369" s="3">
        <f>IF(I369&gt;0,(M369/I369)*(1000000/365),"")</f>
        <v>6.8493150684931503E-2</v>
      </c>
      <c r="V369" s="28" t="str">
        <f>IF(J369&gt;0,(N369/J369)*(1000000/365),"")</f>
        <v/>
      </c>
      <c r="Y369" s="29" t="s">
        <v>296</v>
      </c>
      <c r="Z369" s="3" t="s">
        <v>62</v>
      </c>
      <c r="AA369" s="3">
        <v>45878</v>
      </c>
      <c r="AB369" s="3">
        <v>0</v>
      </c>
      <c r="AC369" s="3">
        <v>0</v>
      </c>
      <c r="AD369" s="3">
        <v>0</v>
      </c>
      <c r="AE369" s="2" t="s">
        <v>1245</v>
      </c>
      <c r="AI369" s="3" t="s">
        <v>1245</v>
      </c>
      <c r="AM369" s="2" t="s">
        <v>1243</v>
      </c>
      <c r="AO369" s="2">
        <v>4</v>
      </c>
      <c r="AP369" s="2">
        <v>0.1</v>
      </c>
    </row>
    <row r="370" spans="1:42" x14ac:dyDescent="0.25">
      <c r="A370" s="3">
        <f t="shared" si="85"/>
        <v>3</v>
      </c>
      <c r="B370" s="3" t="str">
        <f t="shared" si="86"/>
        <v>Oil</v>
      </c>
      <c r="C370" s="3">
        <f t="shared" si="87"/>
        <v>0</v>
      </c>
      <c r="D370" s="3">
        <f t="shared" si="88"/>
        <v>0</v>
      </c>
      <c r="E370" s="3">
        <f t="shared" si="89"/>
        <v>4.0398999999999997E-2</v>
      </c>
      <c r="F370" s="3" t="str">
        <f t="shared" si="90"/>
        <v/>
      </c>
      <c r="G370" s="3">
        <f t="shared" si="91"/>
        <v>0</v>
      </c>
      <c r="H370" s="3">
        <f t="shared" si="92"/>
        <v>0</v>
      </c>
      <c r="I370" s="3">
        <f t="shared" si="93"/>
        <v>9</v>
      </c>
      <c r="J370" s="3">
        <f t="shared" si="94"/>
        <v>0</v>
      </c>
      <c r="K370" s="3">
        <f t="shared" si="95"/>
        <v>0</v>
      </c>
      <c r="L370" s="3">
        <f t="shared" si="96"/>
        <v>0</v>
      </c>
      <c r="M370" s="3">
        <f t="shared" si="97"/>
        <v>1.8240000000000002E-4</v>
      </c>
      <c r="N370" s="3">
        <f t="shared" si="98"/>
        <v>0</v>
      </c>
      <c r="O370" s="3">
        <f>SUM(K370:M370)</f>
        <v>1.8240000000000002E-4</v>
      </c>
      <c r="P370" s="41" t="str">
        <f t="shared" si="99"/>
        <v/>
      </c>
      <c r="Q370" s="42" t="str">
        <f t="shared" si="100"/>
        <v/>
      </c>
      <c r="R370" s="44">
        <f t="shared" si="101"/>
        <v>4.514963241664398E-3</v>
      </c>
      <c r="S370" s="3" t="str">
        <f>IF(G370&gt;0,(K370/G370)*(1000000/365),"")</f>
        <v/>
      </c>
      <c r="T370" s="3" t="str">
        <f>IF(H370&gt;0,(L370/H370)*(1000000/365),"")</f>
        <v/>
      </c>
      <c r="U370" s="3">
        <f>IF(I370&gt;0,(M370/I370)*(1000000/365),"")</f>
        <v>5.5525114155251139E-2</v>
      </c>
      <c r="V370" s="28" t="str">
        <f>IF(J370&gt;0,(N370/J370)*(1000000/365),"")</f>
        <v/>
      </c>
      <c r="Y370" s="29" t="s">
        <v>296</v>
      </c>
      <c r="Z370" s="3" t="s">
        <v>47</v>
      </c>
      <c r="AA370" s="3">
        <v>40399</v>
      </c>
      <c r="AB370" s="3">
        <v>3</v>
      </c>
      <c r="AC370" s="3">
        <v>9</v>
      </c>
      <c r="AD370" s="3">
        <v>0</v>
      </c>
      <c r="AE370" s="2" t="s">
        <v>1245</v>
      </c>
      <c r="AI370" s="3" t="s">
        <v>1245</v>
      </c>
      <c r="AM370" s="2" t="s">
        <v>1243</v>
      </c>
      <c r="AO370" s="2">
        <v>9</v>
      </c>
      <c r="AP370" s="2">
        <v>0.18240000000000001</v>
      </c>
    </row>
    <row r="371" spans="1:42" x14ac:dyDescent="0.25">
      <c r="A371" s="3">
        <f t="shared" si="85"/>
        <v>3</v>
      </c>
      <c r="B371" s="3" t="str">
        <f t="shared" si="86"/>
        <v>Oil</v>
      </c>
      <c r="C371" s="3">
        <f t="shared" si="87"/>
        <v>0</v>
      </c>
      <c r="D371" s="3">
        <f t="shared" si="88"/>
        <v>0</v>
      </c>
      <c r="E371" s="3">
        <f t="shared" si="89"/>
        <v>2.8168800000000001E-2</v>
      </c>
      <c r="F371" s="3" t="str">
        <f t="shared" si="90"/>
        <v/>
      </c>
      <c r="G371" s="3">
        <f t="shared" si="91"/>
        <v>0</v>
      </c>
      <c r="H371" s="3">
        <f t="shared" si="92"/>
        <v>0</v>
      </c>
      <c r="I371" s="3">
        <f t="shared" si="93"/>
        <v>2</v>
      </c>
      <c r="J371" s="3">
        <f t="shared" si="94"/>
        <v>0</v>
      </c>
      <c r="K371" s="3">
        <f t="shared" si="95"/>
        <v>0</v>
      </c>
      <c r="L371" s="3">
        <f t="shared" si="96"/>
        <v>0</v>
      </c>
      <c r="M371" s="3">
        <f t="shared" si="97"/>
        <v>0</v>
      </c>
      <c r="N371" s="3">
        <f t="shared" si="98"/>
        <v>0</v>
      </c>
      <c r="O371" s="3">
        <f>SUM(K371:M371)</f>
        <v>0</v>
      </c>
      <c r="P371" s="41" t="str">
        <f t="shared" si="99"/>
        <v/>
      </c>
      <c r="Q371" s="42" t="str">
        <f t="shared" si="100"/>
        <v/>
      </c>
      <c r="R371" s="44">
        <f t="shared" si="101"/>
        <v>0</v>
      </c>
      <c r="S371" s="3" t="str">
        <f>IF(G371&gt;0,(K371/G371)*(1000000/365),"")</f>
        <v/>
      </c>
      <c r="T371" s="3" t="str">
        <f>IF(H371&gt;0,(L371/H371)*(1000000/365),"")</f>
        <v/>
      </c>
      <c r="U371" s="3">
        <f>IF(I371&gt;0,(M371/I371)*(1000000/365),"")</f>
        <v>0</v>
      </c>
      <c r="V371" s="28" t="str">
        <f>IF(J371&gt;0,(N371/J371)*(1000000/365),"")</f>
        <v/>
      </c>
      <c r="Y371" s="29" t="s">
        <v>296</v>
      </c>
      <c r="Z371" s="3" t="s">
        <v>47</v>
      </c>
      <c r="AA371" s="3">
        <v>28168.799999999999</v>
      </c>
      <c r="AB371" s="3">
        <v>3</v>
      </c>
      <c r="AC371" s="3">
        <v>2</v>
      </c>
      <c r="AD371" s="3">
        <v>0</v>
      </c>
      <c r="AE371" s="2" t="s">
        <v>1245</v>
      </c>
      <c r="AI371" s="3" t="s">
        <v>1245</v>
      </c>
      <c r="AM371" s="2" t="s">
        <v>1243</v>
      </c>
      <c r="AO371" s="2">
        <v>2</v>
      </c>
      <c r="AP371" s="2">
        <v>0</v>
      </c>
    </row>
    <row r="372" spans="1:42" x14ac:dyDescent="0.25">
      <c r="A372" s="3">
        <f t="shared" si="85"/>
        <v>2</v>
      </c>
      <c r="B372" s="3" t="str">
        <f t="shared" si="86"/>
        <v>Oil</v>
      </c>
      <c r="C372" s="3">
        <f t="shared" si="87"/>
        <v>0</v>
      </c>
      <c r="D372" s="3">
        <f t="shared" si="88"/>
        <v>3.0813E-2</v>
      </c>
      <c r="E372" s="3">
        <f t="shared" si="89"/>
        <v>0</v>
      </c>
      <c r="F372" s="3" t="str">
        <f t="shared" si="90"/>
        <v/>
      </c>
      <c r="G372" s="3">
        <f t="shared" si="91"/>
        <v>0</v>
      </c>
      <c r="H372" s="3">
        <f t="shared" si="92"/>
        <v>4</v>
      </c>
      <c r="I372" s="3">
        <f t="shared" si="93"/>
        <v>0</v>
      </c>
      <c r="J372" s="3">
        <f t="shared" si="94"/>
        <v>0</v>
      </c>
      <c r="K372" s="3">
        <f t="shared" si="95"/>
        <v>0</v>
      </c>
      <c r="L372" s="3">
        <f t="shared" si="96"/>
        <v>1.2297959999999998E-3</v>
      </c>
      <c r="M372" s="3">
        <f t="shared" si="97"/>
        <v>0</v>
      </c>
      <c r="N372" s="3">
        <f t="shared" si="98"/>
        <v>0</v>
      </c>
      <c r="O372" s="3">
        <f>SUM(K372:M372)</f>
        <v>1.2297959999999998E-3</v>
      </c>
      <c r="P372" s="41" t="str">
        <f t="shared" si="99"/>
        <v/>
      </c>
      <c r="Q372" s="42">
        <f t="shared" si="100"/>
        <v>3.991159575503845E-2</v>
      </c>
      <c r="R372" s="44" t="str">
        <f t="shared" si="101"/>
        <v/>
      </c>
      <c r="S372" s="3" t="str">
        <f>IF(G372&gt;0,(K372/G372)*(1000000/365),"")</f>
        <v/>
      </c>
      <c r="T372" s="3">
        <f>IF(H372&gt;0,(L372/H372)*(1000000/365),"")</f>
        <v>0.84232602739726015</v>
      </c>
      <c r="U372" s="3" t="str">
        <f>IF(I372&gt;0,(M372/I372)*(1000000/365),"")</f>
        <v/>
      </c>
      <c r="V372" s="28" t="str">
        <f>IF(J372&gt;0,(N372/J372)*(1000000/365),"")</f>
        <v/>
      </c>
      <c r="Y372" s="29" t="s">
        <v>297</v>
      </c>
      <c r="Z372" s="3" t="s">
        <v>47</v>
      </c>
      <c r="AA372" s="3">
        <v>30813</v>
      </c>
      <c r="AB372" s="3">
        <v>4</v>
      </c>
      <c r="AC372" s="3">
        <v>4</v>
      </c>
      <c r="AD372" s="3">
        <v>0</v>
      </c>
      <c r="AE372" s="2" t="s">
        <v>1245</v>
      </c>
      <c r="AI372" s="3" t="s">
        <v>1243</v>
      </c>
      <c r="AK372" s="3">
        <v>4</v>
      </c>
      <c r="AL372" s="3">
        <v>1.2297959999999999</v>
      </c>
      <c r="AM372" s="2" t="s">
        <v>1245</v>
      </c>
    </row>
    <row r="373" spans="1:42" x14ac:dyDescent="0.25">
      <c r="A373" s="3">
        <f t="shared" si="85"/>
        <v>5</v>
      </c>
      <c r="B373" s="3" t="str">
        <f t="shared" si="86"/>
        <v>Oil</v>
      </c>
      <c r="C373" s="3">
        <f t="shared" si="87"/>
        <v>0</v>
      </c>
      <c r="D373" s="3">
        <f t="shared" si="88"/>
        <v>3.5832000000000003E-2</v>
      </c>
      <c r="E373" s="3">
        <f t="shared" si="89"/>
        <v>0.10749599999999999</v>
      </c>
      <c r="F373" s="3" t="str">
        <f t="shared" si="90"/>
        <v/>
      </c>
      <c r="G373" s="3">
        <f t="shared" si="91"/>
        <v>0</v>
      </c>
      <c r="H373" s="3">
        <f t="shared" si="92"/>
        <v>2</v>
      </c>
      <c r="I373" s="3">
        <f t="shared" si="93"/>
        <v>6</v>
      </c>
      <c r="J373" s="3">
        <f t="shared" si="94"/>
        <v>0</v>
      </c>
      <c r="K373" s="3">
        <f t="shared" si="95"/>
        <v>0</v>
      </c>
      <c r="L373" s="3">
        <f t="shared" si="96"/>
        <v>9.2201860000000002E-4</v>
      </c>
      <c r="M373" s="3">
        <f t="shared" si="97"/>
        <v>6.8595699999999998E-5</v>
      </c>
      <c r="N373" s="3">
        <f t="shared" si="98"/>
        <v>0</v>
      </c>
      <c r="O373" s="3">
        <f>SUM(K373:M373)</f>
        <v>9.9061430000000001E-4</v>
      </c>
      <c r="P373" s="41" t="str">
        <f t="shared" si="99"/>
        <v/>
      </c>
      <c r="Q373" s="42">
        <f t="shared" si="100"/>
        <v>2.5731709086849741E-2</v>
      </c>
      <c r="R373" s="44">
        <f t="shared" si="101"/>
        <v>6.3812327900573051E-4</v>
      </c>
      <c r="S373" s="3" t="str">
        <f>IF(G373&gt;0,(K373/G373)*(1000000/365),"")</f>
        <v/>
      </c>
      <c r="T373" s="3">
        <f>IF(H373&gt;0,(L373/H373)*(1000000/365),"")</f>
        <v>1.2630391780821917</v>
      </c>
      <c r="U373" s="3">
        <f>IF(I373&gt;0,(M373/I373)*(1000000/365),"")</f>
        <v>3.1322237442922375E-2</v>
      </c>
      <c r="V373" s="28" t="str">
        <f>IF(J373&gt;0,(N373/J373)*(1000000/365),"")</f>
        <v/>
      </c>
      <c r="Y373" s="29" t="s">
        <v>298</v>
      </c>
      <c r="Z373" s="3" t="s">
        <v>47</v>
      </c>
      <c r="AA373" s="3">
        <v>143328</v>
      </c>
      <c r="AB373" s="3">
        <v>41</v>
      </c>
      <c r="AC373" s="3">
        <v>8</v>
      </c>
      <c r="AD373" s="3">
        <v>0</v>
      </c>
      <c r="AE373" s="2" t="s">
        <v>1245</v>
      </c>
      <c r="AI373" s="3" t="s">
        <v>1243</v>
      </c>
      <c r="AK373" s="3">
        <v>2</v>
      </c>
      <c r="AL373" s="3">
        <v>0.92201860000000002</v>
      </c>
      <c r="AM373" s="2" t="s">
        <v>1243</v>
      </c>
      <c r="AO373" s="2">
        <v>6</v>
      </c>
      <c r="AP373" s="2">
        <v>6.8595699999999996E-2</v>
      </c>
    </row>
    <row r="374" spans="1:42" x14ac:dyDescent="0.25">
      <c r="A374" s="3">
        <f t="shared" si="85"/>
        <v>2</v>
      </c>
      <c r="B374" s="3" t="str">
        <f t="shared" si="86"/>
        <v>Oil</v>
      </c>
      <c r="C374" s="3">
        <f t="shared" si="87"/>
        <v>0</v>
      </c>
      <c r="D374" s="3">
        <f t="shared" si="88"/>
        <v>0.28416200000000003</v>
      </c>
      <c r="E374" s="3">
        <f t="shared" si="89"/>
        <v>0</v>
      </c>
      <c r="F374" s="3" t="str">
        <f t="shared" si="90"/>
        <v/>
      </c>
      <c r="G374" s="3">
        <f t="shared" si="91"/>
        <v>0</v>
      </c>
      <c r="H374" s="3">
        <f t="shared" si="92"/>
        <v>10</v>
      </c>
      <c r="I374" s="3">
        <f t="shared" si="93"/>
        <v>0</v>
      </c>
      <c r="J374" s="3">
        <f t="shared" si="94"/>
        <v>0</v>
      </c>
      <c r="K374" s="3">
        <f t="shared" si="95"/>
        <v>0</v>
      </c>
      <c r="L374" s="3">
        <f t="shared" si="96"/>
        <v>1.1341358899999999E-2</v>
      </c>
      <c r="M374" s="3">
        <f t="shared" si="97"/>
        <v>0</v>
      </c>
      <c r="N374" s="3">
        <f t="shared" si="98"/>
        <v>0</v>
      </c>
      <c r="O374" s="3">
        <f>SUM(K374:M374)</f>
        <v>1.1341358899999999E-2</v>
      </c>
      <c r="P374" s="41" t="str">
        <f t="shared" si="99"/>
        <v/>
      </c>
      <c r="Q374" s="42">
        <f t="shared" si="100"/>
        <v>3.9911595850254424E-2</v>
      </c>
      <c r="R374" s="44" t="str">
        <f t="shared" si="101"/>
        <v/>
      </c>
      <c r="S374" s="3" t="str">
        <f>IF(G374&gt;0,(K374/G374)*(1000000/365),"")</f>
        <v/>
      </c>
      <c r="T374" s="3">
        <f>IF(H374&gt;0,(L374/H374)*(1000000/365),"")</f>
        <v>3.1072216164383559</v>
      </c>
      <c r="U374" s="3" t="str">
        <f>IF(I374&gt;0,(M374/I374)*(1000000/365),"")</f>
        <v/>
      </c>
      <c r="V374" s="28" t="str">
        <f>IF(J374&gt;0,(N374/J374)*(1000000/365),"")</f>
        <v/>
      </c>
      <c r="Y374" s="29" t="s">
        <v>298</v>
      </c>
      <c r="Z374" s="3" t="s">
        <v>47</v>
      </c>
      <c r="AA374" s="3">
        <v>284162</v>
      </c>
      <c r="AB374" s="3">
        <v>10</v>
      </c>
      <c r="AC374" s="3">
        <v>10</v>
      </c>
      <c r="AD374" s="3">
        <v>0</v>
      </c>
      <c r="AE374" s="2" t="s">
        <v>1245</v>
      </c>
      <c r="AI374" s="3" t="s">
        <v>1243</v>
      </c>
      <c r="AK374" s="3">
        <v>10</v>
      </c>
      <c r="AL374" s="3">
        <v>11.341358899999999</v>
      </c>
      <c r="AM374" s="2" t="s">
        <v>1245</v>
      </c>
    </row>
    <row r="375" spans="1:42" x14ac:dyDescent="0.25">
      <c r="A375" s="3">
        <f t="shared" si="85"/>
        <v>2</v>
      </c>
      <c r="B375" s="3" t="str">
        <f t="shared" si="86"/>
        <v>Oil</v>
      </c>
      <c r="C375" s="3">
        <f t="shared" si="87"/>
        <v>0</v>
      </c>
      <c r="D375" s="3">
        <f t="shared" si="88"/>
        <v>0.179669</v>
      </c>
      <c r="E375" s="3">
        <f t="shared" si="89"/>
        <v>0</v>
      </c>
      <c r="F375" s="3" t="str">
        <f t="shared" si="90"/>
        <v/>
      </c>
      <c r="G375" s="3">
        <f t="shared" si="91"/>
        <v>0</v>
      </c>
      <c r="H375" s="3">
        <f t="shared" si="92"/>
        <v>34</v>
      </c>
      <c r="I375" s="3">
        <f t="shared" si="93"/>
        <v>0</v>
      </c>
      <c r="J375" s="3">
        <f t="shared" si="94"/>
        <v>0</v>
      </c>
      <c r="K375" s="3">
        <f t="shared" si="95"/>
        <v>0</v>
      </c>
      <c r="L375" s="3">
        <f t="shared" si="96"/>
        <v>2.41677E-2</v>
      </c>
      <c r="M375" s="3">
        <f t="shared" si="97"/>
        <v>0</v>
      </c>
      <c r="N375" s="3">
        <f t="shared" si="98"/>
        <v>0</v>
      </c>
      <c r="O375" s="3">
        <f>SUM(K375:M375)</f>
        <v>2.41677E-2</v>
      </c>
      <c r="P375" s="41" t="str">
        <f t="shared" si="99"/>
        <v/>
      </c>
      <c r="Q375" s="42">
        <f t="shared" si="100"/>
        <v>0.1345123532718499</v>
      </c>
      <c r="R375" s="44" t="str">
        <f t="shared" si="101"/>
        <v/>
      </c>
      <c r="S375" s="3" t="str">
        <f>IF(G375&gt;0,(K375/G375)*(1000000/365),"")</f>
        <v/>
      </c>
      <c r="T375" s="3">
        <f>IF(H375&gt;0,(L375/H375)*(1000000/365),"")</f>
        <v>1.9474375503626107</v>
      </c>
      <c r="U375" s="3" t="str">
        <f>IF(I375&gt;0,(M375/I375)*(1000000/365),"")</f>
        <v/>
      </c>
      <c r="V375" s="28" t="str">
        <f>IF(J375&gt;0,(N375/J375)*(1000000/365),"")</f>
        <v/>
      </c>
      <c r="Y375" s="29" t="s">
        <v>299</v>
      </c>
      <c r="Z375" s="3" t="s">
        <v>62</v>
      </c>
      <c r="AA375" s="3">
        <v>179669</v>
      </c>
      <c r="AB375" s="3">
        <v>34</v>
      </c>
      <c r="AC375" s="3">
        <v>34</v>
      </c>
      <c r="AD375" s="3">
        <v>0</v>
      </c>
      <c r="AE375" s="2" t="s">
        <v>1245</v>
      </c>
      <c r="AG375" s="2">
        <v>0</v>
      </c>
      <c r="AH375" s="2">
        <v>0</v>
      </c>
      <c r="AI375" s="3" t="s">
        <v>1243</v>
      </c>
      <c r="AK375" s="3">
        <v>34</v>
      </c>
      <c r="AL375" s="3">
        <v>24.1677</v>
      </c>
      <c r="AM375" s="2" t="s">
        <v>1245</v>
      </c>
      <c r="AO375" s="2">
        <v>0</v>
      </c>
      <c r="AP375" s="2">
        <v>0</v>
      </c>
    </row>
    <row r="376" spans="1:42" x14ac:dyDescent="0.25">
      <c r="A376" s="3">
        <f t="shared" si="85"/>
        <v>5</v>
      </c>
      <c r="B376" s="3" t="str">
        <f t="shared" si="86"/>
        <v>Oil</v>
      </c>
      <c r="C376" s="3">
        <f t="shared" si="87"/>
        <v>0</v>
      </c>
      <c r="D376" s="3">
        <f t="shared" si="88"/>
        <v>4.4873523809523808E-2</v>
      </c>
      <c r="E376" s="3">
        <f t="shared" si="89"/>
        <v>1.0558476190476189E-2</v>
      </c>
      <c r="F376" s="3" t="str">
        <f t="shared" si="90"/>
        <v/>
      </c>
      <c r="G376" s="3">
        <f t="shared" si="91"/>
        <v>0</v>
      </c>
      <c r="H376" s="3">
        <f t="shared" si="92"/>
        <v>17</v>
      </c>
      <c r="I376" s="3">
        <f t="shared" si="93"/>
        <v>4</v>
      </c>
      <c r="J376" s="3">
        <f t="shared" si="94"/>
        <v>0</v>
      </c>
      <c r="K376" s="3">
        <f t="shared" si="95"/>
        <v>0</v>
      </c>
      <c r="L376" s="3">
        <f t="shared" si="96"/>
        <v>1.8480568999999999E-3</v>
      </c>
      <c r="M376" s="3">
        <f t="shared" si="97"/>
        <v>5.7828999999999993E-6</v>
      </c>
      <c r="N376" s="3">
        <f t="shared" si="98"/>
        <v>0</v>
      </c>
      <c r="O376" s="3">
        <f>SUM(K376:M376)</f>
        <v>1.8538398E-3</v>
      </c>
      <c r="P376" s="41" t="str">
        <f t="shared" si="99"/>
        <v/>
      </c>
      <c r="Q376" s="42">
        <f t="shared" si="100"/>
        <v>4.1183681224690773E-2</v>
      </c>
      <c r="R376" s="44">
        <f t="shared" si="101"/>
        <v>5.4770213955837783E-4</v>
      </c>
      <c r="S376" s="3" t="str">
        <f>IF(G376&gt;0,(K376/G376)*(1000000/365),"")</f>
        <v/>
      </c>
      <c r="T376" s="3">
        <f>IF(H376&gt;0,(L376/H376)*(1000000/365),"")</f>
        <v>0.29783350523771146</v>
      </c>
      <c r="U376" s="3">
        <f>IF(I376&gt;0,(M376/I376)*(1000000/365),"")</f>
        <v>3.9608904109589031E-3</v>
      </c>
      <c r="V376" s="28" t="str">
        <f>IF(J376&gt;0,(N376/J376)*(1000000/365),"")</f>
        <v/>
      </c>
      <c r="Y376" s="29" t="s">
        <v>299</v>
      </c>
      <c r="Z376" s="3" t="s">
        <v>47</v>
      </c>
      <c r="AA376" s="3">
        <v>55432</v>
      </c>
      <c r="AB376" s="3">
        <v>9</v>
      </c>
      <c r="AC376" s="3">
        <v>21</v>
      </c>
      <c r="AD376" s="3">
        <v>0</v>
      </c>
      <c r="AE376" s="2" t="s">
        <v>1245</v>
      </c>
      <c r="AI376" s="3" t="s">
        <v>1243</v>
      </c>
      <c r="AK376" s="3">
        <v>17</v>
      </c>
      <c r="AL376" s="3">
        <v>1.8480569</v>
      </c>
      <c r="AM376" s="2" t="s">
        <v>1243</v>
      </c>
      <c r="AO376" s="2">
        <v>4</v>
      </c>
      <c r="AP376" s="2">
        <v>5.7828999999999997E-3</v>
      </c>
    </row>
    <row r="377" spans="1:42" x14ac:dyDescent="0.25">
      <c r="A377" s="3">
        <f t="shared" si="85"/>
        <v>2</v>
      </c>
      <c r="B377" s="3" t="str">
        <f t="shared" si="86"/>
        <v>Oil</v>
      </c>
      <c r="C377" s="3">
        <f t="shared" si="87"/>
        <v>0</v>
      </c>
      <c r="D377" s="3">
        <f t="shared" si="88"/>
        <v>7.0254999999999998E-2</v>
      </c>
      <c r="E377" s="3">
        <f t="shared" si="89"/>
        <v>0</v>
      </c>
      <c r="F377" s="3" t="str">
        <f t="shared" si="90"/>
        <v/>
      </c>
      <c r="G377" s="3">
        <f t="shared" si="91"/>
        <v>0</v>
      </c>
      <c r="H377" s="3">
        <f t="shared" si="92"/>
        <v>1</v>
      </c>
      <c r="I377" s="3">
        <f t="shared" si="93"/>
        <v>0</v>
      </c>
      <c r="J377" s="3">
        <f t="shared" si="94"/>
        <v>0</v>
      </c>
      <c r="K377" s="3">
        <f t="shared" si="95"/>
        <v>0</v>
      </c>
      <c r="L377" s="3">
        <f t="shared" si="96"/>
        <v>0.38419999999999999</v>
      </c>
      <c r="M377" s="3">
        <f t="shared" si="97"/>
        <v>0</v>
      </c>
      <c r="N377" s="3">
        <f t="shared" si="98"/>
        <v>0</v>
      </c>
      <c r="O377" s="3">
        <f>SUM(K377:M377)</f>
        <v>0.38419999999999999</v>
      </c>
      <c r="P377" s="41" t="str">
        <f t="shared" si="99"/>
        <v/>
      </c>
      <c r="Q377" s="42">
        <f t="shared" si="100"/>
        <v>5.4686499181552914</v>
      </c>
      <c r="R377" s="44" t="str">
        <f t="shared" si="101"/>
        <v/>
      </c>
      <c r="S377" s="3" t="str">
        <f>IF(G377&gt;0,(K377/G377)*(1000000/365),"")</f>
        <v/>
      </c>
      <c r="T377" s="3">
        <f>IF(H377&gt;0,(L377/H377)*(1000000/365),"")</f>
        <v>1052.6027397260273</v>
      </c>
      <c r="U377" s="3" t="str">
        <f>IF(I377&gt;0,(M377/I377)*(1000000/365),"")</f>
        <v/>
      </c>
      <c r="V377" s="28" t="str">
        <f>IF(J377&gt;0,(N377/J377)*(1000000/365),"")</f>
        <v/>
      </c>
      <c r="Y377" s="29" t="s">
        <v>299</v>
      </c>
      <c r="Z377" s="3" t="s">
        <v>47</v>
      </c>
      <c r="AA377" s="3">
        <v>70255</v>
      </c>
      <c r="AB377" s="3">
        <v>55</v>
      </c>
      <c r="AC377" s="3">
        <v>1</v>
      </c>
      <c r="AD377" s="3">
        <v>0</v>
      </c>
      <c r="AE377" s="2" t="s">
        <v>1245</v>
      </c>
      <c r="AI377" s="3" t="s">
        <v>1243</v>
      </c>
      <c r="AK377" s="3">
        <v>1</v>
      </c>
      <c r="AL377" s="3">
        <v>384.2</v>
      </c>
      <c r="AM377" s="2" t="s">
        <v>1245</v>
      </c>
    </row>
    <row r="378" spans="1:42" x14ac:dyDescent="0.25">
      <c r="A378" s="3">
        <f t="shared" si="85"/>
        <v>2</v>
      </c>
      <c r="B378" s="3" t="str">
        <f t="shared" si="86"/>
        <v>Oil</v>
      </c>
      <c r="C378" s="3">
        <f t="shared" si="87"/>
        <v>0</v>
      </c>
      <c r="D378" s="3">
        <f t="shared" si="88"/>
        <v>0.12227200000000001</v>
      </c>
      <c r="E378" s="3">
        <f t="shared" si="89"/>
        <v>0</v>
      </c>
      <c r="F378" s="3" t="str">
        <f t="shared" si="90"/>
        <v/>
      </c>
      <c r="G378" s="3">
        <f t="shared" si="91"/>
        <v>0</v>
      </c>
      <c r="H378" s="3">
        <f t="shared" si="92"/>
        <v>17</v>
      </c>
      <c r="I378" s="3">
        <f t="shared" si="93"/>
        <v>0</v>
      </c>
      <c r="J378" s="3">
        <f t="shared" si="94"/>
        <v>0</v>
      </c>
      <c r="K378" s="3">
        <f t="shared" si="95"/>
        <v>0</v>
      </c>
      <c r="L378" s="3">
        <f t="shared" si="96"/>
        <v>4.9710549999999994E-3</v>
      </c>
      <c r="M378" s="3">
        <f t="shared" si="97"/>
        <v>0</v>
      </c>
      <c r="N378" s="3">
        <f t="shared" si="98"/>
        <v>0</v>
      </c>
      <c r="O378" s="3">
        <f>SUM(K378:M378)</f>
        <v>4.9710549999999994E-3</v>
      </c>
      <c r="P378" s="41" t="str">
        <f t="shared" si="99"/>
        <v/>
      </c>
      <c r="Q378" s="42">
        <f t="shared" si="100"/>
        <v>4.0655710219837729E-2</v>
      </c>
      <c r="R378" s="44" t="str">
        <f t="shared" si="101"/>
        <v/>
      </c>
      <c r="S378" s="3" t="str">
        <f>IF(G378&gt;0,(K378/G378)*(1000000/365),"")</f>
        <v/>
      </c>
      <c r="T378" s="3">
        <f>IF(H378&gt;0,(L378/H378)*(1000000/365),"")</f>
        <v>0.80113698630136976</v>
      </c>
      <c r="U378" s="3" t="str">
        <f>IF(I378&gt;0,(M378/I378)*(1000000/365),"")</f>
        <v/>
      </c>
      <c r="V378" s="28" t="str">
        <f>IF(J378&gt;0,(N378/J378)*(1000000/365),"")</f>
        <v/>
      </c>
      <c r="Y378" s="29" t="s">
        <v>300</v>
      </c>
      <c r="Z378" s="3" t="s">
        <v>47</v>
      </c>
      <c r="AA378" s="3">
        <v>122272</v>
      </c>
      <c r="AB378" s="3">
        <v>17</v>
      </c>
      <c r="AC378" s="3">
        <v>17</v>
      </c>
      <c r="AD378" s="3">
        <v>0</v>
      </c>
      <c r="AE378" s="2" t="s">
        <v>1245</v>
      </c>
      <c r="AI378" s="3" t="s">
        <v>1243</v>
      </c>
      <c r="AK378" s="3">
        <v>17</v>
      </c>
      <c r="AL378" s="3">
        <v>4.9710549999999998</v>
      </c>
      <c r="AM378" s="2" t="s">
        <v>1245</v>
      </c>
    </row>
    <row r="379" spans="1:42" x14ac:dyDescent="0.25">
      <c r="A379" s="3">
        <f t="shared" si="85"/>
        <v>3</v>
      </c>
      <c r="B379" s="3" t="str">
        <f t="shared" si="86"/>
        <v>Oil</v>
      </c>
      <c r="C379" s="3">
        <f t="shared" si="87"/>
        <v>0</v>
      </c>
      <c r="D379" s="3">
        <f t="shared" si="88"/>
        <v>0</v>
      </c>
      <c r="E379" s="3">
        <f t="shared" si="89"/>
        <v>0.48726979999999998</v>
      </c>
      <c r="F379" s="3" t="str">
        <f t="shared" si="90"/>
        <v/>
      </c>
      <c r="G379" s="3">
        <f t="shared" si="91"/>
        <v>0</v>
      </c>
      <c r="H379" s="3">
        <f t="shared" si="92"/>
        <v>0</v>
      </c>
      <c r="I379" s="3">
        <f t="shared" si="93"/>
        <v>29</v>
      </c>
      <c r="J379" s="3">
        <f t="shared" si="94"/>
        <v>0</v>
      </c>
      <c r="K379" s="3">
        <f t="shared" si="95"/>
        <v>0</v>
      </c>
      <c r="L379" s="3">
        <f t="shared" si="96"/>
        <v>0</v>
      </c>
      <c r="M379" s="3">
        <f t="shared" si="97"/>
        <v>2.1987999999999999E-3</v>
      </c>
      <c r="N379" s="3">
        <f t="shared" si="98"/>
        <v>0</v>
      </c>
      <c r="O379" s="3">
        <f>SUM(K379:M379)</f>
        <v>2.1987999999999999E-3</v>
      </c>
      <c r="P379" s="41" t="str">
        <f t="shared" si="99"/>
        <v/>
      </c>
      <c r="Q379" s="42" t="str">
        <f t="shared" si="100"/>
        <v/>
      </c>
      <c r="R379" s="44">
        <f t="shared" si="101"/>
        <v>4.5124897951812322E-3</v>
      </c>
      <c r="S379" s="3" t="str">
        <f>IF(G379&gt;0,(K379/G379)*(1000000/365),"")</f>
        <v/>
      </c>
      <c r="T379" s="3" t="str">
        <f>IF(H379&gt;0,(L379/H379)*(1000000/365),"")</f>
        <v/>
      </c>
      <c r="U379" s="3">
        <f>IF(I379&gt;0,(M379/I379)*(1000000/365),"")</f>
        <v>0.20772791686348605</v>
      </c>
      <c r="V379" s="28" t="str">
        <f>IF(J379&gt;0,(N379/J379)*(1000000/365),"")</f>
        <v/>
      </c>
      <c r="Y379" s="29" t="s">
        <v>301</v>
      </c>
      <c r="Z379" s="3" t="s">
        <v>47</v>
      </c>
      <c r="AA379" s="3">
        <v>487269.8</v>
      </c>
      <c r="AB379" s="3">
        <v>9</v>
      </c>
      <c r="AC379" s="3">
        <v>29</v>
      </c>
      <c r="AD379" s="3">
        <v>0</v>
      </c>
      <c r="AE379" s="2" t="s">
        <v>1245</v>
      </c>
      <c r="AI379" s="3" t="s">
        <v>1245</v>
      </c>
      <c r="AM379" s="2" t="s">
        <v>1243</v>
      </c>
      <c r="AO379" s="2">
        <v>29</v>
      </c>
      <c r="AP379" s="2">
        <v>2.1987999999999999</v>
      </c>
    </row>
    <row r="380" spans="1:42" x14ac:dyDescent="0.25">
      <c r="A380" s="3">
        <f t="shared" si="85"/>
        <v>2</v>
      </c>
      <c r="B380" s="3" t="str">
        <f t="shared" si="86"/>
        <v>Oil</v>
      </c>
      <c r="C380" s="3">
        <f t="shared" si="87"/>
        <v>0</v>
      </c>
      <c r="D380" s="3">
        <f t="shared" si="88"/>
        <v>6.5700000000000003E-3</v>
      </c>
      <c r="E380" s="3">
        <f t="shared" si="89"/>
        <v>0</v>
      </c>
      <c r="F380" s="3" t="str">
        <f t="shared" si="90"/>
        <v/>
      </c>
      <c r="G380" s="3">
        <f t="shared" si="91"/>
        <v>0</v>
      </c>
      <c r="H380" s="3">
        <f t="shared" si="92"/>
        <v>4</v>
      </c>
      <c r="I380" s="3">
        <f t="shared" si="93"/>
        <v>0</v>
      </c>
      <c r="J380" s="3">
        <f t="shared" si="94"/>
        <v>0</v>
      </c>
      <c r="K380" s="3">
        <f t="shared" si="95"/>
        <v>0</v>
      </c>
      <c r="L380" s="3">
        <f t="shared" si="96"/>
        <v>7.0160000000000003E-4</v>
      </c>
      <c r="M380" s="3">
        <f t="shared" si="97"/>
        <v>0</v>
      </c>
      <c r="N380" s="3">
        <f t="shared" si="98"/>
        <v>0</v>
      </c>
      <c r="O380" s="3">
        <f>SUM(K380:M380)</f>
        <v>7.0160000000000003E-4</v>
      </c>
      <c r="P380" s="41" t="str">
        <f t="shared" si="99"/>
        <v/>
      </c>
      <c r="Q380" s="42">
        <f t="shared" si="100"/>
        <v>0.10678843226788433</v>
      </c>
      <c r="R380" s="44" t="str">
        <f t="shared" si="101"/>
        <v/>
      </c>
      <c r="S380" s="3" t="str">
        <f>IF(G380&gt;0,(K380/G380)*(1000000/365),"")</f>
        <v/>
      </c>
      <c r="T380" s="3">
        <f>IF(H380&gt;0,(L380/H380)*(1000000/365),"")</f>
        <v>0.48054794520547944</v>
      </c>
      <c r="U380" s="3" t="str">
        <f>IF(I380&gt;0,(M380/I380)*(1000000/365),"")</f>
        <v/>
      </c>
      <c r="V380" s="28" t="str">
        <f>IF(J380&gt;0,(N380/J380)*(1000000/365),"")</f>
        <v/>
      </c>
      <c r="Y380" s="29" t="s">
        <v>302</v>
      </c>
      <c r="Z380" s="3" t="s">
        <v>62</v>
      </c>
      <c r="AA380" s="3">
        <v>6570</v>
      </c>
      <c r="AB380" s="3">
        <v>4</v>
      </c>
      <c r="AC380" s="3">
        <v>4</v>
      </c>
      <c r="AD380" s="3">
        <v>0</v>
      </c>
      <c r="AE380" s="2" t="s">
        <v>1245</v>
      </c>
      <c r="AG380" s="2">
        <v>0</v>
      </c>
      <c r="AH380" s="2">
        <v>0</v>
      </c>
      <c r="AI380" s="3" t="s">
        <v>1243</v>
      </c>
      <c r="AK380" s="3">
        <v>4</v>
      </c>
      <c r="AL380" s="3">
        <v>0.7016</v>
      </c>
      <c r="AM380" s="2" t="s">
        <v>1245</v>
      </c>
      <c r="AO380" s="2">
        <v>0</v>
      </c>
      <c r="AP380" s="2">
        <v>0</v>
      </c>
    </row>
    <row r="381" spans="1:42" x14ac:dyDescent="0.25">
      <c r="A381" s="3">
        <f t="shared" si="85"/>
        <v>2</v>
      </c>
      <c r="B381" s="3" t="str">
        <f t="shared" si="86"/>
        <v>Oil</v>
      </c>
      <c r="C381" s="3">
        <f t="shared" si="87"/>
        <v>0</v>
      </c>
      <c r="D381" s="3">
        <f t="shared" si="88"/>
        <v>8.2269999999999999E-3</v>
      </c>
      <c r="E381" s="3">
        <f t="shared" si="89"/>
        <v>0</v>
      </c>
      <c r="F381" s="3" t="str">
        <f t="shared" si="90"/>
        <v/>
      </c>
      <c r="G381" s="3">
        <f t="shared" si="91"/>
        <v>0</v>
      </c>
      <c r="H381" s="3">
        <f t="shared" si="92"/>
        <v>5</v>
      </c>
      <c r="I381" s="3">
        <f t="shared" si="93"/>
        <v>0</v>
      </c>
      <c r="J381" s="3">
        <f t="shared" si="94"/>
        <v>0</v>
      </c>
      <c r="K381" s="3">
        <f t="shared" si="95"/>
        <v>0</v>
      </c>
      <c r="L381" s="3">
        <f t="shared" si="96"/>
        <v>4.9759999999999999E-2</v>
      </c>
      <c r="M381" s="3">
        <f t="shared" si="97"/>
        <v>0</v>
      </c>
      <c r="N381" s="3">
        <f t="shared" si="98"/>
        <v>0</v>
      </c>
      <c r="O381" s="3">
        <f>SUM(K381:M381)</f>
        <v>4.9759999999999999E-2</v>
      </c>
      <c r="P381" s="41" t="str">
        <f t="shared" si="99"/>
        <v/>
      </c>
      <c r="Q381" s="42">
        <f t="shared" si="100"/>
        <v>6.0483772942749479</v>
      </c>
      <c r="R381" s="44" t="str">
        <f t="shared" si="101"/>
        <v/>
      </c>
      <c r="S381" s="3" t="str">
        <f>IF(G381&gt;0,(K381/G381)*(1000000/365),"")</f>
        <v/>
      </c>
      <c r="T381" s="3">
        <f>IF(H381&gt;0,(L381/H381)*(1000000/365),"")</f>
        <v>27.265753424657529</v>
      </c>
      <c r="U381" s="3" t="str">
        <f>IF(I381&gt;0,(M381/I381)*(1000000/365),"")</f>
        <v/>
      </c>
      <c r="V381" s="28" t="str">
        <f>IF(J381&gt;0,(N381/J381)*(1000000/365),"")</f>
        <v/>
      </c>
      <c r="Y381" s="29" t="s">
        <v>302</v>
      </c>
      <c r="Z381" s="3" t="s">
        <v>47</v>
      </c>
      <c r="AA381" s="3">
        <v>8227</v>
      </c>
      <c r="AB381" s="3">
        <v>49</v>
      </c>
      <c r="AC381" s="3">
        <v>5</v>
      </c>
      <c r="AD381" s="3">
        <v>0</v>
      </c>
      <c r="AE381" s="2" t="s">
        <v>1245</v>
      </c>
      <c r="AI381" s="3" t="s">
        <v>1243</v>
      </c>
      <c r="AK381" s="3">
        <v>5</v>
      </c>
      <c r="AL381" s="3">
        <v>49.76</v>
      </c>
      <c r="AM381" s="2" t="s">
        <v>1245</v>
      </c>
    </row>
    <row r="382" spans="1:42" x14ac:dyDescent="0.25">
      <c r="A382" s="3">
        <f t="shared" si="85"/>
        <v>2</v>
      </c>
      <c r="B382" s="3" t="str">
        <f t="shared" si="86"/>
        <v>Oil</v>
      </c>
      <c r="C382" s="3">
        <f t="shared" si="87"/>
        <v>0</v>
      </c>
      <c r="D382" s="3">
        <f t="shared" si="88"/>
        <v>2.0346299999999999</v>
      </c>
      <c r="E382" s="3">
        <f t="shared" si="89"/>
        <v>0</v>
      </c>
      <c r="F382" s="3" t="str">
        <f t="shared" si="90"/>
        <v/>
      </c>
      <c r="G382" s="3">
        <f t="shared" si="91"/>
        <v>0</v>
      </c>
      <c r="H382" s="3">
        <f t="shared" si="92"/>
        <v>120</v>
      </c>
      <c r="I382" s="3">
        <f t="shared" si="93"/>
        <v>0</v>
      </c>
      <c r="J382" s="3">
        <f t="shared" si="94"/>
        <v>0</v>
      </c>
      <c r="K382" s="3">
        <f t="shared" si="95"/>
        <v>0</v>
      </c>
      <c r="L382" s="3">
        <f t="shared" si="96"/>
        <v>8.3418185699999994E-2</v>
      </c>
      <c r="M382" s="3">
        <f t="shared" si="97"/>
        <v>0</v>
      </c>
      <c r="N382" s="3">
        <f t="shared" si="98"/>
        <v>0</v>
      </c>
      <c r="O382" s="3">
        <f>SUM(K382:M382)</f>
        <v>8.3418185699999994E-2</v>
      </c>
      <c r="P382" s="41" t="str">
        <f t="shared" si="99"/>
        <v/>
      </c>
      <c r="Q382" s="42">
        <f t="shared" si="100"/>
        <v>4.0999191843234396E-2</v>
      </c>
      <c r="R382" s="44" t="str">
        <f t="shared" si="101"/>
        <v/>
      </c>
      <c r="S382" s="3" t="str">
        <f>IF(G382&gt;0,(K382/G382)*(1000000/365),"")</f>
        <v/>
      </c>
      <c r="T382" s="3">
        <f>IF(H382&gt;0,(L382/H382)*(1000000/365),"")</f>
        <v>1.9045247876712326</v>
      </c>
      <c r="U382" s="3" t="str">
        <f>IF(I382&gt;0,(M382/I382)*(1000000/365),"")</f>
        <v/>
      </c>
      <c r="V382" s="28" t="str">
        <f>IF(J382&gt;0,(N382/J382)*(1000000/365),"")</f>
        <v/>
      </c>
      <c r="Y382" s="29" t="s">
        <v>302</v>
      </c>
      <c r="Z382" s="3" t="s">
        <v>47</v>
      </c>
      <c r="AA382" s="3">
        <v>2034630</v>
      </c>
      <c r="AB382" s="3">
        <v>120</v>
      </c>
      <c r="AC382" s="3">
        <v>120</v>
      </c>
      <c r="AD382" s="3">
        <v>0</v>
      </c>
      <c r="AE382" s="2" t="s">
        <v>1245</v>
      </c>
      <c r="AI382" s="3" t="s">
        <v>1243</v>
      </c>
      <c r="AK382" s="3">
        <v>120</v>
      </c>
      <c r="AL382" s="3">
        <v>83.418185699999995</v>
      </c>
      <c r="AM382" s="2" t="s">
        <v>1245</v>
      </c>
    </row>
    <row r="383" spans="1:42" x14ac:dyDescent="0.25">
      <c r="A383" s="3">
        <f t="shared" si="85"/>
        <v>3</v>
      </c>
      <c r="B383" s="3" t="str">
        <f t="shared" si="86"/>
        <v>Oil</v>
      </c>
      <c r="C383" s="3">
        <f t="shared" si="87"/>
        <v>0</v>
      </c>
      <c r="D383" s="3">
        <f t="shared" si="88"/>
        <v>0</v>
      </c>
      <c r="E383" s="3">
        <f t="shared" si="89"/>
        <v>7.6579999999999999E-3</v>
      </c>
      <c r="F383" s="3" t="str">
        <f t="shared" si="90"/>
        <v/>
      </c>
      <c r="G383" s="3">
        <f t="shared" si="91"/>
        <v>0</v>
      </c>
      <c r="H383" s="3">
        <f t="shared" si="92"/>
        <v>0</v>
      </c>
      <c r="I383" s="3">
        <f t="shared" si="93"/>
        <v>3</v>
      </c>
      <c r="J383" s="3">
        <f t="shared" si="94"/>
        <v>0</v>
      </c>
      <c r="K383" s="3">
        <f t="shared" si="95"/>
        <v>0</v>
      </c>
      <c r="L383" s="3">
        <f t="shared" si="96"/>
        <v>0</v>
      </c>
      <c r="M383" s="3">
        <f t="shared" si="97"/>
        <v>1.00213E-5</v>
      </c>
      <c r="N383" s="3">
        <f t="shared" si="98"/>
        <v>0</v>
      </c>
      <c r="O383" s="3">
        <f>SUM(K383:M383)</f>
        <v>1.00213E-5</v>
      </c>
      <c r="P383" s="41" t="str">
        <f t="shared" si="99"/>
        <v/>
      </c>
      <c r="Q383" s="42" t="str">
        <f t="shared" si="100"/>
        <v/>
      </c>
      <c r="R383" s="44">
        <f t="shared" si="101"/>
        <v>1.3086053799947768E-3</v>
      </c>
      <c r="S383" s="3" t="str">
        <f>IF(G383&gt;0,(K383/G383)*(1000000/365),"")</f>
        <v/>
      </c>
      <c r="T383" s="3" t="str">
        <f>IF(H383&gt;0,(L383/H383)*(1000000/365),"")</f>
        <v/>
      </c>
      <c r="U383" s="3">
        <f>IF(I383&gt;0,(M383/I383)*(1000000/365),"")</f>
        <v>9.1518721461187214E-3</v>
      </c>
      <c r="V383" s="28" t="str">
        <f>IF(J383&gt;0,(N383/J383)*(1000000/365),"")</f>
        <v/>
      </c>
      <c r="Y383" s="29" t="s">
        <v>303</v>
      </c>
      <c r="Z383" s="3" t="s">
        <v>47</v>
      </c>
      <c r="AA383" s="3">
        <v>7658</v>
      </c>
      <c r="AB383" s="3">
        <v>1</v>
      </c>
      <c r="AC383" s="3">
        <v>12</v>
      </c>
      <c r="AD383" s="3">
        <v>3</v>
      </c>
      <c r="AE383" s="2" t="s">
        <v>1245</v>
      </c>
      <c r="AI383" s="3" t="s">
        <v>1245</v>
      </c>
      <c r="AM383" s="2" t="s">
        <v>1243</v>
      </c>
      <c r="AO383" s="2">
        <v>3</v>
      </c>
      <c r="AP383" s="2">
        <v>1.00213E-2</v>
      </c>
    </row>
    <row r="384" spans="1:42" x14ac:dyDescent="0.25">
      <c r="A384" s="3">
        <f t="shared" si="85"/>
        <v>2</v>
      </c>
      <c r="B384" s="3" t="str">
        <f t="shared" si="86"/>
        <v>Oil</v>
      </c>
      <c r="C384" s="3">
        <f t="shared" si="87"/>
        <v>0</v>
      </c>
      <c r="D384" s="3">
        <f t="shared" si="88"/>
        <v>0.56137000000000004</v>
      </c>
      <c r="E384" s="3">
        <f t="shared" si="89"/>
        <v>0</v>
      </c>
      <c r="F384" s="3" t="str">
        <f t="shared" si="90"/>
        <v/>
      </c>
      <c r="G384" s="3">
        <f t="shared" si="91"/>
        <v>0</v>
      </c>
      <c r="H384" s="3">
        <f t="shared" si="92"/>
        <v>15</v>
      </c>
      <c r="I384" s="3">
        <f t="shared" si="93"/>
        <v>10</v>
      </c>
      <c r="J384" s="3">
        <f t="shared" si="94"/>
        <v>0</v>
      </c>
      <c r="K384" s="3">
        <f t="shared" si="95"/>
        <v>0</v>
      </c>
      <c r="L384" s="3">
        <f t="shared" si="96"/>
        <v>3.0161099982800001E-2</v>
      </c>
      <c r="M384" s="3">
        <f t="shared" si="97"/>
        <v>1.2293759956E-3</v>
      </c>
      <c r="N384" s="3">
        <f t="shared" si="98"/>
        <v>0</v>
      </c>
      <c r="O384" s="3">
        <f>SUM(K384:M384)</f>
        <v>3.1390475978400001E-2</v>
      </c>
      <c r="P384" s="41" t="str">
        <f t="shared" si="99"/>
        <v/>
      </c>
      <c r="Q384" s="42">
        <f t="shared" si="100"/>
        <v>5.3727666214439675E-2</v>
      </c>
      <c r="R384" s="44" t="str">
        <f t="shared" si="101"/>
        <v/>
      </c>
      <c r="S384" s="3" t="str">
        <f>IF(G384&gt;0,(K384/G384)*(1000000/365),"")</f>
        <v/>
      </c>
      <c r="T384" s="3">
        <f>IF(H384&gt;0,(L384/H384)*(1000000/365),"")</f>
        <v>5.5088767091872146</v>
      </c>
      <c r="U384" s="3">
        <f>IF(I384&gt;0,(M384/I384)*(1000000/365),"")</f>
        <v>0.33681534126027396</v>
      </c>
      <c r="V384" s="28" t="str">
        <f>IF(J384&gt;0,(N384/J384)*(1000000/365),"")</f>
        <v/>
      </c>
      <c r="Y384" s="29" t="s">
        <v>304</v>
      </c>
      <c r="Z384" s="3" t="s">
        <v>62</v>
      </c>
      <c r="AA384" s="3">
        <v>561370</v>
      </c>
      <c r="AB384" s="3">
        <v>25</v>
      </c>
      <c r="AC384" s="3">
        <v>15</v>
      </c>
      <c r="AD384" s="3">
        <v>10</v>
      </c>
      <c r="AE384" s="2" t="s">
        <v>1245</v>
      </c>
      <c r="AG384" s="2">
        <v>0</v>
      </c>
      <c r="AH384" s="2">
        <v>0</v>
      </c>
      <c r="AI384" s="3" t="s">
        <v>1243</v>
      </c>
      <c r="AK384" s="3">
        <v>15</v>
      </c>
      <c r="AL384" s="3">
        <v>30.1610999828</v>
      </c>
      <c r="AM384" s="2" t="s">
        <v>1245</v>
      </c>
      <c r="AO384" s="2">
        <v>10</v>
      </c>
      <c r="AP384" s="2">
        <v>1.2293759956000001</v>
      </c>
    </row>
    <row r="385" spans="1:42" x14ac:dyDescent="0.25">
      <c r="A385" s="3">
        <f t="shared" si="85"/>
        <v>3</v>
      </c>
      <c r="B385" s="3" t="str">
        <f t="shared" si="86"/>
        <v>Oil</v>
      </c>
      <c r="C385" s="3">
        <f t="shared" si="87"/>
        <v>0</v>
      </c>
      <c r="D385" s="3">
        <f t="shared" si="88"/>
        <v>0</v>
      </c>
      <c r="E385" s="3">
        <f t="shared" si="89"/>
        <v>0.10523100000000001</v>
      </c>
      <c r="F385" s="3" t="str">
        <f t="shared" si="90"/>
        <v/>
      </c>
      <c r="G385" s="3">
        <f t="shared" si="91"/>
        <v>0</v>
      </c>
      <c r="H385" s="3">
        <f t="shared" si="92"/>
        <v>0</v>
      </c>
      <c r="I385" s="3">
        <f t="shared" si="93"/>
        <v>5</v>
      </c>
      <c r="J385" s="3">
        <f t="shared" si="94"/>
        <v>0</v>
      </c>
      <c r="K385" s="3">
        <f t="shared" si="95"/>
        <v>0</v>
      </c>
      <c r="L385" s="3">
        <f t="shared" si="96"/>
        <v>0</v>
      </c>
      <c r="M385" s="3">
        <f t="shared" si="97"/>
        <v>6.9119200000000001E-5</v>
      </c>
      <c r="N385" s="3">
        <f t="shared" si="98"/>
        <v>0</v>
      </c>
      <c r="O385" s="3">
        <f>SUM(K385:M385)</f>
        <v>6.9119200000000001E-5</v>
      </c>
      <c r="P385" s="41" t="str">
        <f t="shared" si="99"/>
        <v/>
      </c>
      <c r="Q385" s="42" t="str">
        <f t="shared" si="100"/>
        <v/>
      </c>
      <c r="R385" s="44">
        <f t="shared" si="101"/>
        <v>6.568330625005939E-4</v>
      </c>
      <c r="S385" s="3" t="str">
        <f>IF(G385&gt;0,(K385/G385)*(1000000/365),"")</f>
        <v/>
      </c>
      <c r="T385" s="3" t="str">
        <f>IF(H385&gt;0,(L385/H385)*(1000000/365),"")</f>
        <v/>
      </c>
      <c r="U385" s="3">
        <f>IF(I385&gt;0,(M385/I385)*(1000000/365),"")</f>
        <v>3.7873534246575344E-2</v>
      </c>
      <c r="V385" s="28" t="str">
        <f>IF(J385&gt;0,(N385/J385)*(1000000/365),"")</f>
        <v/>
      </c>
      <c r="Y385" s="29" t="s">
        <v>304</v>
      </c>
      <c r="Z385" s="3" t="s">
        <v>47</v>
      </c>
      <c r="AA385" s="3">
        <v>105231</v>
      </c>
      <c r="AB385" s="3">
        <v>20</v>
      </c>
      <c r="AC385" s="3">
        <v>5</v>
      </c>
      <c r="AD385" s="3">
        <v>0</v>
      </c>
      <c r="AE385" s="2" t="s">
        <v>1245</v>
      </c>
      <c r="AI385" s="3" t="s">
        <v>1245</v>
      </c>
      <c r="AM385" s="2" t="s">
        <v>1243</v>
      </c>
      <c r="AO385" s="2">
        <v>5</v>
      </c>
      <c r="AP385" s="2">
        <v>6.9119200000000006E-2</v>
      </c>
    </row>
    <row r="386" spans="1:42" x14ac:dyDescent="0.25">
      <c r="A386" s="3">
        <f t="shared" si="85"/>
        <v>2</v>
      </c>
      <c r="B386" s="3" t="str">
        <f t="shared" si="86"/>
        <v>Oil</v>
      </c>
      <c r="C386" s="3">
        <f t="shared" si="87"/>
        <v>0</v>
      </c>
      <c r="D386" s="3">
        <f t="shared" si="88"/>
        <v>8.8535000000000003E-2</v>
      </c>
      <c r="E386" s="3">
        <f t="shared" si="89"/>
        <v>0</v>
      </c>
      <c r="F386" s="3" t="str">
        <f t="shared" si="90"/>
        <v/>
      </c>
      <c r="G386" s="3">
        <f t="shared" si="91"/>
        <v>0</v>
      </c>
      <c r="H386" s="3">
        <f t="shared" si="92"/>
        <v>9</v>
      </c>
      <c r="I386" s="3">
        <f t="shared" si="93"/>
        <v>0</v>
      </c>
      <c r="J386" s="3">
        <f t="shared" si="94"/>
        <v>0</v>
      </c>
      <c r="K386" s="3">
        <f t="shared" si="95"/>
        <v>0</v>
      </c>
      <c r="L386" s="3">
        <f t="shared" si="96"/>
        <v>3.5335731E-3</v>
      </c>
      <c r="M386" s="3">
        <f t="shared" si="97"/>
        <v>0</v>
      </c>
      <c r="N386" s="3">
        <f t="shared" si="98"/>
        <v>0</v>
      </c>
      <c r="O386" s="3">
        <f>SUM(K386:M386)</f>
        <v>3.5335731E-3</v>
      </c>
      <c r="P386" s="41" t="str">
        <f t="shared" si="99"/>
        <v/>
      </c>
      <c r="Q386" s="42">
        <f t="shared" si="100"/>
        <v>3.9911595414242954E-2</v>
      </c>
      <c r="R386" s="44" t="str">
        <f t="shared" si="101"/>
        <v/>
      </c>
      <c r="S386" s="3" t="str">
        <f>IF(G386&gt;0,(K386/G386)*(1000000/365),"")</f>
        <v/>
      </c>
      <c r="T386" s="3">
        <f>IF(H386&gt;0,(L386/H386)*(1000000/365),"")</f>
        <v>1.0756691324200913</v>
      </c>
      <c r="U386" s="3" t="str">
        <f>IF(I386&gt;0,(M386/I386)*(1000000/365),"")</f>
        <v/>
      </c>
      <c r="V386" s="28" t="str">
        <f>IF(J386&gt;0,(N386/J386)*(1000000/365),"")</f>
        <v/>
      </c>
      <c r="Y386" s="29" t="s">
        <v>304</v>
      </c>
      <c r="Z386" s="3" t="s">
        <v>47</v>
      </c>
      <c r="AA386" s="3">
        <v>88535</v>
      </c>
      <c r="AB386" s="3">
        <v>9</v>
      </c>
      <c r="AC386" s="3">
        <v>9</v>
      </c>
      <c r="AD386" s="3">
        <v>0</v>
      </c>
      <c r="AE386" s="2" t="s">
        <v>1245</v>
      </c>
      <c r="AI386" s="3" t="s">
        <v>1243</v>
      </c>
      <c r="AK386" s="3">
        <v>9</v>
      </c>
      <c r="AL386" s="3">
        <v>3.5335730999999999</v>
      </c>
      <c r="AM386" s="2" t="s">
        <v>1245</v>
      </c>
    </row>
    <row r="387" spans="1:42" x14ac:dyDescent="0.25">
      <c r="A387" s="3">
        <f t="shared" si="85"/>
        <v>2</v>
      </c>
      <c r="B387" s="3" t="str">
        <f t="shared" si="86"/>
        <v>Oil</v>
      </c>
      <c r="C387" s="3">
        <f t="shared" si="87"/>
        <v>0</v>
      </c>
      <c r="D387" s="3">
        <f t="shared" si="88"/>
        <v>1.0373E-2</v>
      </c>
      <c r="E387" s="3">
        <f t="shared" si="89"/>
        <v>0</v>
      </c>
      <c r="F387" s="3" t="str">
        <f t="shared" si="90"/>
        <v/>
      </c>
      <c r="G387" s="3">
        <f t="shared" si="91"/>
        <v>0</v>
      </c>
      <c r="H387" s="3">
        <f t="shared" si="92"/>
        <v>2</v>
      </c>
      <c r="I387" s="3">
        <f t="shared" si="93"/>
        <v>0</v>
      </c>
      <c r="J387" s="3">
        <f t="shared" si="94"/>
        <v>0</v>
      </c>
      <c r="K387" s="3">
        <f t="shared" si="95"/>
        <v>0</v>
      </c>
      <c r="L387" s="3">
        <f t="shared" si="96"/>
        <v>1.2787550000000001E-4</v>
      </c>
      <c r="M387" s="3">
        <f t="shared" si="97"/>
        <v>0</v>
      </c>
      <c r="N387" s="3">
        <f t="shared" si="98"/>
        <v>0</v>
      </c>
      <c r="O387" s="3">
        <f>SUM(K387:M387)</f>
        <v>1.2787550000000001E-4</v>
      </c>
      <c r="P387" s="41" t="str">
        <f t="shared" si="99"/>
        <v/>
      </c>
      <c r="Q387" s="42">
        <f t="shared" si="100"/>
        <v>1.2327725826665381E-2</v>
      </c>
      <c r="R387" s="44" t="str">
        <f t="shared" si="101"/>
        <v/>
      </c>
      <c r="S387" s="3" t="str">
        <f>IF(G387&gt;0,(K387/G387)*(1000000/365),"")</f>
        <v/>
      </c>
      <c r="T387" s="3">
        <f>IF(H387&gt;0,(L387/H387)*(1000000/365),"")</f>
        <v>0.1751719178082192</v>
      </c>
      <c r="U387" s="3" t="str">
        <f>IF(I387&gt;0,(M387/I387)*(1000000/365),"")</f>
        <v/>
      </c>
      <c r="V387" s="28" t="str">
        <f>IF(J387&gt;0,(N387/J387)*(1000000/365),"")</f>
        <v/>
      </c>
      <c r="Y387" s="29" t="s">
        <v>304</v>
      </c>
      <c r="Z387" s="3" t="s">
        <v>47</v>
      </c>
      <c r="AA387" s="3">
        <v>10373</v>
      </c>
      <c r="AB387" s="3">
        <v>1</v>
      </c>
      <c r="AC387" s="3">
        <v>2</v>
      </c>
      <c r="AD387" s="3">
        <v>0</v>
      </c>
      <c r="AE387" s="2" t="s">
        <v>1245</v>
      </c>
      <c r="AI387" s="3" t="s">
        <v>1243</v>
      </c>
      <c r="AK387" s="3">
        <v>2</v>
      </c>
      <c r="AL387" s="3">
        <v>0.1278755</v>
      </c>
      <c r="AM387" s="2" t="s">
        <v>1245</v>
      </c>
    </row>
    <row r="388" spans="1:42" x14ac:dyDescent="0.25">
      <c r="A388" s="3">
        <f t="shared" si="85"/>
        <v>2</v>
      </c>
      <c r="B388" s="3" t="str">
        <f t="shared" si="86"/>
        <v>Oil</v>
      </c>
      <c r="C388" s="3">
        <f t="shared" si="87"/>
        <v>0</v>
      </c>
      <c r="D388" s="3">
        <f t="shared" si="88"/>
        <v>8.6709999999999999E-3</v>
      </c>
      <c r="E388" s="3">
        <f t="shared" si="89"/>
        <v>0</v>
      </c>
      <c r="F388" s="3" t="str">
        <f t="shared" si="90"/>
        <v/>
      </c>
      <c r="G388" s="3">
        <f t="shared" si="91"/>
        <v>0</v>
      </c>
      <c r="H388" s="3">
        <f t="shared" si="92"/>
        <v>5</v>
      </c>
      <c r="I388" s="3">
        <f t="shared" si="93"/>
        <v>0</v>
      </c>
      <c r="J388" s="3">
        <f t="shared" si="94"/>
        <v>0</v>
      </c>
      <c r="K388" s="3">
        <f t="shared" si="95"/>
        <v>0</v>
      </c>
      <c r="L388" s="3">
        <f t="shared" si="96"/>
        <v>6.4912499999999998E-2</v>
      </c>
      <c r="M388" s="3">
        <f t="shared" si="97"/>
        <v>0</v>
      </c>
      <c r="N388" s="3">
        <f t="shared" si="98"/>
        <v>0</v>
      </c>
      <c r="O388" s="3">
        <f>SUM(K388:M388)</f>
        <v>6.4912499999999998E-2</v>
      </c>
      <c r="P388" s="41" t="str">
        <f t="shared" si="99"/>
        <v/>
      </c>
      <c r="Q388" s="42">
        <f t="shared" si="100"/>
        <v>7.4861607657709603</v>
      </c>
      <c r="R388" s="44" t="str">
        <f t="shared" si="101"/>
        <v/>
      </c>
      <c r="S388" s="3" t="str">
        <f>IF(G388&gt;0,(K388/G388)*(1000000/365),"")</f>
        <v/>
      </c>
      <c r="T388" s="3">
        <f>IF(H388&gt;0,(L388/H388)*(1000000/365),"")</f>
        <v>35.56849315068493</v>
      </c>
      <c r="U388" s="3" t="str">
        <f>IF(I388&gt;0,(M388/I388)*(1000000/365),"")</f>
        <v/>
      </c>
      <c r="V388" s="28" t="str">
        <f>IF(J388&gt;0,(N388/J388)*(1000000/365),"")</f>
        <v/>
      </c>
      <c r="Y388" s="29" t="s">
        <v>305</v>
      </c>
      <c r="Z388" s="3" t="s">
        <v>47</v>
      </c>
      <c r="AA388" s="3">
        <v>8671</v>
      </c>
      <c r="AB388" s="3">
        <v>32</v>
      </c>
      <c r="AC388" s="3">
        <v>5</v>
      </c>
      <c r="AD388" s="3">
        <v>0</v>
      </c>
      <c r="AE388" s="2" t="s">
        <v>1245</v>
      </c>
      <c r="AI388" s="3" t="s">
        <v>1243</v>
      </c>
      <c r="AK388" s="3">
        <v>5</v>
      </c>
      <c r="AL388" s="3">
        <v>64.912499999999994</v>
      </c>
      <c r="AM388" s="2" t="s">
        <v>1245</v>
      </c>
    </row>
    <row r="389" spans="1:42" x14ac:dyDescent="0.25">
      <c r="A389" s="3">
        <f t="shared" si="85"/>
        <v>3</v>
      </c>
      <c r="B389" s="3" t="str">
        <f t="shared" si="86"/>
        <v>Oil</v>
      </c>
      <c r="C389" s="3">
        <f t="shared" si="87"/>
        <v>0</v>
      </c>
      <c r="D389" s="3">
        <f t="shared" si="88"/>
        <v>0</v>
      </c>
      <c r="E389" s="3">
        <f t="shared" si="89"/>
        <v>0.10189827</v>
      </c>
      <c r="F389" s="3" t="str">
        <f t="shared" si="90"/>
        <v/>
      </c>
      <c r="G389" s="3">
        <f t="shared" si="91"/>
        <v>0</v>
      </c>
      <c r="H389" s="3">
        <f t="shared" si="92"/>
        <v>0</v>
      </c>
      <c r="I389" s="3">
        <f t="shared" si="93"/>
        <v>16</v>
      </c>
      <c r="J389" s="3">
        <f t="shared" si="94"/>
        <v>0</v>
      </c>
      <c r="K389" s="3">
        <f t="shared" si="95"/>
        <v>0</v>
      </c>
      <c r="L389" s="3">
        <f t="shared" si="96"/>
        <v>0</v>
      </c>
      <c r="M389" s="3">
        <f t="shared" si="97"/>
        <v>6.8214939999999998E-4</v>
      </c>
      <c r="N389" s="3">
        <f t="shared" si="98"/>
        <v>0</v>
      </c>
      <c r="O389" s="3">
        <f>SUM(K389:M389)</f>
        <v>6.8214939999999998E-4</v>
      </c>
      <c r="P389" s="41" t="str">
        <f t="shared" si="99"/>
        <v/>
      </c>
      <c r="Q389" s="42" t="str">
        <f t="shared" si="100"/>
        <v/>
      </c>
      <c r="R389" s="44">
        <f t="shared" si="101"/>
        <v>6.6944159110846535E-3</v>
      </c>
      <c r="S389" s="3" t="str">
        <f>IF(G389&gt;0,(K389/G389)*(1000000/365),"")</f>
        <v/>
      </c>
      <c r="T389" s="3" t="str">
        <f>IF(H389&gt;0,(L389/H389)*(1000000/365),"")</f>
        <v/>
      </c>
      <c r="U389" s="3">
        <f>IF(I389&gt;0,(M389/I389)*(1000000/365),"")</f>
        <v>0.11680640410958903</v>
      </c>
      <c r="V389" s="28" t="str">
        <f>IF(J389&gt;0,(N389/J389)*(1000000/365),"")</f>
        <v/>
      </c>
      <c r="Y389" s="29" t="s">
        <v>305</v>
      </c>
      <c r="Z389" s="3" t="s">
        <v>47</v>
      </c>
      <c r="AA389" s="3">
        <v>101898.27</v>
      </c>
      <c r="AB389" s="3">
        <v>1</v>
      </c>
      <c r="AC389" s="3">
        <v>16</v>
      </c>
      <c r="AD389" s="3">
        <v>0</v>
      </c>
      <c r="AE389" s="2" t="s">
        <v>1245</v>
      </c>
      <c r="AI389" s="3" t="s">
        <v>1245</v>
      </c>
      <c r="AM389" s="2" t="s">
        <v>1243</v>
      </c>
      <c r="AO389" s="2">
        <v>16</v>
      </c>
      <c r="AP389" s="2">
        <v>0.68214940000000002</v>
      </c>
    </row>
    <row r="390" spans="1:42" x14ac:dyDescent="0.25">
      <c r="A390" s="3">
        <f t="shared" si="85"/>
        <v>5</v>
      </c>
      <c r="B390" s="3" t="str">
        <f t="shared" si="86"/>
        <v>Oil</v>
      </c>
      <c r="C390" s="3">
        <f t="shared" si="87"/>
        <v>0</v>
      </c>
      <c r="D390" s="3">
        <f t="shared" si="88"/>
        <v>1.2196133333333335E-2</v>
      </c>
      <c r="E390" s="3">
        <f t="shared" si="89"/>
        <v>9.7569066666666655E-3</v>
      </c>
      <c r="F390" s="3" t="str">
        <f t="shared" si="90"/>
        <v/>
      </c>
      <c r="G390" s="3">
        <f t="shared" si="91"/>
        <v>0</v>
      </c>
      <c r="H390" s="3">
        <f t="shared" si="92"/>
        <v>5</v>
      </c>
      <c r="I390" s="3">
        <f t="shared" si="93"/>
        <v>4</v>
      </c>
      <c r="J390" s="3">
        <f t="shared" si="94"/>
        <v>0</v>
      </c>
      <c r="K390" s="3">
        <f t="shared" si="95"/>
        <v>0</v>
      </c>
      <c r="L390" s="3">
        <f t="shared" si="96"/>
        <v>1.1000000000000001E-3</v>
      </c>
      <c r="M390" s="3">
        <f t="shared" si="97"/>
        <v>1E-4</v>
      </c>
      <c r="N390" s="3">
        <f t="shared" si="98"/>
        <v>0</v>
      </c>
      <c r="O390" s="3">
        <f>SUM(K390:M390)</f>
        <v>1.2000000000000001E-3</v>
      </c>
      <c r="P390" s="41" t="str">
        <f t="shared" si="99"/>
        <v/>
      </c>
      <c r="Q390" s="42">
        <f t="shared" si="100"/>
        <v>9.0192520033671869E-2</v>
      </c>
      <c r="R390" s="44">
        <f t="shared" si="101"/>
        <v>1.0249150003826351E-2</v>
      </c>
      <c r="S390" s="3" t="str">
        <f>IF(G390&gt;0,(K390/G390)*(1000000/365),"")</f>
        <v/>
      </c>
      <c r="T390" s="3">
        <f>IF(H390&gt;0,(L390/H390)*(1000000/365),"")</f>
        <v>0.60273972602739723</v>
      </c>
      <c r="U390" s="3">
        <f>IF(I390&gt;0,(M390/I390)*(1000000/365),"")</f>
        <v>6.8493150684931503E-2</v>
      </c>
      <c r="V390" s="28" t="str">
        <f>IF(J390&gt;0,(N390/J390)*(1000000/365),"")</f>
        <v/>
      </c>
      <c r="Y390" s="29" t="s">
        <v>306</v>
      </c>
      <c r="Z390" s="3" t="s">
        <v>47</v>
      </c>
      <c r="AA390" s="3">
        <v>21953.040000000001</v>
      </c>
      <c r="AB390" s="3">
        <v>4</v>
      </c>
      <c r="AC390" s="3">
        <v>9</v>
      </c>
      <c r="AD390" s="3">
        <v>0</v>
      </c>
      <c r="AE390" s="2" t="s">
        <v>1245</v>
      </c>
      <c r="AI390" s="3" t="s">
        <v>1243</v>
      </c>
      <c r="AK390" s="3">
        <v>5</v>
      </c>
      <c r="AL390" s="3">
        <v>1.1000000000000001</v>
      </c>
      <c r="AM390" s="2" t="s">
        <v>1243</v>
      </c>
      <c r="AO390" s="2">
        <v>4</v>
      </c>
      <c r="AP390" s="2">
        <v>0.1</v>
      </c>
    </row>
    <row r="391" spans="1:42" x14ac:dyDescent="0.25">
      <c r="A391" s="3">
        <f t="shared" si="85"/>
        <v>2</v>
      </c>
      <c r="B391" s="3" t="str">
        <f t="shared" si="86"/>
        <v>Oil</v>
      </c>
      <c r="C391" s="3">
        <f t="shared" si="87"/>
        <v>0</v>
      </c>
      <c r="D391" s="3">
        <f t="shared" si="88"/>
        <v>3.3994000000000003E-2</v>
      </c>
      <c r="E391" s="3">
        <f t="shared" si="89"/>
        <v>0</v>
      </c>
      <c r="F391" s="3" t="str">
        <f t="shared" si="90"/>
        <v/>
      </c>
      <c r="G391" s="3">
        <f t="shared" si="91"/>
        <v>0</v>
      </c>
      <c r="H391" s="3">
        <f t="shared" si="92"/>
        <v>8</v>
      </c>
      <c r="I391" s="3">
        <f t="shared" si="93"/>
        <v>0</v>
      </c>
      <c r="J391" s="3">
        <f t="shared" si="94"/>
        <v>0</v>
      </c>
      <c r="K391" s="3">
        <f t="shared" si="95"/>
        <v>0</v>
      </c>
      <c r="L391" s="3">
        <f t="shared" si="96"/>
        <v>3.4125177999999997E-3</v>
      </c>
      <c r="M391" s="3">
        <f t="shared" si="97"/>
        <v>0</v>
      </c>
      <c r="N391" s="3">
        <f t="shared" si="98"/>
        <v>0</v>
      </c>
      <c r="O391" s="3">
        <f>SUM(K391:M391)</f>
        <v>3.4125177999999997E-3</v>
      </c>
      <c r="P391" s="41" t="str">
        <f t="shared" si="99"/>
        <v/>
      </c>
      <c r="Q391" s="42">
        <f t="shared" si="100"/>
        <v>0.10038588574454314</v>
      </c>
      <c r="R391" s="44" t="str">
        <f t="shared" si="101"/>
        <v/>
      </c>
      <c r="S391" s="3" t="str">
        <f>IF(G391&gt;0,(K391/G391)*(1000000/365),"")</f>
        <v/>
      </c>
      <c r="T391" s="3">
        <f>IF(H391&gt;0,(L391/H391)*(1000000/365),"")</f>
        <v>1.1686704794520546</v>
      </c>
      <c r="U391" s="3" t="str">
        <f>IF(I391&gt;0,(M391/I391)*(1000000/365),"")</f>
        <v/>
      </c>
      <c r="V391" s="28" t="str">
        <f>IF(J391&gt;0,(N391/J391)*(1000000/365),"")</f>
        <v/>
      </c>
      <c r="Y391" s="29" t="s">
        <v>307</v>
      </c>
      <c r="Z391" s="3" t="s">
        <v>47</v>
      </c>
      <c r="AA391" s="3">
        <v>33994</v>
      </c>
      <c r="AB391" s="3">
        <v>12</v>
      </c>
      <c r="AC391" s="3">
        <v>8</v>
      </c>
      <c r="AD391" s="3">
        <v>0</v>
      </c>
      <c r="AE391" s="2" t="s">
        <v>1245</v>
      </c>
      <c r="AI391" s="3" t="s">
        <v>1243</v>
      </c>
      <c r="AK391" s="3">
        <v>8</v>
      </c>
      <c r="AL391" s="3">
        <v>3.4125177999999998</v>
      </c>
      <c r="AM391" s="2" t="s">
        <v>1245</v>
      </c>
    </row>
    <row r="392" spans="1:42" x14ac:dyDescent="0.25">
      <c r="A392" s="3">
        <f t="shared" si="85"/>
        <v>5</v>
      </c>
      <c r="B392" s="3" t="str">
        <f t="shared" si="86"/>
        <v>Oil</v>
      </c>
      <c r="C392" s="3">
        <f t="shared" si="87"/>
        <v>0</v>
      </c>
      <c r="D392" s="3">
        <f t="shared" si="88"/>
        <v>0.11400099235294117</v>
      </c>
      <c r="E392" s="3">
        <f t="shared" si="89"/>
        <v>3.762032747647059</v>
      </c>
      <c r="F392" s="3" t="str">
        <f t="shared" si="90"/>
        <v/>
      </c>
      <c r="G392" s="3">
        <f t="shared" si="91"/>
        <v>0</v>
      </c>
      <c r="H392" s="3">
        <f t="shared" si="92"/>
        <v>8</v>
      </c>
      <c r="I392" s="3">
        <f t="shared" si="93"/>
        <v>264</v>
      </c>
      <c r="J392" s="3">
        <f t="shared" si="94"/>
        <v>0</v>
      </c>
      <c r="K392" s="3">
        <f t="shared" si="95"/>
        <v>0</v>
      </c>
      <c r="L392" s="3">
        <f t="shared" si="96"/>
        <v>2.1903600000000001E-3</v>
      </c>
      <c r="M392" s="3">
        <f t="shared" si="97"/>
        <v>3.12284E-3</v>
      </c>
      <c r="N392" s="3">
        <f t="shared" si="98"/>
        <v>0</v>
      </c>
      <c r="O392" s="3">
        <f>SUM(K392:M392)</f>
        <v>5.3132000000000006E-3</v>
      </c>
      <c r="P392" s="41" t="str">
        <f t="shared" si="99"/>
        <v/>
      </c>
      <c r="Q392" s="42">
        <f t="shared" si="100"/>
        <v>1.921351695973627E-2</v>
      </c>
      <c r="R392" s="44">
        <f t="shared" si="101"/>
        <v>8.3009378425883231E-4</v>
      </c>
      <c r="S392" s="3" t="str">
        <f>IF(G392&gt;0,(K392/G392)*(1000000/365),"")</f>
        <v/>
      </c>
      <c r="T392" s="3">
        <f>IF(H392&gt;0,(L392/H392)*(1000000/365),"")</f>
        <v>0.75012328767123293</v>
      </c>
      <c r="U392" s="3">
        <f>IF(I392&gt;0,(M392/I392)*(1000000/365),"")</f>
        <v>3.2408053134080531E-2</v>
      </c>
      <c r="V392" s="28" t="str">
        <f>IF(J392&gt;0,(N392/J392)*(1000000/365),"")</f>
        <v/>
      </c>
      <c r="Y392" s="29" t="s">
        <v>308</v>
      </c>
      <c r="Z392" s="3" t="s">
        <v>47</v>
      </c>
      <c r="AA392" s="3">
        <v>3876033.74</v>
      </c>
      <c r="AB392" s="3">
        <v>91</v>
      </c>
      <c r="AC392" s="3">
        <v>272</v>
      </c>
      <c r="AD392" s="3">
        <v>0</v>
      </c>
      <c r="AE392" s="2" t="s">
        <v>1245</v>
      </c>
      <c r="AI392" s="3" t="s">
        <v>1243</v>
      </c>
      <c r="AK392" s="3">
        <v>8</v>
      </c>
      <c r="AL392" s="3">
        <v>2.1903600000000001</v>
      </c>
      <c r="AM392" s="2" t="s">
        <v>1243</v>
      </c>
      <c r="AO392" s="2">
        <v>264</v>
      </c>
      <c r="AP392" s="2">
        <v>3.1228400000000001</v>
      </c>
    </row>
    <row r="393" spans="1:42" x14ac:dyDescent="0.25">
      <c r="A393" s="3">
        <f t="shared" ref="A393:A456" si="102">IF(AND(AE393="Y",AI393="N",AM393="N"),1,IF(AND(AE393="N",AI393="Y",AM393="N"),2,IF(AND(AE393="N",AI393="N",AM393="Y"),3,IF(AND(AE393="Y",AI393="Y",AM393="N"),4,IF(AND(AE393="N",AI393="Y",AM393="Y"),5,6)))))</f>
        <v>3</v>
      </c>
      <c r="B393" s="3" t="str">
        <f t="shared" ref="B393:B456" si="103">IF(OR(ISNUMBER(SEARCH("gas",Y393)),ISNUMBER(SEARCH("tight",Y393)),ISNUMBER(SEARCH("coal",Y393))),"Gas","Oil")</f>
        <v>Oil</v>
      </c>
      <c r="C393" s="3">
        <f t="shared" ref="C393:C456" si="104">IF(SUM(G393:I393)&gt;0,IF(A393=1,AA393,IF(OR(A393=4,A393=6),AA393*(G393/SUM(G393:I393)),0))/1000000,0)</f>
        <v>0</v>
      </c>
      <c r="D393" s="3">
        <f t="shared" ref="D393:D456" si="105">IF(SUM(G393:I393)&gt;0,IF(A393=2,AA393,IF(OR(A393=4,A393=5),AA393*(H393/SUM(G393:I393)),0))/1000000,0)</f>
        <v>0</v>
      </c>
      <c r="E393" s="3">
        <f t="shared" ref="E393:E456" si="106">IF(SUM(G393:I393)&gt;0,IF(A393=3,AA393,IF(OR(A393=5,A393=6),AA393*(I393/SUM(G393:I393)),0))/1000000,0)</f>
        <v>4.7664999999999999E-2</v>
      </c>
      <c r="F393" s="3" t="str">
        <f t="shared" ref="F393:F456" si="107">IF(AQ393&gt;0,AA393/1000000,"")</f>
        <v/>
      </c>
      <c r="G393" s="3">
        <f t="shared" ref="G393:G456" si="108">AG393</f>
        <v>0</v>
      </c>
      <c r="H393" s="3">
        <f t="shared" ref="H393:H456" si="109">AK393</f>
        <v>0</v>
      </c>
      <c r="I393" s="3">
        <f t="shared" ref="I393:I456" si="110">AO393</f>
        <v>9</v>
      </c>
      <c r="J393" s="3">
        <f t="shared" ref="J393:J456" si="111">AQ393</f>
        <v>0</v>
      </c>
      <c r="K393" s="3">
        <f t="shared" ref="K393:K456" si="112">AH393/1000</f>
        <v>0</v>
      </c>
      <c r="L393" s="3">
        <f t="shared" ref="L393:L456" si="113">AL393/1000</f>
        <v>0</v>
      </c>
      <c r="M393" s="3">
        <f t="shared" ref="M393:M456" si="114">AP393/1000</f>
        <v>2.5799999999999998E-4</v>
      </c>
      <c r="N393" s="3">
        <f t="shared" ref="N393:N456" si="115">AR393/1000</f>
        <v>0</v>
      </c>
      <c r="O393" s="3">
        <f>SUM(K393:M393)</f>
        <v>2.5799999999999998E-4</v>
      </c>
      <c r="P393" s="41" t="str">
        <f t="shared" ref="P393:P456" si="116">IF(C393&gt;0,(K393/C393),"")</f>
        <v/>
      </c>
      <c r="Q393" s="42" t="str">
        <f t="shared" ref="Q393:Q456" si="117">IF(D393&gt;0,(L393/D393),"")</f>
        <v/>
      </c>
      <c r="R393" s="44">
        <f t="shared" ref="R393:R456" si="118">IF(E393&gt;0,(M393/E393),"")</f>
        <v>5.4127766705129544E-3</v>
      </c>
      <c r="S393" s="3" t="str">
        <f>IF(G393&gt;0,(K393/G393)*(1000000/365),"")</f>
        <v/>
      </c>
      <c r="T393" s="3" t="str">
        <f>IF(H393&gt;0,(L393/H393)*(1000000/365),"")</f>
        <v/>
      </c>
      <c r="U393" s="3">
        <f>IF(I393&gt;0,(M393/I393)*(1000000/365),"")</f>
        <v>7.8538812785388115E-2</v>
      </c>
      <c r="V393" s="28" t="str">
        <f>IF(J393&gt;0,(N393/J393)*(1000000/365),"")</f>
        <v/>
      </c>
      <c r="Y393" s="29" t="s">
        <v>309</v>
      </c>
      <c r="Z393" s="3" t="s">
        <v>47</v>
      </c>
      <c r="AA393" s="3">
        <v>47665</v>
      </c>
      <c r="AB393" s="3">
        <v>2</v>
      </c>
      <c r="AC393" s="3">
        <v>9</v>
      </c>
      <c r="AD393" s="3">
        <v>0</v>
      </c>
      <c r="AE393" s="2" t="s">
        <v>1245</v>
      </c>
      <c r="AI393" s="3" t="s">
        <v>1245</v>
      </c>
      <c r="AM393" s="2" t="s">
        <v>1243</v>
      </c>
      <c r="AO393" s="2">
        <v>9</v>
      </c>
      <c r="AP393" s="2">
        <v>0.25800000000000001</v>
      </c>
    </row>
    <row r="394" spans="1:42" x14ac:dyDescent="0.25">
      <c r="A394" s="3">
        <f t="shared" si="102"/>
        <v>2</v>
      </c>
      <c r="B394" s="3" t="str">
        <f t="shared" si="103"/>
        <v>Oil</v>
      </c>
      <c r="C394" s="3">
        <f t="shared" si="104"/>
        <v>0</v>
      </c>
      <c r="D394" s="3">
        <f t="shared" si="105"/>
        <v>0.46973999999999999</v>
      </c>
      <c r="E394" s="3">
        <f t="shared" si="106"/>
        <v>0</v>
      </c>
      <c r="F394" s="3" t="str">
        <f t="shared" si="107"/>
        <v/>
      </c>
      <c r="G394" s="3">
        <f t="shared" si="108"/>
        <v>0</v>
      </c>
      <c r="H394" s="3">
        <f t="shared" si="109"/>
        <v>11</v>
      </c>
      <c r="I394" s="3">
        <f t="shared" si="110"/>
        <v>0</v>
      </c>
      <c r="J394" s="3">
        <f t="shared" si="111"/>
        <v>0</v>
      </c>
      <c r="K394" s="3">
        <f t="shared" si="112"/>
        <v>0</v>
      </c>
      <c r="L394" s="3">
        <f t="shared" si="113"/>
        <v>3.1251916999999997E-2</v>
      </c>
      <c r="M394" s="3">
        <f t="shared" si="114"/>
        <v>0</v>
      </c>
      <c r="N394" s="3">
        <f t="shared" si="115"/>
        <v>0</v>
      </c>
      <c r="O394" s="3">
        <f>SUM(K394:M394)</f>
        <v>3.1251916999999997E-2</v>
      </c>
      <c r="P394" s="41" t="str">
        <f t="shared" si="116"/>
        <v/>
      </c>
      <c r="Q394" s="42">
        <f t="shared" si="117"/>
        <v>6.6530244390513901E-2</v>
      </c>
      <c r="R394" s="44" t="str">
        <f t="shared" si="118"/>
        <v/>
      </c>
      <c r="S394" s="3" t="str">
        <f>IF(G394&gt;0,(K394/G394)*(1000000/365),"")</f>
        <v/>
      </c>
      <c r="T394" s="3">
        <f>IF(H394&gt;0,(L394/H394)*(1000000/365),"")</f>
        <v>7.7837900373598998</v>
      </c>
      <c r="U394" s="3" t="str">
        <f>IF(I394&gt;0,(M394/I394)*(1000000/365),"")</f>
        <v/>
      </c>
      <c r="V394" s="28" t="str">
        <f>IF(J394&gt;0,(N394/J394)*(1000000/365),"")</f>
        <v/>
      </c>
      <c r="Y394" s="29" t="s">
        <v>310</v>
      </c>
      <c r="Z394" s="3" t="s">
        <v>47</v>
      </c>
      <c r="AA394" s="3">
        <v>469740</v>
      </c>
      <c r="AB394" s="3">
        <v>53</v>
      </c>
      <c r="AC394" s="3">
        <v>11</v>
      </c>
      <c r="AD394" s="3">
        <v>0</v>
      </c>
      <c r="AE394" s="2" t="s">
        <v>1245</v>
      </c>
      <c r="AI394" s="3" t="s">
        <v>1243</v>
      </c>
      <c r="AK394" s="3">
        <v>11</v>
      </c>
      <c r="AL394" s="3">
        <v>31.251916999999999</v>
      </c>
      <c r="AM394" s="2" t="s">
        <v>1245</v>
      </c>
    </row>
    <row r="395" spans="1:42" x14ac:dyDescent="0.25">
      <c r="A395" s="3">
        <f t="shared" si="102"/>
        <v>2</v>
      </c>
      <c r="B395" s="3" t="str">
        <f t="shared" si="103"/>
        <v>Oil</v>
      </c>
      <c r="C395" s="3">
        <f t="shared" si="104"/>
        <v>0</v>
      </c>
      <c r="D395" s="3">
        <f t="shared" si="105"/>
        <v>0.34643570000000001</v>
      </c>
      <c r="E395" s="3">
        <f t="shared" si="106"/>
        <v>0</v>
      </c>
      <c r="F395" s="3" t="str">
        <f t="shared" si="107"/>
        <v/>
      </c>
      <c r="G395" s="3">
        <f t="shared" si="108"/>
        <v>0</v>
      </c>
      <c r="H395" s="3">
        <f t="shared" si="109"/>
        <v>5</v>
      </c>
      <c r="I395" s="3">
        <f t="shared" si="110"/>
        <v>0</v>
      </c>
      <c r="J395" s="3">
        <f t="shared" si="111"/>
        <v>0</v>
      </c>
      <c r="K395" s="3">
        <f t="shared" si="112"/>
        <v>0</v>
      </c>
      <c r="L395" s="3">
        <f t="shared" si="113"/>
        <v>6.3743999999999997E-3</v>
      </c>
      <c r="M395" s="3">
        <f t="shared" si="114"/>
        <v>0</v>
      </c>
      <c r="N395" s="3">
        <f t="shared" si="115"/>
        <v>0</v>
      </c>
      <c r="O395" s="3">
        <f>SUM(K395:M395)</f>
        <v>6.3743999999999997E-3</v>
      </c>
      <c r="P395" s="41" t="str">
        <f t="shared" si="116"/>
        <v/>
      </c>
      <c r="Q395" s="42">
        <f t="shared" si="117"/>
        <v>1.8399951275229427E-2</v>
      </c>
      <c r="R395" s="44" t="str">
        <f t="shared" si="118"/>
        <v/>
      </c>
      <c r="S395" s="3" t="str">
        <f>IF(G395&gt;0,(K395/G395)*(1000000/365),"")</f>
        <v/>
      </c>
      <c r="T395" s="3">
        <f>IF(H395&gt;0,(L395/H395)*(1000000/365),"")</f>
        <v>3.4928219178082189</v>
      </c>
      <c r="U395" s="3" t="str">
        <f>IF(I395&gt;0,(M395/I395)*(1000000/365),"")</f>
        <v/>
      </c>
      <c r="V395" s="28" t="str">
        <f>IF(J395&gt;0,(N395/J395)*(1000000/365),"")</f>
        <v/>
      </c>
      <c r="Y395" s="29" t="s">
        <v>310</v>
      </c>
      <c r="Z395" s="3" t="s">
        <v>47</v>
      </c>
      <c r="AA395" s="3">
        <v>346435.7</v>
      </c>
      <c r="AB395" s="3">
        <v>48</v>
      </c>
      <c r="AC395" s="3">
        <v>5</v>
      </c>
      <c r="AD395" s="3">
        <v>0</v>
      </c>
      <c r="AE395" s="2" t="s">
        <v>1245</v>
      </c>
      <c r="AI395" s="3" t="s">
        <v>1243</v>
      </c>
      <c r="AK395" s="3">
        <v>5</v>
      </c>
      <c r="AL395" s="3">
        <v>6.3743999999999996</v>
      </c>
      <c r="AM395" s="2" t="s">
        <v>1245</v>
      </c>
    </row>
    <row r="396" spans="1:42" x14ac:dyDescent="0.25">
      <c r="A396" s="3">
        <f t="shared" si="102"/>
        <v>3</v>
      </c>
      <c r="B396" s="3" t="str">
        <f t="shared" si="103"/>
        <v>Oil</v>
      </c>
      <c r="C396" s="3">
        <f t="shared" si="104"/>
        <v>0</v>
      </c>
      <c r="D396" s="3">
        <f t="shared" si="105"/>
        <v>0</v>
      </c>
      <c r="E396" s="3">
        <f t="shared" si="106"/>
        <v>4.0275700000000003E-3</v>
      </c>
      <c r="F396" s="3" t="str">
        <f t="shared" si="107"/>
        <v/>
      </c>
      <c r="G396" s="3">
        <f t="shared" si="108"/>
        <v>0</v>
      </c>
      <c r="H396" s="3">
        <f t="shared" si="109"/>
        <v>0</v>
      </c>
      <c r="I396" s="3">
        <f t="shared" si="110"/>
        <v>4</v>
      </c>
      <c r="J396" s="3">
        <f t="shared" si="111"/>
        <v>0</v>
      </c>
      <c r="K396" s="3">
        <f t="shared" si="112"/>
        <v>0</v>
      </c>
      <c r="L396" s="3">
        <f t="shared" si="113"/>
        <v>0</v>
      </c>
      <c r="M396" s="3">
        <f t="shared" si="114"/>
        <v>6.2799999999999995E-5</v>
      </c>
      <c r="N396" s="3">
        <f t="shared" si="115"/>
        <v>0</v>
      </c>
      <c r="O396" s="3">
        <f>SUM(K396:M396)</f>
        <v>6.2799999999999995E-5</v>
      </c>
      <c r="P396" s="41" t="str">
        <f t="shared" si="116"/>
        <v/>
      </c>
      <c r="Q396" s="42" t="str">
        <f t="shared" si="117"/>
        <v/>
      </c>
      <c r="R396" s="44">
        <f t="shared" si="118"/>
        <v>1.5592528497332135E-2</v>
      </c>
      <c r="S396" s="3" t="str">
        <f>IF(G396&gt;0,(K396/G396)*(1000000/365),"")</f>
        <v/>
      </c>
      <c r="T396" s="3" t="str">
        <f>IF(H396&gt;0,(L396/H396)*(1000000/365),"")</f>
        <v/>
      </c>
      <c r="U396" s="3">
        <f>IF(I396&gt;0,(M396/I396)*(1000000/365),"")</f>
        <v>4.301369863013698E-2</v>
      </c>
      <c r="V396" s="28" t="str">
        <f>IF(J396&gt;0,(N396/J396)*(1000000/365),"")</f>
        <v/>
      </c>
      <c r="Y396" s="29" t="s">
        <v>311</v>
      </c>
      <c r="Z396" s="3" t="s">
        <v>47</v>
      </c>
      <c r="AA396" s="3">
        <v>4027.57</v>
      </c>
      <c r="AB396" s="3">
        <v>3</v>
      </c>
      <c r="AC396" s="3">
        <v>4</v>
      </c>
      <c r="AD396" s="3">
        <v>0</v>
      </c>
      <c r="AE396" s="2" t="s">
        <v>1245</v>
      </c>
      <c r="AI396" s="3" t="s">
        <v>1245</v>
      </c>
      <c r="AM396" s="2" t="s">
        <v>1243</v>
      </c>
      <c r="AO396" s="2">
        <v>4</v>
      </c>
      <c r="AP396" s="2">
        <v>6.2799999999999995E-2</v>
      </c>
    </row>
    <row r="397" spans="1:42" x14ac:dyDescent="0.25">
      <c r="A397" s="3">
        <f t="shared" si="102"/>
        <v>6</v>
      </c>
      <c r="B397" s="3" t="str">
        <f t="shared" si="103"/>
        <v>Oil</v>
      </c>
      <c r="C397" s="3">
        <f t="shared" si="104"/>
        <v>0.23733241171717173</v>
      </c>
      <c r="D397" s="3">
        <f t="shared" si="105"/>
        <v>0</v>
      </c>
      <c r="E397" s="3">
        <f t="shared" si="106"/>
        <v>0.45372372828282831</v>
      </c>
      <c r="F397" s="3" t="str">
        <f t="shared" si="107"/>
        <v/>
      </c>
      <c r="G397" s="3">
        <f t="shared" si="108"/>
        <v>34</v>
      </c>
      <c r="H397" s="3">
        <f t="shared" si="109"/>
        <v>0</v>
      </c>
      <c r="I397" s="3">
        <f t="shared" si="110"/>
        <v>65</v>
      </c>
      <c r="J397" s="3">
        <f t="shared" si="111"/>
        <v>0</v>
      </c>
      <c r="K397" s="3">
        <f t="shared" si="112"/>
        <v>0</v>
      </c>
      <c r="L397" s="3">
        <f t="shared" si="113"/>
        <v>0</v>
      </c>
      <c r="M397" s="3">
        <f t="shared" si="114"/>
        <v>1.9E-3</v>
      </c>
      <c r="N397" s="3">
        <f t="shared" si="115"/>
        <v>0</v>
      </c>
      <c r="O397" s="3">
        <f>SUM(K397:M397)</f>
        <v>1.9E-3</v>
      </c>
      <c r="P397" s="41">
        <f t="shared" si="116"/>
        <v>0</v>
      </c>
      <c r="Q397" s="42" t="str">
        <f t="shared" si="117"/>
        <v/>
      </c>
      <c r="R397" s="44">
        <f t="shared" si="118"/>
        <v>4.1875702802469184E-3</v>
      </c>
      <c r="S397" s="3">
        <f>IF(G397&gt;0,(K397/G397)*(1000000/365),"")</f>
        <v>0</v>
      </c>
      <c r="T397" s="3" t="str">
        <f>IF(H397&gt;0,(L397/H397)*(1000000/365),"")</f>
        <v/>
      </c>
      <c r="U397" s="3">
        <f>IF(I397&gt;0,(M397/I397)*(1000000/365),"")</f>
        <v>8.0084299262381448E-2</v>
      </c>
      <c r="V397" s="28" t="str">
        <f>IF(J397&gt;0,(N397/J397)*(1000000/365),"")</f>
        <v/>
      </c>
      <c r="Y397" s="29" t="s">
        <v>311</v>
      </c>
      <c r="Z397" s="3" t="s">
        <v>47</v>
      </c>
      <c r="AA397" s="3">
        <v>691056.14</v>
      </c>
      <c r="AB397" s="3">
        <v>37</v>
      </c>
      <c r="AC397" s="3">
        <v>89</v>
      </c>
      <c r="AD397" s="3">
        <v>0</v>
      </c>
      <c r="AE397" s="2" t="s">
        <v>1243</v>
      </c>
      <c r="AG397" s="2">
        <v>34</v>
      </c>
      <c r="AH397" s="2">
        <v>0</v>
      </c>
      <c r="AI397" s="3" t="s">
        <v>1245</v>
      </c>
      <c r="AM397" s="2" t="s">
        <v>1243</v>
      </c>
      <c r="AO397" s="2">
        <v>65</v>
      </c>
      <c r="AP397" s="2">
        <v>1.9</v>
      </c>
    </row>
    <row r="398" spans="1:42" x14ac:dyDescent="0.25">
      <c r="A398" s="3">
        <f t="shared" si="102"/>
        <v>3</v>
      </c>
      <c r="B398" s="3" t="str">
        <f t="shared" si="103"/>
        <v>Oil</v>
      </c>
      <c r="C398" s="3">
        <f t="shared" si="104"/>
        <v>0</v>
      </c>
      <c r="D398" s="3">
        <f t="shared" si="105"/>
        <v>0</v>
      </c>
      <c r="E398" s="3">
        <f t="shared" si="106"/>
        <v>1.6113745000000002E-2</v>
      </c>
      <c r="F398" s="3" t="str">
        <f t="shared" si="107"/>
        <v/>
      </c>
      <c r="G398" s="3">
        <f t="shared" si="108"/>
        <v>0</v>
      </c>
      <c r="H398" s="3">
        <f t="shared" si="109"/>
        <v>0</v>
      </c>
      <c r="I398" s="3">
        <f t="shared" si="110"/>
        <v>2</v>
      </c>
      <c r="J398" s="3">
        <f t="shared" si="111"/>
        <v>0</v>
      </c>
      <c r="K398" s="3">
        <f t="shared" si="112"/>
        <v>0</v>
      </c>
      <c r="L398" s="3">
        <f t="shared" si="113"/>
        <v>0</v>
      </c>
      <c r="M398" s="3">
        <f t="shared" si="114"/>
        <v>8.4599999999999996E-5</v>
      </c>
      <c r="N398" s="3">
        <f t="shared" si="115"/>
        <v>0</v>
      </c>
      <c r="O398" s="3">
        <f>SUM(K398:M398)</f>
        <v>8.4599999999999996E-5</v>
      </c>
      <c r="P398" s="41" t="str">
        <f t="shared" si="116"/>
        <v/>
      </c>
      <c r="Q398" s="42" t="str">
        <f t="shared" si="117"/>
        <v/>
      </c>
      <c r="R398" s="44">
        <f t="shared" si="118"/>
        <v>5.2501761694751896E-3</v>
      </c>
      <c r="S398" s="3" t="str">
        <f>IF(G398&gt;0,(K398/G398)*(1000000/365),"")</f>
        <v/>
      </c>
      <c r="T398" s="3" t="str">
        <f>IF(H398&gt;0,(L398/H398)*(1000000/365),"")</f>
        <v/>
      </c>
      <c r="U398" s="3">
        <f>IF(I398&gt;0,(M398/I398)*(1000000/365),"")</f>
        <v>0.11589041095890409</v>
      </c>
      <c r="V398" s="28" t="str">
        <f>IF(J398&gt;0,(N398/J398)*(1000000/365),"")</f>
        <v/>
      </c>
      <c r="Y398" s="29" t="s">
        <v>311</v>
      </c>
      <c r="Z398" s="3" t="s">
        <v>47</v>
      </c>
      <c r="AA398" s="3">
        <v>16113.745000000001</v>
      </c>
      <c r="AB398" s="3">
        <v>1</v>
      </c>
      <c r="AC398" s="3">
        <v>2</v>
      </c>
      <c r="AD398" s="3">
        <v>0</v>
      </c>
      <c r="AE398" s="2" t="s">
        <v>1245</v>
      </c>
      <c r="AI398" s="3" t="s">
        <v>1245</v>
      </c>
      <c r="AM398" s="2" t="s">
        <v>1243</v>
      </c>
      <c r="AO398" s="2">
        <v>2</v>
      </c>
      <c r="AP398" s="2">
        <v>8.4599999999999995E-2</v>
      </c>
    </row>
    <row r="399" spans="1:42" x14ac:dyDescent="0.25">
      <c r="A399" s="3">
        <f t="shared" si="102"/>
        <v>3</v>
      </c>
      <c r="B399" s="3" t="str">
        <f t="shared" si="103"/>
        <v>Oil</v>
      </c>
      <c r="C399" s="3">
        <f t="shared" si="104"/>
        <v>0</v>
      </c>
      <c r="D399" s="3">
        <f t="shared" si="105"/>
        <v>0</v>
      </c>
      <c r="E399" s="3">
        <f t="shared" si="106"/>
        <v>0.10270025000000001</v>
      </c>
      <c r="F399" s="3" t="str">
        <f t="shared" si="107"/>
        <v/>
      </c>
      <c r="G399" s="3">
        <f t="shared" si="108"/>
        <v>0</v>
      </c>
      <c r="H399" s="3">
        <f t="shared" si="109"/>
        <v>0</v>
      </c>
      <c r="I399" s="3">
        <f t="shared" si="110"/>
        <v>4</v>
      </c>
      <c r="J399" s="3">
        <f t="shared" si="111"/>
        <v>0</v>
      </c>
      <c r="K399" s="3">
        <f t="shared" si="112"/>
        <v>0</v>
      </c>
      <c r="L399" s="3">
        <f t="shared" si="113"/>
        <v>0</v>
      </c>
      <c r="M399" s="3">
        <f t="shared" si="114"/>
        <v>6.8999999999999997E-4</v>
      </c>
      <c r="N399" s="3">
        <f t="shared" si="115"/>
        <v>0</v>
      </c>
      <c r="O399" s="3">
        <f>SUM(K399:M399)</f>
        <v>6.8999999999999997E-4</v>
      </c>
      <c r="P399" s="41" t="str">
        <f t="shared" si="116"/>
        <v/>
      </c>
      <c r="Q399" s="42" t="str">
        <f t="shared" si="117"/>
        <v/>
      </c>
      <c r="R399" s="44">
        <f t="shared" si="118"/>
        <v>6.7185815029661552E-3</v>
      </c>
      <c r="S399" s="3" t="str">
        <f>IF(G399&gt;0,(K399/G399)*(1000000/365),"")</f>
        <v/>
      </c>
      <c r="T399" s="3" t="str">
        <f>IF(H399&gt;0,(L399/H399)*(1000000/365),"")</f>
        <v/>
      </c>
      <c r="U399" s="3">
        <f>IF(I399&gt;0,(M399/I399)*(1000000/365),"")</f>
        <v>0.47260273972602734</v>
      </c>
      <c r="V399" s="28" t="str">
        <f>IF(J399&gt;0,(N399/J399)*(1000000/365),"")</f>
        <v/>
      </c>
      <c r="Y399" s="29" t="s">
        <v>311</v>
      </c>
      <c r="Z399" s="3" t="s">
        <v>47</v>
      </c>
      <c r="AA399" s="3">
        <v>102700.25</v>
      </c>
      <c r="AB399" s="3">
        <v>2</v>
      </c>
      <c r="AC399" s="3">
        <v>4</v>
      </c>
      <c r="AD399" s="3">
        <v>0</v>
      </c>
      <c r="AE399" s="2" t="s">
        <v>1245</v>
      </c>
      <c r="AI399" s="3" t="s">
        <v>1245</v>
      </c>
      <c r="AM399" s="2" t="s">
        <v>1243</v>
      </c>
      <c r="AO399" s="2">
        <v>4</v>
      </c>
      <c r="AP399" s="2">
        <v>0.69</v>
      </c>
    </row>
    <row r="400" spans="1:42" x14ac:dyDescent="0.25">
      <c r="A400" s="3">
        <f t="shared" si="102"/>
        <v>6</v>
      </c>
      <c r="B400" s="3" t="str">
        <f t="shared" si="103"/>
        <v>Oil</v>
      </c>
      <c r="C400" s="3">
        <f t="shared" si="104"/>
        <v>0.10249109901639343</v>
      </c>
      <c r="D400" s="3">
        <f t="shared" si="105"/>
        <v>0</v>
      </c>
      <c r="E400" s="3">
        <f t="shared" si="106"/>
        <v>0.41850532098360654</v>
      </c>
      <c r="F400" s="3" t="str">
        <f t="shared" si="107"/>
        <v/>
      </c>
      <c r="G400" s="3">
        <f t="shared" si="108"/>
        <v>12</v>
      </c>
      <c r="H400" s="3">
        <f t="shared" si="109"/>
        <v>0</v>
      </c>
      <c r="I400" s="3">
        <f t="shared" si="110"/>
        <v>49</v>
      </c>
      <c r="J400" s="3">
        <f t="shared" si="111"/>
        <v>0</v>
      </c>
      <c r="K400" s="3">
        <f t="shared" si="112"/>
        <v>3.0499999999999998E-3</v>
      </c>
      <c r="L400" s="3">
        <f t="shared" si="113"/>
        <v>0</v>
      </c>
      <c r="M400" s="3">
        <f t="shared" si="114"/>
        <v>8.9000000000000006E-4</v>
      </c>
      <c r="N400" s="3">
        <f t="shared" si="115"/>
        <v>0</v>
      </c>
      <c r="O400" s="3">
        <f>SUM(K400:M400)</f>
        <v>3.9399999999999999E-3</v>
      </c>
      <c r="P400" s="41">
        <f t="shared" si="116"/>
        <v>2.975868177110827E-2</v>
      </c>
      <c r="Q400" s="42" t="str">
        <f t="shared" si="117"/>
        <v/>
      </c>
      <c r="R400" s="44">
        <f t="shared" si="118"/>
        <v>2.1266157331243647E-3</v>
      </c>
      <c r="S400" s="3">
        <f>IF(G400&gt;0,(K400/G400)*(1000000/365),"")</f>
        <v>0.69634703196347025</v>
      </c>
      <c r="T400" s="3" t="str">
        <f>IF(H400&gt;0,(L400/H400)*(1000000/365),"")</f>
        <v/>
      </c>
      <c r="U400" s="3">
        <f>IF(I400&gt;0,(M400/I400)*(1000000/365),"")</f>
        <v>4.976237070170534E-2</v>
      </c>
      <c r="V400" s="28" t="str">
        <f>IF(J400&gt;0,(N400/J400)*(1000000/365),"")</f>
        <v/>
      </c>
      <c r="Y400" s="29" t="s">
        <v>311</v>
      </c>
      <c r="Z400" s="3" t="s">
        <v>62</v>
      </c>
      <c r="AA400" s="3">
        <v>520996.42</v>
      </c>
      <c r="AB400" s="3">
        <v>39</v>
      </c>
      <c r="AC400" s="3">
        <v>49</v>
      </c>
      <c r="AD400" s="3">
        <v>0</v>
      </c>
      <c r="AE400" s="2" t="s">
        <v>1243</v>
      </c>
      <c r="AG400" s="2">
        <v>12</v>
      </c>
      <c r="AH400" s="2">
        <v>3.05</v>
      </c>
      <c r="AI400" s="3" t="s">
        <v>1245</v>
      </c>
      <c r="AM400" s="2" t="s">
        <v>1243</v>
      </c>
      <c r="AO400" s="2">
        <v>49</v>
      </c>
      <c r="AP400" s="2">
        <v>0.89</v>
      </c>
    </row>
    <row r="401" spans="1:42" x14ac:dyDescent="0.25">
      <c r="A401" s="3">
        <f t="shared" si="102"/>
        <v>2</v>
      </c>
      <c r="B401" s="3" t="str">
        <f t="shared" si="103"/>
        <v>Oil</v>
      </c>
      <c r="C401" s="3">
        <f t="shared" si="104"/>
        <v>0</v>
      </c>
      <c r="D401" s="3">
        <f t="shared" si="105"/>
        <v>5.0473200000000001E-3</v>
      </c>
      <c r="E401" s="3">
        <f t="shared" si="106"/>
        <v>0</v>
      </c>
      <c r="F401" s="3" t="str">
        <f t="shared" si="107"/>
        <v/>
      </c>
      <c r="G401" s="3">
        <f t="shared" si="108"/>
        <v>0</v>
      </c>
      <c r="H401" s="3">
        <f t="shared" si="109"/>
        <v>1</v>
      </c>
      <c r="I401" s="3">
        <f t="shared" si="110"/>
        <v>0</v>
      </c>
      <c r="J401" s="3">
        <f t="shared" si="111"/>
        <v>0</v>
      </c>
      <c r="K401" s="3">
        <f t="shared" si="112"/>
        <v>0</v>
      </c>
      <c r="L401" s="3">
        <f t="shared" si="113"/>
        <v>8.0000000000000004E-4</v>
      </c>
      <c r="M401" s="3">
        <f t="shared" si="114"/>
        <v>0</v>
      </c>
      <c r="N401" s="3">
        <f t="shared" si="115"/>
        <v>0</v>
      </c>
      <c r="O401" s="3">
        <f>SUM(K401:M401)</f>
        <v>8.0000000000000004E-4</v>
      </c>
      <c r="P401" s="41" t="str">
        <f t="shared" si="116"/>
        <v/>
      </c>
      <c r="Q401" s="42">
        <f t="shared" si="117"/>
        <v>0.15849995641251199</v>
      </c>
      <c r="R401" s="44" t="str">
        <f t="shared" si="118"/>
        <v/>
      </c>
      <c r="S401" s="3" t="str">
        <f>IF(G401&gt;0,(K401/G401)*(1000000/365),"")</f>
        <v/>
      </c>
      <c r="T401" s="3">
        <f>IF(H401&gt;0,(L401/H401)*(1000000/365),"")</f>
        <v>2.1917808219178081</v>
      </c>
      <c r="U401" s="3" t="str">
        <f>IF(I401&gt;0,(M401/I401)*(1000000/365),"")</f>
        <v/>
      </c>
      <c r="V401" s="28" t="str">
        <f>IF(J401&gt;0,(N401/J401)*(1000000/365),"")</f>
        <v/>
      </c>
      <c r="Y401" s="29" t="s">
        <v>312</v>
      </c>
      <c r="Z401" s="3" t="s">
        <v>47</v>
      </c>
      <c r="AA401" s="3">
        <v>5047.32</v>
      </c>
      <c r="AB401" s="3">
        <v>1</v>
      </c>
      <c r="AC401" s="3">
        <v>1</v>
      </c>
      <c r="AD401" s="3">
        <v>0</v>
      </c>
      <c r="AE401" s="2" t="s">
        <v>1245</v>
      </c>
      <c r="AI401" s="3" t="s">
        <v>1243</v>
      </c>
      <c r="AK401" s="3">
        <v>1</v>
      </c>
      <c r="AL401" s="3">
        <v>0.8</v>
      </c>
      <c r="AM401" s="2" t="s">
        <v>1245</v>
      </c>
    </row>
    <row r="402" spans="1:42" x14ac:dyDescent="0.25">
      <c r="A402" s="3">
        <f t="shared" si="102"/>
        <v>2</v>
      </c>
      <c r="B402" s="3" t="str">
        <f t="shared" si="103"/>
        <v>Oil</v>
      </c>
      <c r="C402" s="3">
        <f t="shared" si="104"/>
        <v>0</v>
      </c>
      <c r="D402" s="3">
        <f t="shared" si="105"/>
        <v>6.8589999999999996E-3</v>
      </c>
      <c r="E402" s="3">
        <f t="shared" si="106"/>
        <v>0</v>
      </c>
      <c r="F402" s="3" t="str">
        <f t="shared" si="107"/>
        <v/>
      </c>
      <c r="G402" s="3">
        <f t="shared" si="108"/>
        <v>0</v>
      </c>
      <c r="H402" s="3">
        <f t="shared" si="109"/>
        <v>2</v>
      </c>
      <c r="I402" s="3">
        <f t="shared" si="110"/>
        <v>0</v>
      </c>
      <c r="J402" s="3">
        <f t="shared" si="111"/>
        <v>0</v>
      </c>
      <c r="K402" s="3">
        <f t="shared" si="112"/>
        <v>0</v>
      </c>
      <c r="L402" s="3">
        <f t="shared" si="113"/>
        <v>2.7375359999999999E-4</v>
      </c>
      <c r="M402" s="3">
        <f t="shared" si="114"/>
        <v>0</v>
      </c>
      <c r="N402" s="3">
        <f t="shared" si="115"/>
        <v>0</v>
      </c>
      <c r="O402" s="3">
        <f>SUM(K402:M402)</f>
        <v>2.7375359999999999E-4</v>
      </c>
      <c r="P402" s="41" t="str">
        <f t="shared" si="116"/>
        <v/>
      </c>
      <c r="Q402" s="42">
        <f t="shared" si="117"/>
        <v>3.9911590610876221E-2</v>
      </c>
      <c r="R402" s="44" t="str">
        <f t="shared" si="118"/>
        <v/>
      </c>
      <c r="S402" s="3" t="str">
        <f>IF(G402&gt;0,(K402/G402)*(1000000/365),"")</f>
        <v/>
      </c>
      <c r="T402" s="3">
        <f>IF(H402&gt;0,(L402/H402)*(1000000/365),"")</f>
        <v>0.37500493150684927</v>
      </c>
      <c r="U402" s="3" t="str">
        <f>IF(I402&gt;0,(M402/I402)*(1000000/365),"")</f>
        <v/>
      </c>
      <c r="V402" s="28" t="str">
        <f>IF(J402&gt;0,(N402/J402)*(1000000/365),"")</f>
        <v/>
      </c>
      <c r="Y402" s="29" t="s">
        <v>312</v>
      </c>
      <c r="Z402" s="3" t="s">
        <v>47</v>
      </c>
      <c r="AA402" s="3">
        <v>6859</v>
      </c>
      <c r="AB402" s="3">
        <v>4</v>
      </c>
      <c r="AC402" s="3">
        <v>2</v>
      </c>
      <c r="AD402" s="3">
        <v>0</v>
      </c>
      <c r="AE402" s="2" t="s">
        <v>1245</v>
      </c>
      <c r="AI402" s="3" t="s">
        <v>1243</v>
      </c>
      <c r="AK402" s="3">
        <v>2</v>
      </c>
      <c r="AL402" s="3">
        <v>0.27375359999999999</v>
      </c>
      <c r="AM402" s="2" t="s">
        <v>1245</v>
      </c>
    </row>
    <row r="403" spans="1:42" x14ac:dyDescent="0.25">
      <c r="A403" s="3">
        <f t="shared" si="102"/>
        <v>3</v>
      </c>
      <c r="B403" s="3" t="str">
        <f t="shared" si="103"/>
        <v>Oil</v>
      </c>
      <c r="C403" s="3">
        <f t="shared" si="104"/>
        <v>0</v>
      </c>
      <c r="D403" s="3">
        <f t="shared" si="105"/>
        <v>0</v>
      </c>
      <c r="E403" s="3">
        <f t="shared" si="106"/>
        <v>1.9740390000000001</v>
      </c>
      <c r="F403" s="3" t="str">
        <f t="shared" si="107"/>
        <v/>
      </c>
      <c r="G403" s="3">
        <f t="shared" si="108"/>
        <v>0</v>
      </c>
      <c r="H403" s="3">
        <f t="shared" si="109"/>
        <v>0</v>
      </c>
      <c r="I403" s="3">
        <f t="shared" si="110"/>
        <v>203</v>
      </c>
      <c r="J403" s="3">
        <f t="shared" si="111"/>
        <v>0</v>
      </c>
      <c r="K403" s="3">
        <f t="shared" si="112"/>
        <v>0</v>
      </c>
      <c r="L403" s="3">
        <f t="shared" si="113"/>
        <v>0</v>
      </c>
      <c r="M403" s="3">
        <f t="shared" si="114"/>
        <v>1.0467999999999999E-3</v>
      </c>
      <c r="N403" s="3">
        <f t="shared" si="115"/>
        <v>0</v>
      </c>
      <c r="O403" s="3">
        <f>SUM(K403:M403)</f>
        <v>1.0467999999999999E-3</v>
      </c>
      <c r="P403" s="41" t="str">
        <f t="shared" si="116"/>
        <v/>
      </c>
      <c r="Q403" s="42" t="str">
        <f t="shared" si="117"/>
        <v/>
      </c>
      <c r="R403" s="44">
        <f t="shared" si="118"/>
        <v>5.3028334293294093E-4</v>
      </c>
      <c r="S403" s="3" t="str">
        <f>IF(G403&gt;0,(K403/G403)*(1000000/365),"")</f>
        <v/>
      </c>
      <c r="T403" s="3" t="str">
        <f>IF(H403&gt;0,(L403/H403)*(1000000/365),"")</f>
        <v/>
      </c>
      <c r="U403" s="3">
        <f>IF(I403&gt;0,(M403/I403)*(1000000/365),"")</f>
        <v>1.4127808893987447E-2</v>
      </c>
      <c r="V403" s="28" t="str">
        <f>IF(J403&gt;0,(N403/J403)*(1000000/365),"")</f>
        <v/>
      </c>
      <c r="Y403" s="29" t="s">
        <v>314</v>
      </c>
      <c r="Z403" s="3" t="s">
        <v>62</v>
      </c>
      <c r="AA403" s="3">
        <v>1974039</v>
      </c>
      <c r="AB403" s="3">
        <v>94</v>
      </c>
      <c r="AC403" s="3">
        <v>203</v>
      </c>
      <c r="AD403" s="3">
        <v>0</v>
      </c>
      <c r="AE403" s="2" t="s">
        <v>1245</v>
      </c>
      <c r="AI403" s="3" t="s">
        <v>1245</v>
      </c>
      <c r="AM403" s="2" t="s">
        <v>1243</v>
      </c>
      <c r="AO403" s="2">
        <v>203</v>
      </c>
      <c r="AP403" s="2">
        <v>1.0468</v>
      </c>
    </row>
    <row r="404" spans="1:42" x14ac:dyDescent="0.25">
      <c r="A404" s="3">
        <f t="shared" si="102"/>
        <v>2</v>
      </c>
      <c r="B404" s="3" t="str">
        <f t="shared" si="103"/>
        <v>Oil</v>
      </c>
      <c r="C404" s="3">
        <f t="shared" si="104"/>
        <v>0</v>
      </c>
      <c r="D404" s="3">
        <f t="shared" si="105"/>
        <v>8.0014999999999999E-3</v>
      </c>
      <c r="E404" s="3">
        <f t="shared" si="106"/>
        <v>0</v>
      </c>
      <c r="F404" s="3" t="str">
        <f t="shared" si="107"/>
        <v/>
      </c>
      <c r="G404" s="3">
        <f t="shared" si="108"/>
        <v>0</v>
      </c>
      <c r="H404" s="3">
        <f t="shared" si="109"/>
        <v>4</v>
      </c>
      <c r="I404" s="3">
        <f t="shared" si="110"/>
        <v>0</v>
      </c>
      <c r="J404" s="3">
        <f t="shared" si="111"/>
        <v>0</v>
      </c>
      <c r="K404" s="3">
        <f t="shared" si="112"/>
        <v>0</v>
      </c>
      <c r="L404" s="3">
        <f t="shared" si="113"/>
        <v>3.3900000000000002E-3</v>
      </c>
      <c r="M404" s="3">
        <f t="shared" si="114"/>
        <v>0</v>
      </c>
      <c r="N404" s="3">
        <f t="shared" si="115"/>
        <v>0</v>
      </c>
      <c r="O404" s="3">
        <f>SUM(K404:M404)</f>
        <v>3.3900000000000002E-3</v>
      </c>
      <c r="P404" s="41" t="str">
        <f t="shared" si="116"/>
        <v/>
      </c>
      <c r="Q404" s="42">
        <f t="shared" si="117"/>
        <v>0.42367056176966822</v>
      </c>
      <c r="R404" s="44" t="str">
        <f t="shared" si="118"/>
        <v/>
      </c>
      <c r="S404" s="3" t="str">
        <f>IF(G404&gt;0,(K404/G404)*(1000000/365),"")</f>
        <v/>
      </c>
      <c r="T404" s="3">
        <f>IF(H404&gt;0,(L404/H404)*(1000000/365),"")</f>
        <v>2.3219178082191783</v>
      </c>
      <c r="U404" s="3" t="str">
        <f>IF(I404&gt;0,(M404/I404)*(1000000/365),"")</f>
        <v/>
      </c>
      <c r="V404" s="28" t="str">
        <f>IF(J404&gt;0,(N404/J404)*(1000000/365),"")</f>
        <v/>
      </c>
      <c r="Y404" s="29" t="s">
        <v>314</v>
      </c>
      <c r="Z404" s="3" t="s">
        <v>47</v>
      </c>
      <c r="AA404" s="3">
        <v>8001.5</v>
      </c>
      <c r="AB404" s="3">
        <v>3</v>
      </c>
      <c r="AC404" s="3">
        <v>5</v>
      </c>
      <c r="AD404" s="3">
        <v>0</v>
      </c>
      <c r="AE404" s="2" t="s">
        <v>1245</v>
      </c>
      <c r="AI404" s="3" t="s">
        <v>1243</v>
      </c>
      <c r="AK404" s="3">
        <v>4</v>
      </c>
      <c r="AL404" s="3">
        <v>3.39</v>
      </c>
      <c r="AM404" s="2" t="s">
        <v>1245</v>
      </c>
    </row>
    <row r="405" spans="1:42" x14ac:dyDescent="0.25">
      <c r="A405" s="3">
        <f t="shared" si="102"/>
        <v>3</v>
      </c>
      <c r="B405" s="3" t="str">
        <f t="shared" si="103"/>
        <v>Oil</v>
      </c>
      <c r="C405" s="3">
        <f t="shared" si="104"/>
        <v>0</v>
      </c>
      <c r="D405" s="3">
        <f t="shared" si="105"/>
        <v>0</v>
      </c>
      <c r="E405" s="3">
        <f t="shared" si="106"/>
        <v>0.32078928000000001</v>
      </c>
      <c r="F405" s="3" t="str">
        <f t="shared" si="107"/>
        <v/>
      </c>
      <c r="G405" s="3">
        <f t="shared" si="108"/>
        <v>0</v>
      </c>
      <c r="H405" s="3">
        <f t="shared" si="109"/>
        <v>0</v>
      </c>
      <c r="I405" s="3">
        <f t="shared" si="110"/>
        <v>24</v>
      </c>
      <c r="J405" s="3">
        <f t="shared" si="111"/>
        <v>0</v>
      </c>
      <c r="K405" s="3">
        <f t="shared" si="112"/>
        <v>0</v>
      </c>
      <c r="L405" s="3">
        <f t="shared" si="113"/>
        <v>0</v>
      </c>
      <c r="M405" s="3">
        <f t="shared" si="114"/>
        <v>7.3105000000000002E-4</v>
      </c>
      <c r="N405" s="3">
        <f t="shared" si="115"/>
        <v>0</v>
      </c>
      <c r="O405" s="3">
        <f>SUM(K405:M405)</f>
        <v>7.3105000000000002E-4</v>
      </c>
      <c r="P405" s="41" t="str">
        <f t="shared" si="116"/>
        <v/>
      </c>
      <c r="Q405" s="42" t="str">
        <f t="shared" si="117"/>
        <v/>
      </c>
      <c r="R405" s="44">
        <f t="shared" si="118"/>
        <v>2.2789103177013894E-3</v>
      </c>
      <c r="S405" s="3" t="str">
        <f>IF(G405&gt;0,(K405/G405)*(1000000/365),"")</f>
        <v/>
      </c>
      <c r="T405" s="3" t="str">
        <f>IF(H405&gt;0,(L405/H405)*(1000000/365),"")</f>
        <v/>
      </c>
      <c r="U405" s="3">
        <f>IF(I405&gt;0,(M405/I405)*(1000000/365),"")</f>
        <v>8.3453196347031966E-2</v>
      </c>
      <c r="V405" s="28" t="str">
        <f>IF(J405&gt;0,(N405/J405)*(1000000/365),"")</f>
        <v/>
      </c>
      <c r="Y405" s="29" t="s">
        <v>314</v>
      </c>
      <c r="Z405" s="3" t="s">
        <v>47</v>
      </c>
      <c r="AA405" s="3">
        <v>320789.28000000003</v>
      </c>
      <c r="AB405" s="3">
        <v>8</v>
      </c>
      <c r="AC405" s="3">
        <v>24</v>
      </c>
      <c r="AD405" s="3">
        <v>0</v>
      </c>
      <c r="AE405" s="2" t="s">
        <v>1245</v>
      </c>
      <c r="AI405" s="3" t="s">
        <v>1245</v>
      </c>
      <c r="AM405" s="2" t="s">
        <v>1243</v>
      </c>
      <c r="AO405" s="2">
        <v>24</v>
      </c>
      <c r="AP405" s="2">
        <v>0.73104999999999998</v>
      </c>
    </row>
    <row r="406" spans="1:42" x14ac:dyDescent="0.25">
      <c r="A406" s="3">
        <f t="shared" si="102"/>
        <v>3</v>
      </c>
      <c r="B406" s="3" t="str">
        <f t="shared" si="103"/>
        <v>Oil</v>
      </c>
      <c r="C406" s="3">
        <f t="shared" si="104"/>
        <v>0</v>
      </c>
      <c r="D406" s="3">
        <f t="shared" si="105"/>
        <v>0</v>
      </c>
      <c r="E406" s="3">
        <f t="shared" si="106"/>
        <v>3.7375474434199994E-2</v>
      </c>
      <c r="F406" s="3" t="str">
        <f t="shared" si="107"/>
        <v/>
      </c>
      <c r="G406" s="3">
        <f t="shared" si="108"/>
        <v>0</v>
      </c>
      <c r="H406" s="3">
        <f t="shared" si="109"/>
        <v>0</v>
      </c>
      <c r="I406" s="3">
        <f t="shared" si="110"/>
        <v>5</v>
      </c>
      <c r="J406" s="3">
        <f t="shared" si="111"/>
        <v>0</v>
      </c>
      <c r="K406" s="3">
        <f t="shared" si="112"/>
        <v>0</v>
      </c>
      <c r="L406" s="3">
        <f t="shared" si="113"/>
        <v>0</v>
      </c>
      <c r="M406" s="3">
        <f t="shared" si="114"/>
        <v>2.3773959999999998E-4</v>
      </c>
      <c r="N406" s="3">
        <f t="shared" si="115"/>
        <v>0</v>
      </c>
      <c r="O406" s="3">
        <f>SUM(K406:M406)</f>
        <v>2.3773959999999998E-4</v>
      </c>
      <c r="P406" s="41" t="str">
        <f t="shared" si="116"/>
        <v/>
      </c>
      <c r="Q406" s="42" t="str">
        <f t="shared" si="117"/>
        <v/>
      </c>
      <c r="R406" s="44">
        <f t="shared" si="118"/>
        <v>6.360845008631091E-3</v>
      </c>
      <c r="S406" s="3" t="str">
        <f>IF(G406&gt;0,(K406/G406)*(1000000/365),"")</f>
        <v/>
      </c>
      <c r="T406" s="3" t="str">
        <f>IF(H406&gt;0,(L406/H406)*(1000000/365),"")</f>
        <v/>
      </c>
      <c r="U406" s="3">
        <f>IF(I406&gt;0,(M406/I406)*(1000000/365),"")</f>
        <v>0.13026827397260271</v>
      </c>
      <c r="V406" s="28" t="str">
        <f>IF(J406&gt;0,(N406/J406)*(1000000/365),"")</f>
        <v/>
      </c>
      <c r="Y406" s="29" t="s">
        <v>314</v>
      </c>
      <c r="Z406" s="3" t="s">
        <v>47</v>
      </c>
      <c r="AA406" s="3">
        <v>37375.474434199998</v>
      </c>
      <c r="AB406" s="3">
        <v>3</v>
      </c>
      <c r="AC406" s="3">
        <v>5</v>
      </c>
      <c r="AD406" s="3">
        <v>0</v>
      </c>
      <c r="AE406" s="2" t="s">
        <v>1245</v>
      </c>
      <c r="AI406" s="3" t="s">
        <v>1245</v>
      </c>
      <c r="AM406" s="2" t="s">
        <v>1243</v>
      </c>
      <c r="AO406" s="2">
        <v>5</v>
      </c>
      <c r="AP406" s="2">
        <v>0.2377396</v>
      </c>
    </row>
    <row r="407" spans="1:42" x14ac:dyDescent="0.25">
      <c r="A407" s="3">
        <f t="shared" si="102"/>
        <v>5</v>
      </c>
      <c r="B407" s="3" t="str">
        <f t="shared" si="103"/>
        <v>Oil</v>
      </c>
      <c r="C407" s="3">
        <f t="shared" si="104"/>
        <v>0</v>
      </c>
      <c r="D407" s="3">
        <f t="shared" si="105"/>
        <v>1.112576E-2</v>
      </c>
      <c r="E407" s="3">
        <f t="shared" si="106"/>
        <v>0.12794624000000002</v>
      </c>
      <c r="F407" s="3" t="str">
        <f t="shared" si="107"/>
        <v/>
      </c>
      <c r="G407" s="3">
        <f t="shared" si="108"/>
        <v>0</v>
      </c>
      <c r="H407" s="3">
        <f t="shared" si="109"/>
        <v>2</v>
      </c>
      <c r="I407" s="3">
        <f t="shared" si="110"/>
        <v>23</v>
      </c>
      <c r="J407" s="3">
        <f t="shared" si="111"/>
        <v>0</v>
      </c>
      <c r="K407" s="3">
        <f t="shared" si="112"/>
        <v>0</v>
      </c>
      <c r="L407" s="3">
        <f t="shared" si="113"/>
        <v>6.5606300000000002E-5</v>
      </c>
      <c r="M407" s="3">
        <f t="shared" si="114"/>
        <v>2.6194499999999998E-5</v>
      </c>
      <c r="N407" s="3">
        <f t="shared" si="115"/>
        <v>0</v>
      </c>
      <c r="O407" s="3">
        <f>SUM(K407:M407)</f>
        <v>9.1800799999999997E-5</v>
      </c>
      <c r="P407" s="41" t="str">
        <f t="shared" si="116"/>
        <v/>
      </c>
      <c r="Q407" s="42">
        <f t="shared" si="117"/>
        <v>5.8967926685457896E-3</v>
      </c>
      <c r="R407" s="44">
        <f t="shared" si="118"/>
        <v>2.0473051806758834E-4</v>
      </c>
      <c r="S407" s="3" t="str">
        <f>IF(G407&gt;0,(K407/G407)*(1000000/365),"")</f>
        <v/>
      </c>
      <c r="T407" s="3">
        <f>IF(H407&gt;0,(L407/H407)*(1000000/365),"")</f>
        <v>8.9871643835616438E-2</v>
      </c>
      <c r="U407" s="3">
        <f>IF(I407&gt;0,(M407/I407)*(1000000/365),"")</f>
        <v>3.1202501488981535E-3</v>
      </c>
      <c r="V407" s="28" t="str">
        <f>IF(J407&gt;0,(N407/J407)*(1000000/365),"")</f>
        <v/>
      </c>
      <c r="Y407" s="29" t="s">
        <v>314</v>
      </c>
      <c r="Z407" s="3" t="s">
        <v>47</v>
      </c>
      <c r="AA407" s="3">
        <v>139072</v>
      </c>
      <c r="AB407" s="3">
        <v>12</v>
      </c>
      <c r="AC407" s="3">
        <v>25</v>
      </c>
      <c r="AD407" s="3">
        <v>0</v>
      </c>
      <c r="AE407" s="2" t="s">
        <v>1245</v>
      </c>
      <c r="AI407" s="3" t="s">
        <v>1243</v>
      </c>
      <c r="AK407" s="3">
        <v>2</v>
      </c>
      <c r="AL407" s="3">
        <v>6.5606300000000006E-2</v>
      </c>
      <c r="AM407" s="2" t="s">
        <v>1243</v>
      </c>
      <c r="AO407" s="2">
        <v>23</v>
      </c>
      <c r="AP407" s="2">
        <v>2.6194499999999999E-2</v>
      </c>
    </row>
    <row r="408" spans="1:42" x14ac:dyDescent="0.25">
      <c r="A408" s="3">
        <f t="shared" si="102"/>
        <v>2</v>
      </c>
      <c r="B408" s="3" t="str">
        <f t="shared" si="103"/>
        <v>Gas</v>
      </c>
      <c r="C408" s="3">
        <f t="shared" si="104"/>
        <v>0</v>
      </c>
      <c r="D408" s="3">
        <f t="shared" si="105"/>
        <v>3.9291036000000001E-2</v>
      </c>
      <c r="E408" s="3">
        <f t="shared" si="106"/>
        <v>0</v>
      </c>
      <c r="F408" s="3" t="str">
        <f t="shared" si="107"/>
        <v/>
      </c>
      <c r="G408" s="3">
        <f t="shared" si="108"/>
        <v>0</v>
      </c>
      <c r="H408" s="3">
        <f t="shared" si="109"/>
        <v>3</v>
      </c>
      <c r="I408" s="3">
        <f t="shared" si="110"/>
        <v>0</v>
      </c>
      <c r="J408" s="3">
        <f t="shared" si="111"/>
        <v>0</v>
      </c>
      <c r="K408" s="3">
        <f t="shared" si="112"/>
        <v>0</v>
      </c>
      <c r="L408" s="3">
        <f t="shared" si="113"/>
        <v>2.0423399999999997E-3</v>
      </c>
      <c r="M408" s="3">
        <f t="shared" si="114"/>
        <v>0</v>
      </c>
      <c r="N408" s="3">
        <f t="shared" si="115"/>
        <v>0</v>
      </c>
      <c r="O408" s="3">
        <f>SUM(K408:M408)</f>
        <v>2.0423399999999997E-3</v>
      </c>
      <c r="P408" s="41" t="str">
        <f t="shared" si="116"/>
        <v/>
      </c>
      <c r="Q408" s="42">
        <f t="shared" si="117"/>
        <v>5.1979795086085273E-2</v>
      </c>
      <c r="R408" s="44" t="str">
        <f t="shared" si="118"/>
        <v/>
      </c>
      <c r="S408" s="3" t="str">
        <f>IF(G408&gt;0,(K408/G408)*(1000000/365),"")</f>
        <v/>
      </c>
      <c r="T408" s="3">
        <f>IF(H408&gt;0,(L408/H408)*(1000000/365),"")</f>
        <v>1.8651506849315065</v>
      </c>
      <c r="U408" s="3" t="str">
        <f>IF(I408&gt;0,(M408/I408)*(1000000/365),"")</f>
        <v/>
      </c>
      <c r="V408" s="28" t="str">
        <f>IF(J408&gt;0,(N408/J408)*(1000000/365),"")</f>
        <v/>
      </c>
      <c r="Y408" s="29" t="s">
        <v>315</v>
      </c>
      <c r="Z408" s="3" t="s">
        <v>47</v>
      </c>
      <c r="AA408" s="3">
        <v>39291.036</v>
      </c>
      <c r="AB408" s="3">
        <v>2</v>
      </c>
      <c r="AC408" s="3">
        <v>3</v>
      </c>
      <c r="AD408" s="3">
        <v>2</v>
      </c>
      <c r="AE408" s="2" t="s">
        <v>1245</v>
      </c>
      <c r="AI408" s="3" t="s">
        <v>1243</v>
      </c>
      <c r="AK408" s="3">
        <v>3</v>
      </c>
      <c r="AL408" s="3">
        <v>2.0423399999999998</v>
      </c>
      <c r="AM408" s="2" t="s">
        <v>1245</v>
      </c>
    </row>
    <row r="409" spans="1:42" x14ac:dyDescent="0.25">
      <c r="A409" s="3">
        <f t="shared" si="102"/>
        <v>2</v>
      </c>
      <c r="B409" s="3" t="str">
        <f t="shared" si="103"/>
        <v>Gas</v>
      </c>
      <c r="C409" s="3">
        <f t="shared" si="104"/>
        <v>0</v>
      </c>
      <c r="D409" s="3">
        <f t="shared" si="105"/>
        <v>1.0182E-2</v>
      </c>
      <c r="E409" s="3">
        <f t="shared" si="106"/>
        <v>0</v>
      </c>
      <c r="F409" s="3" t="str">
        <f t="shared" si="107"/>
        <v/>
      </c>
      <c r="G409" s="3">
        <f t="shared" si="108"/>
        <v>0</v>
      </c>
      <c r="H409" s="3">
        <f t="shared" si="109"/>
        <v>3</v>
      </c>
      <c r="I409" s="3">
        <f t="shared" si="110"/>
        <v>0</v>
      </c>
      <c r="J409" s="3">
        <f t="shared" si="111"/>
        <v>0</v>
      </c>
      <c r="K409" s="3">
        <f t="shared" si="112"/>
        <v>0</v>
      </c>
      <c r="L409" s="3">
        <f t="shared" si="113"/>
        <v>4.0637990000000004E-4</v>
      </c>
      <c r="M409" s="3">
        <f t="shared" si="114"/>
        <v>0</v>
      </c>
      <c r="N409" s="3">
        <f t="shared" si="115"/>
        <v>0</v>
      </c>
      <c r="O409" s="3">
        <f>SUM(K409:M409)</f>
        <v>4.0637990000000004E-4</v>
      </c>
      <c r="P409" s="41" t="str">
        <f t="shared" si="116"/>
        <v/>
      </c>
      <c r="Q409" s="42">
        <f t="shared" si="117"/>
        <v>3.9911598900019649E-2</v>
      </c>
      <c r="R409" s="44" t="str">
        <f t="shared" si="118"/>
        <v/>
      </c>
      <c r="S409" s="3" t="str">
        <f>IF(G409&gt;0,(K409/G409)*(1000000/365),"")</f>
        <v/>
      </c>
      <c r="T409" s="3">
        <f>IF(H409&gt;0,(L409/H409)*(1000000/365),"")</f>
        <v>0.371123196347032</v>
      </c>
      <c r="U409" s="3" t="str">
        <f>IF(I409&gt;0,(M409/I409)*(1000000/365),"")</f>
        <v/>
      </c>
      <c r="V409" s="28" t="str">
        <f>IF(J409&gt;0,(N409/J409)*(1000000/365),"")</f>
        <v/>
      </c>
      <c r="Y409" s="29" t="s">
        <v>316</v>
      </c>
      <c r="Z409" s="3" t="s">
        <v>47</v>
      </c>
      <c r="AA409" s="3">
        <v>10182</v>
      </c>
      <c r="AB409" s="3">
        <v>3</v>
      </c>
      <c r="AC409" s="3">
        <v>3</v>
      </c>
      <c r="AD409" s="3">
        <v>0</v>
      </c>
      <c r="AE409" s="2" t="s">
        <v>1245</v>
      </c>
      <c r="AI409" s="3" t="s">
        <v>1243</v>
      </c>
      <c r="AK409" s="3">
        <v>3</v>
      </c>
      <c r="AL409" s="3">
        <v>0.40637990000000002</v>
      </c>
      <c r="AM409" s="2" t="s">
        <v>1245</v>
      </c>
    </row>
    <row r="410" spans="1:42" x14ac:dyDescent="0.25">
      <c r="A410" s="3">
        <f t="shared" si="102"/>
        <v>2</v>
      </c>
      <c r="B410" s="3" t="str">
        <f t="shared" si="103"/>
        <v>Gas</v>
      </c>
      <c r="C410" s="3">
        <f t="shared" si="104"/>
        <v>0</v>
      </c>
      <c r="D410" s="3">
        <f t="shared" si="105"/>
        <v>7.8976999999999997E-4</v>
      </c>
      <c r="E410" s="3">
        <f t="shared" si="106"/>
        <v>0</v>
      </c>
      <c r="F410" s="3" t="str">
        <f t="shared" si="107"/>
        <v/>
      </c>
      <c r="G410" s="3">
        <f t="shared" si="108"/>
        <v>0</v>
      </c>
      <c r="H410" s="3">
        <f t="shared" si="109"/>
        <v>2</v>
      </c>
      <c r="I410" s="3">
        <f t="shared" si="110"/>
        <v>0</v>
      </c>
      <c r="J410" s="3">
        <f t="shared" si="111"/>
        <v>0</v>
      </c>
      <c r="K410" s="3">
        <f t="shared" si="112"/>
        <v>0</v>
      </c>
      <c r="L410" s="3">
        <f t="shared" si="113"/>
        <v>4.343455E-4</v>
      </c>
      <c r="M410" s="3">
        <f t="shared" si="114"/>
        <v>0</v>
      </c>
      <c r="N410" s="3">
        <f t="shared" si="115"/>
        <v>0</v>
      </c>
      <c r="O410" s="3">
        <f>SUM(K410:M410)</f>
        <v>4.343455E-4</v>
      </c>
      <c r="P410" s="41" t="str">
        <f t="shared" si="116"/>
        <v/>
      </c>
      <c r="Q410" s="42">
        <f t="shared" si="117"/>
        <v>0.54996454664016103</v>
      </c>
      <c r="R410" s="44" t="str">
        <f t="shared" si="118"/>
        <v/>
      </c>
      <c r="S410" s="3" t="str">
        <f>IF(G410&gt;0,(K410/G410)*(1000000/365),"")</f>
        <v/>
      </c>
      <c r="T410" s="3">
        <f>IF(H410&gt;0,(L410/H410)*(1000000/365),"")</f>
        <v>0.59499383561643837</v>
      </c>
      <c r="U410" s="3" t="str">
        <f>IF(I410&gt;0,(M410/I410)*(1000000/365),"")</f>
        <v/>
      </c>
      <c r="V410" s="28" t="str">
        <f>IF(J410&gt;0,(N410/J410)*(1000000/365),"")</f>
        <v/>
      </c>
      <c r="Y410" s="29" t="s">
        <v>317</v>
      </c>
      <c r="Z410" s="3" t="s">
        <v>62</v>
      </c>
      <c r="AA410" s="3">
        <v>789.77</v>
      </c>
      <c r="AB410" s="3">
        <v>1</v>
      </c>
      <c r="AC410" s="3">
        <v>2</v>
      </c>
      <c r="AD410" s="3">
        <v>0</v>
      </c>
      <c r="AE410" s="2" t="s">
        <v>1245</v>
      </c>
      <c r="AI410" s="3" t="s">
        <v>1243</v>
      </c>
      <c r="AK410" s="3">
        <v>2</v>
      </c>
      <c r="AL410" s="3">
        <v>0.4343455</v>
      </c>
      <c r="AM410" s="2" t="s">
        <v>1245</v>
      </c>
    </row>
    <row r="411" spans="1:42" x14ac:dyDescent="0.25">
      <c r="A411" s="3">
        <f t="shared" si="102"/>
        <v>2</v>
      </c>
      <c r="B411" s="3" t="str">
        <f t="shared" si="103"/>
        <v>Gas</v>
      </c>
      <c r="C411" s="3">
        <f t="shared" si="104"/>
        <v>0</v>
      </c>
      <c r="D411" s="3">
        <f t="shared" si="105"/>
        <v>6.2414999999999998E-2</v>
      </c>
      <c r="E411" s="3">
        <f t="shared" si="106"/>
        <v>0</v>
      </c>
      <c r="F411" s="3" t="str">
        <f t="shared" si="107"/>
        <v/>
      </c>
      <c r="G411" s="3">
        <f t="shared" si="108"/>
        <v>0</v>
      </c>
      <c r="H411" s="3">
        <f t="shared" si="109"/>
        <v>7</v>
      </c>
      <c r="I411" s="3">
        <f t="shared" si="110"/>
        <v>0</v>
      </c>
      <c r="J411" s="3">
        <f t="shared" si="111"/>
        <v>0</v>
      </c>
      <c r="K411" s="3">
        <f t="shared" si="112"/>
        <v>0</v>
      </c>
      <c r="L411" s="3">
        <f t="shared" si="113"/>
        <v>3.4040000280000001E-4</v>
      </c>
      <c r="M411" s="3">
        <f t="shared" si="114"/>
        <v>0</v>
      </c>
      <c r="N411" s="3">
        <f t="shared" si="115"/>
        <v>0</v>
      </c>
      <c r="O411" s="3">
        <f>SUM(K411:M411)</f>
        <v>3.4040000280000001E-4</v>
      </c>
      <c r="P411" s="41" t="str">
        <f t="shared" si="116"/>
        <v/>
      </c>
      <c r="Q411" s="42">
        <f t="shared" si="117"/>
        <v>5.4538172362412884E-3</v>
      </c>
      <c r="R411" s="44" t="str">
        <f t="shared" si="118"/>
        <v/>
      </c>
      <c r="S411" s="3" t="str">
        <f>IF(G411&gt;0,(K411/G411)*(1000000/365),"")</f>
        <v/>
      </c>
      <c r="T411" s="3">
        <f>IF(H411&gt;0,(L411/H411)*(1000000/365),"")</f>
        <v>0.13322896391389433</v>
      </c>
      <c r="U411" s="3" t="str">
        <f>IF(I411&gt;0,(M411/I411)*(1000000/365),"")</f>
        <v/>
      </c>
      <c r="V411" s="28" t="str">
        <f>IF(J411&gt;0,(N411/J411)*(1000000/365),"")</f>
        <v/>
      </c>
      <c r="Y411" s="29" t="s">
        <v>318</v>
      </c>
      <c r="Z411" s="3" t="s">
        <v>47</v>
      </c>
      <c r="AA411" s="3">
        <v>62415</v>
      </c>
      <c r="AB411" s="3">
        <v>7</v>
      </c>
      <c r="AC411" s="3">
        <v>7</v>
      </c>
      <c r="AD411" s="3">
        <v>0</v>
      </c>
      <c r="AE411" s="2" t="s">
        <v>1245</v>
      </c>
      <c r="AG411" s="2">
        <v>0</v>
      </c>
      <c r="AH411" s="2">
        <v>0</v>
      </c>
      <c r="AI411" s="3" t="s">
        <v>1243</v>
      </c>
      <c r="AK411" s="3">
        <v>7</v>
      </c>
      <c r="AL411" s="3">
        <v>0.34040000279999999</v>
      </c>
      <c r="AM411" s="2" t="s">
        <v>1245</v>
      </c>
      <c r="AO411" s="2">
        <v>0</v>
      </c>
      <c r="AP411" s="2">
        <v>0</v>
      </c>
    </row>
    <row r="412" spans="1:42" x14ac:dyDescent="0.25">
      <c r="A412" s="3">
        <f t="shared" si="102"/>
        <v>2</v>
      </c>
      <c r="B412" s="3" t="str">
        <f t="shared" si="103"/>
        <v>Gas</v>
      </c>
      <c r="C412" s="3">
        <f t="shared" si="104"/>
        <v>0</v>
      </c>
      <c r="D412" s="3">
        <f t="shared" si="105"/>
        <v>6.5700000000000003E-3</v>
      </c>
      <c r="E412" s="3">
        <f t="shared" si="106"/>
        <v>0</v>
      </c>
      <c r="F412" s="3" t="str">
        <f t="shared" si="107"/>
        <v/>
      </c>
      <c r="G412" s="3">
        <f t="shared" si="108"/>
        <v>0</v>
      </c>
      <c r="H412" s="3">
        <f t="shared" si="109"/>
        <v>2</v>
      </c>
      <c r="I412" s="3">
        <f t="shared" si="110"/>
        <v>0</v>
      </c>
      <c r="J412" s="3">
        <f t="shared" si="111"/>
        <v>0</v>
      </c>
      <c r="K412" s="3">
        <f t="shared" si="112"/>
        <v>0</v>
      </c>
      <c r="L412" s="3">
        <f t="shared" si="113"/>
        <v>1.1619999409E-3</v>
      </c>
      <c r="M412" s="3">
        <f t="shared" si="114"/>
        <v>0</v>
      </c>
      <c r="N412" s="3">
        <f t="shared" si="115"/>
        <v>0</v>
      </c>
      <c r="O412" s="3">
        <f>SUM(K412:M412)</f>
        <v>1.1619999409E-3</v>
      </c>
      <c r="P412" s="41" t="str">
        <f t="shared" si="116"/>
        <v/>
      </c>
      <c r="Q412" s="42">
        <f t="shared" si="117"/>
        <v>0.17686452677321154</v>
      </c>
      <c r="R412" s="44" t="str">
        <f t="shared" si="118"/>
        <v/>
      </c>
      <c r="S412" s="3" t="str">
        <f>IF(G412&gt;0,(K412/G412)*(1000000/365),"")</f>
        <v/>
      </c>
      <c r="T412" s="3">
        <f>IF(H412&gt;0,(L412/H412)*(1000000/365),"")</f>
        <v>1.591780740958904</v>
      </c>
      <c r="U412" s="3" t="str">
        <f>IF(I412&gt;0,(M412/I412)*(1000000/365),"")</f>
        <v/>
      </c>
      <c r="V412" s="28" t="str">
        <f>IF(J412&gt;0,(N412/J412)*(1000000/365),"")</f>
        <v/>
      </c>
      <c r="Y412" s="29" t="s">
        <v>318</v>
      </c>
      <c r="Z412" s="3" t="s">
        <v>62</v>
      </c>
      <c r="AA412" s="3">
        <v>6570</v>
      </c>
      <c r="AB412" s="3">
        <v>2</v>
      </c>
      <c r="AC412" s="3">
        <v>2</v>
      </c>
      <c r="AD412" s="3">
        <v>0</v>
      </c>
      <c r="AE412" s="2" t="s">
        <v>1245</v>
      </c>
      <c r="AG412" s="2">
        <v>0</v>
      </c>
      <c r="AH412" s="2">
        <v>0</v>
      </c>
      <c r="AI412" s="3" t="s">
        <v>1243</v>
      </c>
      <c r="AK412" s="3">
        <v>2</v>
      </c>
      <c r="AL412" s="3">
        <v>1.1619999408999999</v>
      </c>
      <c r="AM412" s="2" t="s">
        <v>1245</v>
      </c>
      <c r="AO412" s="2">
        <v>0</v>
      </c>
      <c r="AP412" s="2">
        <v>0</v>
      </c>
    </row>
    <row r="413" spans="1:42" x14ac:dyDescent="0.25">
      <c r="A413" s="3">
        <f t="shared" si="102"/>
        <v>5</v>
      </c>
      <c r="B413" s="3" t="str">
        <f t="shared" si="103"/>
        <v>Gas</v>
      </c>
      <c r="C413" s="3">
        <f t="shared" si="104"/>
        <v>0</v>
      </c>
      <c r="D413" s="3">
        <f t="shared" si="105"/>
        <v>7.8723719629629638E-2</v>
      </c>
      <c r="E413" s="3">
        <f t="shared" si="106"/>
        <v>4.6308070370370359E-2</v>
      </c>
      <c r="F413" s="3" t="str">
        <f t="shared" si="107"/>
        <v/>
      </c>
      <c r="G413" s="3">
        <f t="shared" si="108"/>
        <v>0</v>
      </c>
      <c r="H413" s="3">
        <f t="shared" si="109"/>
        <v>34</v>
      </c>
      <c r="I413" s="3">
        <f t="shared" si="110"/>
        <v>20</v>
      </c>
      <c r="J413" s="3">
        <f t="shared" si="111"/>
        <v>0</v>
      </c>
      <c r="K413" s="3">
        <f t="shared" si="112"/>
        <v>0</v>
      </c>
      <c r="L413" s="3">
        <f t="shared" si="113"/>
        <v>2.12625907E-2</v>
      </c>
      <c r="M413" s="3">
        <f t="shared" si="114"/>
        <v>9.5000929999999992E-4</v>
      </c>
      <c r="N413" s="3">
        <f t="shared" si="115"/>
        <v>0</v>
      </c>
      <c r="O413" s="3">
        <f>SUM(K413:M413)</f>
        <v>2.2212599999999999E-2</v>
      </c>
      <c r="P413" s="41" t="str">
        <f t="shared" si="116"/>
        <v/>
      </c>
      <c r="Q413" s="42">
        <f t="shared" si="117"/>
        <v>0.27009128633699991</v>
      </c>
      <c r="R413" s="44">
        <f t="shared" si="118"/>
        <v>2.0514983509393896E-2</v>
      </c>
      <c r="S413" s="3" t="str">
        <f>IF(G413&gt;0,(K413/G413)*(1000000/365),"")</f>
        <v/>
      </c>
      <c r="T413" s="3">
        <f>IF(H413&gt;0,(L413/H413)*(1000000/365),"")</f>
        <v>1.7133433279613213</v>
      </c>
      <c r="U413" s="3">
        <f>IF(I413&gt;0,(M413/I413)*(1000000/365),"")</f>
        <v>0.13013826027397257</v>
      </c>
      <c r="V413" s="28" t="str">
        <f>IF(J413&gt;0,(N413/J413)*(1000000/365),"")</f>
        <v/>
      </c>
      <c r="Y413" s="29" t="s">
        <v>318</v>
      </c>
      <c r="Z413" s="3" t="s">
        <v>62</v>
      </c>
      <c r="AA413" s="3">
        <v>125031.79</v>
      </c>
      <c r="AB413" s="3">
        <v>29</v>
      </c>
      <c r="AC413" s="3">
        <v>54</v>
      </c>
      <c r="AD413" s="3">
        <v>0</v>
      </c>
      <c r="AE413" s="2" t="s">
        <v>1245</v>
      </c>
      <c r="AI413" s="3" t="s">
        <v>1243</v>
      </c>
      <c r="AK413" s="3">
        <v>34</v>
      </c>
      <c r="AL413" s="3">
        <v>21.262590700000001</v>
      </c>
      <c r="AM413" s="2" t="s">
        <v>1243</v>
      </c>
      <c r="AO413" s="2">
        <v>20</v>
      </c>
      <c r="AP413" s="2">
        <v>0.95000929999999995</v>
      </c>
    </row>
    <row r="414" spans="1:42" x14ac:dyDescent="0.25">
      <c r="A414" s="3">
        <f t="shared" si="102"/>
        <v>6</v>
      </c>
      <c r="B414" s="3" t="str">
        <f t="shared" si="103"/>
        <v>Gas</v>
      </c>
      <c r="C414" s="3">
        <f t="shared" si="104"/>
        <v>0.35726293749999999</v>
      </c>
      <c r="D414" s="3">
        <f t="shared" si="105"/>
        <v>0</v>
      </c>
      <c r="E414" s="3">
        <f t="shared" si="106"/>
        <v>0.2444430625</v>
      </c>
      <c r="F414" s="3" t="str">
        <f t="shared" si="107"/>
        <v/>
      </c>
      <c r="G414" s="3">
        <f t="shared" si="108"/>
        <v>19</v>
      </c>
      <c r="H414" s="3">
        <f t="shared" si="109"/>
        <v>0</v>
      </c>
      <c r="I414" s="3">
        <f t="shared" si="110"/>
        <v>13</v>
      </c>
      <c r="J414" s="3">
        <f t="shared" si="111"/>
        <v>0</v>
      </c>
      <c r="K414" s="3">
        <f t="shared" si="112"/>
        <v>3.5120000000000003E-4</v>
      </c>
      <c r="L414" s="3">
        <f t="shared" si="113"/>
        <v>0</v>
      </c>
      <c r="M414" s="3">
        <f t="shared" si="114"/>
        <v>5.8720000000000007E-4</v>
      </c>
      <c r="N414" s="3">
        <f t="shared" si="115"/>
        <v>0</v>
      </c>
      <c r="O414" s="3">
        <f>SUM(K414:M414)</f>
        <v>9.3840000000000004E-4</v>
      </c>
      <c r="P414" s="41">
        <f t="shared" si="116"/>
        <v>9.8302948091278015E-4</v>
      </c>
      <c r="Q414" s="42" t="str">
        <f t="shared" si="117"/>
        <v/>
      </c>
      <c r="R414" s="44">
        <f t="shared" si="118"/>
        <v>2.4021953987751242E-3</v>
      </c>
      <c r="S414" s="3">
        <f>IF(G414&gt;0,(K414/G414)*(1000000/365),"")</f>
        <v>5.0641672674837775E-2</v>
      </c>
      <c r="T414" s="3" t="str">
        <f>IF(H414&gt;0,(L414/H414)*(1000000/365),"")</f>
        <v/>
      </c>
      <c r="U414" s="3">
        <f>IF(I414&gt;0,(M414/I414)*(1000000/365),"")</f>
        <v>0.12375131717597471</v>
      </c>
      <c r="V414" s="28" t="str">
        <f>IF(J414&gt;0,(N414/J414)*(1000000/365),"")</f>
        <v/>
      </c>
      <c r="Y414" s="29" t="s">
        <v>319</v>
      </c>
      <c r="Z414" s="3" t="s">
        <v>47</v>
      </c>
      <c r="AA414" s="3">
        <v>601706</v>
      </c>
      <c r="AB414" s="3">
        <v>15</v>
      </c>
      <c r="AC414" s="3">
        <v>32</v>
      </c>
      <c r="AD414" s="3">
        <v>0</v>
      </c>
      <c r="AE414" s="2" t="s">
        <v>1243</v>
      </c>
      <c r="AG414" s="2">
        <v>19</v>
      </c>
      <c r="AH414" s="2">
        <v>0.35120000000000001</v>
      </c>
      <c r="AI414" s="3" t="s">
        <v>1245</v>
      </c>
      <c r="AM414" s="2" t="s">
        <v>1243</v>
      </c>
      <c r="AO414" s="2">
        <v>13</v>
      </c>
      <c r="AP414" s="2">
        <v>0.58720000000000006</v>
      </c>
    </row>
    <row r="415" spans="1:42" x14ac:dyDescent="0.25">
      <c r="A415" s="3">
        <f t="shared" si="102"/>
        <v>2</v>
      </c>
      <c r="B415" s="3" t="str">
        <f t="shared" si="103"/>
        <v>Gas</v>
      </c>
      <c r="C415" s="3">
        <f t="shared" si="104"/>
        <v>0</v>
      </c>
      <c r="D415" s="3">
        <f t="shared" si="105"/>
        <v>0.16544200000000001</v>
      </c>
      <c r="E415" s="3">
        <f t="shared" si="106"/>
        <v>0</v>
      </c>
      <c r="F415" s="3" t="str">
        <f t="shared" si="107"/>
        <v/>
      </c>
      <c r="G415" s="3">
        <f t="shared" si="108"/>
        <v>0</v>
      </c>
      <c r="H415" s="3">
        <f t="shared" si="109"/>
        <v>66</v>
      </c>
      <c r="I415" s="3">
        <f t="shared" si="110"/>
        <v>0</v>
      </c>
      <c r="J415" s="3">
        <f t="shared" si="111"/>
        <v>0</v>
      </c>
      <c r="K415" s="3">
        <f t="shared" si="112"/>
        <v>0</v>
      </c>
      <c r="L415" s="3">
        <f t="shared" si="113"/>
        <v>1.2199999999999999E-3</v>
      </c>
      <c r="M415" s="3">
        <f t="shared" si="114"/>
        <v>0</v>
      </c>
      <c r="N415" s="3">
        <f t="shared" si="115"/>
        <v>0</v>
      </c>
      <c r="O415" s="3">
        <f>SUM(K415:M415)</f>
        <v>1.2199999999999999E-3</v>
      </c>
      <c r="P415" s="41" t="str">
        <f t="shared" si="116"/>
        <v/>
      </c>
      <c r="Q415" s="42">
        <f t="shared" si="117"/>
        <v>7.3741855151654347E-3</v>
      </c>
      <c r="R415" s="44" t="str">
        <f t="shared" si="118"/>
        <v/>
      </c>
      <c r="S415" s="3" t="str">
        <f>IF(G415&gt;0,(K415/G415)*(1000000/365),"")</f>
        <v/>
      </c>
      <c r="T415" s="3">
        <f>IF(H415&gt;0,(L415/H415)*(1000000/365),"")</f>
        <v>5.0643420506434202E-2</v>
      </c>
      <c r="U415" s="3" t="str">
        <f>IF(I415&gt;0,(M415/I415)*(1000000/365),"")</f>
        <v/>
      </c>
      <c r="V415" s="28" t="str">
        <f>IF(J415&gt;0,(N415/J415)*(1000000/365),"")</f>
        <v/>
      </c>
      <c r="Y415" s="29" t="s">
        <v>319</v>
      </c>
      <c r="Z415" s="3" t="s">
        <v>62</v>
      </c>
      <c r="AA415" s="3">
        <v>165442</v>
      </c>
      <c r="AB415" s="3">
        <v>37</v>
      </c>
      <c r="AC415" s="3">
        <v>66</v>
      </c>
      <c r="AD415" s="3">
        <v>0</v>
      </c>
      <c r="AE415" s="2" t="s">
        <v>1245</v>
      </c>
      <c r="AG415" s="2">
        <v>0</v>
      </c>
      <c r="AH415" s="2">
        <v>0</v>
      </c>
      <c r="AI415" s="3" t="s">
        <v>1243</v>
      </c>
      <c r="AK415" s="3">
        <v>66</v>
      </c>
      <c r="AL415" s="3">
        <v>1.22</v>
      </c>
      <c r="AM415" s="2" t="s">
        <v>1245</v>
      </c>
      <c r="AO415" s="2">
        <v>0</v>
      </c>
      <c r="AP415" s="2">
        <v>0</v>
      </c>
    </row>
    <row r="416" spans="1:42" x14ac:dyDescent="0.25">
      <c r="A416" s="3">
        <f t="shared" si="102"/>
        <v>3</v>
      </c>
      <c r="B416" s="3" t="str">
        <f t="shared" si="103"/>
        <v>Gas</v>
      </c>
      <c r="C416" s="3">
        <f t="shared" si="104"/>
        <v>0</v>
      </c>
      <c r="D416" s="3">
        <f t="shared" si="105"/>
        <v>0</v>
      </c>
      <c r="E416" s="3">
        <f t="shared" si="106"/>
        <v>1.6662150000000001E-2</v>
      </c>
      <c r="F416" s="3" t="str">
        <f t="shared" si="107"/>
        <v/>
      </c>
      <c r="G416" s="3">
        <f t="shared" si="108"/>
        <v>0</v>
      </c>
      <c r="H416" s="3">
        <f t="shared" si="109"/>
        <v>0</v>
      </c>
      <c r="I416" s="3">
        <f t="shared" si="110"/>
        <v>2</v>
      </c>
      <c r="J416" s="3">
        <f t="shared" si="111"/>
        <v>0</v>
      </c>
      <c r="K416" s="3">
        <f t="shared" si="112"/>
        <v>0</v>
      </c>
      <c r="L416" s="3">
        <f t="shared" si="113"/>
        <v>0</v>
      </c>
      <c r="M416" s="3">
        <f t="shared" si="114"/>
        <v>0</v>
      </c>
      <c r="N416" s="3">
        <f t="shared" si="115"/>
        <v>0</v>
      </c>
      <c r="O416" s="3">
        <f>SUM(K416:M416)</f>
        <v>0</v>
      </c>
      <c r="P416" s="41" t="str">
        <f t="shared" si="116"/>
        <v/>
      </c>
      <c r="Q416" s="42" t="str">
        <f t="shared" si="117"/>
        <v/>
      </c>
      <c r="R416" s="44">
        <f t="shared" si="118"/>
        <v>0</v>
      </c>
      <c r="S416" s="3" t="str">
        <f>IF(G416&gt;0,(K416/G416)*(1000000/365),"")</f>
        <v/>
      </c>
      <c r="T416" s="3" t="str">
        <f>IF(H416&gt;0,(L416/H416)*(1000000/365),"")</f>
        <v/>
      </c>
      <c r="U416" s="3">
        <f>IF(I416&gt;0,(M416/I416)*(1000000/365),"")</f>
        <v>0</v>
      </c>
      <c r="V416" s="28" t="str">
        <f>IF(J416&gt;0,(N416/J416)*(1000000/365),"")</f>
        <v/>
      </c>
      <c r="Y416" s="29" t="s">
        <v>320</v>
      </c>
      <c r="Z416" s="3" t="s">
        <v>47</v>
      </c>
      <c r="AA416" s="3">
        <v>16662.150000000001</v>
      </c>
      <c r="AB416" s="3">
        <v>1</v>
      </c>
      <c r="AC416" s="3">
        <v>2</v>
      </c>
      <c r="AD416" s="3">
        <v>0</v>
      </c>
      <c r="AE416" s="2" t="s">
        <v>1245</v>
      </c>
      <c r="AI416" s="3" t="s">
        <v>1245</v>
      </c>
      <c r="AM416" s="2" t="s">
        <v>1243</v>
      </c>
      <c r="AO416" s="2">
        <v>2</v>
      </c>
      <c r="AP416" s="2">
        <v>0</v>
      </c>
    </row>
    <row r="417" spans="1:42" x14ac:dyDescent="0.25">
      <c r="A417" s="3">
        <f t="shared" si="102"/>
        <v>2</v>
      </c>
      <c r="B417" s="3" t="str">
        <f t="shared" si="103"/>
        <v>Gas</v>
      </c>
      <c r="C417" s="3">
        <f t="shared" si="104"/>
        <v>0</v>
      </c>
      <c r="D417" s="3">
        <f t="shared" si="105"/>
        <v>4.1599999999999996E-3</v>
      </c>
      <c r="E417" s="3">
        <f t="shared" si="106"/>
        <v>0</v>
      </c>
      <c r="F417" s="3" t="str">
        <f t="shared" si="107"/>
        <v/>
      </c>
      <c r="G417" s="3">
        <f t="shared" si="108"/>
        <v>0</v>
      </c>
      <c r="H417" s="3">
        <f t="shared" si="109"/>
        <v>4</v>
      </c>
      <c r="I417" s="3">
        <f t="shared" si="110"/>
        <v>0</v>
      </c>
      <c r="J417" s="3">
        <f t="shared" si="111"/>
        <v>0</v>
      </c>
      <c r="K417" s="3">
        <f t="shared" si="112"/>
        <v>0</v>
      </c>
      <c r="L417" s="3">
        <f t="shared" si="113"/>
        <v>1.660322E-4</v>
      </c>
      <c r="M417" s="3">
        <f t="shared" si="114"/>
        <v>0</v>
      </c>
      <c r="N417" s="3">
        <f t="shared" si="115"/>
        <v>0</v>
      </c>
      <c r="O417" s="3">
        <f>SUM(K417:M417)</f>
        <v>1.660322E-4</v>
      </c>
      <c r="P417" s="41" t="str">
        <f t="shared" si="116"/>
        <v/>
      </c>
      <c r="Q417" s="42">
        <f t="shared" si="117"/>
        <v>3.9911586538461545E-2</v>
      </c>
      <c r="R417" s="44" t="str">
        <f t="shared" si="118"/>
        <v/>
      </c>
      <c r="S417" s="3" t="str">
        <f>IF(G417&gt;0,(K417/G417)*(1000000/365),"")</f>
        <v/>
      </c>
      <c r="T417" s="3">
        <f>IF(H417&gt;0,(L417/H417)*(1000000/365),"")</f>
        <v>0.11372068493150685</v>
      </c>
      <c r="U417" s="3" t="str">
        <f>IF(I417&gt;0,(M417/I417)*(1000000/365),"")</f>
        <v/>
      </c>
      <c r="V417" s="28" t="str">
        <f>IF(J417&gt;0,(N417/J417)*(1000000/365),"")</f>
        <v/>
      </c>
      <c r="Y417" s="29" t="s">
        <v>320</v>
      </c>
      <c r="Z417" s="3" t="s">
        <v>47</v>
      </c>
      <c r="AA417" s="3">
        <v>4160</v>
      </c>
      <c r="AB417" s="3">
        <v>19</v>
      </c>
      <c r="AC417" s="3">
        <v>4</v>
      </c>
      <c r="AD417" s="3">
        <v>0</v>
      </c>
      <c r="AE417" s="2" t="s">
        <v>1245</v>
      </c>
      <c r="AI417" s="3" t="s">
        <v>1243</v>
      </c>
      <c r="AK417" s="3">
        <v>4</v>
      </c>
      <c r="AL417" s="3">
        <v>0.16603219999999999</v>
      </c>
      <c r="AM417" s="2" t="s">
        <v>1245</v>
      </c>
    </row>
    <row r="418" spans="1:42" x14ac:dyDescent="0.25">
      <c r="A418" s="3">
        <f t="shared" si="102"/>
        <v>2</v>
      </c>
      <c r="B418" s="3" t="str">
        <f t="shared" si="103"/>
        <v>Gas</v>
      </c>
      <c r="C418" s="3">
        <f t="shared" si="104"/>
        <v>0</v>
      </c>
      <c r="D418" s="3">
        <f t="shared" si="105"/>
        <v>3.6179999999999997E-2</v>
      </c>
      <c r="E418" s="3">
        <f t="shared" si="106"/>
        <v>0</v>
      </c>
      <c r="F418" s="3" t="str">
        <f t="shared" si="107"/>
        <v/>
      </c>
      <c r="G418" s="3">
        <f t="shared" si="108"/>
        <v>0</v>
      </c>
      <c r="H418" s="3">
        <f t="shared" si="109"/>
        <v>16</v>
      </c>
      <c r="I418" s="3">
        <f t="shared" si="110"/>
        <v>0</v>
      </c>
      <c r="J418" s="3">
        <f t="shared" si="111"/>
        <v>0</v>
      </c>
      <c r="K418" s="3">
        <f t="shared" si="112"/>
        <v>0</v>
      </c>
      <c r="L418" s="3">
        <f t="shared" si="113"/>
        <v>2.4106306000000002E-3</v>
      </c>
      <c r="M418" s="3">
        <f t="shared" si="114"/>
        <v>0</v>
      </c>
      <c r="N418" s="3">
        <f t="shared" si="115"/>
        <v>0</v>
      </c>
      <c r="O418" s="3">
        <f>SUM(K418:M418)</f>
        <v>2.4106306000000002E-3</v>
      </c>
      <c r="P418" s="41" t="str">
        <f t="shared" si="116"/>
        <v/>
      </c>
      <c r="Q418" s="42">
        <f t="shared" si="117"/>
        <v>6.662881702598121E-2</v>
      </c>
      <c r="R418" s="44" t="str">
        <f t="shared" si="118"/>
        <v/>
      </c>
      <c r="S418" s="3" t="str">
        <f>IF(G418&gt;0,(K418/G418)*(1000000/365),"")</f>
        <v/>
      </c>
      <c r="T418" s="3">
        <f>IF(H418&gt;0,(L418/H418)*(1000000/365),"")</f>
        <v>0.41277921232876713</v>
      </c>
      <c r="U418" s="3" t="str">
        <f>IF(I418&gt;0,(M418/I418)*(1000000/365),"")</f>
        <v/>
      </c>
      <c r="V418" s="28" t="str">
        <f>IF(J418&gt;0,(N418/J418)*(1000000/365),"")</f>
        <v/>
      </c>
      <c r="Y418" s="29" t="s">
        <v>320</v>
      </c>
      <c r="Z418" s="3" t="s">
        <v>47</v>
      </c>
      <c r="AA418" s="3">
        <v>36180</v>
      </c>
      <c r="AB418" s="3">
        <v>45</v>
      </c>
      <c r="AC418" s="3">
        <v>16</v>
      </c>
      <c r="AD418" s="3">
        <v>0</v>
      </c>
      <c r="AE418" s="2" t="s">
        <v>1245</v>
      </c>
      <c r="AI418" s="3" t="s">
        <v>1243</v>
      </c>
      <c r="AK418" s="3">
        <v>16</v>
      </c>
      <c r="AL418" s="3">
        <v>2.4106306000000002</v>
      </c>
      <c r="AM418" s="2" t="s">
        <v>1245</v>
      </c>
    </row>
    <row r="419" spans="1:42" x14ac:dyDescent="0.25">
      <c r="A419" s="3">
        <f t="shared" si="102"/>
        <v>6</v>
      </c>
      <c r="B419" s="3" t="str">
        <f t="shared" si="103"/>
        <v>Gas</v>
      </c>
      <c r="C419" s="3">
        <f t="shared" si="104"/>
        <v>1.8077175000000004E-2</v>
      </c>
      <c r="D419" s="3">
        <f t="shared" si="105"/>
        <v>0</v>
      </c>
      <c r="E419" s="3">
        <f t="shared" si="106"/>
        <v>6.025725E-3</v>
      </c>
      <c r="F419" s="3" t="str">
        <f t="shared" si="107"/>
        <v/>
      </c>
      <c r="G419" s="3">
        <f t="shared" si="108"/>
        <v>6</v>
      </c>
      <c r="H419" s="3">
        <f t="shared" si="109"/>
        <v>0</v>
      </c>
      <c r="I419" s="3">
        <f t="shared" si="110"/>
        <v>2</v>
      </c>
      <c r="J419" s="3">
        <f t="shared" si="111"/>
        <v>0</v>
      </c>
      <c r="K419" s="3">
        <f t="shared" si="112"/>
        <v>9.6520900000000013E-5</v>
      </c>
      <c r="L419" s="3">
        <f t="shared" si="113"/>
        <v>0</v>
      </c>
      <c r="M419" s="3">
        <f t="shared" si="114"/>
        <v>1.4921400000000003E-4</v>
      </c>
      <c r="N419" s="3">
        <f t="shared" si="115"/>
        <v>0</v>
      </c>
      <c r="O419" s="3">
        <f>SUM(K419:M419)</f>
        <v>2.4573490000000004E-4</v>
      </c>
      <c r="P419" s="41">
        <f t="shared" si="116"/>
        <v>5.3393796320498083E-3</v>
      </c>
      <c r="Q419" s="42" t="str">
        <f t="shared" si="117"/>
        <v/>
      </c>
      <c r="R419" s="44">
        <f t="shared" si="118"/>
        <v>2.4762829369080072E-2</v>
      </c>
      <c r="S419" s="3">
        <f>IF(G419&gt;0,(K419/G419)*(1000000/365),"")</f>
        <v>4.4073470319634711E-2</v>
      </c>
      <c r="T419" s="3" t="str">
        <f>IF(H419&gt;0,(L419/H419)*(1000000/365),"")</f>
        <v/>
      </c>
      <c r="U419" s="3">
        <f>IF(I419&gt;0,(M419/I419)*(1000000/365),"")</f>
        <v>0.20440273972602743</v>
      </c>
      <c r="V419" s="28" t="str">
        <f>IF(J419&gt;0,(N419/J419)*(1000000/365),"")</f>
        <v/>
      </c>
      <c r="Y419" s="29" t="s">
        <v>320</v>
      </c>
      <c r="Z419" s="3" t="s">
        <v>47</v>
      </c>
      <c r="AA419" s="3">
        <v>24102.9</v>
      </c>
      <c r="AB419" s="3">
        <v>2</v>
      </c>
      <c r="AC419" s="3">
        <v>8</v>
      </c>
      <c r="AD419" s="3">
        <v>0</v>
      </c>
      <c r="AE419" s="2" t="s">
        <v>1243</v>
      </c>
      <c r="AG419" s="2">
        <v>6</v>
      </c>
      <c r="AH419" s="2">
        <v>9.6520900000000007E-2</v>
      </c>
      <c r="AI419" s="3" t="s">
        <v>1245</v>
      </c>
      <c r="AM419" s="2" t="s">
        <v>1243</v>
      </c>
      <c r="AO419" s="2">
        <v>2</v>
      </c>
      <c r="AP419" s="2">
        <v>0.14921400000000001</v>
      </c>
    </row>
    <row r="420" spans="1:42" x14ac:dyDescent="0.25">
      <c r="A420" s="3">
        <f t="shared" si="102"/>
        <v>6</v>
      </c>
      <c r="B420" s="3" t="str">
        <f t="shared" si="103"/>
        <v>Gas</v>
      </c>
      <c r="C420" s="3">
        <f t="shared" si="104"/>
        <v>5.8519425548387093E-2</v>
      </c>
      <c r="D420" s="3">
        <f t="shared" si="105"/>
        <v>0</v>
      </c>
      <c r="E420" s="3">
        <f t="shared" si="106"/>
        <v>5.8519425548387093E-2</v>
      </c>
      <c r="F420" s="3" t="str">
        <f t="shared" si="107"/>
        <v/>
      </c>
      <c r="G420" s="3">
        <f t="shared" si="108"/>
        <v>8</v>
      </c>
      <c r="H420" s="3">
        <f t="shared" si="109"/>
        <v>15</v>
      </c>
      <c r="I420" s="3">
        <f t="shared" si="110"/>
        <v>8</v>
      </c>
      <c r="J420" s="3">
        <f t="shared" si="111"/>
        <v>0</v>
      </c>
      <c r="K420" s="3">
        <f t="shared" si="112"/>
        <v>0</v>
      </c>
      <c r="L420" s="3">
        <f t="shared" si="113"/>
        <v>1.6896560699999997E-2</v>
      </c>
      <c r="M420" s="3">
        <f t="shared" si="114"/>
        <v>7.8301199999999995E-5</v>
      </c>
      <c r="N420" s="3">
        <f t="shared" si="115"/>
        <v>0</v>
      </c>
      <c r="O420" s="3">
        <f>SUM(K420:M420)</f>
        <v>1.6974861899999995E-2</v>
      </c>
      <c r="P420" s="41">
        <f t="shared" si="116"/>
        <v>0</v>
      </c>
      <c r="Q420" s="42" t="str">
        <f t="shared" si="117"/>
        <v/>
      </c>
      <c r="R420" s="44">
        <f t="shared" si="118"/>
        <v>1.3380377415915718E-3</v>
      </c>
      <c r="S420" s="3">
        <f>IF(G420&gt;0,(K420/G420)*(1000000/365),"")</f>
        <v>0</v>
      </c>
      <c r="T420" s="3">
        <f>IF(H420&gt;0,(L420/H420)*(1000000/365),"")</f>
        <v>3.0861298082191775</v>
      </c>
      <c r="U420" s="3">
        <f>IF(I420&gt;0,(M420/I420)*(1000000/365),"")</f>
        <v>2.6815479452054793E-2</v>
      </c>
      <c r="V420" s="28" t="str">
        <f>IF(J420&gt;0,(N420/J420)*(1000000/365),"")</f>
        <v/>
      </c>
      <c r="Y420" s="29" t="s">
        <v>320</v>
      </c>
      <c r="Z420" s="3" t="s">
        <v>47</v>
      </c>
      <c r="AA420" s="3">
        <v>226762.774</v>
      </c>
      <c r="AB420" s="3">
        <v>34</v>
      </c>
      <c r="AC420" s="3">
        <v>23</v>
      </c>
      <c r="AD420" s="3">
        <v>0</v>
      </c>
      <c r="AE420" s="2" t="s">
        <v>1243</v>
      </c>
      <c r="AG420" s="2">
        <v>8</v>
      </c>
      <c r="AH420" s="2">
        <v>0</v>
      </c>
      <c r="AI420" s="3" t="s">
        <v>1243</v>
      </c>
      <c r="AK420" s="3">
        <v>15</v>
      </c>
      <c r="AL420" s="3">
        <v>16.896560699999998</v>
      </c>
      <c r="AM420" s="2" t="s">
        <v>1243</v>
      </c>
      <c r="AO420" s="2">
        <v>8</v>
      </c>
      <c r="AP420" s="2">
        <v>7.8301200000000001E-2</v>
      </c>
    </row>
    <row r="421" spans="1:42" x14ac:dyDescent="0.25">
      <c r="A421" s="3">
        <f t="shared" si="102"/>
        <v>5</v>
      </c>
      <c r="B421" s="3" t="str">
        <f t="shared" si="103"/>
        <v>Gas</v>
      </c>
      <c r="C421" s="3">
        <f t="shared" si="104"/>
        <v>0</v>
      </c>
      <c r="D421" s="3">
        <f t="shared" si="105"/>
        <v>0.18191891666666665</v>
      </c>
      <c r="E421" s="3">
        <f t="shared" si="106"/>
        <v>0.21499508333333331</v>
      </c>
      <c r="F421" s="3" t="str">
        <f t="shared" si="107"/>
        <v/>
      </c>
      <c r="G421" s="3">
        <f t="shared" si="108"/>
        <v>0</v>
      </c>
      <c r="H421" s="3">
        <f t="shared" si="109"/>
        <v>11</v>
      </c>
      <c r="I421" s="3">
        <f t="shared" si="110"/>
        <v>13</v>
      </c>
      <c r="J421" s="3">
        <f t="shared" si="111"/>
        <v>0</v>
      </c>
      <c r="K421" s="3">
        <f t="shared" si="112"/>
        <v>0</v>
      </c>
      <c r="L421" s="3">
        <f t="shared" si="113"/>
        <v>8.9439999999999995E-4</v>
      </c>
      <c r="M421" s="3">
        <f t="shared" si="114"/>
        <v>6.3400000000000001E-4</v>
      </c>
      <c r="N421" s="3">
        <f t="shared" si="115"/>
        <v>0</v>
      </c>
      <c r="O421" s="3">
        <f>SUM(K421:M421)</f>
        <v>1.5284000000000001E-3</v>
      </c>
      <c r="P421" s="41" t="str">
        <f t="shared" si="116"/>
        <v/>
      </c>
      <c r="Q421" s="42">
        <f t="shared" si="117"/>
        <v>4.9164760674054878E-3</v>
      </c>
      <c r="R421" s="44">
        <f t="shared" si="118"/>
        <v>2.9489046454938316E-3</v>
      </c>
      <c r="S421" s="3" t="str">
        <f>IF(G421&gt;0,(K421/G421)*(1000000/365),"")</f>
        <v/>
      </c>
      <c r="T421" s="3">
        <f>IF(H421&gt;0,(L421/H421)*(1000000/365),"")</f>
        <v>0.22276463262764629</v>
      </c>
      <c r="U421" s="3">
        <f>IF(I421&gt;0,(M421/I421)*(1000000/365),"")</f>
        <v>0.13361433087460484</v>
      </c>
      <c r="V421" s="28" t="str">
        <f>IF(J421&gt;0,(N421/J421)*(1000000/365),"")</f>
        <v/>
      </c>
      <c r="Y421" s="29" t="s">
        <v>322</v>
      </c>
      <c r="Z421" s="3" t="s">
        <v>47</v>
      </c>
      <c r="AA421" s="3">
        <v>396914</v>
      </c>
      <c r="AB421" s="3">
        <v>24</v>
      </c>
      <c r="AC421" s="3">
        <v>24</v>
      </c>
      <c r="AD421" s="3">
        <v>0</v>
      </c>
      <c r="AE421" s="2" t="s">
        <v>1245</v>
      </c>
      <c r="AI421" s="3" t="s">
        <v>1243</v>
      </c>
      <c r="AK421" s="3">
        <v>11</v>
      </c>
      <c r="AL421" s="3">
        <v>0.89439999999999997</v>
      </c>
      <c r="AM421" s="2" t="s">
        <v>1243</v>
      </c>
      <c r="AO421" s="2">
        <v>13</v>
      </c>
      <c r="AP421" s="2">
        <v>0.63400000000000001</v>
      </c>
    </row>
    <row r="422" spans="1:42" x14ac:dyDescent="0.25">
      <c r="A422" s="3">
        <f t="shared" si="102"/>
        <v>2</v>
      </c>
      <c r="B422" s="3" t="str">
        <f t="shared" si="103"/>
        <v>Gas</v>
      </c>
      <c r="C422" s="3">
        <f t="shared" si="104"/>
        <v>0</v>
      </c>
      <c r="D422" s="3">
        <f t="shared" si="105"/>
        <v>6.2380999999999999E-2</v>
      </c>
      <c r="E422" s="3">
        <f t="shared" si="106"/>
        <v>0</v>
      </c>
      <c r="F422" s="3" t="str">
        <f t="shared" si="107"/>
        <v/>
      </c>
      <c r="G422" s="3">
        <f t="shared" si="108"/>
        <v>0</v>
      </c>
      <c r="H422" s="3">
        <f t="shared" si="109"/>
        <v>45</v>
      </c>
      <c r="I422" s="3">
        <f t="shared" si="110"/>
        <v>0</v>
      </c>
      <c r="J422" s="3">
        <f t="shared" si="111"/>
        <v>0</v>
      </c>
      <c r="K422" s="3">
        <f t="shared" si="112"/>
        <v>0</v>
      </c>
      <c r="L422" s="3">
        <f t="shared" si="113"/>
        <v>4.4000000000000002E-4</v>
      </c>
      <c r="M422" s="3">
        <f t="shared" si="114"/>
        <v>0</v>
      </c>
      <c r="N422" s="3">
        <f t="shared" si="115"/>
        <v>0</v>
      </c>
      <c r="O422" s="3">
        <f>SUM(K422:M422)</f>
        <v>4.4000000000000002E-4</v>
      </c>
      <c r="P422" s="41" t="str">
        <f t="shared" si="116"/>
        <v/>
      </c>
      <c r="Q422" s="42">
        <f t="shared" si="117"/>
        <v>7.0534297302063129E-3</v>
      </c>
      <c r="R422" s="44" t="str">
        <f t="shared" si="118"/>
        <v/>
      </c>
      <c r="S422" s="3" t="str">
        <f>IF(G422&gt;0,(K422/G422)*(1000000/365),"")</f>
        <v/>
      </c>
      <c r="T422" s="3">
        <f>IF(H422&gt;0,(L422/H422)*(1000000/365),"")</f>
        <v>2.6788432267884323E-2</v>
      </c>
      <c r="U422" s="3" t="str">
        <f>IF(I422&gt;0,(M422/I422)*(1000000/365),"")</f>
        <v/>
      </c>
      <c r="V422" s="28" t="str">
        <f>IF(J422&gt;0,(N422/J422)*(1000000/365),"")</f>
        <v/>
      </c>
      <c r="Y422" s="29" t="s">
        <v>322</v>
      </c>
      <c r="Z422" s="3" t="s">
        <v>62</v>
      </c>
      <c r="AA422" s="3">
        <v>62381</v>
      </c>
      <c r="AB422" s="3">
        <v>26</v>
      </c>
      <c r="AC422" s="3">
        <v>45</v>
      </c>
      <c r="AD422" s="3">
        <v>0</v>
      </c>
      <c r="AE422" s="2" t="s">
        <v>1245</v>
      </c>
      <c r="AG422" s="2">
        <v>0</v>
      </c>
      <c r="AH422" s="2">
        <v>0</v>
      </c>
      <c r="AI422" s="3" t="s">
        <v>1243</v>
      </c>
      <c r="AK422" s="3">
        <v>45</v>
      </c>
      <c r="AL422" s="3">
        <v>0.44</v>
      </c>
      <c r="AM422" s="2" t="s">
        <v>1245</v>
      </c>
      <c r="AO422" s="2">
        <v>0</v>
      </c>
      <c r="AP422" s="2">
        <v>0</v>
      </c>
    </row>
    <row r="423" spans="1:42" x14ac:dyDescent="0.25">
      <c r="A423" s="3">
        <f t="shared" si="102"/>
        <v>2</v>
      </c>
      <c r="B423" s="3" t="str">
        <f t="shared" si="103"/>
        <v>Gas</v>
      </c>
      <c r="C423" s="3">
        <f t="shared" si="104"/>
        <v>0</v>
      </c>
      <c r="D423" s="3">
        <f t="shared" si="105"/>
        <v>2.5469720000000001E-2</v>
      </c>
      <c r="E423" s="3">
        <f t="shared" si="106"/>
        <v>0</v>
      </c>
      <c r="F423" s="3" t="str">
        <f t="shared" si="107"/>
        <v/>
      </c>
      <c r="G423" s="3">
        <f t="shared" si="108"/>
        <v>0</v>
      </c>
      <c r="H423" s="3">
        <f t="shared" si="109"/>
        <v>3</v>
      </c>
      <c r="I423" s="3">
        <f t="shared" si="110"/>
        <v>0</v>
      </c>
      <c r="J423" s="3">
        <f t="shared" si="111"/>
        <v>0</v>
      </c>
      <c r="K423" s="3">
        <f t="shared" si="112"/>
        <v>0</v>
      </c>
      <c r="L423" s="3">
        <f t="shared" si="113"/>
        <v>3.0130000000000001E-4</v>
      </c>
      <c r="M423" s="3">
        <f t="shared" si="114"/>
        <v>0</v>
      </c>
      <c r="N423" s="3">
        <f t="shared" si="115"/>
        <v>0</v>
      </c>
      <c r="O423" s="3">
        <f>SUM(K423:M423)</f>
        <v>3.0130000000000001E-4</v>
      </c>
      <c r="P423" s="41" t="str">
        <f t="shared" si="116"/>
        <v/>
      </c>
      <c r="Q423" s="42">
        <f t="shared" si="117"/>
        <v>1.1829733503155904E-2</v>
      </c>
      <c r="R423" s="44" t="str">
        <f t="shared" si="118"/>
        <v/>
      </c>
      <c r="S423" s="3" t="str">
        <f>IF(G423&gt;0,(K423/G423)*(1000000/365),"")</f>
        <v/>
      </c>
      <c r="T423" s="3">
        <f>IF(H423&gt;0,(L423/H423)*(1000000/365),"")</f>
        <v>0.27515981735159817</v>
      </c>
      <c r="U423" s="3" t="str">
        <f>IF(I423&gt;0,(M423/I423)*(1000000/365),"")</f>
        <v/>
      </c>
      <c r="V423" s="28" t="str">
        <f>IF(J423&gt;0,(N423/J423)*(1000000/365),"")</f>
        <v/>
      </c>
      <c r="Y423" s="29" t="s">
        <v>322</v>
      </c>
      <c r="Z423" s="3" t="s">
        <v>62</v>
      </c>
      <c r="AA423" s="3">
        <v>25469.72</v>
      </c>
      <c r="AB423" s="3">
        <v>1</v>
      </c>
      <c r="AC423" s="3">
        <v>3</v>
      </c>
      <c r="AD423" s="3">
        <v>0</v>
      </c>
      <c r="AE423" s="2" t="s">
        <v>1245</v>
      </c>
      <c r="AI423" s="3" t="s">
        <v>1243</v>
      </c>
      <c r="AK423" s="3">
        <v>3</v>
      </c>
      <c r="AL423" s="3">
        <v>0.30130000000000001</v>
      </c>
      <c r="AM423" s="2" t="s">
        <v>1245</v>
      </c>
    </row>
    <row r="424" spans="1:42" x14ac:dyDescent="0.25">
      <c r="A424" s="3">
        <f t="shared" si="102"/>
        <v>2</v>
      </c>
      <c r="B424" s="3" t="str">
        <f t="shared" si="103"/>
        <v>Gas</v>
      </c>
      <c r="C424" s="3">
        <f t="shared" si="104"/>
        <v>0</v>
      </c>
      <c r="D424" s="3">
        <f t="shared" si="105"/>
        <v>1.4599999999999999E-3</v>
      </c>
      <c r="E424" s="3">
        <f t="shared" si="106"/>
        <v>0</v>
      </c>
      <c r="F424" s="3" t="str">
        <f t="shared" si="107"/>
        <v/>
      </c>
      <c r="G424" s="3">
        <f t="shared" si="108"/>
        <v>0</v>
      </c>
      <c r="H424" s="3">
        <f t="shared" si="109"/>
        <v>1</v>
      </c>
      <c r="I424" s="3">
        <f t="shared" si="110"/>
        <v>0</v>
      </c>
      <c r="J424" s="3">
        <f t="shared" si="111"/>
        <v>0</v>
      </c>
      <c r="K424" s="3">
        <f t="shared" si="112"/>
        <v>0</v>
      </c>
      <c r="L424" s="3">
        <f t="shared" si="113"/>
        <v>9.2799997329999994E-4</v>
      </c>
      <c r="M424" s="3">
        <f t="shared" si="114"/>
        <v>0</v>
      </c>
      <c r="N424" s="3">
        <f t="shared" si="115"/>
        <v>0</v>
      </c>
      <c r="O424" s="3">
        <f>SUM(K424:M424)</f>
        <v>9.2799997329999994E-4</v>
      </c>
      <c r="P424" s="41" t="str">
        <f t="shared" si="116"/>
        <v/>
      </c>
      <c r="Q424" s="42">
        <f t="shared" si="117"/>
        <v>0.63561642006849317</v>
      </c>
      <c r="R424" s="44" t="str">
        <f t="shared" si="118"/>
        <v/>
      </c>
      <c r="S424" s="3" t="str">
        <f>IF(G424&gt;0,(K424/G424)*(1000000/365),"")</f>
        <v/>
      </c>
      <c r="T424" s="3">
        <f>IF(H424&gt;0,(L424/H424)*(1000000/365),"")</f>
        <v>2.5424656802739722</v>
      </c>
      <c r="U424" s="3" t="str">
        <f>IF(I424&gt;0,(M424/I424)*(1000000/365),"")</f>
        <v/>
      </c>
      <c r="V424" s="28" t="str">
        <f>IF(J424&gt;0,(N424/J424)*(1000000/365),"")</f>
        <v/>
      </c>
      <c r="Y424" s="29" t="s">
        <v>323</v>
      </c>
      <c r="Z424" s="3" t="s">
        <v>62</v>
      </c>
      <c r="AA424" s="3">
        <v>1460</v>
      </c>
      <c r="AB424" s="3">
        <v>1</v>
      </c>
      <c r="AC424" s="3">
        <v>1</v>
      </c>
      <c r="AD424" s="3">
        <v>0</v>
      </c>
      <c r="AE424" s="2" t="s">
        <v>1245</v>
      </c>
      <c r="AG424" s="2">
        <v>0</v>
      </c>
      <c r="AH424" s="2">
        <v>0</v>
      </c>
      <c r="AI424" s="3" t="s">
        <v>1243</v>
      </c>
      <c r="AK424" s="3">
        <v>1</v>
      </c>
      <c r="AL424" s="3">
        <v>0.92799997329999995</v>
      </c>
      <c r="AM424" s="2" t="s">
        <v>1245</v>
      </c>
      <c r="AO424" s="2">
        <v>0</v>
      </c>
      <c r="AP424" s="2">
        <v>0</v>
      </c>
    </row>
    <row r="425" spans="1:42" x14ac:dyDescent="0.25">
      <c r="A425" s="3">
        <f t="shared" si="102"/>
        <v>3</v>
      </c>
      <c r="B425" s="3" t="str">
        <f t="shared" si="103"/>
        <v>Gas</v>
      </c>
      <c r="C425" s="3">
        <f t="shared" si="104"/>
        <v>0</v>
      </c>
      <c r="D425" s="3">
        <f t="shared" si="105"/>
        <v>0</v>
      </c>
      <c r="E425" s="3">
        <f t="shared" si="106"/>
        <v>5.986E-3</v>
      </c>
      <c r="F425" s="3" t="str">
        <f t="shared" si="107"/>
        <v/>
      </c>
      <c r="G425" s="3">
        <f t="shared" si="108"/>
        <v>0</v>
      </c>
      <c r="H425" s="3">
        <f t="shared" si="109"/>
        <v>0</v>
      </c>
      <c r="I425" s="3">
        <f t="shared" si="110"/>
        <v>4</v>
      </c>
      <c r="J425" s="3">
        <f t="shared" si="111"/>
        <v>0</v>
      </c>
      <c r="K425" s="3">
        <f t="shared" si="112"/>
        <v>0</v>
      </c>
      <c r="L425" s="3">
        <f t="shared" si="113"/>
        <v>0</v>
      </c>
      <c r="M425" s="3">
        <f t="shared" si="114"/>
        <v>4.7844000000000003E-6</v>
      </c>
      <c r="N425" s="3">
        <f t="shared" si="115"/>
        <v>0</v>
      </c>
      <c r="O425" s="3">
        <f>SUM(K425:M425)</f>
        <v>4.7844000000000003E-6</v>
      </c>
      <c r="P425" s="41" t="str">
        <f t="shared" si="116"/>
        <v/>
      </c>
      <c r="Q425" s="42" t="str">
        <f t="shared" si="117"/>
        <v/>
      </c>
      <c r="R425" s="44">
        <f t="shared" si="118"/>
        <v>7.9926495155362523E-4</v>
      </c>
      <c r="S425" s="3" t="str">
        <f>IF(G425&gt;0,(K425/G425)*(1000000/365),"")</f>
        <v/>
      </c>
      <c r="T425" s="3" t="str">
        <f>IF(H425&gt;0,(L425/H425)*(1000000/365),"")</f>
        <v/>
      </c>
      <c r="U425" s="3">
        <f>IF(I425&gt;0,(M425/I425)*(1000000/365),"")</f>
        <v>3.2769863013698631E-3</v>
      </c>
      <c r="V425" s="28" t="str">
        <f>IF(J425&gt;0,(N425/J425)*(1000000/365),"")</f>
        <v/>
      </c>
      <c r="Y425" s="29" t="s">
        <v>323</v>
      </c>
      <c r="Z425" s="3" t="s">
        <v>47</v>
      </c>
      <c r="AA425" s="3">
        <v>5986</v>
      </c>
      <c r="AB425" s="3">
        <v>5</v>
      </c>
      <c r="AC425" s="3">
        <v>4</v>
      </c>
      <c r="AD425" s="3">
        <v>0</v>
      </c>
      <c r="AE425" s="2" t="s">
        <v>1245</v>
      </c>
      <c r="AI425" s="3" t="s">
        <v>1245</v>
      </c>
      <c r="AM425" s="2" t="s">
        <v>1243</v>
      </c>
      <c r="AO425" s="2">
        <v>4</v>
      </c>
      <c r="AP425" s="2">
        <v>4.7844000000000003E-3</v>
      </c>
    </row>
    <row r="426" spans="1:42" x14ac:dyDescent="0.25">
      <c r="A426" s="3">
        <f t="shared" si="102"/>
        <v>3</v>
      </c>
      <c r="B426" s="3" t="str">
        <f t="shared" si="103"/>
        <v>Gas</v>
      </c>
      <c r="C426" s="3">
        <f t="shared" si="104"/>
        <v>0</v>
      </c>
      <c r="D426" s="3">
        <f t="shared" si="105"/>
        <v>0</v>
      </c>
      <c r="E426" s="3">
        <f t="shared" si="106"/>
        <v>1.2184E-2</v>
      </c>
      <c r="F426" s="3" t="str">
        <f t="shared" si="107"/>
        <v/>
      </c>
      <c r="G426" s="3">
        <f t="shared" si="108"/>
        <v>0</v>
      </c>
      <c r="H426" s="3">
        <f t="shared" si="109"/>
        <v>0</v>
      </c>
      <c r="I426" s="3">
        <f t="shared" si="110"/>
        <v>2</v>
      </c>
      <c r="J426" s="3">
        <f t="shared" si="111"/>
        <v>0</v>
      </c>
      <c r="K426" s="3">
        <f t="shared" si="112"/>
        <v>0</v>
      </c>
      <c r="L426" s="3">
        <f t="shared" si="113"/>
        <v>0</v>
      </c>
      <c r="M426" s="3">
        <f t="shared" si="114"/>
        <v>2.2800000000000002E-5</v>
      </c>
      <c r="N426" s="3">
        <f t="shared" si="115"/>
        <v>0</v>
      </c>
      <c r="O426" s="3">
        <f>SUM(K426:M426)</f>
        <v>2.2800000000000002E-5</v>
      </c>
      <c r="P426" s="41" t="str">
        <f t="shared" si="116"/>
        <v/>
      </c>
      <c r="Q426" s="42" t="str">
        <f t="shared" si="117"/>
        <v/>
      </c>
      <c r="R426" s="44">
        <f t="shared" si="118"/>
        <v>1.8713066316480632E-3</v>
      </c>
      <c r="S426" s="3" t="str">
        <f>IF(G426&gt;0,(K426/G426)*(1000000/365),"")</f>
        <v/>
      </c>
      <c r="T426" s="3" t="str">
        <f>IF(H426&gt;0,(L426/H426)*(1000000/365),"")</f>
        <v/>
      </c>
      <c r="U426" s="3">
        <f>IF(I426&gt;0,(M426/I426)*(1000000/365),"")</f>
        <v>3.1232876712328769E-2</v>
      </c>
      <c r="V426" s="28" t="str">
        <f>IF(J426&gt;0,(N426/J426)*(1000000/365),"")</f>
        <v/>
      </c>
      <c r="Y426" s="29" t="s">
        <v>323</v>
      </c>
      <c r="Z426" s="3" t="s">
        <v>47</v>
      </c>
      <c r="AA426" s="3">
        <v>12184</v>
      </c>
      <c r="AB426" s="3">
        <v>1</v>
      </c>
      <c r="AC426" s="3">
        <v>2</v>
      </c>
      <c r="AD426" s="3">
        <v>0</v>
      </c>
      <c r="AE426" s="2" t="s">
        <v>1245</v>
      </c>
      <c r="AI426" s="3" t="s">
        <v>1245</v>
      </c>
      <c r="AM426" s="2" t="s">
        <v>1243</v>
      </c>
      <c r="AO426" s="2">
        <v>2</v>
      </c>
      <c r="AP426" s="2">
        <v>2.2800000000000001E-2</v>
      </c>
    </row>
    <row r="427" spans="1:42" x14ac:dyDescent="0.25">
      <c r="A427" s="3">
        <f t="shared" si="102"/>
        <v>3</v>
      </c>
      <c r="B427" s="3" t="str">
        <f t="shared" si="103"/>
        <v>Oil</v>
      </c>
      <c r="C427" s="3">
        <f t="shared" si="104"/>
        <v>0</v>
      </c>
      <c r="D427" s="3">
        <f t="shared" si="105"/>
        <v>0</v>
      </c>
      <c r="E427" s="3">
        <f t="shared" si="106"/>
        <v>1.8466715300000001</v>
      </c>
      <c r="F427" s="3" t="str">
        <f t="shared" si="107"/>
        <v/>
      </c>
      <c r="G427" s="3">
        <f t="shared" si="108"/>
        <v>0</v>
      </c>
      <c r="H427" s="3">
        <f t="shared" si="109"/>
        <v>0</v>
      </c>
      <c r="I427" s="3">
        <f t="shared" si="110"/>
        <v>14</v>
      </c>
      <c r="J427" s="3">
        <f t="shared" si="111"/>
        <v>0</v>
      </c>
      <c r="K427" s="3">
        <f t="shared" si="112"/>
        <v>0</v>
      </c>
      <c r="L427" s="3">
        <f t="shared" si="113"/>
        <v>0</v>
      </c>
      <c r="M427" s="3">
        <f t="shared" si="114"/>
        <v>1.41E-2</v>
      </c>
      <c r="N427" s="3">
        <f t="shared" si="115"/>
        <v>0</v>
      </c>
      <c r="O427" s="3">
        <f>SUM(K427:M427)</f>
        <v>1.41E-2</v>
      </c>
      <c r="P427" s="41" t="str">
        <f t="shared" si="116"/>
        <v/>
      </c>
      <c r="Q427" s="42" t="str">
        <f t="shared" si="117"/>
        <v/>
      </c>
      <c r="R427" s="44">
        <f t="shared" si="118"/>
        <v>7.6353589530889663E-3</v>
      </c>
      <c r="S427" s="3" t="str">
        <f>IF(G427&gt;0,(K427/G427)*(1000000/365),"")</f>
        <v/>
      </c>
      <c r="T427" s="3" t="str">
        <f>IF(H427&gt;0,(L427/H427)*(1000000/365),"")</f>
        <v/>
      </c>
      <c r="U427" s="3">
        <f>IF(I427&gt;0,(M427/I427)*(1000000/365),"")</f>
        <v>2.7592954990215262</v>
      </c>
      <c r="V427" s="28" t="str">
        <f>IF(J427&gt;0,(N427/J427)*(1000000/365),"")</f>
        <v/>
      </c>
      <c r="Y427" s="29" t="s">
        <v>327</v>
      </c>
      <c r="Z427" s="3" t="s">
        <v>47</v>
      </c>
      <c r="AA427" s="3">
        <v>1846671.53</v>
      </c>
      <c r="AB427" s="3">
        <v>22</v>
      </c>
      <c r="AC427" s="3">
        <v>14</v>
      </c>
      <c r="AD427" s="3">
        <v>0</v>
      </c>
      <c r="AE427" s="2" t="s">
        <v>1245</v>
      </c>
      <c r="AI427" s="3" t="s">
        <v>1245</v>
      </c>
      <c r="AM427" s="2" t="s">
        <v>1243</v>
      </c>
      <c r="AO427" s="2">
        <v>14</v>
      </c>
      <c r="AP427" s="2">
        <v>14.1</v>
      </c>
    </row>
    <row r="428" spans="1:42" x14ac:dyDescent="0.25">
      <c r="A428" s="3">
        <f t="shared" si="102"/>
        <v>2</v>
      </c>
      <c r="B428" s="3" t="str">
        <f t="shared" si="103"/>
        <v>Oil</v>
      </c>
      <c r="C428" s="3">
        <f t="shared" si="104"/>
        <v>0</v>
      </c>
      <c r="D428" s="3">
        <f t="shared" si="105"/>
        <v>6.2049999999999996E-3</v>
      </c>
      <c r="E428" s="3">
        <f t="shared" si="106"/>
        <v>0</v>
      </c>
      <c r="F428" s="3" t="str">
        <f t="shared" si="107"/>
        <v/>
      </c>
      <c r="G428" s="3">
        <f t="shared" si="108"/>
        <v>0</v>
      </c>
      <c r="H428" s="3">
        <f t="shared" si="109"/>
        <v>2</v>
      </c>
      <c r="I428" s="3">
        <f t="shared" si="110"/>
        <v>0</v>
      </c>
      <c r="J428" s="3">
        <f t="shared" si="111"/>
        <v>0</v>
      </c>
      <c r="K428" s="3">
        <f t="shared" si="112"/>
        <v>0</v>
      </c>
      <c r="L428" s="3">
        <f t="shared" si="113"/>
        <v>8.5100000000000002E-3</v>
      </c>
      <c r="M428" s="3">
        <f t="shared" si="114"/>
        <v>0</v>
      </c>
      <c r="N428" s="3">
        <f t="shared" si="115"/>
        <v>0</v>
      </c>
      <c r="O428" s="3">
        <f>SUM(K428:M428)</f>
        <v>8.5100000000000002E-3</v>
      </c>
      <c r="P428" s="41" t="str">
        <f t="shared" si="116"/>
        <v/>
      </c>
      <c r="Q428" s="42">
        <f t="shared" si="117"/>
        <v>1.3714746172441581</v>
      </c>
      <c r="R428" s="44" t="str">
        <f t="shared" si="118"/>
        <v/>
      </c>
      <c r="S428" s="3" t="str">
        <f>IF(G428&gt;0,(K428/G428)*(1000000/365),"")</f>
        <v/>
      </c>
      <c r="T428" s="3">
        <f>IF(H428&gt;0,(L428/H428)*(1000000/365),"")</f>
        <v>11.657534246575342</v>
      </c>
      <c r="U428" s="3" t="str">
        <f>IF(I428&gt;0,(M428/I428)*(1000000/365),"")</f>
        <v/>
      </c>
      <c r="V428" s="28" t="str">
        <f>IF(J428&gt;0,(N428/J428)*(1000000/365),"")</f>
        <v/>
      </c>
      <c r="Y428" s="29" t="s">
        <v>329</v>
      </c>
      <c r="Z428" s="3" t="s">
        <v>62</v>
      </c>
      <c r="AA428" s="3">
        <v>6205</v>
      </c>
      <c r="AB428" s="3">
        <v>1</v>
      </c>
      <c r="AC428" s="3">
        <v>2</v>
      </c>
      <c r="AD428" s="3">
        <v>0</v>
      </c>
      <c r="AE428" s="2" t="s">
        <v>1245</v>
      </c>
      <c r="AI428" s="3" t="s">
        <v>1243</v>
      </c>
      <c r="AK428" s="3">
        <v>2</v>
      </c>
      <c r="AL428" s="3">
        <v>8.51</v>
      </c>
      <c r="AM428" s="2" t="s">
        <v>1245</v>
      </c>
    </row>
    <row r="429" spans="1:42" x14ac:dyDescent="0.25">
      <c r="A429" s="3">
        <f t="shared" si="102"/>
        <v>2</v>
      </c>
      <c r="B429" s="3" t="str">
        <f t="shared" si="103"/>
        <v>Oil</v>
      </c>
      <c r="C429" s="3">
        <f t="shared" si="104"/>
        <v>0</v>
      </c>
      <c r="D429" s="3">
        <f t="shared" si="105"/>
        <v>9.8499999999999994E-3</v>
      </c>
      <c r="E429" s="3">
        <f t="shared" si="106"/>
        <v>0</v>
      </c>
      <c r="F429" s="3" t="str">
        <f t="shared" si="107"/>
        <v/>
      </c>
      <c r="G429" s="3">
        <f t="shared" si="108"/>
        <v>0</v>
      </c>
      <c r="H429" s="3">
        <f t="shared" si="109"/>
        <v>4</v>
      </c>
      <c r="I429" s="3">
        <f t="shared" si="110"/>
        <v>0</v>
      </c>
      <c r="J429" s="3">
        <f t="shared" si="111"/>
        <v>0</v>
      </c>
      <c r="K429" s="3">
        <f t="shared" si="112"/>
        <v>0</v>
      </c>
      <c r="L429" s="3">
        <f t="shared" si="113"/>
        <v>1.3519999999999999E-2</v>
      </c>
      <c r="M429" s="3">
        <f t="shared" si="114"/>
        <v>0</v>
      </c>
      <c r="N429" s="3">
        <f t="shared" si="115"/>
        <v>0</v>
      </c>
      <c r="O429" s="3">
        <f>SUM(K429:M429)</f>
        <v>1.3519999999999999E-2</v>
      </c>
      <c r="P429" s="41" t="str">
        <f t="shared" si="116"/>
        <v/>
      </c>
      <c r="Q429" s="42">
        <f t="shared" si="117"/>
        <v>1.3725888324873097</v>
      </c>
      <c r="R429" s="44" t="str">
        <f t="shared" si="118"/>
        <v/>
      </c>
      <c r="S429" s="3" t="str">
        <f>IF(G429&gt;0,(K429/G429)*(1000000/365),"")</f>
        <v/>
      </c>
      <c r="T429" s="3">
        <f>IF(H429&gt;0,(L429/H429)*(1000000/365),"")</f>
        <v>9.2602739726027394</v>
      </c>
      <c r="U429" s="3" t="str">
        <f>IF(I429&gt;0,(M429/I429)*(1000000/365),"")</f>
        <v/>
      </c>
      <c r="V429" s="28" t="str">
        <f>IF(J429&gt;0,(N429/J429)*(1000000/365),"")</f>
        <v/>
      </c>
      <c r="Y429" s="29" t="s">
        <v>330</v>
      </c>
      <c r="Z429" s="3" t="s">
        <v>62</v>
      </c>
      <c r="AA429" s="3">
        <v>9850</v>
      </c>
      <c r="AB429" s="3">
        <v>2</v>
      </c>
      <c r="AC429" s="3">
        <v>4</v>
      </c>
      <c r="AD429" s="3">
        <v>0</v>
      </c>
      <c r="AE429" s="2" t="s">
        <v>1245</v>
      </c>
      <c r="AI429" s="3" t="s">
        <v>1243</v>
      </c>
      <c r="AK429" s="3">
        <v>4</v>
      </c>
      <c r="AL429" s="3">
        <v>13.52</v>
      </c>
      <c r="AM429" s="2" t="s">
        <v>1245</v>
      </c>
    </row>
    <row r="430" spans="1:42" x14ac:dyDescent="0.25">
      <c r="A430" s="3">
        <f t="shared" si="102"/>
        <v>2</v>
      </c>
      <c r="B430" s="3" t="str">
        <f t="shared" si="103"/>
        <v>Oil</v>
      </c>
      <c r="C430" s="3">
        <f t="shared" si="104"/>
        <v>0</v>
      </c>
      <c r="D430" s="3">
        <f t="shared" si="105"/>
        <v>1.8194999999999999E-2</v>
      </c>
      <c r="E430" s="3">
        <f t="shared" si="106"/>
        <v>0</v>
      </c>
      <c r="F430" s="3" t="str">
        <f t="shared" si="107"/>
        <v/>
      </c>
      <c r="G430" s="3">
        <f t="shared" si="108"/>
        <v>0</v>
      </c>
      <c r="H430" s="3">
        <f t="shared" si="109"/>
        <v>3</v>
      </c>
      <c r="I430" s="3">
        <f t="shared" si="110"/>
        <v>0</v>
      </c>
      <c r="J430" s="3">
        <f t="shared" si="111"/>
        <v>0</v>
      </c>
      <c r="K430" s="3">
        <f t="shared" si="112"/>
        <v>0</v>
      </c>
      <c r="L430" s="3">
        <f t="shared" si="113"/>
        <v>1.5E-3</v>
      </c>
      <c r="M430" s="3">
        <f t="shared" si="114"/>
        <v>0</v>
      </c>
      <c r="N430" s="3">
        <f t="shared" si="115"/>
        <v>0</v>
      </c>
      <c r="O430" s="3">
        <f>SUM(K430:M430)</f>
        <v>1.5E-3</v>
      </c>
      <c r="P430" s="41" t="str">
        <f t="shared" si="116"/>
        <v/>
      </c>
      <c r="Q430" s="42">
        <f t="shared" si="117"/>
        <v>8.244023083264633E-2</v>
      </c>
      <c r="R430" s="44" t="str">
        <f t="shared" si="118"/>
        <v/>
      </c>
      <c r="S430" s="3" t="str">
        <f>IF(G430&gt;0,(K430/G430)*(1000000/365),"")</f>
        <v/>
      </c>
      <c r="T430" s="3">
        <f>IF(H430&gt;0,(L430/H430)*(1000000/365),"")</f>
        <v>1.3698630136986301</v>
      </c>
      <c r="U430" s="3" t="str">
        <f>IF(I430&gt;0,(M430/I430)*(1000000/365),"")</f>
        <v/>
      </c>
      <c r="V430" s="28" t="str">
        <f>IF(J430&gt;0,(N430/J430)*(1000000/365),"")</f>
        <v/>
      </c>
      <c r="Y430" s="29" t="s">
        <v>332</v>
      </c>
      <c r="Z430" s="3" t="s">
        <v>47</v>
      </c>
      <c r="AA430" s="3">
        <v>18195</v>
      </c>
      <c r="AB430" s="3">
        <v>1</v>
      </c>
      <c r="AC430" s="3">
        <v>3</v>
      </c>
      <c r="AD430" s="3">
        <v>0</v>
      </c>
      <c r="AE430" s="2" t="s">
        <v>1245</v>
      </c>
      <c r="AI430" s="3" t="s">
        <v>1243</v>
      </c>
      <c r="AK430" s="3">
        <v>3</v>
      </c>
      <c r="AL430" s="3">
        <v>1.5</v>
      </c>
      <c r="AM430" s="2" t="s">
        <v>1245</v>
      </c>
    </row>
    <row r="431" spans="1:42" x14ac:dyDescent="0.25">
      <c r="A431" s="3">
        <f t="shared" si="102"/>
        <v>2</v>
      </c>
      <c r="B431" s="3" t="str">
        <f t="shared" si="103"/>
        <v>Oil</v>
      </c>
      <c r="C431" s="3">
        <f t="shared" si="104"/>
        <v>0</v>
      </c>
      <c r="D431" s="3">
        <f t="shared" si="105"/>
        <v>2.81E-2</v>
      </c>
      <c r="E431" s="3">
        <f t="shared" si="106"/>
        <v>0</v>
      </c>
      <c r="F431" s="3" t="str">
        <f t="shared" si="107"/>
        <v/>
      </c>
      <c r="G431" s="3">
        <f t="shared" si="108"/>
        <v>0</v>
      </c>
      <c r="H431" s="3">
        <f t="shared" si="109"/>
        <v>9</v>
      </c>
      <c r="I431" s="3">
        <f t="shared" si="110"/>
        <v>0</v>
      </c>
      <c r="J431" s="3">
        <f t="shared" si="111"/>
        <v>0</v>
      </c>
      <c r="K431" s="3">
        <f t="shared" si="112"/>
        <v>0</v>
      </c>
      <c r="L431" s="3">
        <f t="shared" si="113"/>
        <v>3.8539999999999998E-2</v>
      </c>
      <c r="M431" s="3">
        <f t="shared" si="114"/>
        <v>0</v>
      </c>
      <c r="N431" s="3">
        <f t="shared" si="115"/>
        <v>0</v>
      </c>
      <c r="O431" s="3">
        <f>SUM(K431:M431)</f>
        <v>3.8539999999999998E-2</v>
      </c>
      <c r="P431" s="41" t="str">
        <f t="shared" si="116"/>
        <v/>
      </c>
      <c r="Q431" s="42">
        <f t="shared" si="117"/>
        <v>1.3715302491103203</v>
      </c>
      <c r="R431" s="44" t="str">
        <f t="shared" si="118"/>
        <v/>
      </c>
      <c r="S431" s="3" t="str">
        <f>IF(G431&gt;0,(K431/G431)*(1000000/365),"")</f>
        <v/>
      </c>
      <c r="T431" s="3">
        <f>IF(H431&gt;0,(L431/H431)*(1000000/365),"")</f>
        <v>11.732115677321156</v>
      </c>
      <c r="U431" s="3" t="str">
        <f>IF(I431&gt;0,(M431/I431)*(1000000/365),"")</f>
        <v/>
      </c>
      <c r="V431" s="28" t="str">
        <f>IF(J431&gt;0,(N431/J431)*(1000000/365),"")</f>
        <v/>
      </c>
      <c r="Y431" s="29" t="s">
        <v>333</v>
      </c>
      <c r="Z431" s="3" t="s">
        <v>62</v>
      </c>
      <c r="AA431" s="3">
        <v>28100</v>
      </c>
      <c r="AB431" s="3">
        <v>3</v>
      </c>
      <c r="AC431" s="3">
        <v>9</v>
      </c>
      <c r="AD431" s="3">
        <v>0</v>
      </c>
      <c r="AE431" s="2" t="s">
        <v>1245</v>
      </c>
      <c r="AI431" s="3" t="s">
        <v>1243</v>
      </c>
      <c r="AK431" s="3">
        <v>9</v>
      </c>
      <c r="AL431" s="3">
        <v>38.54</v>
      </c>
      <c r="AM431" s="2" t="s">
        <v>1245</v>
      </c>
    </row>
    <row r="432" spans="1:42" x14ac:dyDescent="0.25">
      <c r="A432" s="3">
        <f t="shared" si="102"/>
        <v>2</v>
      </c>
      <c r="B432" s="3" t="str">
        <f t="shared" si="103"/>
        <v>Oil</v>
      </c>
      <c r="C432" s="3">
        <f t="shared" si="104"/>
        <v>0</v>
      </c>
      <c r="D432" s="3">
        <f t="shared" si="105"/>
        <v>2.7999E-2</v>
      </c>
      <c r="E432" s="3">
        <f t="shared" si="106"/>
        <v>0</v>
      </c>
      <c r="F432" s="3" t="str">
        <f t="shared" si="107"/>
        <v/>
      </c>
      <c r="G432" s="3">
        <f t="shared" si="108"/>
        <v>0</v>
      </c>
      <c r="H432" s="3">
        <f t="shared" si="109"/>
        <v>6</v>
      </c>
      <c r="I432" s="3">
        <f t="shared" si="110"/>
        <v>0</v>
      </c>
      <c r="J432" s="3">
        <f t="shared" si="111"/>
        <v>0</v>
      </c>
      <c r="K432" s="3">
        <f t="shared" si="112"/>
        <v>0</v>
      </c>
      <c r="L432" s="3">
        <f t="shared" si="113"/>
        <v>2.8399999999999996E-3</v>
      </c>
      <c r="M432" s="3">
        <f t="shared" si="114"/>
        <v>0</v>
      </c>
      <c r="N432" s="3">
        <f t="shared" si="115"/>
        <v>0</v>
      </c>
      <c r="O432" s="3">
        <f>SUM(K432:M432)</f>
        <v>2.8399999999999996E-3</v>
      </c>
      <c r="P432" s="41" t="str">
        <f t="shared" si="116"/>
        <v/>
      </c>
      <c r="Q432" s="42">
        <f t="shared" si="117"/>
        <v>0.10143219400692881</v>
      </c>
      <c r="R432" s="44" t="str">
        <f t="shared" si="118"/>
        <v/>
      </c>
      <c r="S432" s="3" t="str">
        <f>IF(G432&gt;0,(K432/G432)*(1000000/365),"")</f>
        <v/>
      </c>
      <c r="T432" s="3">
        <f>IF(H432&gt;0,(L432/H432)*(1000000/365),"")</f>
        <v>1.2968036529680362</v>
      </c>
      <c r="U432" s="3" t="str">
        <f>IF(I432&gt;0,(M432/I432)*(1000000/365),"")</f>
        <v/>
      </c>
      <c r="V432" s="28" t="str">
        <f>IF(J432&gt;0,(N432/J432)*(1000000/365),"")</f>
        <v/>
      </c>
      <c r="Y432" s="29" t="s">
        <v>335</v>
      </c>
      <c r="Z432" s="3" t="s">
        <v>47</v>
      </c>
      <c r="AA432" s="3">
        <v>27999</v>
      </c>
      <c r="AB432" s="3">
        <v>2</v>
      </c>
      <c r="AC432" s="3">
        <v>6</v>
      </c>
      <c r="AD432" s="3">
        <v>0</v>
      </c>
      <c r="AE432" s="2" t="s">
        <v>1245</v>
      </c>
      <c r="AI432" s="3" t="s">
        <v>1243</v>
      </c>
      <c r="AK432" s="3">
        <v>6</v>
      </c>
      <c r="AL432" s="3">
        <v>2.84</v>
      </c>
      <c r="AM432" s="2" t="s">
        <v>1245</v>
      </c>
    </row>
    <row r="433" spans="1:42" x14ac:dyDescent="0.25">
      <c r="A433" s="3">
        <f t="shared" si="102"/>
        <v>2</v>
      </c>
      <c r="B433" s="3" t="str">
        <f t="shared" si="103"/>
        <v>Oil</v>
      </c>
      <c r="C433" s="3">
        <f t="shared" si="104"/>
        <v>0</v>
      </c>
      <c r="D433" s="3">
        <f t="shared" si="105"/>
        <v>2.63E-2</v>
      </c>
      <c r="E433" s="3">
        <f t="shared" si="106"/>
        <v>0</v>
      </c>
      <c r="F433" s="3" t="str">
        <f t="shared" si="107"/>
        <v/>
      </c>
      <c r="G433" s="3">
        <f t="shared" si="108"/>
        <v>0</v>
      </c>
      <c r="H433" s="3">
        <f t="shared" si="109"/>
        <v>12</v>
      </c>
      <c r="I433" s="3">
        <f t="shared" si="110"/>
        <v>0</v>
      </c>
      <c r="J433" s="3">
        <f t="shared" si="111"/>
        <v>0</v>
      </c>
      <c r="K433" s="3">
        <f t="shared" si="112"/>
        <v>0</v>
      </c>
      <c r="L433" s="3">
        <f t="shared" si="113"/>
        <v>3.6040000000000003E-2</v>
      </c>
      <c r="M433" s="3">
        <f t="shared" si="114"/>
        <v>0</v>
      </c>
      <c r="N433" s="3">
        <f t="shared" si="115"/>
        <v>0</v>
      </c>
      <c r="O433" s="3">
        <f>SUM(K433:M433)</f>
        <v>3.6040000000000003E-2</v>
      </c>
      <c r="P433" s="41" t="str">
        <f t="shared" si="116"/>
        <v/>
      </c>
      <c r="Q433" s="42">
        <f t="shared" si="117"/>
        <v>1.370342205323194</v>
      </c>
      <c r="R433" s="44" t="str">
        <f t="shared" si="118"/>
        <v/>
      </c>
      <c r="S433" s="3" t="str">
        <f>IF(G433&gt;0,(K433/G433)*(1000000/365),"")</f>
        <v/>
      </c>
      <c r="T433" s="3">
        <f>IF(H433&gt;0,(L433/H433)*(1000000/365),"")</f>
        <v>8.2283105022831045</v>
      </c>
      <c r="U433" s="3" t="str">
        <f>IF(I433&gt;0,(M433/I433)*(1000000/365),"")</f>
        <v/>
      </c>
      <c r="V433" s="28" t="str">
        <f>IF(J433&gt;0,(N433/J433)*(1000000/365),"")</f>
        <v/>
      </c>
      <c r="Y433" s="29" t="s">
        <v>336</v>
      </c>
      <c r="Z433" s="3" t="s">
        <v>62</v>
      </c>
      <c r="AA433" s="3">
        <v>26300</v>
      </c>
      <c r="AB433" s="3">
        <v>4</v>
      </c>
      <c r="AC433" s="3">
        <v>12</v>
      </c>
      <c r="AD433" s="3">
        <v>0</v>
      </c>
      <c r="AE433" s="2" t="s">
        <v>1245</v>
      </c>
      <c r="AI433" s="3" t="s">
        <v>1243</v>
      </c>
      <c r="AK433" s="3">
        <v>12</v>
      </c>
      <c r="AL433" s="3">
        <v>36.04</v>
      </c>
      <c r="AM433" s="2" t="s">
        <v>1245</v>
      </c>
    </row>
    <row r="434" spans="1:42" x14ac:dyDescent="0.25">
      <c r="A434" s="3">
        <f t="shared" si="102"/>
        <v>2</v>
      </c>
      <c r="B434" s="3" t="str">
        <f t="shared" si="103"/>
        <v>Oil</v>
      </c>
      <c r="C434" s="3">
        <f t="shared" si="104"/>
        <v>0</v>
      </c>
      <c r="D434" s="3">
        <f t="shared" si="105"/>
        <v>7.1379999999999999E-2</v>
      </c>
      <c r="E434" s="3">
        <f t="shared" si="106"/>
        <v>0</v>
      </c>
      <c r="F434" s="3" t="str">
        <f t="shared" si="107"/>
        <v/>
      </c>
      <c r="G434" s="3">
        <f t="shared" si="108"/>
        <v>0</v>
      </c>
      <c r="H434" s="3">
        <f t="shared" si="109"/>
        <v>12</v>
      </c>
      <c r="I434" s="3">
        <f t="shared" si="110"/>
        <v>0</v>
      </c>
      <c r="J434" s="3">
        <f t="shared" si="111"/>
        <v>0</v>
      </c>
      <c r="K434" s="3">
        <f t="shared" si="112"/>
        <v>0</v>
      </c>
      <c r="L434" s="3">
        <f t="shared" si="113"/>
        <v>4.5999999999999999E-3</v>
      </c>
      <c r="M434" s="3">
        <f t="shared" si="114"/>
        <v>0</v>
      </c>
      <c r="N434" s="3">
        <f t="shared" si="115"/>
        <v>0</v>
      </c>
      <c r="O434" s="3">
        <f>SUM(K434:M434)</f>
        <v>4.5999999999999999E-3</v>
      </c>
      <c r="P434" s="41" t="str">
        <f t="shared" si="116"/>
        <v/>
      </c>
      <c r="Q434" s="42">
        <f t="shared" si="117"/>
        <v>6.44438217988232E-2</v>
      </c>
      <c r="R434" s="44" t="str">
        <f t="shared" si="118"/>
        <v/>
      </c>
      <c r="S434" s="3" t="str">
        <f>IF(G434&gt;0,(K434/G434)*(1000000/365),"")</f>
        <v/>
      </c>
      <c r="T434" s="3">
        <f>IF(H434&gt;0,(L434/H434)*(1000000/365),"")</f>
        <v>1.0502283105022832</v>
      </c>
      <c r="U434" s="3" t="str">
        <f>IF(I434&gt;0,(M434/I434)*(1000000/365),"")</f>
        <v/>
      </c>
      <c r="V434" s="28" t="str">
        <f>IF(J434&gt;0,(N434/J434)*(1000000/365),"")</f>
        <v/>
      </c>
      <c r="Y434" s="29" t="s">
        <v>337</v>
      </c>
      <c r="Z434" s="3" t="s">
        <v>47</v>
      </c>
      <c r="AA434" s="3">
        <v>71380</v>
      </c>
      <c r="AB434" s="3">
        <v>5</v>
      </c>
      <c r="AC434" s="3">
        <v>12</v>
      </c>
      <c r="AD434" s="3">
        <v>0</v>
      </c>
      <c r="AE434" s="2" t="s">
        <v>1245</v>
      </c>
      <c r="AI434" s="3" t="s">
        <v>1243</v>
      </c>
      <c r="AK434" s="3">
        <v>12</v>
      </c>
      <c r="AL434" s="3">
        <v>4.5999999999999996</v>
      </c>
      <c r="AM434" s="2" t="s">
        <v>1245</v>
      </c>
    </row>
    <row r="435" spans="1:42" x14ac:dyDescent="0.25">
      <c r="A435" s="3">
        <f t="shared" si="102"/>
        <v>2</v>
      </c>
      <c r="B435" s="3" t="str">
        <f t="shared" si="103"/>
        <v>Oil</v>
      </c>
      <c r="C435" s="3">
        <f t="shared" si="104"/>
        <v>0</v>
      </c>
      <c r="D435" s="3">
        <f t="shared" si="105"/>
        <v>1.9233E-2</v>
      </c>
      <c r="E435" s="3">
        <f t="shared" si="106"/>
        <v>0</v>
      </c>
      <c r="F435" s="3" t="str">
        <f t="shared" si="107"/>
        <v/>
      </c>
      <c r="G435" s="3">
        <f t="shared" si="108"/>
        <v>0</v>
      </c>
      <c r="H435" s="3">
        <f t="shared" si="109"/>
        <v>11</v>
      </c>
      <c r="I435" s="3">
        <f t="shared" si="110"/>
        <v>0</v>
      </c>
      <c r="J435" s="3">
        <f t="shared" si="111"/>
        <v>0</v>
      </c>
      <c r="K435" s="3">
        <f t="shared" si="112"/>
        <v>0</v>
      </c>
      <c r="L435" s="3">
        <f t="shared" si="113"/>
        <v>4.5199999999999997E-3</v>
      </c>
      <c r="M435" s="3">
        <f t="shared" si="114"/>
        <v>0</v>
      </c>
      <c r="N435" s="3">
        <f t="shared" si="115"/>
        <v>0</v>
      </c>
      <c r="O435" s="3">
        <f>SUM(K435:M435)</f>
        <v>4.5199999999999997E-3</v>
      </c>
      <c r="P435" s="41" t="str">
        <f t="shared" si="116"/>
        <v/>
      </c>
      <c r="Q435" s="42">
        <f t="shared" si="117"/>
        <v>0.2350127385223314</v>
      </c>
      <c r="R435" s="44" t="str">
        <f t="shared" si="118"/>
        <v/>
      </c>
      <c r="S435" s="3" t="str">
        <f>IF(G435&gt;0,(K435/G435)*(1000000/365),"")</f>
        <v/>
      </c>
      <c r="T435" s="3">
        <f>IF(H435&gt;0,(L435/H435)*(1000000/365),"")</f>
        <v>1.1257783312577831</v>
      </c>
      <c r="U435" s="3" t="str">
        <f>IF(I435&gt;0,(M435/I435)*(1000000/365),"")</f>
        <v/>
      </c>
      <c r="V435" s="28" t="str">
        <f>IF(J435&gt;0,(N435/J435)*(1000000/365),"")</f>
        <v/>
      </c>
      <c r="Y435" s="29" t="s">
        <v>338</v>
      </c>
      <c r="Z435" s="3" t="s">
        <v>47</v>
      </c>
      <c r="AA435" s="3">
        <v>19233</v>
      </c>
      <c r="AB435" s="3">
        <v>6</v>
      </c>
      <c r="AC435" s="3">
        <v>11</v>
      </c>
      <c r="AD435" s="3">
        <v>0</v>
      </c>
      <c r="AE435" s="2" t="s">
        <v>1245</v>
      </c>
      <c r="AI435" s="3" t="s">
        <v>1243</v>
      </c>
      <c r="AK435" s="3">
        <v>11</v>
      </c>
      <c r="AL435" s="3">
        <v>4.5199999999999996</v>
      </c>
      <c r="AM435" s="2" t="s">
        <v>1245</v>
      </c>
    </row>
    <row r="436" spans="1:42" x14ac:dyDescent="0.25">
      <c r="A436" s="3">
        <f t="shared" si="102"/>
        <v>2</v>
      </c>
      <c r="B436" s="3" t="str">
        <f t="shared" si="103"/>
        <v>Oil</v>
      </c>
      <c r="C436" s="3">
        <f t="shared" si="104"/>
        <v>0</v>
      </c>
      <c r="D436" s="3">
        <f t="shared" si="105"/>
        <v>0.32098599999999999</v>
      </c>
      <c r="E436" s="3">
        <f t="shared" si="106"/>
        <v>0</v>
      </c>
      <c r="F436" s="3" t="str">
        <f t="shared" si="107"/>
        <v/>
      </c>
      <c r="G436" s="3">
        <f t="shared" si="108"/>
        <v>0</v>
      </c>
      <c r="H436" s="3">
        <f t="shared" si="109"/>
        <v>65</v>
      </c>
      <c r="I436" s="3">
        <f t="shared" si="110"/>
        <v>0</v>
      </c>
      <c r="J436" s="3">
        <f t="shared" si="111"/>
        <v>0</v>
      </c>
      <c r="K436" s="3">
        <f t="shared" si="112"/>
        <v>0</v>
      </c>
      <c r="L436" s="3">
        <f t="shared" si="113"/>
        <v>3.0099999999999997E-3</v>
      </c>
      <c r="M436" s="3">
        <f t="shared" si="114"/>
        <v>0</v>
      </c>
      <c r="N436" s="3">
        <f t="shared" si="115"/>
        <v>0</v>
      </c>
      <c r="O436" s="3">
        <f>SUM(K436:M436)</f>
        <v>3.0099999999999997E-3</v>
      </c>
      <c r="P436" s="41" t="str">
        <f t="shared" si="116"/>
        <v/>
      </c>
      <c r="Q436" s="42">
        <f t="shared" si="117"/>
        <v>9.3773560217579582E-3</v>
      </c>
      <c r="R436" s="44" t="str">
        <f t="shared" si="118"/>
        <v/>
      </c>
      <c r="S436" s="3" t="str">
        <f>IF(G436&gt;0,(K436/G436)*(1000000/365),"")</f>
        <v/>
      </c>
      <c r="T436" s="3">
        <f>IF(H436&gt;0,(L436/H436)*(1000000/365),"")</f>
        <v>0.1268703898840885</v>
      </c>
      <c r="U436" s="3" t="str">
        <f>IF(I436&gt;0,(M436/I436)*(1000000/365),"")</f>
        <v/>
      </c>
      <c r="V436" s="28" t="str">
        <f>IF(J436&gt;0,(N436/J436)*(1000000/365),"")</f>
        <v/>
      </c>
      <c r="Y436" s="29" t="s">
        <v>339</v>
      </c>
      <c r="Z436" s="3" t="s">
        <v>47</v>
      </c>
      <c r="AA436" s="3">
        <v>320986</v>
      </c>
      <c r="AB436" s="3">
        <v>112</v>
      </c>
      <c r="AC436" s="3">
        <v>65</v>
      </c>
      <c r="AD436" s="3">
        <v>65</v>
      </c>
      <c r="AE436" s="2" t="s">
        <v>1245</v>
      </c>
      <c r="AI436" s="3" t="s">
        <v>1243</v>
      </c>
      <c r="AK436" s="3">
        <v>65</v>
      </c>
      <c r="AL436" s="3">
        <v>3.01</v>
      </c>
      <c r="AM436" s="2" t="s">
        <v>1245</v>
      </c>
    </row>
    <row r="437" spans="1:42" x14ac:dyDescent="0.25">
      <c r="A437" s="3">
        <f t="shared" si="102"/>
        <v>2</v>
      </c>
      <c r="B437" s="3" t="str">
        <f t="shared" si="103"/>
        <v>Oil</v>
      </c>
      <c r="C437" s="3">
        <f t="shared" si="104"/>
        <v>0</v>
      </c>
      <c r="D437" s="3">
        <f t="shared" si="105"/>
        <v>4.431E-3</v>
      </c>
      <c r="E437" s="3">
        <f t="shared" si="106"/>
        <v>0</v>
      </c>
      <c r="F437" s="3" t="str">
        <f t="shared" si="107"/>
        <v/>
      </c>
      <c r="G437" s="3">
        <f t="shared" si="108"/>
        <v>0</v>
      </c>
      <c r="H437" s="3">
        <f t="shared" si="109"/>
        <v>2</v>
      </c>
      <c r="I437" s="3">
        <f t="shared" si="110"/>
        <v>0</v>
      </c>
      <c r="J437" s="3">
        <f t="shared" si="111"/>
        <v>0</v>
      </c>
      <c r="K437" s="3">
        <f t="shared" si="112"/>
        <v>0</v>
      </c>
      <c r="L437" s="3">
        <f t="shared" si="113"/>
        <v>6.9843619999999994E-4</v>
      </c>
      <c r="M437" s="3">
        <f t="shared" si="114"/>
        <v>0</v>
      </c>
      <c r="N437" s="3">
        <f t="shared" si="115"/>
        <v>0</v>
      </c>
      <c r="O437" s="3">
        <f>SUM(K437:M437)</f>
        <v>6.9843619999999994E-4</v>
      </c>
      <c r="P437" s="41" t="str">
        <f t="shared" si="116"/>
        <v/>
      </c>
      <c r="Q437" s="42">
        <f t="shared" si="117"/>
        <v>0.15762496050552921</v>
      </c>
      <c r="R437" s="44" t="str">
        <f t="shared" si="118"/>
        <v/>
      </c>
      <c r="S437" s="3" t="str">
        <f>IF(G437&gt;0,(K437/G437)*(1000000/365),"")</f>
        <v/>
      </c>
      <c r="T437" s="3">
        <f>IF(H437&gt;0,(L437/H437)*(1000000/365),"")</f>
        <v>0.95676191780821906</v>
      </c>
      <c r="U437" s="3" t="str">
        <f>IF(I437&gt;0,(M437/I437)*(1000000/365),"")</f>
        <v/>
      </c>
      <c r="V437" s="28" t="str">
        <f>IF(J437&gt;0,(N437/J437)*(1000000/365),"")</f>
        <v/>
      </c>
      <c r="Y437" s="29" t="s">
        <v>340</v>
      </c>
      <c r="Z437" s="3" t="s">
        <v>47</v>
      </c>
      <c r="AA437" s="3">
        <v>4431</v>
      </c>
      <c r="AB437" s="3">
        <v>1</v>
      </c>
      <c r="AC437" s="3">
        <v>2</v>
      </c>
      <c r="AD437" s="3">
        <v>0</v>
      </c>
      <c r="AE437" s="2" t="s">
        <v>1245</v>
      </c>
      <c r="AI437" s="3" t="s">
        <v>1243</v>
      </c>
      <c r="AK437" s="3">
        <v>2</v>
      </c>
      <c r="AL437" s="3">
        <v>0.69843619999999995</v>
      </c>
      <c r="AM437" s="2" t="s">
        <v>1245</v>
      </c>
    </row>
    <row r="438" spans="1:42" x14ac:dyDescent="0.25">
      <c r="A438" s="3">
        <f t="shared" si="102"/>
        <v>2</v>
      </c>
      <c r="B438" s="3" t="str">
        <f t="shared" si="103"/>
        <v>Oil</v>
      </c>
      <c r="C438" s="3">
        <f t="shared" si="104"/>
        <v>0</v>
      </c>
      <c r="D438" s="3">
        <f t="shared" si="105"/>
        <v>0.160652280876</v>
      </c>
      <c r="E438" s="3">
        <f t="shared" si="106"/>
        <v>0</v>
      </c>
      <c r="F438" s="3" t="str">
        <f t="shared" si="107"/>
        <v/>
      </c>
      <c r="G438" s="3">
        <f t="shared" si="108"/>
        <v>0</v>
      </c>
      <c r="H438" s="3">
        <f t="shared" si="109"/>
        <v>5</v>
      </c>
      <c r="I438" s="3">
        <f t="shared" si="110"/>
        <v>0</v>
      </c>
      <c r="J438" s="3">
        <f t="shared" si="111"/>
        <v>0</v>
      </c>
      <c r="K438" s="3">
        <f t="shared" si="112"/>
        <v>0</v>
      </c>
      <c r="L438" s="3">
        <f t="shared" si="113"/>
        <v>3.3959999999999997E-3</v>
      </c>
      <c r="M438" s="3">
        <f t="shared" si="114"/>
        <v>0</v>
      </c>
      <c r="N438" s="3">
        <f t="shared" si="115"/>
        <v>0</v>
      </c>
      <c r="O438" s="3">
        <f>SUM(K438:M438)</f>
        <v>3.3959999999999997E-3</v>
      </c>
      <c r="P438" s="41" t="str">
        <f t="shared" si="116"/>
        <v/>
      </c>
      <c r="Q438" s="42">
        <f t="shared" si="117"/>
        <v>2.1138822190898202E-2</v>
      </c>
      <c r="R438" s="44" t="str">
        <f t="shared" si="118"/>
        <v/>
      </c>
      <c r="S438" s="3" t="str">
        <f>IF(G438&gt;0,(K438/G438)*(1000000/365),"")</f>
        <v/>
      </c>
      <c r="T438" s="3">
        <f>IF(H438&gt;0,(L438/H438)*(1000000/365),"")</f>
        <v>1.8608219178082188</v>
      </c>
      <c r="U438" s="3" t="str">
        <f>IF(I438&gt;0,(M438/I438)*(1000000/365),"")</f>
        <v/>
      </c>
      <c r="V438" s="28" t="str">
        <f>IF(J438&gt;0,(N438/J438)*(1000000/365),"")</f>
        <v/>
      </c>
      <c r="Y438" s="29" t="s">
        <v>341</v>
      </c>
      <c r="Z438" s="3" t="s">
        <v>47</v>
      </c>
      <c r="AA438" s="3">
        <v>160652.280876</v>
      </c>
      <c r="AB438" s="3">
        <v>5</v>
      </c>
      <c r="AC438" s="3">
        <v>5</v>
      </c>
      <c r="AD438" s="3">
        <v>5</v>
      </c>
      <c r="AE438" s="2" t="s">
        <v>1245</v>
      </c>
      <c r="AI438" s="3" t="s">
        <v>1243</v>
      </c>
      <c r="AK438" s="3">
        <v>5</v>
      </c>
      <c r="AL438" s="3">
        <v>3.3959999999999999</v>
      </c>
      <c r="AM438" s="2" t="s">
        <v>1245</v>
      </c>
    </row>
    <row r="439" spans="1:42" x14ac:dyDescent="0.25">
      <c r="A439" s="3">
        <f t="shared" si="102"/>
        <v>3</v>
      </c>
      <c r="B439" s="3" t="str">
        <f t="shared" si="103"/>
        <v>Oil</v>
      </c>
      <c r="C439" s="3">
        <f t="shared" si="104"/>
        <v>0</v>
      </c>
      <c r="D439" s="3">
        <f t="shared" si="105"/>
        <v>0</v>
      </c>
      <c r="E439" s="3">
        <f t="shared" si="106"/>
        <v>5.4480000000000001E-2</v>
      </c>
      <c r="F439" s="3" t="str">
        <f t="shared" si="107"/>
        <v/>
      </c>
      <c r="G439" s="3">
        <f t="shared" si="108"/>
        <v>0</v>
      </c>
      <c r="H439" s="3">
        <f t="shared" si="109"/>
        <v>0</v>
      </c>
      <c r="I439" s="3">
        <f t="shared" si="110"/>
        <v>4</v>
      </c>
      <c r="J439" s="3">
        <f t="shared" si="111"/>
        <v>0</v>
      </c>
      <c r="K439" s="3">
        <f t="shared" si="112"/>
        <v>0</v>
      </c>
      <c r="L439" s="3">
        <f t="shared" si="113"/>
        <v>0</v>
      </c>
      <c r="M439" s="3">
        <f t="shared" si="114"/>
        <v>7.3586799999999998E-5</v>
      </c>
      <c r="N439" s="3">
        <f t="shared" si="115"/>
        <v>0</v>
      </c>
      <c r="O439" s="3">
        <f>SUM(K439:M439)</f>
        <v>7.3586799999999998E-5</v>
      </c>
      <c r="P439" s="41" t="str">
        <f t="shared" si="116"/>
        <v/>
      </c>
      <c r="Q439" s="42" t="str">
        <f t="shared" si="117"/>
        <v/>
      </c>
      <c r="R439" s="44">
        <f t="shared" si="118"/>
        <v>1.3507121879588839E-3</v>
      </c>
      <c r="S439" s="3" t="str">
        <f>IF(G439&gt;0,(K439/G439)*(1000000/365),"")</f>
        <v/>
      </c>
      <c r="T439" s="3" t="str">
        <f>IF(H439&gt;0,(L439/H439)*(1000000/365),"")</f>
        <v/>
      </c>
      <c r="U439" s="3">
        <f>IF(I439&gt;0,(M439/I439)*(1000000/365),"")</f>
        <v>5.0401917808219177E-2</v>
      </c>
      <c r="V439" s="28" t="str">
        <f>IF(J439&gt;0,(N439/J439)*(1000000/365),"")</f>
        <v/>
      </c>
      <c r="Y439" s="29" t="s">
        <v>341</v>
      </c>
      <c r="Z439" s="3" t="s">
        <v>47</v>
      </c>
      <c r="AA439" s="3">
        <v>54480</v>
      </c>
      <c r="AB439" s="3">
        <v>2</v>
      </c>
      <c r="AC439" s="3">
        <v>4</v>
      </c>
      <c r="AD439" s="3">
        <v>0</v>
      </c>
      <c r="AE439" s="2" t="s">
        <v>1245</v>
      </c>
      <c r="AI439" s="3" t="s">
        <v>1245</v>
      </c>
      <c r="AM439" s="2" t="s">
        <v>1243</v>
      </c>
      <c r="AO439" s="2">
        <v>4</v>
      </c>
      <c r="AP439" s="2">
        <v>7.3586799999999994E-2</v>
      </c>
    </row>
    <row r="440" spans="1:42" x14ac:dyDescent="0.25">
      <c r="A440" s="3">
        <f t="shared" si="102"/>
        <v>2</v>
      </c>
      <c r="B440" s="3" t="str">
        <f t="shared" si="103"/>
        <v>Oil</v>
      </c>
      <c r="C440" s="3">
        <f t="shared" si="104"/>
        <v>0</v>
      </c>
      <c r="D440" s="3">
        <f t="shared" si="105"/>
        <v>4.4640000000000001E-3</v>
      </c>
      <c r="E440" s="3">
        <f t="shared" si="106"/>
        <v>0</v>
      </c>
      <c r="F440" s="3" t="str">
        <f t="shared" si="107"/>
        <v/>
      </c>
      <c r="G440" s="3">
        <f t="shared" si="108"/>
        <v>0</v>
      </c>
      <c r="H440" s="3">
        <f t="shared" si="109"/>
        <v>2</v>
      </c>
      <c r="I440" s="3">
        <f t="shared" si="110"/>
        <v>0</v>
      </c>
      <c r="J440" s="3">
        <f t="shared" si="111"/>
        <v>0</v>
      </c>
      <c r="K440" s="3">
        <f t="shared" si="112"/>
        <v>0</v>
      </c>
      <c r="L440" s="3">
        <f t="shared" si="113"/>
        <v>4.0000000000000003E-5</v>
      </c>
      <c r="M440" s="3">
        <f t="shared" si="114"/>
        <v>0</v>
      </c>
      <c r="N440" s="3">
        <f t="shared" si="115"/>
        <v>0</v>
      </c>
      <c r="O440" s="3">
        <f>SUM(K440:M440)</f>
        <v>4.0000000000000003E-5</v>
      </c>
      <c r="P440" s="41" t="str">
        <f t="shared" si="116"/>
        <v/>
      </c>
      <c r="Q440" s="42">
        <f t="shared" si="117"/>
        <v>8.9605734767025103E-3</v>
      </c>
      <c r="R440" s="44" t="str">
        <f t="shared" si="118"/>
        <v/>
      </c>
      <c r="S440" s="3" t="str">
        <f>IF(G440&gt;0,(K440/G440)*(1000000/365),"")</f>
        <v/>
      </c>
      <c r="T440" s="3">
        <f>IF(H440&gt;0,(L440/H440)*(1000000/365),"")</f>
        <v>5.4794520547945209E-2</v>
      </c>
      <c r="U440" s="3" t="str">
        <f>IF(I440&gt;0,(M440/I440)*(1000000/365),"")</f>
        <v/>
      </c>
      <c r="V440" s="28" t="str">
        <f>IF(J440&gt;0,(N440/J440)*(1000000/365),"")</f>
        <v/>
      </c>
      <c r="Y440" s="29" t="s">
        <v>342</v>
      </c>
      <c r="Z440" s="3" t="s">
        <v>47</v>
      </c>
      <c r="AA440" s="3">
        <v>4464</v>
      </c>
      <c r="AB440" s="3">
        <v>1</v>
      </c>
      <c r="AC440" s="3">
        <v>2</v>
      </c>
      <c r="AD440" s="3">
        <v>0</v>
      </c>
      <c r="AE440" s="2" t="s">
        <v>1245</v>
      </c>
      <c r="AI440" s="3" t="s">
        <v>1243</v>
      </c>
      <c r="AK440" s="3">
        <v>2</v>
      </c>
      <c r="AL440" s="3">
        <v>0.04</v>
      </c>
      <c r="AM440" s="2" t="s">
        <v>1245</v>
      </c>
    </row>
    <row r="441" spans="1:42" x14ac:dyDescent="0.25">
      <c r="A441" s="3">
        <f t="shared" si="102"/>
        <v>2</v>
      </c>
      <c r="B441" s="3" t="str">
        <f t="shared" si="103"/>
        <v>Oil</v>
      </c>
      <c r="C441" s="3">
        <f t="shared" si="104"/>
        <v>0</v>
      </c>
      <c r="D441" s="3">
        <f t="shared" si="105"/>
        <v>4.0000000000000002E-4</v>
      </c>
      <c r="E441" s="3">
        <f t="shared" si="106"/>
        <v>0</v>
      </c>
      <c r="F441" s="3" t="str">
        <f t="shared" si="107"/>
        <v/>
      </c>
      <c r="G441" s="3">
        <f t="shared" si="108"/>
        <v>0</v>
      </c>
      <c r="H441" s="3">
        <f t="shared" si="109"/>
        <v>3</v>
      </c>
      <c r="I441" s="3">
        <f t="shared" si="110"/>
        <v>0</v>
      </c>
      <c r="J441" s="3">
        <f t="shared" si="111"/>
        <v>0</v>
      </c>
      <c r="K441" s="3">
        <f t="shared" si="112"/>
        <v>0</v>
      </c>
      <c r="L441" s="3">
        <f t="shared" si="113"/>
        <v>5.5100000000000001E-3</v>
      </c>
      <c r="M441" s="3">
        <f t="shared" si="114"/>
        <v>0</v>
      </c>
      <c r="N441" s="3">
        <f t="shared" si="115"/>
        <v>0</v>
      </c>
      <c r="O441" s="3">
        <f>SUM(K441:M441)</f>
        <v>5.5100000000000001E-3</v>
      </c>
      <c r="P441" s="41" t="str">
        <f t="shared" si="116"/>
        <v/>
      </c>
      <c r="Q441" s="42">
        <f t="shared" si="117"/>
        <v>13.775</v>
      </c>
      <c r="R441" s="44" t="str">
        <f t="shared" si="118"/>
        <v/>
      </c>
      <c r="S441" s="3" t="str">
        <f>IF(G441&gt;0,(K441/G441)*(1000000/365),"")</f>
        <v/>
      </c>
      <c r="T441" s="3">
        <f>IF(H441&gt;0,(L441/H441)*(1000000/365),"")</f>
        <v>5.031963470319635</v>
      </c>
      <c r="U441" s="3" t="str">
        <f>IF(I441&gt;0,(M441/I441)*(1000000/365),"")</f>
        <v/>
      </c>
      <c r="V441" s="28" t="str">
        <f>IF(J441&gt;0,(N441/J441)*(1000000/365),"")</f>
        <v/>
      </c>
      <c r="Y441" s="29" t="s">
        <v>343</v>
      </c>
      <c r="Z441" s="3" t="s">
        <v>62</v>
      </c>
      <c r="AA441" s="3">
        <v>400</v>
      </c>
      <c r="AB441" s="3">
        <v>1</v>
      </c>
      <c r="AC441" s="3">
        <v>3</v>
      </c>
      <c r="AD441" s="3">
        <v>0</v>
      </c>
      <c r="AE441" s="2" t="s">
        <v>1245</v>
      </c>
      <c r="AI441" s="3" t="s">
        <v>1243</v>
      </c>
      <c r="AK441" s="3">
        <v>3</v>
      </c>
      <c r="AL441" s="3">
        <v>5.51</v>
      </c>
      <c r="AM441" s="2" t="s">
        <v>1245</v>
      </c>
    </row>
    <row r="442" spans="1:42" x14ac:dyDescent="0.25">
      <c r="A442" s="3">
        <f t="shared" si="102"/>
        <v>3</v>
      </c>
      <c r="B442" s="3" t="str">
        <f t="shared" si="103"/>
        <v>Oil</v>
      </c>
      <c r="C442" s="3">
        <f t="shared" si="104"/>
        <v>0</v>
      </c>
      <c r="D442" s="3">
        <f t="shared" si="105"/>
        <v>0</v>
      </c>
      <c r="E442" s="3">
        <f t="shared" si="106"/>
        <v>9.6640000000000007E-3</v>
      </c>
      <c r="F442" s="3" t="str">
        <f t="shared" si="107"/>
        <v/>
      </c>
      <c r="G442" s="3">
        <f t="shared" si="108"/>
        <v>0</v>
      </c>
      <c r="H442" s="3">
        <f t="shared" si="109"/>
        <v>0</v>
      </c>
      <c r="I442" s="3">
        <f t="shared" si="110"/>
        <v>4</v>
      </c>
      <c r="J442" s="3">
        <f t="shared" si="111"/>
        <v>0</v>
      </c>
      <c r="K442" s="3">
        <f t="shared" si="112"/>
        <v>0</v>
      </c>
      <c r="L442" s="3">
        <f t="shared" si="113"/>
        <v>0</v>
      </c>
      <c r="M442" s="3">
        <f t="shared" si="114"/>
        <v>1.5647299999999998E-5</v>
      </c>
      <c r="N442" s="3">
        <f t="shared" si="115"/>
        <v>0</v>
      </c>
      <c r="O442" s="3">
        <f>SUM(K442:M442)</f>
        <v>1.5647299999999998E-5</v>
      </c>
      <c r="P442" s="41" t="str">
        <f t="shared" si="116"/>
        <v/>
      </c>
      <c r="Q442" s="42" t="str">
        <f t="shared" si="117"/>
        <v/>
      </c>
      <c r="R442" s="44">
        <f t="shared" si="118"/>
        <v>1.6191328642384103E-3</v>
      </c>
      <c r="S442" s="3" t="str">
        <f>IF(G442&gt;0,(K442/G442)*(1000000/365),"")</f>
        <v/>
      </c>
      <c r="T442" s="3" t="str">
        <f>IF(H442&gt;0,(L442/H442)*(1000000/365),"")</f>
        <v/>
      </c>
      <c r="U442" s="3">
        <f>IF(I442&gt;0,(M442/I442)*(1000000/365),"")</f>
        <v>1.0717328767123287E-2</v>
      </c>
      <c r="V442" s="28" t="str">
        <f>IF(J442&gt;0,(N442/J442)*(1000000/365),"")</f>
        <v/>
      </c>
      <c r="Y442" s="29" t="s">
        <v>344</v>
      </c>
      <c r="Z442" s="3" t="s">
        <v>47</v>
      </c>
      <c r="AA442" s="3">
        <v>9664</v>
      </c>
      <c r="AB442" s="3">
        <v>2</v>
      </c>
      <c r="AC442" s="3">
        <v>3</v>
      </c>
      <c r="AD442" s="3">
        <v>0</v>
      </c>
      <c r="AE442" s="2" t="s">
        <v>1245</v>
      </c>
      <c r="AI442" s="3" t="s">
        <v>1245</v>
      </c>
      <c r="AM442" s="2" t="s">
        <v>1243</v>
      </c>
      <c r="AO442" s="2">
        <v>4</v>
      </c>
      <c r="AP442" s="2">
        <v>1.5647299999999999E-2</v>
      </c>
    </row>
    <row r="443" spans="1:42" x14ac:dyDescent="0.25">
      <c r="A443" s="3">
        <f t="shared" si="102"/>
        <v>2</v>
      </c>
      <c r="B443" s="3" t="str">
        <f t="shared" si="103"/>
        <v>Oil</v>
      </c>
      <c r="C443" s="3">
        <f t="shared" si="104"/>
        <v>0</v>
      </c>
      <c r="D443" s="3">
        <f t="shared" si="105"/>
        <v>6.6762000000000002E-2</v>
      </c>
      <c r="E443" s="3">
        <f t="shared" si="106"/>
        <v>0</v>
      </c>
      <c r="F443" s="3" t="str">
        <f t="shared" si="107"/>
        <v/>
      </c>
      <c r="G443" s="3">
        <f t="shared" si="108"/>
        <v>0</v>
      </c>
      <c r="H443" s="3">
        <f t="shared" si="109"/>
        <v>6</v>
      </c>
      <c r="I443" s="3">
        <f t="shared" si="110"/>
        <v>0</v>
      </c>
      <c r="J443" s="3">
        <f t="shared" si="111"/>
        <v>0</v>
      </c>
      <c r="K443" s="3">
        <f t="shared" si="112"/>
        <v>0</v>
      </c>
      <c r="L443" s="3">
        <f t="shared" si="113"/>
        <v>7.7499999999999999E-3</v>
      </c>
      <c r="M443" s="3">
        <f t="shared" si="114"/>
        <v>0</v>
      </c>
      <c r="N443" s="3">
        <f t="shared" si="115"/>
        <v>0</v>
      </c>
      <c r="O443" s="3">
        <f>SUM(K443:M443)</f>
        <v>7.7499999999999999E-3</v>
      </c>
      <c r="P443" s="41" t="str">
        <f t="shared" si="116"/>
        <v/>
      </c>
      <c r="Q443" s="42">
        <f t="shared" si="117"/>
        <v>0.11608399988017135</v>
      </c>
      <c r="R443" s="44" t="str">
        <f t="shared" si="118"/>
        <v/>
      </c>
      <c r="S443" s="3" t="str">
        <f>IF(G443&gt;0,(K443/G443)*(1000000/365),"")</f>
        <v/>
      </c>
      <c r="T443" s="3">
        <f>IF(H443&gt;0,(L443/H443)*(1000000/365),"")</f>
        <v>3.5388127853881275</v>
      </c>
      <c r="U443" s="3" t="str">
        <f>IF(I443&gt;0,(M443/I443)*(1000000/365),"")</f>
        <v/>
      </c>
      <c r="V443" s="28" t="str">
        <f>IF(J443&gt;0,(N443/J443)*(1000000/365),"")</f>
        <v/>
      </c>
      <c r="Y443" s="29" t="s">
        <v>345</v>
      </c>
      <c r="Z443" s="3" t="s">
        <v>47</v>
      </c>
      <c r="AA443" s="3">
        <v>66762</v>
      </c>
      <c r="AB443" s="3">
        <v>2</v>
      </c>
      <c r="AC443" s="3">
        <v>6</v>
      </c>
      <c r="AD443" s="3">
        <v>0</v>
      </c>
      <c r="AE443" s="2" t="s">
        <v>1245</v>
      </c>
      <c r="AI443" s="3" t="s">
        <v>1243</v>
      </c>
      <c r="AK443" s="3">
        <v>6</v>
      </c>
      <c r="AL443" s="3">
        <v>7.75</v>
      </c>
      <c r="AM443" s="2" t="s">
        <v>1245</v>
      </c>
    </row>
    <row r="444" spans="1:42" x14ac:dyDescent="0.25">
      <c r="A444" s="3">
        <f t="shared" si="102"/>
        <v>2</v>
      </c>
      <c r="B444" s="3" t="str">
        <f t="shared" si="103"/>
        <v>Oil</v>
      </c>
      <c r="C444" s="3">
        <f t="shared" si="104"/>
        <v>0</v>
      </c>
      <c r="D444" s="3">
        <f t="shared" si="105"/>
        <v>0.52852390000000005</v>
      </c>
      <c r="E444" s="3">
        <f t="shared" si="106"/>
        <v>0</v>
      </c>
      <c r="F444" s="3" t="str">
        <f t="shared" si="107"/>
        <v/>
      </c>
      <c r="G444" s="3">
        <f t="shared" si="108"/>
        <v>0</v>
      </c>
      <c r="H444" s="3">
        <f t="shared" si="109"/>
        <v>25</v>
      </c>
      <c r="I444" s="3">
        <f t="shared" si="110"/>
        <v>0</v>
      </c>
      <c r="J444" s="3">
        <f t="shared" si="111"/>
        <v>0</v>
      </c>
      <c r="K444" s="3">
        <f t="shared" si="112"/>
        <v>0</v>
      </c>
      <c r="L444" s="3">
        <f t="shared" si="113"/>
        <v>5.9819999999999998E-2</v>
      </c>
      <c r="M444" s="3">
        <f t="shared" si="114"/>
        <v>0</v>
      </c>
      <c r="N444" s="3">
        <f t="shared" si="115"/>
        <v>0</v>
      </c>
      <c r="O444" s="3">
        <f>SUM(K444:M444)</f>
        <v>5.9819999999999998E-2</v>
      </c>
      <c r="P444" s="41" t="str">
        <f t="shared" si="116"/>
        <v/>
      </c>
      <c r="Q444" s="42">
        <f t="shared" si="117"/>
        <v>0.11318315027948593</v>
      </c>
      <c r="R444" s="44" t="str">
        <f t="shared" si="118"/>
        <v/>
      </c>
      <c r="S444" s="3" t="str">
        <f>IF(G444&gt;0,(K444/G444)*(1000000/365),"")</f>
        <v/>
      </c>
      <c r="T444" s="3">
        <f>IF(H444&gt;0,(L444/H444)*(1000000/365),"")</f>
        <v>6.5556164383561644</v>
      </c>
      <c r="U444" s="3" t="str">
        <f>IF(I444&gt;0,(M444/I444)*(1000000/365),"")</f>
        <v/>
      </c>
      <c r="V444" s="28" t="str">
        <f>IF(J444&gt;0,(N444/J444)*(1000000/365),"")</f>
        <v/>
      </c>
      <c r="Y444" s="29" t="s">
        <v>346</v>
      </c>
      <c r="Z444" s="3" t="s">
        <v>47</v>
      </c>
      <c r="AA444" s="3">
        <v>528523.9</v>
      </c>
      <c r="AB444" s="3">
        <v>26</v>
      </c>
      <c r="AC444" s="3">
        <v>29</v>
      </c>
      <c r="AD444" s="3">
        <v>10</v>
      </c>
      <c r="AE444" s="2" t="s">
        <v>1245</v>
      </c>
      <c r="AI444" s="3" t="s">
        <v>1243</v>
      </c>
      <c r="AK444" s="3">
        <v>25</v>
      </c>
      <c r="AL444" s="3">
        <v>59.82</v>
      </c>
      <c r="AM444" s="2" t="s">
        <v>1245</v>
      </c>
    </row>
    <row r="445" spans="1:42" x14ac:dyDescent="0.25">
      <c r="A445" s="3">
        <f t="shared" si="102"/>
        <v>5</v>
      </c>
      <c r="B445" s="3" t="str">
        <f t="shared" si="103"/>
        <v>Oil</v>
      </c>
      <c r="C445" s="3">
        <f t="shared" si="104"/>
        <v>0</v>
      </c>
      <c r="D445" s="3">
        <f t="shared" si="105"/>
        <v>0.37201704545454545</v>
      </c>
      <c r="E445" s="3">
        <f t="shared" si="106"/>
        <v>0.44642045454545454</v>
      </c>
      <c r="F445" s="3" t="str">
        <f t="shared" si="107"/>
        <v/>
      </c>
      <c r="G445" s="3">
        <f t="shared" si="108"/>
        <v>0</v>
      </c>
      <c r="H445" s="3">
        <f t="shared" si="109"/>
        <v>20</v>
      </c>
      <c r="I445" s="3">
        <f t="shared" si="110"/>
        <v>24</v>
      </c>
      <c r="J445" s="3">
        <f t="shared" si="111"/>
        <v>0</v>
      </c>
      <c r="K445" s="3">
        <f t="shared" si="112"/>
        <v>0</v>
      </c>
      <c r="L445" s="3">
        <f t="shared" si="113"/>
        <v>1.6370000000000003E-2</v>
      </c>
      <c r="M445" s="3">
        <f t="shared" si="114"/>
        <v>1.6000000000000001E-4</v>
      </c>
      <c r="N445" s="3">
        <f t="shared" si="115"/>
        <v>0</v>
      </c>
      <c r="O445" s="3">
        <f>SUM(K445:M445)</f>
        <v>1.6530000000000003E-2</v>
      </c>
      <c r="P445" s="41" t="str">
        <f t="shared" si="116"/>
        <v/>
      </c>
      <c r="Q445" s="42">
        <f t="shared" si="117"/>
        <v>4.4003360061092026E-2</v>
      </c>
      <c r="R445" s="44">
        <f t="shared" si="118"/>
        <v>3.5840651648211789E-4</v>
      </c>
      <c r="S445" s="3" t="str">
        <f>IF(G445&gt;0,(K445/G445)*(1000000/365),"")</f>
        <v/>
      </c>
      <c r="T445" s="3">
        <f>IF(H445&gt;0,(L445/H445)*(1000000/365),"")</f>
        <v>2.2424657534246579</v>
      </c>
      <c r="U445" s="3">
        <f>IF(I445&gt;0,(M445/I445)*(1000000/365),"")</f>
        <v>1.8264840182648404E-2</v>
      </c>
      <c r="V445" s="28" t="str">
        <f>IF(J445&gt;0,(N445/J445)*(1000000/365),"")</f>
        <v/>
      </c>
      <c r="Y445" s="29" t="s">
        <v>347</v>
      </c>
      <c r="Z445" s="3" t="s">
        <v>47</v>
      </c>
      <c r="AA445" s="3">
        <v>818437.5</v>
      </c>
      <c r="AB445" s="3">
        <v>65</v>
      </c>
      <c r="AC445" s="3">
        <v>44</v>
      </c>
      <c r="AD445" s="3">
        <v>29</v>
      </c>
      <c r="AE445" s="2" t="s">
        <v>1245</v>
      </c>
      <c r="AI445" s="3" t="s">
        <v>1243</v>
      </c>
      <c r="AK445" s="3">
        <v>20</v>
      </c>
      <c r="AL445" s="3">
        <v>16.37</v>
      </c>
      <c r="AM445" s="2" t="s">
        <v>1243</v>
      </c>
      <c r="AO445" s="2">
        <v>24</v>
      </c>
      <c r="AP445" s="2">
        <v>0.16</v>
      </c>
    </row>
    <row r="446" spans="1:42" x14ac:dyDescent="0.25">
      <c r="A446" s="3">
        <f t="shared" si="102"/>
        <v>2</v>
      </c>
      <c r="B446" s="3" t="str">
        <f t="shared" si="103"/>
        <v>Oil</v>
      </c>
      <c r="C446" s="3">
        <f t="shared" si="104"/>
        <v>0</v>
      </c>
      <c r="D446" s="3">
        <f t="shared" si="105"/>
        <v>4.7419999999999997E-3</v>
      </c>
      <c r="E446" s="3">
        <f t="shared" si="106"/>
        <v>0</v>
      </c>
      <c r="F446" s="3" t="str">
        <f t="shared" si="107"/>
        <v/>
      </c>
      <c r="G446" s="3">
        <f t="shared" si="108"/>
        <v>0</v>
      </c>
      <c r="H446" s="3">
        <f t="shared" si="109"/>
        <v>5</v>
      </c>
      <c r="I446" s="3">
        <f t="shared" si="110"/>
        <v>0</v>
      </c>
      <c r="J446" s="3">
        <f t="shared" si="111"/>
        <v>0</v>
      </c>
      <c r="K446" s="3">
        <f t="shared" si="112"/>
        <v>0</v>
      </c>
      <c r="L446" s="3">
        <f t="shared" si="113"/>
        <v>3.1E-4</v>
      </c>
      <c r="M446" s="3">
        <f t="shared" si="114"/>
        <v>0</v>
      </c>
      <c r="N446" s="3">
        <f t="shared" si="115"/>
        <v>0</v>
      </c>
      <c r="O446" s="3">
        <f>SUM(K446:M446)</f>
        <v>3.1E-4</v>
      </c>
      <c r="P446" s="41" t="str">
        <f t="shared" si="116"/>
        <v/>
      </c>
      <c r="Q446" s="42">
        <f t="shared" si="117"/>
        <v>6.5373260227752014E-2</v>
      </c>
      <c r="R446" s="44" t="str">
        <f t="shared" si="118"/>
        <v/>
      </c>
      <c r="S446" s="3" t="str">
        <f>IF(G446&gt;0,(K446/G446)*(1000000/365),"")</f>
        <v/>
      </c>
      <c r="T446" s="3">
        <f>IF(H446&gt;0,(L446/H446)*(1000000/365),"")</f>
        <v>0.16986301369863013</v>
      </c>
      <c r="U446" s="3" t="str">
        <f>IF(I446&gt;0,(M446/I446)*(1000000/365),"")</f>
        <v/>
      </c>
      <c r="V446" s="28" t="str">
        <f>IF(J446&gt;0,(N446/J446)*(1000000/365),"")</f>
        <v/>
      </c>
      <c r="Y446" s="29" t="s">
        <v>347</v>
      </c>
      <c r="Z446" s="3" t="s">
        <v>47</v>
      </c>
      <c r="AA446" s="3">
        <v>4742</v>
      </c>
      <c r="AB446" s="3">
        <v>1</v>
      </c>
      <c r="AC446" s="3">
        <v>5</v>
      </c>
      <c r="AD446" s="3">
        <v>0</v>
      </c>
      <c r="AE446" s="2" t="s">
        <v>1245</v>
      </c>
      <c r="AI446" s="3" t="s">
        <v>1243</v>
      </c>
      <c r="AK446" s="3">
        <v>5</v>
      </c>
      <c r="AL446" s="3">
        <v>0.31</v>
      </c>
      <c r="AM446" s="2" t="s">
        <v>1245</v>
      </c>
    </row>
    <row r="447" spans="1:42" x14ac:dyDescent="0.25">
      <c r="A447" s="3">
        <f t="shared" si="102"/>
        <v>3</v>
      </c>
      <c r="B447" s="3" t="str">
        <f t="shared" si="103"/>
        <v>Oil</v>
      </c>
      <c r="C447" s="3">
        <f t="shared" si="104"/>
        <v>0</v>
      </c>
      <c r="D447" s="3">
        <f t="shared" si="105"/>
        <v>0</v>
      </c>
      <c r="E447" s="3">
        <f t="shared" si="106"/>
        <v>0.18021090000000001</v>
      </c>
      <c r="F447" s="3" t="str">
        <f t="shared" si="107"/>
        <v/>
      </c>
      <c r="G447" s="3">
        <f t="shared" si="108"/>
        <v>0</v>
      </c>
      <c r="H447" s="3">
        <f t="shared" si="109"/>
        <v>0</v>
      </c>
      <c r="I447" s="3">
        <f t="shared" si="110"/>
        <v>2</v>
      </c>
      <c r="J447" s="3">
        <f t="shared" si="111"/>
        <v>0</v>
      </c>
      <c r="K447" s="3">
        <f t="shared" si="112"/>
        <v>0</v>
      </c>
      <c r="L447" s="3">
        <f t="shared" si="113"/>
        <v>0</v>
      </c>
      <c r="M447" s="3">
        <f t="shared" si="114"/>
        <v>1.5E-3</v>
      </c>
      <c r="N447" s="3">
        <f t="shared" si="115"/>
        <v>0</v>
      </c>
      <c r="O447" s="3">
        <f>SUM(K447:M447)</f>
        <v>1.5E-3</v>
      </c>
      <c r="P447" s="41" t="str">
        <f t="shared" si="116"/>
        <v/>
      </c>
      <c r="Q447" s="42" t="str">
        <f t="shared" si="117"/>
        <v/>
      </c>
      <c r="R447" s="44">
        <f t="shared" si="118"/>
        <v>8.3235808710793845E-3</v>
      </c>
      <c r="S447" s="3" t="str">
        <f>IF(G447&gt;0,(K447/G447)*(1000000/365),"")</f>
        <v/>
      </c>
      <c r="T447" s="3" t="str">
        <f>IF(H447&gt;0,(L447/H447)*(1000000/365),"")</f>
        <v/>
      </c>
      <c r="U447" s="3">
        <f>IF(I447&gt;0,(M447/I447)*(1000000/365),"")</f>
        <v>2.054794520547945</v>
      </c>
      <c r="V447" s="28" t="str">
        <f>IF(J447&gt;0,(N447/J447)*(1000000/365),"")</f>
        <v/>
      </c>
      <c r="Y447" s="29" t="s">
        <v>348</v>
      </c>
      <c r="Z447" s="3" t="s">
        <v>47</v>
      </c>
      <c r="AA447" s="3">
        <v>180210.9</v>
      </c>
      <c r="AB447" s="3">
        <v>3</v>
      </c>
      <c r="AC447" s="3">
        <v>2</v>
      </c>
      <c r="AD447" s="3">
        <v>0</v>
      </c>
      <c r="AE447" s="2" t="s">
        <v>1245</v>
      </c>
      <c r="AI447" s="3" t="s">
        <v>1245</v>
      </c>
      <c r="AM447" s="2" t="s">
        <v>1243</v>
      </c>
      <c r="AO447" s="2">
        <v>2</v>
      </c>
      <c r="AP447" s="2">
        <v>1.5</v>
      </c>
    </row>
    <row r="448" spans="1:42" x14ac:dyDescent="0.25">
      <c r="A448" s="3">
        <f t="shared" si="102"/>
        <v>3</v>
      </c>
      <c r="B448" s="3" t="str">
        <f t="shared" si="103"/>
        <v>Oil</v>
      </c>
      <c r="C448" s="3">
        <f t="shared" si="104"/>
        <v>0</v>
      </c>
      <c r="D448" s="3">
        <f t="shared" si="105"/>
        <v>0</v>
      </c>
      <c r="E448" s="3">
        <f t="shared" si="106"/>
        <v>0.36212104000000001</v>
      </c>
      <c r="F448" s="3" t="str">
        <f t="shared" si="107"/>
        <v/>
      </c>
      <c r="G448" s="3">
        <f t="shared" si="108"/>
        <v>0</v>
      </c>
      <c r="H448" s="3">
        <f t="shared" si="109"/>
        <v>0</v>
      </c>
      <c r="I448" s="3">
        <f t="shared" si="110"/>
        <v>28</v>
      </c>
      <c r="J448" s="3">
        <f t="shared" si="111"/>
        <v>0</v>
      </c>
      <c r="K448" s="3">
        <f t="shared" si="112"/>
        <v>0</v>
      </c>
      <c r="L448" s="3">
        <f t="shared" si="113"/>
        <v>0</v>
      </c>
      <c r="M448" s="3">
        <f t="shared" si="114"/>
        <v>8.7045799999999995E-4</v>
      </c>
      <c r="N448" s="3">
        <f t="shared" si="115"/>
        <v>0</v>
      </c>
      <c r="O448" s="3">
        <f>SUM(K448:M448)</f>
        <v>8.7045799999999995E-4</v>
      </c>
      <c r="P448" s="41" t="str">
        <f t="shared" si="116"/>
        <v/>
      </c>
      <c r="Q448" s="42" t="str">
        <f t="shared" si="117"/>
        <v/>
      </c>
      <c r="R448" s="44">
        <f t="shared" si="118"/>
        <v>2.4037763726736231E-3</v>
      </c>
      <c r="S448" s="3" t="str">
        <f>IF(G448&gt;0,(K448/G448)*(1000000/365),"")</f>
        <v/>
      </c>
      <c r="T448" s="3" t="str">
        <f>IF(H448&gt;0,(L448/H448)*(1000000/365),"")</f>
        <v/>
      </c>
      <c r="U448" s="3">
        <f>IF(I448&gt;0,(M448/I448)*(1000000/365),"")</f>
        <v>8.5172015655577277E-2</v>
      </c>
      <c r="V448" s="28" t="str">
        <f>IF(J448&gt;0,(N448/J448)*(1000000/365),"")</f>
        <v/>
      </c>
      <c r="Y448" s="29" t="s">
        <v>348</v>
      </c>
      <c r="Z448" s="3" t="s">
        <v>47</v>
      </c>
      <c r="AA448" s="3">
        <v>362121.04</v>
      </c>
      <c r="AB448" s="3">
        <v>7</v>
      </c>
      <c r="AC448" s="3">
        <v>28</v>
      </c>
      <c r="AD448" s="3">
        <v>0</v>
      </c>
      <c r="AE448" s="2" t="s">
        <v>1245</v>
      </c>
      <c r="AI448" s="3" t="s">
        <v>1245</v>
      </c>
      <c r="AM448" s="2" t="s">
        <v>1243</v>
      </c>
      <c r="AO448" s="2">
        <v>28</v>
      </c>
      <c r="AP448" s="2">
        <v>0.87045799999999995</v>
      </c>
    </row>
    <row r="449" spans="1:42" x14ac:dyDescent="0.25">
      <c r="A449" s="3">
        <f t="shared" si="102"/>
        <v>2</v>
      </c>
      <c r="B449" s="3" t="str">
        <f t="shared" si="103"/>
        <v>Oil</v>
      </c>
      <c r="C449" s="3">
        <f t="shared" si="104"/>
        <v>0</v>
      </c>
      <c r="D449" s="3">
        <f t="shared" si="105"/>
        <v>4.2127010789699999E-2</v>
      </c>
      <c r="E449" s="3">
        <f t="shared" si="106"/>
        <v>0</v>
      </c>
      <c r="F449" s="3" t="str">
        <f t="shared" si="107"/>
        <v/>
      </c>
      <c r="G449" s="3">
        <f t="shared" si="108"/>
        <v>0</v>
      </c>
      <c r="H449" s="3">
        <f t="shared" si="109"/>
        <v>2</v>
      </c>
      <c r="I449" s="3">
        <f t="shared" si="110"/>
        <v>0</v>
      </c>
      <c r="J449" s="3">
        <f t="shared" si="111"/>
        <v>0</v>
      </c>
      <c r="K449" s="3">
        <f t="shared" si="112"/>
        <v>0</v>
      </c>
      <c r="L449" s="3">
        <f t="shared" si="113"/>
        <v>1.36E-4</v>
      </c>
      <c r="M449" s="3">
        <f t="shared" si="114"/>
        <v>0</v>
      </c>
      <c r="N449" s="3">
        <f t="shared" si="115"/>
        <v>0</v>
      </c>
      <c r="O449" s="3">
        <f>SUM(K449:M449)</f>
        <v>1.36E-4</v>
      </c>
      <c r="P449" s="41" t="str">
        <f t="shared" si="116"/>
        <v/>
      </c>
      <c r="Q449" s="42">
        <f t="shared" si="117"/>
        <v>3.2283325460455369E-3</v>
      </c>
      <c r="R449" s="44" t="str">
        <f t="shared" si="118"/>
        <v/>
      </c>
      <c r="S449" s="3" t="str">
        <f>IF(G449&gt;0,(K449/G449)*(1000000/365),"")</f>
        <v/>
      </c>
      <c r="T449" s="3">
        <f>IF(H449&gt;0,(L449/H449)*(1000000/365),"")</f>
        <v>0.18630136986301368</v>
      </c>
      <c r="U449" s="3" t="str">
        <f>IF(I449&gt;0,(M449/I449)*(1000000/365),"")</f>
        <v/>
      </c>
      <c r="V449" s="28" t="str">
        <f>IF(J449&gt;0,(N449/J449)*(1000000/365),"")</f>
        <v/>
      </c>
      <c r="Y449" s="29" t="s">
        <v>350</v>
      </c>
      <c r="Z449" s="3" t="s">
        <v>47</v>
      </c>
      <c r="AA449" s="3">
        <v>42127.010789699998</v>
      </c>
      <c r="AB449" s="3">
        <v>2</v>
      </c>
      <c r="AC449" s="3">
        <v>2</v>
      </c>
      <c r="AD449" s="3">
        <v>2</v>
      </c>
      <c r="AE449" s="2" t="s">
        <v>1245</v>
      </c>
      <c r="AI449" s="3" t="s">
        <v>1243</v>
      </c>
      <c r="AK449" s="3">
        <v>2</v>
      </c>
      <c r="AL449" s="3">
        <v>0.13600000000000001</v>
      </c>
      <c r="AM449" s="2" t="s">
        <v>1245</v>
      </c>
    </row>
    <row r="450" spans="1:42" x14ac:dyDescent="0.25">
      <c r="A450" s="3">
        <f t="shared" si="102"/>
        <v>2</v>
      </c>
      <c r="B450" s="3" t="str">
        <f t="shared" si="103"/>
        <v>Gas</v>
      </c>
      <c r="C450" s="3">
        <f t="shared" si="104"/>
        <v>0</v>
      </c>
      <c r="D450" s="3">
        <f t="shared" si="105"/>
        <v>7.9206599999999995E-3</v>
      </c>
      <c r="E450" s="3">
        <f t="shared" si="106"/>
        <v>0</v>
      </c>
      <c r="F450" s="3" t="str">
        <f t="shared" si="107"/>
        <v/>
      </c>
      <c r="G450" s="3">
        <f t="shared" si="108"/>
        <v>0</v>
      </c>
      <c r="H450" s="3">
        <f t="shared" si="109"/>
        <v>1</v>
      </c>
      <c r="I450" s="3">
        <f t="shared" si="110"/>
        <v>0</v>
      </c>
      <c r="J450" s="3">
        <f t="shared" si="111"/>
        <v>0</v>
      </c>
      <c r="K450" s="3">
        <f t="shared" si="112"/>
        <v>0</v>
      </c>
      <c r="L450" s="3">
        <f t="shared" si="113"/>
        <v>9.3000000000000005E-4</v>
      </c>
      <c r="M450" s="3">
        <f t="shared" si="114"/>
        <v>0</v>
      </c>
      <c r="N450" s="3">
        <f t="shared" si="115"/>
        <v>0</v>
      </c>
      <c r="O450" s="3">
        <f>SUM(K450:M450)</f>
        <v>9.3000000000000005E-4</v>
      </c>
      <c r="P450" s="41" t="str">
        <f t="shared" si="116"/>
        <v/>
      </c>
      <c r="Q450" s="42">
        <f t="shared" si="117"/>
        <v>0.11741445788608526</v>
      </c>
      <c r="R450" s="44" t="str">
        <f t="shared" si="118"/>
        <v/>
      </c>
      <c r="S450" s="3" t="str">
        <f>IF(G450&gt;0,(K450/G450)*(1000000/365),"")</f>
        <v/>
      </c>
      <c r="T450" s="3">
        <f>IF(H450&gt;0,(L450/H450)*(1000000/365),"")</f>
        <v>2.547945205479452</v>
      </c>
      <c r="U450" s="3" t="str">
        <f>IF(I450&gt;0,(M450/I450)*(1000000/365),"")</f>
        <v/>
      </c>
      <c r="V450" s="28" t="str">
        <f>IF(J450&gt;0,(N450/J450)*(1000000/365),"")</f>
        <v/>
      </c>
      <c r="Y450" s="29" t="s">
        <v>351</v>
      </c>
      <c r="Z450" s="3" t="s">
        <v>47</v>
      </c>
      <c r="AA450" s="3">
        <v>7920.66</v>
      </c>
      <c r="AB450" s="3">
        <v>1</v>
      </c>
      <c r="AC450" s="3">
        <v>1</v>
      </c>
      <c r="AD450" s="3">
        <v>0</v>
      </c>
      <c r="AE450" s="2" t="s">
        <v>1245</v>
      </c>
      <c r="AI450" s="3" t="s">
        <v>1243</v>
      </c>
      <c r="AK450" s="3">
        <v>1</v>
      </c>
      <c r="AL450" s="3">
        <v>0.93</v>
      </c>
      <c r="AM450" s="2" t="s">
        <v>1245</v>
      </c>
    </row>
    <row r="451" spans="1:42" x14ac:dyDescent="0.25">
      <c r="A451" s="3">
        <f t="shared" si="102"/>
        <v>2</v>
      </c>
      <c r="B451" s="3" t="str">
        <f t="shared" si="103"/>
        <v>Gas</v>
      </c>
      <c r="C451" s="3">
        <f t="shared" si="104"/>
        <v>0</v>
      </c>
      <c r="D451" s="3">
        <f t="shared" si="105"/>
        <v>3.0098E-2</v>
      </c>
      <c r="E451" s="3">
        <f t="shared" si="106"/>
        <v>0</v>
      </c>
      <c r="F451" s="3" t="str">
        <f t="shared" si="107"/>
        <v/>
      </c>
      <c r="G451" s="3">
        <f t="shared" si="108"/>
        <v>0</v>
      </c>
      <c r="H451" s="3">
        <f t="shared" si="109"/>
        <v>8</v>
      </c>
      <c r="I451" s="3">
        <f t="shared" si="110"/>
        <v>0</v>
      </c>
      <c r="J451" s="3">
        <f t="shared" si="111"/>
        <v>0</v>
      </c>
      <c r="K451" s="3">
        <f t="shared" si="112"/>
        <v>0</v>
      </c>
      <c r="L451" s="3">
        <f t="shared" si="113"/>
        <v>3.7699999999999999E-3</v>
      </c>
      <c r="M451" s="3">
        <f t="shared" si="114"/>
        <v>0</v>
      </c>
      <c r="N451" s="3">
        <f t="shared" si="115"/>
        <v>0</v>
      </c>
      <c r="O451" s="3">
        <f>SUM(K451:M451)</f>
        <v>3.7699999999999999E-3</v>
      </c>
      <c r="P451" s="41" t="str">
        <f t="shared" si="116"/>
        <v/>
      </c>
      <c r="Q451" s="42">
        <f t="shared" si="117"/>
        <v>0.12525749219217225</v>
      </c>
      <c r="R451" s="44" t="str">
        <f t="shared" si="118"/>
        <v/>
      </c>
      <c r="S451" s="3" t="str">
        <f>IF(G451&gt;0,(K451/G451)*(1000000/365),"")</f>
        <v/>
      </c>
      <c r="T451" s="3">
        <f>IF(H451&gt;0,(L451/H451)*(1000000/365),"")</f>
        <v>1.2910958904109588</v>
      </c>
      <c r="U451" s="3" t="str">
        <f>IF(I451&gt;0,(M451/I451)*(1000000/365),"")</f>
        <v/>
      </c>
      <c r="V451" s="28" t="str">
        <f>IF(J451&gt;0,(N451/J451)*(1000000/365),"")</f>
        <v/>
      </c>
      <c r="Y451" s="29" t="s">
        <v>352</v>
      </c>
      <c r="Z451" s="3" t="s">
        <v>47</v>
      </c>
      <c r="AA451" s="3">
        <v>30098</v>
      </c>
      <c r="AB451" s="3">
        <v>5</v>
      </c>
      <c r="AC451" s="3">
        <v>8</v>
      </c>
      <c r="AD451" s="3">
        <v>0</v>
      </c>
      <c r="AE451" s="2" t="s">
        <v>1245</v>
      </c>
      <c r="AI451" s="3" t="s">
        <v>1243</v>
      </c>
      <c r="AK451" s="3">
        <v>8</v>
      </c>
      <c r="AL451" s="3">
        <v>3.77</v>
      </c>
      <c r="AM451" s="2" t="s">
        <v>1245</v>
      </c>
    </row>
    <row r="452" spans="1:42" x14ac:dyDescent="0.25">
      <c r="A452" s="3">
        <f t="shared" si="102"/>
        <v>5</v>
      </c>
      <c r="B452" s="3" t="str">
        <f t="shared" si="103"/>
        <v>Gas</v>
      </c>
      <c r="C452" s="3">
        <f t="shared" si="104"/>
        <v>0</v>
      </c>
      <c r="D452" s="3">
        <f t="shared" si="105"/>
        <v>1.1466829999999997E-2</v>
      </c>
      <c r="E452" s="3">
        <f t="shared" si="106"/>
        <v>2.2933659999999995E-2</v>
      </c>
      <c r="F452" s="3" t="str">
        <f t="shared" si="107"/>
        <v/>
      </c>
      <c r="G452" s="3">
        <f t="shared" si="108"/>
        <v>0</v>
      </c>
      <c r="H452" s="3">
        <f t="shared" si="109"/>
        <v>2</v>
      </c>
      <c r="I452" s="3">
        <f t="shared" si="110"/>
        <v>4</v>
      </c>
      <c r="J452" s="3">
        <f t="shared" si="111"/>
        <v>0</v>
      </c>
      <c r="K452" s="3">
        <f t="shared" si="112"/>
        <v>0</v>
      </c>
      <c r="L452" s="3">
        <f t="shared" si="113"/>
        <v>1.6000000000000001E-4</v>
      </c>
      <c r="M452" s="3">
        <f t="shared" si="114"/>
        <v>8.8000000000000004E-6</v>
      </c>
      <c r="N452" s="3">
        <f t="shared" si="115"/>
        <v>0</v>
      </c>
      <c r="O452" s="3">
        <f>SUM(K452:M452)</f>
        <v>1.6880000000000001E-4</v>
      </c>
      <c r="P452" s="41" t="str">
        <f t="shared" si="116"/>
        <v/>
      </c>
      <c r="Q452" s="42">
        <f t="shared" si="117"/>
        <v>1.3953289618839735E-2</v>
      </c>
      <c r="R452" s="44">
        <f t="shared" si="118"/>
        <v>3.8371546451809274E-4</v>
      </c>
      <c r="S452" s="3" t="str">
        <f>IF(G452&gt;0,(K452/G452)*(1000000/365),"")</f>
        <v/>
      </c>
      <c r="T452" s="3">
        <f>IF(H452&gt;0,(L452/H452)*(1000000/365),"")</f>
        <v>0.21917808219178084</v>
      </c>
      <c r="U452" s="3">
        <f>IF(I452&gt;0,(M452/I452)*(1000000/365),"")</f>
        <v>6.0273972602739728E-3</v>
      </c>
      <c r="V452" s="28" t="str">
        <f>IF(J452&gt;0,(N452/J452)*(1000000/365),"")</f>
        <v/>
      </c>
      <c r="Y452" s="29" t="s">
        <v>353</v>
      </c>
      <c r="Z452" s="3" t="s">
        <v>47</v>
      </c>
      <c r="AA452" s="3">
        <v>34400.49</v>
      </c>
      <c r="AB452" s="3">
        <v>2</v>
      </c>
      <c r="AC452" s="3">
        <v>6</v>
      </c>
      <c r="AD452" s="3">
        <v>4</v>
      </c>
      <c r="AE452" s="2" t="s">
        <v>1245</v>
      </c>
      <c r="AI452" s="3" t="s">
        <v>1243</v>
      </c>
      <c r="AK452" s="3">
        <v>2</v>
      </c>
      <c r="AL452" s="3">
        <v>0.16</v>
      </c>
      <c r="AM452" s="2" t="s">
        <v>1243</v>
      </c>
      <c r="AO452" s="2">
        <v>4</v>
      </c>
      <c r="AP452" s="2">
        <v>8.8000000000000005E-3</v>
      </c>
    </row>
    <row r="453" spans="1:42" x14ac:dyDescent="0.25">
      <c r="A453" s="3">
        <f t="shared" si="102"/>
        <v>2</v>
      </c>
      <c r="B453" s="3" t="str">
        <f t="shared" si="103"/>
        <v>Gas</v>
      </c>
      <c r="C453" s="3">
        <f t="shared" si="104"/>
        <v>0</v>
      </c>
      <c r="D453" s="3">
        <f t="shared" si="105"/>
        <v>9.1350000000000008E-3</v>
      </c>
      <c r="E453" s="3">
        <f t="shared" si="106"/>
        <v>0</v>
      </c>
      <c r="F453" s="3" t="str">
        <f t="shared" si="107"/>
        <v/>
      </c>
      <c r="G453" s="3">
        <f t="shared" si="108"/>
        <v>0</v>
      </c>
      <c r="H453" s="3">
        <f t="shared" si="109"/>
        <v>11</v>
      </c>
      <c r="I453" s="3">
        <f t="shared" si="110"/>
        <v>0</v>
      </c>
      <c r="J453" s="3">
        <f t="shared" si="111"/>
        <v>0</v>
      </c>
      <c r="K453" s="3">
        <f t="shared" si="112"/>
        <v>0</v>
      </c>
      <c r="L453" s="3">
        <f t="shared" si="113"/>
        <v>7.0035999999999996E-3</v>
      </c>
      <c r="M453" s="3">
        <f t="shared" si="114"/>
        <v>0</v>
      </c>
      <c r="N453" s="3">
        <f t="shared" si="115"/>
        <v>0</v>
      </c>
      <c r="O453" s="3">
        <f>SUM(K453:M453)</f>
        <v>7.0035999999999996E-3</v>
      </c>
      <c r="P453" s="41" t="str">
        <f t="shared" si="116"/>
        <v/>
      </c>
      <c r="Q453" s="42">
        <f t="shared" si="117"/>
        <v>0.7666776135741652</v>
      </c>
      <c r="R453" s="44" t="str">
        <f t="shared" si="118"/>
        <v/>
      </c>
      <c r="S453" s="3" t="str">
        <f>IF(G453&gt;0,(K453/G453)*(1000000/365),"")</f>
        <v/>
      </c>
      <c r="T453" s="3">
        <f>IF(H453&gt;0,(L453/H453)*(1000000/365),"")</f>
        <v>1.7443586550435866</v>
      </c>
      <c r="U453" s="3" t="str">
        <f>IF(I453&gt;0,(M453/I453)*(1000000/365),"")</f>
        <v/>
      </c>
      <c r="V453" s="28" t="str">
        <f>IF(J453&gt;0,(N453/J453)*(1000000/365),"")</f>
        <v/>
      </c>
      <c r="Y453" s="29" t="s">
        <v>354</v>
      </c>
      <c r="Z453" s="3" t="s">
        <v>62</v>
      </c>
      <c r="AA453" s="3">
        <v>9135</v>
      </c>
      <c r="AB453" s="3">
        <v>11</v>
      </c>
      <c r="AC453" s="3">
        <v>11</v>
      </c>
      <c r="AD453" s="3">
        <v>0</v>
      </c>
      <c r="AE453" s="2" t="s">
        <v>1245</v>
      </c>
      <c r="AG453" s="2">
        <v>0</v>
      </c>
      <c r="AH453" s="2">
        <v>0</v>
      </c>
      <c r="AI453" s="3" t="s">
        <v>1243</v>
      </c>
      <c r="AK453" s="3">
        <v>11</v>
      </c>
      <c r="AL453" s="3">
        <v>7.0035999999999996</v>
      </c>
      <c r="AM453" s="2" t="s">
        <v>1245</v>
      </c>
      <c r="AO453" s="2">
        <v>0</v>
      </c>
      <c r="AP453" s="2">
        <v>0</v>
      </c>
    </row>
    <row r="454" spans="1:42" x14ac:dyDescent="0.25">
      <c r="A454" s="3">
        <f t="shared" si="102"/>
        <v>2</v>
      </c>
      <c r="B454" s="3" t="str">
        <f t="shared" si="103"/>
        <v>Gas</v>
      </c>
      <c r="C454" s="3">
        <f t="shared" si="104"/>
        <v>0</v>
      </c>
      <c r="D454" s="3">
        <f t="shared" si="105"/>
        <v>8.5236000000000006E-2</v>
      </c>
      <c r="E454" s="3">
        <f t="shared" si="106"/>
        <v>0</v>
      </c>
      <c r="F454" s="3" t="str">
        <f t="shared" si="107"/>
        <v/>
      </c>
      <c r="G454" s="3">
        <f t="shared" si="108"/>
        <v>0</v>
      </c>
      <c r="H454" s="3">
        <f t="shared" si="109"/>
        <v>16</v>
      </c>
      <c r="I454" s="3">
        <f t="shared" si="110"/>
        <v>0</v>
      </c>
      <c r="J454" s="3">
        <f t="shared" si="111"/>
        <v>0</v>
      </c>
      <c r="K454" s="3">
        <f t="shared" si="112"/>
        <v>0</v>
      </c>
      <c r="L454" s="3">
        <f t="shared" si="113"/>
        <v>3.4019048000000001E-3</v>
      </c>
      <c r="M454" s="3">
        <f t="shared" si="114"/>
        <v>0</v>
      </c>
      <c r="N454" s="3">
        <f t="shared" si="115"/>
        <v>0</v>
      </c>
      <c r="O454" s="3">
        <f>SUM(K454:M454)</f>
        <v>3.4019048000000001E-3</v>
      </c>
      <c r="P454" s="41" t="str">
        <f t="shared" si="116"/>
        <v/>
      </c>
      <c r="Q454" s="42">
        <f t="shared" si="117"/>
        <v>3.991159603923225E-2</v>
      </c>
      <c r="R454" s="44" t="str">
        <f t="shared" si="118"/>
        <v/>
      </c>
      <c r="S454" s="3" t="str">
        <f>IF(G454&gt;0,(K454/G454)*(1000000/365),"")</f>
        <v/>
      </c>
      <c r="T454" s="3">
        <f>IF(H454&gt;0,(L454/H454)*(1000000/365),"")</f>
        <v>0.5825179452054795</v>
      </c>
      <c r="U454" s="3" t="str">
        <f>IF(I454&gt;0,(M454/I454)*(1000000/365),"")</f>
        <v/>
      </c>
      <c r="V454" s="28" t="str">
        <f>IF(J454&gt;0,(N454/J454)*(1000000/365),"")</f>
        <v/>
      </c>
      <c r="Y454" s="29" t="s">
        <v>354</v>
      </c>
      <c r="Z454" s="3" t="s">
        <v>47</v>
      </c>
      <c r="AA454" s="3">
        <v>85236</v>
      </c>
      <c r="AB454" s="3">
        <v>16</v>
      </c>
      <c r="AC454" s="3">
        <v>16</v>
      </c>
      <c r="AD454" s="3">
        <v>0</v>
      </c>
      <c r="AE454" s="2" t="s">
        <v>1245</v>
      </c>
      <c r="AI454" s="3" t="s">
        <v>1243</v>
      </c>
      <c r="AK454" s="3">
        <v>16</v>
      </c>
      <c r="AL454" s="3">
        <v>3.4019048000000001</v>
      </c>
      <c r="AM454" s="2" t="s">
        <v>1245</v>
      </c>
    </row>
    <row r="455" spans="1:42" x14ac:dyDescent="0.25">
      <c r="A455" s="3">
        <f t="shared" si="102"/>
        <v>3</v>
      </c>
      <c r="B455" s="3" t="str">
        <f t="shared" si="103"/>
        <v>Gas</v>
      </c>
      <c r="C455" s="3">
        <f t="shared" si="104"/>
        <v>0</v>
      </c>
      <c r="D455" s="3">
        <f t="shared" si="105"/>
        <v>0</v>
      </c>
      <c r="E455" s="3">
        <f t="shared" si="106"/>
        <v>1.4853999999999999E-2</v>
      </c>
      <c r="F455" s="3" t="str">
        <f t="shared" si="107"/>
        <v/>
      </c>
      <c r="G455" s="3">
        <f t="shared" si="108"/>
        <v>0</v>
      </c>
      <c r="H455" s="3">
        <f t="shared" si="109"/>
        <v>0</v>
      </c>
      <c r="I455" s="3">
        <f t="shared" si="110"/>
        <v>6</v>
      </c>
      <c r="J455" s="3">
        <f t="shared" si="111"/>
        <v>0</v>
      </c>
      <c r="K455" s="3">
        <f t="shared" si="112"/>
        <v>0</v>
      </c>
      <c r="L455" s="3">
        <f t="shared" si="113"/>
        <v>0</v>
      </c>
      <c r="M455" s="3">
        <f t="shared" si="114"/>
        <v>2.8E-5</v>
      </c>
      <c r="N455" s="3">
        <f t="shared" si="115"/>
        <v>0</v>
      </c>
      <c r="O455" s="3">
        <f>SUM(K455:M455)</f>
        <v>2.8E-5</v>
      </c>
      <c r="P455" s="41" t="str">
        <f t="shared" si="116"/>
        <v/>
      </c>
      <c r="Q455" s="42" t="str">
        <f t="shared" si="117"/>
        <v/>
      </c>
      <c r="R455" s="44">
        <f t="shared" si="118"/>
        <v>1.8850141376060322E-3</v>
      </c>
      <c r="S455" s="3" t="str">
        <f>IF(G455&gt;0,(K455/G455)*(1000000/365),"")</f>
        <v/>
      </c>
      <c r="T455" s="3" t="str">
        <f>IF(H455&gt;0,(L455/H455)*(1000000/365),"")</f>
        <v/>
      </c>
      <c r="U455" s="3">
        <f>IF(I455&gt;0,(M455/I455)*(1000000/365),"")</f>
        <v>1.278538812785388E-2</v>
      </c>
      <c r="V455" s="28" t="str">
        <f>IF(J455&gt;0,(N455/J455)*(1000000/365),"")</f>
        <v/>
      </c>
      <c r="Y455" s="29" t="s">
        <v>354</v>
      </c>
      <c r="Z455" s="3" t="s">
        <v>47</v>
      </c>
      <c r="AA455" s="3">
        <v>14854</v>
      </c>
      <c r="AB455" s="3">
        <v>2</v>
      </c>
      <c r="AC455" s="3">
        <v>6</v>
      </c>
      <c r="AD455" s="3">
        <v>0</v>
      </c>
      <c r="AE455" s="2" t="s">
        <v>1245</v>
      </c>
      <c r="AI455" s="3" t="s">
        <v>1245</v>
      </c>
      <c r="AM455" s="2" t="s">
        <v>1243</v>
      </c>
      <c r="AO455" s="2">
        <v>6</v>
      </c>
      <c r="AP455" s="2">
        <v>2.8000000000000001E-2</v>
      </c>
    </row>
    <row r="456" spans="1:42" x14ac:dyDescent="0.25">
      <c r="A456" s="3">
        <f t="shared" si="102"/>
        <v>6</v>
      </c>
      <c r="B456" s="3" t="str">
        <f t="shared" si="103"/>
        <v>Gas</v>
      </c>
      <c r="C456" s="3">
        <f t="shared" si="104"/>
        <v>0</v>
      </c>
      <c r="D456" s="3">
        <f t="shared" si="105"/>
        <v>0</v>
      </c>
      <c r="E456" s="3">
        <f t="shared" si="106"/>
        <v>4.7450000000000001E-3</v>
      </c>
      <c r="F456" s="3" t="str">
        <f t="shared" si="107"/>
        <v/>
      </c>
      <c r="G456" s="3">
        <f t="shared" si="108"/>
        <v>0</v>
      </c>
      <c r="H456" s="3">
        <f t="shared" si="109"/>
        <v>0</v>
      </c>
      <c r="I456" s="3">
        <f t="shared" si="110"/>
        <v>1</v>
      </c>
      <c r="J456" s="3">
        <f t="shared" si="111"/>
        <v>0</v>
      </c>
      <c r="K456" s="3">
        <f t="shared" si="112"/>
        <v>0</v>
      </c>
      <c r="L456" s="3">
        <f t="shared" si="113"/>
        <v>0</v>
      </c>
      <c r="M456" s="3">
        <f t="shared" si="114"/>
        <v>4.0026800000000001E-4</v>
      </c>
      <c r="N456" s="3">
        <f t="shared" si="115"/>
        <v>0</v>
      </c>
      <c r="O456" s="3">
        <f>SUM(K456:M456)</f>
        <v>4.0026800000000001E-4</v>
      </c>
      <c r="P456" s="41" t="str">
        <f t="shared" si="116"/>
        <v/>
      </c>
      <c r="Q456" s="42" t="str">
        <f t="shared" si="117"/>
        <v/>
      </c>
      <c r="R456" s="44">
        <f t="shared" si="118"/>
        <v>8.4355742887249743E-2</v>
      </c>
      <c r="S456" s="3" t="str">
        <f>IF(G456&gt;0,(K456/G456)*(1000000/365),"")</f>
        <v/>
      </c>
      <c r="T456" s="3" t="str">
        <f>IF(H456&gt;0,(L456/H456)*(1000000/365),"")</f>
        <v/>
      </c>
      <c r="U456" s="3">
        <f>IF(I456&gt;0,(M456/I456)*(1000000/365),"")</f>
        <v>1.0966246575342466</v>
      </c>
      <c r="V456" s="28" t="str">
        <f>IF(J456&gt;0,(N456/J456)*(1000000/365),"")</f>
        <v/>
      </c>
      <c r="Y456" s="29" t="s">
        <v>355</v>
      </c>
      <c r="Z456" s="3" t="s">
        <v>62</v>
      </c>
      <c r="AA456" s="3">
        <v>4745</v>
      </c>
      <c r="AB456" s="3">
        <v>1</v>
      </c>
      <c r="AC456" s="3">
        <v>0</v>
      </c>
      <c r="AD456" s="3">
        <v>1</v>
      </c>
      <c r="AE456" s="2" t="s">
        <v>1245</v>
      </c>
      <c r="AG456" s="2">
        <v>0</v>
      </c>
      <c r="AH456" s="2">
        <v>0</v>
      </c>
      <c r="AI456" s="3" t="s">
        <v>1245</v>
      </c>
      <c r="AK456" s="3">
        <v>0</v>
      </c>
      <c r="AL456" s="3">
        <v>0</v>
      </c>
      <c r="AM456" s="2" t="s">
        <v>1245</v>
      </c>
      <c r="AO456" s="2">
        <v>1</v>
      </c>
      <c r="AP456" s="2">
        <v>0.40026800000000001</v>
      </c>
    </row>
    <row r="457" spans="1:42" x14ac:dyDescent="0.25">
      <c r="A457" s="3">
        <f t="shared" ref="A457:A520" si="119">IF(AND(AE457="Y",AI457="N",AM457="N"),1,IF(AND(AE457="N",AI457="Y",AM457="N"),2,IF(AND(AE457="N",AI457="N",AM457="Y"),3,IF(AND(AE457="Y",AI457="Y",AM457="N"),4,IF(AND(AE457="N",AI457="Y",AM457="Y"),5,6)))))</f>
        <v>6</v>
      </c>
      <c r="B457" s="3" t="str">
        <f t="shared" ref="B457:B520" si="120">IF(OR(ISNUMBER(SEARCH("gas",Y457)),ISNUMBER(SEARCH("tight",Y457)),ISNUMBER(SEARCH("coal",Y457))),"Gas","Oil")</f>
        <v>Gas</v>
      </c>
      <c r="C457" s="3">
        <f t="shared" ref="C457:C520" si="121">IF(SUM(G457:I457)&gt;0,IF(A457=1,AA457,IF(OR(A457=4,A457=6),AA457*(G457/SUM(G457:I457)),0))/1000000,0)</f>
        <v>0.24168150000000002</v>
      </c>
      <c r="D457" s="3">
        <f t="shared" ref="D457:D520" si="122">IF(SUM(G457:I457)&gt;0,IF(A457=2,AA457,IF(OR(A457=4,A457=5),AA457*(H457/SUM(G457:I457)),0))/1000000,0)</f>
        <v>0</v>
      </c>
      <c r="E457" s="3">
        <f t="shared" ref="E457:E520" si="123">IF(SUM(G457:I457)&gt;0,IF(A457=3,AA457,IF(OR(A457=5,A457=6),AA457*(I457/SUM(G457:I457)),0))/1000000,0)</f>
        <v>0.13426750000000001</v>
      </c>
      <c r="F457" s="3" t="str">
        <f t="shared" ref="F457:F520" si="124">IF(AQ457&gt;0,AA457/1000000,"")</f>
        <v/>
      </c>
      <c r="G457" s="3">
        <f t="shared" ref="G457:G520" si="125">AG457</f>
        <v>27</v>
      </c>
      <c r="H457" s="3">
        <f t="shared" ref="H457:H520" si="126">AK457</f>
        <v>0</v>
      </c>
      <c r="I457" s="3">
        <f t="shared" ref="I457:I520" si="127">AO457</f>
        <v>15</v>
      </c>
      <c r="J457" s="3">
        <f t="shared" ref="J457:J520" si="128">AQ457</f>
        <v>0</v>
      </c>
      <c r="K457" s="3">
        <f t="shared" ref="K457:K520" si="129">AH457/1000</f>
        <v>0</v>
      </c>
      <c r="L457" s="3">
        <f t="shared" ref="L457:L520" si="130">AL457/1000</f>
        <v>0</v>
      </c>
      <c r="M457" s="3">
        <f t="shared" ref="M457:M520" si="131">AP457/1000</f>
        <v>2.112185E-4</v>
      </c>
      <c r="N457" s="3">
        <f t="shared" ref="N457:N520" si="132">AR457/1000</f>
        <v>0</v>
      </c>
      <c r="O457" s="3">
        <f>SUM(K457:M457)</f>
        <v>2.112185E-4</v>
      </c>
      <c r="P457" s="41">
        <f t="shared" ref="P457:P520" si="133">IF(C457&gt;0,(K457/C457),"")</f>
        <v>0</v>
      </c>
      <c r="Q457" s="42" t="str">
        <f t="shared" ref="Q457:Q520" si="134">IF(D457&gt;0,(L457/D457),"")</f>
        <v/>
      </c>
      <c r="R457" s="44">
        <f t="shared" ref="R457:R520" si="135">IF(E457&gt;0,(M457/E457),"")</f>
        <v>1.5731170983298264E-3</v>
      </c>
      <c r="S457" s="3">
        <f>IF(G457&gt;0,(K457/G457)*(1000000/365),"")</f>
        <v>0</v>
      </c>
      <c r="T457" s="3" t="str">
        <f>IF(H457&gt;0,(L457/H457)*(1000000/365),"")</f>
        <v/>
      </c>
      <c r="U457" s="3">
        <f>IF(I457&gt;0,(M457/I457)*(1000000/365),"")</f>
        <v>3.857872146118721E-2</v>
      </c>
      <c r="V457" s="28" t="str">
        <f>IF(J457&gt;0,(N457/J457)*(1000000/365),"")</f>
        <v/>
      </c>
      <c r="Y457" s="29" t="s">
        <v>356</v>
      </c>
      <c r="Z457" s="3" t="s">
        <v>47</v>
      </c>
      <c r="AA457" s="3">
        <v>375949</v>
      </c>
      <c r="AB457" s="3">
        <v>6</v>
      </c>
      <c r="AC457" s="3">
        <v>27</v>
      </c>
      <c r="AD457" s="3">
        <v>0</v>
      </c>
      <c r="AE457" s="2" t="s">
        <v>1243</v>
      </c>
      <c r="AG457" s="2">
        <v>27</v>
      </c>
      <c r="AH457" s="2">
        <v>0</v>
      </c>
      <c r="AI457" s="3" t="s">
        <v>1245</v>
      </c>
      <c r="AM457" s="2" t="s">
        <v>1243</v>
      </c>
      <c r="AO457" s="2">
        <v>15</v>
      </c>
      <c r="AP457" s="2">
        <v>0.2112185</v>
      </c>
    </row>
    <row r="458" spans="1:42" x14ac:dyDescent="0.25">
      <c r="A458" s="3">
        <f t="shared" si="119"/>
        <v>2</v>
      </c>
      <c r="B458" s="3" t="str">
        <f t="shared" si="120"/>
        <v>Gas</v>
      </c>
      <c r="C458" s="3">
        <f t="shared" si="121"/>
        <v>0</v>
      </c>
      <c r="D458" s="3">
        <f t="shared" si="122"/>
        <v>2.3803999999999999E-2</v>
      </c>
      <c r="E458" s="3">
        <f t="shared" si="123"/>
        <v>0</v>
      </c>
      <c r="F458" s="3" t="str">
        <f t="shared" si="124"/>
        <v/>
      </c>
      <c r="G458" s="3">
        <f t="shared" si="125"/>
        <v>0</v>
      </c>
      <c r="H458" s="3">
        <f t="shared" si="126"/>
        <v>2</v>
      </c>
      <c r="I458" s="3">
        <f t="shared" si="127"/>
        <v>0</v>
      </c>
      <c r="J458" s="3">
        <f t="shared" si="128"/>
        <v>0</v>
      </c>
      <c r="K458" s="3">
        <f t="shared" si="129"/>
        <v>0</v>
      </c>
      <c r="L458" s="3">
        <f t="shared" si="130"/>
        <v>1.3530017000000002E-3</v>
      </c>
      <c r="M458" s="3">
        <f t="shared" si="131"/>
        <v>0</v>
      </c>
      <c r="N458" s="3">
        <f t="shared" si="132"/>
        <v>0</v>
      </c>
      <c r="O458" s="3">
        <f>SUM(K458:M458)</f>
        <v>1.3530017000000002E-3</v>
      </c>
      <c r="P458" s="41" t="str">
        <f t="shared" si="133"/>
        <v/>
      </c>
      <c r="Q458" s="42">
        <f t="shared" si="134"/>
        <v>5.6839258107881041E-2</v>
      </c>
      <c r="R458" s="44" t="str">
        <f t="shared" si="135"/>
        <v/>
      </c>
      <c r="S458" s="3" t="str">
        <f>IF(G458&gt;0,(K458/G458)*(1000000/365),"")</f>
        <v/>
      </c>
      <c r="T458" s="3">
        <f>IF(H458&gt;0,(L458/H458)*(1000000/365),"")</f>
        <v>1.8534269863013701</v>
      </c>
      <c r="U458" s="3" t="str">
        <f>IF(I458&gt;0,(M458/I458)*(1000000/365),"")</f>
        <v/>
      </c>
      <c r="V458" s="28" t="str">
        <f>IF(J458&gt;0,(N458/J458)*(1000000/365),"")</f>
        <v/>
      </c>
      <c r="Y458" s="29" t="s">
        <v>355</v>
      </c>
      <c r="Z458" s="3" t="s">
        <v>47</v>
      </c>
      <c r="AA458" s="3">
        <v>23804</v>
      </c>
      <c r="AB458" s="3">
        <v>1</v>
      </c>
      <c r="AC458" s="3">
        <v>2</v>
      </c>
      <c r="AD458" s="3">
        <v>0</v>
      </c>
      <c r="AE458" s="2" t="s">
        <v>1245</v>
      </c>
      <c r="AI458" s="3" t="s">
        <v>1243</v>
      </c>
      <c r="AK458" s="3">
        <v>2</v>
      </c>
      <c r="AL458" s="3">
        <v>1.3530017000000001</v>
      </c>
      <c r="AM458" s="2" t="s">
        <v>1245</v>
      </c>
    </row>
    <row r="459" spans="1:42" x14ac:dyDescent="0.25">
      <c r="A459" s="3">
        <f t="shared" si="119"/>
        <v>2</v>
      </c>
      <c r="B459" s="3" t="str">
        <f t="shared" si="120"/>
        <v>Gas</v>
      </c>
      <c r="C459" s="3">
        <f t="shared" si="121"/>
        <v>0</v>
      </c>
      <c r="D459" s="3">
        <f t="shared" si="122"/>
        <v>1.1134726500000001E-2</v>
      </c>
      <c r="E459" s="3">
        <f t="shared" si="123"/>
        <v>0</v>
      </c>
      <c r="F459" s="3" t="str">
        <f t="shared" si="124"/>
        <v/>
      </c>
      <c r="G459" s="3">
        <f t="shared" si="125"/>
        <v>0</v>
      </c>
      <c r="H459" s="3">
        <f t="shared" si="126"/>
        <v>2</v>
      </c>
      <c r="I459" s="3">
        <f t="shared" si="127"/>
        <v>0</v>
      </c>
      <c r="J459" s="3">
        <f t="shared" si="128"/>
        <v>0</v>
      </c>
      <c r="K459" s="3">
        <f t="shared" si="129"/>
        <v>0</v>
      </c>
      <c r="L459" s="3">
        <f t="shared" si="130"/>
        <v>0</v>
      </c>
      <c r="M459" s="3">
        <f t="shared" si="131"/>
        <v>0</v>
      </c>
      <c r="N459" s="3">
        <f t="shared" si="132"/>
        <v>0</v>
      </c>
      <c r="O459" s="3">
        <f>SUM(K459:M459)</f>
        <v>0</v>
      </c>
      <c r="P459" s="41" t="str">
        <f t="shared" si="133"/>
        <v/>
      </c>
      <c r="Q459" s="42">
        <f t="shared" si="134"/>
        <v>0</v>
      </c>
      <c r="R459" s="44" t="str">
        <f t="shared" si="135"/>
        <v/>
      </c>
      <c r="S459" s="3" t="str">
        <f>IF(G459&gt;0,(K459/G459)*(1000000/365),"")</f>
        <v/>
      </c>
      <c r="T459" s="3">
        <f>IF(H459&gt;0,(L459/H459)*(1000000/365),"")</f>
        <v>0</v>
      </c>
      <c r="U459" s="3" t="str">
        <f>IF(I459&gt;0,(M459/I459)*(1000000/365),"")</f>
        <v/>
      </c>
      <c r="V459" s="28" t="str">
        <f>IF(J459&gt;0,(N459/J459)*(1000000/365),"")</f>
        <v/>
      </c>
      <c r="Y459" s="29" t="s">
        <v>357</v>
      </c>
      <c r="Z459" s="3" t="s">
        <v>62</v>
      </c>
      <c r="AA459" s="3">
        <v>11134.726500000001</v>
      </c>
      <c r="AB459" s="3">
        <v>1</v>
      </c>
      <c r="AC459" s="3">
        <v>2</v>
      </c>
      <c r="AD459" s="3">
        <v>0</v>
      </c>
      <c r="AE459" s="2" t="s">
        <v>1245</v>
      </c>
      <c r="AI459" s="3" t="s">
        <v>1243</v>
      </c>
      <c r="AK459" s="3">
        <v>2</v>
      </c>
      <c r="AL459" s="3">
        <v>0</v>
      </c>
      <c r="AM459" s="2" t="s">
        <v>1245</v>
      </c>
    </row>
    <row r="460" spans="1:42" x14ac:dyDescent="0.25">
      <c r="A460" s="3">
        <f t="shared" si="119"/>
        <v>3</v>
      </c>
      <c r="B460" s="3" t="str">
        <f t="shared" si="120"/>
        <v>Gas</v>
      </c>
      <c r="C460" s="3">
        <f t="shared" si="121"/>
        <v>0</v>
      </c>
      <c r="D460" s="3">
        <f t="shared" si="122"/>
        <v>0</v>
      </c>
      <c r="E460" s="3">
        <f t="shared" si="123"/>
        <v>1.52E-2</v>
      </c>
      <c r="F460" s="3" t="str">
        <f t="shared" si="124"/>
        <v/>
      </c>
      <c r="G460" s="3">
        <f t="shared" si="125"/>
        <v>0</v>
      </c>
      <c r="H460" s="3">
        <f t="shared" si="126"/>
        <v>0</v>
      </c>
      <c r="I460" s="3">
        <f t="shared" si="127"/>
        <v>6</v>
      </c>
      <c r="J460" s="3">
        <f t="shared" si="128"/>
        <v>0</v>
      </c>
      <c r="K460" s="3">
        <f t="shared" si="129"/>
        <v>0</v>
      </c>
      <c r="L460" s="3">
        <f t="shared" si="130"/>
        <v>0</v>
      </c>
      <c r="M460" s="3">
        <f t="shared" si="131"/>
        <v>1.21488E-5</v>
      </c>
      <c r="N460" s="3">
        <f t="shared" si="132"/>
        <v>0</v>
      </c>
      <c r="O460" s="3">
        <f>SUM(K460:M460)</f>
        <v>1.21488E-5</v>
      </c>
      <c r="P460" s="41" t="str">
        <f t="shared" si="133"/>
        <v/>
      </c>
      <c r="Q460" s="42" t="str">
        <f t="shared" si="134"/>
        <v/>
      </c>
      <c r="R460" s="44">
        <f t="shared" si="135"/>
        <v>7.9926315789473682E-4</v>
      </c>
      <c r="S460" s="3" t="str">
        <f>IF(G460&gt;0,(K460/G460)*(1000000/365),"")</f>
        <v/>
      </c>
      <c r="T460" s="3" t="str">
        <f>IF(H460&gt;0,(L460/H460)*(1000000/365),"")</f>
        <v/>
      </c>
      <c r="U460" s="3">
        <f>IF(I460&gt;0,(M460/I460)*(1000000/365),"")</f>
        <v>5.5473972602739724E-3</v>
      </c>
      <c r="V460" s="28" t="str">
        <f>IF(J460&gt;0,(N460/J460)*(1000000/365),"")</f>
        <v/>
      </c>
      <c r="Y460" s="29" t="s">
        <v>358</v>
      </c>
      <c r="Z460" s="3" t="s">
        <v>47</v>
      </c>
      <c r="AA460" s="3">
        <v>15200</v>
      </c>
      <c r="AB460" s="3">
        <v>21</v>
      </c>
      <c r="AC460" s="3">
        <v>6</v>
      </c>
      <c r="AD460" s="3">
        <v>0</v>
      </c>
      <c r="AE460" s="2" t="s">
        <v>1245</v>
      </c>
      <c r="AI460" s="3" t="s">
        <v>1245</v>
      </c>
      <c r="AM460" s="2" t="s">
        <v>1243</v>
      </c>
      <c r="AO460" s="2">
        <v>6</v>
      </c>
      <c r="AP460" s="2">
        <v>1.21488E-2</v>
      </c>
    </row>
    <row r="461" spans="1:42" x14ac:dyDescent="0.25">
      <c r="A461" s="3">
        <f t="shared" si="119"/>
        <v>2</v>
      </c>
      <c r="B461" s="3" t="str">
        <f t="shared" si="120"/>
        <v>Gas</v>
      </c>
      <c r="C461" s="3">
        <f t="shared" si="121"/>
        <v>0</v>
      </c>
      <c r="D461" s="3">
        <f t="shared" si="122"/>
        <v>0.41792099999999999</v>
      </c>
      <c r="E461" s="3">
        <f t="shared" si="123"/>
        <v>0</v>
      </c>
      <c r="F461" s="3" t="str">
        <f t="shared" si="124"/>
        <v/>
      </c>
      <c r="G461" s="3">
        <f t="shared" si="125"/>
        <v>0</v>
      </c>
      <c r="H461" s="3">
        <f t="shared" si="126"/>
        <v>1</v>
      </c>
      <c r="I461" s="3">
        <f t="shared" si="127"/>
        <v>0</v>
      </c>
      <c r="J461" s="3">
        <f t="shared" si="128"/>
        <v>0</v>
      </c>
      <c r="K461" s="3">
        <f t="shared" si="129"/>
        <v>0</v>
      </c>
      <c r="L461" s="3">
        <f t="shared" si="130"/>
        <v>5.3295348200000002E-2</v>
      </c>
      <c r="M461" s="3">
        <f t="shared" si="131"/>
        <v>0</v>
      </c>
      <c r="N461" s="3">
        <f t="shared" si="132"/>
        <v>0</v>
      </c>
      <c r="O461" s="3">
        <f>SUM(K461:M461)</f>
        <v>5.3295348200000002E-2</v>
      </c>
      <c r="P461" s="41" t="str">
        <f t="shared" si="133"/>
        <v/>
      </c>
      <c r="Q461" s="42">
        <f t="shared" si="134"/>
        <v>0.12752493461682951</v>
      </c>
      <c r="R461" s="44" t="str">
        <f t="shared" si="135"/>
        <v/>
      </c>
      <c r="S461" s="3" t="str">
        <f>IF(G461&gt;0,(K461/G461)*(1000000/365),"")</f>
        <v/>
      </c>
      <c r="T461" s="3">
        <f>IF(H461&gt;0,(L461/H461)*(1000000/365),"")</f>
        <v>146.01465260273972</v>
      </c>
      <c r="U461" s="3" t="str">
        <f>IF(I461&gt;0,(M461/I461)*(1000000/365),"")</f>
        <v/>
      </c>
      <c r="V461" s="28" t="str">
        <f>IF(J461&gt;0,(N461/J461)*(1000000/365),"")</f>
        <v/>
      </c>
      <c r="Y461" s="29" t="s">
        <v>359</v>
      </c>
      <c r="Z461" s="3" t="s">
        <v>47</v>
      </c>
      <c r="AA461" s="3">
        <v>417921</v>
      </c>
      <c r="AB461" s="3">
        <v>68</v>
      </c>
      <c r="AC461" s="3">
        <v>1</v>
      </c>
      <c r="AD461" s="3">
        <v>0</v>
      </c>
      <c r="AE461" s="2" t="s">
        <v>1245</v>
      </c>
      <c r="AI461" s="3" t="s">
        <v>1243</v>
      </c>
      <c r="AK461" s="3">
        <v>1</v>
      </c>
      <c r="AL461" s="3">
        <v>53.295348199999999</v>
      </c>
      <c r="AM461" s="2" t="s">
        <v>1245</v>
      </c>
    </row>
    <row r="462" spans="1:42" x14ac:dyDescent="0.25">
      <c r="A462" s="3">
        <f t="shared" si="119"/>
        <v>1</v>
      </c>
      <c r="B462" s="3" t="str">
        <f t="shared" si="120"/>
        <v>Gas</v>
      </c>
      <c r="C462" s="3">
        <f t="shared" si="121"/>
        <v>0.99330499999999999</v>
      </c>
      <c r="D462" s="3">
        <f t="shared" si="122"/>
        <v>0</v>
      </c>
      <c r="E462" s="3">
        <f t="shared" si="123"/>
        <v>0</v>
      </c>
      <c r="F462" s="3" t="str">
        <f t="shared" si="124"/>
        <v/>
      </c>
      <c r="G462" s="3">
        <f t="shared" si="125"/>
        <v>12</v>
      </c>
      <c r="H462" s="3">
        <f t="shared" si="126"/>
        <v>0</v>
      </c>
      <c r="I462" s="3">
        <f t="shared" si="127"/>
        <v>0</v>
      </c>
      <c r="J462" s="3">
        <f t="shared" si="128"/>
        <v>0</v>
      </c>
      <c r="K462" s="3">
        <f t="shared" si="129"/>
        <v>0</v>
      </c>
      <c r="L462" s="3">
        <f t="shared" si="130"/>
        <v>0</v>
      </c>
      <c r="M462" s="3">
        <f t="shared" si="131"/>
        <v>0</v>
      </c>
      <c r="N462" s="3">
        <f t="shared" si="132"/>
        <v>0</v>
      </c>
      <c r="O462" s="3">
        <f>SUM(K462:M462)</f>
        <v>0</v>
      </c>
      <c r="P462" s="41">
        <f t="shared" si="133"/>
        <v>0</v>
      </c>
      <c r="Q462" s="42" t="str">
        <f t="shared" si="134"/>
        <v/>
      </c>
      <c r="R462" s="44" t="str">
        <f t="shared" si="135"/>
        <v/>
      </c>
      <c r="S462" s="3">
        <f>IF(G462&gt;0,(K462/G462)*(1000000/365),"")</f>
        <v>0</v>
      </c>
      <c r="T462" s="3" t="str">
        <f>IF(H462&gt;0,(L462/H462)*(1000000/365),"")</f>
        <v/>
      </c>
      <c r="U462" s="3" t="str">
        <f>IF(I462&gt;0,(M462/I462)*(1000000/365),"")</f>
        <v/>
      </c>
      <c r="V462" s="28" t="str">
        <f>IF(J462&gt;0,(N462/J462)*(1000000/365),"")</f>
        <v/>
      </c>
      <c r="Y462" s="29" t="s">
        <v>359</v>
      </c>
      <c r="Z462" s="3" t="s">
        <v>47</v>
      </c>
      <c r="AA462" s="3">
        <v>993305</v>
      </c>
      <c r="AB462" s="3">
        <v>115</v>
      </c>
      <c r="AC462" s="3">
        <v>12</v>
      </c>
      <c r="AD462" s="3">
        <v>0</v>
      </c>
      <c r="AE462" s="2" t="s">
        <v>1243</v>
      </c>
      <c r="AG462" s="2">
        <v>12</v>
      </c>
      <c r="AH462" s="2">
        <v>0</v>
      </c>
      <c r="AI462" s="3" t="s">
        <v>1245</v>
      </c>
      <c r="AM462" s="2" t="s">
        <v>1245</v>
      </c>
    </row>
    <row r="463" spans="1:42" x14ac:dyDescent="0.25">
      <c r="A463" s="3">
        <f t="shared" si="119"/>
        <v>2</v>
      </c>
      <c r="B463" s="3" t="str">
        <f t="shared" si="120"/>
        <v>Gas</v>
      </c>
      <c r="C463" s="3">
        <f t="shared" si="121"/>
        <v>0</v>
      </c>
      <c r="D463" s="3">
        <f t="shared" si="122"/>
        <v>8.9944903401999992E-3</v>
      </c>
      <c r="E463" s="3">
        <f t="shared" si="123"/>
        <v>0</v>
      </c>
      <c r="F463" s="3" t="str">
        <f t="shared" si="124"/>
        <v/>
      </c>
      <c r="G463" s="3">
        <f t="shared" si="125"/>
        <v>0</v>
      </c>
      <c r="H463" s="3">
        <f t="shared" si="126"/>
        <v>3</v>
      </c>
      <c r="I463" s="3">
        <f t="shared" si="127"/>
        <v>0</v>
      </c>
      <c r="J463" s="3">
        <f t="shared" si="128"/>
        <v>0</v>
      </c>
      <c r="K463" s="3">
        <f t="shared" si="129"/>
        <v>0</v>
      </c>
      <c r="L463" s="3">
        <f t="shared" si="130"/>
        <v>5.2124162000000002E-3</v>
      </c>
      <c r="M463" s="3">
        <f t="shared" si="131"/>
        <v>0</v>
      </c>
      <c r="N463" s="3">
        <f t="shared" si="132"/>
        <v>0</v>
      </c>
      <c r="O463" s="3">
        <f>SUM(K463:M463)</f>
        <v>5.2124162000000002E-3</v>
      </c>
      <c r="P463" s="41" t="str">
        <f t="shared" si="133"/>
        <v/>
      </c>
      <c r="Q463" s="42">
        <f t="shared" si="134"/>
        <v>0.57951212385026563</v>
      </c>
      <c r="R463" s="44" t="str">
        <f t="shared" si="135"/>
        <v/>
      </c>
      <c r="S463" s="3" t="str">
        <f>IF(G463&gt;0,(K463/G463)*(1000000/365),"")</f>
        <v/>
      </c>
      <c r="T463" s="3">
        <f>IF(H463&gt;0,(L463/H463)*(1000000/365),"")</f>
        <v>4.7601974429223741</v>
      </c>
      <c r="U463" s="3" t="str">
        <f>IF(I463&gt;0,(M463/I463)*(1000000/365),"")</f>
        <v/>
      </c>
      <c r="V463" s="28" t="str">
        <f>IF(J463&gt;0,(N463/J463)*(1000000/365),"")</f>
        <v/>
      </c>
      <c r="Y463" s="29" t="s">
        <v>361</v>
      </c>
      <c r="Z463" s="3" t="s">
        <v>47</v>
      </c>
      <c r="AA463" s="3">
        <v>8994.4903402</v>
      </c>
      <c r="AB463" s="3">
        <v>1</v>
      </c>
      <c r="AC463" s="3">
        <v>3</v>
      </c>
      <c r="AD463" s="3">
        <v>0</v>
      </c>
      <c r="AE463" s="2" t="s">
        <v>1245</v>
      </c>
      <c r="AI463" s="3" t="s">
        <v>1243</v>
      </c>
      <c r="AK463" s="3">
        <v>3</v>
      </c>
      <c r="AL463" s="3">
        <v>5.2124161999999998</v>
      </c>
      <c r="AM463" s="2" t="s">
        <v>1245</v>
      </c>
    </row>
    <row r="464" spans="1:42" x14ac:dyDescent="0.25">
      <c r="A464" s="3">
        <f t="shared" si="119"/>
        <v>2</v>
      </c>
      <c r="B464" s="3" t="str">
        <f t="shared" si="120"/>
        <v>Gas</v>
      </c>
      <c r="C464" s="3">
        <f t="shared" si="121"/>
        <v>0</v>
      </c>
      <c r="D464" s="3">
        <f t="shared" si="122"/>
        <v>5.8640000000000003E-3</v>
      </c>
      <c r="E464" s="3">
        <f t="shared" si="123"/>
        <v>0</v>
      </c>
      <c r="F464" s="3" t="str">
        <f t="shared" si="124"/>
        <v/>
      </c>
      <c r="G464" s="3">
        <f t="shared" si="125"/>
        <v>0</v>
      </c>
      <c r="H464" s="3">
        <f t="shared" si="126"/>
        <v>4</v>
      </c>
      <c r="I464" s="3">
        <f t="shared" si="127"/>
        <v>0</v>
      </c>
      <c r="J464" s="3">
        <f t="shared" si="128"/>
        <v>0</v>
      </c>
      <c r="K464" s="3">
        <f t="shared" si="129"/>
        <v>0</v>
      </c>
      <c r="L464" s="3">
        <f t="shared" si="130"/>
        <v>2.3404159999999998E-4</v>
      </c>
      <c r="M464" s="3">
        <f t="shared" si="131"/>
        <v>0</v>
      </c>
      <c r="N464" s="3">
        <f t="shared" si="132"/>
        <v>0</v>
      </c>
      <c r="O464" s="3">
        <f>SUM(K464:M464)</f>
        <v>2.3404159999999998E-4</v>
      </c>
      <c r="P464" s="41" t="str">
        <f t="shared" si="133"/>
        <v/>
      </c>
      <c r="Q464" s="42">
        <f t="shared" si="134"/>
        <v>3.9911596180081853E-2</v>
      </c>
      <c r="R464" s="44" t="str">
        <f t="shared" si="135"/>
        <v/>
      </c>
      <c r="S464" s="3" t="str">
        <f>IF(G464&gt;0,(K464/G464)*(1000000/365),"")</f>
        <v/>
      </c>
      <c r="T464" s="3">
        <f>IF(H464&gt;0,(L464/H464)*(1000000/365),"")</f>
        <v>0.16030246575342463</v>
      </c>
      <c r="U464" s="3" t="str">
        <f>IF(I464&gt;0,(M464/I464)*(1000000/365),"")</f>
        <v/>
      </c>
      <c r="V464" s="28" t="str">
        <f>IF(J464&gt;0,(N464/J464)*(1000000/365),"")</f>
        <v/>
      </c>
      <c r="Y464" s="29" t="s">
        <v>361</v>
      </c>
      <c r="Z464" s="3" t="s">
        <v>47</v>
      </c>
      <c r="AA464" s="3">
        <v>5864</v>
      </c>
      <c r="AB464" s="3">
        <v>62</v>
      </c>
      <c r="AC464" s="3">
        <v>4</v>
      </c>
      <c r="AD464" s="3">
        <v>0</v>
      </c>
      <c r="AE464" s="2" t="s">
        <v>1245</v>
      </c>
      <c r="AI464" s="3" t="s">
        <v>1243</v>
      </c>
      <c r="AK464" s="3">
        <v>4</v>
      </c>
      <c r="AL464" s="3">
        <v>0.23404159999999999</v>
      </c>
      <c r="AM464" s="2" t="s">
        <v>1245</v>
      </c>
    </row>
    <row r="465" spans="1:42" x14ac:dyDescent="0.25">
      <c r="A465" s="3">
        <f t="shared" si="119"/>
        <v>2</v>
      </c>
      <c r="B465" s="3" t="str">
        <f t="shared" si="120"/>
        <v>Gas</v>
      </c>
      <c r="C465" s="3">
        <f t="shared" si="121"/>
        <v>0</v>
      </c>
      <c r="D465" s="3">
        <f t="shared" si="122"/>
        <v>6.6360000000000004E-3</v>
      </c>
      <c r="E465" s="3">
        <f t="shared" si="123"/>
        <v>0</v>
      </c>
      <c r="F465" s="3" t="str">
        <f t="shared" si="124"/>
        <v/>
      </c>
      <c r="G465" s="3">
        <f t="shared" si="125"/>
        <v>0</v>
      </c>
      <c r="H465" s="3">
        <f t="shared" si="126"/>
        <v>2</v>
      </c>
      <c r="I465" s="3">
        <f t="shared" si="127"/>
        <v>0</v>
      </c>
      <c r="J465" s="3">
        <f t="shared" si="128"/>
        <v>0</v>
      </c>
      <c r="K465" s="3">
        <f t="shared" si="129"/>
        <v>0</v>
      </c>
      <c r="L465" s="3">
        <f t="shared" si="130"/>
        <v>2.648533E-4</v>
      </c>
      <c r="M465" s="3">
        <f t="shared" si="131"/>
        <v>0</v>
      </c>
      <c r="N465" s="3">
        <f t="shared" si="132"/>
        <v>0</v>
      </c>
      <c r="O465" s="3">
        <f>SUM(K465:M465)</f>
        <v>2.648533E-4</v>
      </c>
      <c r="P465" s="41" t="str">
        <f t="shared" si="133"/>
        <v/>
      </c>
      <c r="Q465" s="42">
        <f t="shared" si="134"/>
        <v>3.9911588306208556E-2</v>
      </c>
      <c r="R465" s="44" t="str">
        <f t="shared" si="135"/>
        <v/>
      </c>
      <c r="S465" s="3" t="str">
        <f>IF(G465&gt;0,(K465/G465)*(1000000/365),"")</f>
        <v/>
      </c>
      <c r="T465" s="3">
        <f>IF(H465&gt;0,(L465/H465)*(1000000/365),"")</f>
        <v>0.3628127397260274</v>
      </c>
      <c r="U465" s="3" t="str">
        <f>IF(I465&gt;0,(M465/I465)*(1000000/365),"")</f>
        <v/>
      </c>
      <c r="V465" s="28" t="str">
        <f>IF(J465&gt;0,(N465/J465)*(1000000/365),"")</f>
        <v/>
      </c>
      <c r="Y465" s="29" t="s">
        <v>361</v>
      </c>
      <c r="Z465" s="3" t="s">
        <v>47</v>
      </c>
      <c r="AA465" s="3">
        <v>6636</v>
      </c>
      <c r="AB465" s="3">
        <v>15</v>
      </c>
      <c r="AC465" s="3">
        <v>2</v>
      </c>
      <c r="AD465" s="3">
        <v>0</v>
      </c>
      <c r="AE465" s="2" t="s">
        <v>1245</v>
      </c>
      <c r="AI465" s="3" t="s">
        <v>1243</v>
      </c>
      <c r="AK465" s="3">
        <v>2</v>
      </c>
      <c r="AL465" s="3">
        <v>0.26485330000000001</v>
      </c>
      <c r="AM465" s="2" t="s">
        <v>1245</v>
      </c>
    </row>
    <row r="466" spans="1:42" x14ac:dyDescent="0.25">
      <c r="A466" s="3">
        <f t="shared" si="119"/>
        <v>2</v>
      </c>
      <c r="B466" s="3" t="str">
        <f t="shared" si="120"/>
        <v>Gas</v>
      </c>
      <c r="C466" s="3">
        <f t="shared" si="121"/>
        <v>0</v>
      </c>
      <c r="D466" s="3">
        <f t="shared" si="122"/>
        <v>0.116656</v>
      </c>
      <c r="E466" s="3">
        <f t="shared" si="123"/>
        <v>0</v>
      </c>
      <c r="F466" s="3" t="str">
        <f t="shared" si="124"/>
        <v/>
      </c>
      <c r="G466" s="3">
        <f t="shared" si="125"/>
        <v>0</v>
      </c>
      <c r="H466" s="3">
        <f t="shared" si="126"/>
        <v>7</v>
      </c>
      <c r="I466" s="3">
        <f t="shared" si="127"/>
        <v>0</v>
      </c>
      <c r="J466" s="3">
        <f t="shared" si="128"/>
        <v>0</v>
      </c>
      <c r="K466" s="3">
        <f t="shared" si="129"/>
        <v>0</v>
      </c>
      <c r="L466" s="3">
        <f t="shared" si="130"/>
        <v>4.6559271000000003E-3</v>
      </c>
      <c r="M466" s="3">
        <f t="shared" si="131"/>
        <v>0</v>
      </c>
      <c r="N466" s="3">
        <f t="shared" si="132"/>
        <v>0</v>
      </c>
      <c r="O466" s="3">
        <f>SUM(K466:M466)</f>
        <v>4.6559271000000003E-3</v>
      </c>
      <c r="P466" s="41" t="str">
        <f t="shared" si="133"/>
        <v/>
      </c>
      <c r="Q466" s="42">
        <f t="shared" si="134"/>
        <v>3.9911595631600606E-2</v>
      </c>
      <c r="R466" s="44" t="str">
        <f t="shared" si="135"/>
        <v/>
      </c>
      <c r="S466" s="3" t="str">
        <f>IF(G466&gt;0,(K466/G466)*(1000000/365),"")</f>
        <v/>
      </c>
      <c r="T466" s="3">
        <f>IF(H466&gt;0,(L466/H466)*(1000000/365),"")</f>
        <v>1.8222806653620354</v>
      </c>
      <c r="U466" s="3" t="str">
        <f>IF(I466&gt;0,(M466/I466)*(1000000/365),"")</f>
        <v/>
      </c>
      <c r="V466" s="28" t="str">
        <f>IF(J466&gt;0,(N466/J466)*(1000000/365),"")</f>
        <v/>
      </c>
      <c r="Y466" s="29" t="s">
        <v>362</v>
      </c>
      <c r="Z466" s="3" t="s">
        <v>47</v>
      </c>
      <c r="AA466" s="3">
        <v>116656</v>
      </c>
      <c r="AB466" s="3">
        <v>7</v>
      </c>
      <c r="AC466" s="3">
        <v>7</v>
      </c>
      <c r="AD466" s="3">
        <v>0</v>
      </c>
      <c r="AE466" s="2" t="s">
        <v>1245</v>
      </c>
      <c r="AI466" s="3" t="s">
        <v>1243</v>
      </c>
      <c r="AK466" s="3">
        <v>7</v>
      </c>
      <c r="AL466" s="3">
        <v>4.6559271000000004</v>
      </c>
      <c r="AM466" s="2" t="s">
        <v>1245</v>
      </c>
    </row>
    <row r="467" spans="1:42" x14ac:dyDescent="0.25">
      <c r="A467" s="3">
        <f t="shared" si="119"/>
        <v>5</v>
      </c>
      <c r="B467" s="3" t="str">
        <f t="shared" si="120"/>
        <v>Gas</v>
      </c>
      <c r="C467" s="3">
        <f t="shared" si="121"/>
        <v>0</v>
      </c>
      <c r="D467" s="3">
        <f t="shared" si="122"/>
        <v>0.24752905967213115</v>
      </c>
      <c r="E467" s="3">
        <f t="shared" si="123"/>
        <v>0.17189518032786885</v>
      </c>
      <c r="F467" s="3" t="str">
        <f t="shared" si="124"/>
        <v/>
      </c>
      <c r="G467" s="3">
        <f t="shared" si="125"/>
        <v>0</v>
      </c>
      <c r="H467" s="3">
        <f t="shared" si="126"/>
        <v>36</v>
      </c>
      <c r="I467" s="3">
        <f t="shared" si="127"/>
        <v>25</v>
      </c>
      <c r="J467" s="3">
        <f t="shared" si="128"/>
        <v>0</v>
      </c>
      <c r="K467" s="3">
        <f t="shared" si="129"/>
        <v>0</v>
      </c>
      <c r="L467" s="3">
        <f t="shared" si="130"/>
        <v>3.3699199999999999E-2</v>
      </c>
      <c r="M467" s="3">
        <f t="shared" si="131"/>
        <v>3.636E-4</v>
      </c>
      <c r="N467" s="3">
        <f t="shared" si="132"/>
        <v>0</v>
      </c>
      <c r="O467" s="3">
        <f>SUM(K467:M467)</f>
        <v>3.4062799999999997E-2</v>
      </c>
      <c r="P467" s="41" t="str">
        <f t="shared" si="133"/>
        <v/>
      </c>
      <c r="Q467" s="42">
        <f t="shared" si="134"/>
        <v>0.13614239897584893</v>
      </c>
      <c r="R467" s="44">
        <f t="shared" si="135"/>
        <v>2.1152425525048338E-3</v>
      </c>
      <c r="S467" s="3" t="str">
        <f>IF(G467&gt;0,(K467/G467)*(1000000/365),"")</f>
        <v/>
      </c>
      <c r="T467" s="3">
        <f>IF(H467&gt;0,(L467/H467)*(1000000/365),"")</f>
        <v>2.5646270928462709</v>
      </c>
      <c r="U467" s="3">
        <f>IF(I467&gt;0,(M467/I467)*(1000000/365),"")</f>
        <v>3.9846575342465752E-2</v>
      </c>
      <c r="V467" s="28" t="str">
        <f>IF(J467&gt;0,(N467/J467)*(1000000/365),"")</f>
        <v/>
      </c>
      <c r="Y467" s="29" t="s">
        <v>364</v>
      </c>
      <c r="Z467" s="3" t="s">
        <v>47</v>
      </c>
      <c r="AA467" s="3">
        <v>419424.24</v>
      </c>
      <c r="AB467" s="3">
        <v>28</v>
      </c>
      <c r="AC467" s="3">
        <v>61</v>
      </c>
      <c r="AD467" s="3">
        <v>0</v>
      </c>
      <c r="AE467" s="2" t="s">
        <v>1245</v>
      </c>
      <c r="AI467" s="3" t="s">
        <v>1243</v>
      </c>
      <c r="AK467" s="3">
        <v>36</v>
      </c>
      <c r="AL467" s="3">
        <v>33.699199999999998</v>
      </c>
      <c r="AM467" s="2" t="s">
        <v>1243</v>
      </c>
      <c r="AO467" s="2">
        <v>25</v>
      </c>
      <c r="AP467" s="2">
        <v>0.36359999999999998</v>
      </c>
    </row>
    <row r="468" spans="1:42" x14ac:dyDescent="0.25">
      <c r="A468" s="3">
        <f t="shared" si="119"/>
        <v>2</v>
      </c>
      <c r="B468" s="3" t="str">
        <f t="shared" si="120"/>
        <v>Gas</v>
      </c>
      <c r="C468" s="3">
        <f t="shared" si="121"/>
        <v>0</v>
      </c>
      <c r="D468" s="3">
        <f t="shared" si="122"/>
        <v>4.3150000000000003E-3</v>
      </c>
      <c r="E468" s="3">
        <f t="shared" si="123"/>
        <v>0</v>
      </c>
      <c r="F468" s="3" t="str">
        <f t="shared" si="124"/>
        <v/>
      </c>
      <c r="G468" s="3">
        <f t="shared" si="125"/>
        <v>0</v>
      </c>
      <c r="H468" s="3">
        <f t="shared" si="126"/>
        <v>3</v>
      </c>
      <c r="I468" s="3">
        <f t="shared" si="127"/>
        <v>0</v>
      </c>
      <c r="J468" s="3">
        <f t="shared" si="128"/>
        <v>0</v>
      </c>
      <c r="K468" s="3">
        <f t="shared" si="129"/>
        <v>0</v>
      </c>
      <c r="L468" s="3">
        <f t="shared" si="130"/>
        <v>3.5535889999999999E-4</v>
      </c>
      <c r="M468" s="3">
        <f t="shared" si="131"/>
        <v>0</v>
      </c>
      <c r="N468" s="3">
        <f t="shared" si="132"/>
        <v>0</v>
      </c>
      <c r="O468" s="3">
        <f>SUM(K468:M468)</f>
        <v>3.5535889999999999E-4</v>
      </c>
      <c r="P468" s="41" t="str">
        <f t="shared" si="133"/>
        <v/>
      </c>
      <c r="Q468" s="42">
        <f t="shared" si="134"/>
        <v>8.2354322132097327E-2</v>
      </c>
      <c r="R468" s="44" t="str">
        <f t="shared" si="135"/>
        <v/>
      </c>
      <c r="S468" s="3" t="str">
        <f>IF(G468&gt;0,(K468/G468)*(1000000/365),"")</f>
        <v/>
      </c>
      <c r="T468" s="3">
        <f>IF(H468&gt;0,(L468/H468)*(1000000/365),"")</f>
        <v>0.32452867579908673</v>
      </c>
      <c r="U468" s="3" t="str">
        <f>IF(I468&gt;0,(M468/I468)*(1000000/365),"")</f>
        <v/>
      </c>
      <c r="V468" s="28" t="str">
        <f>IF(J468&gt;0,(N468/J468)*(1000000/365),"")</f>
        <v/>
      </c>
      <c r="Y468" s="29" t="s">
        <v>365</v>
      </c>
      <c r="Z468" s="3" t="s">
        <v>47</v>
      </c>
      <c r="AA468" s="3">
        <v>4315</v>
      </c>
      <c r="AB468" s="3">
        <v>25</v>
      </c>
      <c r="AC468" s="3">
        <v>3</v>
      </c>
      <c r="AD468" s="3">
        <v>0</v>
      </c>
      <c r="AE468" s="2" t="s">
        <v>1245</v>
      </c>
      <c r="AI468" s="3" t="s">
        <v>1243</v>
      </c>
      <c r="AK468" s="3">
        <v>3</v>
      </c>
      <c r="AL468" s="3">
        <v>0.35535889999999998</v>
      </c>
      <c r="AM468" s="2" t="s">
        <v>1245</v>
      </c>
    </row>
    <row r="469" spans="1:42" x14ac:dyDescent="0.25">
      <c r="A469" s="3">
        <f t="shared" si="119"/>
        <v>1</v>
      </c>
      <c r="B469" s="3" t="str">
        <f t="shared" si="120"/>
        <v>Gas</v>
      </c>
      <c r="C469" s="3">
        <f t="shared" si="121"/>
        <v>9.0927999999999995E-2</v>
      </c>
      <c r="D469" s="3">
        <f t="shared" si="122"/>
        <v>0</v>
      </c>
      <c r="E469" s="3">
        <f t="shared" si="123"/>
        <v>0</v>
      </c>
      <c r="F469" s="3" t="str">
        <f t="shared" si="124"/>
        <v/>
      </c>
      <c r="G469" s="3">
        <f t="shared" si="125"/>
        <v>4</v>
      </c>
      <c r="H469" s="3">
        <f t="shared" si="126"/>
        <v>0</v>
      </c>
      <c r="I469" s="3">
        <f t="shared" si="127"/>
        <v>0</v>
      </c>
      <c r="J469" s="3">
        <f t="shared" si="128"/>
        <v>0</v>
      </c>
      <c r="K469" s="3">
        <f t="shared" si="129"/>
        <v>0</v>
      </c>
      <c r="L469" s="3">
        <f t="shared" si="130"/>
        <v>0</v>
      </c>
      <c r="M469" s="3">
        <f t="shared" si="131"/>
        <v>0</v>
      </c>
      <c r="N469" s="3">
        <f t="shared" si="132"/>
        <v>0</v>
      </c>
      <c r="O469" s="3">
        <f>SUM(K469:M469)</f>
        <v>0</v>
      </c>
      <c r="P469" s="41">
        <f t="shared" si="133"/>
        <v>0</v>
      </c>
      <c r="Q469" s="42" t="str">
        <f t="shared" si="134"/>
        <v/>
      </c>
      <c r="R469" s="44" t="str">
        <f t="shared" si="135"/>
        <v/>
      </c>
      <c r="S469" s="3">
        <f>IF(G469&gt;0,(K469/G469)*(1000000/365),"")</f>
        <v>0</v>
      </c>
      <c r="T469" s="3" t="str">
        <f>IF(H469&gt;0,(L469/H469)*(1000000/365),"")</f>
        <v/>
      </c>
      <c r="U469" s="3" t="str">
        <f>IF(I469&gt;0,(M469/I469)*(1000000/365),"")</f>
        <v/>
      </c>
      <c r="V469" s="28" t="str">
        <f>IF(J469&gt;0,(N469/J469)*(1000000/365),"")</f>
        <v/>
      </c>
      <c r="Y469" s="29" t="s">
        <v>366</v>
      </c>
      <c r="Z469" s="3" t="s">
        <v>47</v>
      </c>
      <c r="AA469" s="3">
        <v>90928</v>
      </c>
      <c r="AB469" s="3">
        <v>2</v>
      </c>
      <c r="AC469" s="3">
        <v>4</v>
      </c>
      <c r="AD469" s="3">
        <v>0</v>
      </c>
      <c r="AE469" s="2" t="s">
        <v>1243</v>
      </c>
      <c r="AG469" s="2">
        <v>4</v>
      </c>
      <c r="AH469" s="2">
        <v>0</v>
      </c>
      <c r="AI469" s="3" t="s">
        <v>1245</v>
      </c>
      <c r="AM469" s="2" t="s">
        <v>1245</v>
      </c>
    </row>
    <row r="470" spans="1:42" x14ac:dyDescent="0.25">
      <c r="A470" s="3">
        <f t="shared" si="119"/>
        <v>2</v>
      </c>
      <c r="B470" s="3" t="str">
        <f t="shared" si="120"/>
        <v>Gas</v>
      </c>
      <c r="C470" s="3">
        <f t="shared" si="121"/>
        <v>0</v>
      </c>
      <c r="D470" s="3">
        <f t="shared" si="122"/>
        <v>4.085226E-3</v>
      </c>
      <c r="E470" s="3">
        <f t="shared" si="123"/>
        <v>0</v>
      </c>
      <c r="F470" s="3" t="str">
        <f t="shared" si="124"/>
        <v/>
      </c>
      <c r="G470" s="3">
        <f t="shared" si="125"/>
        <v>0</v>
      </c>
      <c r="H470" s="3">
        <f t="shared" si="126"/>
        <v>2</v>
      </c>
      <c r="I470" s="3">
        <f t="shared" si="127"/>
        <v>0</v>
      </c>
      <c r="J470" s="3">
        <f t="shared" si="128"/>
        <v>0</v>
      </c>
      <c r="K470" s="3">
        <f t="shared" si="129"/>
        <v>0</v>
      </c>
      <c r="L470" s="3">
        <f t="shared" si="130"/>
        <v>1.0000000000000001E-5</v>
      </c>
      <c r="M470" s="3">
        <f t="shared" si="131"/>
        <v>0</v>
      </c>
      <c r="N470" s="3">
        <f t="shared" si="132"/>
        <v>0</v>
      </c>
      <c r="O470" s="3">
        <f>SUM(K470:M470)</f>
        <v>1.0000000000000001E-5</v>
      </c>
      <c r="P470" s="41" t="str">
        <f t="shared" si="133"/>
        <v/>
      </c>
      <c r="Q470" s="42">
        <f t="shared" si="134"/>
        <v>2.4478449907055326E-3</v>
      </c>
      <c r="R470" s="44" t="str">
        <f t="shared" si="135"/>
        <v/>
      </c>
      <c r="S470" s="3" t="str">
        <f>IF(G470&gt;0,(K470/G470)*(1000000/365),"")</f>
        <v/>
      </c>
      <c r="T470" s="3">
        <f>IF(H470&gt;0,(L470/H470)*(1000000/365),"")</f>
        <v>1.3698630136986302E-2</v>
      </c>
      <c r="U470" s="3" t="str">
        <f>IF(I470&gt;0,(M470/I470)*(1000000/365),"")</f>
        <v/>
      </c>
      <c r="V470" s="28" t="str">
        <f>IF(J470&gt;0,(N470/J470)*(1000000/365),"")</f>
        <v/>
      </c>
      <c r="Y470" s="29" t="s">
        <v>367</v>
      </c>
      <c r="Z470" s="3" t="s">
        <v>62</v>
      </c>
      <c r="AA470" s="3">
        <v>4085.2260000000001</v>
      </c>
      <c r="AB470" s="3">
        <v>3</v>
      </c>
      <c r="AC470" s="3">
        <v>2</v>
      </c>
      <c r="AD470" s="3">
        <v>0</v>
      </c>
      <c r="AE470" s="2" t="s">
        <v>1245</v>
      </c>
      <c r="AI470" s="3" t="s">
        <v>1243</v>
      </c>
      <c r="AK470" s="3">
        <v>2</v>
      </c>
      <c r="AL470" s="3">
        <v>0.01</v>
      </c>
      <c r="AM470" s="2" t="s">
        <v>1245</v>
      </c>
    </row>
    <row r="471" spans="1:42" x14ac:dyDescent="0.25">
      <c r="A471" s="3">
        <f t="shared" si="119"/>
        <v>2</v>
      </c>
      <c r="B471" s="3" t="str">
        <f t="shared" si="120"/>
        <v>Gas</v>
      </c>
      <c r="C471" s="3">
        <f t="shared" si="121"/>
        <v>0</v>
      </c>
      <c r="D471" s="3">
        <f t="shared" si="122"/>
        <v>1.3032999999999999E-2</v>
      </c>
      <c r="E471" s="3">
        <f t="shared" si="123"/>
        <v>0</v>
      </c>
      <c r="F471" s="3" t="str">
        <f t="shared" si="124"/>
        <v/>
      </c>
      <c r="G471" s="3">
        <f t="shared" si="125"/>
        <v>0</v>
      </c>
      <c r="H471" s="3">
        <f t="shared" si="126"/>
        <v>3</v>
      </c>
      <c r="I471" s="3">
        <f t="shared" si="127"/>
        <v>0</v>
      </c>
      <c r="J471" s="3">
        <f t="shared" si="128"/>
        <v>0</v>
      </c>
      <c r="K471" s="3">
        <f t="shared" si="129"/>
        <v>0</v>
      </c>
      <c r="L471" s="3">
        <f t="shared" si="130"/>
        <v>5.2016779999999993E-4</v>
      </c>
      <c r="M471" s="3">
        <f t="shared" si="131"/>
        <v>0</v>
      </c>
      <c r="N471" s="3">
        <f t="shared" si="132"/>
        <v>0</v>
      </c>
      <c r="O471" s="3">
        <f>SUM(K471:M471)</f>
        <v>5.2016779999999993E-4</v>
      </c>
      <c r="P471" s="41" t="str">
        <f t="shared" si="133"/>
        <v/>
      </c>
      <c r="Q471" s="42">
        <f t="shared" si="134"/>
        <v>3.9911593646896337E-2</v>
      </c>
      <c r="R471" s="44" t="str">
        <f t="shared" si="135"/>
        <v/>
      </c>
      <c r="S471" s="3" t="str">
        <f>IF(G471&gt;0,(K471/G471)*(1000000/365),"")</f>
        <v/>
      </c>
      <c r="T471" s="3">
        <f>IF(H471&gt;0,(L471/H471)*(1000000/365),"")</f>
        <v>0.47503908675799078</v>
      </c>
      <c r="U471" s="3" t="str">
        <f>IF(I471&gt;0,(M471/I471)*(1000000/365),"")</f>
        <v/>
      </c>
      <c r="V471" s="28" t="str">
        <f>IF(J471&gt;0,(N471/J471)*(1000000/365),"")</f>
        <v/>
      </c>
      <c r="Y471" s="29" t="s">
        <v>368</v>
      </c>
      <c r="Z471" s="3" t="s">
        <v>47</v>
      </c>
      <c r="AA471" s="3">
        <v>13033</v>
      </c>
      <c r="AB471" s="3">
        <v>2</v>
      </c>
      <c r="AC471" s="3">
        <v>3</v>
      </c>
      <c r="AD471" s="3">
        <v>0</v>
      </c>
      <c r="AE471" s="2" t="s">
        <v>1245</v>
      </c>
      <c r="AI471" s="3" t="s">
        <v>1243</v>
      </c>
      <c r="AK471" s="3">
        <v>3</v>
      </c>
      <c r="AL471" s="3">
        <v>0.52016779999999996</v>
      </c>
      <c r="AM471" s="2" t="s">
        <v>1245</v>
      </c>
    </row>
    <row r="472" spans="1:42" x14ac:dyDescent="0.25">
      <c r="A472" s="3">
        <f t="shared" si="119"/>
        <v>1</v>
      </c>
      <c r="B472" s="3" t="str">
        <f t="shared" si="120"/>
        <v>Gas</v>
      </c>
      <c r="C472" s="3">
        <f t="shared" si="121"/>
        <v>1.1972999999999999E-2</v>
      </c>
      <c r="D472" s="3">
        <f t="shared" si="122"/>
        <v>0</v>
      </c>
      <c r="E472" s="3">
        <f t="shared" si="123"/>
        <v>0</v>
      </c>
      <c r="F472" s="3" t="str">
        <f t="shared" si="124"/>
        <v/>
      </c>
      <c r="G472" s="3">
        <f t="shared" si="125"/>
        <v>2</v>
      </c>
      <c r="H472" s="3">
        <f t="shared" si="126"/>
        <v>0</v>
      </c>
      <c r="I472" s="3">
        <f t="shared" si="127"/>
        <v>0</v>
      </c>
      <c r="J472" s="3">
        <f t="shared" si="128"/>
        <v>0</v>
      </c>
      <c r="K472" s="3">
        <f t="shared" si="129"/>
        <v>0</v>
      </c>
      <c r="L472" s="3">
        <f t="shared" si="130"/>
        <v>0</v>
      </c>
      <c r="M472" s="3">
        <f t="shared" si="131"/>
        <v>0</v>
      </c>
      <c r="N472" s="3">
        <f t="shared" si="132"/>
        <v>0</v>
      </c>
      <c r="O472" s="3">
        <f>SUM(K472:M472)</f>
        <v>0</v>
      </c>
      <c r="P472" s="41">
        <f t="shared" si="133"/>
        <v>0</v>
      </c>
      <c r="Q472" s="42" t="str">
        <f t="shared" si="134"/>
        <v/>
      </c>
      <c r="R472" s="44" t="str">
        <f t="shared" si="135"/>
        <v/>
      </c>
      <c r="S472" s="3">
        <f>IF(G472&gt;0,(K472/G472)*(1000000/365),"")</f>
        <v>0</v>
      </c>
      <c r="T472" s="3" t="str">
        <f>IF(H472&gt;0,(L472/H472)*(1000000/365),"")</f>
        <v/>
      </c>
      <c r="U472" s="3" t="str">
        <f>IF(I472&gt;0,(M472/I472)*(1000000/365),"")</f>
        <v/>
      </c>
      <c r="V472" s="28" t="str">
        <f>IF(J472&gt;0,(N472/J472)*(1000000/365),"")</f>
        <v/>
      </c>
      <c r="Y472" s="29" t="s">
        <v>369</v>
      </c>
      <c r="Z472" s="3" t="s">
        <v>47</v>
      </c>
      <c r="AA472" s="3">
        <v>11973</v>
      </c>
      <c r="AB472" s="3">
        <v>2</v>
      </c>
      <c r="AC472" s="3">
        <v>2</v>
      </c>
      <c r="AD472" s="3">
        <v>0</v>
      </c>
      <c r="AE472" s="2" t="s">
        <v>1243</v>
      </c>
      <c r="AG472" s="2">
        <v>2</v>
      </c>
      <c r="AH472" s="2">
        <v>0</v>
      </c>
      <c r="AI472" s="3" t="s">
        <v>1245</v>
      </c>
      <c r="AM472" s="2" t="s">
        <v>1245</v>
      </c>
    </row>
    <row r="473" spans="1:42" x14ac:dyDescent="0.25">
      <c r="A473" s="3">
        <f t="shared" si="119"/>
        <v>3</v>
      </c>
      <c r="B473" s="3" t="str">
        <f t="shared" si="120"/>
        <v>Gas</v>
      </c>
      <c r="C473" s="3">
        <f t="shared" si="121"/>
        <v>0</v>
      </c>
      <c r="D473" s="3">
        <f t="shared" si="122"/>
        <v>0</v>
      </c>
      <c r="E473" s="3">
        <f t="shared" si="123"/>
        <v>2.8653000000000001E-2</v>
      </c>
      <c r="F473" s="3" t="str">
        <f t="shared" si="124"/>
        <v/>
      </c>
      <c r="G473" s="3">
        <f t="shared" si="125"/>
        <v>0</v>
      </c>
      <c r="H473" s="3">
        <f t="shared" si="126"/>
        <v>0</v>
      </c>
      <c r="I473" s="3">
        <f t="shared" si="127"/>
        <v>6</v>
      </c>
      <c r="J473" s="3">
        <f t="shared" si="128"/>
        <v>0</v>
      </c>
      <c r="K473" s="3">
        <f t="shared" si="129"/>
        <v>0</v>
      </c>
      <c r="L473" s="3">
        <f t="shared" si="130"/>
        <v>0</v>
      </c>
      <c r="M473" s="3">
        <f t="shared" si="131"/>
        <v>5.9999999999999995E-5</v>
      </c>
      <c r="N473" s="3">
        <f t="shared" si="132"/>
        <v>0</v>
      </c>
      <c r="O473" s="3">
        <f>SUM(K473:M473)</f>
        <v>5.9999999999999995E-5</v>
      </c>
      <c r="P473" s="41" t="str">
        <f t="shared" si="133"/>
        <v/>
      </c>
      <c r="Q473" s="42" t="str">
        <f t="shared" si="134"/>
        <v/>
      </c>
      <c r="R473" s="44">
        <f t="shared" si="135"/>
        <v>2.0940215684221546E-3</v>
      </c>
      <c r="S473" s="3" t="str">
        <f>IF(G473&gt;0,(K473/G473)*(1000000/365),"")</f>
        <v/>
      </c>
      <c r="T473" s="3" t="str">
        <f>IF(H473&gt;0,(L473/H473)*(1000000/365),"")</f>
        <v/>
      </c>
      <c r="U473" s="3">
        <f>IF(I473&gt;0,(M473/I473)*(1000000/365),"")</f>
        <v>2.7397260273972598E-2</v>
      </c>
      <c r="V473" s="28" t="str">
        <f>IF(J473&gt;0,(N473/J473)*(1000000/365),"")</f>
        <v/>
      </c>
      <c r="Y473" s="29" t="s">
        <v>368</v>
      </c>
      <c r="Z473" s="3" t="s">
        <v>62</v>
      </c>
      <c r="AA473" s="3">
        <v>28653</v>
      </c>
      <c r="AB473" s="3">
        <v>2</v>
      </c>
      <c r="AC473" s="3">
        <v>6</v>
      </c>
      <c r="AD473" s="3">
        <v>0</v>
      </c>
      <c r="AE473" s="2" t="s">
        <v>1245</v>
      </c>
      <c r="AG473" s="2">
        <v>0</v>
      </c>
      <c r="AH473" s="2">
        <v>0</v>
      </c>
      <c r="AI473" s="3" t="s">
        <v>1245</v>
      </c>
      <c r="AK473" s="3">
        <v>0</v>
      </c>
      <c r="AL473" s="3">
        <v>0</v>
      </c>
      <c r="AM473" s="2" t="s">
        <v>1243</v>
      </c>
      <c r="AO473" s="2">
        <v>6</v>
      </c>
      <c r="AP473" s="2">
        <v>0.06</v>
      </c>
    </row>
    <row r="474" spans="1:42" x14ac:dyDescent="0.25">
      <c r="A474" s="3">
        <f t="shared" si="119"/>
        <v>3</v>
      </c>
      <c r="B474" s="3" t="str">
        <f t="shared" si="120"/>
        <v>Gas</v>
      </c>
      <c r="C474" s="3">
        <f t="shared" si="121"/>
        <v>0</v>
      </c>
      <c r="D474" s="3">
        <f t="shared" si="122"/>
        <v>0</v>
      </c>
      <c r="E474" s="3">
        <f t="shared" si="123"/>
        <v>1.0036E-2</v>
      </c>
      <c r="F474" s="3" t="str">
        <f t="shared" si="124"/>
        <v/>
      </c>
      <c r="G474" s="3">
        <f t="shared" si="125"/>
        <v>0</v>
      </c>
      <c r="H474" s="3">
        <f t="shared" si="126"/>
        <v>0</v>
      </c>
      <c r="I474" s="3">
        <f t="shared" si="127"/>
        <v>5</v>
      </c>
      <c r="J474" s="3">
        <f t="shared" si="128"/>
        <v>0</v>
      </c>
      <c r="K474" s="3">
        <f t="shared" si="129"/>
        <v>0</v>
      </c>
      <c r="L474" s="3">
        <f t="shared" si="130"/>
        <v>0</v>
      </c>
      <c r="M474" s="3">
        <f t="shared" si="131"/>
        <v>2.1206800000000002E-5</v>
      </c>
      <c r="N474" s="3">
        <f t="shared" si="132"/>
        <v>0</v>
      </c>
      <c r="O474" s="3">
        <f>SUM(K474:M474)</f>
        <v>2.1206800000000002E-5</v>
      </c>
      <c r="P474" s="41" t="str">
        <f t="shared" si="133"/>
        <v/>
      </c>
      <c r="Q474" s="42" t="str">
        <f t="shared" si="134"/>
        <v/>
      </c>
      <c r="R474" s="44">
        <f t="shared" si="135"/>
        <v>2.113072937425269E-3</v>
      </c>
      <c r="S474" s="3" t="str">
        <f>IF(G474&gt;0,(K474/G474)*(1000000/365),"")</f>
        <v/>
      </c>
      <c r="T474" s="3" t="str">
        <f>IF(H474&gt;0,(L474/H474)*(1000000/365),"")</f>
        <v/>
      </c>
      <c r="U474" s="3">
        <f>IF(I474&gt;0,(M474/I474)*(1000000/365),"")</f>
        <v>1.1620164383561645E-2</v>
      </c>
      <c r="V474" s="28" t="str">
        <f>IF(J474&gt;0,(N474/J474)*(1000000/365),"")</f>
        <v/>
      </c>
      <c r="Y474" s="29" t="s">
        <v>370</v>
      </c>
      <c r="Z474" s="3" t="s">
        <v>47</v>
      </c>
      <c r="AA474" s="3">
        <v>10036</v>
      </c>
      <c r="AB474" s="3">
        <v>21</v>
      </c>
      <c r="AC474" s="3">
        <v>5</v>
      </c>
      <c r="AD474" s="3">
        <v>0</v>
      </c>
      <c r="AE474" s="2" t="s">
        <v>1245</v>
      </c>
      <c r="AI474" s="3" t="s">
        <v>1245</v>
      </c>
      <c r="AM474" s="2" t="s">
        <v>1243</v>
      </c>
      <c r="AO474" s="2">
        <v>5</v>
      </c>
      <c r="AP474" s="2">
        <v>2.1206800000000001E-2</v>
      </c>
    </row>
    <row r="475" spans="1:42" x14ac:dyDescent="0.25">
      <c r="A475" s="3">
        <f t="shared" si="119"/>
        <v>2</v>
      </c>
      <c r="B475" s="3" t="str">
        <f t="shared" si="120"/>
        <v>Gas</v>
      </c>
      <c r="C475" s="3">
        <f t="shared" si="121"/>
        <v>0</v>
      </c>
      <c r="D475" s="3">
        <f t="shared" si="122"/>
        <v>4.1989999999999996E-3</v>
      </c>
      <c r="E475" s="3">
        <f t="shared" si="123"/>
        <v>0</v>
      </c>
      <c r="F475" s="3" t="str">
        <f t="shared" si="124"/>
        <v/>
      </c>
      <c r="G475" s="3">
        <f t="shared" si="125"/>
        <v>0</v>
      </c>
      <c r="H475" s="3">
        <f t="shared" si="126"/>
        <v>6</v>
      </c>
      <c r="I475" s="3">
        <f t="shared" si="127"/>
        <v>0</v>
      </c>
      <c r="J475" s="3">
        <f t="shared" si="128"/>
        <v>0</v>
      </c>
      <c r="K475" s="3">
        <f t="shared" si="129"/>
        <v>0</v>
      </c>
      <c r="L475" s="3">
        <f t="shared" si="130"/>
        <v>2.9574289999999997E-4</v>
      </c>
      <c r="M475" s="3">
        <f t="shared" si="131"/>
        <v>0</v>
      </c>
      <c r="N475" s="3">
        <f t="shared" si="132"/>
        <v>0</v>
      </c>
      <c r="O475" s="3">
        <f>SUM(K475:M475)</f>
        <v>2.9574289999999997E-4</v>
      </c>
      <c r="P475" s="41" t="str">
        <f t="shared" si="133"/>
        <v/>
      </c>
      <c r="Q475" s="42">
        <f t="shared" si="134"/>
        <v>7.0431745653727076E-2</v>
      </c>
      <c r="R475" s="44" t="str">
        <f t="shared" si="135"/>
        <v/>
      </c>
      <c r="S475" s="3" t="str">
        <f>IF(G475&gt;0,(K475/G475)*(1000000/365),"")</f>
        <v/>
      </c>
      <c r="T475" s="3">
        <f>IF(H475&gt;0,(L475/H475)*(1000000/365),"")</f>
        <v>0.13504242009132419</v>
      </c>
      <c r="U475" s="3" t="str">
        <f>IF(I475&gt;0,(M475/I475)*(1000000/365),"")</f>
        <v/>
      </c>
      <c r="V475" s="28" t="str">
        <f>IF(J475&gt;0,(N475/J475)*(1000000/365),"")</f>
        <v/>
      </c>
      <c r="Y475" s="29" t="s">
        <v>371</v>
      </c>
      <c r="Z475" s="3" t="s">
        <v>47</v>
      </c>
      <c r="AA475" s="3">
        <v>4199</v>
      </c>
      <c r="AB475" s="3">
        <v>29</v>
      </c>
      <c r="AC475" s="3">
        <v>6</v>
      </c>
      <c r="AD475" s="3">
        <v>0</v>
      </c>
      <c r="AE475" s="2" t="s">
        <v>1245</v>
      </c>
      <c r="AI475" s="3" t="s">
        <v>1243</v>
      </c>
      <c r="AK475" s="3">
        <v>6</v>
      </c>
      <c r="AL475" s="3">
        <v>0.29574289999999998</v>
      </c>
      <c r="AM475" s="2" t="s">
        <v>1245</v>
      </c>
    </row>
    <row r="476" spans="1:42" x14ac:dyDescent="0.25">
      <c r="A476" s="3">
        <f t="shared" si="119"/>
        <v>2</v>
      </c>
      <c r="B476" s="3" t="str">
        <f t="shared" si="120"/>
        <v>Gas</v>
      </c>
      <c r="C476" s="3">
        <f t="shared" si="121"/>
        <v>0</v>
      </c>
      <c r="D476" s="3">
        <f t="shared" si="122"/>
        <v>6.0389250000000005E-3</v>
      </c>
      <c r="E476" s="3">
        <f t="shared" si="123"/>
        <v>0</v>
      </c>
      <c r="F476" s="3" t="str">
        <f t="shared" si="124"/>
        <v/>
      </c>
      <c r="G476" s="3">
        <f t="shared" si="125"/>
        <v>0</v>
      </c>
      <c r="H476" s="3">
        <f t="shared" si="126"/>
        <v>2</v>
      </c>
      <c r="I476" s="3">
        <f t="shared" si="127"/>
        <v>0</v>
      </c>
      <c r="J476" s="3">
        <f t="shared" si="128"/>
        <v>0</v>
      </c>
      <c r="K476" s="3">
        <f t="shared" si="129"/>
        <v>0</v>
      </c>
      <c r="L476" s="3">
        <f t="shared" si="130"/>
        <v>0</v>
      </c>
      <c r="M476" s="3">
        <f t="shared" si="131"/>
        <v>0</v>
      </c>
      <c r="N476" s="3">
        <f t="shared" si="132"/>
        <v>0</v>
      </c>
      <c r="O476" s="3">
        <f>SUM(K476:M476)</f>
        <v>0</v>
      </c>
      <c r="P476" s="41" t="str">
        <f t="shared" si="133"/>
        <v/>
      </c>
      <c r="Q476" s="42">
        <f t="shared" si="134"/>
        <v>0</v>
      </c>
      <c r="R476" s="44" t="str">
        <f t="shared" si="135"/>
        <v/>
      </c>
      <c r="S476" s="3" t="str">
        <f>IF(G476&gt;0,(K476/G476)*(1000000/365),"")</f>
        <v/>
      </c>
      <c r="T476" s="3">
        <f>IF(H476&gt;0,(L476/H476)*(1000000/365),"")</f>
        <v>0</v>
      </c>
      <c r="U476" s="3" t="str">
        <f>IF(I476&gt;0,(M476/I476)*(1000000/365),"")</f>
        <v/>
      </c>
      <c r="V476" s="28" t="str">
        <f>IF(J476&gt;0,(N476/J476)*(1000000/365),"")</f>
        <v/>
      </c>
      <c r="Y476" s="29" t="s">
        <v>371</v>
      </c>
      <c r="Z476" s="3" t="s">
        <v>62</v>
      </c>
      <c r="AA476" s="3">
        <v>6038.9250000000002</v>
      </c>
      <c r="AB476" s="3">
        <v>6</v>
      </c>
      <c r="AC476" s="3">
        <v>2</v>
      </c>
      <c r="AD476" s="3">
        <v>0</v>
      </c>
      <c r="AE476" s="2" t="s">
        <v>1245</v>
      </c>
      <c r="AI476" s="3" t="s">
        <v>1243</v>
      </c>
      <c r="AK476" s="3">
        <v>2</v>
      </c>
      <c r="AL476" s="3">
        <v>0</v>
      </c>
      <c r="AM476" s="2" t="s">
        <v>1245</v>
      </c>
    </row>
    <row r="477" spans="1:42" x14ac:dyDescent="0.25">
      <c r="A477" s="3">
        <f t="shared" si="119"/>
        <v>2</v>
      </c>
      <c r="B477" s="3" t="str">
        <f t="shared" si="120"/>
        <v>Gas</v>
      </c>
      <c r="C477" s="3">
        <f t="shared" si="121"/>
        <v>0</v>
      </c>
      <c r="D477" s="3">
        <f t="shared" si="122"/>
        <v>8.0929999999999995E-3</v>
      </c>
      <c r="E477" s="3">
        <f t="shared" si="123"/>
        <v>0</v>
      </c>
      <c r="F477" s="3" t="str">
        <f t="shared" si="124"/>
        <v/>
      </c>
      <c r="G477" s="3">
        <f t="shared" si="125"/>
        <v>0</v>
      </c>
      <c r="H477" s="3">
        <f t="shared" si="126"/>
        <v>3</v>
      </c>
      <c r="I477" s="3">
        <f t="shared" si="127"/>
        <v>0</v>
      </c>
      <c r="J477" s="3">
        <f t="shared" si="128"/>
        <v>0</v>
      </c>
      <c r="K477" s="3">
        <f t="shared" si="129"/>
        <v>0</v>
      </c>
      <c r="L477" s="3">
        <f t="shared" si="130"/>
        <v>3.2300450000000001E-4</v>
      </c>
      <c r="M477" s="3">
        <f t="shared" si="131"/>
        <v>0</v>
      </c>
      <c r="N477" s="3">
        <f t="shared" si="132"/>
        <v>0</v>
      </c>
      <c r="O477" s="3">
        <f>SUM(K477:M477)</f>
        <v>3.2300450000000001E-4</v>
      </c>
      <c r="P477" s="41" t="str">
        <f t="shared" si="133"/>
        <v/>
      </c>
      <c r="Q477" s="42">
        <f t="shared" si="134"/>
        <v>3.9911590263190418E-2</v>
      </c>
      <c r="R477" s="44" t="str">
        <f t="shared" si="135"/>
        <v/>
      </c>
      <c r="S477" s="3" t="str">
        <f>IF(G477&gt;0,(K477/G477)*(1000000/365),"")</f>
        <v/>
      </c>
      <c r="T477" s="3">
        <f>IF(H477&gt;0,(L477/H477)*(1000000/365),"")</f>
        <v>0.29498127853881279</v>
      </c>
      <c r="U477" s="3" t="str">
        <f>IF(I477&gt;0,(M477/I477)*(1000000/365),"")</f>
        <v/>
      </c>
      <c r="V477" s="28" t="str">
        <f>IF(J477&gt;0,(N477/J477)*(1000000/365),"")</f>
        <v/>
      </c>
      <c r="Y477" s="29" t="s">
        <v>371</v>
      </c>
      <c r="Z477" s="3" t="s">
        <v>47</v>
      </c>
      <c r="AA477" s="3">
        <v>8093</v>
      </c>
      <c r="AB477" s="3">
        <v>2</v>
      </c>
      <c r="AC477" s="3">
        <v>3</v>
      </c>
      <c r="AD477" s="3">
        <v>0</v>
      </c>
      <c r="AE477" s="2" t="s">
        <v>1245</v>
      </c>
      <c r="AI477" s="3" t="s">
        <v>1243</v>
      </c>
      <c r="AK477" s="3">
        <v>3</v>
      </c>
      <c r="AL477" s="3">
        <v>0.32300450000000003</v>
      </c>
      <c r="AM477" s="2" t="s">
        <v>1245</v>
      </c>
    </row>
    <row r="478" spans="1:42" x14ac:dyDescent="0.25">
      <c r="A478" s="3">
        <f t="shared" si="119"/>
        <v>2</v>
      </c>
      <c r="B478" s="3" t="str">
        <f t="shared" si="120"/>
        <v>Gas</v>
      </c>
      <c r="C478" s="3">
        <f t="shared" si="121"/>
        <v>0</v>
      </c>
      <c r="D478" s="3">
        <f t="shared" si="122"/>
        <v>3.1966000000000001E-2</v>
      </c>
      <c r="E478" s="3">
        <f t="shared" si="123"/>
        <v>0</v>
      </c>
      <c r="F478" s="3" t="str">
        <f t="shared" si="124"/>
        <v/>
      </c>
      <c r="G478" s="3">
        <f t="shared" si="125"/>
        <v>0</v>
      </c>
      <c r="H478" s="3">
        <f t="shared" si="126"/>
        <v>258</v>
      </c>
      <c r="I478" s="3">
        <f t="shared" si="127"/>
        <v>0</v>
      </c>
      <c r="J478" s="3">
        <f t="shared" si="128"/>
        <v>0</v>
      </c>
      <c r="K478" s="3">
        <f t="shared" si="129"/>
        <v>0</v>
      </c>
      <c r="L478" s="3">
        <f t="shared" si="130"/>
        <v>1.7729273000000002E-3</v>
      </c>
      <c r="M478" s="3">
        <f t="shared" si="131"/>
        <v>0</v>
      </c>
      <c r="N478" s="3">
        <f t="shared" si="132"/>
        <v>0</v>
      </c>
      <c r="O478" s="3">
        <f>SUM(K478:M478)</f>
        <v>1.7729273000000002E-3</v>
      </c>
      <c r="P478" s="41" t="str">
        <f t="shared" si="133"/>
        <v/>
      </c>
      <c r="Q478" s="42">
        <f t="shared" si="134"/>
        <v>5.5462907464180693E-2</v>
      </c>
      <c r="R478" s="44" t="str">
        <f t="shared" si="135"/>
        <v/>
      </c>
      <c r="S478" s="3" t="str">
        <f>IF(G478&gt;0,(K478/G478)*(1000000/365),"")</f>
        <v/>
      </c>
      <c r="T478" s="3">
        <f>IF(H478&gt;0,(L478/H478)*(1000000/365),"")</f>
        <v>1.8826880110438572E-2</v>
      </c>
      <c r="U478" s="3" t="str">
        <f>IF(I478&gt;0,(M478/I478)*(1000000/365),"")</f>
        <v/>
      </c>
      <c r="V478" s="28" t="str">
        <f>IF(J478&gt;0,(N478/J478)*(1000000/365),"")</f>
        <v/>
      </c>
      <c r="Y478" s="29" t="s">
        <v>371</v>
      </c>
      <c r="Z478" s="3" t="s">
        <v>47</v>
      </c>
      <c r="AA478" s="3">
        <v>31966</v>
      </c>
      <c r="AB478" s="3">
        <v>258</v>
      </c>
      <c r="AC478" s="3">
        <v>258</v>
      </c>
      <c r="AD478" s="3">
        <v>0</v>
      </c>
      <c r="AE478" s="2" t="s">
        <v>1245</v>
      </c>
      <c r="AI478" s="3" t="s">
        <v>1243</v>
      </c>
      <c r="AK478" s="3">
        <v>258</v>
      </c>
      <c r="AL478" s="3">
        <v>1.7729273000000001</v>
      </c>
      <c r="AM478" s="2" t="s">
        <v>1245</v>
      </c>
    </row>
    <row r="479" spans="1:42" x14ac:dyDescent="0.25">
      <c r="A479" s="3">
        <f t="shared" si="119"/>
        <v>6</v>
      </c>
      <c r="B479" s="3" t="str">
        <f t="shared" si="120"/>
        <v>Gas</v>
      </c>
      <c r="C479" s="3">
        <f t="shared" si="121"/>
        <v>0.25372394563157891</v>
      </c>
      <c r="D479" s="3">
        <f t="shared" si="122"/>
        <v>0</v>
      </c>
      <c r="E479" s="3">
        <f t="shared" si="123"/>
        <v>0.30205231622807011</v>
      </c>
      <c r="F479" s="3" t="str">
        <f t="shared" si="124"/>
        <v/>
      </c>
      <c r="G479" s="3">
        <f t="shared" si="125"/>
        <v>21</v>
      </c>
      <c r="H479" s="3">
        <f t="shared" si="126"/>
        <v>11</v>
      </c>
      <c r="I479" s="3">
        <f t="shared" si="127"/>
        <v>25</v>
      </c>
      <c r="J479" s="3">
        <f t="shared" si="128"/>
        <v>0</v>
      </c>
      <c r="K479" s="3">
        <f t="shared" si="129"/>
        <v>0</v>
      </c>
      <c r="L479" s="3">
        <f t="shared" si="130"/>
        <v>4.4775457899999996E-2</v>
      </c>
      <c r="M479" s="3">
        <f t="shared" si="131"/>
        <v>2.114134E-4</v>
      </c>
      <c r="N479" s="3">
        <f t="shared" si="132"/>
        <v>0</v>
      </c>
      <c r="O479" s="3">
        <f>SUM(K479:M479)</f>
        <v>4.4986871299999995E-2</v>
      </c>
      <c r="P479" s="41">
        <f t="shared" si="133"/>
        <v>0</v>
      </c>
      <c r="Q479" s="42" t="str">
        <f t="shared" si="134"/>
        <v/>
      </c>
      <c r="R479" s="44">
        <f t="shared" si="135"/>
        <v>6.9992312139850786E-4</v>
      </c>
      <c r="S479" s="3">
        <f>IF(G479&gt;0,(K479/G479)*(1000000/365),"")</f>
        <v>0</v>
      </c>
      <c r="T479" s="3">
        <f>IF(H479&gt;0,(L479/H479)*(1000000/365),"")</f>
        <v>11.152044308841841</v>
      </c>
      <c r="U479" s="3">
        <f>IF(I479&gt;0,(M479/I479)*(1000000/365),"")</f>
        <v>2.3168591780821916E-2</v>
      </c>
      <c r="V479" s="28" t="str">
        <f>IF(J479&gt;0,(N479/J479)*(1000000/365),"")</f>
        <v/>
      </c>
      <c r="Y479" s="29" t="s">
        <v>371</v>
      </c>
      <c r="Z479" s="3" t="s">
        <v>47</v>
      </c>
      <c r="AA479" s="3">
        <v>688679.28099999996</v>
      </c>
      <c r="AB479" s="3">
        <v>371</v>
      </c>
      <c r="AC479" s="3">
        <v>36</v>
      </c>
      <c r="AD479" s="3">
        <v>0</v>
      </c>
      <c r="AE479" s="2" t="s">
        <v>1243</v>
      </c>
      <c r="AG479" s="2">
        <v>21</v>
      </c>
      <c r="AH479" s="2">
        <v>0</v>
      </c>
      <c r="AI479" s="3" t="s">
        <v>1243</v>
      </c>
      <c r="AK479" s="3">
        <v>11</v>
      </c>
      <c r="AL479" s="3">
        <v>44.775457899999999</v>
      </c>
      <c r="AM479" s="2" t="s">
        <v>1243</v>
      </c>
      <c r="AO479" s="2">
        <v>25</v>
      </c>
      <c r="AP479" s="2">
        <v>0.2114134</v>
      </c>
    </row>
    <row r="480" spans="1:42" x14ac:dyDescent="0.25">
      <c r="A480" s="3">
        <f t="shared" si="119"/>
        <v>3</v>
      </c>
      <c r="B480" s="3" t="str">
        <f t="shared" si="120"/>
        <v>Gas</v>
      </c>
      <c r="C480" s="3">
        <f t="shared" si="121"/>
        <v>0</v>
      </c>
      <c r="D480" s="3">
        <f t="shared" si="122"/>
        <v>0</v>
      </c>
      <c r="E480" s="3">
        <f t="shared" si="123"/>
        <v>6.7612279999999997E-2</v>
      </c>
      <c r="F480" s="3" t="str">
        <f t="shared" si="124"/>
        <v/>
      </c>
      <c r="G480" s="3">
        <f t="shared" si="125"/>
        <v>0</v>
      </c>
      <c r="H480" s="3">
        <f t="shared" si="126"/>
        <v>0</v>
      </c>
      <c r="I480" s="3">
        <f t="shared" si="127"/>
        <v>5</v>
      </c>
      <c r="J480" s="3">
        <f t="shared" si="128"/>
        <v>0</v>
      </c>
      <c r="K480" s="3">
        <f t="shared" si="129"/>
        <v>0</v>
      </c>
      <c r="L480" s="3">
        <f t="shared" si="130"/>
        <v>0</v>
      </c>
      <c r="M480" s="3">
        <f t="shared" si="131"/>
        <v>1.7000000000000001E-4</v>
      </c>
      <c r="N480" s="3">
        <f t="shared" si="132"/>
        <v>0</v>
      </c>
      <c r="O480" s="3">
        <f>SUM(K480:M480)</f>
        <v>1.7000000000000001E-4</v>
      </c>
      <c r="P480" s="41" t="str">
        <f t="shared" si="133"/>
        <v/>
      </c>
      <c r="Q480" s="42" t="str">
        <f t="shared" si="134"/>
        <v/>
      </c>
      <c r="R480" s="44">
        <f t="shared" si="135"/>
        <v>2.5143361531366789E-3</v>
      </c>
      <c r="S480" s="3" t="str">
        <f>IF(G480&gt;0,(K480/G480)*(1000000/365),"")</f>
        <v/>
      </c>
      <c r="T480" s="3" t="str">
        <f>IF(H480&gt;0,(L480/H480)*(1000000/365),"")</f>
        <v/>
      </c>
      <c r="U480" s="3">
        <f>IF(I480&gt;0,(M480/I480)*(1000000/365),"")</f>
        <v>9.3150684931506841E-2</v>
      </c>
      <c r="V480" s="28" t="str">
        <f>IF(J480&gt;0,(N480/J480)*(1000000/365),"")</f>
        <v/>
      </c>
      <c r="Y480" s="29" t="s">
        <v>372</v>
      </c>
      <c r="Z480" s="3" t="s">
        <v>47</v>
      </c>
      <c r="AA480" s="3">
        <v>67612.28</v>
      </c>
      <c r="AB480" s="3">
        <v>5</v>
      </c>
      <c r="AC480" s="3">
        <v>5</v>
      </c>
      <c r="AD480" s="3">
        <v>0</v>
      </c>
      <c r="AE480" s="2" t="s">
        <v>1245</v>
      </c>
      <c r="AI480" s="3" t="s">
        <v>1245</v>
      </c>
      <c r="AM480" s="2" t="s">
        <v>1243</v>
      </c>
      <c r="AO480" s="2">
        <v>5</v>
      </c>
      <c r="AP480" s="2">
        <v>0.17</v>
      </c>
    </row>
    <row r="481" spans="1:42" x14ac:dyDescent="0.25">
      <c r="A481" s="3">
        <f t="shared" si="119"/>
        <v>2</v>
      </c>
      <c r="B481" s="3" t="str">
        <f t="shared" si="120"/>
        <v>Gas</v>
      </c>
      <c r="C481" s="3">
        <f t="shared" si="121"/>
        <v>0</v>
      </c>
      <c r="D481" s="3">
        <f t="shared" si="122"/>
        <v>9.2969999999999997E-3</v>
      </c>
      <c r="E481" s="3">
        <f t="shared" si="123"/>
        <v>0</v>
      </c>
      <c r="F481" s="3" t="str">
        <f t="shared" si="124"/>
        <v/>
      </c>
      <c r="G481" s="3">
        <f t="shared" si="125"/>
        <v>0</v>
      </c>
      <c r="H481" s="3">
        <f t="shared" si="126"/>
        <v>6</v>
      </c>
      <c r="I481" s="3">
        <f t="shared" si="127"/>
        <v>0</v>
      </c>
      <c r="J481" s="3">
        <f t="shared" si="128"/>
        <v>0</v>
      </c>
      <c r="K481" s="3">
        <f t="shared" si="129"/>
        <v>0</v>
      </c>
      <c r="L481" s="3">
        <f t="shared" si="130"/>
        <v>3.7105809999999999E-4</v>
      </c>
      <c r="M481" s="3">
        <f t="shared" si="131"/>
        <v>0</v>
      </c>
      <c r="N481" s="3">
        <f t="shared" si="132"/>
        <v>0</v>
      </c>
      <c r="O481" s="3">
        <f>SUM(K481:M481)</f>
        <v>3.7105809999999999E-4</v>
      </c>
      <c r="P481" s="41" t="str">
        <f t="shared" si="133"/>
        <v/>
      </c>
      <c r="Q481" s="42">
        <f t="shared" si="134"/>
        <v>3.9911595138216627E-2</v>
      </c>
      <c r="R481" s="44" t="str">
        <f t="shared" si="135"/>
        <v/>
      </c>
      <c r="S481" s="3" t="str">
        <f>IF(G481&gt;0,(K481/G481)*(1000000/365),"")</f>
        <v/>
      </c>
      <c r="T481" s="3">
        <f>IF(H481&gt;0,(L481/H481)*(1000000/365),"")</f>
        <v>0.1694329223744292</v>
      </c>
      <c r="U481" s="3" t="str">
        <f>IF(I481&gt;0,(M481/I481)*(1000000/365),"")</f>
        <v/>
      </c>
      <c r="V481" s="28" t="str">
        <f>IF(J481&gt;0,(N481/J481)*(1000000/365),"")</f>
        <v/>
      </c>
      <c r="Y481" s="29" t="s">
        <v>372</v>
      </c>
      <c r="Z481" s="3" t="s">
        <v>47</v>
      </c>
      <c r="AA481" s="3">
        <v>9297</v>
      </c>
      <c r="AB481" s="3">
        <v>6</v>
      </c>
      <c r="AC481" s="3">
        <v>6</v>
      </c>
      <c r="AD481" s="3">
        <v>0</v>
      </c>
      <c r="AE481" s="2" t="s">
        <v>1245</v>
      </c>
      <c r="AI481" s="3" t="s">
        <v>1243</v>
      </c>
      <c r="AK481" s="3">
        <v>6</v>
      </c>
      <c r="AL481" s="3">
        <v>0.3710581</v>
      </c>
      <c r="AM481" s="2" t="s">
        <v>1245</v>
      </c>
    </row>
    <row r="482" spans="1:42" x14ac:dyDescent="0.25">
      <c r="A482" s="3">
        <f t="shared" si="119"/>
        <v>2</v>
      </c>
      <c r="B482" s="3" t="str">
        <f t="shared" si="120"/>
        <v>Gas</v>
      </c>
      <c r="C482" s="3">
        <f t="shared" si="121"/>
        <v>0</v>
      </c>
      <c r="D482" s="3">
        <f t="shared" si="122"/>
        <v>1.7011999999999999E-2</v>
      </c>
      <c r="E482" s="3">
        <f t="shared" si="123"/>
        <v>0</v>
      </c>
      <c r="F482" s="3" t="str">
        <f t="shared" si="124"/>
        <v/>
      </c>
      <c r="G482" s="3">
        <f t="shared" si="125"/>
        <v>0</v>
      </c>
      <c r="H482" s="3">
        <f t="shared" si="126"/>
        <v>2</v>
      </c>
      <c r="I482" s="3">
        <f t="shared" si="127"/>
        <v>0</v>
      </c>
      <c r="J482" s="3">
        <f t="shared" si="128"/>
        <v>0</v>
      </c>
      <c r="K482" s="3">
        <f t="shared" si="129"/>
        <v>0</v>
      </c>
      <c r="L482" s="3">
        <f t="shared" si="130"/>
        <v>1.2235486000000001E-3</v>
      </c>
      <c r="M482" s="3">
        <f t="shared" si="131"/>
        <v>0</v>
      </c>
      <c r="N482" s="3">
        <f t="shared" si="132"/>
        <v>0</v>
      </c>
      <c r="O482" s="3">
        <f>SUM(K482:M482)</f>
        <v>1.2235486000000001E-3</v>
      </c>
      <c r="P482" s="41" t="str">
        <f t="shared" si="133"/>
        <v/>
      </c>
      <c r="Q482" s="42">
        <f t="shared" si="134"/>
        <v>7.1922678109569718E-2</v>
      </c>
      <c r="R482" s="44" t="str">
        <f t="shared" si="135"/>
        <v/>
      </c>
      <c r="S482" s="3" t="str">
        <f>IF(G482&gt;0,(K482/G482)*(1000000/365),"")</f>
        <v/>
      </c>
      <c r="T482" s="3">
        <f>IF(H482&gt;0,(L482/H482)*(1000000/365),"")</f>
        <v>1.6760939726027397</v>
      </c>
      <c r="U482" s="3" t="str">
        <f>IF(I482&gt;0,(M482/I482)*(1000000/365),"")</f>
        <v/>
      </c>
      <c r="V482" s="28" t="str">
        <f>IF(J482&gt;0,(N482/J482)*(1000000/365),"")</f>
        <v/>
      </c>
      <c r="Y482" s="29" t="s">
        <v>373</v>
      </c>
      <c r="Z482" s="3" t="s">
        <v>47</v>
      </c>
      <c r="AA482" s="3">
        <v>17012</v>
      </c>
      <c r="AB482" s="3">
        <v>1</v>
      </c>
      <c r="AC482" s="3">
        <v>2</v>
      </c>
      <c r="AD482" s="3">
        <v>0</v>
      </c>
      <c r="AE482" s="2" t="s">
        <v>1245</v>
      </c>
      <c r="AI482" s="3" t="s">
        <v>1243</v>
      </c>
      <c r="AK482" s="3">
        <v>2</v>
      </c>
      <c r="AL482" s="3">
        <v>1.2235486</v>
      </c>
      <c r="AM482" s="2" t="s">
        <v>1245</v>
      </c>
    </row>
    <row r="483" spans="1:42" x14ac:dyDescent="0.25">
      <c r="A483" s="3">
        <f t="shared" si="119"/>
        <v>3</v>
      </c>
      <c r="B483" s="3" t="str">
        <f t="shared" si="120"/>
        <v>Gas</v>
      </c>
      <c r="C483" s="3">
        <f t="shared" si="121"/>
        <v>0</v>
      </c>
      <c r="D483" s="3">
        <f t="shared" si="122"/>
        <v>0</v>
      </c>
      <c r="E483" s="3">
        <f t="shared" si="123"/>
        <v>0.64879299999999995</v>
      </c>
      <c r="F483" s="3" t="str">
        <f t="shared" si="124"/>
        <v/>
      </c>
      <c r="G483" s="3">
        <f t="shared" si="125"/>
        <v>0</v>
      </c>
      <c r="H483" s="3">
        <f t="shared" si="126"/>
        <v>0</v>
      </c>
      <c r="I483" s="3">
        <f t="shared" si="127"/>
        <v>55</v>
      </c>
      <c r="J483" s="3">
        <f t="shared" si="128"/>
        <v>0</v>
      </c>
      <c r="K483" s="3">
        <f t="shared" si="129"/>
        <v>0</v>
      </c>
      <c r="L483" s="3">
        <f t="shared" si="130"/>
        <v>0</v>
      </c>
      <c r="M483" s="3">
        <f t="shared" si="131"/>
        <v>9.1642040000000007E-4</v>
      </c>
      <c r="N483" s="3">
        <f t="shared" si="132"/>
        <v>0</v>
      </c>
      <c r="O483" s="3">
        <f>SUM(K483:M483)</f>
        <v>9.1642040000000007E-4</v>
      </c>
      <c r="P483" s="41" t="str">
        <f t="shared" si="133"/>
        <v/>
      </c>
      <c r="Q483" s="42" t="str">
        <f t="shared" si="134"/>
        <v/>
      </c>
      <c r="R483" s="44">
        <f t="shared" si="135"/>
        <v>1.4125004431305519E-3</v>
      </c>
      <c r="S483" s="3" t="str">
        <f>IF(G483&gt;0,(K483/G483)*(1000000/365),"")</f>
        <v/>
      </c>
      <c r="T483" s="3" t="str">
        <f>IF(H483&gt;0,(L483/H483)*(1000000/365),"")</f>
        <v/>
      </c>
      <c r="U483" s="3">
        <f>IF(I483&gt;0,(M483/I483)*(1000000/365),"")</f>
        <v>4.5649833125778333E-2</v>
      </c>
      <c r="V483" s="28" t="str">
        <f>IF(J483&gt;0,(N483/J483)*(1000000/365),"")</f>
        <v/>
      </c>
      <c r="Y483" s="29" t="s">
        <v>374</v>
      </c>
      <c r="Z483" s="3" t="s">
        <v>47</v>
      </c>
      <c r="AA483" s="3">
        <v>648793</v>
      </c>
      <c r="AB483" s="3">
        <v>15</v>
      </c>
      <c r="AC483" s="3">
        <v>236</v>
      </c>
      <c r="AD483" s="3">
        <v>55</v>
      </c>
      <c r="AE483" s="2" t="s">
        <v>1245</v>
      </c>
      <c r="AI483" s="3" t="s">
        <v>1245</v>
      </c>
      <c r="AM483" s="2" t="s">
        <v>1243</v>
      </c>
      <c r="AO483" s="2">
        <v>55</v>
      </c>
      <c r="AP483" s="2">
        <v>0.91642040000000002</v>
      </c>
    </row>
    <row r="484" spans="1:42" x14ac:dyDescent="0.25">
      <c r="A484" s="3">
        <f t="shared" si="119"/>
        <v>2</v>
      </c>
      <c r="B484" s="3" t="str">
        <f t="shared" si="120"/>
        <v>Gas</v>
      </c>
      <c r="C484" s="3">
        <f t="shared" si="121"/>
        <v>0</v>
      </c>
      <c r="D484" s="3">
        <f t="shared" si="122"/>
        <v>6.6238000000000005E-2</v>
      </c>
      <c r="E484" s="3">
        <f t="shared" si="123"/>
        <v>0</v>
      </c>
      <c r="F484" s="3" t="str">
        <f t="shared" si="124"/>
        <v/>
      </c>
      <c r="G484" s="3">
        <f t="shared" si="125"/>
        <v>0</v>
      </c>
      <c r="H484" s="3">
        <f t="shared" si="126"/>
        <v>15</v>
      </c>
      <c r="I484" s="3">
        <f t="shared" si="127"/>
        <v>0</v>
      </c>
      <c r="J484" s="3">
        <f t="shared" si="128"/>
        <v>0</v>
      </c>
      <c r="K484" s="3">
        <f t="shared" si="129"/>
        <v>0</v>
      </c>
      <c r="L484" s="3">
        <f t="shared" si="130"/>
        <v>2.6436643000000001E-3</v>
      </c>
      <c r="M484" s="3">
        <f t="shared" si="131"/>
        <v>0</v>
      </c>
      <c r="N484" s="3">
        <f t="shared" si="132"/>
        <v>0</v>
      </c>
      <c r="O484" s="3">
        <f>SUM(K484:M484)</f>
        <v>2.6436643000000001E-3</v>
      </c>
      <c r="P484" s="41" t="str">
        <f t="shared" si="133"/>
        <v/>
      </c>
      <c r="Q484" s="42">
        <f t="shared" si="134"/>
        <v>3.9911596062683054E-2</v>
      </c>
      <c r="R484" s="44" t="str">
        <f t="shared" si="135"/>
        <v/>
      </c>
      <c r="S484" s="3" t="str">
        <f>IF(G484&gt;0,(K484/G484)*(1000000/365),"")</f>
        <v/>
      </c>
      <c r="T484" s="3">
        <f>IF(H484&gt;0,(L484/H484)*(1000000/365),"")</f>
        <v>0.48286105936073065</v>
      </c>
      <c r="U484" s="3" t="str">
        <f>IF(I484&gt;0,(M484/I484)*(1000000/365),"")</f>
        <v/>
      </c>
      <c r="V484" s="28" t="str">
        <f>IF(J484&gt;0,(N484/J484)*(1000000/365),"")</f>
        <v/>
      </c>
      <c r="Y484" s="29" t="s">
        <v>375</v>
      </c>
      <c r="Z484" s="3" t="s">
        <v>47</v>
      </c>
      <c r="AA484" s="3">
        <v>66238</v>
      </c>
      <c r="AB484" s="3">
        <v>15</v>
      </c>
      <c r="AC484" s="3">
        <v>15</v>
      </c>
      <c r="AD484" s="3">
        <v>0</v>
      </c>
      <c r="AE484" s="2" t="s">
        <v>1245</v>
      </c>
      <c r="AI484" s="3" t="s">
        <v>1243</v>
      </c>
      <c r="AK484" s="3">
        <v>15</v>
      </c>
      <c r="AL484" s="3">
        <v>2.6436643000000002</v>
      </c>
      <c r="AM484" s="2" t="s">
        <v>1245</v>
      </c>
    </row>
    <row r="485" spans="1:42" x14ac:dyDescent="0.25">
      <c r="A485" s="3">
        <f t="shared" si="119"/>
        <v>3</v>
      </c>
      <c r="B485" s="3" t="str">
        <f t="shared" si="120"/>
        <v>Gas</v>
      </c>
      <c r="C485" s="3">
        <f t="shared" si="121"/>
        <v>0</v>
      </c>
      <c r="D485" s="3">
        <f t="shared" si="122"/>
        <v>0</v>
      </c>
      <c r="E485" s="3">
        <f t="shared" si="123"/>
        <v>3.7505999999999998E-2</v>
      </c>
      <c r="F485" s="3" t="str">
        <f t="shared" si="124"/>
        <v/>
      </c>
      <c r="G485" s="3">
        <f t="shared" si="125"/>
        <v>0</v>
      </c>
      <c r="H485" s="3">
        <f t="shared" si="126"/>
        <v>0</v>
      </c>
      <c r="I485" s="3">
        <f t="shared" si="127"/>
        <v>16</v>
      </c>
      <c r="J485" s="3">
        <f t="shared" si="128"/>
        <v>0</v>
      </c>
      <c r="K485" s="3">
        <f t="shared" si="129"/>
        <v>0</v>
      </c>
      <c r="L485" s="3">
        <f t="shared" si="130"/>
        <v>0</v>
      </c>
      <c r="M485" s="3">
        <f t="shared" si="131"/>
        <v>7.0400000000000004E-5</v>
      </c>
      <c r="N485" s="3">
        <f t="shared" si="132"/>
        <v>0</v>
      </c>
      <c r="O485" s="3">
        <f>SUM(K485:M485)</f>
        <v>7.0400000000000004E-5</v>
      </c>
      <c r="P485" s="41" t="str">
        <f t="shared" si="133"/>
        <v/>
      </c>
      <c r="Q485" s="42" t="str">
        <f t="shared" si="134"/>
        <v/>
      </c>
      <c r="R485" s="44">
        <f t="shared" si="135"/>
        <v>1.8770330080520453E-3</v>
      </c>
      <c r="S485" s="3" t="str">
        <f>IF(G485&gt;0,(K485/G485)*(1000000/365),"")</f>
        <v/>
      </c>
      <c r="T485" s="3" t="str">
        <f>IF(H485&gt;0,(L485/H485)*(1000000/365),"")</f>
        <v/>
      </c>
      <c r="U485" s="3">
        <f>IF(I485&gt;0,(M485/I485)*(1000000/365),"")</f>
        <v>1.2054794520547946E-2</v>
      </c>
      <c r="V485" s="28" t="str">
        <f>IF(J485&gt;0,(N485/J485)*(1000000/365),"")</f>
        <v/>
      </c>
      <c r="Y485" s="29" t="s">
        <v>375</v>
      </c>
      <c r="Z485" s="3" t="s">
        <v>47</v>
      </c>
      <c r="AA485" s="3">
        <v>37506</v>
      </c>
      <c r="AB485" s="3">
        <v>9</v>
      </c>
      <c r="AC485" s="3">
        <v>16</v>
      </c>
      <c r="AD485" s="3">
        <v>0</v>
      </c>
      <c r="AE485" s="2" t="s">
        <v>1245</v>
      </c>
      <c r="AI485" s="3" t="s">
        <v>1245</v>
      </c>
      <c r="AM485" s="2" t="s">
        <v>1243</v>
      </c>
      <c r="AO485" s="2">
        <v>16</v>
      </c>
      <c r="AP485" s="2">
        <v>7.0400000000000004E-2</v>
      </c>
    </row>
    <row r="486" spans="1:42" x14ac:dyDescent="0.25">
      <c r="A486" s="3">
        <f t="shared" si="119"/>
        <v>2</v>
      </c>
      <c r="B486" s="3" t="str">
        <f t="shared" si="120"/>
        <v>Gas</v>
      </c>
      <c r="C486" s="3">
        <f t="shared" si="121"/>
        <v>0</v>
      </c>
      <c r="D486" s="3">
        <f t="shared" si="122"/>
        <v>4.6151999999999999E-2</v>
      </c>
      <c r="E486" s="3">
        <f t="shared" si="123"/>
        <v>0</v>
      </c>
      <c r="F486" s="3" t="str">
        <f t="shared" si="124"/>
        <v/>
      </c>
      <c r="G486" s="3">
        <f t="shared" si="125"/>
        <v>0</v>
      </c>
      <c r="H486" s="3">
        <f t="shared" si="126"/>
        <v>9</v>
      </c>
      <c r="I486" s="3">
        <f t="shared" si="127"/>
        <v>0</v>
      </c>
      <c r="J486" s="3">
        <f t="shared" si="128"/>
        <v>0</v>
      </c>
      <c r="K486" s="3">
        <f t="shared" si="129"/>
        <v>0</v>
      </c>
      <c r="L486" s="3">
        <f t="shared" si="130"/>
        <v>1.8420000000000001E-3</v>
      </c>
      <c r="M486" s="3">
        <f t="shared" si="131"/>
        <v>0</v>
      </c>
      <c r="N486" s="3">
        <f t="shared" si="132"/>
        <v>0</v>
      </c>
      <c r="O486" s="3">
        <f>SUM(K486:M486)</f>
        <v>1.8420000000000001E-3</v>
      </c>
      <c r="P486" s="41" t="str">
        <f t="shared" si="133"/>
        <v/>
      </c>
      <c r="Q486" s="42">
        <f t="shared" si="134"/>
        <v>3.9911596463858556E-2</v>
      </c>
      <c r="R486" s="44" t="str">
        <f t="shared" si="135"/>
        <v/>
      </c>
      <c r="S486" s="3" t="str">
        <f>IF(G486&gt;0,(K486/G486)*(1000000/365),"")</f>
        <v/>
      </c>
      <c r="T486" s="3">
        <f>IF(H486&gt;0,(L486/H486)*(1000000/365),"")</f>
        <v>0.56073059360730593</v>
      </c>
      <c r="U486" s="3" t="str">
        <f>IF(I486&gt;0,(M486/I486)*(1000000/365),"")</f>
        <v/>
      </c>
      <c r="V486" s="28" t="str">
        <f>IF(J486&gt;0,(N486/J486)*(1000000/365),"")</f>
        <v/>
      </c>
      <c r="Y486" s="29" t="s">
        <v>376</v>
      </c>
      <c r="Z486" s="3" t="s">
        <v>47</v>
      </c>
      <c r="AA486" s="3">
        <v>46152</v>
      </c>
      <c r="AB486" s="3">
        <v>9</v>
      </c>
      <c r="AC486" s="3">
        <v>9</v>
      </c>
      <c r="AD486" s="3">
        <v>0</v>
      </c>
      <c r="AE486" s="2" t="s">
        <v>1245</v>
      </c>
      <c r="AI486" s="3" t="s">
        <v>1243</v>
      </c>
      <c r="AK486" s="3">
        <v>9</v>
      </c>
      <c r="AL486" s="3">
        <v>1.8420000000000001</v>
      </c>
      <c r="AM486" s="2" t="s">
        <v>1245</v>
      </c>
    </row>
    <row r="487" spans="1:42" x14ac:dyDescent="0.25">
      <c r="A487" s="3">
        <f t="shared" si="119"/>
        <v>6</v>
      </c>
      <c r="B487" s="3" t="str">
        <f t="shared" si="120"/>
        <v>Gas</v>
      </c>
      <c r="C487" s="3">
        <f t="shared" si="121"/>
        <v>0.24536769230769231</v>
      </c>
      <c r="D487" s="3">
        <f t="shared" si="122"/>
        <v>0</v>
      </c>
      <c r="E487" s="3">
        <f t="shared" si="123"/>
        <v>4.4612307692307694E-2</v>
      </c>
      <c r="F487" s="3" t="str">
        <f t="shared" si="124"/>
        <v/>
      </c>
      <c r="G487" s="3">
        <f t="shared" si="125"/>
        <v>33</v>
      </c>
      <c r="H487" s="3">
        <f t="shared" si="126"/>
        <v>0</v>
      </c>
      <c r="I487" s="3">
        <f t="shared" si="127"/>
        <v>6</v>
      </c>
      <c r="J487" s="3">
        <f t="shared" si="128"/>
        <v>0</v>
      </c>
      <c r="K487" s="3">
        <f t="shared" si="129"/>
        <v>0</v>
      </c>
      <c r="L487" s="3">
        <f t="shared" si="130"/>
        <v>0</v>
      </c>
      <c r="M487" s="3">
        <f t="shared" si="131"/>
        <v>1.4644160000000002E-4</v>
      </c>
      <c r="N487" s="3">
        <f t="shared" si="132"/>
        <v>0</v>
      </c>
      <c r="O487" s="3">
        <f>SUM(K487:M487)</f>
        <v>1.4644160000000002E-4</v>
      </c>
      <c r="P487" s="41">
        <f t="shared" si="133"/>
        <v>0</v>
      </c>
      <c r="Q487" s="42" t="str">
        <f t="shared" si="134"/>
        <v/>
      </c>
      <c r="R487" s="44">
        <f t="shared" si="135"/>
        <v>3.2825381060762812E-3</v>
      </c>
      <c r="S487" s="3">
        <f>IF(G487&gt;0,(K487/G487)*(1000000/365),"")</f>
        <v>0</v>
      </c>
      <c r="T487" s="3" t="str">
        <f>IF(H487&gt;0,(L487/H487)*(1000000/365),"")</f>
        <v/>
      </c>
      <c r="U487" s="3">
        <f>IF(I487&gt;0,(M487/I487)*(1000000/365),"")</f>
        <v>6.6868310502283104E-2</v>
      </c>
      <c r="V487" s="28" t="str">
        <f>IF(J487&gt;0,(N487/J487)*(1000000/365),"")</f>
        <v/>
      </c>
      <c r="Y487" s="29" t="s">
        <v>377</v>
      </c>
      <c r="Z487" s="3" t="s">
        <v>47</v>
      </c>
      <c r="AA487" s="3">
        <v>289980</v>
      </c>
      <c r="AB487" s="3">
        <v>11</v>
      </c>
      <c r="AC487" s="3">
        <v>34</v>
      </c>
      <c r="AD487" s="3">
        <v>0</v>
      </c>
      <c r="AE487" s="2" t="s">
        <v>1243</v>
      </c>
      <c r="AG487" s="2">
        <v>33</v>
      </c>
      <c r="AH487" s="2">
        <v>0</v>
      </c>
      <c r="AI487" s="3" t="s">
        <v>1245</v>
      </c>
      <c r="AM487" s="2" t="s">
        <v>1243</v>
      </c>
      <c r="AO487" s="2">
        <v>6</v>
      </c>
      <c r="AP487" s="2">
        <v>0.14644160000000001</v>
      </c>
    </row>
    <row r="488" spans="1:42" x14ac:dyDescent="0.25">
      <c r="A488" s="3">
        <f t="shared" si="119"/>
        <v>2</v>
      </c>
      <c r="B488" s="3" t="str">
        <f t="shared" si="120"/>
        <v>Gas</v>
      </c>
      <c r="C488" s="3">
        <f t="shared" si="121"/>
        <v>0</v>
      </c>
      <c r="D488" s="3">
        <f t="shared" si="122"/>
        <v>1.5709999999999998E-2</v>
      </c>
      <c r="E488" s="3">
        <f t="shared" si="123"/>
        <v>0</v>
      </c>
      <c r="F488" s="3" t="str">
        <f t="shared" si="124"/>
        <v/>
      </c>
      <c r="G488" s="3">
        <f t="shared" si="125"/>
        <v>0</v>
      </c>
      <c r="H488" s="3">
        <f t="shared" si="126"/>
        <v>29</v>
      </c>
      <c r="I488" s="3">
        <f t="shared" si="127"/>
        <v>0</v>
      </c>
      <c r="J488" s="3">
        <f t="shared" si="128"/>
        <v>0</v>
      </c>
      <c r="K488" s="3">
        <f t="shared" si="129"/>
        <v>0</v>
      </c>
      <c r="L488" s="3">
        <f t="shared" si="130"/>
        <v>1.4890058999999999E-3</v>
      </c>
      <c r="M488" s="3">
        <f t="shared" si="131"/>
        <v>0</v>
      </c>
      <c r="N488" s="3">
        <f t="shared" si="132"/>
        <v>0</v>
      </c>
      <c r="O488" s="3">
        <f>SUM(K488:M488)</f>
        <v>1.4890058999999999E-3</v>
      </c>
      <c r="P488" s="41" t="str">
        <f t="shared" si="133"/>
        <v/>
      </c>
      <c r="Q488" s="42">
        <f t="shared" si="134"/>
        <v>9.4780770210057291E-2</v>
      </c>
      <c r="R488" s="44" t="str">
        <f t="shared" si="135"/>
        <v/>
      </c>
      <c r="S488" s="3" t="str">
        <f>IF(G488&gt;0,(K488/G488)*(1000000/365),"")</f>
        <v/>
      </c>
      <c r="T488" s="3">
        <f>IF(H488&gt;0,(L488/H488)*(1000000/365),"")</f>
        <v>0.14067131790269247</v>
      </c>
      <c r="U488" s="3" t="str">
        <f>IF(I488&gt;0,(M488/I488)*(1000000/365),"")</f>
        <v/>
      </c>
      <c r="V488" s="28" t="str">
        <f>IF(J488&gt;0,(N488/J488)*(1000000/365),"")</f>
        <v/>
      </c>
      <c r="Y488" s="29" t="s">
        <v>378</v>
      </c>
      <c r="Z488" s="3" t="s">
        <v>47</v>
      </c>
      <c r="AA488" s="3">
        <v>15710</v>
      </c>
      <c r="AB488" s="3">
        <v>118</v>
      </c>
      <c r="AC488" s="3">
        <v>29</v>
      </c>
      <c r="AD488" s="3">
        <v>0</v>
      </c>
      <c r="AE488" s="2" t="s">
        <v>1245</v>
      </c>
      <c r="AI488" s="3" t="s">
        <v>1243</v>
      </c>
      <c r="AK488" s="3">
        <v>29</v>
      </c>
      <c r="AL488" s="3">
        <v>1.4890059</v>
      </c>
      <c r="AM488" s="2" t="s">
        <v>1245</v>
      </c>
    </row>
    <row r="489" spans="1:42" x14ac:dyDescent="0.25">
      <c r="A489" s="3">
        <f t="shared" si="119"/>
        <v>3</v>
      </c>
      <c r="B489" s="3" t="str">
        <f t="shared" si="120"/>
        <v>Gas</v>
      </c>
      <c r="C489" s="3">
        <f t="shared" si="121"/>
        <v>0</v>
      </c>
      <c r="D489" s="3">
        <f t="shared" si="122"/>
        <v>0</v>
      </c>
      <c r="E489" s="3">
        <f t="shared" si="123"/>
        <v>0.43911075999999999</v>
      </c>
      <c r="F489" s="3" t="str">
        <f t="shared" si="124"/>
        <v/>
      </c>
      <c r="G489" s="3">
        <f t="shared" si="125"/>
        <v>0</v>
      </c>
      <c r="H489" s="3">
        <f t="shared" si="126"/>
        <v>0</v>
      </c>
      <c r="I489" s="3">
        <f t="shared" si="127"/>
        <v>9</v>
      </c>
      <c r="J489" s="3">
        <f t="shared" si="128"/>
        <v>0</v>
      </c>
      <c r="K489" s="3">
        <f t="shared" si="129"/>
        <v>0</v>
      </c>
      <c r="L489" s="3">
        <f t="shared" si="130"/>
        <v>0</v>
      </c>
      <c r="M489" s="3">
        <f t="shared" si="131"/>
        <v>1.2999999999999999E-3</v>
      </c>
      <c r="N489" s="3">
        <f t="shared" si="132"/>
        <v>0</v>
      </c>
      <c r="O489" s="3">
        <f>SUM(K489:M489)</f>
        <v>1.2999999999999999E-3</v>
      </c>
      <c r="P489" s="41" t="str">
        <f t="shared" si="133"/>
        <v/>
      </c>
      <c r="Q489" s="42" t="str">
        <f t="shared" si="134"/>
        <v/>
      </c>
      <c r="R489" s="44">
        <f t="shared" si="135"/>
        <v>2.9605286830138252E-3</v>
      </c>
      <c r="S489" s="3" t="str">
        <f>IF(G489&gt;0,(K489/G489)*(1000000/365),"")</f>
        <v/>
      </c>
      <c r="T489" s="3" t="str">
        <f>IF(H489&gt;0,(L489/H489)*(1000000/365),"")</f>
        <v/>
      </c>
      <c r="U489" s="3">
        <f>IF(I489&gt;0,(M489/I489)*(1000000/365),"")</f>
        <v>0.39573820395738202</v>
      </c>
      <c r="V489" s="28" t="str">
        <f>IF(J489&gt;0,(N489/J489)*(1000000/365),"")</f>
        <v/>
      </c>
      <c r="Y489" s="29" t="s">
        <v>379</v>
      </c>
      <c r="Z489" s="3" t="s">
        <v>47</v>
      </c>
      <c r="AA489" s="3">
        <v>439110.76</v>
      </c>
      <c r="AB489" s="3">
        <v>4</v>
      </c>
      <c r="AC489" s="3">
        <v>10</v>
      </c>
      <c r="AD489" s="3">
        <v>6</v>
      </c>
      <c r="AE489" s="2" t="s">
        <v>1245</v>
      </c>
      <c r="AI489" s="3" t="s">
        <v>1245</v>
      </c>
      <c r="AM489" s="2" t="s">
        <v>1243</v>
      </c>
      <c r="AO489" s="2">
        <v>9</v>
      </c>
      <c r="AP489" s="2">
        <v>1.3</v>
      </c>
    </row>
    <row r="490" spans="1:42" x14ac:dyDescent="0.25">
      <c r="A490" s="3">
        <f t="shared" si="119"/>
        <v>2</v>
      </c>
      <c r="B490" s="3" t="str">
        <f t="shared" si="120"/>
        <v>Gas</v>
      </c>
      <c r="C490" s="3">
        <f t="shared" si="121"/>
        <v>0</v>
      </c>
      <c r="D490" s="3">
        <f t="shared" si="122"/>
        <v>1.9072864000000002E-2</v>
      </c>
      <c r="E490" s="3">
        <f t="shared" si="123"/>
        <v>0</v>
      </c>
      <c r="F490" s="3" t="str">
        <f t="shared" si="124"/>
        <v/>
      </c>
      <c r="G490" s="3">
        <f t="shared" si="125"/>
        <v>0</v>
      </c>
      <c r="H490" s="3">
        <f t="shared" si="126"/>
        <v>10</v>
      </c>
      <c r="I490" s="3">
        <f t="shared" si="127"/>
        <v>0</v>
      </c>
      <c r="J490" s="3">
        <f t="shared" si="128"/>
        <v>0</v>
      </c>
      <c r="K490" s="3">
        <f t="shared" si="129"/>
        <v>0</v>
      </c>
      <c r="L490" s="3">
        <f t="shared" si="130"/>
        <v>9.2484859000000006E-3</v>
      </c>
      <c r="M490" s="3">
        <f t="shared" si="131"/>
        <v>0</v>
      </c>
      <c r="N490" s="3">
        <f t="shared" si="132"/>
        <v>0</v>
      </c>
      <c r="O490" s="3">
        <f>SUM(K490:M490)</f>
        <v>9.2484859000000006E-3</v>
      </c>
      <c r="P490" s="41" t="str">
        <f t="shared" si="133"/>
        <v/>
      </c>
      <c r="Q490" s="42">
        <f t="shared" si="134"/>
        <v>0.48490283892340447</v>
      </c>
      <c r="R490" s="44" t="str">
        <f t="shared" si="135"/>
        <v/>
      </c>
      <c r="S490" s="3" t="str">
        <f>IF(G490&gt;0,(K490/G490)*(1000000/365),"")</f>
        <v/>
      </c>
      <c r="T490" s="3">
        <f>IF(H490&gt;0,(L490/H490)*(1000000/365),"")</f>
        <v>2.5338317534246575</v>
      </c>
      <c r="U490" s="3" t="str">
        <f>IF(I490&gt;0,(M490/I490)*(1000000/365),"")</f>
        <v/>
      </c>
      <c r="V490" s="28" t="str">
        <f>IF(J490&gt;0,(N490/J490)*(1000000/365),"")</f>
        <v/>
      </c>
      <c r="Y490" s="29" t="s">
        <v>379</v>
      </c>
      <c r="Z490" s="3" t="s">
        <v>47</v>
      </c>
      <c r="AA490" s="3">
        <v>19072.864000000001</v>
      </c>
      <c r="AB490" s="3">
        <v>15</v>
      </c>
      <c r="AC490" s="3">
        <v>10</v>
      </c>
      <c r="AD490" s="3">
        <v>0</v>
      </c>
      <c r="AE490" s="2" t="s">
        <v>1245</v>
      </c>
      <c r="AI490" s="3" t="s">
        <v>1243</v>
      </c>
      <c r="AK490" s="3">
        <v>10</v>
      </c>
      <c r="AL490" s="3">
        <v>9.2484859000000004</v>
      </c>
      <c r="AM490" s="2" t="s">
        <v>1245</v>
      </c>
    </row>
    <row r="491" spans="1:42" x14ac:dyDescent="0.25">
      <c r="A491" s="3">
        <f t="shared" si="119"/>
        <v>2</v>
      </c>
      <c r="B491" s="3" t="str">
        <f t="shared" si="120"/>
        <v>Gas</v>
      </c>
      <c r="C491" s="3">
        <f t="shared" si="121"/>
        <v>0</v>
      </c>
      <c r="D491" s="3">
        <f t="shared" si="122"/>
        <v>0.16728100000000001</v>
      </c>
      <c r="E491" s="3">
        <f t="shared" si="123"/>
        <v>0</v>
      </c>
      <c r="F491" s="3" t="str">
        <f t="shared" si="124"/>
        <v/>
      </c>
      <c r="G491" s="3">
        <f t="shared" si="125"/>
        <v>0</v>
      </c>
      <c r="H491" s="3">
        <f t="shared" si="126"/>
        <v>4</v>
      </c>
      <c r="I491" s="3">
        <f t="shared" si="127"/>
        <v>0</v>
      </c>
      <c r="J491" s="3">
        <f t="shared" si="128"/>
        <v>0</v>
      </c>
      <c r="K491" s="3">
        <f t="shared" si="129"/>
        <v>0</v>
      </c>
      <c r="L491" s="3">
        <f t="shared" si="130"/>
        <v>3.6260000000000001E-2</v>
      </c>
      <c r="M491" s="3">
        <f t="shared" si="131"/>
        <v>0</v>
      </c>
      <c r="N491" s="3">
        <f t="shared" si="132"/>
        <v>0</v>
      </c>
      <c r="O491" s="3">
        <f>SUM(K491:M491)</f>
        <v>3.6260000000000001E-2</v>
      </c>
      <c r="P491" s="41" t="str">
        <f t="shared" si="133"/>
        <v/>
      </c>
      <c r="Q491" s="42">
        <f t="shared" si="134"/>
        <v>0.21676101888439211</v>
      </c>
      <c r="R491" s="44" t="str">
        <f t="shared" si="135"/>
        <v/>
      </c>
      <c r="S491" s="3" t="str">
        <f>IF(G491&gt;0,(K491/G491)*(1000000/365),"")</f>
        <v/>
      </c>
      <c r="T491" s="3">
        <f>IF(H491&gt;0,(L491/H491)*(1000000/365),"")</f>
        <v>24.835616438356166</v>
      </c>
      <c r="U491" s="3" t="str">
        <f>IF(I491&gt;0,(M491/I491)*(1000000/365),"")</f>
        <v/>
      </c>
      <c r="V491" s="28" t="str">
        <f>IF(J491&gt;0,(N491/J491)*(1000000/365),"")</f>
        <v/>
      </c>
      <c r="Y491" s="29" t="s">
        <v>380</v>
      </c>
      <c r="Z491" s="3" t="s">
        <v>47</v>
      </c>
      <c r="AA491" s="3">
        <v>167281</v>
      </c>
      <c r="AB491" s="3">
        <v>465</v>
      </c>
      <c r="AC491" s="3">
        <v>4</v>
      </c>
      <c r="AD491" s="3">
        <v>0</v>
      </c>
      <c r="AE491" s="2" t="s">
        <v>1245</v>
      </c>
      <c r="AI491" s="3" t="s">
        <v>1243</v>
      </c>
      <c r="AK491" s="3">
        <v>4</v>
      </c>
      <c r="AL491" s="3">
        <v>36.26</v>
      </c>
      <c r="AM491" s="2" t="s">
        <v>1245</v>
      </c>
    </row>
    <row r="492" spans="1:42" x14ac:dyDescent="0.25">
      <c r="A492" s="3">
        <f t="shared" si="119"/>
        <v>1</v>
      </c>
      <c r="B492" s="3" t="str">
        <f t="shared" si="120"/>
        <v>Gas</v>
      </c>
      <c r="C492" s="3">
        <f t="shared" si="121"/>
        <v>0.258299</v>
      </c>
      <c r="D492" s="3">
        <f t="shared" si="122"/>
        <v>0</v>
      </c>
      <c r="E492" s="3">
        <f t="shared" si="123"/>
        <v>0</v>
      </c>
      <c r="F492" s="3" t="str">
        <f t="shared" si="124"/>
        <v/>
      </c>
      <c r="G492" s="3">
        <f t="shared" si="125"/>
        <v>8</v>
      </c>
      <c r="H492" s="3">
        <f t="shared" si="126"/>
        <v>0</v>
      </c>
      <c r="I492" s="3">
        <f t="shared" si="127"/>
        <v>0</v>
      </c>
      <c r="J492" s="3">
        <f t="shared" si="128"/>
        <v>0</v>
      </c>
      <c r="K492" s="3">
        <f t="shared" si="129"/>
        <v>0</v>
      </c>
      <c r="L492" s="3">
        <f t="shared" si="130"/>
        <v>0</v>
      </c>
      <c r="M492" s="3">
        <f t="shared" si="131"/>
        <v>0</v>
      </c>
      <c r="N492" s="3">
        <f t="shared" si="132"/>
        <v>0</v>
      </c>
      <c r="O492" s="3">
        <f>SUM(K492:M492)</f>
        <v>0</v>
      </c>
      <c r="P492" s="41">
        <f t="shared" si="133"/>
        <v>0</v>
      </c>
      <c r="Q492" s="42" t="str">
        <f t="shared" si="134"/>
        <v/>
      </c>
      <c r="R492" s="44" t="str">
        <f t="shared" si="135"/>
        <v/>
      </c>
      <c r="S492" s="3">
        <f>IF(G492&gt;0,(K492/G492)*(1000000/365),"")</f>
        <v>0</v>
      </c>
      <c r="T492" s="3" t="str">
        <f>IF(H492&gt;0,(L492/H492)*(1000000/365),"")</f>
        <v/>
      </c>
      <c r="U492" s="3" t="str">
        <f>IF(I492&gt;0,(M492/I492)*(1000000/365),"")</f>
        <v/>
      </c>
      <c r="V492" s="28" t="str">
        <f>IF(J492&gt;0,(N492/J492)*(1000000/365),"")</f>
        <v/>
      </c>
      <c r="Y492" s="29" t="s">
        <v>381</v>
      </c>
      <c r="Z492" s="3" t="s">
        <v>47</v>
      </c>
      <c r="AA492" s="3">
        <v>258299</v>
      </c>
      <c r="AB492" s="3">
        <v>5</v>
      </c>
      <c r="AC492" s="3">
        <v>8</v>
      </c>
      <c r="AD492" s="3">
        <v>0</v>
      </c>
      <c r="AE492" s="2" t="s">
        <v>1243</v>
      </c>
      <c r="AG492" s="2">
        <v>8</v>
      </c>
      <c r="AH492" s="2">
        <v>0</v>
      </c>
      <c r="AI492" s="3" t="s">
        <v>1245</v>
      </c>
      <c r="AM492" s="2" t="s">
        <v>1245</v>
      </c>
    </row>
    <row r="493" spans="1:42" x14ac:dyDescent="0.25">
      <c r="A493" s="3">
        <f t="shared" si="119"/>
        <v>2</v>
      </c>
      <c r="B493" s="3" t="str">
        <f t="shared" si="120"/>
        <v>Gas</v>
      </c>
      <c r="C493" s="3">
        <f t="shared" si="121"/>
        <v>0</v>
      </c>
      <c r="D493" s="3">
        <f t="shared" si="122"/>
        <v>6.1989999999999996E-3</v>
      </c>
      <c r="E493" s="3">
        <f t="shared" si="123"/>
        <v>0</v>
      </c>
      <c r="F493" s="3" t="str">
        <f t="shared" si="124"/>
        <v/>
      </c>
      <c r="G493" s="3">
        <f t="shared" si="125"/>
        <v>0</v>
      </c>
      <c r="H493" s="3">
        <f t="shared" si="126"/>
        <v>2</v>
      </c>
      <c r="I493" s="3">
        <f t="shared" si="127"/>
        <v>0</v>
      </c>
      <c r="J493" s="3">
        <f t="shared" si="128"/>
        <v>0</v>
      </c>
      <c r="K493" s="3">
        <f t="shared" si="129"/>
        <v>0</v>
      </c>
      <c r="L493" s="3">
        <f t="shared" si="130"/>
        <v>2.4741199999999997E-4</v>
      </c>
      <c r="M493" s="3">
        <f t="shared" si="131"/>
        <v>0</v>
      </c>
      <c r="N493" s="3">
        <f t="shared" si="132"/>
        <v>0</v>
      </c>
      <c r="O493" s="3">
        <f>SUM(K493:M493)</f>
        <v>2.4741199999999997E-4</v>
      </c>
      <c r="P493" s="41" t="str">
        <f t="shared" si="133"/>
        <v/>
      </c>
      <c r="Q493" s="42">
        <f t="shared" si="134"/>
        <v>3.9911598644942731E-2</v>
      </c>
      <c r="R493" s="44" t="str">
        <f t="shared" si="135"/>
        <v/>
      </c>
      <c r="S493" s="3" t="str">
        <f>IF(G493&gt;0,(K493/G493)*(1000000/365),"")</f>
        <v/>
      </c>
      <c r="T493" s="3">
        <f>IF(H493&gt;0,(L493/H493)*(1000000/365),"")</f>
        <v>0.33892054794520543</v>
      </c>
      <c r="U493" s="3" t="str">
        <f>IF(I493&gt;0,(M493/I493)*(1000000/365),"")</f>
        <v/>
      </c>
      <c r="V493" s="28" t="str">
        <f>IF(J493&gt;0,(N493/J493)*(1000000/365),"")</f>
        <v/>
      </c>
      <c r="Y493" s="29" t="s">
        <v>382</v>
      </c>
      <c r="Z493" s="3" t="s">
        <v>47</v>
      </c>
      <c r="AA493" s="3">
        <v>6199</v>
      </c>
      <c r="AB493" s="3">
        <v>2</v>
      </c>
      <c r="AC493" s="3">
        <v>2</v>
      </c>
      <c r="AD493" s="3">
        <v>0</v>
      </c>
      <c r="AE493" s="2" t="s">
        <v>1245</v>
      </c>
      <c r="AI493" s="3" t="s">
        <v>1243</v>
      </c>
      <c r="AK493" s="3">
        <v>2</v>
      </c>
      <c r="AL493" s="3">
        <v>0.24741199999999999</v>
      </c>
      <c r="AM493" s="2" t="s">
        <v>1245</v>
      </c>
    </row>
    <row r="494" spans="1:42" x14ac:dyDescent="0.25">
      <c r="A494" s="3">
        <f t="shared" si="119"/>
        <v>5</v>
      </c>
      <c r="B494" s="3" t="str">
        <f t="shared" si="120"/>
        <v>Gas</v>
      </c>
      <c r="C494" s="3">
        <f t="shared" si="121"/>
        <v>0</v>
      </c>
      <c r="D494" s="3">
        <f t="shared" si="122"/>
        <v>8.1082799999999997E-2</v>
      </c>
      <c r="E494" s="3">
        <f t="shared" si="123"/>
        <v>0.1216242</v>
      </c>
      <c r="F494" s="3" t="str">
        <f t="shared" si="124"/>
        <v/>
      </c>
      <c r="G494" s="3">
        <f t="shared" si="125"/>
        <v>0</v>
      </c>
      <c r="H494" s="3">
        <f t="shared" si="126"/>
        <v>4</v>
      </c>
      <c r="I494" s="3">
        <f t="shared" si="127"/>
        <v>6</v>
      </c>
      <c r="J494" s="3">
        <f t="shared" si="128"/>
        <v>0</v>
      </c>
      <c r="K494" s="3">
        <f t="shared" si="129"/>
        <v>0</v>
      </c>
      <c r="L494" s="3">
        <f t="shared" si="130"/>
        <v>2.8932000000000003E-3</v>
      </c>
      <c r="M494" s="3">
        <f t="shared" si="131"/>
        <v>3.5759999999999996E-4</v>
      </c>
      <c r="N494" s="3">
        <f t="shared" si="132"/>
        <v>0</v>
      </c>
      <c r="O494" s="3">
        <f>SUM(K494:M494)</f>
        <v>3.2508000000000003E-3</v>
      </c>
      <c r="P494" s="41" t="str">
        <f t="shared" si="133"/>
        <v/>
      </c>
      <c r="Q494" s="42">
        <f t="shared" si="134"/>
        <v>3.5682043540676944E-2</v>
      </c>
      <c r="R494" s="44">
        <f t="shared" si="135"/>
        <v>2.9402043343347783E-3</v>
      </c>
      <c r="S494" s="3" t="str">
        <f>IF(G494&gt;0,(K494/G494)*(1000000/365),"")</f>
        <v/>
      </c>
      <c r="T494" s="3">
        <f>IF(H494&gt;0,(L494/H494)*(1000000/365),"")</f>
        <v>1.9816438356164385</v>
      </c>
      <c r="U494" s="3">
        <f>IF(I494&gt;0,(M494/I494)*(1000000/365),"")</f>
        <v>0.16328767123287669</v>
      </c>
      <c r="V494" s="28" t="str">
        <f>IF(J494&gt;0,(N494/J494)*(1000000/365),"")</f>
        <v/>
      </c>
      <c r="Y494" s="29" t="s">
        <v>382</v>
      </c>
      <c r="Z494" s="3" t="s">
        <v>47</v>
      </c>
      <c r="AA494" s="3">
        <v>202707</v>
      </c>
      <c r="AB494" s="3">
        <v>5</v>
      </c>
      <c r="AC494" s="3">
        <v>10</v>
      </c>
      <c r="AD494" s="3">
        <v>0</v>
      </c>
      <c r="AE494" s="2" t="s">
        <v>1245</v>
      </c>
      <c r="AI494" s="3" t="s">
        <v>1243</v>
      </c>
      <c r="AK494" s="3">
        <v>4</v>
      </c>
      <c r="AL494" s="3">
        <v>2.8932000000000002</v>
      </c>
      <c r="AM494" s="2" t="s">
        <v>1243</v>
      </c>
      <c r="AO494" s="2">
        <v>6</v>
      </c>
      <c r="AP494" s="2">
        <v>0.35759999999999997</v>
      </c>
    </row>
    <row r="495" spans="1:42" x14ac:dyDescent="0.25">
      <c r="A495" s="3">
        <f t="shared" si="119"/>
        <v>3</v>
      </c>
      <c r="B495" s="3" t="str">
        <f t="shared" si="120"/>
        <v>Gas</v>
      </c>
      <c r="C495" s="3">
        <f t="shared" si="121"/>
        <v>0</v>
      </c>
      <c r="D495" s="3">
        <f t="shared" si="122"/>
        <v>0</v>
      </c>
      <c r="E495" s="3">
        <f t="shared" si="123"/>
        <v>8.5380000000000005E-3</v>
      </c>
      <c r="F495" s="3" t="str">
        <f t="shared" si="124"/>
        <v/>
      </c>
      <c r="G495" s="3">
        <f t="shared" si="125"/>
        <v>0</v>
      </c>
      <c r="H495" s="3">
        <f t="shared" si="126"/>
        <v>0</v>
      </c>
      <c r="I495" s="3">
        <f t="shared" si="127"/>
        <v>2</v>
      </c>
      <c r="J495" s="3">
        <f t="shared" si="128"/>
        <v>0</v>
      </c>
      <c r="K495" s="3">
        <f t="shared" si="129"/>
        <v>0</v>
      </c>
      <c r="L495" s="3">
        <f t="shared" si="130"/>
        <v>0</v>
      </c>
      <c r="M495" s="3">
        <f t="shared" si="131"/>
        <v>5.6950000000000005E-6</v>
      </c>
      <c r="N495" s="3">
        <f t="shared" si="132"/>
        <v>0</v>
      </c>
      <c r="O495" s="3">
        <f>SUM(K495:M495)</f>
        <v>5.6950000000000005E-6</v>
      </c>
      <c r="P495" s="41" t="str">
        <f t="shared" si="133"/>
        <v/>
      </c>
      <c r="Q495" s="42" t="str">
        <f t="shared" si="134"/>
        <v/>
      </c>
      <c r="R495" s="44">
        <f t="shared" si="135"/>
        <v>6.6701803701100962E-4</v>
      </c>
      <c r="S495" s="3" t="str">
        <f>IF(G495&gt;0,(K495/G495)*(1000000/365),"")</f>
        <v/>
      </c>
      <c r="T495" s="3" t="str">
        <f>IF(H495&gt;0,(L495/H495)*(1000000/365),"")</f>
        <v/>
      </c>
      <c r="U495" s="3">
        <f>IF(I495&gt;0,(M495/I495)*(1000000/365),"")</f>
        <v>7.8013698630136994E-3</v>
      </c>
      <c r="V495" s="28" t="str">
        <f>IF(J495&gt;0,(N495/J495)*(1000000/365),"")</f>
        <v/>
      </c>
      <c r="Y495" s="29" t="s">
        <v>383</v>
      </c>
      <c r="Z495" s="3" t="s">
        <v>47</v>
      </c>
      <c r="AA495" s="3">
        <v>8538</v>
      </c>
      <c r="AB495" s="3">
        <v>1</v>
      </c>
      <c r="AC495" s="3">
        <v>2</v>
      </c>
      <c r="AD495" s="3">
        <v>0</v>
      </c>
      <c r="AE495" s="2" t="s">
        <v>1245</v>
      </c>
      <c r="AI495" s="3" t="s">
        <v>1245</v>
      </c>
      <c r="AM495" s="2" t="s">
        <v>1243</v>
      </c>
      <c r="AO495" s="2">
        <v>2</v>
      </c>
      <c r="AP495" s="2">
        <v>5.6950000000000004E-3</v>
      </c>
    </row>
    <row r="496" spans="1:42" x14ac:dyDescent="0.25">
      <c r="A496" s="3">
        <f t="shared" si="119"/>
        <v>3</v>
      </c>
      <c r="B496" s="3" t="str">
        <f t="shared" si="120"/>
        <v>Gas</v>
      </c>
      <c r="C496" s="3">
        <f t="shared" si="121"/>
        <v>0</v>
      </c>
      <c r="D496" s="3">
        <f t="shared" si="122"/>
        <v>0</v>
      </c>
      <c r="E496" s="3">
        <f t="shared" si="123"/>
        <v>1.2251E-2</v>
      </c>
      <c r="F496" s="3" t="str">
        <f t="shared" si="124"/>
        <v/>
      </c>
      <c r="G496" s="3">
        <f t="shared" si="125"/>
        <v>0</v>
      </c>
      <c r="H496" s="3">
        <f t="shared" si="126"/>
        <v>0</v>
      </c>
      <c r="I496" s="3">
        <f t="shared" si="127"/>
        <v>3</v>
      </c>
      <c r="J496" s="3">
        <f t="shared" si="128"/>
        <v>0</v>
      </c>
      <c r="K496" s="3">
        <f t="shared" si="129"/>
        <v>0</v>
      </c>
      <c r="L496" s="3">
        <f t="shared" si="130"/>
        <v>0</v>
      </c>
      <c r="M496" s="3">
        <f t="shared" si="131"/>
        <v>2.4884000000000002E-6</v>
      </c>
      <c r="N496" s="3">
        <f t="shared" si="132"/>
        <v>0</v>
      </c>
      <c r="O496" s="3">
        <f>SUM(K496:M496)</f>
        <v>2.4884000000000002E-6</v>
      </c>
      <c r="P496" s="41" t="str">
        <f t="shared" si="133"/>
        <v/>
      </c>
      <c r="Q496" s="42" t="str">
        <f t="shared" si="134"/>
        <v/>
      </c>
      <c r="R496" s="44">
        <f t="shared" si="135"/>
        <v>2.031181128071178E-4</v>
      </c>
      <c r="S496" s="3" t="str">
        <f>IF(G496&gt;0,(K496/G496)*(1000000/365),"")</f>
        <v/>
      </c>
      <c r="T496" s="3" t="str">
        <f>IF(H496&gt;0,(L496/H496)*(1000000/365),"")</f>
        <v/>
      </c>
      <c r="U496" s="3">
        <f>IF(I496&gt;0,(M496/I496)*(1000000/365),"")</f>
        <v>2.2725114155251144E-3</v>
      </c>
      <c r="V496" s="28" t="str">
        <f>IF(J496&gt;0,(N496/J496)*(1000000/365),"")</f>
        <v/>
      </c>
      <c r="Y496" s="29" t="s">
        <v>384</v>
      </c>
      <c r="Z496" s="3" t="s">
        <v>47</v>
      </c>
      <c r="AA496" s="3">
        <v>12251</v>
      </c>
      <c r="AB496" s="3">
        <v>1</v>
      </c>
      <c r="AC496" s="3">
        <v>3</v>
      </c>
      <c r="AD496" s="3">
        <v>0</v>
      </c>
      <c r="AE496" s="2" t="s">
        <v>1245</v>
      </c>
      <c r="AI496" s="3" t="s">
        <v>1245</v>
      </c>
      <c r="AM496" s="2" t="s">
        <v>1243</v>
      </c>
      <c r="AO496" s="2">
        <v>3</v>
      </c>
      <c r="AP496" s="2">
        <v>2.4884E-3</v>
      </c>
    </row>
    <row r="497" spans="1:42" x14ac:dyDescent="0.25">
      <c r="A497" s="3">
        <f t="shared" si="119"/>
        <v>2</v>
      </c>
      <c r="B497" s="3" t="str">
        <f t="shared" si="120"/>
        <v>Gas</v>
      </c>
      <c r="C497" s="3">
        <f t="shared" si="121"/>
        <v>0</v>
      </c>
      <c r="D497" s="3">
        <f t="shared" si="122"/>
        <v>6.5067269999999995E-3</v>
      </c>
      <c r="E497" s="3">
        <f t="shared" si="123"/>
        <v>0</v>
      </c>
      <c r="F497" s="3" t="str">
        <f t="shared" si="124"/>
        <v/>
      </c>
      <c r="G497" s="3">
        <f t="shared" si="125"/>
        <v>0</v>
      </c>
      <c r="H497" s="3">
        <f t="shared" si="126"/>
        <v>2</v>
      </c>
      <c r="I497" s="3">
        <f t="shared" si="127"/>
        <v>0</v>
      </c>
      <c r="J497" s="3">
        <f t="shared" si="128"/>
        <v>0</v>
      </c>
      <c r="K497" s="3">
        <f t="shared" si="129"/>
        <v>0</v>
      </c>
      <c r="L497" s="3">
        <f t="shared" si="130"/>
        <v>1.0606578000000001E-3</v>
      </c>
      <c r="M497" s="3">
        <f t="shared" si="131"/>
        <v>0</v>
      </c>
      <c r="N497" s="3">
        <f t="shared" si="132"/>
        <v>0</v>
      </c>
      <c r="O497" s="3">
        <f>SUM(K497:M497)</f>
        <v>1.0606578000000001E-3</v>
      </c>
      <c r="P497" s="41" t="str">
        <f t="shared" si="133"/>
        <v/>
      </c>
      <c r="Q497" s="42">
        <f t="shared" si="134"/>
        <v>0.16300942086551351</v>
      </c>
      <c r="R497" s="44" t="str">
        <f t="shared" si="135"/>
        <v/>
      </c>
      <c r="S497" s="3" t="str">
        <f>IF(G497&gt;0,(K497/G497)*(1000000/365),"")</f>
        <v/>
      </c>
      <c r="T497" s="3">
        <f>IF(H497&gt;0,(L497/H497)*(1000000/365),"")</f>
        <v>1.452955890410959</v>
      </c>
      <c r="U497" s="3" t="str">
        <f>IF(I497&gt;0,(M497/I497)*(1000000/365),"")</f>
        <v/>
      </c>
      <c r="V497" s="28" t="str">
        <f>IF(J497&gt;0,(N497/J497)*(1000000/365),"")</f>
        <v/>
      </c>
      <c r="Y497" s="29" t="s">
        <v>385</v>
      </c>
      <c r="Z497" s="3" t="s">
        <v>47</v>
      </c>
      <c r="AA497" s="3">
        <v>6506.7269999999999</v>
      </c>
      <c r="AB497" s="3">
        <v>3</v>
      </c>
      <c r="AC497" s="3">
        <v>2</v>
      </c>
      <c r="AD497" s="3">
        <v>0</v>
      </c>
      <c r="AE497" s="2" t="s">
        <v>1245</v>
      </c>
      <c r="AI497" s="3" t="s">
        <v>1243</v>
      </c>
      <c r="AK497" s="3">
        <v>2</v>
      </c>
      <c r="AL497" s="3">
        <v>1.0606578</v>
      </c>
      <c r="AM497" s="2" t="s">
        <v>1245</v>
      </c>
    </row>
    <row r="498" spans="1:42" x14ac:dyDescent="0.25">
      <c r="A498" s="3">
        <f t="shared" si="119"/>
        <v>3</v>
      </c>
      <c r="B498" s="3" t="str">
        <f t="shared" si="120"/>
        <v>Gas</v>
      </c>
      <c r="C498" s="3">
        <f t="shared" si="121"/>
        <v>0</v>
      </c>
      <c r="D498" s="3">
        <f t="shared" si="122"/>
        <v>0</v>
      </c>
      <c r="E498" s="3">
        <f t="shared" si="123"/>
        <v>6.9829999999999996E-3</v>
      </c>
      <c r="F498" s="3" t="str">
        <f t="shared" si="124"/>
        <v/>
      </c>
      <c r="G498" s="3">
        <f t="shared" si="125"/>
        <v>0</v>
      </c>
      <c r="H498" s="3">
        <f t="shared" si="126"/>
        <v>0</v>
      </c>
      <c r="I498" s="3">
        <f t="shared" si="127"/>
        <v>2</v>
      </c>
      <c r="J498" s="3">
        <f t="shared" si="128"/>
        <v>0</v>
      </c>
      <c r="K498" s="3">
        <f t="shared" si="129"/>
        <v>0</v>
      </c>
      <c r="L498" s="3">
        <f t="shared" si="130"/>
        <v>0</v>
      </c>
      <c r="M498" s="3">
        <f t="shared" si="131"/>
        <v>4.0689999999999995E-6</v>
      </c>
      <c r="N498" s="3">
        <f t="shared" si="132"/>
        <v>0</v>
      </c>
      <c r="O498" s="3">
        <f>SUM(K498:M498)</f>
        <v>4.0689999999999995E-6</v>
      </c>
      <c r="P498" s="41" t="str">
        <f t="shared" si="133"/>
        <v/>
      </c>
      <c r="Q498" s="42" t="str">
        <f t="shared" si="134"/>
        <v/>
      </c>
      <c r="R498" s="44">
        <f t="shared" si="135"/>
        <v>5.8270084490906482E-4</v>
      </c>
      <c r="S498" s="3" t="str">
        <f>IF(G498&gt;0,(K498/G498)*(1000000/365),"")</f>
        <v/>
      </c>
      <c r="T498" s="3" t="str">
        <f>IF(H498&gt;0,(L498/H498)*(1000000/365),"")</f>
        <v/>
      </c>
      <c r="U498" s="3">
        <f>IF(I498&gt;0,(M498/I498)*(1000000/365),"")</f>
        <v>5.5739726027397253E-3</v>
      </c>
      <c r="V498" s="28" t="str">
        <f>IF(J498&gt;0,(N498/J498)*(1000000/365),"")</f>
        <v/>
      </c>
      <c r="Y498" s="29" t="s">
        <v>386</v>
      </c>
      <c r="Z498" s="3" t="s">
        <v>47</v>
      </c>
      <c r="AA498" s="3">
        <v>6983</v>
      </c>
      <c r="AB498" s="3">
        <v>1</v>
      </c>
      <c r="AC498" s="3">
        <v>2</v>
      </c>
      <c r="AD498" s="3">
        <v>0</v>
      </c>
      <c r="AE498" s="2" t="s">
        <v>1245</v>
      </c>
      <c r="AI498" s="3" t="s">
        <v>1245</v>
      </c>
      <c r="AM498" s="2" t="s">
        <v>1243</v>
      </c>
      <c r="AO498" s="2">
        <v>2</v>
      </c>
      <c r="AP498" s="2">
        <v>4.0689999999999997E-3</v>
      </c>
    </row>
    <row r="499" spans="1:42" x14ac:dyDescent="0.25">
      <c r="A499" s="3">
        <f t="shared" si="119"/>
        <v>3</v>
      </c>
      <c r="B499" s="3" t="str">
        <f t="shared" si="120"/>
        <v>Gas</v>
      </c>
      <c r="C499" s="3">
        <f t="shared" si="121"/>
        <v>0</v>
      </c>
      <c r="D499" s="3">
        <f t="shared" si="122"/>
        <v>0</v>
      </c>
      <c r="E499" s="3">
        <f t="shared" si="123"/>
        <v>2.1805000000000001E-2</v>
      </c>
      <c r="F499" s="3" t="str">
        <f t="shared" si="124"/>
        <v/>
      </c>
      <c r="G499" s="3">
        <f t="shared" si="125"/>
        <v>0</v>
      </c>
      <c r="H499" s="3">
        <f t="shared" si="126"/>
        <v>0</v>
      </c>
      <c r="I499" s="3">
        <f t="shared" si="127"/>
        <v>6</v>
      </c>
      <c r="J499" s="3">
        <f t="shared" si="128"/>
        <v>0</v>
      </c>
      <c r="K499" s="3">
        <f t="shared" si="129"/>
        <v>0</v>
      </c>
      <c r="L499" s="3">
        <f t="shared" si="130"/>
        <v>0</v>
      </c>
      <c r="M499" s="3">
        <f t="shared" si="131"/>
        <v>8.2626299999999999E-5</v>
      </c>
      <c r="N499" s="3">
        <f t="shared" si="132"/>
        <v>0</v>
      </c>
      <c r="O499" s="3">
        <f>SUM(K499:M499)</f>
        <v>8.2626299999999999E-5</v>
      </c>
      <c r="P499" s="41" t="str">
        <f t="shared" si="133"/>
        <v/>
      </c>
      <c r="Q499" s="42" t="str">
        <f t="shared" si="134"/>
        <v/>
      </c>
      <c r="R499" s="44">
        <f t="shared" si="135"/>
        <v>3.7893281357486812E-3</v>
      </c>
      <c r="S499" s="3" t="str">
        <f>IF(G499&gt;0,(K499/G499)*(1000000/365),"")</f>
        <v/>
      </c>
      <c r="T499" s="3" t="str">
        <f>IF(H499&gt;0,(L499/H499)*(1000000/365),"")</f>
        <v/>
      </c>
      <c r="U499" s="3">
        <f>IF(I499&gt;0,(M499/I499)*(1000000/365),"")</f>
        <v>3.772890410958904E-2</v>
      </c>
      <c r="V499" s="28" t="str">
        <f>IF(J499&gt;0,(N499/J499)*(1000000/365),"")</f>
        <v/>
      </c>
      <c r="Y499" s="29" t="s">
        <v>387</v>
      </c>
      <c r="Z499" s="3" t="s">
        <v>47</v>
      </c>
      <c r="AA499" s="3">
        <v>21805</v>
      </c>
      <c r="AB499" s="3">
        <v>2</v>
      </c>
      <c r="AC499" s="3">
        <v>6</v>
      </c>
      <c r="AD499" s="3">
        <v>0</v>
      </c>
      <c r="AE499" s="2" t="s">
        <v>1245</v>
      </c>
      <c r="AI499" s="3" t="s">
        <v>1245</v>
      </c>
      <c r="AM499" s="2" t="s">
        <v>1243</v>
      </c>
      <c r="AO499" s="2">
        <v>6</v>
      </c>
      <c r="AP499" s="2">
        <v>8.26263E-2</v>
      </c>
    </row>
    <row r="500" spans="1:42" x14ac:dyDescent="0.25">
      <c r="A500" s="3">
        <f t="shared" si="119"/>
        <v>5</v>
      </c>
      <c r="B500" s="3" t="str">
        <f t="shared" si="120"/>
        <v>Gas</v>
      </c>
      <c r="C500" s="3">
        <f t="shared" si="121"/>
        <v>0</v>
      </c>
      <c r="D500" s="3">
        <f t="shared" si="122"/>
        <v>1.4185666666666666E-2</v>
      </c>
      <c r="E500" s="3">
        <f t="shared" si="123"/>
        <v>2.8371333333333332E-2</v>
      </c>
      <c r="F500" s="3" t="str">
        <f t="shared" si="124"/>
        <v/>
      </c>
      <c r="G500" s="3">
        <f t="shared" si="125"/>
        <v>0</v>
      </c>
      <c r="H500" s="3">
        <f t="shared" si="126"/>
        <v>1</v>
      </c>
      <c r="I500" s="3">
        <f t="shared" si="127"/>
        <v>2</v>
      </c>
      <c r="J500" s="3">
        <f t="shared" si="128"/>
        <v>0</v>
      </c>
      <c r="K500" s="3">
        <f t="shared" si="129"/>
        <v>0</v>
      </c>
      <c r="L500" s="3">
        <f t="shared" si="130"/>
        <v>9.4322280000000002E-4</v>
      </c>
      <c r="M500" s="3">
        <f t="shared" si="131"/>
        <v>2.7673799999999999E-5</v>
      </c>
      <c r="N500" s="3">
        <f t="shared" si="132"/>
        <v>0</v>
      </c>
      <c r="O500" s="3">
        <f>SUM(K500:M500)</f>
        <v>9.7089660000000005E-4</v>
      </c>
      <c r="P500" s="41" t="str">
        <f t="shared" si="133"/>
        <v/>
      </c>
      <c r="Q500" s="42">
        <f t="shared" si="134"/>
        <v>6.6491256432549287E-2</v>
      </c>
      <c r="R500" s="44">
        <f t="shared" si="135"/>
        <v>9.7541415043353626E-4</v>
      </c>
      <c r="S500" s="3" t="str">
        <f>IF(G500&gt;0,(K500/G500)*(1000000/365),"")</f>
        <v/>
      </c>
      <c r="T500" s="3">
        <f>IF(H500&gt;0,(L500/H500)*(1000000/365),"")</f>
        <v>2.5841720547945206</v>
      </c>
      <c r="U500" s="3">
        <f>IF(I500&gt;0,(M500/I500)*(1000000/365),"")</f>
        <v>3.7909315068493148E-2</v>
      </c>
      <c r="V500" s="28" t="str">
        <f>IF(J500&gt;0,(N500/J500)*(1000000/365),"")</f>
        <v/>
      </c>
      <c r="Y500" s="29" t="s">
        <v>386</v>
      </c>
      <c r="Z500" s="3" t="s">
        <v>47</v>
      </c>
      <c r="AA500" s="3">
        <v>42557</v>
      </c>
      <c r="AB500" s="3">
        <v>9</v>
      </c>
      <c r="AC500" s="3">
        <v>3</v>
      </c>
      <c r="AD500" s="3">
        <v>0</v>
      </c>
      <c r="AE500" s="2" t="s">
        <v>1245</v>
      </c>
      <c r="AI500" s="3" t="s">
        <v>1243</v>
      </c>
      <c r="AK500" s="3">
        <v>1</v>
      </c>
      <c r="AL500" s="3">
        <v>0.94322280000000003</v>
      </c>
      <c r="AM500" s="2" t="s">
        <v>1243</v>
      </c>
      <c r="AO500" s="2">
        <v>2</v>
      </c>
      <c r="AP500" s="2">
        <v>2.7673799999999998E-2</v>
      </c>
    </row>
    <row r="501" spans="1:42" x14ac:dyDescent="0.25">
      <c r="A501" s="3">
        <f t="shared" si="119"/>
        <v>2</v>
      </c>
      <c r="B501" s="3" t="str">
        <f t="shared" si="120"/>
        <v>Gas</v>
      </c>
      <c r="C501" s="3">
        <f t="shared" si="121"/>
        <v>0</v>
      </c>
      <c r="D501" s="3">
        <f t="shared" si="122"/>
        <v>1.2619E-3</v>
      </c>
      <c r="E501" s="3">
        <f t="shared" si="123"/>
        <v>0</v>
      </c>
      <c r="F501" s="3" t="str">
        <f t="shared" si="124"/>
        <v/>
      </c>
      <c r="G501" s="3">
        <f t="shared" si="125"/>
        <v>0</v>
      </c>
      <c r="H501" s="3">
        <f t="shared" si="126"/>
        <v>2</v>
      </c>
      <c r="I501" s="3">
        <f t="shared" si="127"/>
        <v>0</v>
      </c>
      <c r="J501" s="3">
        <f t="shared" si="128"/>
        <v>0</v>
      </c>
      <c r="K501" s="3">
        <f t="shared" si="129"/>
        <v>0</v>
      </c>
      <c r="L501" s="3">
        <f t="shared" si="130"/>
        <v>1.1653E-4</v>
      </c>
      <c r="M501" s="3">
        <f t="shared" si="131"/>
        <v>0</v>
      </c>
      <c r="N501" s="3">
        <f t="shared" si="132"/>
        <v>0</v>
      </c>
      <c r="O501" s="3">
        <f>SUM(K501:M501)</f>
        <v>1.1653E-4</v>
      </c>
      <c r="P501" s="41" t="str">
        <f t="shared" si="133"/>
        <v/>
      </c>
      <c r="Q501" s="42">
        <f t="shared" si="134"/>
        <v>9.2344876773119894E-2</v>
      </c>
      <c r="R501" s="44" t="str">
        <f t="shared" si="135"/>
        <v/>
      </c>
      <c r="S501" s="3" t="str">
        <f>IF(G501&gt;0,(K501/G501)*(1000000/365),"")</f>
        <v/>
      </c>
      <c r="T501" s="3">
        <f>IF(H501&gt;0,(L501/H501)*(1000000/365),"")</f>
        <v>0.15963013698630135</v>
      </c>
      <c r="U501" s="3" t="str">
        <f>IF(I501&gt;0,(M501/I501)*(1000000/365),"")</f>
        <v/>
      </c>
      <c r="V501" s="28" t="str">
        <f>IF(J501&gt;0,(N501/J501)*(1000000/365),"")</f>
        <v/>
      </c>
      <c r="Y501" s="29" t="s">
        <v>388</v>
      </c>
      <c r="Z501" s="3" t="s">
        <v>47</v>
      </c>
      <c r="AA501" s="3">
        <v>1261.9000000000001</v>
      </c>
      <c r="AB501" s="3">
        <v>1</v>
      </c>
      <c r="AC501" s="3">
        <v>2</v>
      </c>
      <c r="AD501" s="3">
        <v>0</v>
      </c>
      <c r="AE501" s="2" t="s">
        <v>1245</v>
      </c>
      <c r="AI501" s="3" t="s">
        <v>1243</v>
      </c>
      <c r="AK501" s="3">
        <v>2</v>
      </c>
      <c r="AL501" s="3">
        <v>0.11652999999999999</v>
      </c>
      <c r="AM501" s="2" t="s">
        <v>1245</v>
      </c>
    </row>
    <row r="502" spans="1:42" x14ac:dyDescent="0.25">
      <c r="A502" s="3">
        <f t="shared" si="119"/>
        <v>5</v>
      </c>
      <c r="B502" s="3" t="str">
        <f t="shared" si="120"/>
        <v>Gas</v>
      </c>
      <c r="C502" s="3">
        <f t="shared" si="121"/>
        <v>0</v>
      </c>
      <c r="D502" s="3">
        <f t="shared" si="122"/>
        <v>8.5282499999999997E-2</v>
      </c>
      <c r="E502" s="3">
        <f t="shared" si="123"/>
        <v>1.7056499999999999E-2</v>
      </c>
      <c r="F502" s="3" t="str">
        <f t="shared" si="124"/>
        <v/>
      </c>
      <c r="G502" s="3">
        <f t="shared" si="125"/>
        <v>0</v>
      </c>
      <c r="H502" s="3">
        <f t="shared" si="126"/>
        <v>40</v>
      </c>
      <c r="I502" s="3">
        <f t="shared" si="127"/>
        <v>8</v>
      </c>
      <c r="J502" s="3">
        <f t="shared" si="128"/>
        <v>0</v>
      </c>
      <c r="K502" s="3">
        <f t="shared" si="129"/>
        <v>0</v>
      </c>
      <c r="L502" s="3">
        <f t="shared" si="130"/>
        <v>5.9999999999999995E-4</v>
      </c>
      <c r="M502" s="3">
        <f t="shared" si="131"/>
        <v>0</v>
      </c>
      <c r="N502" s="3">
        <f t="shared" si="132"/>
        <v>0</v>
      </c>
      <c r="O502" s="3">
        <f>SUM(K502:M502)</f>
        <v>5.9999999999999995E-4</v>
      </c>
      <c r="P502" s="41" t="str">
        <f t="shared" si="133"/>
        <v/>
      </c>
      <c r="Q502" s="42">
        <f t="shared" si="134"/>
        <v>7.0354410342098319E-3</v>
      </c>
      <c r="R502" s="44">
        <f t="shared" si="135"/>
        <v>0</v>
      </c>
      <c r="S502" s="3" t="str">
        <f>IF(G502&gt;0,(K502/G502)*(1000000/365),"")</f>
        <v/>
      </c>
      <c r="T502" s="3">
        <f>IF(H502&gt;0,(L502/H502)*(1000000/365),"")</f>
        <v>4.1095890410958902E-2</v>
      </c>
      <c r="U502" s="3">
        <f>IF(I502&gt;0,(M502/I502)*(1000000/365),"")</f>
        <v>0</v>
      </c>
      <c r="V502" s="28" t="str">
        <f>IF(J502&gt;0,(N502/J502)*(1000000/365),"")</f>
        <v/>
      </c>
      <c r="Y502" s="29" t="s">
        <v>389</v>
      </c>
      <c r="Z502" s="3" t="s">
        <v>62</v>
      </c>
      <c r="AA502" s="3">
        <v>102339</v>
      </c>
      <c r="AB502" s="3">
        <v>25</v>
      </c>
      <c r="AC502" s="3">
        <v>48</v>
      </c>
      <c r="AD502" s="3">
        <v>0</v>
      </c>
      <c r="AE502" s="2" t="s">
        <v>1245</v>
      </c>
      <c r="AG502" s="2">
        <v>0</v>
      </c>
      <c r="AH502" s="2">
        <v>0</v>
      </c>
      <c r="AI502" s="3" t="s">
        <v>1243</v>
      </c>
      <c r="AK502" s="3">
        <v>40</v>
      </c>
      <c r="AL502" s="3">
        <v>0.6</v>
      </c>
      <c r="AM502" s="2" t="s">
        <v>1243</v>
      </c>
      <c r="AO502" s="2">
        <v>8</v>
      </c>
      <c r="AP502" s="2">
        <v>0</v>
      </c>
    </row>
    <row r="503" spans="1:42" x14ac:dyDescent="0.25">
      <c r="A503" s="3">
        <f t="shared" si="119"/>
        <v>2</v>
      </c>
      <c r="B503" s="3" t="str">
        <f t="shared" si="120"/>
        <v>Gas</v>
      </c>
      <c r="C503" s="3">
        <f t="shared" si="121"/>
        <v>0</v>
      </c>
      <c r="D503" s="3">
        <f t="shared" si="122"/>
        <v>2.9710054316000002E-3</v>
      </c>
      <c r="E503" s="3">
        <f t="shared" si="123"/>
        <v>0</v>
      </c>
      <c r="F503" s="3" t="str">
        <f t="shared" si="124"/>
        <v/>
      </c>
      <c r="G503" s="3">
        <f t="shared" si="125"/>
        <v>0</v>
      </c>
      <c r="H503" s="3">
        <f t="shared" si="126"/>
        <v>1</v>
      </c>
      <c r="I503" s="3">
        <f t="shared" si="127"/>
        <v>0</v>
      </c>
      <c r="J503" s="3">
        <f t="shared" si="128"/>
        <v>0</v>
      </c>
      <c r="K503" s="3">
        <f t="shared" si="129"/>
        <v>0</v>
      </c>
      <c r="L503" s="3">
        <f t="shared" si="130"/>
        <v>2.4000000000000001E-5</v>
      </c>
      <c r="M503" s="3">
        <f t="shared" si="131"/>
        <v>0</v>
      </c>
      <c r="N503" s="3">
        <f t="shared" si="132"/>
        <v>0</v>
      </c>
      <c r="O503" s="3">
        <f>SUM(K503:M503)</f>
        <v>2.4000000000000001E-5</v>
      </c>
      <c r="P503" s="41" t="str">
        <f t="shared" si="133"/>
        <v/>
      </c>
      <c r="Q503" s="42">
        <f t="shared" si="134"/>
        <v>8.0780734174138082E-3</v>
      </c>
      <c r="R503" s="44" t="str">
        <f t="shared" si="135"/>
        <v/>
      </c>
      <c r="S503" s="3" t="str">
        <f>IF(G503&gt;0,(K503/G503)*(1000000/365),"")</f>
        <v/>
      </c>
      <c r="T503" s="3">
        <f>IF(H503&gt;0,(L503/H503)*(1000000/365),"")</f>
        <v>6.575342465753424E-2</v>
      </c>
      <c r="U503" s="3" t="str">
        <f>IF(I503&gt;0,(M503/I503)*(1000000/365),"")</f>
        <v/>
      </c>
      <c r="V503" s="28" t="str">
        <f>IF(J503&gt;0,(N503/J503)*(1000000/365),"")</f>
        <v/>
      </c>
      <c r="Y503" s="29" t="s">
        <v>390</v>
      </c>
      <c r="Z503" s="3" t="s">
        <v>47</v>
      </c>
      <c r="AA503" s="3">
        <v>2971.0054316000001</v>
      </c>
      <c r="AB503" s="3">
        <v>1</v>
      </c>
      <c r="AC503" s="3">
        <v>1</v>
      </c>
      <c r="AD503" s="3">
        <v>1</v>
      </c>
      <c r="AE503" s="2" t="s">
        <v>1245</v>
      </c>
      <c r="AI503" s="3" t="s">
        <v>1243</v>
      </c>
      <c r="AK503" s="3">
        <v>1</v>
      </c>
      <c r="AL503" s="3">
        <v>2.4E-2</v>
      </c>
      <c r="AM503" s="2" t="s">
        <v>1245</v>
      </c>
    </row>
    <row r="504" spans="1:42" x14ac:dyDescent="0.25">
      <c r="A504" s="3">
        <f t="shared" si="119"/>
        <v>2</v>
      </c>
      <c r="B504" s="3" t="str">
        <f t="shared" si="120"/>
        <v>Gas</v>
      </c>
      <c r="C504" s="3">
        <f t="shared" si="121"/>
        <v>0</v>
      </c>
      <c r="D504" s="3">
        <f t="shared" si="122"/>
        <v>3.7323754059999999E-2</v>
      </c>
      <c r="E504" s="3">
        <f t="shared" si="123"/>
        <v>0</v>
      </c>
      <c r="F504" s="3" t="str">
        <f t="shared" si="124"/>
        <v/>
      </c>
      <c r="G504" s="3">
        <f t="shared" si="125"/>
        <v>0</v>
      </c>
      <c r="H504" s="3">
        <f t="shared" si="126"/>
        <v>3</v>
      </c>
      <c r="I504" s="3">
        <f t="shared" si="127"/>
        <v>0</v>
      </c>
      <c r="J504" s="3">
        <f t="shared" si="128"/>
        <v>0</v>
      </c>
      <c r="K504" s="3">
        <f t="shared" si="129"/>
        <v>0</v>
      </c>
      <c r="L504" s="3">
        <f t="shared" si="130"/>
        <v>7.5232883299999997E-2</v>
      </c>
      <c r="M504" s="3">
        <f t="shared" si="131"/>
        <v>0</v>
      </c>
      <c r="N504" s="3">
        <f t="shared" si="132"/>
        <v>0</v>
      </c>
      <c r="O504" s="3">
        <f>SUM(K504:M504)</f>
        <v>7.5232883299999997E-2</v>
      </c>
      <c r="P504" s="41" t="str">
        <f t="shared" si="133"/>
        <v/>
      </c>
      <c r="Q504" s="42">
        <f t="shared" si="134"/>
        <v>2.0156837165698547</v>
      </c>
      <c r="R504" s="44" t="str">
        <f t="shared" si="135"/>
        <v/>
      </c>
      <c r="S504" s="3" t="str">
        <f>IF(G504&gt;0,(K504/G504)*(1000000/365),"")</f>
        <v/>
      </c>
      <c r="T504" s="3">
        <f>IF(H504&gt;0,(L504/H504)*(1000000/365),"")</f>
        <v>68.705829497716891</v>
      </c>
      <c r="U504" s="3" t="str">
        <f>IF(I504&gt;0,(M504/I504)*(1000000/365),"")</f>
        <v/>
      </c>
      <c r="V504" s="28" t="str">
        <f>IF(J504&gt;0,(N504/J504)*(1000000/365),"")</f>
        <v/>
      </c>
      <c r="Y504" s="29" t="s">
        <v>390</v>
      </c>
      <c r="Z504" s="3" t="s">
        <v>47</v>
      </c>
      <c r="AA504" s="3">
        <v>37323.754059999999</v>
      </c>
      <c r="AB504" s="3">
        <v>3</v>
      </c>
      <c r="AC504" s="3">
        <v>3</v>
      </c>
      <c r="AD504" s="3">
        <v>0</v>
      </c>
      <c r="AE504" s="2" t="s">
        <v>1245</v>
      </c>
      <c r="AI504" s="3" t="s">
        <v>1243</v>
      </c>
      <c r="AK504" s="3">
        <v>3</v>
      </c>
      <c r="AL504" s="3">
        <v>75.232883299999997</v>
      </c>
      <c r="AM504" s="2" t="s">
        <v>1245</v>
      </c>
    </row>
    <row r="505" spans="1:42" x14ac:dyDescent="0.25">
      <c r="A505" s="3">
        <f t="shared" si="119"/>
        <v>3</v>
      </c>
      <c r="B505" s="3" t="str">
        <f t="shared" si="120"/>
        <v>Gas</v>
      </c>
      <c r="C505" s="3">
        <f t="shared" si="121"/>
        <v>0</v>
      </c>
      <c r="D505" s="3">
        <f t="shared" si="122"/>
        <v>0</v>
      </c>
      <c r="E505" s="3">
        <f t="shared" si="123"/>
        <v>0.16155800000000001</v>
      </c>
      <c r="F505" s="3" t="str">
        <f t="shared" si="124"/>
        <v/>
      </c>
      <c r="G505" s="3">
        <f t="shared" si="125"/>
        <v>0</v>
      </c>
      <c r="H505" s="3">
        <f t="shared" si="126"/>
        <v>0</v>
      </c>
      <c r="I505" s="3">
        <f t="shared" si="127"/>
        <v>19</v>
      </c>
      <c r="J505" s="3">
        <f t="shared" si="128"/>
        <v>0</v>
      </c>
      <c r="K505" s="3">
        <f t="shared" si="129"/>
        <v>0</v>
      </c>
      <c r="L505" s="3">
        <f t="shared" si="130"/>
        <v>0</v>
      </c>
      <c r="M505" s="3">
        <f t="shared" si="131"/>
        <v>3.3E-4</v>
      </c>
      <c r="N505" s="3">
        <f t="shared" si="132"/>
        <v>0</v>
      </c>
      <c r="O505" s="3">
        <f>SUM(K505:M505)</f>
        <v>3.3E-4</v>
      </c>
      <c r="P505" s="41" t="str">
        <f t="shared" si="133"/>
        <v/>
      </c>
      <c r="Q505" s="42" t="str">
        <f t="shared" si="134"/>
        <v/>
      </c>
      <c r="R505" s="44">
        <f t="shared" si="135"/>
        <v>2.0426100843040887E-3</v>
      </c>
      <c r="S505" s="3" t="str">
        <f>IF(G505&gt;0,(K505/G505)*(1000000/365),"")</f>
        <v/>
      </c>
      <c r="T505" s="3" t="str">
        <f>IF(H505&gt;0,(L505/H505)*(1000000/365),"")</f>
        <v/>
      </c>
      <c r="U505" s="3">
        <f>IF(I505&gt;0,(M505/I505)*(1000000/365),"")</f>
        <v>4.7584715212689262E-2</v>
      </c>
      <c r="V505" s="28" t="str">
        <f>IF(J505&gt;0,(N505/J505)*(1000000/365),"")</f>
        <v/>
      </c>
      <c r="Y505" s="29" t="s">
        <v>391</v>
      </c>
      <c r="Z505" s="3" t="s">
        <v>62</v>
      </c>
      <c r="AA505" s="3">
        <v>161558</v>
      </c>
      <c r="AB505" s="3">
        <v>8</v>
      </c>
      <c r="AC505" s="3">
        <v>19</v>
      </c>
      <c r="AD505" s="3">
        <v>0</v>
      </c>
      <c r="AE505" s="2" t="s">
        <v>1245</v>
      </c>
      <c r="AG505" s="2">
        <v>0</v>
      </c>
      <c r="AH505" s="2">
        <v>0</v>
      </c>
      <c r="AI505" s="3" t="s">
        <v>1245</v>
      </c>
      <c r="AK505" s="3">
        <v>0</v>
      </c>
      <c r="AL505" s="3">
        <v>0</v>
      </c>
      <c r="AM505" s="2" t="s">
        <v>1243</v>
      </c>
      <c r="AO505" s="2">
        <v>19</v>
      </c>
      <c r="AP505" s="2">
        <v>0.33</v>
      </c>
    </row>
    <row r="506" spans="1:42" x14ac:dyDescent="0.25">
      <c r="A506" s="3">
        <f t="shared" si="119"/>
        <v>2</v>
      </c>
      <c r="B506" s="3" t="str">
        <f t="shared" si="120"/>
        <v>Gas</v>
      </c>
      <c r="C506" s="3">
        <f t="shared" si="121"/>
        <v>0</v>
      </c>
      <c r="D506" s="3">
        <f t="shared" si="122"/>
        <v>4.0150000000000003E-3</v>
      </c>
      <c r="E506" s="3">
        <f t="shared" si="123"/>
        <v>0</v>
      </c>
      <c r="F506" s="3" t="str">
        <f t="shared" si="124"/>
        <v/>
      </c>
      <c r="G506" s="3">
        <f t="shared" si="125"/>
        <v>0</v>
      </c>
      <c r="H506" s="3">
        <f t="shared" si="126"/>
        <v>1</v>
      </c>
      <c r="I506" s="3">
        <f t="shared" si="127"/>
        <v>0</v>
      </c>
      <c r="J506" s="3">
        <f t="shared" si="128"/>
        <v>0</v>
      </c>
      <c r="K506" s="3">
        <f t="shared" si="129"/>
        <v>0</v>
      </c>
      <c r="L506" s="3">
        <f t="shared" si="130"/>
        <v>0</v>
      </c>
      <c r="M506" s="3">
        <f t="shared" si="131"/>
        <v>0</v>
      </c>
      <c r="N506" s="3">
        <f t="shared" si="132"/>
        <v>0</v>
      </c>
      <c r="O506" s="3">
        <f>SUM(K506:M506)</f>
        <v>0</v>
      </c>
      <c r="P506" s="41" t="str">
        <f t="shared" si="133"/>
        <v/>
      </c>
      <c r="Q506" s="42">
        <f t="shared" si="134"/>
        <v>0</v>
      </c>
      <c r="R506" s="44" t="str">
        <f t="shared" si="135"/>
        <v/>
      </c>
      <c r="S506" s="3" t="str">
        <f>IF(G506&gt;0,(K506/G506)*(1000000/365),"")</f>
        <v/>
      </c>
      <c r="T506" s="3">
        <f>IF(H506&gt;0,(L506/H506)*(1000000/365),"")</f>
        <v>0</v>
      </c>
      <c r="U506" s="3" t="str">
        <f>IF(I506&gt;0,(M506/I506)*(1000000/365),"")</f>
        <v/>
      </c>
      <c r="V506" s="28" t="str">
        <f>IF(J506&gt;0,(N506/J506)*(1000000/365),"")</f>
        <v/>
      </c>
      <c r="Y506" s="29" t="s">
        <v>392</v>
      </c>
      <c r="Z506" s="3" t="s">
        <v>47</v>
      </c>
      <c r="AA506" s="3">
        <v>4015</v>
      </c>
      <c r="AB506" s="3">
        <v>1</v>
      </c>
      <c r="AC506" s="3">
        <v>1</v>
      </c>
      <c r="AD506" s="3">
        <v>0</v>
      </c>
      <c r="AE506" s="2" t="s">
        <v>1245</v>
      </c>
      <c r="AG506" s="2">
        <v>0</v>
      </c>
      <c r="AH506" s="2">
        <v>0</v>
      </c>
      <c r="AI506" s="3" t="s">
        <v>1243</v>
      </c>
      <c r="AK506" s="3">
        <v>1</v>
      </c>
      <c r="AL506" s="3">
        <v>0</v>
      </c>
      <c r="AM506" s="2" t="s">
        <v>1245</v>
      </c>
      <c r="AO506" s="2">
        <v>0</v>
      </c>
      <c r="AP506" s="2">
        <v>0</v>
      </c>
    </row>
    <row r="507" spans="1:42" x14ac:dyDescent="0.25">
      <c r="A507" s="3">
        <f t="shared" si="119"/>
        <v>3</v>
      </c>
      <c r="B507" s="3" t="str">
        <f t="shared" si="120"/>
        <v>Gas</v>
      </c>
      <c r="C507" s="3">
        <f t="shared" si="121"/>
        <v>0</v>
      </c>
      <c r="D507" s="3">
        <f t="shared" si="122"/>
        <v>0</v>
      </c>
      <c r="E507" s="3">
        <f t="shared" si="123"/>
        <v>0.11619519</v>
      </c>
      <c r="F507" s="3" t="str">
        <f t="shared" si="124"/>
        <v/>
      </c>
      <c r="G507" s="3">
        <f t="shared" si="125"/>
        <v>0</v>
      </c>
      <c r="H507" s="3">
        <f t="shared" si="126"/>
        <v>0</v>
      </c>
      <c r="I507" s="3">
        <f t="shared" si="127"/>
        <v>7</v>
      </c>
      <c r="J507" s="3">
        <f t="shared" si="128"/>
        <v>0</v>
      </c>
      <c r="K507" s="3">
        <f t="shared" si="129"/>
        <v>0</v>
      </c>
      <c r="L507" s="3">
        <f t="shared" si="130"/>
        <v>0</v>
      </c>
      <c r="M507" s="3">
        <f t="shared" si="131"/>
        <v>2.9999999999999997E-4</v>
      </c>
      <c r="N507" s="3">
        <f t="shared" si="132"/>
        <v>0</v>
      </c>
      <c r="O507" s="3">
        <f>SUM(K507:M507)</f>
        <v>2.9999999999999997E-4</v>
      </c>
      <c r="P507" s="41" t="str">
        <f t="shared" si="133"/>
        <v/>
      </c>
      <c r="Q507" s="42" t="str">
        <f t="shared" si="134"/>
        <v/>
      </c>
      <c r="R507" s="44">
        <f t="shared" si="135"/>
        <v>2.5818624678009476E-3</v>
      </c>
      <c r="S507" s="3" t="str">
        <f>IF(G507&gt;0,(K507/G507)*(1000000/365),"")</f>
        <v/>
      </c>
      <c r="T507" s="3" t="str">
        <f>IF(H507&gt;0,(L507/H507)*(1000000/365),"")</f>
        <v/>
      </c>
      <c r="U507" s="3">
        <f>IF(I507&gt;0,(M507/I507)*(1000000/365),"")</f>
        <v>0.11741682974559686</v>
      </c>
      <c r="V507" s="28" t="str">
        <f>IF(J507&gt;0,(N507/J507)*(1000000/365),"")</f>
        <v/>
      </c>
      <c r="Y507" s="29" t="s">
        <v>392</v>
      </c>
      <c r="Z507" s="3" t="s">
        <v>47</v>
      </c>
      <c r="AA507" s="3">
        <v>116195.19</v>
      </c>
      <c r="AB507" s="3">
        <v>21</v>
      </c>
      <c r="AC507" s="3">
        <v>7</v>
      </c>
      <c r="AD507" s="3">
        <v>0</v>
      </c>
      <c r="AE507" s="2" t="s">
        <v>1245</v>
      </c>
      <c r="AI507" s="3" t="s">
        <v>1245</v>
      </c>
      <c r="AM507" s="2" t="s">
        <v>1243</v>
      </c>
      <c r="AO507" s="2">
        <v>7</v>
      </c>
      <c r="AP507" s="2">
        <v>0.3</v>
      </c>
    </row>
    <row r="508" spans="1:42" x14ac:dyDescent="0.25">
      <c r="A508" s="3">
        <f t="shared" si="119"/>
        <v>6</v>
      </c>
      <c r="B508" s="3" t="str">
        <f t="shared" si="120"/>
        <v>Gas</v>
      </c>
      <c r="C508" s="3">
        <f t="shared" si="121"/>
        <v>1.3855474285714287E-2</v>
      </c>
      <c r="D508" s="3">
        <f t="shared" si="122"/>
        <v>0</v>
      </c>
      <c r="E508" s="3">
        <f t="shared" si="123"/>
        <v>1.0391605714285716E-2</v>
      </c>
      <c r="F508" s="3" t="str">
        <f t="shared" si="124"/>
        <v/>
      </c>
      <c r="G508" s="3">
        <f t="shared" si="125"/>
        <v>4</v>
      </c>
      <c r="H508" s="3">
        <f t="shared" si="126"/>
        <v>0</v>
      </c>
      <c r="I508" s="3">
        <f t="shared" si="127"/>
        <v>3</v>
      </c>
      <c r="J508" s="3">
        <f t="shared" si="128"/>
        <v>0</v>
      </c>
      <c r="K508" s="3">
        <f t="shared" si="129"/>
        <v>0</v>
      </c>
      <c r="L508" s="3">
        <f t="shared" si="130"/>
        <v>0</v>
      </c>
      <c r="M508" s="3">
        <f t="shared" si="131"/>
        <v>1.7846999999999997E-5</v>
      </c>
      <c r="N508" s="3">
        <f t="shared" si="132"/>
        <v>0</v>
      </c>
      <c r="O508" s="3">
        <f>SUM(K508:M508)</f>
        <v>1.7846999999999997E-5</v>
      </c>
      <c r="P508" s="41">
        <f t="shared" si="133"/>
        <v>0</v>
      </c>
      <c r="Q508" s="42" t="str">
        <f t="shared" si="134"/>
        <v/>
      </c>
      <c r="R508" s="44">
        <f t="shared" si="135"/>
        <v>1.7174439148961438E-3</v>
      </c>
      <c r="S508" s="3">
        <f>IF(G508&gt;0,(K508/G508)*(1000000/365),"")</f>
        <v>0</v>
      </c>
      <c r="T508" s="3" t="str">
        <f>IF(H508&gt;0,(L508/H508)*(1000000/365),"")</f>
        <v/>
      </c>
      <c r="U508" s="3">
        <f>IF(I508&gt;0,(M508/I508)*(1000000/365),"")</f>
        <v>1.6298630136986299E-2</v>
      </c>
      <c r="V508" s="28" t="str">
        <f>IF(J508&gt;0,(N508/J508)*(1000000/365),"")</f>
        <v/>
      </c>
      <c r="Y508" s="29" t="s">
        <v>393</v>
      </c>
      <c r="Z508" s="3" t="s">
        <v>47</v>
      </c>
      <c r="AA508" s="3">
        <v>24247.08</v>
      </c>
      <c r="AB508" s="3">
        <v>2</v>
      </c>
      <c r="AC508" s="3">
        <v>7</v>
      </c>
      <c r="AD508" s="3">
        <v>0</v>
      </c>
      <c r="AE508" s="2" t="s">
        <v>1243</v>
      </c>
      <c r="AG508" s="2">
        <v>4</v>
      </c>
      <c r="AH508" s="2">
        <v>0</v>
      </c>
      <c r="AI508" s="3" t="s">
        <v>1245</v>
      </c>
      <c r="AM508" s="2" t="s">
        <v>1243</v>
      </c>
      <c r="AO508" s="2">
        <v>3</v>
      </c>
      <c r="AP508" s="2">
        <v>1.7846999999999998E-2</v>
      </c>
    </row>
    <row r="509" spans="1:42" x14ac:dyDescent="0.25">
      <c r="A509" s="3">
        <f t="shared" si="119"/>
        <v>2</v>
      </c>
      <c r="B509" s="3" t="str">
        <f t="shared" si="120"/>
        <v>Gas</v>
      </c>
      <c r="C509" s="3">
        <f t="shared" si="121"/>
        <v>0</v>
      </c>
      <c r="D509" s="3">
        <f t="shared" si="122"/>
        <v>9.4900000000000002E-3</v>
      </c>
      <c r="E509" s="3">
        <f t="shared" si="123"/>
        <v>0</v>
      </c>
      <c r="F509" s="3" t="str">
        <f t="shared" si="124"/>
        <v/>
      </c>
      <c r="G509" s="3">
        <f t="shared" si="125"/>
        <v>0</v>
      </c>
      <c r="H509" s="3">
        <f t="shared" si="126"/>
        <v>1</v>
      </c>
      <c r="I509" s="3">
        <f t="shared" si="127"/>
        <v>0</v>
      </c>
      <c r="J509" s="3">
        <f t="shared" si="128"/>
        <v>0</v>
      </c>
      <c r="K509" s="3">
        <f t="shared" si="129"/>
        <v>0</v>
      </c>
      <c r="L509" s="3">
        <f t="shared" si="130"/>
        <v>2.8519999981000002E-3</v>
      </c>
      <c r="M509" s="3">
        <f t="shared" si="131"/>
        <v>0</v>
      </c>
      <c r="N509" s="3">
        <f t="shared" si="132"/>
        <v>0</v>
      </c>
      <c r="O509" s="3">
        <f>SUM(K509:M509)</f>
        <v>2.8519999981000002E-3</v>
      </c>
      <c r="P509" s="41" t="str">
        <f t="shared" si="133"/>
        <v/>
      </c>
      <c r="Q509" s="42">
        <f t="shared" si="134"/>
        <v>0.30052687018967333</v>
      </c>
      <c r="R509" s="44" t="str">
        <f t="shared" si="135"/>
        <v/>
      </c>
      <c r="S509" s="3" t="str">
        <f>IF(G509&gt;0,(K509/G509)*(1000000/365),"")</f>
        <v/>
      </c>
      <c r="T509" s="3">
        <f>IF(H509&gt;0,(L509/H509)*(1000000/365),"")</f>
        <v>7.813698624931507</v>
      </c>
      <c r="U509" s="3" t="str">
        <f>IF(I509&gt;0,(M509/I509)*(1000000/365),"")</f>
        <v/>
      </c>
      <c r="V509" s="28" t="str">
        <f>IF(J509&gt;0,(N509/J509)*(1000000/365),"")</f>
        <v/>
      </c>
      <c r="Y509" s="29" t="s">
        <v>394</v>
      </c>
      <c r="Z509" s="3" t="s">
        <v>47</v>
      </c>
      <c r="AA509" s="3">
        <v>9490</v>
      </c>
      <c r="AB509" s="3">
        <v>1</v>
      </c>
      <c r="AC509" s="3">
        <v>1</v>
      </c>
      <c r="AD509" s="3">
        <v>0</v>
      </c>
      <c r="AE509" s="2" t="s">
        <v>1245</v>
      </c>
      <c r="AG509" s="2">
        <v>0</v>
      </c>
      <c r="AH509" s="2">
        <v>0</v>
      </c>
      <c r="AI509" s="3" t="s">
        <v>1243</v>
      </c>
      <c r="AK509" s="3">
        <v>1</v>
      </c>
      <c r="AL509" s="3">
        <v>2.8519999981000002</v>
      </c>
      <c r="AM509" s="2" t="s">
        <v>1245</v>
      </c>
      <c r="AO509" s="2">
        <v>0</v>
      </c>
      <c r="AP509" s="2">
        <v>0</v>
      </c>
    </row>
    <row r="510" spans="1:42" x14ac:dyDescent="0.25">
      <c r="A510" s="3">
        <f t="shared" si="119"/>
        <v>2</v>
      </c>
      <c r="B510" s="3" t="str">
        <f t="shared" si="120"/>
        <v>Gas</v>
      </c>
      <c r="C510" s="3">
        <f t="shared" si="121"/>
        <v>0</v>
      </c>
      <c r="D510" s="3">
        <f t="shared" si="122"/>
        <v>0.38106000000000001</v>
      </c>
      <c r="E510" s="3">
        <f t="shared" si="123"/>
        <v>0</v>
      </c>
      <c r="F510" s="3" t="str">
        <f t="shared" si="124"/>
        <v/>
      </c>
      <c r="G510" s="3">
        <f t="shared" si="125"/>
        <v>0</v>
      </c>
      <c r="H510" s="3">
        <f t="shared" si="126"/>
        <v>20</v>
      </c>
      <c r="I510" s="3">
        <f t="shared" si="127"/>
        <v>0</v>
      </c>
      <c r="J510" s="3">
        <f t="shared" si="128"/>
        <v>0</v>
      </c>
      <c r="K510" s="3">
        <f t="shared" si="129"/>
        <v>0</v>
      </c>
      <c r="L510" s="3">
        <f t="shared" si="130"/>
        <v>3.3035699577499994E-2</v>
      </c>
      <c r="M510" s="3">
        <f t="shared" si="131"/>
        <v>0</v>
      </c>
      <c r="N510" s="3">
        <f t="shared" si="132"/>
        <v>0</v>
      </c>
      <c r="O510" s="3">
        <f>SUM(K510:M510)</f>
        <v>3.3035699577499994E-2</v>
      </c>
      <c r="P510" s="41" t="str">
        <f t="shared" si="133"/>
        <v/>
      </c>
      <c r="Q510" s="42">
        <f t="shared" si="134"/>
        <v>8.6694220273710154E-2</v>
      </c>
      <c r="R510" s="44" t="str">
        <f t="shared" si="135"/>
        <v/>
      </c>
      <c r="S510" s="3" t="str">
        <f>IF(G510&gt;0,(K510/G510)*(1000000/365),"")</f>
        <v/>
      </c>
      <c r="T510" s="3">
        <f>IF(H510&gt;0,(L510/H510)*(1000000/365),"")</f>
        <v>4.5254382982876704</v>
      </c>
      <c r="U510" s="3" t="str">
        <f>IF(I510&gt;0,(M510/I510)*(1000000/365),"")</f>
        <v/>
      </c>
      <c r="V510" s="28" t="str">
        <f>IF(J510&gt;0,(N510/J510)*(1000000/365),"")</f>
        <v/>
      </c>
      <c r="Y510" s="29" t="s">
        <v>394</v>
      </c>
      <c r="Z510" s="3" t="s">
        <v>62</v>
      </c>
      <c r="AA510" s="3">
        <v>381060</v>
      </c>
      <c r="AB510" s="3">
        <v>20</v>
      </c>
      <c r="AC510" s="3">
        <v>20</v>
      </c>
      <c r="AD510" s="3">
        <v>0</v>
      </c>
      <c r="AE510" s="2" t="s">
        <v>1245</v>
      </c>
      <c r="AG510" s="2">
        <v>0</v>
      </c>
      <c r="AH510" s="2">
        <v>0</v>
      </c>
      <c r="AI510" s="3" t="s">
        <v>1243</v>
      </c>
      <c r="AK510" s="3">
        <v>20</v>
      </c>
      <c r="AL510" s="3">
        <v>33.035699577499997</v>
      </c>
      <c r="AM510" s="2" t="s">
        <v>1245</v>
      </c>
      <c r="AO510" s="2">
        <v>0</v>
      </c>
      <c r="AP510" s="2">
        <v>0</v>
      </c>
    </row>
    <row r="511" spans="1:42" x14ac:dyDescent="0.25">
      <c r="A511" s="3">
        <f t="shared" si="119"/>
        <v>2</v>
      </c>
      <c r="B511" s="3" t="str">
        <f t="shared" si="120"/>
        <v>Gas</v>
      </c>
      <c r="C511" s="3">
        <f t="shared" si="121"/>
        <v>0</v>
      </c>
      <c r="D511" s="3">
        <f t="shared" si="122"/>
        <v>2.9262E-2</v>
      </c>
      <c r="E511" s="3">
        <f t="shared" si="123"/>
        <v>0</v>
      </c>
      <c r="F511" s="3" t="str">
        <f t="shared" si="124"/>
        <v/>
      </c>
      <c r="G511" s="3">
        <f t="shared" si="125"/>
        <v>0</v>
      </c>
      <c r="H511" s="3">
        <f t="shared" si="126"/>
        <v>16</v>
      </c>
      <c r="I511" s="3">
        <f t="shared" si="127"/>
        <v>0</v>
      </c>
      <c r="J511" s="3">
        <f t="shared" si="128"/>
        <v>0</v>
      </c>
      <c r="K511" s="3">
        <f t="shared" si="129"/>
        <v>0</v>
      </c>
      <c r="L511" s="3">
        <f t="shared" si="130"/>
        <v>1.1678931E-3</v>
      </c>
      <c r="M511" s="3">
        <f t="shared" si="131"/>
        <v>0</v>
      </c>
      <c r="N511" s="3">
        <f t="shared" si="132"/>
        <v>0</v>
      </c>
      <c r="O511" s="3">
        <f>SUM(K511:M511)</f>
        <v>1.1678931E-3</v>
      </c>
      <c r="P511" s="41" t="str">
        <f t="shared" si="133"/>
        <v/>
      </c>
      <c r="Q511" s="42">
        <f t="shared" si="134"/>
        <v>3.9911595242977237E-2</v>
      </c>
      <c r="R511" s="44" t="str">
        <f t="shared" si="135"/>
        <v/>
      </c>
      <c r="S511" s="3" t="str">
        <f>IF(G511&gt;0,(K511/G511)*(1000000/365),"")</f>
        <v/>
      </c>
      <c r="T511" s="3">
        <f>IF(H511&gt;0,(L511/H511)*(1000000/365),"")</f>
        <v>0.19998169520547943</v>
      </c>
      <c r="U511" s="3" t="str">
        <f>IF(I511&gt;0,(M511/I511)*(1000000/365),"")</f>
        <v/>
      </c>
      <c r="V511" s="28" t="str">
        <f>IF(J511&gt;0,(N511/J511)*(1000000/365),"")</f>
        <v/>
      </c>
      <c r="Y511" s="29" t="s">
        <v>394</v>
      </c>
      <c r="Z511" s="3" t="s">
        <v>47</v>
      </c>
      <c r="AA511" s="3">
        <v>29262</v>
      </c>
      <c r="AB511" s="3">
        <v>16</v>
      </c>
      <c r="AC511" s="3">
        <v>16</v>
      </c>
      <c r="AD511" s="3">
        <v>0</v>
      </c>
      <c r="AE511" s="2" t="s">
        <v>1245</v>
      </c>
      <c r="AI511" s="3" t="s">
        <v>1243</v>
      </c>
      <c r="AK511" s="3">
        <v>16</v>
      </c>
      <c r="AL511" s="3">
        <v>1.1678930999999999</v>
      </c>
      <c r="AM511" s="2" t="s">
        <v>1245</v>
      </c>
    </row>
    <row r="512" spans="1:42" x14ac:dyDescent="0.25">
      <c r="A512" s="3">
        <f t="shared" si="119"/>
        <v>2</v>
      </c>
      <c r="B512" s="3" t="str">
        <f t="shared" si="120"/>
        <v>Gas</v>
      </c>
      <c r="C512" s="3">
        <f t="shared" si="121"/>
        <v>0</v>
      </c>
      <c r="D512" s="3">
        <f t="shared" si="122"/>
        <v>9.3530000000000002E-3</v>
      </c>
      <c r="E512" s="3">
        <f t="shared" si="123"/>
        <v>0</v>
      </c>
      <c r="F512" s="3" t="str">
        <f t="shared" si="124"/>
        <v/>
      </c>
      <c r="G512" s="3">
        <f t="shared" si="125"/>
        <v>0</v>
      </c>
      <c r="H512" s="3">
        <f t="shared" si="126"/>
        <v>3</v>
      </c>
      <c r="I512" s="3">
        <f t="shared" si="127"/>
        <v>0</v>
      </c>
      <c r="J512" s="3">
        <f t="shared" si="128"/>
        <v>0</v>
      </c>
      <c r="K512" s="3">
        <f t="shared" si="129"/>
        <v>0</v>
      </c>
      <c r="L512" s="3">
        <f t="shared" si="130"/>
        <v>8.788E-4</v>
      </c>
      <c r="M512" s="3">
        <f t="shared" si="131"/>
        <v>0</v>
      </c>
      <c r="N512" s="3">
        <f t="shared" si="132"/>
        <v>0</v>
      </c>
      <c r="O512" s="3">
        <f>SUM(K512:M512)</f>
        <v>8.788E-4</v>
      </c>
      <c r="P512" s="41" t="str">
        <f t="shared" si="133"/>
        <v/>
      </c>
      <c r="Q512" s="42">
        <f t="shared" si="134"/>
        <v>9.3959157489575534E-2</v>
      </c>
      <c r="R512" s="44" t="str">
        <f t="shared" si="135"/>
        <v/>
      </c>
      <c r="S512" s="3" t="str">
        <f>IF(G512&gt;0,(K512/G512)*(1000000/365),"")</f>
        <v/>
      </c>
      <c r="T512" s="3">
        <f>IF(H512&gt;0,(L512/H512)*(1000000/365),"")</f>
        <v>0.80255707762557071</v>
      </c>
      <c r="U512" s="3" t="str">
        <f>IF(I512&gt;0,(M512/I512)*(1000000/365),"")</f>
        <v/>
      </c>
      <c r="V512" s="28" t="str">
        <f>IF(J512&gt;0,(N512/J512)*(1000000/365),"")</f>
        <v/>
      </c>
      <c r="Y512" s="29" t="s">
        <v>394</v>
      </c>
      <c r="Z512" s="3" t="s">
        <v>47</v>
      </c>
      <c r="AA512" s="3">
        <v>9353</v>
      </c>
      <c r="AB512" s="3">
        <v>3</v>
      </c>
      <c r="AC512" s="3">
        <v>3</v>
      </c>
      <c r="AD512" s="3">
        <v>0</v>
      </c>
      <c r="AE512" s="2" t="s">
        <v>1245</v>
      </c>
      <c r="AI512" s="3" t="s">
        <v>1243</v>
      </c>
      <c r="AK512" s="3">
        <v>3</v>
      </c>
      <c r="AL512" s="3">
        <v>0.87880000000000003</v>
      </c>
      <c r="AM512" s="2" t="s">
        <v>1245</v>
      </c>
    </row>
    <row r="513" spans="1:42" x14ac:dyDescent="0.25">
      <c r="A513" s="3">
        <f t="shared" si="119"/>
        <v>3</v>
      </c>
      <c r="B513" s="3" t="str">
        <f t="shared" si="120"/>
        <v>Gas</v>
      </c>
      <c r="C513" s="3">
        <f t="shared" si="121"/>
        <v>0</v>
      </c>
      <c r="D513" s="3">
        <f t="shared" si="122"/>
        <v>0</v>
      </c>
      <c r="E513" s="3">
        <f t="shared" si="123"/>
        <v>3.7910000000000001E-3</v>
      </c>
      <c r="F513" s="3" t="str">
        <f t="shared" si="124"/>
        <v/>
      </c>
      <c r="G513" s="3">
        <f t="shared" si="125"/>
        <v>0</v>
      </c>
      <c r="H513" s="3">
        <f t="shared" si="126"/>
        <v>0</v>
      </c>
      <c r="I513" s="3">
        <f t="shared" si="127"/>
        <v>3</v>
      </c>
      <c r="J513" s="3">
        <f t="shared" si="128"/>
        <v>0</v>
      </c>
      <c r="K513" s="3">
        <f t="shared" si="129"/>
        <v>0</v>
      </c>
      <c r="L513" s="3">
        <f t="shared" si="130"/>
        <v>0</v>
      </c>
      <c r="M513" s="3">
        <f t="shared" si="131"/>
        <v>1.0000000000000001E-5</v>
      </c>
      <c r="N513" s="3">
        <f t="shared" si="132"/>
        <v>0</v>
      </c>
      <c r="O513" s="3">
        <f>SUM(K513:M513)</f>
        <v>1.0000000000000001E-5</v>
      </c>
      <c r="P513" s="41" t="str">
        <f t="shared" si="133"/>
        <v/>
      </c>
      <c r="Q513" s="42" t="str">
        <f t="shared" si="134"/>
        <v/>
      </c>
      <c r="R513" s="44">
        <f t="shared" si="135"/>
        <v>2.637826431020839E-3</v>
      </c>
      <c r="S513" s="3" t="str">
        <f>IF(G513&gt;0,(K513/G513)*(1000000/365),"")</f>
        <v/>
      </c>
      <c r="T513" s="3" t="str">
        <f>IF(H513&gt;0,(L513/H513)*(1000000/365),"")</f>
        <v/>
      </c>
      <c r="U513" s="3">
        <f>IF(I513&gt;0,(M513/I513)*(1000000/365),"")</f>
        <v>9.1324200913242021E-3</v>
      </c>
      <c r="V513" s="28" t="str">
        <f>IF(J513&gt;0,(N513/J513)*(1000000/365),"")</f>
        <v/>
      </c>
      <c r="Y513" s="29" t="s">
        <v>395</v>
      </c>
      <c r="Z513" s="3" t="s">
        <v>62</v>
      </c>
      <c r="AA513" s="3">
        <v>3791</v>
      </c>
      <c r="AB513" s="3">
        <v>1</v>
      </c>
      <c r="AC513" s="3">
        <v>3</v>
      </c>
      <c r="AD513" s="3">
        <v>0</v>
      </c>
      <c r="AE513" s="2" t="s">
        <v>1245</v>
      </c>
      <c r="AG513" s="2">
        <v>0</v>
      </c>
      <c r="AH513" s="2">
        <v>0</v>
      </c>
      <c r="AI513" s="3" t="s">
        <v>1245</v>
      </c>
      <c r="AK513" s="3">
        <v>0</v>
      </c>
      <c r="AL513" s="3">
        <v>0</v>
      </c>
      <c r="AM513" s="2" t="s">
        <v>1243</v>
      </c>
      <c r="AO513" s="2">
        <v>3</v>
      </c>
      <c r="AP513" s="2">
        <v>0.01</v>
      </c>
    </row>
    <row r="514" spans="1:42" x14ac:dyDescent="0.25">
      <c r="A514" s="3">
        <f t="shared" si="119"/>
        <v>2</v>
      </c>
      <c r="B514" s="3" t="str">
        <f t="shared" si="120"/>
        <v>Gas</v>
      </c>
      <c r="C514" s="3">
        <f t="shared" si="121"/>
        <v>0</v>
      </c>
      <c r="D514" s="3">
        <f t="shared" si="122"/>
        <v>2.1975000000000001E-2</v>
      </c>
      <c r="E514" s="3">
        <f t="shared" si="123"/>
        <v>0</v>
      </c>
      <c r="F514" s="3" t="str">
        <f t="shared" si="124"/>
        <v/>
      </c>
      <c r="G514" s="3">
        <f t="shared" si="125"/>
        <v>0</v>
      </c>
      <c r="H514" s="3">
        <f t="shared" si="126"/>
        <v>16</v>
      </c>
      <c r="I514" s="3">
        <f t="shared" si="127"/>
        <v>0</v>
      </c>
      <c r="J514" s="3">
        <f t="shared" si="128"/>
        <v>0</v>
      </c>
      <c r="K514" s="3">
        <f t="shared" si="129"/>
        <v>0</v>
      </c>
      <c r="L514" s="3">
        <f t="shared" si="130"/>
        <v>8.7705730000000009E-4</v>
      </c>
      <c r="M514" s="3">
        <f t="shared" si="131"/>
        <v>0</v>
      </c>
      <c r="N514" s="3">
        <f t="shared" si="132"/>
        <v>0</v>
      </c>
      <c r="O514" s="3">
        <f>SUM(K514:M514)</f>
        <v>8.7705730000000009E-4</v>
      </c>
      <c r="P514" s="41" t="str">
        <f t="shared" si="133"/>
        <v/>
      </c>
      <c r="Q514" s="42">
        <f t="shared" si="134"/>
        <v>3.9911594994311718E-2</v>
      </c>
      <c r="R514" s="44" t="str">
        <f t="shared" si="135"/>
        <v/>
      </c>
      <c r="S514" s="3" t="str">
        <f>IF(G514&gt;0,(K514/G514)*(1000000/365),"")</f>
        <v/>
      </c>
      <c r="T514" s="3">
        <f>IF(H514&gt;0,(L514/H514)*(1000000/365),"")</f>
        <v>0.15018104452054795</v>
      </c>
      <c r="U514" s="3" t="str">
        <f>IF(I514&gt;0,(M514/I514)*(1000000/365),"")</f>
        <v/>
      </c>
      <c r="V514" s="28" t="str">
        <f>IF(J514&gt;0,(N514/J514)*(1000000/365),"")</f>
        <v/>
      </c>
      <c r="Y514" s="29" t="s">
        <v>395</v>
      </c>
      <c r="Z514" s="3" t="s">
        <v>47</v>
      </c>
      <c r="AA514" s="3">
        <v>21975</v>
      </c>
      <c r="AB514" s="3">
        <v>16</v>
      </c>
      <c r="AC514" s="3">
        <v>16</v>
      </c>
      <c r="AD514" s="3">
        <v>0</v>
      </c>
      <c r="AE514" s="2" t="s">
        <v>1245</v>
      </c>
      <c r="AI514" s="3" t="s">
        <v>1243</v>
      </c>
      <c r="AK514" s="3">
        <v>16</v>
      </c>
      <c r="AL514" s="3">
        <v>0.87705730000000004</v>
      </c>
      <c r="AM514" s="2" t="s">
        <v>1245</v>
      </c>
    </row>
    <row r="515" spans="1:42" x14ac:dyDescent="0.25">
      <c r="A515" s="3">
        <f t="shared" si="119"/>
        <v>2</v>
      </c>
      <c r="B515" s="3" t="str">
        <f t="shared" si="120"/>
        <v>Gas</v>
      </c>
      <c r="C515" s="3">
        <f t="shared" si="121"/>
        <v>0</v>
      </c>
      <c r="D515" s="3">
        <f t="shared" si="122"/>
        <v>4.6030000000000001E-2</v>
      </c>
      <c r="E515" s="3">
        <f t="shared" si="123"/>
        <v>0</v>
      </c>
      <c r="F515" s="3" t="str">
        <f t="shared" si="124"/>
        <v/>
      </c>
      <c r="G515" s="3">
        <f t="shared" si="125"/>
        <v>0</v>
      </c>
      <c r="H515" s="3">
        <f t="shared" si="126"/>
        <v>18</v>
      </c>
      <c r="I515" s="3">
        <f t="shared" si="127"/>
        <v>0</v>
      </c>
      <c r="J515" s="3">
        <f t="shared" si="128"/>
        <v>0</v>
      </c>
      <c r="K515" s="3">
        <f t="shared" si="129"/>
        <v>0</v>
      </c>
      <c r="L515" s="3">
        <f t="shared" si="130"/>
        <v>2.9982286999999997E-3</v>
      </c>
      <c r="M515" s="3">
        <f t="shared" si="131"/>
        <v>0</v>
      </c>
      <c r="N515" s="3">
        <f t="shared" si="132"/>
        <v>0</v>
      </c>
      <c r="O515" s="3">
        <f>SUM(K515:M515)</f>
        <v>2.9982286999999997E-3</v>
      </c>
      <c r="P515" s="41" t="str">
        <f t="shared" si="133"/>
        <v/>
      </c>
      <c r="Q515" s="42">
        <f t="shared" si="134"/>
        <v>6.5136404518792088E-2</v>
      </c>
      <c r="R515" s="44" t="str">
        <f t="shared" si="135"/>
        <v/>
      </c>
      <c r="S515" s="3" t="str">
        <f>IF(G515&gt;0,(K515/G515)*(1000000/365),"")</f>
        <v/>
      </c>
      <c r="T515" s="3">
        <f>IF(H515&gt;0,(L515/H515)*(1000000/365),"")</f>
        <v>0.45635140030441396</v>
      </c>
      <c r="U515" s="3" t="str">
        <f>IF(I515&gt;0,(M515/I515)*(1000000/365),"")</f>
        <v/>
      </c>
      <c r="V515" s="28" t="str">
        <f>IF(J515&gt;0,(N515/J515)*(1000000/365),"")</f>
        <v/>
      </c>
      <c r="Y515" s="29" t="s">
        <v>397</v>
      </c>
      <c r="Z515" s="3" t="s">
        <v>47</v>
      </c>
      <c r="AA515" s="3">
        <v>46030</v>
      </c>
      <c r="AB515" s="3">
        <v>58</v>
      </c>
      <c r="AC515" s="3">
        <v>18</v>
      </c>
      <c r="AD515" s="3">
        <v>0</v>
      </c>
      <c r="AE515" s="2" t="s">
        <v>1245</v>
      </c>
      <c r="AI515" s="3" t="s">
        <v>1243</v>
      </c>
      <c r="AK515" s="3">
        <v>18</v>
      </c>
      <c r="AL515" s="3">
        <v>2.9982286999999999</v>
      </c>
      <c r="AM515" s="2" t="s">
        <v>1245</v>
      </c>
    </row>
    <row r="516" spans="1:42" x14ac:dyDescent="0.25">
      <c r="A516" s="3">
        <f t="shared" si="119"/>
        <v>5</v>
      </c>
      <c r="B516" s="3" t="str">
        <f t="shared" si="120"/>
        <v>Gas</v>
      </c>
      <c r="C516" s="3">
        <f t="shared" si="121"/>
        <v>0</v>
      </c>
      <c r="D516" s="3">
        <f t="shared" si="122"/>
        <v>4.7255368421052638E-3</v>
      </c>
      <c r="E516" s="3">
        <f t="shared" si="123"/>
        <v>0.14491646315789472</v>
      </c>
      <c r="F516" s="3" t="str">
        <f t="shared" si="124"/>
        <v/>
      </c>
      <c r="G516" s="3">
        <f t="shared" si="125"/>
        <v>0</v>
      </c>
      <c r="H516" s="3">
        <f t="shared" si="126"/>
        <v>3</v>
      </c>
      <c r="I516" s="3">
        <f t="shared" si="127"/>
        <v>92</v>
      </c>
      <c r="J516" s="3">
        <f t="shared" si="128"/>
        <v>0</v>
      </c>
      <c r="K516" s="3">
        <f t="shared" si="129"/>
        <v>0</v>
      </c>
      <c r="L516" s="3">
        <f t="shared" si="130"/>
        <v>1.2841069999999999E-4</v>
      </c>
      <c r="M516" s="3">
        <f t="shared" si="131"/>
        <v>2.2835659999999999E-4</v>
      </c>
      <c r="N516" s="3">
        <f t="shared" si="132"/>
        <v>0</v>
      </c>
      <c r="O516" s="3">
        <f>SUM(K516:M516)</f>
        <v>3.5676730000000002E-4</v>
      </c>
      <c r="P516" s="41" t="str">
        <f t="shared" si="133"/>
        <v/>
      </c>
      <c r="Q516" s="42">
        <f t="shared" si="134"/>
        <v>2.7173780311231691E-2</v>
      </c>
      <c r="R516" s="44">
        <f t="shared" si="135"/>
        <v>1.5757809362984005E-3</v>
      </c>
      <c r="S516" s="3" t="str">
        <f>IF(G516&gt;0,(K516/G516)*(1000000/365),"")</f>
        <v/>
      </c>
      <c r="T516" s="3">
        <f>IF(H516&gt;0,(L516/H516)*(1000000/365),"")</f>
        <v>0.11727004566210045</v>
      </c>
      <c r="U516" s="3">
        <f>IF(I516&gt;0,(M516/I516)*(1000000/365),"")</f>
        <v>6.8003752233472296E-3</v>
      </c>
      <c r="V516" s="28" t="str">
        <f>IF(J516&gt;0,(N516/J516)*(1000000/365),"")</f>
        <v/>
      </c>
      <c r="Y516" s="29" t="s">
        <v>397</v>
      </c>
      <c r="Z516" s="3" t="s">
        <v>47</v>
      </c>
      <c r="AA516" s="3">
        <v>149642</v>
      </c>
      <c r="AB516" s="3">
        <v>45</v>
      </c>
      <c r="AC516" s="3">
        <v>421</v>
      </c>
      <c r="AD516" s="3">
        <v>95</v>
      </c>
      <c r="AE516" s="2" t="s">
        <v>1245</v>
      </c>
      <c r="AI516" s="3" t="s">
        <v>1243</v>
      </c>
      <c r="AK516" s="3">
        <v>3</v>
      </c>
      <c r="AL516" s="3">
        <v>0.12841069999999999</v>
      </c>
      <c r="AM516" s="2" t="s">
        <v>1243</v>
      </c>
      <c r="AO516" s="2">
        <v>92</v>
      </c>
      <c r="AP516" s="2">
        <v>0.22835659999999999</v>
      </c>
    </row>
    <row r="517" spans="1:42" x14ac:dyDescent="0.25">
      <c r="A517" s="3">
        <f t="shared" si="119"/>
        <v>5</v>
      </c>
      <c r="B517" s="3" t="str">
        <f t="shared" si="120"/>
        <v>Gas</v>
      </c>
      <c r="C517" s="3">
        <f t="shared" si="121"/>
        <v>0</v>
      </c>
      <c r="D517" s="3">
        <f t="shared" si="122"/>
        <v>2.0235949999999999E-2</v>
      </c>
      <c r="E517" s="3">
        <f t="shared" si="123"/>
        <v>5.3252500000000001E-3</v>
      </c>
      <c r="F517" s="3" t="str">
        <f t="shared" si="124"/>
        <v/>
      </c>
      <c r="G517" s="3">
        <f t="shared" si="125"/>
        <v>0</v>
      </c>
      <c r="H517" s="3">
        <f t="shared" si="126"/>
        <v>19</v>
      </c>
      <c r="I517" s="3">
        <f t="shared" si="127"/>
        <v>5</v>
      </c>
      <c r="J517" s="3">
        <f t="shared" si="128"/>
        <v>0</v>
      </c>
      <c r="K517" s="3">
        <f t="shared" si="129"/>
        <v>0</v>
      </c>
      <c r="L517" s="3">
        <f t="shared" si="130"/>
        <v>9.2652567000000002E-3</v>
      </c>
      <c r="M517" s="3">
        <f t="shared" si="131"/>
        <v>9.5849699999999991E-5</v>
      </c>
      <c r="N517" s="3">
        <f t="shared" si="132"/>
        <v>0</v>
      </c>
      <c r="O517" s="3">
        <f>SUM(K517:M517)</f>
        <v>9.3611063999999994E-3</v>
      </c>
      <c r="P517" s="41" t="str">
        <f t="shared" si="133"/>
        <v/>
      </c>
      <c r="Q517" s="42">
        <f t="shared" si="134"/>
        <v>0.45786121728903267</v>
      </c>
      <c r="R517" s="44">
        <f t="shared" si="135"/>
        <v>1.7999098633866954E-2</v>
      </c>
      <c r="S517" s="3" t="str">
        <f>IF(G517&gt;0,(K517/G517)*(1000000/365),"")</f>
        <v/>
      </c>
      <c r="T517" s="3">
        <f>IF(H517&gt;0,(L517/H517)*(1000000/365),"")</f>
        <v>1.3360139437635183</v>
      </c>
      <c r="U517" s="3">
        <f>IF(I517&gt;0,(M517/I517)*(1000000/365),"")</f>
        <v>5.2520383561643826E-2</v>
      </c>
      <c r="V517" s="28" t="str">
        <f>IF(J517&gt;0,(N517/J517)*(1000000/365),"")</f>
        <v/>
      </c>
      <c r="Y517" s="29" t="s">
        <v>398</v>
      </c>
      <c r="Z517" s="3" t="s">
        <v>62</v>
      </c>
      <c r="AA517" s="3">
        <v>25561.200000000001</v>
      </c>
      <c r="AB517" s="3">
        <v>9</v>
      </c>
      <c r="AC517" s="3">
        <v>24</v>
      </c>
      <c r="AD517" s="3">
        <v>0</v>
      </c>
      <c r="AE517" s="2" t="s">
        <v>1245</v>
      </c>
      <c r="AI517" s="3" t="s">
        <v>1243</v>
      </c>
      <c r="AK517" s="3">
        <v>19</v>
      </c>
      <c r="AL517" s="3">
        <v>9.2652567000000001</v>
      </c>
      <c r="AM517" s="2" t="s">
        <v>1243</v>
      </c>
      <c r="AO517" s="2">
        <v>5</v>
      </c>
      <c r="AP517" s="2">
        <v>9.5849699999999996E-2</v>
      </c>
    </row>
    <row r="518" spans="1:42" x14ac:dyDescent="0.25">
      <c r="A518" s="3">
        <f t="shared" si="119"/>
        <v>5</v>
      </c>
      <c r="B518" s="3" t="str">
        <f t="shared" si="120"/>
        <v>Gas</v>
      </c>
      <c r="C518" s="3">
        <f t="shared" si="121"/>
        <v>0</v>
      </c>
      <c r="D518" s="3">
        <f t="shared" si="122"/>
        <v>3.7776896666666671E-2</v>
      </c>
      <c r="E518" s="3">
        <f t="shared" si="123"/>
        <v>7.5553793333333341E-2</v>
      </c>
      <c r="F518" s="3" t="str">
        <f t="shared" si="124"/>
        <v/>
      </c>
      <c r="G518" s="3">
        <f t="shared" si="125"/>
        <v>0</v>
      </c>
      <c r="H518" s="3">
        <f t="shared" si="126"/>
        <v>6</v>
      </c>
      <c r="I518" s="3">
        <f t="shared" si="127"/>
        <v>12</v>
      </c>
      <c r="J518" s="3">
        <f t="shared" si="128"/>
        <v>0</v>
      </c>
      <c r="K518" s="3">
        <f t="shared" si="129"/>
        <v>0</v>
      </c>
      <c r="L518" s="3">
        <f t="shared" si="130"/>
        <v>4.0000000000000001E-3</v>
      </c>
      <c r="M518" s="3">
        <f t="shared" si="131"/>
        <v>2.0000000000000001E-4</v>
      </c>
      <c r="N518" s="3">
        <f t="shared" si="132"/>
        <v>0</v>
      </c>
      <c r="O518" s="3">
        <f>SUM(K518:M518)</f>
        <v>4.1999999999999997E-3</v>
      </c>
      <c r="P518" s="41" t="str">
        <f t="shared" si="133"/>
        <v/>
      </c>
      <c r="Q518" s="42">
        <f t="shared" si="134"/>
        <v>0.10588482254894944</v>
      </c>
      <c r="R518" s="44">
        <f t="shared" si="135"/>
        <v>2.6471205637237363E-3</v>
      </c>
      <c r="S518" s="3" t="str">
        <f>IF(G518&gt;0,(K518/G518)*(1000000/365),"")</f>
        <v/>
      </c>
      <c r="T518" s="3">
        <f>IF(H518&gt;0,(L518/H518)*(1000000/365),"")</f>
        <v>1.8264840182648401</v>
      </c>
      <c r="U518" s="3">
        <f>IF(I518&gt;0,(M518/I518)*(1000000/365),"")</f>
        <v>4.5662100456621002E-2</v>
      </c>
      <c r="V518" s="28" t="str">
        <f>IF(J518&gt;0,(N518/J518)*(1000000/365),"")</f>
        <v/>
      </c>
      <c r="Y518" s="29" t="s">
        <v>399</v>
      </c>
      <c r="Z518" s="3" t="s">
        <v>47</v>
      </c>
      <c r="AA518" s="3">
        <v>113330.69</v>
      </c>
      <c r="AB518" s="3">
        <v>20</v>
      </c>
      <c r="AC518" s="3">
        <v>29</v>
      </c>
      <c r="AD518" s="3">
        <v>1</v>
      </c>
      <c r="AE518" s="2" t="s">
        <v>1245</v>
      </c>
      <c r="AI518" s="3" t="s">
        <v>1243</v>
      </c>
      <c r="AK518" s="3">
        <v>6</v>
      </c>
      <c r="AL518" s="3">
        <v>4</v>
      </c>
      <c r="AM518" s="2" t="s">
        <v>1243</v>
      </c>
      <c r="AO518" s="2">
        <v>12</v>
      </c>
      <c r="AP518" s="2">
        <v>0.2</v>
      </c>
    </row>
    <row r="519" spans="1:42" x14ac:dyDescent="0.25">
      <c r="A519" s="3">
        <f t="shared" si="119"/>
        <v>1</v>
      </c>
      <c r="B519" s="3" t="str">
        <f t="shared" si="120"/>
        <v>Gas</v>
      </c>
      <c r="C519" s="3">
        <f t="shared" si="121"/>
        <v>1.1598000000000001E-2</v>
      </c>
      <c r="D519" s="3">
        <f t="shared" si="122"/>
        <v>0</v>
      </c>
      <c r="E519" s="3">
        <f t="shared" si="123"/>
        <v>0</v>
      </c>
      <c r="F519" s="3" t="str">
        <f t="shared" si="124"/>
        <v/>
      </c>
      <c r="G519" s="3">
        <f t="shared" si="125"/>
        <v>5</v>
      </c>
      <c r="H519" s="3">
        <f t="shared" si="126"/>
        <v>0</v>
      </c>
      <c r="I519" s="3">
        <f t="shared" si="127"/>
        <v>0</v>
      </c>
      <c r="J519" s="3">
        <f t="shared" si="128"/>
        <v>0</v>
      </c>
      <c r="K519" s="3">
        <f t="shared" si="129"/>
        <v>6.0207000000000006E-6</v>
      </c>
      <c r="L519" s="3">
        <f t="shared" si="130"/>
        <v>0</v>
      </c>
      <c r="M519" s="3">
        <f t="shared" si="131"/>
        <v>0</v>
      </c>
      <c r="N519" s="3">
        <f t="shared" si="132"/>
        <v>0</v>
      </c>
      <c r="O519" s="3">
        <f>SUM(K519:M519)</f>
        <v>6.0207000000000006E-6</v>
      </c>
      <c r="P519" s="41">
        <f t="shared" si="133"/>
        <v>5.1911536471805492E-4</v>
      </c>
      <c r="Q519" s="42" t="str">
        <f t="shared" si="134"/>
        <v/>
      </c>
      <c r="R519" s="44" t="str">
        <f t="shared" si="135"/>
        <v/>
      </c>
      <c r="S519" s="3">
        <f>IF(G519&gt;0,(K519/G519)*(1000000/365),"")</f>
        <v>3.2990136986301372E-3</v>
      </c>
      <c r="T519" s="3" t="str">
        <f>IF(H519&gt;0,(L519/H519)*(1000000/365),"")</f>
        <v/>
      </c>
      <c r="U519" s="3" t="str">
        <f>IF(I519&gt;0,(M519/I519)*(1000000/365),"")</f>
        <v/>
      </c>
      <c r="V519" s="28" t="str">
        <f>IF(J519&gt;0,(N519/J519)*(1000000/365),"")</f>
        <v/>
      </c>
      <c r="Y519" s="29" t="s">
        <v>399</v>
      </c>
      <c r="Z519" s="3" t="s">
        <v>47</v>
      </c>
      <c r="AA519" s="3">
        <v>11598</v>
      </c>
      <c r="AB519" s="3">
        <v>2</v>
      </c>
      <c r="AC519" s="3">
        <v>5</v>
      </c>
      <c r="AD519" s="3">
        <v>0</v>
      </c>
      <c r="AE519" s="2" t="s">
        <v>1243</v>
      </c>
      <c r="AG519" s="2">
        <v>5</v>
      </c>
      <c r="AH519" s="2">
        <v>6.0207000000000004E-3</v>
      </c>
      <c r="AI519" s="3" t="s">
        <v>1245</v>
      </c>
      <c r="AM519" s="2" t="s">
        <v>1245</v>
      </c>
    </row>
    <row r="520" spans="1:42" x14ac:dyDescent="0.25">
      <c r="A520" s="3">
        <f t="shared" si="119"/>
        <v>2</v>
      </c>
      <c r="B520" s="3" t="str">
        <f t="shared" si="120"/>
        <v>Oil</v>
      </c>
      <c r="C520" s="3">
        <f t="shared" si="121"/>
        <v>0</v>
      </c>
      <c r="D520" s="3">
        <f t="shared" si="122"/>
        <v>8.3047720000000002E-3</v>
      </c>
      <c r="E520" s="3">
        <f t="shared" si="123"/>
        <v>0</v>
      </c>
      <c r="F520" s="3" t="str">
        <f t="shared" si="124"/>
        <v/>
      </c>
      <c r="G520" s="3">
        <f t="shared" si="125"/>
        <v>0</v>
      </c>
      <c r="H520" s="3">
        <f t="shared" si="126"/>
        <v>2</v>
      </c>
      <c r="I520" s="3">
        <f t="shared" si="127"/>
        <v>0</v>
      </c>
      <c r="J520" s="3">
        <f t="shared" si="128"/>
        <v>0</v>
      </c>
      <c r="K520" s="3">
        <f t="shared" si="129"/>
        <v>0</v>
      </c>
      <c r="L520" s="3">
        <f t="shared" si="130"/>
        <v>0</v>
      </c>
      <c r="M520" s="3">
        <f t="shared" si="131"/>
        <v>0</v>
      </c>
      <c r="N520" s="3">
        <f t="shared" si="132"/>
        <v>0</v>
      </c>
      <c r="O520" s="3">
        <f>SUM(K520:M520)</f>
        <v>0</v>
      </c>
      <c r="P520" s="41" t="str">
        <f t="shared" si="133"/>
        <v/>
      </c>
      <c r="Q520" s="42">
        <f t="shared" si="134"/>
        <v>0</v>
      </c>
      <c r="R520" s="44" t="str">
        <f t="shared" si="135"/>
        <v/>
      </c>
      <c r="S520" s="3" t="str">
        <f>IF(G520&gt;0,(K520/G520)*(1000000/365),"")</f>
        <v/>
      </c>
      <c r="T520" s="3">
        <f>IF(H520&gt;0,(L520/H520)*(1000000/365),"")</f>
        <v>0</v>
      </c>
      <c r="U520" s="3" t="str">
        <f>IF(I520&gt;0,(M520/I520)*(1000000/365),"")</f>
        <v/>
      </c>
      <c r="V520" s="28" t="str">
        <f>IF(J520&gt;0,(N520/J520)*(1000000/365),"")</f>
        <v/>
      </c>
      <c r="Y520" s="29" t="s">
        <v>401</v>
      </c>
      <c r="Z520" s="3" t="s">
        <v>62</v>
      </c>
      <c r="AA520" s="3">
        <v>8304.7720000000008</v>
      </c>
      <c r="AB520" s="3">
        <v>51</v>
      </c>
      <c r="AC520" s="3">
        <v>2</v>
      </c>
      <c r="AD520" s="3">
        <v>0</v>
      </c>
      <c r="AE520" s="2" t="s">
        <v>1245</v>
      </c>
      <c r="AI520" s="3" t="s">
        <v>1243</v>
      </c>
      <c r="AK520" s="3">
        <v>2</v>
      </c>
      <c r="AL520" s="3">
        <v>0</v>
      </c>
      <c r="AM520" s="2" t="s">
        <v>1245</v>
      </c>
    </row>
    <row r="521" spans="1:42" x14ac:dyDescent="0.25">
      <c r="A521" s="3">
        <f t="shared" ref="A521:A584" si="136">IF(AND(AE521="Y",AI521="N",AM521="N"),1,IF(AND(AE521="N",AI521="Y",AM521="N"),2,IF(AND(AE521="N",AI521="N",AM521="Y"),3,IF(AND(AE521="Y",AI521="Y",AM521="N"),4,IF(AND(AE521="N",AI521="Y",AM521="Y"),5,6)))))</f>
        <v>2</v>
      </c>
      <c r="B521" s="3" t="str">
        <f t="shared" ref="B521:B584" si="137">IF(OR(ISNUMBER(SEARCH("gas",Y521)),ISNUMBER(SEARCH("tight",Y521)),ISNUMBER(SEARCH("coal",Y521))),"Gas","Oil")</f>
        <v>Oil</v>
      </c>
      <c r="C521" s="3">
        <f t="shared" ref="C521:C584" si="138">IF(SUM(G521:I521)&gt;0,IF(A521=1,AA521,IF(OR(A521=4,A521=6),AA521*(G521/SUM(G521:I521)),0))/1000000,0)</f>
        <v>0</v>
      </c>
      <c r="D521" s="3">
        <f t="shared" ref="D521:D584" si="139">IF(SUM(G521:I521)&gt;0,IF(A521=2,AA521,IF(OR(A521=4,A521=5),AA521*(H521/SUM(G521:I521)),0))/1000000,0)</f>
        <v>4.0013139999999997E-3</v>
      </c>
      <c r="E521" s="3">
        <f t="shared" ref="E521:E584" si="140">IF(SUM(G521:I521)&gt;0,IF(A521=3,AA521,IF(OR(A521=5,A521=6),AA521*(I521/SUM(G521:I521)),0))/1000000,0)</f>
        <v>0</v>
      </c>
      <c r="F521" s="3" t="str">
        <f t="shared" ref="F521:F584" si="141">IF(AQ521&gt;0,AA521/1000000,"")</f>
        <v/>
      </c>
      <c r="G521" s="3">
        <f t="shared" ref="G521:G584" si="142">AG521</f>
        <v>0</v>
      </c>
      <c r="H521" s="3">
        <f t="shared" ref="H521:H584" si="143">AK521</f>
        <v>2</v>
      </c>
      <c r="I521" s="3">
        <f t="shared" ref="I521:I584" si="144">AO521</f>
        <v>0</v>
      </c>
      <c r="J521" s="3">
        <f t="shared" ref="J521:J584" si="145">AQ521</f>
        <v>0</v>
      </c>
      <c r="K521" s="3">
        <f t="shared" ref="K521:K584" si="146">AH521/1000</f>
        <v>0</v>
      </c>
      <c r="L521" s="3">
        <f t="shared" ref="L521:L584" si="147">AL521/1000</f>
        <v>0</v>
      </c>
      <c r="M521" s="3">
        <f t="shared" ref="M521:M584" si="148">AP521/1000</f>
        <v>0</v>
      </c>
      <c r="N521" s="3">
        <f t="shared" ref="N521:N584" si="149">AR521/1000</f>
        <v>0</v>
      </c>
      <c r="O521" s="3">
        <f>SUM(K521:M521)</f>
        <v>0</v>
      </c>
      <c r="P521" s="41" t="str">
        <f t="shared" ref="P521:P584" si="150">IF(C521&gt;0,(K521/C521),"")</f>
        <v/>
      </c>
      <c r="Q521" s="42">
        <f t="shared" ref="Q521:Q584" si="151">IF(D521&gt;0,(L521/D521),"")</f>
        <v>0</v>
      </c>
      <c r="R521" s="44" t="str">
        <f t="shared" ref="R521:R584" si="152">IF(E521&gt;0,(M521/E521),"")</f>
        <v/>
      </c>
      <c r="S521" s="3" t="str">
        <f>IF(G521&gt;0,(K521/G521)*(1000000/365),"")</f>
        <v/>
      </c>
      <c r="T521" s="3">
        <f>IF(H521&gt;0,(L521/H521)*(1000000/365),"")</f>
        <v>0</v>
      </c>
      <c r="U521" s="3" t="str">
        <f>IF(I521&gt;0,(M521/I521)*(1000000/365),"")</f>
        <v/>
      </c>
      <c r="V521" s="28" t="str">
        <f>IF(J521&gt;0,(N521/J521)*(1000000/365),"")</f>
        <v/>
      </c>
      <c r="Y521" s="29" t="s">
        <v>401</v>
      </c>
      <c r="Z521" s="3" t="s">
        <v>47</v>
      </c>
      <c r="AA521" s="3">
        <v>4001.3139999999999</v>
      </c>
      <c r="AB521" s="3">
        <v>1</v>
      </c>
      <c r="AC521" s="3">
        <v>2</v>
      </c>
      <c r="AD521" s="3">
        <v>0</v>
      </c>
      <c r="AE521" s="2" t="s">
        <v>1245</v>
      </c>
      <c r="AI521" s="3" t="s">
        <v>1243</v>
      </c>
      <c r="AK521" s="3">
        <v>2</v>
      </c>
      <c r="AL521" s="3">
        <v>0</v>
      </c>
      <c r="AM521" s="2" t="s">
        <v>1245</v>
      </c>
    </row>
    <row r="522" spans="1:42" x14ac:dyDescent="0.25">
      <c r="A522" s="3">
        <f t="shared" si="136"/>
        <v>2</v>
      </c>
      <c r="B522" s="3" t="str">
        <f t="shared" si="137"/>
        <v>Oil</v>
      </c>
      <c r="C522" s="3">
        <f t="shared" si="138"/>
        <v>0</v>
      </c>
      <c r="D522" s="3">
        <f t="shared" si="139"/>
        <v>5.9350000000000002E-3</v>
      </c>
      <c r="E522" s="3">
        <f t="shared" si="140"/>
        <v>0</v>
      </c>
      <c r="F522" s="3" t="str">
        <f t="shared" si="141"/>
        <v/>
      </c>
      <c r="G522" s="3">
        <f t="shared" si="142"/>
        <v>0</v>
      </c>
      <c r="H522" s="3">
        <f t="shared" si="143"/>
        <v>2</v>
      </c>
      <c r="I522" s="3">
        <f t="shared" si="144"/>
        <v>0</v>
      </c>
      <c r="J522" s="3">
        <f t="shared" si="145"/>
        <v>0</v>
      </c>
      <c r="K522" s="3">
        <f t="shared" si="146"/>
        <v>0</v>
      </c>
      <c r="L522" s="3">
        <f t="shared" si="147"/>
        <v>5.0000000000000001E-4</v>
      </c>
      <c r="M522" s="3">
        <f t="shared" si="148"/>
        <v>0</v>
      </c>
      <c r="N522" s="3">
        <f t="shared" si="149"/>
        <v>0</v>
      </c>
      <c r="O522" s="3">
        <f>SUM(K522:M522)</f>
        <v>5.0000000000000001E-4</v>
      </c>
      <c r="P522" s="41" t="str">
        <f t="shared" si="150"/>
        <v/>
      </c>
      <c r="Q522" s="42">
        <f t="shared" si="151"/>
        <v>8.4245998315080034E-2</v>
      </c>
      <c r="R522" s="44" t="str">
        <f t="shared" si="152"/>
        <v/>
      </c>
      <c r="S522" s="3" t="str">
        <f>IF(G522&gt;0,(K522/G522)*(1000000/365),"")</f>
        <v/>
      </c>
      <c r="T522" s="3">
        <f>IF(H522&gt;0,(L522/H522)*(1000000/365),"")</f>
        <v>0.68493150684931503</v>
      </c>
      <c r="U522" s="3" t="str">
        <f>IF(I522&gt;0,(M522/I522)*(1000000/365),"")</f>
        <v/>
      </c>
      <c r="V522" s="28" t="str">
        <f>IF(J522&gt;0,(N522/J522)*(1000000/365),"")</f>
        <v/>
      </c>
      <c r="Y522" s="29" t="s">
        <v>404</v>
      </c>
      <c r="Z522" s="3" t="s">
        <v>47</v>
      </c>
      <c r="AA522" s="3">
        <v>5935</v>
      </c>
      <c r="AB522" s="3">
        <v>1</v>
      </c>
      <c r="AC522" s="3">
        <v>2</v>
      </c>
      <c r="AD522" s="3">
        <v>0</v>
      </c>
      <c r="AE522" s="2" t="s">
        <v>1245</v>
      </c>
      <c r="AI522" s="3" t="s">
        <v>1243</v>
      </c>
      <c r="AK522" s="3">
        <v>2</v>
      </c>
      <c r="AL522" s="3">
        <v>0.5</v>
      </c>
      <c r="AM522" s="2" t="s">
        <v>1245</v>
      </c>
    </row>
    <row r="523" spans="1:42" x14ac:dyDescent="0.25">
      <c r="A523" s="3">
        <f t="shared" si="136"/>
        <v>2</v>
      </c>
      <c r="B523" s="3" t="str">
        <f t="shared" si="137"/>
        <v>Oil</v>
      </c>
      <c r="C523" s="3">
        <f t="shared" si="138"/>
        <v>0</v>
      </c>
      <c r="D523" s="3">
        <f t="shared" si="139"/>
        <v>1.55617385E-2</v>
      </c>
      <c r="E523" s="3">
        <f t="shared" si="140"/>
        <v>0</v>
      </c>
      <c r="F523" s="3" t="str">
        <f t="shared" si="141"/>
        <v/>
      </c>
      <c r="G523" s="3">
        <f t="shared" si="142"/>
        <v>0</v>
      </c>
      <c r="H523" s="3">
        <f t="shared" si="143"/>
        <v>3</v>
      </c>
      <c r="I523" s="3">
        <f t="shared" si="144"/>
        <v>0</v>
      </c>
      <c r="J523" s="3">
        <f t="shared" si="145"/>
        <v>0</v>
      </c>
      <c r="K523" s="3">
        <f t="shared" si="146"/>
        <v>0</v>
      </c>
      <c r="L523" s="3">
        <f t="shared" si="147"/>
        <v>8.9999999999999992E-5</v>
      </c>
      <c r="M523" s="3">
        <f t="shared" si="148"/>
        <v>0</v>
      </c>
      <c r="N523" s="3">
        <f t="shared" si="149"/>
        <v>0</v>
      </c>
      <c r="O523" s="3">
        <f>SUM(K523:M523)</f>
        <v>8.9999999999999992E-5</v>
      </c>
      <c r="P523" s="41" t="str">
        <f t="shared" si="150"/>
        <v/>
      </c>
      <c r="Q523" s="42">
        <f t="shared" si="151"/>
        <v>5.7834155226294277E-3</v>
      </c>
      <c r="R523" s="44" t="str">
        <f t="shared" si="152"/>
        <v/>
      </c>
      <c r="S523" s="3" t="str">
        <f>IF(G523&gt;0,(K523/G523)*(1000000/365),"")</f>
        <v/>
      </c>
      <c r="T523" s="3">
        <f>IF(H523&gt;0,(L523/H523)*(1000000/365),"")</f>
        <v>8.2191780821917804E-2</v>
      </c>
      <c r="U523" s="3" t="str">
        <f>IF(I523&gt;0,(M523/I523)*(1000000/365),"")</f>
        <v/>
      </c>
      <c r="V523" s="28" t="str">
        <f>IF(J523&gt;0,(N523/J523)*(1000000/365),"")</f>
        <v/>
      </c>
      <c r="Y523" s="29" t="s">
        <v>406</v>
      </c>
      <c r="Z523" s="3" t="s">
        <v>62</v>
      </c>
      <c r="AA523" s="3">
        <v>15561.738499999999</v>
      </c>
      <c r="AB523" s="3">
        <v>3</v>
      </c>
      <c r="AC523" s="3">
        <v>3</v>
      </c>
      <c r="AD523" s="3">
        <v>0</v>
      </c>
      <c r="AE523" s="2" t="s">
        <v>1245</v>
      </c>
      <c r="AI523" s="3" t="s">
        <v>1243</v>
      </c>
      <c r="AK523" s="3">
        <v>3</v>
      </c>
      <c r="AL523" s="3">
        <v>0.09</v>
      </c>
      <c r="AM523" s="2" t="s">
        <v>1245</v>
      </c>
    </row>
    <row r="524" spans="1:42" x14ac:dyDescent="0.25">
      <c r="A524" s="3">
        <f t="shared" si="136"/>
        <v>2</v>
      </c>
      <c r="B524" s="3" t="str">
        <f t="shared" si="137"/>
        <v>Oil</v>
      </c>
      <c r="C524" s="3">
        <f t="shared" si="138"/>
        <v>0</v>
      </c>
      <c r="D524" s="3">
        <f t="shared" si="139"/>
        <v>3.7176000000000001E-2</v>
      </c>
      <c r="E524" s="3">
        <f t="shared" si="140"/>
        <v>0</v>
      </c>
      <c r="F524" s="3" t="str">
        <f t="shared" si="141"/>
        <v/>
      </c>
      <c r="G524" s="3">
        <f t="shared" si="142"/>
        <v>0</v>
      </c>
      <c r="H524" s="3">
        <f t="shared" si="143"/>
        <v>5</v>
      </c>
      <c r="I524" s="3">
        <f t="shared" si="144"/>
        <v>0</v>
      </c>
      <c r="J524" s="3">
        <f t="shared" si="145"/>
        <v>0</v>
      </c>
      <c r="K524" s="3">
        <f t="shared" si="146"/>
        <v>0</v>
      </c>
      <c r="L524" s="3">
        <f t="shared" si="147"/>
        <v>1.1460000000000001E-2</v>
      </c>
      <c r="M524" s="3">
        <f t="shared" si="148"/>
        <v>0</v>
      </c>
      <c r="N524" s="3">
        <f t="shared" si="149"/>
        <v>0</v>
      </c>
      <c r="O524" s="3">
        <f>SUM(K524:M524)</f>
        <v>1.1460000000000001E-2</v>
      </c>
      <c r="P524" s="41" t="str">
        <f t="shared" si="150"/>
        <v/>
      </c>
      <c r="Q524" s="42">
        <f t="shared" si="151"/>
        <v>0.3082633957391866</v>
      </c>
      <c r="R524" s="44" t="str">
        <f t="shared" si="152"/>
        <v/>
      </c>
      <c r="S524" s="3" t="str">
        <f>IF(G524&gt;0,(K524/G524)*(1000000/365),"")</f>
        <v/>
      </c>
      <c r="T524" s="3">
        <f>IF(H524&gt;0,(L524/H524)*(1000000/365),"")</f>
        <v>6.279452054794521</v>
      </c>
      <c r="U524" s="3" t="str">
        <f>IF(I524&gt;0,(M524/I524)*(1000000/365),"")</f>
        <v/>
      </c>
      <c r="V524" s="28" t="str">
        <f>IF(J524&gt;0,(N524/J524)*(1000000/365),"")</f>
        <v/>
      </c>
      <c r="Y524" s="29" t="s">
        <v>406</v>
      </c>
      <c r="Z524" s="3" t="s">
        <v>62</v>
      </c>
      <c r="AA524" s="3">
        <v>37176</v>
      </c>
      <c r="AB524" s="3">
        <v>2</v>
      </c>
      <c r="AC524" s="3">
        <v>5</v>
      </c>
      <c r="AD524" s="3">
        <v>0</v>
      </c>
      <c r="AE524" s="2" t="s">
        <v>1245</v>
      </c>
      <c r="AI524" s="3" t="s">
        <v>1243</v>
      </c>
      <c r="AK524" s="3">
        <v>5</v>
      </c>
      <c r="AL524" s="3">
        <v>11.46</v>
      </c>
      <c r="AM524" s="2" t="s">
        <v>1245</v>
      </c>
    </row>
    <row r="525" spans="1:42" x14ac:dyDescent="0.25">
      <c r="A525" s="3">
        <f t="shared" si="136"/>
        <v>6</v>
      </c>
      <c r="B525" s="3" t="str">
        <f t="shared" si="137"/>
        <v>Oil</v>
      </c>
      <c r="C525" s="3">
        <f t="shared" si="138"/>
        <v>1.7181082788666666E-3</v>
      </c>
      <c r="D525" s="3">
        <f t="shared" si="139"/>
        <v>0</v>
      </c>
      <c r="E525" s="3">
        <f t="shared" si="140"/>
        <v>3.4362165577333332E-3</v>
      </c>
      <c r="F525" s="3" t="str">
        <f t="shared" si="141"/>
        <v/>
      </c>
      <c r="G525" s="3">
        <f t="shared" si="142"/>
        <v>1</v>
      </c>
      <c r="H525" s="3">
        <f t="shared" si="143"/>
        <v>0</v>
      </c>
      <c r="I525" s="3">
        <f t="shared" si="144"/>
        <v>2</v>
      </c>
      <c r="J525" s="3">
        <f t="shared" si="145"/>
        <v>0</v>
      </c>
      <c r="K525" s="3">
        <f t="shared" si="146"/>
        <v>0</v>
      </c>
      <c r="L525" s="3">
        <f t="shared" si="147"/>
        <v>0</v>
      </c>
      <c r="M525" s="3">
        <f t="shared" si="148"/>
        <v>1.5060000000000001E-6</v>
      </c>
      <c r="N525" s="3">
        <f t="shared" si="149"/>
        <v>0</v>
      </c>
      <c r="O525" s="3">
        <f>SUM(K525:M525)</f>
        <v>1.5060000000000001E-6</v>
      </c>
      <c r="P525" s="41">
        <f t="shared" si="150"/>
        <v>0</v>
      </c>
      <c r="Q525" s="42" t="str">
        <f t="shared" si="151"/>
        <v/>
      </c>
      <c r="R525" s="44">
        <f t="shared" si="152"/>
        <v>4.3827272661575738E-4</v>
      </c>
      <c r="S525" s="3">
        <f>IF(G525&gt;0,(K525/G525)*(1000000/365),"")</f>
        <v>0</v>
      </c>
      <c r="T525" s="3" t="str">
        <f>IF(H525&gt;0,(L525/H525)*(1000000/365),"")</f>
        <v/>
      </c>
      <c r="U525" s="3">
        <f>IF(I525&gt;0,(M525/I525)*(1000000/365),"")</f>
        <v>2.0630136986301371E-3</v>
      </c>
      <c r="V525" s="28" t="str">
        <f>IF(J525&gt;0,(N525/J525)*(1000000/365),"")</f>
        <v/>
      </c>
      <c r="Y525" s="29" t="s">
        <v>409</v>
      </c>
      <c r="Z525" s="3" t="s">
        <v>47</v>
      </c>
      <c r="AA525" s="3">
        <v>5154.3248365999998</v>
      </c>
      <c r="AB525" s="3">
        <v>55</v>
      </c>
      <c r="AC525" s="3">
        <v>9</v>
      </c>
      <c r="AD525" s="3">
        <v>3</v>
      </c>
      <c r="AE525" s="2" t="s">
        <v>1243</v>
      </c>
      <c r="AG525" s="2">
        <v>1</v>
      </c>
      <c r="AH525" s="2">
        <v>0</v>
      </c>
      <c r="AI525" s="3" t="s">
        <v>1245</v>
      </c>
      <c r="AM525" s="2" t="s">
        <v>1243</v>
      </c>
      <c r="AO525" s="2">
        <v>2</v>
      </c>
      <c r="AP525" s="2">
        <v>1.506E-3</v>
      </c>
    </row>
    <row r="526" spans="1:42" x14ac:dyDescent="0.25">
      <c r="A526" s="3">
        <f t="shared" si="136"/>
        <v>3</v>
      </c>
      <c r="B526" s="3" t="str">
        <f t="shared" si="137"/>
        <v>Oil</v>
      </c>
      <c r="C526" s="3">
        <f t="shared" si="138"/>
        <v>0</v>
      </c>
      <c r="D526" s="3">
        <f t="shared" si="139"/>
        <v>0</v>
      </c>
      <c r="E526" s="3">
        <f t="shared" si="140"/>
        <v>0</v>
      </c>
      <c r="F526" s="3" t="str">
        <f t="shared" si="141"/>
        <v/>
      </c>
      <c r="G526" s="3">
        <f t="shared" si="142"/>
        <v>0</v>
      </c>
      <c r="H526" s="3">
        <f t="shared" si="143"/>
        <v>0</v>
      </c>
      <c r="I526" s="3">
        <f t="shared" si="144"/>
        <v>0</v>
      </c>
      <c r="J526" s="3">
        <f t="shared" si="145"/>
        <v>0</v>
      </c>
      <c r="K526" s="3">
        <f t="shared" si="146"/>
        <v>0</v>
      </c>
      <c r="L526" s="3">
        <f t="shared" si="147"/>
        <v>0</v>
      </c>
      <c r="M526" s="3">
        <f t="shared" si="148"/>
        <v>1.5060000000000001E-6</v>
      </c>
      <c r="N526" s="3">
        <f t="shared" si="149"/>
        <v>0</v>
      </c>
      <c r="O526" s="3">
        <f>SUM(K526:M526)</f>
        <v>1.5060000000000001E-6</v>
      </c>
      <c r="P526" s="41" t="str">
        <f t="shared" si="150"/>
        <v/>
      </c>
      <c r="Q526" s="42" t="str">
        <f t="shared" si="151"/>
        <v/>
      </c>
      <c r="R526" s="44" t="str">
        <f t="shared" si="152"/>
        <v/>
      </c>
      <c r="S526" s="3" t="str">
        <f>IF(G526&gt;0,(K526/G526)*(1000000/365),"")</f>
        <v/>
      </c>
      <c r="T526" s="3" t="str">
        <f>IF(H526&gt;0,(L526/H526)*(1000000/365),"")</f>
        <v/>
      </c>
      <c r="U526" s="3" t="str">
        <f>IF(I526&gt;0,(M526/I526)*(1000000/365),"")</f>
        <v/>
      </c>
      <c r="V526" s="28" t="str">
        <f>IF(J526&gt;0,(N526/J526)*(1000000/365),"")</f>
        <v/>
      </c>
      <c r="Y526" s="29" t="s">
        <v>409</v>
      </c>
      <c r="Z526" s="3" t="s">
        <v>62</v>
      </c>
      <c r="AA526" s="3">
        <v>20.2597913</v>
      </c>
      <c r="AB526" s="3">
        <v>4</v>
      </c>
      <c r="AC526" s="3">
        <v>2</v>
      </c>
      <c r="AD526" s="3">
        <v>2</v>
      </c>
      <c r="AE526" s="2" t="s">
        <v>1245</v>
      </c>
      <c r="AI526" s="3" t="s">
        <v>1245</v>
      </c>
      <c r="AM526" s="2" t="s">
        <v>1243</v>
      </c>
      <c r="AO526" s="2">
        <v>0</v>
      </c>
      <c r="AP526" s="2">
        <v>1.506E-3</v>
      </c>
    </row>
    <row r="527" spans="1:42" x14ac:dyDescent="0.25">
      <c r="A527" s="3">
        <f t="shared" si="136"/>
        <v>2</v>
      </c>
      <c r="B527" s="3" t="str">
        <f t="shared" si="137"/>
        <v>Oil</v>
      </c>
      <c r="C527" s="3">
        <f t="shared" si="138"/>
        <v>0</v>
      </c>
      <c r="D527" s="3">
        <f t="shared" si="139"/>
        <v>0.87159794999999995</v>
      </c>
      <c r="E527" s="3">
        <f t="shared" si="140"/>
        <v>0</v>
      </c>
      <c r="F527" s="3" t="str">
        <f t="shared" si="141"/>
        <v/>
      </c>
      <c r="G527" s="3">
        <f t="shared" si="142"/>
        <v>0</v>
      </c>
      <c r="H527" s="3">
        <f t="shared" si="143"/>
        <v>274</v>
      </c>
      <c r="I527" s="3">
        <f t="shared" si="144"/>
        <v>0</v>
      </c>
      <c r="J527" s="3">
        <f t="shared" si="145"/>
        <v>0</v>
      </c>
      <c r="K527" s="3">
        <f t="shared" si="146"/>
        <v>0</v>
      </c>
      <c r="L527" s="3">
        <f t="shared" si="147"/>
        <v>6.6630028800000005E-2</v>
      </c>
      <c r="M527" s="3">
        <f t="shared" si="148"/>
        <v>0</v>
      </c>
      <c r="N527" s="3">
        <f t="shared" si="149"/>
        <v>0</v>
      </c>
      <c r="O527" s="3">
        <f>SUM(K527:M527)</f>
        <v>6.6630028800000005E-2</v>
      </c>
      <c r="P527" s="41" t="str">
        <f t="shared" si="150"/>
        <v/>
      </c>
      <c r="Q527" s="42">
        <f t="shared" si="151"/>
        <v>7.6445830098613707E-2</v>
      </c>
      <c r="R527" s="44" t="str">
        <f t="shared" si="152"/>
        <v/>
      </c>
      <c r="S527" s="3" t="str">
        <f>IF(G527&gt;0,(K527/G527)*(1000000/365),"")</f>
        <v/>
      </c>
      <c r="T527" s="3">
        <f>IF(H527&gt;0,(L527/H527)*(1000000/365),"")</f>
        <v>0.66623366463353673</v>
      </c>
      <c r="U527" s="3" t="str">
        <f>IF(I527&gt;0,(M527/I527)*(1000000/365),"")</f>
        <v/>
      </c>
      <c r="V527" s="28" t="str">
        <f>IF(J527&gt;0,(N527/J527)*(1000000/365),"")</f>
        <v/>
      </c>
      <c r="Y527" s="29" t="s">
        <v>409</v>
      </c>
      <c r="Z527" s="3" t="s">
        <v>62</v>
      </c>
      <c r="AA527" s="3">
        <v>871597.95</v>
      </c>
      <c r="AB527" s="3">
        <v>137</v>
      </c>
      <c r="AC527" s="3">
        <v>274</v>
      </c>
      <c r="AD527" s="3">
        <v>0</v>
      </c>
      <c r="AE527" s="2" t="s">
        <v>1245</v>
      </c>
      <c r="AI527" s="3" t="s">
        <v>1243</v>
      </c>
      <c r="AK527" s="3">
        <v>274</v>
      </c>
      <c r="AL527" s="3">
        <v>66.630028800000005</v>
      </c>
      <c r="AM527" s="2" t="s">
        <v>1245</v>
      </c>
    </row>
    <row r="528" spans="1:42" x14ac:dyDescent="0.25">
      <c r="A528" s="3">
        <f t="shared" si="136"/>
        <v>2</v>
      </c>
      <c r="B528" s="3" t="str">
        <f t="shared" si="137"/>
        <v>Oil</v>
      </c>
      <c r="C528" s="3">
        <f t="shared" si="138"/>
        <v>0</v>
      </c>
      <c r="D528" s="3">
        <f t="shared" si="139"/>
        <v>0.91898247300000002</v>
      </c>
      <c r="E528" s="3">
        <f t="shared" si="140"/>
        <v>0</v>
      </c>
      <c r="F528" s="3" t="str">
        <f t="shared" si="141"/>
        <v/>
      </c>
      <c r="G528" s="3">
        <f t="shared" si="142"/>
        <v>0</v>
      </c>
      <c r="H528" s="3">
        <f t="shared" si="143"/>
        <v>108</v>
      </c>
      <c r="I528" s="3">
        <f t="shared" si="144"/>
        <v>0</v>
      </c>
      <c r="J528" s="3">
        <f t="shared" si="145"/>
        <v>0</v>
      </c>
      <c r="K528" s="3">
        <f t="shared" si="146"/>
        <v>0</v>
      </c>
      <c r="L528" s="3">
        <f t="shared" si="147"/>
        <v>5.6999999999999998E-4</v>
      </c>
      <c r="M528" s="3">
        <f t="shared" si="148"/>
        <v>0</v>
      </c>
      <c r="N528" s="3">
        <f t="shared" si="149"/>
        <v>0</v>
      </c>
      <c r="O528" s="3">
        <f>SUM(K528:M528)</f>
        <v>5.6999999999999998E-4</v>
      </c>
      <c r="P528" s="41" t="str">
        <f t="shared" si="150"/>
        <v/>
      </c>
      <c r="Q528" s="42">
        <f t="shared" si="151"/>
        <v>6.2025121995988271E-4</v>
      </c>
      <c r="R528" s="44" t="str">
        <f t="shared" si="152"/>
        <v/>
      </c>
      <c r="S528" s="3" t="str">
        <f>IF(G528&gt;0,(K528/G528)*(1000000/365),"")</f>
        <v/>
      </c>
      <c r="T528" s="3">
        <f>IF(H528&gt;0,(L528/H528)*(1000000/365),"")</f>
        <v>1.4459665144596651E-2</v>
      </c>
      <c r="U528" s="3" t="str">
        <f>IF(I528&gt;0,(M528/I528)*(1000000/365),"")</f>
        <v/>
      </c>
      <c r="V528" s="28" t="str">
        <f>IF(J528&gt;0,(N528/J528)*(1000000/365),"")</f>
        <v/>
      </c>
      <c r="Y528" s="29" t="s">
        <v>412</v>
      </c>
      <c r="Z528" s="3" t="s">
        <v>62</v>
      </c>
      <c r="AA528" s="3">
        <v>918982.473</v>
      </c>
      <c r="AB528" s="3">
        <v>394</v>
      </c>
      <c r="AC528" s="3">
        <v>108</v>
      </c>
      <c r="AD528" s="3">
        <v>0</v>
      </c>
      <c r="AE528" s="2" t="s">
        <v>1245</v>
      </c>
      <c r="AI528" s="3" t="s">
        <v>1243</v>
      </c>
      <c r="AK528" s="3">
        <v>108</v>
      </c>
      <c r="AL528" s="3">
        <v>0.56999999999999995</v>
      </c>
      <c r="AM528" s="2" t="s">
        <v>1245</v>
      </c>
    </row>
    <row r="529" spans="1:42" x14ac:dyDescent="0.25">
      <c r="A529" s="3">
        <f t="shared" si="136"/>
        <v>2</v>
      </c>
      <c r="B529" s="3" t="str">
        <f t="shared" si="137"/>
        <v>Oil</v>
      </c>
      <c r="C529" s="3">
        <f t="shared" si="138"/>
        <v>0</v>
      </c>
      <c r="D529" s="3">
        <f t="shared" si="139"/>
        <v>0</v>
      </c>
      <c r="E529" s="3">
        <f t="shared" si="140"/>
        <v>0</v>
      </c>
      <c r="F529" s="3" t="str">
        <f t="shared" si="141"/>
        <v/>
      </c>
      <c r="G529" s="3">
        <f t="shared" si="142"/>
        <v>0</v>
      </c>
      <c r="H529" s="3">
        <f t="shared" si="143"/>
        <v>0</v>
      </c>
      <c r="I529" s="3">
        <f t="shared" si="144"/>
        <v>0</v>
      </c>
      <c r="J529" s="3">
        <f t="shared" si="145"/>
        <v>0</v>
      </c>
      <c r="K529" s="3">
        <f t="shared" si="146"/>
        <v>0</v>
      </c>
      <c r="L529" s="3">
        <f t="shared" si="147"/>
        <v>1.2823799999999999E-5</v>
      </c>
      <c r="M529" s="3">
        <f t="shared" si="148"/>
        <v>0</v>
      </c>
      <c r="N529" s="3">
        <f t="shared" si="149"/>
        <v>0</v>
      </c>
      <c r="O529" s="3">
        <f>SUM(K529:M529)</f>
        <v>1.2823799999999999E-5</v>
      </c>
      <c r="P529" s="41" t="str">
        <f t="shared" si="150"/>
        <v/>
      </c>
      <c r="Q529" s="42" t="str">
        <f t="shared" si="151"/>
        <v/>
      </c>
      <c r="R529" s="44" t="str">
        <f t="shared" si="152"/>
        <v/>
      </c>
      <c r="S529" s="3" t="str">
        <f>IF(G529&gt;0,(K529/G529)*(1000000/365),"")</f>
        <v/>
      </c>
      <c r="T529" s="3" t="str">
        <f>IF(H529&gt;0,(L529/H529)*(1000000/365),"")</f>
        <v/>
      </c>
      <c r="U529" s="3" t="str">
        <f>IF(I529&gt;0,(M529/I529)*(1000000/365),"")</f>
        <v/>
      </c>
      <c r="V529" s="28" t="str">
        <f>IF(J529&gt;0,(N529/J529)*(1000000/365),"")</f>
        <v/>
      </c>
      <c r="Y529" s="29" t="s">
        <v>413</v>
      </c>
      <c r="Z529" s="3" t="s">
        <v>47</v>
      </c>
      <c r="AA529" s="3">
        <v>7413.8656862999997</v>
      </c>
      <c r="AB529" s="3">
        <v>1</v>
      </c>
      <c r="AC529" s="3">
        <v>2</v>
      </c>
      <c r="AD529" s="3">
        <v>0</v>
      </c>
      <c r="AE529" s="2" t="s">
        <v>1245</v>
      </c>
      <c r="AI529" s="3" t="s">
        <v>1243</v>
      </c>
      <c r="AK529" s="3">
        <v>0</v>
      </c>
      <c r="AL529" s="3">
        <v>1.28238E-2</v>
      </c>
      <c r="AM529" s="2" t="s">
        <v>1245</v>
      </c>
    </row>
    <row r="530" spans="1:42" x14ac:dyDescent="0.25">
      <c r="A530" s="3">
        <f t="shared" si="136"/>
        <v>2</v>
      </c>
      <c r="B530" s="3" t="str">
        <f t="shared" si="137"/>
        <v>Oil</v>
      </c>
      <c r="C530" s="3">
        <f t="shared" si="138"/>
        <v>0</v>
      </c>
      <c r="D530" s="3">
        <f t="shared" si="139"/>
        <v>4.9357559999999995E-2</v>
      </c>
      <c r="E530" s="3">
        <f t="shared" si="140"/>
        <v>0</v>
      </c>
      <c r="F530" s="3" t="str">
        <f t="shared" si="141"/>
        <v/>
      </c>
      <c r="G530" s="3">
        <f t="shared" si="142"/>
        <v>0</v>
      </c>
      <c r="H530" s="3">
        <f t="shared" si="143"/>
        <v>20</v>
      </c>
      <c r="I530" s="3">
        <f t="shared" si="144"/>
        <v>0</v>
      </c>
      <c r="J530" s="3">
        <f t="shared" si="145"/>
        <v>0</v>
      </c>
      <c r="K530" s="3">
        <f t="shared" si="146"/>
        <v>0</v>
      </c>
      <c r="L530" s="3">
        <f t="shared" si="147"/>
        <v>3.7732223999999998E-3</v>
      </c>
      <c r="M530" s="3">
        <f t="shared" si="148"/>
        <v>0</v>
      </c>
      <c r="N530" s="3">
        <f t="shared" si="149"/>
        <v>0</v>
      </c>
      <c r="O530" s="3">
        <f>SUM(K530:M530)</f>
        <v>3.7732223999999998E-3</v>
      </c>
      <c r="P530" s="41" t="str">
        <f t="shared" si="150"/>
        <v/>
      </c>
      <c r="Q530" s="42">
        <f t="shared" si="151"/>
        <v>7.6446696311568085E-2</v>
      </c>
      <c r="R530" s="44" t="str">
        <f t="shared" si="152"/>
        <v/>
      </c>
      <c r="S530" s="3" t="str">
        <f>IF(G530&gt;0,(K530/G530)*(1000000/365),"")</f>
        <v/>
      </c>
      <c r="T530" s="3">
        <f>IF(H530&gt;0,(L530/H530)*(1000000/365),"")</f>
        <v>0.51687978082191777</v>
      </c>
      <c r="U530" s="3" t="str">
        <f>IF(I530&gt;0,(M530/I530)*(1000000/365),"")</f>
        <v/>
      </c>
      <c r="V530" s="28" t="str">
        <f>IF(J530&gt;0,(N530/J530)*(1000000/365),"")</f>
        <v/>
      </c>
      <c r="Y530" s="29" t="s">
        <v>413</v>
      </c>
      <c r="Z530" s="3" t="s">
        <v>62</v>
      </c>
      <c r="AA530" s="3">
        <v>49357.56</v>
      </c>
      <c r="AB530" s="3">
        <v>10</v>
      </c>
      <c r="AC530" s="3">
        <v>20</v>
      </c>
      <c r="AD530" s="3">
        <v>0</v>
      </c>
      <c r="AE530" s="2" t="s">
        <v>1245</v>
      </c>
      <c r="AI530" s="3" t="s">
        <v>1243</v>
      </c>
      <c r="AK530" s="3">
        <v>20</v>
      </c>
      <c r="AL530" s="3">
        <v>3.7732223999999999</v>
      </c>
      <c r="AM530" s="2" t="s">
        <v>1245</v>
      </c>
    </row>
    <row r="531" spans="1:42" x14ac:dyDescent="0.25">
      <c r="A531" s="3">
        <f t="shared" si="136"/>
        <v>3</v>
      </c>
      <c r="B531" s="3" t="str">
        <f t="shared" si="137"/>
        <v>Oil</v>
      </c>
      <c r="C531" s="3">
        <f t="shared" si="138"/>
        <v>0</v>
      </c>
      <c r="D531" s="3">
        <f t="shared" si="139"/>
        <v>0</v>
      </c>
      <c r="E531" s="3">
        <f t="shared" si="140"/>
        <v>7.8109999999999999E-2</v>
      </c>
      <c r="F531" s="3" t="str">
        <f t="shared" si="141"/>
        <v/>
      </c>
      <c r="G531" s="3">
        <f t="shared" si="142"/>
        <v>0</v>
      </c>
      <c r="H531" s="3">
        <f t="shared" si="143"/>
        <v>0</v>
      </c>
      <c r="I531" s="3">
        <f t="shared" si="144"/>
        <v>7</v>
      </c>
      <c r="J531" s="3">
        <f t="shared" si="145"/>
        <v>0</v>
      </c>
      <c r="K531" s="3">
        <f t="shared" si="146"/>
        <v>0</v>
      </c>
      <c r="L531" s="3">
        <f t="shared" si="147"/>
        <v>0</v>
      </c>
      <c r="M531" s="3">
        <f t="shared" si="148"/>
        <v>8.0000000000000004E-4</v>
      </c>
      <c r="N531" s="3">
        <f t="shared" si="149"/>
        <v>0</v>
      </c>
      <c r="O531" s="3">
        <f>SUM(K531:M531)</f>
        <v>8.0000000000000004E-4</v>
      </c>
      <c r="P531" s="41" t="str">
        <f t="shared" si="150"/>
        <v/>
      </c>
      <c r="Q531" s="42" t="str">
        <f t="shared" si="151"/>
        <v/>
      </c>
      <c r="R531" s="44">
        <f t="shared" si="152"/>
        <v>1.0241966457559853E-2</v>
      </c>
      <c r="S531" s="3" t="str">
        <f>IF(G531&gt;0,(K531/G531)*(1000000/365),"")</f>
        <v/>
      </c>
      <c r="T531" s="3" t="str">
        <f>IF(H531&gt;0,(L531/H531)*(1000000/365),"")</f>
        <v/>
      </c>
      <c r="U531" s="3">
        <f>IF(I531&gt;0,(M531/I531)*(1000000/365),"")</f>
        <v>0.31311154598825836</v>
      </c>
      <c r="V531" s="28" t="str">
        <f>IF(J531&gt;0,(N531/J531)*(1000000/365),"")</f>
        <v/>
      </c>
      <c r="Y531" s="29" t="s">
        <v>415</v>
      </c>
      <c r="Z531" s="3" t="s">
        <v>47</v>
      </c>
      <c r="AA531" s="3">
        <v>78110</v>
      </c>
      <c r="AB531" s="3">
        <v>1</v>
      </c>
      <c r="AC531" s="3">
        <v>7</v>
      </c>
      <c r="AD531" s="3">
        <v>0</v>
      </c>
      <c r="AE531" s="2" t="s">
        <v>1245</v>
      </c>
      <c r="AI531" s="3" t="s">
        <v>1245</v>
      </c>
      <c r="AM531" s="2" t="s">
        <v>1243</v>
      </c>
      <c r="AO531" s="2">
        <v>7</v>
      </c>
      <c r="AP531" s="2">
        <v>0.8</v>
      </c>
    </row>
    <row r="532" spans="1:42" x14ac:dyDescent="0.25">
      <c r="A532" s="3">
        <f t="shared" si="136"/>
        <v>2</v>
      </c>
      <c r="B532" s="3" t="str">
        <f t="shared" si="137"/>
        <v>Gas</v>
      </c>
      <c r="C532" s="3">
        <f t="shared" si="138"/>
        <v>0</v>
      </c>
      <c r="D532" s="3">
        <f t="shared" si="139"/>
        <v>7.9205000000000005E-3</v>
      </c>
      <c r="E532" s="3">
        <f t="shared" si="140"/>
        <v>0</v>
      </c>
      <c r="F532" s="3" t="str">
        <f t="shared" si="141"/>
        <v/>
      </c>
      <c r="G532" s="3">
        <f t="shared" si="142"/>
        <v>0</v>
      </c>
      <c r="H532" s="3">
        <f t="shared" si="143"/>
        <v>1</v>
      </c>
      <c r="I532" s="3">
        <f t="shared" si="144"/>
        <v>0</v>
      </c>
      <c r="J532" s="3">
        <f t="shared" si="145"/>
        <v>0</v>
      </c>
      <c r="K532" s="3">
        <f t="shared" si="146"/>
        <v>0</v>
      </c>
      <c r="L532" s="3">
        <f t="shared" si="147"/>
        <v>1.864E-4</v>
      </c>
      <c r="M532" s="3">
        <f t="shared" si="148"/>
        <v>0</v>
      </c>
      <c r="N532" s="3">
        <f t="shared" si="149"/>
        <v>0</v>
      </c>
      <c r="O532" s="3">
        <f>SUM(K532:M532)</f>
        <v>1.864E-4</v>
      </c>
      <c r="P532" s="41" t="str">
        <f t="shared" si="150"/>
        <v/>
      </c>
      <c r="Q532" s="42">
        <f t="shared" si="151"/>
        <v>2.3533867811375543E-2</v>
      </c>
      <c r="R532" s="44" t="str">
        <f t="shared" si="152"/>
        <v/>
      </c>
      <c r="S532" s="3" t="str">
        <f>IF(G532&gt;0,(K532/G532)*(1000000/365),"")</f>
        <v/>
      </c>
      <c r="T532" s="3">
        <f>IF(H532&gt;0,(L532/H532)*(1000000/365),"")</f>
        <v>0.51068493150684935</v>
      </c>
      <c r="U532" s="3" t="str">
        <f>IF(I532&gt;0,(M532/I532)*(1000000/365),"")</f>
        <v/>
      </c>
      <c r="V532" s="28" t="str">
        <f>IF(J532&gt;0,(N532/J532)*(1000000/365),"")</f>
        <v/>
      </c>
      <c r="Y532" s="29" t="s">
        <v>417</v>
      </c>
      <c r="Z532" s="3" t="s">
        <v>47</v>
      </c>
      <c r="AA532" s="3">
        <v>7920.5</v>
      </c>
      <c r="AB532" s="3">
        <v>1</v>
      </c>
      <c r="AC532" s="3">
        <v>1</v>
      </c>
      <c r="AD532" s="3">
        <v>0</v>
      </c>
      <c r="AE532" s="2" t="s">
        <v>1245</v>
      </c>
      <c r="AI532" s="3" t="s">
        <v>1243</v>
      </c>
      <c r="AK532" s="3">
        <v>1</v>
      </c>
      <c r="AL532" s="3">
        <v>0.18640000000000001</v>
      </c>
      <c r="AM532" s="2" t="s">
        <v>1245</v>
      </c>
    </row>
    <row r="533" spans="1:42" x14ac:dyDescent="0.25">
      <c r="A533" s="3">
        <f t="shared" si="136"/>
        <v>2</v>
      </c>
      <c r="B533" s="3" t="str">
        <f t="shared" si="137"/>
        <v>Gas</v>
      </c>
      <c r="C533" s="3">
        <f t="shared" si="138"/>
        <v>0</v>
      </c>
      <c r="D533" s="3">
        <f t="shared" si="139"/>
        <v>5.9494999999999999E-2</v>
      </c>
      <c r="E533" s="3">
        <f t="shared" si="140"/>
        <v>0</v>
      </c>
      <c r="F533" s="3" t="str">
        <f t="shared" si="141"/>
        <v/>
      </c>
      <c r="G533" s="3">
        <f t="shared" si="142"/>
        <v>0</v>
      </c>
      <c r="H533" s="3">
        <f t="shared" si="143"/>
        <v>1</v>
      </c>
      <c r="I533" s="3">
        <f t="shared" si="144"/>
        <v>0</v>
      </c>
      <c r="J533" s="3">
        <f t="shared" si="145"/>
        <v>0</v>
      </c>
      <c r="K533" s="3">
        <f t="shared" si="146"/>
        <v>0</v>
      </c>
      <c r="L533" s="3">
        <f t="shared" si="147"/>
        <v>5.8909999999999995E-4</v>
      </c>
      <c r="M533" s="3">
        <f t="shared" si="148"/>
        <v>0</v>
      </c>
      <c r="N533" s="3">
        <f t="shared" si="149"/>
        <v>0</v>
      </c>
      <c r="O533" s="3">
        <f>SUM(K533:M533)</f>
        <v>5.8909999999999995E-4</v>
      </c>
      <c r="P533" s="41" t="str">
        <f t="shared" si="150"/>
        <v/>
      </c>
      <c r="Q533" s="42">
        <f t="shared" si="151"/>
        <v>9.9016724094461717E-3</v>
      </c>
      <c r="R533" s="44" t="str">
        <f t="shared" si="152"/>
        <v/>
      </c>
      <c r="S533" s="3" t="str">
        <f>IF(G533&gt;0,(K533/G533)*(1000000/365),"")</f>
        <v/>
      </c>
      <c r="T533" s="3">
        <f>IF(H533&gt;0,(L533/H533)*(1000000/365),"")</f>
        <v>1.6139726027397259</v>
      </c>
      <c r="U533" s="3" t="str">
        <f>IF(I533&gt;0,(M533/I533)*(1000000/365),"")</f>
        <v/>
      </c>
      <c r="V533" s="28" t="str">
        <f>IF(J533&gt;0,(N533/J533)*(1000000/365),"")</f>
        <v/>
      </c>
      <c r="Y533" s="29" t="s">
        <v>418</v>
      </c>
      <c r="Z533" s="3" t="s">
        <v>47</v>
      </c>
      <c r="AA533" s="3">
        <v>59495</v>
      </c>
      <c r="AB533" s="3">
        <v>1</v>
      </c>
      <c r="AC533" s="3">
        <v>1</v>
      </c>
      <c r="AD533" s="3">
        <v>0</v>
      </c>
      <c r="AE533" s="2" t="s">
        <v>1245</v>
      </c>
      <c r="AI533" s="3" t="s">
        <v>1243</v>
      </c>
      <c r="AK533" s="3">
        <v>1</v>
      </c>
      <c r="AL533" s="3">
        <v>0.58909999999999996</v>
      </c>
      <c r="AM533" s="2" t="s">
        <v>1245</v>
      </c>
    </row>
    <row r="534" spans="1:42" x14ac:dyDescent="0.25">
      <c r="A534" s="3">
        <f t="shared" si="136"/>
        <v>2</v>
      </c>
      <c r="B534" s="3" t="str">
        <f t="shared" si="137"/>
        <v>Gas</v>
      </c>
      <c r="C534" s="3">
        <f t="shared" si="138"/>
        <v>0</v>
      </c>
      <c r="D534" s="3">
        <f t="shared" si="139"/>
        <v>4.0502899999999998E-3</v>
      </c>
      <c r="E534" s="3">
        <f t="shared" si="140"/>
        <v>0</v>
      </c>
      <c r="F534" s="3" t="str">
        <f t="shared" si="141"/>
        <v/>
      </c>
      <c r="G534" s="3">
        <f t="shared" si="142"/>
        <v>0</v>
      </c>
      <c r="H534" s="3">
        <f t="shared" si="143"/>
        <v>2</v>
      </c>
      <c r="I534" s="3">
        <f t="shared" si="144"/>
        <v>0</v>
      </c>
      <c r="J534" s="3">
        <f t="shared" si="145"/>
        <v>0</v>
      </c>
      <c r="K534" s="3">
        <f t="shared" si="146"/>
        <v>0</v>
      </c>
      <c r="L534" s="3">
        <f t="shared" si="147"/>
        <v>2.2063999999999999E-3</v>
      </c>
      <c r="M534" s="3">
        <f t="shared" si="148"/>
        <v>0</v>
      </c>
      <c r="N534" s="3">
        <f t="shared" si="149"/>
        <v>0</v>
      </c>
      <c r="O534" s="3">
        <f>SUM(K534:M534)</f>
        <v>2.2063999999999999E-3</v>
      </c>
      <c r="P534" s="41" t="str">
        <f t="shared" si="150"/>
        <v/>
      </c>
      <c r="Q534" s="42">
        <f t="shared" si="151"/>
        <v>0.54475111658671349</v>
      </c>
      <c r="R534" s="44" t="str">
        <f t="shared" si="152"/>
        <v/>
      </c>
      <c r="S534" s="3" t="str">
        <f>IF(G534&gt;0,(K534/G534)*(1000000/365),"")</f>
        <v/>
      </c>
      <c r="T534" s="3">
        <f>IF(H534&gt;0,(L534/H534)*(1000000/365),"")</f>
        <v>3.0224657534246573</v>
      </c>
      <c r="U534" s="3" t="str">
        <f>IF(I534&gt;0,(M534/I534)*(1000000/365),"")</f>
        <v/>
      </c>
      <c r="V534" s="28" t="str">
        <f>IF(J534&gt;0,(N534/J534)*(1000000/365),"")</f>
        <v/>
      </c>
      <c r="Y534" s="29" t="s">
        <v>420</v>
      </c>
      <c r="Z534" s="3" t="s">
        <v>47</v>
      </c>
      <c r="AA534" s="3">
        <v>4050.29</v>
      </c>
      <c r="AB534" s="3">
        <v>1</v>
      </c>
      <c r="AC534" s="3">
        <v>2</v>
      </c>
      <c r="AD534" s="3">
        <v>0</v>
      </c>
      <c r="AE534" s="2" t="s">
        <v>1245</v>
      </c>
      <c r="AI534" s="3" t="s">
        <v>1243</v>
      </c>
      <c r="AK534" s="3">
        <v>2</v>
      </c>
      <c r="AL534" s="3">
        <v>2.2063999999999999</v>
      </c>
      <c r="AM534" s="2" t="s">
        <v>1245</v>
      </c>
    </row>
    <row r="535" spans="1:42" x14ac:dyDescent="0.25">
      <c r="A535" s="3">
        <f t="shared" si="136"/>
        <v>2</v>
      </c>
      <c r="B535" s="3" t="str">
        <f t="shared" si="137"/>
        <v>Gas</v>
      </c>
      <c r="C535" s="3">
        <f t="shared" si="138"/>
        <v>0</v>
      </c>
      <c r="D535" s="3">
        <f t="shared" si="139"/>
        <v>5.9787E-3</v>
      </c>
      <c r="E535" s="3">
        <f t="shared" si="140"/>
        <v>0</v>
      </c>
      <c r="F535" s="3" t="str">
        <f t="shared" si="141"/>
        <v/>
      </c>
      <c r="G535" s="3">
        <f t="shared" si="142"/>
        <v>0</v>
      </c>
      <c r="H535" s="3">
        <f t="shared" si="143"/>
        <v>1</v>
      </c>
      <c r="I535" s="3">
        <f t="shared" si="144"/>
        <v>0</v>
      </c>
      <c r="J535" s="3">
        <f t="shared" si="145"/>
        <v>0</v>
      </c>
      <c r="K535" s="3">
        <f t="shared" si="146"/>
        <v>0</v>
      </c>
      <c r="L535" s="3">
        <f t="shared" si="147"/>
        <v>8.7600000000000002E-5</v>
      </c>
      <c r="M535" s="3">
        <f t="shared" si="148"/>
        <v>0</v>
      </c>
      <c r="N535" s="3">
        <f t="shared" si="149"/>
        <v>0</v>
      </c>
      <c r="O535" s="3">
        <f>SUM(K535:M535)</f>
        <v>8.7600000000000002E-5</v>
      </c>
      <c r="P535" s="41" t="str">
        <f t="shared" si="150"/>
        <v/>
      </c>
      <c r="Q535" s="42">
        <f t="shared" si="151"/>
        <v>1.4652014652014652E-2</v>
      </c>
      <c r="R535" s="44" t="str">
        <f t="shared" si="152"/>
        <v/>
      </c>
      <c r="S535" s="3" t="str">
        <f>IF(G535&gt;0,(K535/G535)*(1000000/365),"")</f>
        <v/>
      </c>
      <c r="T535" s="3">
        <f>IF(H535&gt;0,(L535/H535)*(1000000/365),"")</f>
        <v>0.24</v>
      </c>
      <c r="U535" s="3" t="str">
        <f>IF(I535&gt;0,(M535/I535)*(1000000/365),"")</f>
        <v/>
      </c>
      <c r="V535" s="28" t="str">
        <f>IF(J535&gt;0,(N535/J535)*(1000000/365),"")</f>
        <v/>
      </c>
      <c r="Y535" s="29" t="s">
        <v>421</v>
      </c>
      <c r="Z535" s="3" t="s">
        <v>47</v>
      </c>
      <c r="AA535" s="3">
        <v>5978.7</v>
      </c>
      <c r="AB535" s="3">
        <v>1</v>
      </c>
      <c r="AC535" s="3">
        <v>1</v>
      </c>
      <c r="AD535" s="3">
        <v>0</v>
      </c>
      <c r="AE535" s="2" t="s">
        <v>1245</v>
      </c>
      <c r="AI535" s="3" t="s">
        <v>1243</v>
      </c>
      <c r="AK535" s="3">
        <v>1</v>
      </c>
      <c r="AL535" s="3">
        <v>8.7599999999999997E-2</v>
      </c>
      <c r="AM535" s="2" t="s">
        <v>1245</v>
      </c>
    </row>
    <row r="536" spans="1:42" x14ac:dyDescent="0.25">
      <c r="A536" s="3">
        <f t="shared" si="136"/>
        <v>2</v>
      </c>
      <c r="B536" s="3" t="str">
        <f t="shared" si="137"/>
        <v>Gas</v>
      </c>
      <c r="C536" s="3">
        <f t="shared" si="138"/>
        <v>0</v>
      </c>
      <c r="D536" s="3">
        <f t="shared" si="139"/>
        <v>1.6813000000000002E-2</v>
      </c>
      <c r="E536" s="3">
        <f t="shared" si="140"/>
        <v>0</v>
      </c>
      <c r="F536" s="3" t="str">
        <f t="shared" si="141"/>
        <v/>
      </c>
      <c r="G536" s="3">
        <f t="shared" si="142"/>
        <v>0</v>
      </c>
      <c r="H536" s="3">
        <f t="shared" si="143"/>
        <v>1</v>
      </c>
      <c r="I536" s="3">
        <f t="shared" si="144"/>
        <v>0</v>
      </c>
      <c r="J536" s="3">
        <f t="shared" si="145"/>
        <v>0</v>
      </c>
      <c r="K536" s="3">
        <f t="shared" si="146"/>
        <v>0</v>
      </c>
      <c r="L536" s="3">
        <f t="shared" si="147"/>
        <v>1.864E-4</v>
      </c>
      <c r="M536" s="3">
        <f t="shared" si="148"/>
        <v>0</v>
      </c>
      <c r="N536" s="3">
        <f t="shared" si="149"/>
        <v>0</v>
      </c>
      <c r="O536" s="3">
        <f>SUM(K536:M536)</f>
        <v>1.864E-4</v>
      </c>
      <c r="P536" s="41" t="str">
        <f t="shared" si="150"/>
        <v/>
      </c>
      <c r="Q536" s="42">
        <f t="shared" si="151"/>
        <v>1.1086659132813894E-2</v>
      </c>
      <c r="R536" s="44" t="str">
        <f t="shared" si="152"/>
        <v/>
      </c>
      <c r="S536" s="3" t="str">
        <f>IF(G536&gt;0,(K536/G536)*(1000000/365),"")</f>
        <v/>
      </c>
      <c r="T536" s="3">
        <f>IF(H536&gt;0,(L536/H536)*(1000000/365),"")</f>
        <v>0.51068493150684935</v>
      </c>
      <c r="U536" s="3" t="str">
        <f>IF(I536&gt;0,(M536/I536)*(1000000/365),"")</f>
        <v/>
      </c>
      <c r="V536" s="28" t="str">
        <f>IF(J536&gt;0,(N536/J536)*(1000000/365),"")</f>
        <v/>
      </c>
      <c r="Y536" s="29" t="s">
        <v>421</v>
      </c>
      <c r="Z536" s="3" t="s">
        <v>47</v>
      </c>
      <c r="AA536" s="3">
        <v>16813</v>
      </c>
      <c r="AB536" s="3">
        <v>1</v>
      </c>
      <c r="AC536" s="3">
        <v>1</v>
      </c>
      <c r="AD536" s="3">
        <v>0</v>
      </c>
      <c r="AE536" s="2" t="s">
        <v>1245</v>
      </c>
      <c r="AI536" s="3" t="s">
        <v>1243</v>
      </c>
      <c r="AK536" s="3">
        <v>1</v>
      </c>
      <c r="AL536" s="3">
        <v>0.18640000000000001</v>
      </c>
      <c r="AM536" s="2" t="s">
        <v>1245</v>
      </c>
    </row>
    <row r="537" spans="1:42" x14ac:dyDescent="0.25">
      <c r="A537" s="3">
        <f t="shared" si="136"/>
        <v>2</v>
      </c>
      <c r="B537" s="3" t="str">
        <f t="shared" si="137"/>
        <v>Gas</v>
      </c>
      <c r="C537" s="3">
        <f t="shared" si="138"/>
        <v>0</v>
      </c>
      <c r="D537" s="3">
        <f t="shared" si="139"/>
        <v>1.9155999999999999E-2</v>
      </c>
      <c r="E537" s="3">
        <f t="shared" si="140"/>
        <v>0</v>
      </c>
      <c r="F537" s="3" t="str">
        <f t="shared" si="141"/>
        <v/>
      </c>
      <c r="G537" s="3">
        <f t="shared" si="142"/>
        <v>0</v>
      </c>
      <c r="H537" s="3">
        <f t="shared" si="143"/>
        <v>1</v>
      </c>
      <c r="I537" s="3">
        <f t="shared" si="144"/>
        <v>0</v>
      </c>
      <c r="J537" s="3">
        <f t="shared" si="145"/>
        <v>0</v>
      </c>
      <c r="K537" s="3">
        <f t="shared" si="146"/>
        <v>0</v>
      </c>
      <c r="L537" s="3">
        <f t="shared" si="147"/>
        <v>3.7189999999999999E-4</v>
      </c>
      <c r="M537" s="3">
        <f t="shared" si="148"/>
        <v>0</v>
      </c>
      <c r="N537" s="3">
        <f t="shared" si="149"/>
        <v>0</v>
      </c>
      <c r="O537" s="3">
        <f>SUM(K537:M537)</f>
        <v>3.7189999999999999E-4</v>
      </c>
      <c r="P537" s="41" t="str">
        <f t="shared" si="150"/>
        <v/>
      </c>
      <c r="Q537" s="42">
        <f t="shared" si="151"/>
        <v>1.9414282731259135E-2</v>
      </c>
      <c r="R537" s="44" t="str">
        <f t="shared" si="152"/>
        <v/>
      </c>
      <c r="S537" s="3" t="str">
        <f>IF(G537&gt;0,(K537/G537)*(1000000/365),"")</f>
        <v/>
      </c>
      <c r="T537" s="3">
        <f>IF(H537&gt;0,(L537/H537)*(1000000/365),"")</f>
        <v>1.018904109589041</v>
      </c>
      <c r="U537" s="3" t="str">
        <f>IF(I537&gt;0,(M537/I537)*(1000000/365),"")</f>
        <v/>
      </c>
      <c r="V537" s="28" t="str">
        <f>IF(J537&gt;0,(N537/J537)*(1000000/365),"")</f>
        <v/>
      </c>
      <c r="Y537" s="29" t="s">
        <v>421</v>
      </c>
      <c r="Z537" s="3" t="s">
        <v>47</v>
      </c>
      <c r="AA537" s="3">
        <v>19156</v>
      </c>
      <c r="AB537" s="3">
        <v>1</v>
      </c>
      <c r="AC537" s="3">
        <v>1</v>
      </c>
      <c r="AD537" s="3">
        <v>0</v>
      </c>
      <c r="AE537" s="2" t="s">
        <v>1245</v>
      </c>
      <c r="AI537" s="3" t="s">
        <v>1243</v>
      </c>
      <c r="AK537" s="3">
        <v>1</v>
      </c>
      <c r="AL537" s="3">
        <v>0.37190000000000001</v>
      </c>
      <c r="AM537" s="2" t="s">
        <v>1245</v>
      </c>
    </row>
    <row r="538" spans="1:42" x14ac:dyDescent="0.25">
      <c r="A538" s="3">
        <f t="shared" si="136"/>
        <v>2</v>
      </c>
      <c r="B538" s="3" t="str">
        <f t="shared" si="137"/>
        <v>Gas</v>
      </c>
      <c r="C538" s="3">
        <f t="shared" si="138"/>
        <v>0</v>
      </c>
      <c r="D538" s="3">
        <f t="shared" si="139"/>
        <v>1.9855999999999999E-2</v>
      </c>
      <c r="E538" s="3">
        <f t="shared" si="140"/>
        <v>0</v>
      </c>
      <c r="F538" s="3" t="str">
        <f t="shared" si="141"/>
        <v/>
      </c>
      <c r="G538" s="3">
        <f t="shared" si="142"/>
        <v>0</v>
      </c>
      <c r="H538" s="3">
        <f t="shared" si="143"/>
        <v>1</v>
      </c>
      <c r="I538" s="3">
        <f t="shared" si="144"/>
        <v>0</v>
      </c>
      <c r="J538" s="3">
        <f t="shared" si="145"/>
        <v>0</v>
      </c>
      <c r="K538" s="3">
        <f t="shared" si="146"/>
        <v>0</v>
      </c>
      <c r="L538" s="3">
        <f t="shared" si="147"/>
        <v>4.6720000000000003E-4</v>
      </c>
      <c r="M538" s="3">
        <f t="shared" si="148"/>
        <v>0</v>
      </c>
      <c r="N538" s="3">
        <f t="shared" si="149"/>
        <v>0</v>
      </c>
      <c r="O538" s="3">
        <f>SUM(K538:M538)</f>
        <v>4.6720000000000003E-4</v>
      </c>
      <c r="P538" s="41" t="str">
        <f t="shared" si="150"/>
        <v/>
      </c>
      <c r="Q538" s="42">
        <f t="shared" si="151"/>
        <v>2.3529411764705885E-2</v>
      </c>
      <c r="R538" s="44" t="str">
        <f t="shared" si="152"/>
        <v/>
      </c>
      <c r="S538" s="3" t="str">
        <f>IF(G538&gt;0,(K538/G538)*(1000000/365),"")</f>
        <v/>
      </c>
      <c r="T538" s="3">
        <f>IF(H538&gt;0,(L538/H538)*(1000000/365),"")</f>
        <v>1.28</v>
      </c>
      <c r="U538" s="3" t="str">
        <f>IF(I538&gt;0,(M538/I538)*(1000000/365),"")</f>
        <v/>
      </c>
      <c r="V538" s="28" t="str">
        <f>IF(J538&gt;0,(N538/J538)*(1000000/365),"")</f>
        <v/>
      </c>
      <c r="Y538" s="29" t="s">
        <v>421</v>
      </c>
      <c r="Z538" s="3" t="s">
        <v>47</v>
      </c>
      <c r="AA538" s="3">
        <v>19856</v>
      </c>
      <c r="AB538" s="3">
        <v>1</v>
      </c>
      <c r="AC538" s="3">
        <v>1</v>
      </c>
      <c r="AD538" s="3">
        <v>0</v>
      </c>
      <c r="AE538" s="2" t="s">
        <v>1245</v>
      </c>
      <c r="AI538" s="3" t="s">
        <v>1243</v>
      </c>
      <c r="AK538" s="3">
        <v>1</v>
      </c>
      <c r="AL538" s="3">
        <v>0.4672</v>
      </c>
      <c r="AM538" s="2" t="s">
        <v>1245</v>
      </c>
    </row>
    <row r="539" spans="1:42" x14ac:dyDescent="0.25">
      <c r="A539" s="3">
        <f t="shared" si="136"/>
        <v>2</v>
      </c>
      <c r="B539" s="3" t="str">
        <f t="shared" si="137"/>
        <v>Gas</v>
      </c>
      <c r="C539" s="3">
        <f t="shared" si="138"/>
        <v>0</v>
      </c>
      <c r="D539" s="3">
        <f t="shared" si="139"/>
        <v>1.04755E-2</v>
      </c>
      <c r="E539" s="3">
        <f t="shared" si="140"/>
        <v>0</v>
      </c>
      <c r="F539" s="3" t="str">
        <f t="shared" si="141"/>
        <v/>
      </c>
      <c r="G539" s="3">
        <f t="shared" si="142"/>
        <v>0</v>
      </c>
      <c r="H539" s="3">
        <f t="shared" si="143"/>
        <v>1</v>
      </c>
      <c r="I539" s="3">
        <f t="shared" si="144"/>
        <v>0</v>
      </c>
      <c r="J539" s="3">
        <f t="shared" si="145"/>
        <v>0</v>
      </c>
      <c r="K539" s="3">
        <f t="shared" si="146"/>
        <v>0</v>
      </c>
      <c r="L539" s="3">
        <f t="shared" si="147"/>
        <v>2.4649999999999997E-4</v>
      </c>
      <c r="M539" s="3">
        <f t="shared" si="148"/>
        <v>0</v>
      </c>
      <c r="N539" s="3">
        <f t="shared" si="149"/>
        <v>0</v>
      </c>
      <c r="O539" s="3">
        <f>SUM(K539:M539)</f>
        <v>2.4649999999999997E-4</v>
      </c>
      <c r="P539" s="41" t="str">
        <f t="shared" si="150"/>
        <v/>
      </c>
      <c r="Q539" s="42">
        <f t="shared" si="151"/>
        <v>2.3531096367715141E-2</v>
      </c>
      <c r="R539" s="44" t="str">
        <f t="shared" si="152"/>
        <v/>
      </c>
      <c r="S539" s="3" t="str">
        <f>IF(G539&gt;0,(K539/G539)*(1000000/365),"")</f>
        <v/>
      </c>
      <c r="T539" s="3">
        <f>IF(H539&gt;0,(L539/H539)*(1000000/365),"")</f>
        <v>0.6753424657534246</v>
      </c>
      <c r="U539" s="3" t="str">
        <f>IF(I539&gt;0,(M539/I539)*(1000000/365),"")</f>
        <v/>
      </c>
      <c r="V539" s="28" t="str">
        <f>IF(J539&gt;0,(N539/J539)*(1000000/365),"")</f>
        <v/>
      </c>
      <c r="Y539" s="29" t="s">
        <v>422</v>
      </c>
      <c r="Z539" s="3" t="s">
        <v>47</v>
      </c>
      <c r="AA539" s="3">
        <v>10475.5</v>
      </c>
      <c r="AB539" s="3">
        <v>1</v>
      </c>
      <c r="AC539" s="3">
        <v>1</v>
      </c>
      <c r="AD539" s="3">
        <v>0</v>
      </c>
      <c r="AE539" s="2" t="s">
        <v>1245</v>
      </c>
      <c r="AI539" s="3" t="s">
        <v>1243</v>
      </c>
      <c r="AK539" s="3">
        <v>1</v>
      </c>
      <c r="AL539" s="3">
        <v>0.2465</v>
      </c>
      <c r="AM539" s="2" t="s">
        <v>1245</v>
      </c>
    </row>
    <row r="540" spans="1:42" x14ac:dyDescent="0.25">
      <c r="A540" s="3">
        <f t="shared" si="136"/>
        <v>2</v>
      </c>
      <c r="B540" s="3" t="str">
        <f t="shared" si="137"/>
        <v>Gas</v>
      </c>
      <c r="C540" s="3">
        <f t="shared" si="138"/>
        <v>0</v>
      </c>
      <c r="D540" s="3">
        <f t="shared" si="139"/>
        <v>1.8883169999999998E-2</v>
      </c>
      <c r="E540" s="3">
        <f t="shared" si="140"/>
        <v>0</v>
      </c>
      <c r="F540" s="3" t="str">
        <f t="shared" si="141"/>
        <v/>
      </c>
      <c r="G540" s="3">
        <f t="shared" si="142"/>
        <v>0</v>
      </c>
      <c r="H540" s="3">
        <f t="shared" si="143"/>
        <v>2</v>
      </c>
      <c r="I540" s="3">
        <f t="shared" si="144"/>
        <v>0</v>
      </c>
      <c r="J540" s="3">
        <f t="shared" si="145"/>
        <v>0</v>
      </c>
      <c r="K540" s="3">
        <f t="shared" si="146"/>
        <v>0</v>
      </c>
      <c r="L540" s="3">
        <f t="shared" si="147"/>
        <v>4.0000000000000001E-3</v>
      </c>
      <c r="M540" s="3">
        <f t="shared" si="148"/>
        <v>0</v>
      </c>
      <c r="N540" s="3">
        <f t="shared" si="149"/>
        <v>0</v>
      </c>
      <c r="O540" s="3">
        <f>SUM(K540:M540)</f>
        <v>4.0000000000000001E-3</v>
      </c>
      <c r="P540" s="41" t="str">
        <f t="shared" si="150"/>
        <v/>
      </c>
      <c r="Q540" s="42">
        <f t="shared" si="151"/>
        <v>0.21182884017884712</v>
      </c>
      <c r="R540" s="44" t="str">
        <f t="shared" si="152"/>
        <v/>
      </c>
      <c r="S540" s="3" t="str">
        <f>IF(G540&gt;0,(K540/G540)*(1000000/365),"")</f>
        <v/>
      </c>
      <c r="T540" s="3">
        <f>IF(H540&gt;0,(L540/H540)*(1000000/365),"")</f>
        <v>5.4794520547945202</v>
      </c>
      <c r="U540" s="3" t="str">
        <f>IF(I540&gt;0,(M540/I540)*(1000000/365),"")</f>
        <v/>
      </c>
      <c r="V540" s="28" t="str">
        <f>IF(J540&gt;0,(N540/J540)*(1000000/365),"")</f>
        <v/>
      </c>
      <c r="Y540" s="29" t="s">
        <v>424</v>
      </c>
      <c r="Z540" s="3" t="s">
        <v>47</v>
      </c>
      <c r="AA540" s="3">
        <v>18883.169999999998</v>
      </c>
      <c r="AB540" s="3">
        <v>2</v>
      </c>
      <c r="AC540" s="3">
        <v>2</v>
      </c>
      <c r="AD540" s="3">
        <v>0</v>
      </c>
      <c r="AE540" s="2" t="s">
        <v>1245</v>
      </c>
      <c r="AG540" s="2">
        <v>0</v>
      </c>
      <c r="AH540" s="2">
        <v>0</v>
      </c>
      <c r="AI540" s="3" t="s">
        <v>1243</v>
      </c>
      <c r="AK540" s="3">
        <v>2</v>
      </c>
      <c r="AL540" s="3">
        <v>4</v>
      </c>
      <c r="AM540" s="2" t="s">
        <v>1245</v>
      </c>
      <c r="AO540" s="2">
        <v>0</v>
      </c>
      <c r="AP540" s="2">
        <v>0</v>
      </c>
    </row>
    <row r="541" spans="1:42" x14ac:dyDescent="0.25">
      <c r="A541" s="3">
        <f t="shared" si="136"/>
        <v>2</v>
      </c>
      <c r="B541" s="3" t="str">
        <f t="shared" si="137"/>
        <v>Gas</v>
      </c>
      <c r="C541" s="3">
        <f t="shared" si="138"/>
        <v>0</v>
      </c>
      <c r="D541" s="3">
        <f t="shared" si="139"/>
        <v>1.931196E-2</v>
      </c>
      <c r="E541" s="3">
        <f t="shared" si="140"/>
        <v>0</v>
      </c>
      <c r="F541" s="3" t="str">
        <f t="shared" si="141"/>
        <v/>
      </c>
      <c r="G541" s="3">
        <f t="shared" si="142"/>
        <v>0</v>
      </c>
      <c r="H541" s="3">
        <f t="shared" si="143"/>
        <v>9</v>
      </c>
      <c r="I541" s="3">
        <f t="shared" si="144"/>
        <v>0</v>
      </c>
      <c r="J541" s="3">
        <f t="shared" si="145"/>
        <v>0</v>
      </c>
      <c r="K541" s="3">
        <f t="shared" si="146"/>
        <v>0</v>
      </c>
      <c r="L541" s="3">
        <f t="shared" si="147"/>
        <v>2.6375299999999999E-3</v>
      </c>
      <c r="M541" s="3">
        <f t="shared" si="148"/>
        <v>0</v>
      </c>
      <c r="N541" s="3">
        <f t="shared" si="149"/>
        <v>0</v>
      </c>
      <c r="O541" s="3">
        <f>SUM(K541:M541)</f>
        <v>2.6375299999999999E-3</v>
      </c>
      <c r="P541" s="41" t="str">
        <f t="shared" si="150"/>
        <v/>
      </c>
      <c r="Q541" s="42">
        <f t="shared" si="151"/>
        <v>0.136574951480844</v>
      </c>
      <c r="R541" s="44" t="str">
        <f t="shared" si="152"/>
        <v/>
      </c>
      <c r="S541" s="3" t="str">
        <f>IF(G541&gt;0,(K541/G541)*(1000000/365),"")</f>
        <v/>
      </c>
      <c r="T541" s="3">
        <f>IF(H541&gt;0,(L541/H541)*(1000000/365),"")</f>
        <v>0.80290106544901063</v>
      </c>
      <c r="U541" s="3" t="str">
        <f>IF(I541&gt;0,(M541/I541)*(1000000/365),"")</f>
        <v/>
      </c>
      <c r="V541" s="28" t="str">
        <f>IF(J541&gt;0,(N541/J541)*(1000000/365),"")</f>
        <v/>
      </c>
      <c r="Y541" s="29" t="s">
        <v>426</v>
      </c>
      <c r="Z541" s="3" t="s">
        <v>47</v>
      </c>
      <c r="AA541" s="3">
        <v>19311.96</v>
      </c>
      <c r="AB541" s="3">
        <v>3</v>
      </c>
      <c r="AC541" s="3">
        <v>9</v>
      </c>
      <c r="AD541" s="3">
        <v>0</v>
      </c>
      <c r="AE541" s="2" t="s">
        <v>1245</v>
      </c>
      <c r="AI541" s="3" t="s">
        <v>1243</v>
      </c>
      <c r="AK541" s="3">
        <v>9</v>
      </c>
      <c r="AL541" s="3">
        <v>2.6375299999999999</v>
      </c>
      <c r="AM541" s="2" t="s">
        <v>1245</v>
      </c>
    </row>
    <row r="542" spans="1:42" x14ac:dyDescent="0.25">
      <c r="A542" s="3">
        <f t="shared" si="136"/>
        <v>2</v>
      </c>
      <c r="B542" s="3" t="str">
        <f t="shared" si="137"/>
        <v>Gas</v>
      </c>
      <c r="C542" s="3">
        <f t="shared" si="138"/>
        <v>0</v>
      </c>
      <c r="D542" s="3">
        <f t="shared" si="139"/>
        <v>9.8790700000000002E-3</v>
      </c>
      <c r="E542" s="3">
        <f t="shared" si="140"/>
        <v>0</v>
      </c>
      <c r="F542" s="3" t="str">
        <f t="shared" si="141"/>
        <v/>
      </c>
      <c r="G542" s="3">
        <f t="shared" si="142"/>
        <v>0</v>
      </c>
      <c r="H542" s="3">
        <f t="shared" si="143"/>
        <v>6</v>
      </c>
      <c r="I542" s="3">
        <f t="shared" si="144"/>
        <v>0</v>
      </c>
      <c r="J542" s="3">
        <f t="shared" si="145"/>
        <v>0</v>
      </c>
      <c r="K542" s="3">
        <f t="shared" si="146"/>
        <v>0</v>
      </c>
      <c r="L542" s="3">
        <f t="shared" si="147"/>
        <v>1.34924E-3</v>
      </c>
      <c r="M542" s="3">
        <f t="shared" si="148"/>
        <v>0</v>
      </c>
      <c r="N542" s="3">
        <f t="shared" si="149"/>
        <v>0</v>
      </c>
      <c r="O542" s="3">
        <f>SUM(K542:M542)</f>
        <v>1.34924E-3</v>
      </c>
      <c r="P542" s="41" t="str">
        <f t="shared" si="150"/>
        <v/>
      </c>
      <c r="Q542" s="42">
        <f t="shared" si="151"/>
        <v>0.136575608837674</v>
      </c>
      <c r="R542" s="44" t="str">
        <f t="shared" si="152"/>
        <v/>
      </c>
      <c r="S542" s="3" t="str">
        <f>IF(G542&gt;0,(K542/G542)*(1000000/365),"")</f>
        <v/>
      </c>
      <c r="T542" s="3">
        <f>IF(H542&gt;0,(L542/H542)*(1000000/365),"")</f>
        <v>0.61609132420091328</v>
      </c>
      <c r="U542" s="3" t="str">
        <f>IF(I542&gt;0,(M542/I542)*(1000000/365),"")</f>
        <v/>
      </c>
      <c r="V542" s="28" t="str">
        <f>IF(J542&gt;0,(N542/J542)*(1000000/365),"")</f>
        <v/>
      </c>
      <c r="Y542" s="29" t="s">
        <v>426</v>
      </c>
      <c r="Z542" s="3" t="s">
        <v>62</v>
      </c>
      <c r="AA542" s="3">
        <v>9879.07</v>
      </c>
      <c r="AB542" s="3">
        <v>1</v>
      </c>
      <c r="AC542" s="3">
        <v>6</v>
      </c>
      <c r="AD542" s="3">
        <v>6</v>
      </c>
      <c r="AE542" s="2" t="s">
        <v>1245</v>
      </c>
      <c r="AI542" s="3" t="s">
        <v>1243</v>
      </c>
      <c r="AK542" s="3">
        <v>6</v>
      </c>
      <c r="AL542" s="3">
        <v>1.34924</v>
      </c>
      <c r="AM542" s="2" t="s">
        <v>1245</v>
      </c>
    </row>
    <row r="543" spans="1:42" x14ac:dyDescent="0.25">
      <c r="A543" s="3">
        <f t="shared" si="136"/>
        <v>2</v>
      </c>
      <c r="B543" s="3" t="str">
        <f t="shared" si="137"/>
        <v>Gas</v>
      </c>
      <c r="C543" s="3">
        <f t="shared" si="138"/>
        <v>0</v>
      </c>
      <c r="D543" s="3">
        <f t="shared" si="139"/>
        <v>5.3857000000000002E-2</v>
      </c>
      <c r="E543" s="3">
        <f t="shared" si="140"/>
        <v>0</v>
      </c>
      <c r="F543" s="3" t="str">
        <f t="shared" si="141"/>
        <v/>
      </c>
      <c r="G543" s="3">
        <f t="shared" si="142"/>
        <v>0</v>
      </c>
      <c r="H543" s="3">
        <f t="shared" si="143"/>
        <v>18</v>
      </c>
      <c r="I543" s="3">
        <f t="shared" si="144"/>
        <v>0</v>
      </c>
      <c r="J543" s="3">
        <f t="shared" si="145"/>
        <v>0</v>
      </c>
      <c r="K543" s="3">
        <f t="shared" si="146"/>
        <v>0</v>
      </c>
      <c r="L543" s="3">
        <f t="shared" si="147"/>
        <v>2.7124769E-3</v>
      </c>
      <c r="M543" s="3">
        <f t="shared" si="148"/>
        <v>0</v>
      </c>
      <c r="N543" s="3">
        <f t="shared" si="149"/>
        <v>0</v>
      </c>
      <c r="O543" s="3">
        <f>SUM(K543:M543)</f>
        <v>2.7124769E-3</v>
      </c>
      <c r="P543" s="41" t="str">
        <f t="shared" si="150"/>
        <v/>
      </c>
      <c r="Q543" s="42">
        <f t="shared" si="151"/>
        <v>5.0364426165586645E-2</v>
      </c>
      <c r="R543" s="44" t="str">
        <f t="shared" si="152"/>
        <v/>
      </c>
      <c r="S543" s="3" t="str">
        <f>IF(G543&gt;0,(K543/G543)*(1000000/365),"")</f>
        <v/>
      </c>
      <c r="T543" s="3">
        <f>IF(H543&gt;0,(L543/H543)*(1000000/365),"")</f>
        <v>0.4128579756468797</v>
      </c>
      <c r="U543" s="3" t="str">
        <f>IF(I543&gt;0,(M543/I543)*(1000000/365),"")</f>
        <v/>
      </c>
      <c r="V543" s="28" t="str">
        <f>IF(J543&gt;0,(N543/J543)*(1000000/365),"")</f>
        <v/>
      </c>
      <c r="Y543" s="29" t="s">
        <v>1247</v>
      </c>
      <c r="Z543" s="3" t="s">
        <v>47</v>
      </c>
      <c r="AA543" s="3">
        <v>53857</v>
      </c>
      <c r="AB543" s="3">
        <v>117</v>
      </c>
      <c r="AC543" s="3">
        <v>18</v>
      </c>
      <c r="AD543" s="3">
        <v>0</v>
      </c>
      <c r="AE543" s="2" t="s">
        <v>1245</v>
      </c>
      <c r="AI543" s="3" t="s">
        <v>1243</v>
      </c>
      <c r="AK543" s="3">
        <v>18</v>
      </c>
      <c r="AL543" s="3">
        <v>2.7124769</v>
      </c>
      <c r="AM543" s="2" t="s">
        <v>1245</v>
      </c>
    </row>
    <row r="544" spans="1:42" x14ac:dyDescent="0.25">
      <c r="A544" s="3">
        <f t="shared" si="136"/>
        <v>2</v>
      </c>
      <c r="B544" s="3" t="str">
        <f t="shared" si="137"/>
        <v>Gas</v>
      </c>
      <c r="C544" s="3">
        <f t="shared" si="138"/>
        <v>0</v>
      </c>
      <c r="D544" s="3">
        <f t="shared" si="139"/>
        <v>0</v>
      </c>
      <c r="E544" s="3">
        <f t="shared" si="140"/>
        <v>0</v>
      </c>
      <c r="F544" s="3" t="str">
        <f t="shared" si="141"/>
        <v/>
      </c>
      <c r="G544" s="3">
        <f t="shared" si="142"/>
        <v>0</v>
      </c>
      <c r="H544" s="3">
        <f t="shared" si="143"/>
        <v>0</v>
      </c>
      <c r="I544" s="3">
        <f t="shared" si="144"/>
        <v>0</v>
      </c>
      <c r="J544" s="3">
        <f t="shared" si="145"/>
        <v>0</v>
      </c>
      <c r="K544" s="3">
        <f t="shared" si="146"/>
        <v>0</v>
      </c>
      <c r="L544" s="3">
        <f t="shared" si="147"/>
        <v>5.3521999999999999E-4</v>
      </c>
      <c r="M544" s="3">
        <f t="shared" si="148"/>
        <v>0</v>
      </c>
      <c r="N544" s="3">
        <f t="shared" si="149"/>
        <v>0</v>
      </c>
      <c r="O544" s="3">
        <f>SUM(K544:M544)</f>
        <v>5.3521999999999999E-4</v>
      </c>
      <c r="P544" s="41" t="str">
        <f t="shared" si="150"/>
        <v/>
      </c>
      <c r="Q544" s="42" t="str">
        <f t="shared" si="151"/>
        <v/>
      </c>
      <c r="R544" s="44" t="str">
        <f t="shared" si="152"/>
        <v/>
      </c>
      <c r="S544" s="3" t="str">
        <f>IF(G544&gt;0,(K544/G544)*(1000000/365),"")</f>
        <v/>
      </c>
      <c r="T544" s="3" t="str">
        <f>IF(H544&gt;0,(L544/H544)*(1000000/365),"")</f>
        <v/>
      </c>
      <c r="U544" s="3" t="str">
        <f>IF(I544&gt;0,(M544/I544)*(1000000/365),"")</f>
        <v/>
      </c>
      <c r="V544" s="28" t="str">
        <f>IF(J544&gt;0,(N544/J544)*(1000000/365),"")</f>
        <v/>
      </c>
      <c r="Y544" s="29" t="s">
        <v>1247</v>
      </c>
      <c r="Z544" s="3" t="s">
        <v>62</v>
      </c>
      <c r="AA544" s="3">
        <v>3922.56</v>
      </c>
      <c r="AB544" s="3">
        <v>1</v>
      </c>
      <c r="AC544" s="3">
        <v>0</v>
      </c>
      <c r="AD544" s="3">
        <v>0</v>
      </c>
      <c r="AE544" s="2" t="s">
        <v>1245</v>
      </c>
      <c r="AI544" s="3" t="s">
        <v>1243</v>
      </c>
      <c r="AK544" s="3">
        <v>0</v>
      </c>
      <c r="AL544" s="3">
        <v>0.53522000000000003</v>
      </c>
      <c r="AM544" s="2" t="s">
        <v>1245</v>
      </c>
    </row>
    <row r="545" spans="1:42" x14ac:dyDescent="0.25">
      <c r="A545" s="3">
        <f t="shared" si="136"/>
        <v>2</v>
      </c>
      <c r="B545" s="3" t="str">
        <f t="shared" si="137"/>
        <v>Gas</v>
      </c>
      <c r="C545" s="3">
        <f t="shared" si="138"/>
        <v>0</v>
      </c>
      <c r="D545" s="3">
        <f t="shared" si="139"/>
        <v>1.4461999999999999E-2</v>
      </c>
      <c r="E545" s="3">
        <f t="shared" si="140"/>
        <v>0</v>
      </c>
      <c r="F545" s="3" t="str">
        <f t="shared" si="141"/>
        <v/>
      </c>
      <c r="G545" s="3">
        <f t="shared" si="142"/>
        <v>0</v>
      </c>
      <c r="H545" s="3">
        <f t="shared" si="143"/>
        <v>2</v>
      </c>
      <c r="I545" s="3">
        <f t="shared" si="144"/>
        <v>0</v>
      </c>
      <c r="J545" s="3">
        <f t="shared" si="145"/>
        <v>0</v>
      </c>
      <c r="K545" s="3">
        <f t="shared" si="146"/>
        <v>0</v>
      </c>
      <c r="L545" s="3">
        <f t="shared" si="147"/>
        <v>9.0963789500000003E-2</v>
      </c>
      <c r="M545" s="3">
        <f t="shared" si="148"/>
        <v>0</v>
      </c>
      <c r="N545" s="3">
        <f t="shared" si="149"/>
        <v>0</v>
      </c>
      <c r="O545" s="3">
        <f>SUM(K545:M545)</f>
        <v>9.0963789500000003E-2</v>
      </c>
      <c r="P545" s="41" t="str">
        <f t="shared" si="150"/>
        <v/>
      </c>
      <c r="Q545" s="42">
        <f t="shared" si="151"/>
        <v>6.2898485340893382</v>
      </c>
      <c r="R545" s="44" t="str">
        <f t="shared" si="152"/>
        <v/>
      </c>
      <c r="S545" s="3" t="str">
        <f>IF(G545&gt;0,(K545/G545)*(1000000/365),"")</f>
        <v/>
      </c>
      <c r="T545" s="3">
        <f>IF(H545&gt;0,(L545/H545)*(1000000/365),"")</f>
        <v>124.6079308219178</v>
      </c>
      <c r="U545" s="3" t="str">
        <f>IF(I545&gt;0,(M545/I545)*(1000000/365),"")</f>
        <v/>
      </c>
      <c r="V545" s="28" t="str">
        <f>IF(J545&gt;0,(N545/J545)*(1000000/365),"")</f>
        <v/>
      </c>
      <c r="Y545" s="29" t="s">
        <v>430</v>
      </c>
      <c r="Z545" s="3" t="s">
        <v>47</v>
      </c>
      <c r="AA545" s="3">
        <v>14462</v>
      </c>
      <c r="AB545" s="3">
        <v>7</v>
      </c>
      <c r="AC545" s="3">
        <v>2</v>
      </c>
      <c r="AD545" s="3">
        <v>0</v>
      </c>
      <c r="AE545" s="2" t="s">
        <v>1245</v>
      </c>
      <c r="AI545" s="3" t="s">
        <v>1243</v>
      </c>
      <c r="AK545" s="3">
        <v>2</v>
      </c>
      <c r="AL545" s="3">
        <v>90.963789500000004</v>
      </c>
      <c r="AM545" s="2" t="s">
        <v>1245</v>
      </c>
      <c r="AO545" s="2">
        <v>0</v>
      </c>
      <c r="AP545" s="2">
        <v>0</v>
      </c>
    </row>
    <row r="546" spans="1:42" x14ac:dyDescent="0.25">
      <c r="A546" s="3">
        <f t="shared" si="136"/>
        <v>2</v>
      </c>
      <c r="B546" s="3" t="str">
        <f t="shared" si="137"/>
        <v>Gas</v>
      </c>
      <c r="C546" s="3">
        <f t="shared" si="138"/>
        <v>0</v>
      </c>
      <c r="D546" s="3">
        <f t="shared" si="139"/>
        <v>9.5718999999999999E-2</v>
      </c>
      <c r="E546" s="3">
        <f t="shared" si="140"/>
        <v>0</v>
      </c>
      <c r="F546" s="3" t="str">
        <f t="shared" si="141"/>
        <v/>
      </c>
      <c r="G546" s="3">
        <f t="shared" si="142"/>
        <v>0</v>
      </c>
      <c r="H546" s="3">
        <f t="shared" si="143"/>
        <v>32</v>
      </c>
      <c r="I546" s="3">
        <f t="shared" si="144"/>
        <v>0</v>
      </c>
      <c r="J546" s="3">
        <f t="shared" si="145"/>
        <v>0</v>
      </c>
      <c r="K546" s="3">
        <f t="shared" si="146"/>
        <v>0</v>
      </c>
      <c r="L546" s="3">
        <f t="shared" si="147"/>
        <v>7.0550000000000002E-2</v>
      </c>
      <c r="M546" s="3">
        <f t="shared" si="148"/>
        <v>0</v>
      </c>
      <c r="N546" s="3">
        <f t="shared" si="149"/>
        <v>0</v>
      </c>
      <c r="O546" s="3">
        <f>SUM(K546:M546)</f>
        <v>7.0550000000000002E-2</v>
      </c>
      <c r="P546" s="41" t="str">
        <f t="shared" si="150"/>
        <v/>
      </c>
      <c r="Q546" s="42">
        <f t="shared" si="151"/>
        <v>0.73705324961606367</v>
      </c>
      <c r="R546" s="44" t="str">
        <f t="shared" si="152"/>
        <v/>
      </c>
      <c r="S546" s="3" t="str">
        <f>IF(G546&gt;0,(K546/G546)*(1000000/365),"")</f>
        <v/>
      </c>
      <c r="T546" s="3">
        <f>IF(H546&gt;0,(L546/H546)*(1000000/365),"")</f>
        <v>6.040239726027397</v>
      </c>
      <c r="U546" s="3" t="str">
        <f>IF(I546&gt;0,(M546/I546)*(1000000/365),"")</f>
        <v/>
      </c>
      <c r="V546" s="28" t="str">
        <f>IF(J546&gt;0,(N546/J546)*(1000000/365),"")</f>
        <v/>
      </c>
      <c r="Y546" s="29" t="s">
        <v>432</v>
      </c>
      <c r="Z546" s="3" t="s">
        <v>62</v>
      </c>
      <c r="AA546" s="3">
        <v>95719</v>
      </c>
      <c r="AB546" s="3">
        <v>15</v>
      </c>
      <c r="AC546" s="3">
        <v>32</v>
      </c>
      <c r="AD546" s="3">
        <v>0</v>
      </c>
      <c r="AE546" s="2" t="s">
        <v>1245</v>
      </c>
      <c r="AG546" s="2">
        <v>0</v>
      </c>
      <c r="AH546" s="2">
        <v>0</v>
      </c>
      <c r="AI546" s="3" t="s">
        <v>1243</v>
      </c>
      <c r="AK546" s="3">
        <v>32</v>
      </c>
      <c r="AL546" s="3">
        <v>70.55</v>
      </c>
      <c r="AM546" s="2" t="s">
        <v>1245</v>
      </c>
      <c r="AO546" s="2">
        <v>0</v>
      </c>
      <c r="AP546" s="2">
        <v>0</v>
      </c>
    </row>
    <row r="547" spans="1:42" x14ac:dyDescent="0.25">
      <c r="A547" s="3">
        <f t="shared" si="136"/>
        <v>5</v>
      </c>
      <c r="B547" s="3" t="str">
        <f t="shared" si="137"/>
        <v>Gas</v>
      </c>
      <c r="C547" s="3">
        <f t="shared" si="138"/>
        <v>0</v>
      </c>
      <c r="D547" s="3">
        <f t="shared" si="139"/>
        <v>0.1007716875</v>
      </c>
      <c r="E547" s="3">
        <f t="shared" si="140"/>
        <v>4.5805312500000001E-2</v>
      </c>
      <c r="F547" s="3" t="str">
        <f t="shared" si="141"/>
        <v/>
      </c>
      <c r="G547" s="3">
        <f t="shared" si="142"/>
        <v>0</v>
      </c>
      <c r="H547" s="3">
        <f t="shared" si="143"/>
        <v>11</v>
      </c>
      <c r="I547" s="3">
        <f t="shared" si="144"/>
        <v>5</v>
      </c>
      <c r="J547" s="3">
        <f t="shared" si="145"/>
        <v>0</v>
      </c>
      <c r="K547" s="3">
        <f t="shared" si="146"/>
        <v>0</v>
      </c>
      <c r="L547" s="3">
        <f t="shared" si="147"/>
        <v>4.3838289000000001E-3</v>
      </c>
      <c r="M547" s="3">
        <f t="shared" si="148"/>
        <v>2.4621799999999999E-5</v>
      </c>
      <c r="N547" s="3">
        <f t="shared" si="149"/>
        <v>0</v>
      </c>
      <c r="O547" s="3">
        <f>SUM(K547:M547)</f>
        <v>4.4084507000000002E-3</v>
      </c>
      <c r="P547" s="41" t="str">
        <f t="shared" si="150"/>
        <v/>
      </c>
      <c r="Q547" s="42">
        <f t="shared" si="151"/>
        <v>4.350258498945947E-2</v>
      </c>
      <c r="R547" s="44">
        <f t="shared" si="152"/>
        <v>5.3753153632561722E-4</v>
      </c>
      <c r="S547" s="3" t="str">
        <f>IF(G547&gt;0,(K547/G547)*(1000000/365),"")</f>
        <v/>
      </c>
      <c r="T547" s="3">
        <f>IF(H547&gt;0,(L547/H547)*(1000000/365),"")</f>
        <v>1.0918627397260272</v>
      </c>
      <c r="U547" s="3">
        <f>IF(I547&gt;0,(M547/I547)*(1000000/365),"")</f>
        <v>1.3491397260273971E-2</v>
      </c>
      <c r="V547" s="28" t="str">
        <f>IF(J547&gt;0,(N547/J547)*(1000000/365),"")</f>
        <v/>
      </c>
      <c r="Y547" s="29" t="s">
        <v>433</v>
      </c>
      <c r="Z547" s="3" t="s">
        <v>47</v>
      </c>
      <c r="AA547" s="3">
        <v>146577</v>
      </c>
      <c r="AB547" s="3">
        <v>152</v>
      </c>
      <c r="AC547" s="3">
        <v>16</v>
      </c>
      <c r="AD547" s="3">
        <v>0</v>
      </c>
      <c r="AE547" s="2" t="s">
        <v>1245</v>
      </c>
      <c r="AI547" s="3" t="s">
        <v>1243</v>
      </c>
      <c r="AK547" s="3">
        <v>11</v>
      </c>
      <c r="AL547" s="3">
        <v>4.3838289000000001</v>
      </c>
      <c r="AM547" s="2" t="s">
        <v>1243</v>
      </c>
      <c r="AO547" s="2">
        <v>5</v>
      </c>
      <c r="AP547" s="2">
        <v>2.4621799999999999E-2</v>
      </c>
    </row>
    <row r="548" spans="1:42" x14ac:dyDescent="0.25">
      <c r="A548" s="3">
        <f t="shared" si="136"/>
        <v>2</v>
      </c>
      <c r="B548" s="3" t="str">
        <f t="shared" si="137"/>
        <v>Gas</v>
      </c>
      <c r="C548" s="3">
        <f t="shared" si="138"/>
        <v>0</v>
      </c>
      <c r="D548" s="3">
        <f t="shared" si="139"/>
        <v>1.6193869999999999E-2</v>
      </c>
      <c r="E548" s="3">
        <f t="shared" si="140"/>
        <v>0</v>
      </c>
      <c r="F548" s="3" t="str">
        <f t="shared" si="141"/>
        <v/>
      </c>
      <c r="G548" s="3">
        <f t="shared" si="142"/>
        <v>0</v>
      </c>
      <c r="H548" s="3">
        <f t="shared" si="143"/>
        <v>4</v>
      </c>
      <c r="I548" s="3">
        <f t="shared" si="144"/>
        <v>0</v>
      </c>
      <c r="J548" s="3">
        <f t="shared" si="145"/>
        <v>0</v>
      </c>
      <c r="K548" s="3">
        <f t="shared" si="146"/>
        <v>0</v>
      </c>
      <c r="L548" s="3">
        <f t="shared" si="147"/>
        <v>2.0940786999999999E-3</v>
      </c>
      <c r="M548" s="3">
        <f t="shared" si="148"/>
        <v>0</v>
      </c>
      <c r="N548" s="3">
        <f t="shared" si="149"/>
        <v>0</v>
      </c>
      <c r="O548" s="3">
        <f>SUM(K548:M548)</f>
        <v>2.0940786999999999E-3</v>
      </c>
      <c r="P548" s="41" t="str">
        <f t="shared" si="150"/>
        <v/>
      </c>
      <c r="Q548" s="42">
        <f t="shared" si="151"/>
        <v>0.12931304870299687</v>
      </c>
      <c r="R548" s="44" t="str">
        <f t="shared" si="152"/>
        <v/>
      </c>
      <c r="S548" s="3" t="str">
        <f>IF(G548&gt;0,(K548/G548)*(1000000/365),"")</f>
        <v/>
      </c>
      <c r="T548" s="3">
        <f>IF(H548&gt;0,(L548/H548)*(1000000/365),"")</f>
        <v>1.4343004794520546</v>
      </c>
      <c r="U548" s="3" t="str">
        <f>IF(I548&gt;0,(M548/I548)*(1000000/365),"")</f>
        <v/>
      </c>
      <c r="V548" s="28" t="str">
        <f>IF(J548&gt;0,(N548/J548)*(1000000/365),"")</f>
        <v/>
      </c>
      <c r="Y548" s="29" t="s">
        <v>435</v>
      </c>
      <c r="Z548" s="3" t="s">
        <v>47</v>
      </c>
      <c r="AA548" s="3">
        <v>16193.87</v>
      </c>
      <c r="AB548" s="3">
        <v>3</v>
      </c>
      <c r="AC548" s="3">
        <v>4</v>
      </c>
      <c r="AD548" s="3">
        <v>0</v>
      </c>
      <c r="AE548" s="2" t="s">
        <v>1245</v>
      </c>
      <c r="AI548" s="3" t="s">
        <v>1243</v>
      </c>
      <c r="AK548" s="3">
        <v>4</v>
      </c>
      <c r="AL548" s="3">
        <v>2.0940786999999998</v>
      </c>
      <c r="AM548" s="2" t="s">
        <v>1245</v>
      </c>
      <c r="AP548" s="2">
        <v>0</v>
      </c>
    </row>
    <row r="549" spans="1:42" x14ac:dyDescent="0.25">
      <c r="A549" s="3">
        <f t="shared" si="136"/>
        <v>2</v>
      </c>
      <c r="B549" s="3" t="str">
        <f t="shared" si="137"/>
        <v>Gas</v>
      </c>
      <c r="C549" s="3">
        <f t="shared" si="138"/>
        <v>0</v>
      </c>
      <c r="D549" s="3">
        <f t="shared" si="139"/>
        <v>1.7794999999999998E-2</v>
      </c>
      <c r="E549" s="3">
        <f t="shared" si="140"/>
        <v>0</v>
      </c>
      <c r="F549" s="3" t="str">
        <f t="shared" si="141"/>
        <v/>
      </c>
      <c r="G549" s="3">
        <f t="shared" si="142"/>
        <v>0</v>
      </c>
      <c r="H549" s="3">
        <f t="shared" si="143"/>
        <v>1</v>
      </c>
      <c r="I549" s="3">
        <f t="shared" si="144"/>
        <v>0</v>
      </c>
      <c r="J549" s="3">
        <f t="shared" si="145"/>
        <v>0</v>
      </c>
      <c r="K549" s="3">
        <f t="shared" si="146"/>
        <v>0</v>
      </c>
      <c r="L549" s="3">
        <f t="shared" si="147"/>
        <v>7.8770620000000006E-4</v>
      </c>
      <c r="M549" s="3">
        <f t="shared" si="148"/>
        <v>0</v>
      </c>
      <c r="N549" s="3">
        <f t="shared" si="149"/>
        <v>0</v>
      </c>
      <c r="O549" s="3">
        <f>SUM(K549:M549)</f>
        <v>7.8770620000000006E-4</v>
      </c>
      <c r="P549" s="41" t="str">
        <f t="shared" si="150"/>
        <v/>
      </c>
      <c r="Q549" s="42">
        <f t="shared" si="151"/>
        <v>4.4265591458274807E-2</v>
      </c>
      <c r="R549" s="44" t="str">
        <f t="shared" si="152"/>
        <v/>
      </c>
      <c r="S549" s="3" t="str">
        <f>IF(G549&gt;0,(K549/G549)*(1000000/365),"")</f>
        <v/>
      </c>
      <c r="T549" s="3">
        <f>IF(H549&gt;0,(L549/H549)*(1000000/365),"")</f>
        <v>2.1580991780821921</v>
      </c>
      <c r="U549" s="3" t="str">
        <f>IF(I549&gt;0,(M549/I549)*(1000000/365),"")</f>
        <v/>
      </c>
      <c r="V549" s="28" t="str">
        <f>IF(J549&gt;0,(N549/J549)*(1000000/365),"")</f>
        <v/>
      </c>
      <c r="Y549" s="29" t="s">
        <v>435</v>
      </c>
      <c r="Z549" s="3" t="s">
        <v>47</v>
      </c>
      <c r="AA549" s="3">
        <v>17795</v>
      </c>
      <c r="AB549" s="3">
        <v>1</v>
      </c>
      <c r="AC549" s="3">
        <v>1</v>
      </c>
      <c r="AD549" s="3">
        <v>0</v>
      </c>
      <c r="AE549" s="2" t="s">
        <v>1245</v>
      </c>
      <c r="AI549" s="3" t="s">
        <v>1243</v>
      </c>
      <c r="AK549" s="3">
        <v>1</v>
      </c>
      <c r="AL549" s="3">
        <v>0.78770620000000002</v>
      </c>
      <c r="AM549" s="2" t="s">
        <v>1245</v>
      </c>
    </row>
    <row r="550" spans="1:42" x14ac:dyDescent="0.25">
      <c r="A550" s="3">
        <f t="shared" si="136"/>
        <v>2</v>
      </c>
      <c r="B550" s="3" t="str">
        <f t="shared" si="137"/>
        <v>Gas</v>
      </c>
      <c r="C550" s="3">
        <f t="shared" si="138"/>
        <v>0</v>
      </c>
      <c r="D550" s="3">
        <f t="shared" si="139"/>
        <v>6.4735230000000001E-3</v>
      </c>
      <c r="E550" s="3">
        <f t="shared" si="140"/>
        <v>0</v>
      </c>
      <c r="F550" s="3" t="str">
        <f t="shared" si="141"/>
        <v/>
      </c>
      <c r="G550" s="3">
        <f t="shared" si="142"/>
        <v>0</v>
      </c>
      <c r="H550" s="3">
        <f t="shared" si="143"/>
        <v>2</v>
      </c>
      <c r="I550" s="3">
        <f t="shared" si="144"/>
        <v>0</v>
      </c>
      <c r="J550" s="3">
        <f t="shared" si="145"/>
        <v>0</v>
      </c>
      <c r="K550" s="3">
        <f t="shared" si="146"/>
        <v>0</v>
      </c>
      <c r="L550" s="3">
        <f t="shared" si="147"/>
        <v>1.9199999999999998E-2</v>
      </c>
      <c r="M550" s="3">
        <f t="shared" si="148"/>
        <v>0</v>
      </c>
      <c r="N550" s="3">
        <f t="shared" si="149"/>
        <v>0</v>
      </c>
      <c r="O550" s="3">
        <f>SUM(K550:M550)</f>
        <v>1.9199999999999998E-2</v>
      </c>
      <c r="P550" s="41" t="str">
        <f t="shared" si="150"/>
        <v/>
      </c>
      <c r="Q550" s="42">
        <f t="shared" si="151"/>
        <v>2.9659275173657371</v>
      </c>
      <c r="R550" s="44" t="str">
        <f t="shared" si="152"/>
        <v/>
      </c>
      <c r="S550" s="3" t="str">
        <f>IF(G550&gt;0,(K550/G550)*(1000000/365),"")</f>
        <v/>
      </c>
      <c r="T550" s="3">
        <f>IF(H550&gt;0,(L550/H550)*(1000000/365),"")</f>
        <v>26.301369863013694</v>
      </c>
      <c r="U550" s="3" t="str">
        <f>IF(I550&gt;0,(M550/I550)*(1000000/365),"")</f>
        <v/>
      </c>
      <c r="V550" s="28" t="str">
        <f>IF(J550&gt;0,(N550/J550)*(1000000/365),"")</f>
        <v/>
      </c>
      <c r="Y550" s="29" t="s">
        <v>439</v>
      </c>
      <c r="Z550" s="3" t="s">
        <v>47</v>
      </c>
      <c r="AA550" s="3">
        <v>6473.5230000000001</v>
      </c>
      <c r="AB550" s="3">
        <v>1</v>
      </c>
      <c r="AC550" s="3">
        <v>2</v>
      </c>
      <c r="AD550" s="3">
        <v>0</v>
      </c>
      <c r="AE550" s="2" t="s">
        <v>1245</v>
      </c>
      <c r="AI550" s="3" t="s">
        <v>1243</v>
      </c>
      <c r="AK550" s="3">
        <v>2</v>
      </c>
      <c r="AL550" s="3">
        <v>19.2</v>
      </c>
      <c r="AM550" s="2" t="s">
        <v>1245</v>
      </c>
    </row>
    <row r="551" spans="1:42" x14ac:dyDescent="0.25">
      <c r="A551" s="3">
        <f t="shared" si="136"/>
        <v>2</v>
      </c>
      <c r="B551" s="3" t="str">
        <f t="shared" si="137"/>
        <v>Gas</v>
      </c>
      <c r="C551" s="3">
        <f t="shared" si="138"/>
        <v>0</v>
      </c>
      <c r="D551" s="3">
        <f t="shared" si="139"/>
        <v>3.6499999999999998E-2</v>
      </c>
      <c r="E551" s="3">
        <f t="shared" si="140"/>
        <v>0</v>
      </c>
      <c r="F551" s="3" t="str">
        <f t="shared" si="141"/>
        <v/>
      </c>
      <c r="G551" s="3">
        <f t="shared" si="142"/>
        <v>0</v>
      </c>
      <c r="H551" s="3">
        <f t="shared" si="143"/>
        <v>2</v>
      </c>
      <c r="I551" s="3">
        <f t="shared" si="144"/>
        <v>0</v>
      </c>
      <c r="J551" s="3">
        <f t="shared" si="145"/>
        <v>0</v>
      </c>
      <c r="K551" s="3">
        <f t="shared" si="146"/>
        <v>0</v>
      </c>
      <c r="L551" s="3">
        <f t="shared" si="147"/>
        <v>6.1799999999999997E-3</v>
      </c>
      <c r="M551" s="3">
        <f t="shared" si="148"/>
        <v>0</v>
      </c>
      <c r="N551" s="3">
        <f t="shared" si="149"/>
        <v>0</v>
      </c>
      <c r="O551" s="3">
        <f>SUM(K551:M551)</f>
        <v>6.1799999999999997E-3</v>
      </c>
      <c r="P551" s="41" t="str">
        <f t="shared" si="150"/>
        <v/>
      </c>
      <c r="Q551" s="42">
        <f t="shared" si="151"/>
        <v>0.1693150684931507</v>
      </c>
      <c r="R551" s="44" t="str">
        <f t="shared" si="152"/>
        <v/>
      </c>
      <c r="S551" s="3" t="str">
        <f>IF(G551&gt;0,(K551/G551)*(1000000/365),"")</f>
        <v/>
      </c>
      <c r="T551" s="3">
        <f>IF(H551&gt;0,(L551/H551)*(1000000/365),"")</f>
        <v>8.4657534246575334</v>
      </c>
      <c r="U551" s="3" t="str">
        <f>IF(I551&gt;0,(M551/I551)*(1000000/365),"")</f>
        <v/>
      </c>
      <c r="V551" s="28" t="str">
        <f>IF(J551&gt;0,(N551/J551)*(1000000/365),"")</f>
        <v/>
      </c>
      <c r="Y551" s="29" t="s">
        <v>441</v>
      </c>
      <c r="Z551" s="3" t="s">
        <v>47</v>
      </c>
      <c r="AA551" s="3">
        <v>36500</v>
      </c>
      <c r="AB551" s="3">
        <v>3</v>
      </c>
      <c r="AC551" s="3">
        <v>2</v>
      </c>
      <c r="AD551" s="3">
        <v>0</v>
      </c>
      <c r="AE551" s="2" t="s">
        <v>1245</v>
      </c>
      <c r="AI551" s="3" t="s">
        <v>1243</v>
      </c>
      <c r="AK551" s="3">
        <v>2</v>
      </c>
      <c r="AL551" s="3">
        <v>6.18</v>
      </c>
      <c r="AM551" s="2" t="s">
        <v>1245</v>
      </c>
    </row>
    <row r="552" spans="1:42" x14ac:dyDescent="0.25">
      <c r="A552" s="3">
        <f t="shared" si="136"/>
        <v>2</v>
      </c>
      <c r="B552" s="3" t="str">
        <f t="shared" si="137"/>
        <v>Gas</v>
      </c>
      <c r="C552" s="3">
        <f t="shared" si="138"/>
        <v>0</v>
      </c>
      <c r="D552" s="3">
        <f t="shared" si="139"/>
        <v>8.0149999999999996E-3</v>
      </c>
      <c r="E552" s="3">
        <f t="shared" si="140"/>
        <v>0</v>
      </c>
      <c r="F552" s="3" t="str">
        <f t="shared" si="141"/>
        <v/>
      </c>
      <c r="G552" s="3">
        <f t="shared" si="142"/>
        <v>0</v>
      </c>
      <c r="H552" s="3">
        <f t="shared" si="143"/>
        <v>8</v>
      </c>
      <c r="I552" s="3">
        <f t="shared" si="144"/>
        <v>0</v>
      </c>
      <c r="J552" s="3">
        <f t="shared" si="145"/>
        <v>0</v>
      </c>
      <c r="K552" s="3">
        <f t="shared" si="146"/>
        <v>0</v>
      </c>
      <c r="L552" s="3">
        <f t="shared" si="147"/>
        <v>1.033362E-4</v>
      </c>
      <c r="M552" s="3">
        <f t="shared" si="148"/>
        <v>0</v>
      </c>
      <c r="N552" s="3">
        <f t="shared" si="149"/>
        <v>0</v>
      </c>
      <c r="O552" s="3">
        <f>SUM(K552:M552)</f>
        <v>1.033362E-4</v>
      </c>
      <c r="P552" s="41" t="str">
        <f t="shared" si="150"/>
        <v/>
      </c>
      <c r="Q552" s="42">
        <f t="shared" si="151"/>
        <v>1.2892850904553962E-2</v>
      </c>
      <c r="R552" s="44" t="str">
        <f t="shared" si="152"/>
        <v/>
      </c>
      <c r="S552" s="3" t="str">
        <f>IF(G552&gt;0,(K552/G552)*(1000000/365),"")</f>
        <v/>
      </c>
      <c r="T552" s="3">
        <f>IF(H552&gt;0,(L552/H552)*(1000000/365),"")</f>
        <v>3.5389109589041096E-2</v>
      </c>
      <c r="U552" s="3" t="str">
        <f>IF(I552&gt;0,(M552/I552)*(1000000/365),"")</f>
        <v/>
      </c>
      <c r="V552" s="28" t="str">
        <f>IF(J552&gt;0,(N552/J552)*(1000000/365),"")</f>
        <v/>
      </c>
      <c r="Y552" s="29" t="s">
        <v>1248</v>
      </c>
      <c r="Z552" s="3" t="s">
        <v>47</v>
      </c>
      <c r="AA552" s="3">
        <v>8015</v>
      </c>
      <c r="AB552" s="3">
        <v>14</v>
      </c>
      <c r="AC552" s="3">
        <v>2</v>
      </c>
      <c r="AD552" s="3">
        <v>0</v>
      </c>
      <c r="AE552" s="2" t="s">
        <v>1245</v>
      </c>
      <c r="AI552" s="3" t="s">
        <v>1243</v>
      </c>
      <c r="AK552" s="3">
        <v>8</v>
      </c>
      <c r="AL552" s="3">
        <v>0.1033362</v>
      </c>
      <c r="AM552" s="2" t="s">
        <v>1245</v>
      </c>
      <c r="AO552" s="2">
        <v>0</v>
      </c>
      <c r="AP552" s="2">
        <v>0</v>
      </c>
    </row>
    <row r="553" spans="1:42" x14ac:dyDescent="0.25">
      <c r="A553" s="3">
        <f t="shared" si="136"/>
        <v>5</v>
      </c>
      <c r="B553" s="3" t="str">
        <f t="shared" si="137"/>
        <v>Gas</v>
      </c>
      <c r="C553" s="3">
        <f t="shared" si="138"/>
        <v>0</v>
      </c>
      <c r="D553" s="3">
        <f t="shared" si="139"/>
        <v>8.0629799999999991E-3</v>
      </c>
      <c r="E553" s="3">
        <f t="shared" si="140"/>
        <v>0</v>
      </c>
      <c r="F553" s="3" t="str">
        <f t="shared" si="141"/>
        <v/>
      </c>
      <c r="G553" s="3">
        <f t="shared" si="142"/>
        <v>0</v>
      </c>
      <c r="H553" s="3">
        <f t="shared" si="143"/>
        <v>3</v>
      </c>
      <c r="I553" s="3">
        <f t="shared" si="144"/>
        <v>0</v>
      </c>
      <c r="J553" s="3">
        <f t="shared" si="145"/>
        <v>0</v>
      </c>
      <c r="K553" s="3">
        <f t="shared" si="146"/>
        <v>0</v>
      </c>
      <c r="L553" s="3">
        <f t="shared" si="147"/>
        <v>1.10129E-3</v>
      </c>
      <c r="M553" s="3">
        <f t="shared" si="148"/>
        <v>6.5820000000000003E-5</v>
      </c>
      <c r="N553" s="3">
        <f t="shared" si="149"/>
        <v>0</v>
      </c>
      <c r="O553" s="3">
        <f>SUM(K553:M553)</f>
        <v>1.1671100000000001E-3</v>
      </c>
      <c r="P553" s="41" t="str">
        <f t="shared" si="150"/>
        <v/>
      </c>
      <c r="Q553" s="42">
        <f t="shared" si="151"/>
        <v>0.13658597689687932</v>
      </c>
      <c r="R553" s="44" t="str">
        <f t="shared" si="152"/>
        <v/>
      </c>
      <c r="S553" s="3" t="str">
        <f>IF(G553&gt;0,(K553/G553)*(1000000/365),"")</f>
        <v/>
      </c>
      <c r="T553" s="3">
        <f>IF(H553&gt;0,(L553/H553)*(1000000/365),"")</f>
        <v>1.0057442922374429</v>
      </c>
      <c r="U553" s="3" t="str">
        <f>IF(I553&gt;0,(M553/I553)*(1000000/365),"")</f>
        <v/>
      </c>
      <c r="V553" s="28" t="str">
        <f>IF(J553&gt;0,(N553/J553)*(1000000/365),"")</f>
        <v/>
      </c>
      <c r="Y553" s="29" t="s">
        <v>1248</v>
      </c>
      <c r="Z553" s="3" t="s">
        <v>62</v>
      </c>
      <c r="AA553" s="3">
        <v>8062.98</v>
      </c>
      <c r="AB553" s="3">
        <v>2</v>
      </c>
      <c r="AC553" s="3">
        <v>3</v>
      </c>
      <c r="AD553" s="3">
        <v>3</v>
      </c>
      <c r="AE553" s="2" t="s">
        <v>1245</v>
      </c>
      <c r="AI553" s="3" t="s">
        <v>1243</v>
      </c>
      <c r="AK553" s="3">
        <v>3</v>
      </c>
      <c r="AL553" s="3">
        <v>1.1012900000000001</v>
      </c>
      <c r="AM553" s="2" t="s">
        <v>1243</v>
      </c>
      <c r="AO553" s="2">
        <v>0</v>
      </c>
      <c r="AP553" s="2">
        <v>6.5820000000000004E-2</v>
      </c>
    </row>
    <row r="554" spans="1:42" x14ac:dyDescent="0.25">
      <c r="A554" s="3">
        <f t="shared" si="136"/>
        <v>2</v>
      </c>
      <c r="B554" s="3" t="str">
        <f t="shared" si="137"/>
        <v>Gas</v>
      </c>
      <c r="C554" s="3">
        <f t="shared" si="138"/>
        <v>0</v>
      </c>
      <c r="D554" s="3">
        <f t="shared" si="139"/>
        <v>3.087761E-2</v>
      </c>
      <c r="E554" s="3">
        <f t="shared" si="140"/>
        <v>0</v>
      </c>
      <c r="F554" s="3" t="str">
        <f t="shared" si="141"/>
        <v/>
      </c>
      <c r="G554" s="3">
        <f t="shared" si="142"/>
        <v>0</v>
      </c>
      <c r="H554" s="3">
        <f t="shared" si="143"/>
        <v>8</v>
      </c>
      <c r="I554" s="3">
        <f t="shared" si="144"/>
        <v>0</v>
      </c>
      <c r="J554" s="3">
        <f t="shared" si="145"/>
        <v>0</v>
      </c>
      <c r="K554" s="3">
        <f t="shared" si="146"/>
        <v>0</v>
      </c>
      <c r="L554" s="3">
        <f t="shared" si="147"/>
        <v>6.7000000000000002E-3</v>
      </c>
      <c r="M554" s="3">
        <f t="shared" si="148"/>
        <v>0</v>
      </c>
      <c r="N554" s="3">
        <f t="shared" si="149"/>
        <v>0</v>
      </c>
      <c r="O554" s="3">
        <f>SUM(K554:M554)</f>
        <v>6.7000000000000002E-3</v>
      </c>
      <c r="P554" s="41" t="str">
        <f t="shared" si="150"/>
        <v/>
      </c>
      <c r="Q554" s="42">
        <f t="shared" si="151"/>
        <v>0.21698570582373441</v>
      </c>
      <c r="R554" s="44" t="str">
        <f t="shared" si="152"/>
        <v/>
      </c>
      <c r="S554" s="3" t="str">
        <f>IF(G554&gt;0,(K554/G554)*(1000000/365),"")</f>
        <v/>
      </c>
      <c r="T554" s="3">
        <f>IF(H554&gt;0,(L554/H554)*(1000000/365),"")</f>
        <v>2.2945205479452055</v>
      </c>
      <c r="U554" s="3" t="str">
        <f>IF(I554&gt;0,(M554/I554)*(1000000/365),"")</f>
        <v/>
      </c>
      <c r="V554" s="28" t="str">
        <f>IF(J554&gt;0,(N554/J554)*(1000000/365),"")</f>
        <v/>
      </c>
      <c r="Y554" s="29" t="s">
        <v>1248</v>
      </c>
      <c r="Z554" s="3" t="s">
        <v>47</v>
      </c>
      <c r="AA554" s="3">
        <v>30877.61</v>
      </c>
      <c r="AB554" s="3">
        <v>7</v>
      </c>
      <c r="AC554" s="3">
        <v>13</v>
      </c>
      <c r="AD554" s="3">
        <v>0</v>
      </c>
      <c r="AE554" s="2" t="s">
        <v>1245</v>
      </c>
      <c r="AG554" s="2">
        <v>0</v>
      </c>
      <c r="AH554" s="2">
        <v>0</v>
      </c>
      <c r="AI554" s="3" t="s">
        <v>1243</v>
      </c>
      <c r="AK554" s="3">
        <v>8</v>
      </c>
      <c r="AL554" s="3">
        <v>6.7</v>
      </c>
      <c r="AM554" s="2" t="s">
        <v>1245</v>
      </c>
      <c r="AO554" s="2">
        <v>0</v>
      </c>
      <c r="AP554" s="2">
        <v>0</v>
      </c>
    </row>
    <row r="555" spans="1:42" x14ac:dyDescent="0.25">
      <c r="A555" s="3">
        <f t="shared" si="136"/>
        <v>2</v>
      </c>
      <c r="B555" s="3" t="str">
        <f t="shared" si="137"/>
        <v>Gas</v>
      </c>
      <c r="C555" s="3">
        <f t="shared" si="138"/>
        <v>0</v>
      </c>
      <c r="D555" s="3">
        <f t="shared" si="139"/>
        <v>7.5888000000000006E-3</v>
      </c>
      <c r="E555" s="3">
        <f t="shared" si="140"/>
        <v>0</v>
      </c>
      <c r="F555" s="3" t="str">
        <f t="shared" si="141"/>
        <v/>
      </c>
      <c r="G555" s="3">
        <f t="shared" si="142"/>
        <v>0</v>
      </c>
      <c r="H555" s="3">
        <f t="shared" si="143"/>
        <v>3</v>
      </c>
      <c r="I555" s="3">
        <f t="shared" si="144"/>
        <v>0</v>
      </c>
      <c r="J555" s="3">
        <f t="shared" si="145"/>
        <v>0</v>
      </c>
      <c r="K555" s="3">
        <f t="shared" si="146"/>
        <v>0</v>
      </c>
      <c r="L555" s="3">
        <f t="shared" si="147"/>
        <v>1.9138599999999999E-3</v>
      </c>
      <c r="M555" s="3">
        <f t="shared" si="148"/>
        <v>0</v>
      </c>
      <c r="N555" s="3">
        <f t="shared" si="149"/>
        <v>0</v>
      </c>
      <c r="O555" s="3">
        <f>SUM(K555:M555)</f>
        <v>1.9138599999999999E-3</v>
      </c>
      <c r="P555" s="41" t="str">
        <f t="shared" si="150"/>
        <v/>
      </c>
      <c r="Q555" s="42">
        <f t="shared" si="151"/>
        <v>0.2521953405017921</v>
      </c>
      <c r="R555" s="44" t="str">
        <f t="shared" si="152"/>
        <v/>
      </c>
      <c r="S555" s="3" t="str">
        <f>IF(G555&gt;0,(K555/G555)*(1000000/365),"")</f>
        <v/>
      </c>
      <c r="T555" s="3">
        <f>IF(H555&gt;0,(L555/H555)*(1000000/365),"")</f>
        <v>1.7478173515981734</v>
      </c>
      <c r="U555" s="3" t="str">
        <f>IF(I555&gt;0,(M555/I555)*(1000000/365),"")</f>
        <v/>
      </c>
      <c r="V555" s="28" t="str">
        <f>IF(J555&gt;0,(N555/J555)*(1000000/365),"")</f>
        <v/>
      </c>
      <c r="Y555" s="29" t="s">
        <v>443</v>
      </c>
      <c r="Z555" s="3" t="s">
        <v>47</v>
      </c>
      <c r="AA555" s="3">
        <v>7588.8</v>
      </c>
      <c r="AB555" s="3">
        <v>1</v>
      </c>
      <c r="AC555" s="3">
        <v>3</v>
      </c>
      <c r="AD555" s="3">
        <v>0</v>
      </c>
      <c r="AE555" s="2" t="s">
        <v>1245</v>
      </c>
      <c r="AI555" s="3" t="s">
        <v>1243</v>
      </c>
      <c r="AK555" s="3">
        <v>3</v>
      </c>
      <c r="AL555" s="3">
        <v>1.9138599999999999</v>
      </c>
      <c r="AM555" s="2" t="s">
        <v>1245</v>
      </c>
    </row>
    <row r="556" spans="1:42" x14ac:dyDescent="0.25">
      <c r="A556" s="3">
        <f t="shared" si="136"/>
        <v>2</v>
      </c>
      <c r="B556" s="3" t="str">
        <f t="shared" si="137"/>
        <v>Gas</v>
      </c>
      <c r="C556" s="3">
        <f t="shared" si="138"/>
        <v>0</v>
      </c>
      <c r="D556" s="3">
        <f t="shared" si="139"/>
        <v>5.1937999999999998E-2</v>
      </c>
      <c r="E556" s="3">
        <f t="shared" si="140"/>
        <v>0</v>
      </c>
      <c r="F556" s="3" t="str">
        <f t="shared" si="141"/>
        <v/>
      </c>
      <c r="G556" s="3">
        <f t="shared" si="142"/>
        <v>0</v>
      </c>
      <c r="H556" s="3">
        <f t="shared" si="143"/>
        <v>6</v>
      </c>
      <c r="I556" s="3">
        <f t="shared" si="144"/>
        <v>0</v>
      </c>
      <c r="J556" s="3">
        <f t="shared" si="145"/>
        <v>0</v>
      </c>
      <c r="K556" s="3">
        <f t="shared" si="146"/>
        <v>0</v>
      </c>
      <c r="L556" s="3">
        <f t="shared" si="147"/>
        <v>1.3559219E-3</v>
      </c>
      <c r="M556" s="3">
        <f t="shared" si="148"/>
        <v>0</v>
      </c>
      <c r="N556" s="3">
        <f t="shared" si="149"/>
        <v>0</v>
      </c>
      <c r="O556" s="3">
        <f>SUM(K556:M556)</f>
        <v>1.3559219E-3</v>
      </c>
      <c r="P556" s="41" t="str">
        <f t="shared" si="150"/>
        <v/>
      </c>
      <c r="Q556" s="42">
        <f t="shared" si="151"/>
        <v>2.6106548192075169E-2</v>
      </c>
      <c r="R556" s="44" t="str">
        <f t="shared" si="152"/>
        <v/>
      </c>
      <c r="S556" s="3" t="str">
        <f>IF(G556&gt;0,(K556/G556)*(1000000/365),"")</f>
        <v/>
      </c>
      <c r="T556" s="3">
        <f>IF(H556&gt;0,(L556/H556)*(1000000/365),"")</f>
        <v>0.61914242009132414</v>
      </c>
      <c r="U556" s="3" t="str">
        <f>IF(I556&gt;0,(M556/I556)*(1000000/365),"")</f>
        <v/>
      </c>
      <c r="V556" s="28" t="str">
        <f>IF(J556&gt;0,(N556/J556)*(1000000/365),"")</f>
        <v/>
      </c>
      <c r="Y556" s="29" t="s">
        <v>444</v>
      </c>
      <c r="Z556" s="3" t="s">
        <v>47</v>
      </c>
      <c r="AA556" s="3">
        <v>51938</v>
      </c>
      <c r="AB556" s="3">
        <v>8</v>
      </c>
      <c r="AC556" s="3">
        <v>5</v>
      </c>
      <c r="AD556" s="3">
        <v>0</v>
      </c>
      <c r="AE556" s="2" t="s">
        <v>1245</v>
      </c>
      <c r="AI556" s="3" t="s">
        <v>1243</v>
      </c>
      <c r="AK556" s="3">
        <v>6</v>
      </c>
      <c r="AL556" s="3">
        <v>1.3559219</v>
      </c>
      <c r="AM556" s="2" t="s">
        <v>1245</v>
      </c>
      <c r="AO556" s="2">
        <v>0</v>
      </c>
      <c r="AP556" s="2">
        <v>0</v>
      </c>
    </row>
    <row r="557" spans="1:42" x14ac:dyDescent="0.25">
      <c r="A557" s="3">
        <f t="shared" si="136"/>
        <v>3</v>
      </c>
      <c r="B557" s="3" t="str">
        <f t="shared" si="137"/>
        <v>Gas</v>
      </c>
      <c r="C557" s="3">
        <f t="shared" si="138"/>
        <v>0</v>
      </c>
      <c r="D557" s="3">
        <f t="shared" si="139"/>
        <v>0</v>
      </c>
      <c r="E557" s="3">
        <f t="shared" si="140"/>
        <v>0.28739999999999999</v>
      </c>
      <c r="F557" s="3" t="str">
        <f t="shared" si="141"/>
        <v/>
      </c>
      <c r="G557" s="3">
        <f t="shared" si="142"/>
        <v>0</v>
      </c>
      <c r="H557" s="3">
        <f t="shared" si="143"/>
        <v>0</v>
      </c>
      <c r="I557" s="3">
        <f t="shared" si="144"/>
        <v>8</v>
      </c>
      <c r="J557" s="3">
        <f t="shared" si="145"/>
        <v>0</v>
      </c>
      <c r="K557" s="3">
        <f t="shared" si="146"/>
        <v>0</v>
      </c>
      <c r="L557" s="3">
        <f t="shared" si="147"/>
        <v>0</v>
      </c>
      <c r="M557" s="3">
        <f t="shared" si="148"/>
        <v>3.0499999999999998E-3</v>
      </c>
      <c r="N557" s="3">
        <f t="shared" si="149"/>
        <v>0</v>
      </c>
      <c r="O557" s="3">
        <f>SUM(K557:M557)</f>
        <v>3.0499999999999998E-3</v>
      </c>
      <c r="P557" s="41" t="str">
        <f t="shared" si="150"/>
        <v/>
      </c>
      <c r="Q557" s="42" t="str">
        <f t="shared" si="151"/>
        <v/>
      </c>
      <c r="R557" s="44">
        <f t="shared" si="152"/>
        <v>1.0612386917188587E-2</v>
      </c>
      <c r="S557" s="3" t="str">
        <f>IF(G557&gt;0,(K557/G557)*(1000000/365),"")</f>
        <v/>
      </c>
      <c r="T557" s="3" t="str">
        <f>IF(H557&gt;0,(L557/H557)*(1000000/365),"")</f>
        <v/>
      </c>
      <c r="U557" s="3">
        <f>IF(I557&gt;0,(M557/I557)*(1000000/365),"")</f>
        <v>1.0445205479452053</v>
      </c>
      <c r="V557" s="28" t="str">
        <f>IF(J557&gt;0,(N557/J557)*(1000000/365),"")</f>
        <v/>
      </c>
      <c r="Y557" s="29" t="s">
        <v>444</v>
      </c>
      <c r="Z557" s="3" t="s">
        <v>62</v>
      </c>
      <c r="AA557" s="3">
        <v>287400</v>
      </c>
      <c r="AB557" s="3">
        <v>8</v>
      </c>
      <c r="AC557" s="3">
        <v>16</v>
      </c>
      <c r="AD557" s="3">
        <v>0</v>
      </c>
      <c r="AE557" s="2" t="s">
        <v>1245</v>
      </c>
      <c r="AI557" s="3" t="s">
        <v>1245</v>
      </c>
      <c r="AM557" s="2" t="s">
        <v>1243</v>
      </c>
      <c r="AO557" s="2">
        <v>8</v>
      </c>
      <c r="AP557" s="2">
        <v>3.05</v>
      </c>
    </row>
    <row r="558" spans="1:42" x14ac:dyDescent="0.25">
      <c r="A558" s="3">
        <f t="shared" si="136"/>
        <v>2</v>
      </c>
      <c r="B558" s="3" t="str">
        <f t="shared" si="137"/>
        <v>Gas</v>
      </c>
      <c r="C558" s="3">
        <f t="shared" si="138"/>
        <v>0</v>
      </c>
      <c r="D558" s="3">
        <f t="shared" si="139"/>
        <v>2.4714953000000001E-2</v>
      </c>
      <c r="E558" s="3">
        <f t="shared" si="140"/>
        <v>0</v>
      </c>
      <c r="F558" s="3" t="str">
        <f t="shared" si="141"/>
        <v/>
      </c>
      <c r="G558" s="3">
        <f t="shared" si="142"/>
        <v>0</v>
      </c>
      <c r="H558" s="3">
        <f t="shared" si="143"/>
        <v>7</v>
      </c>
      <c r="I558" s="3">
        <f t="shared" si="144"/>
        <v>0</v>
      </c>
      <c r="J558" s="3">
        <f t="shared" si="145"/>
        <v>0</v>
      </c>
      <c r="K558" s="3">
        <f t="shared" si="146"/>
        <v>0</v>
      </c>
      <c r="L558" s="3">
        <f t="shared" si="147"/>
        <v>3.2000000000000003E-4</v>
      </c>
      <c r="M558" s="3">
        <f t="shared" si="148"/>
        <v>0</v>
      </c>
      <c r="N558" s="3">
        <f t="shared" si="149"/>
        <v>0</v>
      </c>
      <c r="O558" s="3">
        <f>SUM(K558:M558)</f>
        <v>3.2000000000000003E-4</v>
      </c>
      <c r="P558" s="41" t="str">
        <f t="shared" si="150"/>
        <v/>
      </c>
      <c r="Q558" s="42">
        <f t="shared" si="151"/>
        <v>1.2947627292675816E-2</v>
      </c>
      <c r="R558" s="44" t="str">
        <f t="shared" si="152"/>
        <v/>
      </c>
      <c r="S558" s="3" t="str">
        <f>IF(G558&gt;0,(K558/G558)*(1000000/365),"")</f>
        <v/>
      </c>
      <c r="T558" s="3">
        <f>IF(H558&gt;0,(L558/H558)*(1000000/365),"")</f>
        <v>0.12524461839530332</v>
      </c>
      <c r="U558" s="3" t="str">
        <f>IF(I558&gt;0,(M558/I558)*(1000000/365),"")</f>
        <v/>
      </c>
      <c r="V558" s="28" t="str">
        <f>IF(J558&gt;0,(N558/J558)*(1000000/365),"")</f>
        <v/>
      </c>
      <c r="Y558" s="29" t="s">
        <v>447</v>
      </c>
      <c r="Z558" s="3" t="s">
        <v>62</v>
      </c>
      <c r="AA558" s="3">
        <v>24714.953000000001</v>
      </c>
      <c r="AB558" s="3">
        <v>302</v>
      </c>
      <c r="AC558" s="3">
        <v>7</v>
      </c>
      <c r="AD558" s="3">
        <v>0</v>
      </c>
      <c r="AE558" s="2" t="s">
        <v>1245</v>
      </c>
      <c r="AI558" s="3" t="s">
        <v>1243</v>
      </c>
      <c r="AK558" s="3">
        <v>7</v>
      </c>
      <c r="AL558" s="3">
        <v>0.32</v>
      </c>
      <c r="AM558" s="2" t="s">
        <v>1245</v>
      </c>
    </row>
    <row r="559" spans="1:42" x14ac:dyDescent="0.25">
      <c r="A559" s="3">
        <f t="shared" si="136"/>
        <v>3</v>
      </c>
      <c r="B559" s="3" t="str">
        <f t="shared" si="137"/>
        <v>Gas</v>
      </c>
      <c r="C559" s="3">
        <f t="shared" si="138"/>
        <v>0</v>
      </c>
      <c r="D559" s="3">
        <f t="shared" si="139"/>
        <v>0</v>
      </c>
      <c r="E559" s="3">
        <f t="shared" si="140"/>
        <v>7.3937400000000002E-3</v>
      </c>
      <c r="F559" s="3" t="str">
        <f t="shared" si="141"/>
        <v/>
      </c>
      <c r="G559" s="3">
        <f t="shared" si="142"/>
        <v>0</v>
      </c>
      <c r="H559" s="3">
        <f t="shared" si="143"/>
        <v>0</v>
      </c>
      <c r="I559" s="3">
        <f t="shared" si="144"/>
        <v>4</v>
      </c>
      <c r="J559" s="3">
        <f t="shared" si="145"/>
        <v>0</v>
      </c>
      <c r="K559" s="3">
        <f t="shared" si="146"/>
        <v>0</v>
      </c>
      <c r="L559" s="3">
        <f t="shared" si="147"/>
        <v>0</v>
      </c>
      <c r="M559" s="3">
        <f t="shared" si="148"/>
        <v>5.7290000000000002E-5</v>
      </c>
      <c r="N559" s="3">
        <f t="shared" si="149"/>
        <v>0</v>
      </c>
      <c r="O559" s="3">
        <f>SUM(K559:M559)</f>
        <v>5.7290000000000002E-5</v>
      </c>
      <c r="P559" s="41" t="str">
        <f t="shared" si="150"/>
        <v/>
      </c>
      <c r="Q559" s="42" t="str">
        <f t="shared" si="151"/>
        <v/>
      </c>
      <c r="R559" s="44">
        <f t="shared" si="152"/>
        <v>7.7484466589303929E-3</v>
      </c>
      <c r="S559" s="3" t="str">
        <f>IF(G559&gt;0,(K559/G559)*(1000000/365),"")</f>
        <v/>
      </c>
      <c r="T559" s="3" t="str">
        <f>IF(H559&gt;0,(L559/H559)*(1000000/365),"")</f>
        <v/>
      </c>
      <c r="U559" s="3">
        <f>IF(I559&gt;0,(M559/I559)*(1000000/365),"")</f>
        <v>3.9239726027397261E-2</v>
      </c>
      <c r="V559" s="28" t="str">
        <f>IF(J559&gt;0,(N559/J559)*(1000000/365),"")</f>
        <v/>
      </c>
      <c r="Y559" s="29" t="s">
        <v>448</v>
      </c>
      <c r="Z559" s="3" t="s">
        <v>47</v>
      </c>
      <c r="AA559" s="3">
        <v>7393.74</v>
      </c>
      <c r="AB559" s="3">
        <v>2</v>
      </c>
      <c r="AC559" s="3">
        <v>4</v>
      </c>
      <c r="AD559" s="3">
        <v>0</v>
      </c>
      <c r="AE559" s="2" t="s">
        <v>1245</v>
      </c>
      <c r="AI559" s="3" t="s">
        <v>1245</v>
      </c>
      <c r="AM559" s="2" t="s">
        <v>1243</v>
      </c>
      <c r="AO559" s="2">
        <v>4</v>
      </c>
      <c r="AP559" s="2">
        <v>5.7290000000000001E-2</v>
      </c>
    </row>
    <row r="560" spans="1:42" x14ac:dyDescent="0.25">
      <c r="A560" s="3">
        <f t="shared" si="136"/>
        <v>3</v>
      </c>
      <c r="B560" s="3" t="str">
        <f t="shared" si="137"/>
        <v>Gas</v>
      </c>
      <c r="C560" s="3">
        <f t="shared" si="138"/>
        <v>0</v>
      </c>
      <c r="D560" s="3">
        <f t="shared" si="139"/>
        <v>0</v>
      </c>
      <c r="E560" s="3">
        <f t="shared" si="140"/>
        <v>2.9736916000000002E-2</v>
      </c>
      <c r="F560" s="3" t="str">
        <f t="shared" si="141"/>
        <v/>
      </c>
      <c r="G560" s="3">
        <f t="shared" si="142"/>
        <v>0</v>
      </c>
      <c r="H560" s="3">
        <f t="shared" si="143"/>
        <v>0</v>
      </c>
      <c r="I560" s="3">
        <f t="shared" si="144"/>
        <v>7</v>
      </c>
      <c r="J560" s="3">
        <f t="shared" si="145"/>
        <v>0</v>
      </c>
      <c r="K560" s="3">
        <f t="shared" si="146"/>
        <v>0</v>
      </c>
      <c r="L560" s="3">
        <f t="shared" si="147"/>
        <v>0</v>
      </c>
      <c r="M560" s="3">
        <f t="shared" si="148"/>
        <v>1.1000000000000001E-3</v>
      </c>
      <c r="N560" s="3">
        <f t="shared" si="149"/>
        <v>0</v>
      </c>
      <c r="O560" s="3">
        <f>SUM(K560:M560)</f>
        <v>1.1000000000000001E-3</v>
      </c>
      <c r="P560" s="41" t="str">
        <f t="shared" si="150"/>
        <v/>
      </c>
      <c r="Q560" s="42" t="str">
        <f t="shared" si="151"/>
        <v/>
      </c>
      <c r="R560" s="44">
        <f t="shared" si="152"/>
        <v>3.6991058521334226E-2</v>
      </c>
      <c r="S560" s="3" t="str">
        <f>IF(G560&gt;0,(K560/G560)*(1000000/365),"")</f>
        <v/>
      </c>
      <c r="T560" s="3" t="str">
        <f>IF(H560&gt;0,(L560/H560)*(1000000/365),"")</f>
        <v/>
      </c>
      <c r="U560" s="3">
        <f>IF(I560&gt;0,(M560/I560)*(1000000/365),"")</f>
        <v>0.43052837573385522</v>
      </c>
      <c r="V560" s="28" t="str">
        <f>IF(J560&gt;0,(N560/J560)*(1000000/365),"")</f>
        <v/>
      </c>
      <c r="Y560" s="29" t="s">
        <v>448</v>
      </c>
      <c r="Z560" s="3" t="s">
        <v>47</v>
      </c>
      <c r="AA560" s="3">
        <v>29736.916000000001</v>
      </c>
      <c r="AB560" s="3">
        <v>5</v>
      </c>
      <c r="AC560" s="3">
        <v>7</v>
      </c>
      <c r="AD560" s="3">
        <v>0</v>
      </c>
      <c r="AE560" s="2" t="s">
        <v>1245</v>
      </c>
      <c r="AI560" s="3" t="s">
        <v>1245</v>
      </c>
      <c r="AM560" s="2" t="s">
        <v>1243</v>
      </c>
      <c r="AO560" s="2">
        <v>7</v>
      </c>
      <c r="AP560" s="2">
        <v>1.1000000000000001</v>
      </c>
    </row>
    <row r="561" spans="1:42" x14ac:dyDescent="0.25">
      <c r="A561" s="3">
        <f t="shared" si="136"/>
        <v>3</v>
      </c>
      <c r="B561" s="3" t="str">
        <f t="shared" si="137"/>
        <v>Gas</v>
      </c>
      <c r="C561" s="3">
        <f t="shared" si="138"/>
        <v>0</v>
      </c>
      <c r="D561" s="3">
        <f t="shared" si="139"/>
        <v>0</v>
      </c>
      <c r="E561" s="3">
        <f t="shared" si="140"/>
        <v>3.3286000000000003E-2</v>
      </c>
      <c r="F561" s="3" t="str">
        <f t="shared" si="141"/>
        <v/>
      </c>
      <c r="G561" s="3">
        <f t="shared" si="142"/>
        <v>0</v>
      </c>
      <c r="H561" s="3">
        <f t="shared" si="143"/>
        <v>0</v>
      </c>
      <c r="I561" s="3">
        <f t="shared" si="144"/>
        <v>8</v>
      </c>
      <c r="J561" s="3">
        <f t="shared" si="145"/>
        <v>0</v>
      </c>
      <c r="K561" s="3">
        <f t="shared" si="146"/>
        <v>0</v>
      </c>
      <c r="L561" s="3">
        <f t="shared" si="147"/>
        <v>0</v>
      </c>
      <c r="M561" s="3">
        <f t="shared" si="148"/>
        <v>6.0999999999999997E-4</v>
      </c>
      <c r="N561" s="3">
        <f t="shared" si="149"/>
        <v>0</v>
      </c>
      <c r="O561" s="3">
        <f>SUM(K561:M561)</f>
        <v>6.0999999999999997E-4</v>
      </c>
      <c r="P561" s="41" t="str">
        <f t="shared" si="150"/>
        <v/>
      </c>
      <c r="Q561" s="42" t="str">
        <f t="shared" si="151"/>
        <v/>
      </c>
      <c r="R561" s="44">
        <f t="shared" si="152"/>
        <v>1.8326022952592679E-2</v>
      </c>
      <c r="S561" s="3" t="str">
        <f>IF(G561&gt;0,(K561/G561)*(1000000/365),"")</f>
        <v/>
      </c>
      <c r="T561" s="3" t="str">
        <f>IF(H561&gt;0,(L561/H561)*(1000000/365),"")</f>
        <v/>
      </c>
      <c r="U561" s="3">
        <f>IF(I561&gt;0,(M561/I561)*(1000000/365),"")</f>
        <v>0.20890410958904107</v>
      </c>
      <c r="V561" s="28" t="str">
        <f>IF(J561&gt;0,(N561/J561)*(1000000/365),"")</f>
        <v/>
      </c>
      <c r="Y561" s="29" t="s">
        <v>448</v>
      </c>
      <c r="Z561" s="3" t="s">
        <v>62</v>
      </c>
      <c r="AA561" s="3">
        <v>33286</v>
      </c>
      <c r="AB561" s="3">
        <v>4</v>
      </c>
      <c r="AC561" s="3">
        <v>8</v>
      </c>
      <c r="AD561" s="3">
        <v>0</v>
      </c>
      <c r="AE561" s="2" t="s">
        <v>1245</v>
      </c>
      <c r="AI561" s="3" t="s">
        <v>1245</v>
      </c>
      <c r="AM561" s="2" t="s">
        <v>1243</v>
      </c>
      <c r="AO561" s="2">
        <v>8</v>
      </c>
      <c r="AP561" s="2">
        <v>0.61</v>
      </c>
    </row>
    <row r="562" spans="1:42" x14ac:dyDescent="0.25">
      <c r="A562" s="3">
        <f t="shared" si="136"/>
        <v>2</v>
      </c>
      <c r="B562" s="3" t="str">
        <f t="shared" si="137"/>
        <v>Gas</v>
      </c>
      <c r="C562" s="3">
        <f t="shared" si="138"/>
        <v>0</v>
      </c>
      <c r="D562" s="3">
        <f t="shared" si="139"/>
        <v>6.2698021000000007E-2</v>
      </c>
      <c r="E562" s="3">
        <f t="shared" si="140"/>
        <v>0</v>
      </c>
      <c r="F562" s="3" t="str">
        <f t="shared" si="141"/>
        <v/>
      </c>
      <c r="G562" s="3">
        <f t="shared" si="142"/>
        <v>0</v>
      </c>
      <c r="H562" s="3">
        <f t="shared" si="143"/>
        <v>4</v>
      </c>
      <c r="I562" s="3">
        <f t="shared" si="144"/>
        <v>0</v>
      </c>
      <c r="J562" s="3">
        <f t="shared" si="145"/>
        <v>0</v>
      </c>
      <c r="K562" s="3">
        <f t="shared" si="146"/>
        <v>0</v>
      </c>
      <c r="L562" s="3">
        <f t="shared" si="147"/>
        <v>7.0000000000000007E-5</v>
      </c>
      <c r="M562" s="3">
        <f t="shared" si="148"/>
        <v>0</v>
      </c>
      <c r="N562" s="3">
        <f t="shared" si="149"/>
        <v>0</v>
      </c>
      <c r="O562" s="3">
        <f>SUM(K562:M562)</f>
        <v>7.0000000000000007E-5</v>
      </c>
      <c r="P562" s="41" t="str">
        <f t="shared" si="150"/>
        <v/>
      </c>
      <c r="Q562" s="42">
        <f t="shared" si="151"/>
        <v>1.1164626711264141E-3</v>
      </c>
      <c r="R562" s="44" t="str">
        <f t="shared" si="152"/>
        <v/>
      </c>
      <c r="S562" s="3" t="str">
        <f>IF(G562&gt;0,(K562/G562)*(1000000/365),"")</f>
        <v/>
      </c>
      <c r="T562" s="3">
        <f>IF(H562&gt;0,(L562/H562)*(1000000/365),"")</f>
        <v>4.7945205479452059E-2</v>
      </c>
      <c r="U562" s="3" t="str">
        <f>IF(I562&gt;0,(M562/I562)*(1000000/365),"")</f>
        <v/>
      </c>
      <c r="V562" s="28" t="str">
        <f>IF(J562&gt;0,(N562/J562)*(1000000/365),"")</f>
        <v/>
      </c>
      <c r="Y562" s="29" t="s">
        <v>449</v>
      </c>
      <c r="Z562" s="3" t="s">
        <v>62</v>
      </c>
      <c r="AA562" s="3">
        <v>62698.021000000001</v>
      </c>
      <c r="AB562" s="3">
        <v>500</v>
      </c>
      <c r="AC562" s="3">
        <v>4</v>
      </c>
      <c r="AD562" s="3">
        <v>0</v>
      </c>
      <c r="AE562" s="2" t="s">
        <v>1245</v>
      </c>
      <c r="AI562" s="3" t="s">
        <v>1243</v>
      </c>
      <c r="AK562" s="3">
        <v>4</v>
      </c>
      <c r="AL562" s="3">
        <v>7.0000000000000007E-2</v>
      </c>
      <c r="AM562" s="2" t="s">
        <v>1245</v>
      </c>
    </row>
    <row r="563" spans="1:42" x14ac:dyDescent="0.25">
      <c r="A563" s="3">
        <f t="shared" si="136"/>
        <v>4</v>
      </c>
      <c r="B563" s="3" t="str">
        <f t="shared" si="137"/>
        <v>Gas</v>
      </c>
      <c r="C563" s="3">
        <f t="shared" si="138"/>
        <v>1.882609775E-2</v>
      </c>
      <c r="D563" s="3">
        <f t="shared" si="139"/>
        <v>5.6478293250000006E-2</v>
      </c>
      <c r="E563" s="3">
        <f t="shared" si="140"/>
        <v>0</v>
      </c>
      <c r="F563" s="3" t="str">
        <f t="shared" si="141"/>
        <v/>
      </c>
      <c r="G563" s="3">
        <f t="shared" si="142"/>
        <v>2</v>
      </c>
      <c r="H563" s="3">
        <f t="shared" si="143"/>
        <v>6</v>
      </c>
      <c r="I563" s="3">
        <f t="shared" si="144"/>
        <v>0</v>
      </c>
      <c r="J563" s="3">
        <f t="shared" si="145"/>
        <v>0</v>
      </c>
      <c r="K563" s="3">
        <f t="shared" si="146"/>
        <v>0</v>
      </c>
      <c r="L563" s="3">
        <f t="shared" si="147"/>
        <v>1E-4</v>
      </c>
      <c r="M563" s="3">
        <f t="shared" si="148"/>
        <v>0</v>
      </c>
      <c r="N563" s="3">
        <f t="shared" si="149"/>
        <v>0</v>
      </c>
      <c r="O563" s="3">
        <f>SUM(K563:M563)</f>
        <v>1E-4</v>
      </c>
      <c r="P563" s="41">
        <f t="shared" si="150"/>
        <v>0</v>
      </c>
      <c r="Q563" s="42">
        <f t="shared" si="151"/>
        <v>1.7705917485387184E-3</v>
      </c>
      <c r="R563" s="44" t="str">
        <f t="shared" si="152"/>
        <v/>
      </c>
      <c r="S563" s="3">
        <f>IF(G563&gt;0,(K563/G563)*(1000000/365),"")</f>
        <v>0</v>
      </c>
      <c r="T563" s="3">
        <f>IF(H563&gt;0,(L563/H563)*(1000000/365),"")</f>
        <v>4.5662100456621002E-2</v>
      </c>
      <c r="U563" s="3" t="str">
        <f>IF(I563&gt;0,(M563/I563)*(1000000/365),"")</f>
        <v/>
      </c>
      <c r="V563" s="28" t="str">
        <f>IF(J563&gt;0,(N563/J563)*(1000000/365),"")</f>
        <v/>
      </c>
      <c r="Y563" s="29" t="s">
        <v>1249</v>
      </c>
      <c r="Z563" s="3" t="s">
        <v>62</v>
      </c>
      <c r="AA563" s="3">
        <v>75304.391000000003</v>
      </c>
      <c r="AB563" s="3">
        <v>169</v>
      </c>
      <c r="AC563" s="3">
        <v>8</v>
      </c>
      <c r="AD563" s="3">
        <v>0</v>
      </c>
      <c r="AE563" s="2" t="s">
        <v>1243</v>
      </c>
      <c r="AG563" s="2">
        <v>2</v>
      </c>
      <c r="AH563" s="2">
        <v>0</v>
      </c>
      <c r="AI563" s="3" t="s">
        <v>1243</v>
      </c>
      <c r="AK563" s="3">
        <v>6</v>
      </c>
      <c r="AL563" s="3">
        <v>0.1</v>
      </c>
      <c r="AM563" s="2" t="s">
        <v>1245</v>
      </c>
    </row>
    <row r="564" spans="1:42" x14ac:dyDescent="0.25">
      <c r="A564" s="3">
        <f t="shared" si="136"/>
        <v>5</v>
      </c>
      <c r="B564" s="3" t="str">
        <f t="shared" si="137"/>
        <v>Gas</v>
      </c>
      <c r="C564" s="3">
        <f t="shared" si="138"/>
        <v>0</v>
      </c>
      <c r="D564" s="3">
        <f t="shared" si="139"/>
        <v>2.6072666666666664E-2</v>
      </c>
      <c r="E564" s="3">
        <f t="shared" si="140"/>
        <v>1.3036333333333332E-2</v>
      </c>
      <c r="F564" s="3" t="str">
        <f t="shared" si="141"/>
        <v/>
      </c>
      <c r="G564" s="3">
        <f t="shared" si="142"/>
        <v>0</v>
      </c>
      <c r="H564" s="3">
        <f t="shared" si="143"/>
        <v>2</v>
      </c>
      <c r="I564" s="3">
        <f t="shared" si="144"/>
        <v>1</v>
      </c>
      <c r="J564" s="3">
        <f t="shared" si="145"/>
        <v>0</v>
      </c>
      <c r="K564" s="3">
        <f t="shared" si="146"/>
        <v>0</v>
      </c>
      <c r="L564" s="3">
        <f t="shared" si="147"/>
        <v>4.9634264999999997E-3</v>
      </c>
      <c r="M564" s="3">
        <f t="shared" si="148"/>
        <v>8.2435700000000001E-5</v>
      </c>
      <c r="N564" s="3">
        <f t="shared" si="149"/>
        <v>0</v>
      </c>
      <c r="O564" s="3">
        <f>SUM(K564:M564)</f>
        <v>5.0458622E-3</v>
      </c>
      <c r="P564" s="41" t="str">
        <f t="shared" si="150"/>
        <v/>
      </c>
      <c r="Q564" s="42">
        <f t="shared" si="151"/>
        <v>0.19036896238717432</v>
      </c>
      <c r="R564" s="44">
        <f t="shared" si="152"/>
        <v>6.3235342248587284E-3</v>
      </c>
      <c r="S564" s="3" t="str">
        <f>IF(G564&gt;0,(K564/G564)*(1000000/365),"")</f>
        <v/>
      </c>
      <c r="T564" s="3">
        <f>IF(H564&gt;0,(L564/H564)*(1000000/365),"")</f>
        <v>6.799214383561643</v>
      </c>
      <c r="U564" s="3">
        <f>IF(I564&gt;0,(M564/I564)*(1000000/365),"")</f>
        <v>0.22585123287671233</v>
      </c>
      <c r="V564" s="28" t="str">
        <f>IF(J564&gt;0,(N564/J564)*(1000000/365),"")</f>
        <v/>
      </c>
      <c r="Y564" s="29" t="s">
        <v>1249</v>
      </c>
      <c r="Z564" s="3" t="s">
        <v>47</v>
      </c>
      <c r="AA564" s="3">
        <v>39109</v>
      </c>
      <c r="AB564" s="3">
        <v>3</v>
      </c>
      <c r="AC564" s="3">
        <v>3</v>
      </c>
      <c r="AD564" s="3">
        <v>0</v>
      </c>
      <c r="AE564" s="2" t="s">
        <v>1245</v>
      </c>
      <c r="AI564" s="3" t="s">
        <v>1243</v>
      </c>
      <c r="AK564" s="3">
        <v>2</v>
      </c>
      <c r="AL564" s="3">
        <v>4.9634264999999997</v>
      </c>
      <c r="AM564" s="2" t="s">
        <v>1243</v>
      </c>
      <c r="AO564" s="2">
        <v>1</v>
      </c>
      <c r="AP564" s="2">
        <v>8.2435700000000001E-2</v>
      </c>
    </row>
    <row r="565" spans="1:42" x14ac:dyDescent="0.25">
      <c r="A565" s="3">
        <f t="shared" si="136"/>
        <v>5</v>
      </c>
      <c r="B565" s="3" t="str">
        <f t="shared" si="137"/>
        <v>Gas</v>
      </c>
      <c r="C565" s="3">
        <f t="shared" si="138"/>
        <v>0</v>
      </c>
      <c r="D565" s="3">
        <f t="shared" si="139"/>
        <v>2.8910109999999999E-2</v>
      </c>
      <c r="E565" s="3">
        <f t="shared" si="140"/>
        <v>0</v>
      </c>
      <c r="F565" s="3" t="str">
        <f t="shared" si="141"/>
        <v/>
      </c>
      <c r="G565" s="3">
        <f t="shared" si="142"/>
        <v>0</v>
      </c>
      <c r="H565" s="3">
        <f t="shared" si="143"/>
        <v>11</v>
      </c>
      <c r="I565" s="3">
        <f t="shared" si="144"/>
        <v>0</v>
      </c>
      <c r="J565" s="3">
        <f t="shared" si="145"/>
        <v>0</v>
      </c>
      <c r="K565" s="3">
        <f t="shared" si="146"/>
        <v>0</v>
      </c>
      <c r="L565" s="3">
        <f t="shared" si="147"/>
        <v>6.9772499999999999E-3</v>
      </c>
      <c r="M565" s="3">
        <f t="shared" si="148"/>
        <v>4.5030000000000001E-5</v>
      </c>
      <c r="N565" s="3">
        <f t="shared" si="149"/>
        <v>0</v>
      </c>
      <c r="O565" s="3">
        <f>SUM(K565:M565)</f>
        <v>7.0222799999999997E-3</v>
      </c>
      <c r="P565" s="41" t="str">
        <f t="shared" si="150"/>
        <v/>
      </c>
      <c r="Q565" s="42">
        <f t="shared" si="151"/>
        <v>0.24134290737738459</v>
      </c>
      <c r="R565" s="44" t="str">
        <f t="shared" si="152"/>
        <v/>
      </c>
      <c r="S565" s="3" t="str">
        <f>IF(G565&gt;0,(K565/G565)*(1000000/365),"")</f>
        <v/>
      </c>
      <c r="T565" s="3">
        <f>IF(H565&gt;0,(L565/H565)*(1000000/365),"")</f>
        <v>1.7377957658779577</v>
      </c>
      <c r="U565" s="3" t="str">
        <f>IF(I565&gt;0,(M565/I565)*(1000000/365),"")</f>
        <v/>
      </c>
      <c r="V565" s="28" t="str">
        <f>IF(J565&gt;0,(N565/J565)*(1000000/365),"")</f>
        <v/>
      </c>
      <c r="Y565" s="29" t="s">
        <v>1249</v>
      </c>
      <c r="Z565" s="3" t="s">
        <v>62</v>
      </c>
      <c r="AA565" s="3">
        <v>28910.11</v>
      </c>
      <c r="AB565" s="3">
        <v>5</v>
      </c>
      <c r="AC565" s="3">
        <v>11</v>
      </c>
      <c r="AD565" s="3">
        <v>6</v>
      </c>
      <c r="AE565" s="2" t="s">
        <v>1245</v>
      </c>
      <c r="AI565" s="3" t="s">
        <v>1243</v>
      </c>
      <c r="AK565" s="3">
        <v>11</v>
      </c>
      <c r="AL565" s="3">
        <v>6.9772499999999997</v>
      </c>
      <c r="AM565" s="2" t="s">
        <v>1243</v>
      </c>
      <c r="AO565" s="2">
        <v>0</v>
      </c>
      <c r="AP565" s="2">
        <v>4.5030000000000001E-2</v>
      </c>
    </row>
    <row r="566" spans="1:42" x14ac:dyDescent="0.25">
      <c r="A566" s="3">
        <f t="shared" si="136"/>
        <v>5</v>
      </c>
      <c r="B566" s="3" t="str">
        <f t="shared" si="137"/>
        <v>Gas</v>
      </c>
      <c r="C566" s="3">
        <f t="shared" si="138"/>
        <v>0</v>
      </c>
      <c r="D566" s="3">
        <f t="shared" si="139"/>
        <v>0.12643732952112677</v>
      </c>
      <c r="E566" s="3">
        <f t="shared" si="140"/>
        <v>0.20604601847887322</v>
      </c>
      <c r="F566" s="3" t="str">
        <f t="shared" si="141"/>
        <v/>
      </c>
      <c r="G566" s="3">
        <f t="shared" si="142"/>
        <v>0</v>
      </c>
      <c r="H566" s="3">
        <f t="shared" si="143"/>
        <v>27</v>
      </c>
      <c r="I566" s="3">
        <f t="shared" si="144"/>
        <v>44</v>
      </c>
      <c r="J566" s="3">
        <f t="shared" si="145"/>
        <v>0</v>
      </c>
      <c r="K566" s="3">
        <f t="shared" si="146"/>
        <v>0</v>
      </c>
      <c r="L566" s="3">
        <f t="shared" si="147"/>
        <v>0.20799999999999999</v>
      </c>
      <c r="M566" s="3">
        <f t="shared" si="148"/>
        <v>1.9E-3</v>
      </c>
      <c r="N566" s="3">
        <f t="shared" si="149"/>
        <v>0</v>
      </c>
      <c r="O566" s="3">
        <f>SUM(K566:M566)</f>
        <v>0.2099</v>
      </c>
      <c r="P566" s="41" t="str">
        <f t="shared" si="150"/>
        <v/>
      </c>
      <c r="Q566" s="42">
        <f t="shared" si="151"/>
        <v>1.645083780144571</v>
      </c>
      <c r="R566" s="44">
        <f t="shared" si="152"/>
        <v>9.221241031623308E-3</v>
      </c>
      <c r="S566" s="3" t="str">
        <f>IF(G566&gt;0,(K566/G566)*(1000000/365),"")</f>
        <v/>
      </c>
      <c r="T566" s="3">
        <f>IF(H566&gt;0,(L566/H566)*(1000000/365),"")</f>
        <v>21.106037544393708</v>
      </c>
      <c r="U566" s="3">
        <f>IF(I566&gt;0,(M566/I566)*(1000000/365),"")</f>
        <v>0.1183063511830635</v>
      </c>
      <c r="V566" s="28" t="str">
        <f>IF(J566&gt;0,(N566/J566)*(1000000/365),"")</f>
        <v/>
      </c>
      <c r="Y566" s="29" t="s">
        <v>1249</v>
      </c>
      <c r="Z566" s="3" t="s">
        <v>47</v>
      </c>
      <c r="AA566" s="3">
        <v>332483.348</v>
      </c>
      <c r="AB566" s="3">
        <v>57</v>
      </c>
      <c r="AC566" s="3">
        <v>99</v>
      </c>
      <c r="AD566" s="3">
        <v>0</v>
      </c>
      <c r="AE566" s="2" t="s">
        <v>1245</v>
      </c>
      <c r="AI566" s="3" t="s">
        <v>1243</v>
      </c>
      <c r="AK566" s="3">
        <v>27</v>
      </c>
      <c r="AL566" s="3">
        <v>208</v>
      </c>
      <c r="AM566" s="2" t="s">
        <v>1243</v>
      </c>
      <c r="AO566" s="2">
        <v>44</v>
      </c>
      <c r="AP566" s="2">
        <v>1.9</v>
      </c>
    </row>
    <row r="567" spans="1:42" x14ac:dyDescent="0.25">
      <c r="A567" s="3">
        <f t="shared" si="136"/>
        <v>2</v>
      </c>
      <c r="B567" s="3" t="str">
        <f t="shared" si="137"/>
        <v>Gas</v>
      </c>
      <c r="C567" s="3">
        <f t="shared" si="138"/>
        <v>0</v>
      </c>
      <c r="D567" s="3">
        <f t="shared" si="139"/>
        <v>1.1252E-2</v>
      </c>
      <c r="E567" s="3">
        <f t="shared" si="140"/>
        <v>0</v>
      </c>
      <c r="F567" s="3" t="str">
        <f t="shared" si="141"/>
        <v/>
      </c>
      <c r="G567" s="3">
        <f t="shared" si="142"/>
        <v>0</v>
      </c>
      <c r="H567" s="3">
        <f t="shared" si="143"/>
        <v>4</v>
      </c>
      <c r="I567" s="3">
        <f t="shared" si="144"/>
        <v>0</v>
      </c>
      <c r="J567" s="3">
        <f t="shared" si="145"/>
        <v>0</v>
      </c>
      <c r="K567" s="3">
        <f t="shared" si="146"/>
        <v>0</v>
      </c>
      <c r="L567" s="3">
        <f t="shared" si="147"/>
        <v>9.3300000000000002E-4</v>
      </c>
      <c r="M567" s="3">
        <f t="shared" si="148"/>
        <v>0</v>
      </c>
      <c r="N567" s="3">
        <f t="shared" si="149"/>
        <v>0</v>
      </c>
      <c r="O567" s="3">
        <f>SUM(K567:M567)</f>
        <v>9.3300000000000002E-4</v>
      </c>
      <c r="P567" s="41" t="str">
        <f t="shared" si="150"/>
        <v/>
      </c>
      <c r="Q567" s="42">
        <f t="shared" si="151"/>
        <v>8.2918592250266626E-2</v>
      </c>
      <c r="R567" s="44" t="str">
        <f t="shared" si="152"/>
        <v/>
      </c>
      <c r="S567" s="3" t="str">
        <f>IF(G567&gt;0,(K567/G567)*(1000000/365),"")</f>
        <v/>
      </c>
      <c r="T567" s="3">
        <f>IF(H567&gt;0,(L567/H567)*(1000000/365),"")</f>
        <v>0.63904109589041092</v>
      </c>
      <c r="U567" s="3" t="str">
        <f>IF(I567&gt;0,(M567/I567)*(1000000/365),"")</f>
        <v/>
      </c>
      <c r="V567" s="28" t="str">
        <f>IF(J567&gt;0,(N567/J567)*(1000000/365),"")</f>
        <v/>
      </c>
      <c r="Y567" s="29" t="s">
        <v>1249</v>
      </c>
      <c r="Z567" s="3" t="s">
        <v>62</v>
      </c>
      <c r="AA567" s="3">
        <v>11252</v>
      </c>
      <c r="AB567" s="3">
        <v>2</v>
      </c>
      <c r="AC567" s="3">
        <v>4</v>
      </c>
      <c r="AD567" s="3">
        <v>0</v>
      </c>
      <c r="AE567" s="2" t="s">
        <v>1245</v>
      </c>
      <c r="AI567" s="3" t="s">
        <v>1243</v>
      </c>
      <c r="AK567" s="3">
        <v>4</v>
      </c>
      <c r="AL567" s="3">
        <v>0.93300000000000005</v>
      </c>
      <c r="AM567" s="2" t="s">
        <v>1245</v>
      </c>
    </row>
    <row r="568" spans="1:42" x14ac:dyDescent="0.25">
      <c r="A568" s="3">
        <f t="shared" si="136"/>
        <v>2</v>
      </c>
      <c r="B568" s="3" t="str">
        <f t="shared" si="137"/>
        <v>Gas</v>
      </c>
      <c r="C568" s="3">
        <f t="shared" si="138"/>
        <v>0</v>
      </c>
      <c r="D568" s="3">
        <f t="shared" si="139"/>
        <v>4.1000000000000003E-3</v>
      </c>
      <c r="E568" s="3">
        <f t="shared" si="140"/>
        <v>0</v>
      </c>
      <c r="F568" s="3" t="str">
        <f t="shared" si="141"/>
        <v/>
      </c>
      <c r="G568" s="3">
        <f t="shared" si="142"/>
        <v>0</v>
      </c>
      <c r="H568" s="3">
        <f t="shared" si="143"/>
        <v>4</v>
      </c>
      <c r="I568" s="3">
        <f t="shared" si="144"/>
        <v>0</v>
      </c>
      <c r="J568" s="3">
        <f t="shared" si="145"/>
        <v>0</v>
      </c>
      <c r="K568" s="3">
        <f t="shared" si="146"/>
        <v>0</v>
      </c>
      <c r="L568" s="3">
        <f t="shared" si="147"/>
        <v>1.1200000000000001E-3</v>
      </c>
      <c r="M568" s="3">
        <f t="shared" si="148"/>
        <v>0</v>
      </c>
      <c r="N568" s="3">
        <f t="shared" si="149"/>
        <v>0</v>
      </c>
      <c r="O568" s="3">
        <f>SUM(K568:M568)</f>
        <v>1.1200000000000001E-3</v>
      </c>
      <c r="P568" s="41" t="str">
        <f t="shared" si="150"/>
        <v/>
      </c>
      <c r="Q568" s="42">
        <f t="shared" si="151"/>
        <v>0.27317073170731709</v>
      </c>
      <c r="R568" s="44" t="str">
        <f t="shared" si="152"/>
        <v/>
      </c>
      <c r="S568" s="3" t="str">
        <f>IF(G568&gt;0,(K568/G568)*(1000000/365),"")</f>
        <v/>
      </c>
      <c r="T568" s="3">
        <f>IF(H568&gt;0,(L568/H568)*(1000000/365),"")</f>
        <v>0.76712328767123295</v>
      </c>
      <c r="U568" s="3" t="str">
        <f>IF(I568&gt;0,(M568/I568)*(1000000/365),"")</f>
        <v/>
      </c>
      <c r="V568" s="28" t="str">
        <f>IF(J568&gt;0,(N568/J568)*(1000000/365),"")</f>
        <v/>
      </c>
      <c r="Y568" s="29" t="s">
        <v>1249</v>
      </c>
      <c r="Z568" s="3" t="s">
        <v>62</v>
      </c>
      <c r="AA568" s="3">
        <v>4100</v>
      </c>
      <c r="AB568" s="3">
        <v>2</v>
      </c>
      <c r="AC568" s="3">
        <v>4</v>
      </c>
      <c r="AD568" s="3">
        <v>0</v>
      </c>
      <c r="AE568" s="2" t="s">
        <v>1245</v>
      </c>
      <c r="AG568" s="2">
        <v>0</v>
      </c>
      <c r="AH568" s="2">
        <v>0</v>
      </c>
      <c r="AI568" s="3" t="s">
        <v>1243</v>
      </c>
      <c r="AK568" s="3">
        <v>4</v>
      </c>
      <c r="AL568" s="3">
        <v>1.1200000000000001</v>
      </c>
      <c r="AM568" s="2" t="s">
        <v>1245</v>
      </c>
      <c r="AO568" s="2">
        <v>0</v>
      </c>
      <c r="AP568" s="2">
        <v>0</v>
      </c>
    </row>
    <row r="569" spans="1:42" x14ac:dyDescent="0.25">
      <c r="A569" s="3">
        <f t="shared" si="136"/>
        <v>2</v>
      </c>
      <c r="B569" s="3" t="str">
        <f t="shared" si="137"/>
        <v>Gas</v>
      </c>
      <c r="C569" s="3">
        <f t="shared" si="138"/>
        <v>0</v>
      </c>
      <c r="D569" s="3">
        <f t="shared" si="139"/>
        <v>1.33323915E-2</v>
      </c>
      <c r="E569" s="3">
        <f t="shared" si="140"/>
        <v>0</v>
      </c>
      <c r="F569" s="3" t="str">
        <f t="shared" si="141"/>
        <v/>
      </c>
      <c r="G569" s="3">
        <f t="shared" si="142"/>
        <v>0</v>
      </c>
      <c r="H569" s="3">
        <f t="shared" si="143"/>
        <v>4</v>
      </c>
      <c r="I569" s="3">
        <f t="shared" si="144"/>
        <v>0</v>
      </c>
      <c r="J569" s="3">
        <f t="shared" si="145"/>
        <v>0</v>
      </c>
      <c r="K569" s="3">
        <f t="shared" si="146"/>
        <v>0</v>
      </c>
      <c r="L569" s="3">
        <f t="shared" si="147"/>
        <v>2.9999999999999997E-5</v>
      </c>
      <c r="M569" s="3">
        <f t="shared" si="148"/>
        <v>0</v>
      </c>
      <c r="N569" s="3">
        <f t="shared" si="149"/>
        <v>0</v>
      </c>
      <c r="O569" s="3">
        <f>SUM(K569:M569)</f>
        <v>2.9999999999999997E-5</v>
      </c>
      <c r="P569" s="41" t="str">
        <f t="shared" si="150"/>
        <v/>
      </c>
      <c r="Q569" s="42">
        <f t="shared" si="151"/>
        <v>2.2501589456025198E-3</v>
      </c>
      <c r="R569" s="44" t="str">
        <f t="shared" si="152"/>
        <v/>
      </c>
      <c r="S569" s="3" t="str">
        <f>IF(G569&gt;0,(K569/G569)*(1000000/365),"")</f>
        <v/>
      </c>
      <c r="T569" s="3">
        <f>IF(H569&gt;0,(L569/H569)*(1000000/365),"")</f>
        <v>2.0547945205479451E-2</v>
      </c>
      <c r="U569" s="3" t="str">
        <f>IF(I569&gt;0,(M569/I569)*(1000000/365),"")</f>
        <v/>
      </c>
      <c r="V569" s="28" t="str">
        <f>IF(J569&gt;0,(N569/J569)*(1000000/365),"")</f>
        <v/>
      </c>
      <c r="Y569" s="29" t="s">
        <v>452</v>
      </c>
      <c r="Z569" s="3" t="s">
        <v>62</v>
      </c>
      <c r="AA569" s="3">
        <v>13332.3915</v>
      </c>
      <c r="AB569" s="3">
        <v>37</v>
      </c>
      <c r="AC569" s="3">
        <v>4</v>
      </c>
      <c r="AD569" s="3">
        <v>0</v>
      </c>
      <c r="AE569" s="2" t="s">
        <v>1245</v>
      </c>
      <c r="AI569" s="3" t="s">
        <v>1243</v>
      </c>
      <c r="AK569" s="3">
        <v>4</v>
      </c>
      <c r="AL569" s="3">
        <v>0.03</v>
      </c>
      <c r="AM569" s="2" t="s">
        <v>1245</v>
      </c>
    </row>
    <row r="570" spans="1:42" x14ac:dyDescent="0.25">
      <c r="A570" s="3">
        <f t="shared" si="136"/>
        <v>3</v>
      </c>
      <c r="B570" s="3" t="str">
        <f t="shared" si="137"/>
        <v>Gas</v>
      </c>
      <c r="C570" s="3">
        <f t="shared" si="138"/>
        <v>0</v>
      </c>
      <c r="D570" s="3">
        <f t="shared" si="139"/>
        <v>0</v>
      </c>
      <c r="E570" s="3">
        <f t="shared" si="140"/>
        <v>1.7951913999999999E-2</v>
      </c>
      <c r="F570" s="3" t="str">
        <f t="shared" si="141"/>
        <v/>
      </c>
      <c r="G570" s="3">
        <f t="shared" si="142"/>
        <v>0</v>
      </c>
      <c r="H570" s="3">
        <f t="shared" si="143"/>
        <v>0</v>
      </c>
      <c r="I570" s="3">
        <f t="shared" si="144"/>
        <v>4</v>
      </c>
      <c r="J570" s="3">
        <f t="shared" si="145"/>
        <v>0</v>
      </c>
      <c r="K570" s="3">
        <f t="shared" si="146"/>
        <v>0</v>
      </c>
      <c r="L570" s="3">
        <f t="shared" si="147"/>
        <v>0</v>
      </c>
      <c r="M570" s="3">
        <f t="shared" si="148"/>
        <v>2.0000000000000001E-4</v>
      </c>
      <c r="N570" s="3">
        <f t="shared" si="149"/>
        <v>0</v>
      </c>
      <c r="O570" s="3">
        <f>SUM(K570:M570)</f>
        <v>2.0000000000000001E-4</v>
      </c>
      <c r="P570" s="41" t="str">
        <f t="shared" si="150"/>
        <v/>
      </c>
      <c r="Q570" s="42" t="str">
        <f t="shared" si="151"/>
        <v/>
      </c>
      <c r="R570" s="44">
        <f t="shared" si="152"/>
        <v>1.1140873335288929E-2</v>
      </c>
      <c r="S570" s="3" t="str">
        <f>IF(G570&gt;0,(K570/G570)*(1000000/365),"")</f>
        <v/>
      </c>
      <c r="T570" s="3" t="str">
        <f>IF(H570&gt;0,(L570/H570)*(1000000/365),"")</f>
        <v/>
      </c>
      <c r="U570" s="3">
        <f>IF(I570&gt;0,(M570/I570)*(1000000/365),"")</f>
        <v>0.13698630136986301</v>
      </c>
      <c r="V570" s="28" t="str">
        <f>IF(J570&gt;0,(N570/J570)*(1000000/365),"")</f>
        <v/>
      </c>
      <c r="Y570" s="29" t="s">
        <v>452</v>
      </c>
      <c r="Z570" s="3" t="s">
        <v>47</v>
      </c>
      <c r="AA570" s="3">
        <v>17951.914000000001</v>
      </c>
      <c r="AB570" s="3">
        <v>4</v>
      </c>
      <c r="AC570" s="3">
        <v>4</v>
      </c>
      <c r="AD570" s="3">
        <v>0</v>
      </c>
      <c r="AE570" s="2" t="s">
        <v>1245</v>
      </c>
      <c r="AI570" s="3" t="s">
        <v>1245</v>
      </c>
      <c r="AM570" s="2" t="s">
        <v>1243</v>
      </c>
      <c r="AO570" s="2">
        <v>4</v>
      </c>
      <c r="AP570" s="2">
        <v>0.2</v>
      </c>
    </row>
    <row r="571" spans="1:42" x14ac:dyDescent="0.25">
      <c r="A571" s="3">
        <f t="shared" si="136"/>
        <v>3</v>
      </c>
      <c r="B571" s="3" t="str">
        <f t="shared" si="137"/>
        <v>Gas</v>
      </c>
      <c r="C571" s="3">
        <f t="shared" si="138"/>
        <v>0</v>
      </c>
      <c r="D571" s="3">
        <f t="shared" si="139"/>
        <v>0</v>
      </c>
      <c r="E571" s="3">
        <f t="shared" si="140"/>
        <v>0.32626100000000002</v>
      </c>
      <c r="F571" s="3" t="str">
        <f t="shared" si="141"/>
        <v/>
      </c>
      <c r="G571" s="3">
        <f t="shared" si="142"/>
        <v>0</v>
      </c>
      <c r="H571" s="3">
        <f t="shared" si="143"/>
        <v>0</v>
      </c>
      <c r="I571" s="3">
        <f t="shared" si="144"/>
        <v>50</v>
      </c>
      <c r="J571" s="3">
        <f t="shared" si="145"/>
        <v>0</v>
      </c>
      <c r="K571" s="3">
        <f t="shared" si="146"/>
        <v>0</v>
      </c>
      <c r="L571" s="3">
        <f t="shared" si="147"/>
        <v>0</v>
      </c>
      <c r="M571" s="3">
        <f t="shared" si="148"/>
        <v>5.7999999999999996E-3</v>
      </c>
      <c r="N571" s="3">
        <f t="shared" si="149"/>
        <v>0</v>
      </c>
      <c r="O571" s="3">
        <f>SUM(K571:M571)</f>
        <v>5.7999999999999996E-3</v>
      </c>
      <c r="P571" s="41" t="str">
        <f t="shared" si="150"/>
        <v/>
      </c>
      <c r="Q571" s="42" t="str">
        <f t="shared" si="151"/>
        <v/>
      </c>
      <c r="R571" s="44">
        <f t="shared" si="152"/>
        <v>1.7777178393985182E-2</v>
      </c>
      <c r="S571" s="3" t="str">
        <f>IF(G571&gt;0,(K571/G571)*(1000000/365),"")</f>
        <v/>
      </c>
      <c r="T571" s="3" t="str">
        <f>IF(H571&gt;0,(L571/H571)*(1000000/365),"")</f>
        <v/>
      </c>
      <c r="U571" s="3">
        <f>IF(I571&gt;0,(M571/I571)*(1000000/365),"")</f>
        <v>0.31780821917808216</v>
      </c>
      <c r="V571" s="28" t="str">
        <f>IF(J571&gt;0,(N571/J571)*(1000000/365),"")</f>
        <v/>
      </c>
      <c r="Y571" s="29" t="s">
        <v>452</v>
      </c>
      <c r="Z571" s="3" t="s">
        <v>62</v>
      </c>
      <c r="AA571" s="3">
        <v>326261</v>
      </c>
      <c r="AB571" s="3">
        <v>33</v>
      </c>
      <c r="AC571" s="3">
        <v>50</v>
      </c>
      <c r="AD571" s="3">
        <v>0</v>
      </c>
      <c r="AE571" s="2" t="s">
        <v>1245</v>
      </c>
      <c r="AI571" s="3" t="s">
        <v>1245</v>
      </c>
      <c r="AM571" s="2" t="s">
        <v>1243</v>
      </c>
      <c r="AO571" s="2">
        <v>50</v>
      </c>
      <c r="AP571" s="2">
        <v>5.8</v>
      </c>
    </row>
    <row r="572" spans="1:42" x14ac:dyDescent="0.25">
      <c r="A572" s="3">
        <f t="shared" si="136"/>
        <v>2</v>
      </c>
      <c r="B572" s="3" t="str">
        <f t="shared" si="137"/>
        <v>Gas</v>
      </c>
      <c r="C572" s="3">
        <f t="shared" si="138"/>
        <v>0</v>
      </c>
      <c r="D572" s="3">
        <f t="shared" si="139"/>
        <v>5.5820000000000002E-3</v>
      </c>
      <c r="E572" s="3">
        <f t="shared" si="140"/>
        <v>0</v>
      </c>
      <c r="F572" s="3" t="str">
        <f t="shared" si="141"/>
        <v/>
      </c>
      <c r="G572" s="3">
        <f t="shared" si="142"/>
        <v>0</v>
      </c>
      <c r="H572" s="3">
        <f t="shared" si="143"/>
        <v>1</v>
      </c>
      <c r="I572" s="3">
        <f t="shared" si="144"/>
        <v>0</v>
      </c>
      <c r="J572" s="3">
        <f t="shared" si="145"/>
        <v>0</v>
      </c>
      <c r="K572" s="3">
        <f t="shared" si="146"/>
        <v>0</v>
      </c>
      <c r="L572" s="3">
        <f t="shared" si="147"/>
        <v>4.7800000000000004E-3</v>
      </c>
      <c r="M572" s="3">
        <f t="shared" si="148"/>
        <v>0</v>
      </c>
      <c r="N572" s="3">
        <f t="shared" si="149"/>
        <v>0</v>
      </c>
      <c r="O572" s="3">
        <f>SUM(K572:M572)</f>
        <v>4.7800000000000004E-3</v>
      </c>
      <c r="P572" s="41" t="str">
        <f t="shared" si="150"/>
        <v/>
      </c>
      <c r="Q572" s="42">
        <f t="shared" si="151"/>
        <v>0.85632389824435695</v>
      </c>
      <c r="R572" s="44" t="str">
        <f t="shared" si="152"/>
        <v/>
      </c>
      <c r="S572" s="3" t="str">
        <f>IF(G572&gt;0,(K572/G572)*(1000000/365),"")</f>
        <v/>
      </c>
      <c r="T572" s="3">
        <f>IF(H572&gt;0,(L572/H572)*(1000000/365),"")</f>
        <v>13.095890410958905</v>
      </c>
      <c r="U572" s="3" t="str">
        <f>IF(I572&gt;0,(M572/I572)*(1000000/365),"")</f>
        <v/>
      </c>
      <c r="V572" s="28" t="str">
        <f>IF(J572&gt;0,(N572/J572)*(1000000/365),"")</f>
        <v/>
      </c>
      <c r="Y572" s="29" t="s">
        <v>452</v>
      </c>
      <c r="Z572" s="3" t="s">
        <v>62</v>
      </c>
      <c r="AA572" s="3">
        <v>5582</v>
      </c>
      <c r="AB572" s="3">
        <v>1</v>
      </c>
      <c r="AC572" s="3">
        <v>1</v>
      </c>
      <c r="AD572" s="3">
        <v>0</v>
      </c>
      <c r="AE572" s="2" t="s">
        <v>1245</v>
      </c>
      <c r="AG572" s="2">
        <v>0</v>
      </c>
      <c r="AH572" s="2">
        <v>0</v>
      </c>
      <c r="AI572" s="3" t="s">
        <v>1243</v>
      </c>
      <c r="AK572" s="3">
        <v>1</v>
      </c>
      <c r="AL572" s="3">
        <v>4.78</v>
      </c>
      <c r="AM572" s="2" t="s">
        <v>1245</v>
      </c>
      <c r="AO572" s="2">
        <v>0</v>
      </c>
      <c r="AP572" s="2">
        <v>0</v>
      </c>
    </row>
    <row r="573" spans="1:42" x14ac:dyDescent="0.25">
      <c r="A573" s="3">
        <f t="shared" si="136"/>
        <v>3</v>
      </c>
      <c r="B573" s="3" t="str">
        <f t="shared" si="137"/>
        <v>Gas</v>
      </c>
      <c r="C573" s="3">
        <f t="shared" si="138"/>
        <v>0</v>
      </c>
      <c r="D573" s="3">
        <f t="shared" si="139"/>
        <v>0</v>
      </c>
      <c r="E573" s="3">
        <f t="shared" si="140"/>
        <v>2.648064E-2</v>
      </c>
      <c r="F573" s="3" t="str">
        <f t="shared" si="141"/>
        <v/>
      </c>
      <c r="G573" s="3">
        <f t="shared" si="142"/>
        <v>0</v>
      </c>
      <c r="H573" s="3">
        <f t="shared" si="143"/>
        <v>0</v>
      </c>
      <c r="I573" s="3">
        <f t="shared" si="144"/>
        <v>21</v>
      </c>
      <c r="J573" s="3">
        <f t="shared" si="145"/>
        <v>0</v>
      </c>
      <c r="K573" s="3">
        <f t="shared" si="146"/>
        <v>0</v>
      </c>
      <c r="L573" s="3">
        <f t="shared" si="147"/>
        <v>0</v>
      </c>
      <c r="M573" s="3">
        <f t="shared" si="148"/>
        <v>1.7504E-4</v>
      </c>
      <c r="N573" s="3">
        <f t="shared" si="149"/>
        <v>0</v>
      </c>
      <c r="O573" s="3">
        <f>SUM(K573:M573)</f>
        <v>1.7504E-4</v>
      </c>
      <c r="P573" s="41" t="str">
        <f t="shared" si="150"/>
        <v/>
      </c>
      <c r="Q573" s="42" t="str">
        <f t="shared" si="151"/>
        <v/>
      </c>
      <c r="R573" s="44">
        <f t="shared" si="152"/>
        <v>6.6101121423047179E-3</v>
      </c>
      <c r="S573" s="3" t="str">
        <f>IF(G573&gt;0,(K573/G573)*(1000000/365),"")</f>
        <v/>
      </c>
      <c r="T573" s="3" t="str">
        <f>IF(H573&gt;0,(L573/H573)*(1000000/365),"")</f>
        <v/>
      </c>
      <c r="U573" s="3">
        <f>IF(I573&gt;0,(M573/I573)*(1000000/365),"")</f>
        <v>2.2836268754076974E-2</v>
      </c>
      <c r="V573" s="28" t="str">
        <f>IF(J573&gt;0,(N573/J573)*(1000000/365),"")</f>
        <v/>
      </c>
      <c r="Y573" s="29" t="s">
        <v>453</v>
      </c>
      <c r="Z573" s="3" t="s">
        <v>47</v>
      </c>
      <c r="AA573" s="3">
        <v>26480.639999999999</v>
      </c>
      <c r="AB573" s="3">
        <v>6</v>
      </c>
      <c r="AC573" s="3">
        <v>21</v>
      </c>
      <c r="AD573" s="3">
        <v>0</v>
      </c>
      <c r="AE573" s="2" t="s">
        <v>1245</v>
      </c>
      <c r="AI573" s="3" t="s">
        <v>1245</v>
      </c>
      <c r="AM573" s="2" t="s">
        <v>1243</v>
      </c>
      <c r="AO573" s="2">
        <v>21</v>
      </c>
      <c r="AP573" s="2">
        <v>0.17504</v>
      </c>
    </row>
    <row r="574" spans="1:42" x14ac:dyDescent="0.25">
      <c r="A574" s="3">
        <f t="shared" si="136"/>
        <v>2</v>
      </c>
      <c r="B574" s="3" t="str">
        <f t="shared" si="137"/>
        <v>Gas</v>
      </c>
      <c r="C574" s="3">
        <f t="shared" si="138"/>
        <v>0</v>
      </c>
      <c r="D574" s="3">
        <f t="shared" si="139"/>
        <v>0.16134499999999999</v>
      </c>
      <c r="E574" s="3">
        <f t="shared" si="140"/>
        <v>0</v>
      </c>
      <c r="F574" s="3" t="str">
        <f t="shared" si="141"/>
        <v/>
      </c>
      <c r="G574" s="3">
        <f t="shared" si="142"/>
        <v>0</v>
      </c>
      <c r="H574" s="3">
        <f t="shared" si="143"/>
        <v>10</v>
      </c>
      <c r="I574" s="3">
        <f t="shared" si="144"/>
        <v>0</v>
      </c>
      <c r="J574" s="3">
        <f t="shared" si="145"/>
        <v>0</v>
      </c>
      <c r="K574" s="3">
        <f t="shared" si="146"/>
        <v>0</v>
      </c>
      <c r="L574" s="3">
        <f t="shared" si="147"/>
        <v>2.035E-2</v>
      </c>
      <c r="M574" s="3">
        <f t="shared" si="148"/>
        <v>0</v>
      </c>
      <c r="N574" s="3">
        <f t="shared" si="149"/>
        <v>0</v>
      </c>
      <c r="O574" s="3">
        <f>SUM(K574:M574)</f>
        <v>2.035E-2</v>
      </c>
      <c r="P574" s="41" t="str">
        <f t="shared" si="150"/>
        <v/>
      </c>
      <c r="Q574" s="42">
        <f t="shared" si="151"/>
        <v>0.12612724286466889</v>
      </c>
      <c r="R574" s="44" t="str">
        <f t="shared" si="152"/>
        <v/>
      </c>
      <c r="S574" s="3" t="str">
        <f>IF(G574&gt;0,(K574/G574)*(1000000/365),"")</f>
        <v/>
      </c>
      <c r="T574" s="3">
        <f>IF(H574&gt;0,(L574/H574)*(1000000/365),"")</f>
        <v>5.5753424657534243</v>
      </c>
      <c r="U574" s="3" t="str">
        <f>IF(I574&gt;0,(M574/I574)*(1000000/365),"")</f>
        <v/>
      </c>
      <c r="V574" s="28" t="str">
        <f>IF(J574&gt;0,(N574/J574)*(1000000/365),"")</f>
        <v/>
      </c>
      <c r="Y574" s="29" t="s">
        <v>455</v>
      </c>
      <c r="Z574" s="3" t="s">
        <v>47</v>
      </c>
      <c r="AA574" s="3">
        <v>161345</v>
      </c>
      <c r="AB574" s="3">
        <v>4</v>
      </c>
      <c r="AC574" s="3">
        <v>10</v>
      </c>
      <c r="AD574" s="3">
        <v>0</v>
      </c>
      <c r="AE574" s="2" t="s">
        <v>1245</v>
      </c>
      <c r="AI574" s="3" t="s">
        <v>1243</v>
      </c>
      <c r="AK574" s="3">
        <v>10</v>
      </c>
      <c r="AL574" s="3">
        <v>20.350000000000001</v>
      </c>
      <c r="AM574" s="2" t="s">
        <v>1245</v>
      </c>
    </row>
    <row r="575" spans="1:42" x14ac:dyDescent="0.25">
      <c r="A575" s="3">
        <f t="shared" si="136"/>
        <v>3</v>
      </c>
      <c r="B575" s="3" t="str">
        <f t="shared" si="137"/>
        <v>Gas</v>
      </c>
      <c r="C575" s="3">
        <f t="shared" si="138"/>
        <v>0</v>
      </c>
      <c r="D575" s="3">
        <f t="shared" si="139"/>
        <v>0</v>
      </c>
      <c r="E575" s="3">
        <f t="shared" si="140"/>
        <v>1.9416904999999998E-2</v>
      </c>
      <c r="F575" s="3" t="str">
        <f t="shared" si="141"/>
        <v/>
      </c>
      <c r="G575" s="3">
        <f t="shared" si="142"/>
        <v>0</v>
      </c>
      <c r="H575" s="3">
        <f t="shared" si="143"/>
        <v>0</v>
      </c>
      <c r="I575" s="3">
        <f t="shared" si="144"/>
        <v>4</v>
      </c>
      <c r="J575" s="3">
        <f t="shared" si="145"/>
        <v>0</v>
      </c>
      <c r="K575" s="3">
        <f t="shared" si="146"/>
        <v>0</v>
      </c>
      <c r="L575" s="3">
        <f t="shared" si="147"/>
        <v>0</v>
      </c>
      <c r="M575" s="3">
        <f t="shared" si="148"/>
        <v>0</v>
      </c>
      <c r="N575" s="3">
        <f t="shared" si="149"/>
        <v>0</v>
      </c>
      <c r="O575" s="3">
        <f>SUM(K575:M575)</f>
        <v>0</v>
      </c>
      <c r="P575" s="41" t="str">
        <f t="shared" si="150"/>
        <v/>
      </c>
      <c r="Q575" s="42" t="str">
        <f t="shared" si="151"/>
        <v/>
      </c>
      <c r="R575" s="44">
        <f t="shared" si="152"/>
        <v>0</v>
      </c>
      <c r="S575" s="3" t="str">
        <f>IF(G575&gt;0,(K575/G575)*(1000000/365),"")</f>
        <v/>
      </c>
      <c r="T575" s="3" t="str">
        <f>IF(H575&gt;0,(L575/H575)*(1000000/365),"")</f>
        <v/>
      </c>
      <c r="U575" s="3">
        <f>IF(I575&gt;0,(M575/I575)*(1000000/365),"")</f>
        <v>0</v>
      </c>
      <c r="V575" s="28" t="str">
        <f>IF(J575&gt;0,(N575/J575)*(1000000/365),"")</f>
        <v/>
      </c>
      <c r="Y575" s="29" t="s">
        <v>456</v>
      </c>
      <c r="Z575" s="3" t="s">
        <v>62</v>
      </c>
      <c r="AA575" s="3">
        <v>19416.904999999999</v>
      </c>
      <c r="AB575" s="3">
        <v>28</v>
      </c>
      <c r="AC575" s="3">
        <v>4</v>
      </c>
      <c r="AD575" s="3">
        <v>0</v>
      </c>
      <c r="AE575" s="2" t="s">
        <v>1245</v>
      </c>
      <c r="AI575" s="3" t="s">
        <v>1245</v>
      </c>
      <c r="AM575" s="2" t="s">
        <v>1243</v>
      </c>
      <c r="AO575" s="2">
        <v>4</v>
      </c>
      <c r="AP575" s="2">
        <v>0</v>
      </c>
    </row>
    <row r="576" spans="1:42" x14ac:dyDescent="0.25">
      <c r="A576" s="3">
        <f t="shared" si="136"/>
        <v>3</v>
      </c>
      <c r="B576" s="3" t="str">
        <f t="shared" si="137"/>
        <v>Gas</v>
      </c>
      <c r="C576" s="3">
        <f t="shared" si="138"/>
        <v>0</v>
      </c>
      <c r="D576" s="3">
        <f t="shared" si="139"/>
        <v>0</v>
      </c>
      <c r="E576" s="3">
        <f t="shared" si="140"/>
        <v>1.8376E-2</v>
      </c>
      <c r="F576" s="3" t="str">
        <f t="shared" si="141"/>
        <v/>
      </c>
      <c r="G576" s="3">
        <f t="shared" si="142"/>
        <v>0</v>
      </c>
      <c r="H576" s="3">
        <f t="shared" si="143"/>
        <v>0</v>
      </c>
      <c r="I576" s="3">
        <f t="shared" si="144"/>
        <v>4</v>
      </c>
      <c r="J576" s="3">
        <f t="shared" si="145"/>
        <v>0</v>
      </c>
      <c r="K576" s="3">
        <f t="shared" si="146"/>
        <v>0</v>
      </c>
      <c r="L576" s="3">
        <f t="shared" si="147"/>
        <v>0</v>
      </c>
      <c r="M576" s="3">
        <f t="shared" si="148"/>
        <v>3.3E-4</v>
      </c>
      <c r="N576" s="3">
        <f t="shared" si="149"/>
        <v>0</v>
      </c>
      <c r="O576" s="3">
        <f>SUM(K576:M576)</f>
        <v>3.3E-4</v>
      </c>
      <c r="P576" s="41" t="str">
        <f t="shared" si="150"/>
        <v/>
      </c>
      <c r="Q576" s="42" t="str">
        <f t="shared" si="151"/>
        <v/>
      </c>
      <c r="R576" s="44">
        <f t="shared" si="152"/>
        <v>1.7958206356116675E-2</v>
      </c>
      <c r="S576" s="3" t="str">
        <f>IF(G576&gt;0,(K576/G576)*(1000000/365),"")</f>
        <v/>
      </c>
      <c r="T576" s="3" t="str">
        <f>IF(H576&gt;0,(L576/H576)*(1000000/365),"")</f>
        <v/>
      </c>
      <c r="U576" s="3">
        <f>IF(I576&gt;0,(M576/I576)*(1000000/365),"")</f>
        <v>0.22602739726027396</v>
      </c>
      <c r="V576" s="28" t="str">
        <f>IF(J576&gt;0,(N576/J576)*(1000000/365),"")</f>
        <v/>
      </c>
      <c r="Y576" s="29" t="s">
        <v>456</v>
      </c>
      <c r="Z576" s="3" t="s">
        <v>47</v>
      </c>
      <c r="AA576" s="3">
        <v>18376</v>
      </c>
      <c r="AB576" s="3">
        <v>2</v>
      </c>
      <c r="AC576" s="3">
        <v>4</v>
      </c>
      <c r="AD576" s="3">
        <v>0</v>
      </c>
      <c r="AE576" s="2" t="s">
        <v>1245</v>
      </c>
      <c r="AI576" s="3" t="s">
        <v>1245</v>
      </c>
      <c r="AM576" s="2" t="s">
        <v>1243</v>
      </c>
      <c r="AO576" s="2">
        <v>4</v>
      </c>
      <c r="AP576" s="2">
        <v>0.33</v>
      </c>
    </row>
    <row r="577" spans="1:42" x14ac:dyDescent="0.25">
      <c r="A577" s="3">
        <f t="shared" si="136"/>
        <v>2</v>
      </c>
      <c r="B577" s="3" t="str">
        <f t="shared" si="137"/>
        <v>Gas</v>
      </c>
      <c r="C577" s="3">
        <f t="shared" si="138"/>
        <v>0</v>
      </c>
      <c r="D577" s="3">
        <f t="shared" si="139"/>
        <v>1.4202610000000001E-2</v>
      </c>
      <c r="E577" s="3">
        <f t="shared" si="140"/>
        <v>0</v>
      </c>
      <c r="F577" s="3" t="str">
        <f t="shared" si="141"/>
        <v/>
      </c>
      <c r="G577" s="3">
        <f t="shared" si="142"/>
        <v>0</v>
      </c>
      <c r="H577" s="3">
        <f t="shared" si="143"/>
        <v>2</v>
      </c>
      <c r="I577" s="3">
        <f t="shared" si="144"/>
        <v>0</v>
      </c>
      <c r="J577" s="3">
        <f t="shared" si="145"/>
        <v>0</v>
      </c>
      <c r="K577" s="3">
        <f t="shared" si="146"/>
        <v>0</v>
      </c>
      <c r="L577" s="3">
        <f t="shared" si="147"/>
        <v>1.7568E-3</v>
      </c>
      <c r="M577" s="3">
        <f t="shared" si="148"/>
        <v>0</v>
      </c>
      <c r="N577" s="3">
        <f t="shared" si="149"/>
        <v>0</v>
      </c>
      <c r="O577" s="3">
        <f>SUM(K577:M577)</f>
        <v>1.7568E-3</v>
      </c>
      <c r="P577" s="41" t="str">
        <f t="shared" si="150"/>
        <v/>
      </c>
      <c r="Q577" s="42">
        <f t="shared" si="151"/>
        <v>0.12369557426416693</v>
      </c>
      <c r="R577" s="44" t="str">
        <f t="shared" si="152"/>
        <v/>
      </c>
      <c r="S577" s="3" t="str">
        <f>IF(G577&gt;0,(K577/G577)*(1000000/365),"")</f>
        <v/>
      </c>
      <c r="T577" s="3">
        <f>IF(H577&gt;0,(L577/H577)*(1000000/365),"")</f>
        <v>2.4065753424657532</v>
      </c>
      <c r="U577" s="3" t="str">
        <f>IF(I577&gt;0,(M577/I577)*(1000000/365),"")</f>
        <v/>
      </c>
      <c r="V577" s="28" t="str">
        <f>IF(J577&gt;0,(N577/J577)*(1000000/365),"")</f>
        <v/>
      </c>
      <c r="Y577" s="29" t="s">
        <v>457</v>
      </c>
      <c r="Z577" s="3" t="s">
        <v>47</v>
      </c>
      <c r="AA577" s="3">
        <v>14202.61</v>
      </c>
      <c r="AB577" s="3">
        <v>2</v>
      </c>
      <c r="AC577" s="3">
        <v>2</v>
      </c>
      <c r="AD577" s="3">
        <v>0</v>
      </c>
      <c r="AE577" s="2" t="s">
        <v>1245</v>
      </c>
      <c r="AI577" s="3" t="s">
        <v>1243</v>
      </c>
      <c r="AK577" s="3">
        <v>2</v>
      </c>
      <c r="AL577" s="3">
        <v>1.7567999999999999</v>
      </c>
      <c r="AM577" s="2" t="s">
        <v>1245</v>
      </c>
    </row>
    <row r="578" spans="1:42" x14ac:dyDescent="0.25">
      <c r="A578" s="3">
        <f t="shared" si="136"/>
        <v>2</v>
      </c>
      <c r="B578" s="3" t="str">
        <f t="shared" si="137"/>
        <v>Gas</v>
      </c>
      <c r="C578" s="3">
        <f t="shared" si="138"/>
        <v>0</v>
      </c>
      <c r="D578" s="3">
        <f t="shared" si="139"/>
        <v>1.7520000000000001E-2</v>
      </c>
      <c r="E578" s="3">
        <f t="shared" si="140"/>
        <v>0</v>
      </c>
      <c r="F578" s="3" t="str">
        <f t="shared" si="141"/>
        <v/>
      </c>
      <c r="G578" s="3">
        <f t="shared" si="142"/>
        <v>0</v>
      </c>
      <c r="H578" s="3">
        <f t="shared" si="143"/>
        <v>2</v>
      </c>
      <c r="I578" s="3">
        <f t="shared" si="144"/>
        <v>0</v>
      </c>
      <c r="J578" s="3">
        <f t="shared" si="145"/>
        <v>0</v>
      </c>
      <c r="K578" s="3">
        <f t="shared" si="146"/>
        <v>0</v>
      </c>
      <c r="L578" s="3">
        <f t="shared" si="147"/>
        <v>5.5340001582999997E-3</v>
      </c>
      <c r="M578" s="3">
        <f t="shared" si="148"/>
        <v>0</v>
      </c>
      <c r="N578" s="3">
        <f t="shared" si="149"/>
        <v>0</v>
      </c>
      <c r="O578" s="3">
        <f>SUM(K578:M578)</f>
        <v>5.5340001582999997E-3</v>
      </c>
      <c r="P578" s="41" t="str">
        <f t="shared" si="150"/>
        <v/>
      </c>
      <c r="Q578" s="42">
        <f t="shared" si="151"/>
        <v>0.31586758894406392</v>
      </c>
      <c r="R578" s="44" t="str">
        <f t="shared" si="152"/>
        <v/>
      </c>
      <c r="S578" s="3" t="str">
        <f>IF(G578&gt;0,(K578/G578)*(1000000/365),"")</f>
        <v/>
      </c>
      <c r="T578" s="3">
        <f>IF(H578&gt;0,(L578/H578)*(1000000/365),"")</f>
        <v>7.5808221346575335</v>
      </c>
      <c r="U578" s="3" t="str">
        <f>IF(I578&gt;0,(M578/I578)*(1000000/365),"")</f>
        <v/>
      </c>
      <c r="V578" s="28" t="str">
        <f>IF(J578&gt;0,(N578/J578)*(1000000/365),"")</f>
        <v/>
      </c>
      <c r="Y578" s="29" t="s">
        <v>458</v>
      </c>
      <c r="Z578" s="3" t="s">
        <v>62</v>
      </c>
      <c r="AA578" s="3">
        <v>17520</v>
      </c>
      <c r="AB578" s="3">
        <v>2</v>
      </c>
      <c r="AC578" s="3">
        <v>2</v>
      </c>
      <c r="AD578" s="3">
        <v>0</v>
      </c>
      <c r="AE578" s="2" t="s">
        <v>1245</v>
      </c>
      <c r="AG578" s="2">
        <v>0</v>
      </c>
      <c r="AH578" s="2">
        <v>0</v>
      </c>
      <c r="AI578" s="3" t="s">
        <v>1243</v>
      </c>
      <c r="AK578" s="3">
        <v>2</v>
      </c>
      <c r="AL578" s="3">
        <v>5.5340001582999996</v>
      </c>
      <c r="AM578" s="2" t="s">
        <v>1245</v>
      </c>
      <c r="AO578" s="2">
        <v>0</v>
      </c>
      <c r="AP578" s="2">
        <v>0</v>
      </c>
    </row>
    <row r="579" spans="1:42" x14ac:dyDescent="0.25">
      <c r="A579" s="3">
        <f t="shared" si="136"/>
        <v>2</v>
      </c>
      <c r="B579" s="3" t="str">
        <f t="shared" si="137"/>
        <v>Gas</v>
      </c>
      <c r="C579" s="3">
        <f t="shared" si="138"/>
        <v>0</v>
      </c>
      <c r="D579" s="3">
        <f t="shared" si="139"/>
        <v>2.9957000000000001E-2</v>
      </c>
      <c r="E579" s="3">
        <f t="shared" si="140"/>
        <v>0</v>
      </c>
      <c r="F579" s="3" t="str">
        <f t="shared" si="141"/>
        <v/>
      </c>
      <c r="G579" s="3">
        <f t="shared" si="142"/>
        <v>0</v>
      </c>
      <c r="H579" s="3">
        <f t="shared" si="143"/>
        <v>2</v>
      </c>
      <c r="I579" s="3">
        <f t="shared" si="144"/>
        <v>0</v>
      </c>
      <c r="J579" s="3">
        <f t="shared" si="145"/>
        <v>0</v>
      </c>
      <c r="K579" s="3">
        <f t="shared" si="146"/>
        <v>0</v>
      </c>
      <c r="L579" s="3">
        <f t="shared" si="147"/>
        <v>1.6596175999999999E-3</v>
      </c>
      <c r="M579" s="3">
        <f t="shared" si="148"/>
        <v>0</v>
      </c>
      <c r="N579" s="3">
        <f t="shared" si="149"/>
        <v>0</v>
      </c>
      <c r="O579" s="3">
        <f>SUM(K579:M579)</f>
        <v>1.6596175999999999E-3</v>
      </c>
      <c r="P579" s="41" t="str">
        <f t="shared" si="150"/>
        <v/>
      </c>
      <c r="Q579" s="42">
        <f t="shared" si="151"/>
        <v>5.5399993323764059E-2</v>
      </c>
      <c r="R579" s="44" t="str">
        <f t="shared" si="152"/>
        <v/>
      </c>
      <c r="S579" s="3" t="str">
        <f>IF(G579&gt;0,(K579/G579)*(1000000/365),"")</f>
        <v/>
      </c>
      <c r="T579" s="3">
        <f>IF(H579&gt;0,(L579/H579)*(1000000/365),"")</f>
        <v>2.2734487671232877</v>
      </c>
      <c r="U579" s="3" t="str">
        <f>IF(I579&gt;0,(M579/I579)*(1000000/365),"")</f>
        <v/>
      </c>
      <c r="V579" s="28" t="str">
        <f>IF(J579&gt;0,(N579/J579)*(1000000/365),"")</f>
        <v/>
      </c>
      <c r="Y579" s="29" t="s">
        <v>459</v>
      </c>
      <c r="Z579" s="3" t="s">
        <v>47</v>
      </c>
      <c r="AA579" s="3">
        <v>29957</v>
      </c>
      <c r="AB579" s="3">
        <v>2</v>
      </c>
      <c r="AC579" s="3">
        <v>2</v>
      </c>
      <c r="AD579" s="3">
        <v>0</v>
      </c>
      <c r="AE579" s="2" t="s">
        <v>1245</v>
      </c>
      <c r="AI579" s="3" t="s">
        <v>1243</v>
      </c>
      <c r="AK579" s="3">
        <v>2</v>
      </c>
      <c r="AL579" s="3">
        <v>1.6596176</v>
      </c>
      <c r="AM579" s="2" t="s">
        <v>1245</v>
      </c>
    </row>
    <row r="580" spans="1:42" x14ac:dyDescent="0.25">
      <c r="A580" s="3">
        <f t="shared" si="136"/>
        <v>2</v>
      </c>
      <c r="B580" s="3" t="str">
        <f t="shared" si="137"/>
        <v>Gas</v>
      </c>
      <c r="C580" s="3">
        <f t="shared" si="138"/>
        <v>0</v>
      </c>
      <c r="D580" s="3">
        <f t="shared" si="139"/>
        <v>1.8443999999999999E-2</v>
      </c>
      <c r="E580" s="3">
        <f t="shared" si="140"/>
        <v>0</v>
      </c>
      <c r="F580" s="3" t="str">
        <f t="shared" si="141"/>
        <v/>
      </c>
      <c r="G580" s="3">
        <f t="shared" si="142"/>
        <v>0</v>
      </c>
      <c r="H580" s="3">
        <f t="shared" si="143"/>
        <v>9</v>
      </c>
      <c r="I580" s="3">
        <f t="shared" si="144"/>
        <v>0</v>
      </c>
      <c r="J580" s="3">
        <f t="shared" si="145"/>
        <v>0</v>
      </c>
      <c r="K580" s="3">
        <f t="shared" si="146"/>
        <v>0</v>
      </c>
      <c r="L580" s="3">
        <f t="shared" si="147"/>
        <v>7.3612950000000003E-4</v>
      </c>
      <c r="M580" s="3">
        <f t="shared" si="148"/>
        <v>0</v>
      </c>
      <c r="N580" s="3">
        <f t="shared" si="149"/>
        <v>0</v>
      </c>
      <c r="O580" s="3">
        <f>SUM(K580:M580)</f>
        <v>7.3612950000000003E-4</v>
      </c>
      <c r="P580" s="41" t="str">
        <f t="shared" si="150"/>
        <v/>
      </c>
      <c r="Q580" s="42">
        <f t="shared" si="151"/>
        <v>3.9911597267404036E-2</v>
      </c>
      <c r="R580" s="44" t="str">
        <f t="shared" si="152"/>
        <v/>
      </c>
      <c r="S580" s="3" t="str">
        <f>IF(G580&gt;0,(K580/G580)*(1000000/365),"")</f>
        <v/>
      </c>
      <c r="T580" s="3">
        <f>IF(H580&gt;0,(L580/H580)*(1000000/365),"")</f>
        <v>0.22408812785388127</v>
      </c>
      <c r="U580" s="3" t="str">
        <f>IF(I580&gt;0,(M580/I580)*(1000000/365),"")</f>
        <v/>
      </c>
      <c r="V580" s="28" t="str">
        <f>IF(J580&gt;0,(N580/J580)*(1000000/365),"")</f>
        <v/>
      </c>
      <c r="Y580" s="29" t="s">
        <v>459</v>
      </c>
      <c r="Z580" s="3" t="s">
        <v>47</v>
      </c>
      <c r="AA580" s="3">
        <v>18444</v>
      </c>
      <c r="AB580" s="3">
        <v>9</v>
      </c>
      <c r="AC580" s="3">
        <v>9</v>
      </c>
      <c r="AD580" s="3">
        <v>0</v>
      </c>
      <c r="AE580" s="2" t="s">
        <v>1245</v>
      </c>
      <c r="AI580" s="3" t="s">
        <v>1243</v>
      </c>
      <c r="AK580" s="3">
        <v>9</v>
      </c>
      <c r="AL580" s="3">
        <v>0.73612949999999999</v>
      </c>
      <c r="AM580" s="2" t="s">
        <v>1245</v>
      </c>
    </row>
    <row r="581" spans="1:42" x14ac:dyDescent="0.25">
      <c r="A581" s="3">
        <f t="shared" si="136"/>
        <v>3</v>
      </c>
      <c r="B581" s="3" t="str">
        <f t="shared" si="137"/>
        <v>Gas</v>
      </c>
      <c r="C581" s="3">
        <f t="shared" si="138"/>
        <v>0</v>
      </c>
      <c r="D581" s="3">
        <f t="shared" si="139"/>
        <v>0</v>
      </c>
      <c r="E581" s="3">
        <f t="shared" si="140"/>
        <v>6.5867999999999996E-2</v>
      </c>
      <c r="F581" s="3" t="str">
        <f t="shared" si="141"/>
        <v/>
      </c>
      <c r="G581" s="3">
        <f t="shared" si="142"/>
        <v>0</v>
      </c>
      <c r="H581" s="3">
        <f t="shared" si="143"/>
        <v>0</v>
      </c>
      <c r="I581" s="3">
        <f t="shared" si="144"/>
        <v>4</v>
      </c>
      <c r="J581" s="3">
        <f t="shared" si="145"/>
        <v>0</v>
      </c>
      <c r="K581" s="3">
        <f t="shared" si="146"/>
        <v>0</v>
      </c>
      <c r="L581" s="3">
        <f t="shared" si="147"/>
        <v>0</v>
      </c>
      <c r="M581" s="3">
        <f t="shared" si="148"/>
        <v>1.236E-4</v>
      </c>
      <c r="N581" s="3">
        <f t="shared" si="149"/>
        <v>0</v>
      </c>
      <c r="O581" s="3">
        <f>SUM(K581:M581)</f>
        <v>1.236E-4</v>
      </c>
      <c r="P581" s="41" t="str">
        <f t="shared" si="150"/>
        <v/>
      </c>
      <c r="Q581" s="42" t="str">
        <f t="shared" si="151"/>
        <v/>
      </c>
      <c r="R581" s="44">
        <f t="shared" si="152"/>
        <v>1.8764802331936602E-3</v>
      </c>
      <c r="S581" s="3" t="str">
        <f>IF(G581&gt;0,(K581/G581)*(1000000/365),"")</f>
        <v/>
      </c>
      <c r="T581" s="3" t="str">
        <f>IF(H581&gt;0,(L581/H581)*(1000000/365),"")</f>
        <v/>
      </c>
      <c r="U581" s="3">
        <f>IF(I581&gt;0,(M581/I581)*(1000000/365),"")</f>
        <v>8.4657534246575336E-2</v>
      </c>
      <c r="V581" s="28" t="str">
        <f>IF(J581&gt;0,(N581/J581)*(1000000/365),"")</f>
        <v/>
      </c>
      <c r="Y581" s="29" t="s">
        <v>459</v>
      </c>
      <c r="Z581" s="3" t="s">
        <v>47</v>
      </c>
      <c r="AA581" s="3">
        <v>65868</v>
      </c>
      <c r="AB581" s="3">
        <v>1</v>
      </c>
      <c r="AC581" s="3">
        <v>4</v>
      </c>
      <c r="AD581" s="3">
        <v>0</v>
      </c>
      <c r="AE581" s="2" t="s">
        <v>1245</v>
      </c>
      <c r="AI581" s="3" t="s">
        <v>1245</v>
      </c>
      <c r="AM581" s="2" t="s">
        <v>1243</v>
      </c>
      <c r="AO581" s="2">
        <v>4</v>
      </c>
      <c r="AP581" s="2">
        <v>0.1236</v>
      </c>
    </row>
    <row r="582" spans="1:42" x14ac:dyDescent="0.25">
      <c r="A582" s="3">
        <f t="shared" si="136"/>
        <v>3</v>
      </c>
      <c r="B582" s="3" t="str">
        <f t="shared" si="137"/>
        <v>Gas</v>
      </c>
      <c r="C582" s="3">
        <f t="shared" si="138"/>
        <v>0</v>
      </c>
      <c r="D582" s="3">
        <f t="shared" si="139"/>
        <v>0</v>
      </c>
      <c r="E582" s="3">
        <f t="shared" si="140"/>
        <v>6.6639999999999998E-3</v>
      </c>
      <c r="F582" s="3" t="str">
        <f t="shared" si="141"/>
        <v/>
      </c>
      <c r="G582" s="3">
        <f t="shared" si="142"/>
        <v>0</v>
      </c>
      <c r="H582" s="3">
        <f t="shared" si="143"/>
        <v>0</v>
      </c>
      <c r="I582" s="3">
        <f t="shared" si="144"/>
        <v>8</v>
      </c>
      <c r="J582" s="3">
        <f t="shared" si="145"/>
        <v>0</v>
      </c>
      <c r="K582" s="3">
        <f t="shared" si="146"/>
        <v>0</v>
      </c>
      <c r="L582" s="3">
        <f t="shared" si="147"/>
        <v>0</v>
      </c>
      <c r="M582" s="3">
        <f t="shared" si="148"/>
        <v>9.5527999999999994E-6</v>
      </c>
      <c r="N582" s="3">
        <f t="shared" si="149"/>
        <v>0</v>
      </c>
      <c r="O582" s="3">
        <f>SUM(K582:M582)</f>
        <v>9.5527999999999994E-6</v>
      </c>
      <c r="P582" s="41" t="str">
        <f t="shared" si="150"/>
        <v/>
      </c>
      <c r="Q582" s="42" t="str">
        <f t="shared" si="151"/>
        <v/>
      </c>
      <c r="R582" s="44">
        <f t="shared" si="152"/>
        <v>1.4334933973589436E-3</v>
      </c>
      <c r="S582" s="3" t="str">
        <f>IF(G582&gt;0,(K582/G582)*(1000000/365),"")</f>
        <v/>
      </c>
      <c r="T582" s="3" t="str">
        <f>IF(H582&gt;0,(L582/H582)*(1000000/365),"")</f>
        <v/>
      </c>
      <c r="U582" s="3">
        <f>IF(I582&gt;0,(M582/I582)*(1000000/365),"")</f>
        <v>3.2715068493150683E-3</v>
      </c>
      <c r="V582" s="28" t="str">
        <f>IF(J582&gt;0,(N582/J582)*(1000000/365),"")</f>
        <v/>
      </c>
      <c r="Y582" s="29" t="s">
        <v>460</v>
      </c>
      <c r="Z582" s="3" t="s">
        <v>47</v>
      </c>
      <c r="AA582" s="3">
        <v>6664</v>
      </c>
      <c r="AB582" s="3">
        <v>27</v>
      </c>
      <c r="AC582" s="3">
        <v>8</v>
      </c>
      <c r="AD582" s="3">
        <v>0</v>
      </c>
      <c r="AE582" s="2" t="s">
        <v>1245</v>
      </c>
      <c r="AI582" s="3" t="s">
        <v>1245</v>
      </c>
      <c r="AM582" s="2" t="s">
        <v>1243</v>
      </c>
      <c r="AO582" s="2">
        <v>8</v>
      </c>
      <c r="AP582" s="2">
        <v>9.5528000000000002E-3</v>
      </c>
    </row>
    <row r="583" spans="1:42" x14ac:dyDescent="0.25">
      <c r="A583" s="3">
        <f t="shared" si="136"/>
        <v>2</v>
      </c>
      <c r="B583" s="3" t="str">
        <f t="shared" si="137"/>
        <v>Gas</v>
      </c>
      <c r="C583" s="3">
        <f t="shared" si="138"/>
        <v>0</v>
      </c>
      <c r="D583" s="3">
        <f t="shared" si="139"/>
        <v>1.6667999999999999E-2</v>
      </c>
      <c r="E583" s="3">
        <f t="shared" si="140"/>
        <v>0</v>
      </c>
      <c r="F583" s="3" t="str">
        <f t="shared" si="141"/>
        <v/>
      </c>
      <c r="G583" s="3">
        <f t="shared" si="142"/>
        <v>0</v>
      </c>
      <c r="H583" s="3">
        <f t="shared" si="143"/>
        <v>1</v>
      </c>
      <c r="I583" s="3">
        <f t="shared" si="144"/>
        <v>0</v>
      </c>
      <c r="J583" s="3">
        <f t="shared" si="145"/>
        <v>0</v>
      </c>
      <c r="K583" s="3">
        <f t="shared" si="146"/>
        <v>0</v>
      </c>
      <c r="L583" s="3">
        <f t="shared" si="147"/>
        <v>8.65334242E-2</v>
      </c>
      <c r="M583" s="3">
        <f t="shared" si="148"/>
        <v>0</v>
      </c>
      <c r="N583" s="3">
        <f t="shared" si="149"/>
        <v>0</v>
      </c>
      <c r="O583" s="3">
        <f>SUM(K583:M583)</f>
        <v>8.65334242E-2</v>
      </c>
      <c r="P583" s="41" t="str">
        <f t="shared" si="150"/>
        <v/>
      </c>
      <c r="Q583" s="42">
        <f t="shared" si="151"/>
        <v>5.1915901247900171</v>
      </c>
      <c r="R583" s="44" t="str">
        <f t="shared" si="152"/>
        <v/>
      </c>
      <c r="S583" s="3" t="str">
        <f>IF(G583&gt;0,(K583/G583)*(1000000/365),"")</f>
        <v/>
      </c>
      <c r="T583" s="3">
        <f>IF(H583&gt;0,(L583/H583)*(1000000/365),"")</f>
        <v>237.07787452054794</v>
      </c>
      <c r="U583" s="3" t="str">
        <f>IF(I583&gt;0,(M583/I583)*(1000000/365),"")</f>
        <v/>
      </c>
      <c r="V583" s="28" t="str">
        <f>IF(J583&gt;0,(N583/J583)*(1000000/365),"")</f>
        <v/>
      </c>
      <c r="Y583" s="29" t="s">
        <v>460</v>
      </c>
      <c r="Z583" s="3" t="s">
        <v>47</v>
      </c>
      <c r="AA583" s="3">
        <v>16668</v>
      </c>
      <c r="AB583" s="3">
        <v>65</v>
      </c>
      <c r="AC583" s="3">
        <v>1</v>
      </c>
      <c r="AD583" s="3">
        <v>0</v>
      </c>
      <c r="AE583" s="2" t="s">
        <v>1245</v>
      </c>
      <c r="AI583" s="3" t="s">
        <v>1243</v>
      </c>
      <c r="AK583" s="3">
        <v>1</v>
      </c>
      <c r="AL583" s="3">
        <v>86.533424199999999</v>
      </c>
      <c r="AM583" s="2" t="s">
        <v>1245</v>
      </c>
    </row>
    <row r="584" spans="1:42" x14ac:dyDescent="0.25">
      <c r="A584" s="3">
        <f t="shared" si="136"/>
        <v>2</v>
      </c>
      <c r="B584" s="3" t="str">
        <f t="shared" si="137"/>
        <v>Gas</v>
      </c>
      <c r="C584" s="3">
        <f t="shared" si="138"/>
        <v>0</v>
      </c>
      <c r="D584" s="3">
        <f t="shared" si="139"/>
        <v>2.2731000000000001E-2</v>
      </c>
      <c r="E584" s="3">
        <f t="shared" si="140"/>
        <v>0</v>
      </c>
      <c r="F584" s="3" t="str">
        <f t="shared" si="141"/>
        <v/>
      </c>
      <c r="G584" s="3">
        <f t="shared" si="142"/>
        <v>0</v>
      </c>
      <c r="H584" s="3">
        <f t="shared" si="143"/>
        <v>9</v>
      </c>
      <c r="I584" s="3">
        <f t="shared" si="144"/>
        <v>0</v>
      </c>
      <c r="J584" s="3">
        <f t="shared" si="145"/>
        <v>0</v>
      </c>
      <c r="K584" s="3">
        <f t="shared" si="146"/>
        <v>0</v>
      </c>
      <c r="L584" s="3">
        <f t="shared" si="147"/>
        <v>5.4492600000000005E-4</v>
      </c>
      <c r="M584" s="3">
        <f t="shared" si="148"/>
        <v>0</v>
      </c>
      <c r="N584" s="3">
        <f t="shared" si="149"/>
        <v>0</v>
      </c>
      <c r="O584" s="3">
        <f>SUM(K584:M584)</f>
        <v>5.4492600000000005E-4</v>
      </c>
      <c r="P584" s="41" t="str">
        <f t="shared" si="150"/>
        <v/>
      </c>
      <c r="Q584" s="42">
        <f t="shared" si="151"/>
        <v>2.3972812458756765E-2</v>
      </c>
      <c r="R584" s="44" t="str">
        <f t="shared" si="152"/>
        <v/>
      </c>
      <c r="S584" s="3" t="str">
        <f>IF(G584&gt;0,(K584/G584)*(1000000/365),"")</f>
        <v/>
      </c>
      <c r="T584" s="3">
        <f>IF(H584&gt;0,(L584/H584)*(1000000/365),"")</f>
        <v>0.16588310502283105</v>
      </c>
      <c r="U584" s="3" t="str">
        <f>IF(I584&gt;0,(M584/I584)*(1000000/365),"")</f>
        <v/>
      </c>
      <c r="V584" s="28" t="str">
        <f>IF(J584&gt;0,(N584/J584)*(1000000/365),"")</f>
        <v/>
      </c>
      <c r="Y584" s="29" t="s">
        <v>460</v>
      </c>
      <c r="Z584" s="3" t="s">
        <v>47</v>
      </c>
      <c r="AA584" s="3">
        <v>22731</v>
      </c>
      <c r="AB584" s="3">
        <v>78</v>
      </c>
      <c r="AC584" s="3">
        <v>9</v>
      </c>
      <c r="AD584" s="3">
        <v>0</v>
      </c>
      <c r="AE584" s="2" t="s">
        <v>1245</v>
      </c>
      <c r="AI584" s="3" t="s">
        <v>1243</v>
      </c>
      <c r="AK584" s="3">
        <v>9</v>
      </c>
      <c r="AL584" s="3">
        <v>0.54492600000000002</v>
      </c>
      <c r="AM584" s="2" t="s">
        <v>1245</v>
      </c>
    </row>
    <row r="585" spans="1:42" x14ac:dyDescent="0.25">
      <c r="A585" s="3">
        <f t="shared" ref="A585:A648" si="153">IF(AND(AE585="Y",AI585="N",AM585="N"),1,IF(AND(AE585="N",AI585="Y",AM585="N"),2,IF(AND(AE585="N",AI585="N",AM585="Y"),3,IF(AND(AE585="Y",AI585="Y",AM585="N"),4,IF(AND(AE585="N",AI585="Y",AM585="Y"),5,6)))))</f>
        <v>2</v>
      </c>
      <c r="B585" s="3" t="str">
        <f t="shared" ref="B585:B648" si="154">IF(OR(ISNUMBER(SEARCH("gas",Y585)),ISNUMBER(SEARCH("tight",Y585)),ISNUMBER(SEARCH("coal",Y585))),"Gas","Oil")</f>
        <v>Gas</v>
      </c>
      <c r="C585" s="3">
        <f t="shared" ref="C585:C648" si="155">IF(SUM(G585:I585)&gt;0,IF(A585=1,AA585,IF(OR(A585=4,A585=6),AA585*(G585/SUM(G585:I585)),0))/1000000,0)</f>
        <v>0</v>
      </c>
      <c r="D585" s="3">
        <f t="shared" ref="D585:D648" si="156">IF(SUM(G585:I585)&gt;0,IF(A585=2,AA585,IF(OR(A585=4,A585=5),AA585*(H585/SUM(G585:I585)),0))/1000000,0)</f>
        <v>3.7369999999999999E-3</v>
      </c>
      <c r="E585" s="3">
        <f t="shared" ref="E585:E648" si="157">IF(SUM(G585:I585)&gt;0,IF(A585=3,AA585,IF(OR(A585=5,A585=6),AA585*(I585/SUM(G585:I585)),0))/1000000,0)</f>
        <v>0</v>
      </c>
      <c r="F585" s="3" t="str">
        <f t="shared" ref="F585:F648" si="158">IF(AQ585&gt;0,AA585/1000000,"")</f>
        <v/>
      </c>
      <c r="G585" s="3">
        <f t="shared" ref="G585:G648" si="159">AG585</f>
        <v>0</v>
      </c>
      <c r="H585" s="3">
        <f t="shared" ref="H585:H648" si="160">AK585</f>
        <v>69</v>
      </c>
      <c r="I585" s="3">
        <f t="shared" ref="I585:I648" si="161">AO585</f>
        <v>0</v>
      </c>
      <c r="J585" s="3">
        <f t="shared" ref="J585:J648" si="162">AQ585</f>
        <v>0</v>
      </c>
      <c r="K585" s="3">
        <f t="shared" ref="K585:K648" si="163">AH585/1000</f>
        <v>0</v>
      </c>
      <c r="L585" s="3">
        <f t="shared" ref="L585:L648" si="164">AL585/1000</f>
        <v>1.4914959999999999E-4</v>
      </c>
      <c r="M585" s="3">
        <f t="shared" ref="M585:M648" si="165">AP585/1000</f>
        <v>0</v>
      </c>
      <c r="N585" s="3">
        <f t="shared" ref="N585:N648" si="166">AR585/1000</f>
        <v>0</v>
      </c>
      <c r="O585" s="3">
        <f>SUM(K585:M585)</f>
        <v>1.4914959999999999E-4</v>
      </c>
      <c r="P585" s="41" t="str">
        <f t="shared" ref="P585:P648" si="167">IF(C585&gt;0,(K585/C585),"")</f>
        <v/>
      </c>
      <c r="Q585" s="42">
        <f t="shared" ref="Q585:Q648" si="168">IF(D585&gt;0,(L585/D585),"")</f>
        <v>3.9911586834359108E-2</v>
      </c>
      <c r="R585" s="44" t="str">
        <f t="shared" ref="R585:R648" si="169">IF(E585&gt;0,(M585/E585),"")</f>
        <v/>
      </c>
      <c r="S585" s="3" t="str">
        <f>IF(G585&gt;0,(K585/G585)*(1000000/365),"")</f>
        <v/>
      </c>
      <c r="T585" s="3">
        <f>IF(H585&gt;0,(L585/H585)*(1000000/365),"")</f>
        <v>5.922160015882469E-3</v>
      </c>
      <c r="U585" s="3" t="str">
        <f>IF(I585&gt;0,(M585/I585)*(1000000/365),"")</f>
        <v/>
      </c>
      <c r="V585" s="28" t="str">
        <f>IF(J585&gt;0,(N585/J585)*(1000000/365),"")</f>
        <v/>
      </c>
      <c r="Y585" s="29" t="s">
        <v>460</v>
      </c>
      <c r="Z585" s="3" t="s">
        <v>47</v>
      </c>
      <c r="AA585" s="3">
        <v>3737</v>
      </c>
      <c r="AB585" s="3">
        <v>69</v>
      </c>
      <c r="AC585" s="3">
        <v>69</v>
      </c>
      <c r="AD585" s="3">
        <v>0</v>
      </c>
      <c r="AE585" s="2" t="s">
        <v>1245</v>
      </c>
      <c r="AI585" s="3" t="s">
        <v>1243</v>
      </c>
      <c r="AK585" s="3">
        <v>69</v>
      </c>
      <c r="AL585" s="3">
        <v>0.14914959999999999</v>
      </c>
      <c r="AM585" s="2" t="s">
        <v>1245</v>
      </c>
    </row>
    <row r="586" spans="1:42" x14ac:dyDescent="0.25">
      <c r="A586" s="3">
        <f t="shared" si="153"/>
        <v>6</v>
      </c>
      <c r="B586" s="3" t="str">
        <f t="shared" si="154"/>
        <v>Gas</v>
      </c>
      <c r="C586" s="3">
        <f t="shared" si="155"/>
        <v>6.7731864620689655E-2</v>
      </c>
      <c r="D586" s="3">
        <f t="shared" si="156"/>
        <v>0</v>
      </c>
      <c r="E586" s="3">
        <f t="shared" si="157"/>
        <v>6.7731864620689655E-2</v>
      </c>
      <c r="F586" s="3" t="str">
        <f t="shared" si="158"/>
        <v/>
      </c>
      <c r="G586" s="3">
        <f t="shared" si="159"/>
        <v>6</v>
      </c>
      <c r="H586" s="3">
        <f t="shared" si="160"/>
        <v>17</v>
      </c>
      <c r="I586" s="3">
        <f t="shared" si="161"/>
        <v>6</v>
      </c>
      <c r="J586" s="3">
        <f t="shared" si="162"/>
        <v>0</v>
      </c>
      <c r="K586" s="3">
        <f t="shared" si="163"/>
        <v>0</v>
      </c>
      <c r="L586" s="3">
        <f t="shared" si="164"/>
        <v>3.5725742599999999E-2</v>
      </c>
      <c r="M586" s="3">
        <f t="shared" si="165"/>
        <v>1.8443999999999999E-6</v>
      </c>
      <c r="N586" s="3">
        <f t="shared" si="166"/>
        <v>0</v>
      </c>
      <c r="O586" s="3">
        <f>SUM(K586:M586)</f>
        <v>3.5727586999999998E-2</v>
      </c>
      <c r="P586" s="41">
        <f t="shared" si="167"/>
        <v>0</v>
      </c>
      <c r="Q586" s="42" t="str">
        <f t="shared" si="168"/>
        <v/>
      </c>
      <c r="R586" s="44">
        <f t="shared" si="169"/>
        <v>2.7230905428766269E-5</v>
      </c>
      <c r="S586" s="3">
        <f>IF(G586&gt;0,(K586/G586)*(1000000/365),"")</f>
        <v>0</v>
      </c>
      <c r="T586" s="3">
        <f>IF(H586&gt;0,(L586/H586)*(1000000/365),"")</f>
        <v>5.7575733440773558</v>
      </c>
      <c r="U586" s="3">
        <f>IF(I586&gt;0,(M586/I586)*(1000000/365),"")</f>
        <v>8.421917808219177E-4</v>
      </c>
      <c r="V586" s="28" t="str">
        <f>IF(J586&gt;0,(N586/J586)*(1000000/365),"")</f>
        <v/>
      </c>
      <c r="Y586" s="29" t="s">
        <v>460</v>
      </c>
      <c r="Z586" s="3" t="s">
        <v>47</v>
      </c>
      <c r="AA586" s="3">
        <v>327370.679</v>
      </c>
      <c r="AB586" s="3">
        <v>257</v>
      </c>
      <c r="AC586" s="3">
        <v>23</v>
      </c>
      <c r="AD586" s="3">
        <v>0</v>
      </c>
      <c r="AE586" s="2" t="s">
        <v>1243</v>
      </c>
      <c r="AG586" s="2">
        <v>6</v>
      </c>
      <c r="AH586" s="2">
        <v>0</v>
      </c>
      <c r="AI586" s="3" t="s">
        <v>1243</v>
      </c>
      <c r="AK586" s="3">
        <v>17</v>
      </c>
      <c r="AL586" s="3">
        <v>35.725742599999997</v>
      </c>
      <c r="AM586" s="2" t="s">
        <v>1243</v>
      </c>
      <c r="AO586" s="2">
        <v>6</v>
      </c>
      <c r="AP586" s="2">
        <v>1.8443999999999999E-3</v>
      </c>
    </row>
    <row r="587" spans="1:42" x14ac:dyDescent="0.25">
      <c r="A587" s="3">
        <f t="shared" si="153"/>
        <v>2</v>
      </c>
      <c r="B587" s="3" t="str">
        <f t="shared" si="154"/>
        <v>Gas</v>
      </c>
      <c r="C587" s="3">
        <f t="shared" si="155"/>
        <v>0</v>
      </c>
      <c r="D587" s="3">
        <f t="shared" si="156"/>
        <v>2.3359999999999999E-2</v>
      </c>
      <c r="E587" s="3">
        <f t="shared" si="157"/>
        <v>0</v>
      </c>
      <c r="F587" s="3" t="str">
        <f t="shared" si="158"/>
        <v/>
      </c>
      <c r="G587" s="3">
        <f t="shared" si="159"/>
        <v>0</v>
      </c>
      <c r="H587" s="3">
        <f t="shared" si="160"/>
        <v>3</v>
      </c>
      <c r="I587" s="3">
        <f t="shared" si="161"/>
        <v>0</v>
      </c>
      <c r="J587" s="3">
        <f t="shared" si="162"/>
        <v>0</v>
      </c>
      <c r="K587" s="3">
        <f t="shared" si="163"/>
        <v>0</v>
      </c>
      <c r="L587" s="3">
        <f t="shared" si="164"/>
        <v>8.2170000238000005E-3</v>
      </c>
      <c r="M587" s="3">
        <f t="shared" si="165"/>
        <v>0</v>
      </c>
      <c r="N587" s="3">
        <f t="shared" si="166"/>
        <v>0</v>
      </c>
      <c r="O587" s="3">
        <f>SUM(K587:M587)</f>
        <v>8.2170000238000005E-3</v>
      </c>
      <c r="P587" s="41" t="str">
        <f t="shared" si="167"/>
        <v/>
      </c>
      <c r="Q587" s="42">
        <f t="shared" si="168"/>
        <v>0.35175513800513702</v>
      </c>
      <c r="R587" s="44" t="str">
        <f t="shared" si="169"/>
        <v/>
      </c>
      <c r="S587" s="3" t="str">
        <f>IF(G587&gt;0,(K587/G587)*(1000000/365),"")</f>
        <v/>
      </c>
      <c r="T587" s="3">
        <f>IF(H587&gt;0,(L587/H587)*(1000000/365),"")</f>
        <v>7.504109610776255</v>
      </c>
      <c r="U587" s="3" t="str">
        <f>IF(I587&gt;0,(M587/I587)*(1000000/365),"")</f>
        <v/>
      </c>
      <c r="V587" s="28" t="str">
        <f>IF(J587&gt;0,(N587/J587)*(1000000/365),"")</f>
        <v/>
      </c>
      <c r="Y587" s="29" t="s">
        <v>461</v>
      </c>
      <c r="Z587" s="3" t="s">
        <v>62</v>
      </c>
      <c r="AA587" s="3">
        <v>23360</v>
      </c>
      <c r="AB587" s="3">
        <v>3</v>
      </c>
      <c r="AC587" s="3">
        <v>3</v>
      </c>
      <c r="AD587" s="3">
        <v>0</v>
      </c>
      <c r="AE587" s="2" t="s">
        <v>1245</v>
      </c>
      <c r="AG587" s="2">
        <v>0</v>
      </c>
      <c r="AH587" s="2">
        <v>0</v>
      </c>
      <c r="AI587" s="3" t="s">
        <v>1243</v>
      </c>
      <c r="AK587" s="3">
        <v>3</v>
      </c>
      <c r="AL587" s="3">
        <v>8.2170000238000007</v>
      </c>
      <c r="AM587" s="2" t="s">
        <v>1245</v>
      </c>
      <c r="AO587" s="2">
        <v>0</v>
      </c>
      <c r="AP587" s="2">
        <v>0</v>
      </c>
    </row>
    <row r="588" spans="1:42" x14ac:dyDescent="0.25">
      <c r="A588" s="3">
        <f t="shared" si="153"/>
        <v>2</v>
      </c>
      <c r="B588" s="3" t="str">
        <f t="shared" si="154"/>
        <v>Gas</v>
      </c>
      <c r="C588" s="3">
        <f t="shared" si="155"/>
        <v>0</v>
      </c>
      <c r="D588" s="3">
        <f t="shared" si="156"/>
        <v>0.24657899999999999</v>
      </c>
      <c r="E588" s="3">
        <f t="shared" si="157"/>
        <v>0</v>
      </c>
      <c r="F588" s="3" t="str">
        <f t="shared" si="158"/>
        <v/>
      </c>
      <c r="G588" s="3">
        <f t="shared" si="159"/>
        <v>0</v>
      </c>
      <c r="H588" s="3">
        <f t="shared" si="160"/>
        <v>55</v>
      </c>
      <c r="I588" s="3">
        <f t="shared" si="161"/>
        <v>0</v>
      </c>
      <c r="J588" s="3">
        <f t="shared" si="162"/>
        <v>0</v>
      </c>
      <c r="K588" s="3">
        <f t="shared" si="163"/>
        <v>0</v>
      </c>
      <c r="L588" s="3">
        <f t="shared" si="164"/>
        <v>9.8413614E-3</v>
      </c>
      <c r="M588" s="3">
        <f t="shared" si="165"/>
        <v>0</v>
      </c>
      <c r="N588" s="3">
        <f t="shared" si="166"/>
        <v>0</v>
      </c>
      <c r="O588" s="3">
        <f>SUM(K588:M588)</f>
        <v>9.8413614E-3</v>
      </c>
      <c r="P588" s="41" t="str">
        <f t="shared" si="167"/>
        <v/>
      </c>
      <c r="Q588" s="42">
        <f t="shared" si="168"/>
        <v>3.9911595877994477E-2</v>
      </c>
      <c r="R588" s="44" t="str">
        <f t="shared" si="169"/>
        <v/>
      </c>
      <c r="S588" s="3" t="str">
        <f>IF(G588&gt;0,(K588/G588)*(1000000/365),"")</f>
        <v/>
      </c>
      <c r="T588" s="3">
        <f>IF(H588&gt;0,(L588/H588)*(1000000/365),"")</f>
        <v>0.49022970859277709</v>
      </c>
      <c r="U588" s="3" t="str">
        <f>IF(I588&gt;0,(M588/I588)*(1000000/365),"")</f>
        <v/>
      </c>
      <c r="V588" s="28" t="str">
        <f>IF(J588&gt;0,(N588/J588)*(1000000/365),"")</f>
        <v/>
      </c>
      <c r="Y588" s="29" t="s">
        <v>461</v>
      </c>
      <c r="Z588" s="3" t="s">
        <v>47</v>
      </c>
      <c r="AA588" s="3">
        <v>246579</v>
      </c>
      <c r="AB588" s="3">
        <v>55</v>
      </c>
      <c r="AC588" s="3">
        <v>55</v>
      </c>
      <c r="AD588" s="3">
        <v>0</v>
      </c>
      <c r="AE588" s="2" t="s">
        <v>1245</v>
      </c>
      <c r="AI588" s="3" t="s">
        <v>1243</v>
      </c>
      <c r="AK588" s="3">
        <v>55</v>
      </c>
      <c r="AL588" s="3">
        <v>9.8413614000000003</v>
      </c>
      <c r="AM588" s="2" t="s">
        <v>1245</v>
      </c>
    </row>
    <row r="589" spans="1:42" x14ac:dyDescent="0.25">
      <c r="A589" s="3">
        <f t="shared" si="153"/>
        <v>5</v>
      </c>
      <c r="B589" s="3" t="str">
        <f t="shared" si="154"/>
        <v>Gas</v>
      </c>
      <c r="C589" s="3">
        <f t="shared" si="155"/>
        <v>0</v>
      </c>
      <c r="D589" s="3">
        <f t="shared" si="156"/>
        <v>0.17124710400000001</v>
      </c>
      <c r="E589" s="3">
        <f t="shared" si="157"/>
        <v>0.33841689600000002</v>
      </c>
      <c r="F589" s="3" t="str">
        <f t="shared" si="158"/>
        <v/>
      </c>
      <c r="G589" s="3">
        <f t="shared" si="159"/>
        <v>0</v>
      </c>
      <c r="H589" s="3">
        <f t="shared" si="160"/>
        <v>42</v>
      </c>
      <c r="I589" s="3">
        <f t="shared" si="161"/>
        <v>83</v>
      </c>
      <c r="J589" s="3">
        <f t="shared" si="162"/>
        <v>0</v>
      </c>
      <c r="K589" s="3">
        <f t="shared" si="163"/>
        <v>0</v>
      </c>
      <c r="L589" s="3">
        <f t="shared" si="164"/>
        <v>1.7600000000000001E-2</v>
      </c>
      <c r="M589" s="3">
        <f t="shared" si="165"/>
        <v>7.5000000000000002E-4</v>
      </c>
      <c r="N589" s="3">
        <f t="shared" si="166"/>
        <v>0</v>
      </c>
      <c r="O589" s="3">
        <f>SUM(K589:M589)</f>
        <v>1.8350000000000002E-2</v>
      </c>
      <c r="P589" s="41" t="str">
        <f t="shared" si="167"/>
        <v/>
      </c>
      <c r="Q589" s="42">
        <f t="shared" si="168"/>
        <v>0.10277546065830112</v>
      </c>
      <c r="R589" s="44">
        <f t="shared" si="169"/>
        <v>2.216201403844801E-3</v>
      </c>
      <c r="S589" s="3" t="str">
        <f>IF(G589&gt;0,(K589/G589)*(1000000/365),"")</f>
        <v/>
      </c>
      <c r="T589" s="3">
        <f>IF(H589&gt;0,(L589/H589)*(1000000/365),"")</f>
        <v>1.1480756686236138</v>
      </c>
      <c r="U589" s="3">
        <f>IF(I589&gt;0,(M589/I589)*(1000000/365),"")</f>
        <v>2.4756560488529457E-2</v>
      </c>
      <c r="V589" s="28" t="str">
        <f>IF(J589&gt;0,(N589/J589)*(1000000/365),"")</f>
        <v/>
      </c>
      <c r="Y589" s="29" t="s">
        <v>462</v>
      </c>
      <c r="Z589" s="3" t="s">
        <v>62</v>
      </c>
      <c r="AA589" s="3">
        <v>509664</v>
      </c>
      <c r="AB589" s="3">
        <v>40</v>
      </c>
      <c r="AC589" s="3">
        <v>125</v>
      </c>
      <c r="AD589" s="3">
        <v>0</v>
      </c>
      <c r="AE589" s="2" t="s">
        <v>1245</v>
      </c>
      <c r="AG589" s="2">
        <v>0</v>
      </c>
      <c r="AH589" s="2">
        <v>0</v>
      </c>
      <c r="AI589" s="3" t="s">
        <v>1243</v>
      </c>
      <c r="AK589" s="3">
        <v>42</v>
      </c>
      <c r="AL589" s="3">
        <v>17.600000000000001</v>
      </c>
      <c r="AM589" s="2" t="s">
        <v>1243</v>
      </c>
      <c r="AO589" s="2">
        <v>83</v>
      </c>
      <c r="AP589" s="2">
        <v>0.75</v>
      </c>
    </row>
    <row r="590" spans="1:42" x14ac:dyDescent="0.25">
      <c r="A590" s="3">
        <f t="shared" si="153"/>
        <v>2</v>
      </c>
      <c r="B590" s="3" t="str">
        <f t="shared" si="154"/>
        <v>Gas</v>
      </c>
      <c r="C590" s="3">
        <f t="shared" si="155"/>
        <v>0</v>
      </c>
      <c r="D590" s="3">
        <f t="shared" si="156"/>
        <v>4.6670000000000001E-3</v>
      </c>
      <c r="E590" s="3">
        <f t="shared" si="157"/>
        <v>0</v>
      </c>
      <c r="F590" s="3" t="str">
        <f t="shared" si="158"/>
        <v/>
      </c>
      <c r="G590" s="3">
        <f t="shared" si="159"/>
        <v>0</v>
      </c>
      <c r="H590" s="3">
        <f t="shared" si="160"/>
        <v>3</v>
      </c>
      <c r="I590" s="3">
        <f t="shared" si="161"/>
        <v>0</v>
      </c>
      <c r="J590" s="3">
        <f t="shared" si="162"/>
        <v>0</v>
      </c>
      <c r="K590" s="3">
        <f t="shared" si="163"/>
        <v>0</v>
      </c>
      <c r="L590" s="3">
        <f t="shared" si="164"/>
        <v>6.487251000000001E-4</v>
      </c>
      <c r="M590" s="3">
        <f t="shared" si="165"/>
        <v>0</v>
      </c>
      <c r="N590" s="3">
        <f t="shared" si="166"/>
        <v>0</v>
      </c>
      <c r="O590" s="3">
        <f>SUM(K590:M590)</f>
        <v>6.487251000000001E-4</v>
      </c>
      <c r="P590" s="41" t="str">
        <f t="shared" si="167"/>
        <v/>
      </c>
      <c r="Q590" s="42">
        <f t="shared" si="168"/>
        <v>0.13900259267195203</v>
      </c>
      <c r="R590" s="44" t="str">
        <f t="shared" si="169"/>
        <v/>
      </c>
      <c r="S590" s="3" t="str">
        <f>IF(G590&gt;0,(K590/G590)*(1000000/365),"")</f>
        <v/>
      </c>
      <c r="T590" s="3">
        <f>IF(H590&gt;0,(L590/H590)*(1000000/365),"")</f>
        <v>0.59244301369863017</v>
      </c>
      <c r="U590" s="3" t="str">
        <f>IF(I590&gt;0,(M590/I590)*(1000000/365),"")</f>
        <v/>
      </c>
      <c r="V590" s="28" t="str">
        <f>IF(J590&gt;0,(N590/J590)*(1000000/365),"")</f>
        <v/>
      </c>
      <c r="Y590" s="29" t="s">
        <v>462</v>
      </c>
      <c r="Z590" s="3" t="s">
        <v>47</v>
      </c>
      <c r="AA590" s="3">
        <v>4667</v>
      </c>
      <c r="AB590" s="3">
        <v>2</v>
      </c>
      <c r="AC590" s="3">
        <v>3</v>
      </c>
      <c r="AD590" s="3">
        <v>0</v>
      </c>
      <c r="AE590" s="2" t="s">
        <v>1245</v>
      </c>
      <c r="AI590" s="3" t="s">
        <v>1243</v>
      </c>
      <c r="AK590" s="3">
        <v>3</v>
      </c>
      <c r="AL590" s="3">
        <v>0.64872510000000005</v>
      </c>
      <c r="AM590" s="2" t="s">
        <v>1245</v>
      </c>
    </row>
    <row r="591" spans="1:42" x14ac:dyDescent="0.25">
      <c r="A591" s="3">
        <f t="shared" si="153"/>
        <v>3</v>
      </c>
      <c r="B591" s="3" t="str">
        <f t="shared" si="154"/>
        <v>Gas</v>
      </c>
      <c r="C591" s="3">
        <f t="shared" si="155"/>
        <v>0</v>
      </c>
      <c r="D591" s="3">
        <f t="shared" si="156"/>
        <v>0</v>
      </c>
      <c r="E591" s="3">
        <f t="shared" si="157"/>
        <v>7.5040999999999997E-2</v>
      </c>
      <c r="F591" s="3" t="str">
        <f t="shared" si="158"/>
        <v/>
      </c>
      <c r="G591" s="3">
        <f t="shared" si="159"/>
        <v>0</v>
      </c>
      <c r="H591" s="3">
        <f t="shared" si="160"/>
        <v>0</v>
      </c>
      <c r="I591" s="3">
        <f t="shared" si="161"/>
        <v>22</v>
      </c>
      <c r="J591" s="3">
        <f t="shared" si="162"/>
        <v>0</v>
      </c>
      <c r="K591" s="3">
        <f t="shared" si="163"/>
        <v>0</v>
      </c>
      <c r="L591" s="3">
        <f t="shared" si="164"/>
        <v>0</v>
      </c>
      <c r="M591" s="3">
        <f t="shared" si="165"/>
        <v>7.1928599999999994E-5</v>
      </c>
      <c r="N591" s="3">
        <f t="shared" si="166"/>
        <v>0</v>
      </c>
      <c r="O591" s="3">
        <f>SUM(K591:M591)</f>
        <v>7.1928599999999994E-5</v>
      </c>
      <c r="P591" s="41" t="str">
        <f t="shared" si="167"/>
        <v/>
      </c>
      <c r="Q591" s="42" t="str">
        <f t="shared" si="168"/>
        <v/>
      </c>
      <c r="R591" s="44">
        <f t="shared" si="169"/>
        <v>9.5852400687624099E-4</v>
      </c>
      <c r="S591" s="3" t="str">
        <f>IF(G591&gt;0,(K591/G591)*(1000000/365),"")</f>
        <v/>
      </c>
      <c r="T591" s="3" t="str">
        <f>IF(H591&gt;0,(L591/H591)*(1000000/365),"")</f>
        <v/>
      </c>
      <c r="U591" s="3">
        <f>IF(I591&gt;0,(M591/I591)*(1000000/365),"")</f>
        <v>8.9574844333748429E-3</v>
      </c>
      <c r="V591" s="28" t="str">
        <f>IF(J591&gt;0,(N591/J591)*(1000000/365),"")</f>
        <v/>
      </c>
      <c r="Y591" s="29" t="s">
        <v>462</v>
      </c>
      <c r="Z591" s="3" t="s">
        <v>47</v>
      </c>
      <c r="AA591" s="3">
        <v>75041</v>
      </c>
      <c r="AB591" s="3">
        <v>8</v>
      </c>
      <c r="AC591" s="3">
        <v>94</v>
      </c>
      <c r="AD591" s="3">
        <v>22</v>
      </c>
      <c r="AE591" s="2" t="s">
        <v>1245</v>
      </c>
      <c r="AI591" s="3" t="s">
        <v>1245</v>
      </c>
      <c r="AM591" s="2" t="s">
        <v>1243</v>
      </c>
      <c r="AO591" s="2">
        <v>22</v>
      </c>
      <c r="AP591" s="2">
        <v>7.1928599999999995E-2</v>
      </c>
    </row>
    <row r="592" spans="1:42" x14ac:dyDescent="0.25">
      <c r="A592" s="3">
        <f t="shared" si="153"/>
        <v>2</v>
      </c>
      <c r="B592" s="3" t="str">
        <f t="shared" si="154"/>
        <v>Gas</v>
      </c>
      <c r="C592" s="3">
        <f t="shared" si="155"/>
        <v>0</v>
      </c>
      <c r="D592" s="3">
        <f t="shared" si="156"/>
        <v>0.11096</v>
      </c>
      <c r="E592" s="3">
        <f t="shared" si="157"/>
        <v>0</v>
      </c>
      <c r="F592" s="3" t="str">
        <f t="shared" si="158"/>
        <v/>
      </c>
      <c r="G592" s="3">
        <f t="shared" si="159"/>
        <v>0</v>
      </c>
      <c r="H592" s="3">
        <f t="shared" si="160"/>
        <v>3</v>
      </c>
      <c r="I592" s="3">
        <f t="shared" si="161"/>
        <v>4</v>
      </c>
      <c r="J592" s="3">
        <f t="shared" si="162"/>
        <v>0</v>
      </c>
      <c r="K592" s="3">
        <f t="shared" si="163"/>
        <v>0</v>
      </c>
      <c r="L592" s="3">
        <f t="shared" si="164"/>
        <v>7.5799999999999999E-4</v>
      </c>
      <c r="M592" s="3">
        <f t="shared" si="165"/>
        <v>9.7659996799999999E-5</v>
      </c>
      <c r="N592" s="3">
        <f t="shared" si="166"/>
        <v>0</v>
      </c>
      <c r="O592" s="3">
        <f>SUM(K592:M592)</f>
        <v>8.5565999680000001E-4</v>
      </c>
      <c r="P592" s="41" t="str">
        <f t="shared" si="167"/>
        <v/>
      </c>
      <c r="Q592" s="42">
        <f t="shared" si="168"/>
        <v>6.8312905551550108E-3</v>
      </c>
      <c r="R592" s="44" t="str">
        <f t="shared" si="169"/>
        <v/>
      </c>
      <c r="S592" s="3" t="str">
        <f>IF(G592&gt;0,(K592/G592)*(1000000/365),"")</f>
        <v/>
      </c>
      <c r="T592" s="3">
        <f>IF(H592&gt;0,(L592/H592)*(1000000/365),"")</f>
        <v>0.69223744292237444</v>
      </c>
      <c r="U592" s="3">
        <f>IF(I592&gt;0,(M592/I592)*(1000000/365),"")</f>
        <v>6.689040876712328E-2</v>
      </c>
      <c r="V592" s="28" t="str">
        <f>IF(J592&gt;0,(N592/J592)*(1000000/365),"")</f>
        <v/>
      </c>
      <c r="Y592" s="29" t="s">
        <v>463</v>
      </c>
      <c r="Z592" s="3" t="s">
        <v>62</v>
      </c>
      <c r="AA592" s="3">
        <v>110960</v>
      </c>
      <c r="AB592" s="3">
        <v>7</v>
      </c>
      <c r="AC592" s="3">
        <v>3</v>
      </c>
      <c r="AD592" s="3">
        <v>4</v>
      </c>
      <c r="AE592" s="2" t="s">
        <v>1245</v>
      </c>
      <c r="AG592" s="2">
        <v>0</v>
      </c>
      <c r="AH592" s="2">
        <v>0</v>
      </c>
      <c r="AI592" s="3" t="s">
        <v>1243</v>
      </c>
      <c r="AK592" s="3">
        <v>3</v>
      </c>
      <c r="AL592" s="3">
        <v>0.75800000000000001</v>
      </c>
      <c r="AM592" s="2" t="s">
        <v>1245</v>
      </c>
      <c r="AO592" s="2">
        <v>4</v>
      </c>
      <c r="AP592" s="2">
        <v>9.7659996799999996E-2</v>
      </c>
    </row>
    <row r="593" spans="1:42" x14ac:dyDescent="0.25">
      <c r="A593" s="3">
        <f t="shared" si="153"/>
        <v>3</v>
      </c>
      <c r="B593" s="3" t="str">
        <f t="shared" si="154"/>
        <v>Gas</v>
      </c>
      <c r="C593" s="3">
        <f t="shared" si="155"/>
        <v>0</v>
      </c>
      <c r="D593" s="3">
        <f t="shared" si="156"/>
        <v>0</v>
      </c>
      <c r="E593" s="3">
        <f t="shared" si="157"/>
        <v>1.6164000000000001E-2</v>
      </c>
      <c r="F593" s="3" t="str">
        <f t="shared" si="158"/>
        <v/>
      </c>
      <c r="G593" s="3">
        <f t="shared" si="159"/>
        <v>0</v>
      </c>
      <c r="H593" s="3">
        <f t="shared" si="160"/>
        <v>0</v>
      </c>
      <c r="I593" s="3">
        <f t="shared" si="161"/>
        <v>2</v>
      </c>
      <c r="J593" s="3">
        <f t="shared" si="162"/>
        <v>0</v>
      </c>
      <c r="K593" s="3">
        <f t="shared" si="163"/>
        <v>0</v>
      </c>
      <c r="L593" s="3">
        <f t="shared" si="164"/>
        <v>0</v>
      </c>
      <c r="M593" s="3">
        <f t="shared" si="165"/>
        <v>2.39441E-5</v>
      </c>
      <c r="N593" s="3">
        <f t="shared" si="166"/>
        <v>0</v>
      </c>
      <c r="O593" s="3">
        <f>SUM(K593:M593)</f>
        <v>2.39441E-5</v>
      </c>
      <c r="P593" s="41" t="str">
        <f t="shared" si="167"/>
        <v/>
      </c>
      <c r="Q593" s="42" t="str">
        <f t="shared" si="168"/>
        <v/>
      </c>
      <c r="R593" s="44">
        <f t="shared" si="169"/>
        <v>1.4813226924028705E-3</v>
      </c>
      <c r="S593" s="3" t="str">
        <f>IF(G593&gt;0,(K593/G593)*(1000000/365),"")</f>
        <v/>
      </c>
      <c r="T593" s="3" t="str">
        <f>IF(H593&gt;0,(L593/H593)*(1000000/365),"")</f>
        <v/>
      </c>
      <c r="U593" s="3">
        <f>IF(I593&gt;0,(M593/I593)*(1000000/365),"")</f>
        <v>3.2800136986301368E-2</v>
      </c>
      <c r="V593" s="28" t="str">
        <f>IF(J593&gt;0,(N593/J593)*(1000000/365),"")</f>
        <v/>
      </c>
      <c r="Y593" s="29" t="s">
        <v>463</v>
      </c>
      <c r="Z593" s="3" t="s">
        <v>47</v>
      </c>
      <c r="AA593" s="3">
        <v>16164</v>
      </c>
      <c r="AB593" s="3">
        <v>6</v>
      </c>
      <c r="AC593" s="3">
        <v>2</v>
      </c>
      <c r="AD593" s="3">
        <v>0</v>
      </c>
      <c r="AE593" s="2" t="s">
        <v>1245</v>
      </c>
      <c r="AI593" s="3" t="s">
        <v>1245</v>
      </c>
      <c r="AM593" s="2" t="s">
        <v>1243</v>
      </c>
      <c r="AO593" s="2">
        <v>2</v>
      </c>
      <c r="AP593" s="2">
        <v>2.3944099999999999E-2</v>
      </c>
    </row>
    <row r="594" spans="1:42" x14ac:dyDescent="0.25">
      <c r="A594" s="3">
        <f t="shared" si="153"/>
        <v>2</v>
      </c>
      <c r="B594" s="3" t="str">
        <f t="shared" si="154"/>
        <v>Gas</v>
      </c>
      <c r="C594" s="3">
        <f t="shared" si="155"/>
        <v>0</v>
      </c>
      <c r="D594" s="3">
        <f t="shared" si="156"/>
        <v>6.4856999999999996E-3</v>
      </c>
      <c r="E594" s="3">
        <f t="shared" si="157"/>
        <v>0</v>
      </c>
      <c r="F594" s="3" t="str">
        <f t="shared" si="158"/>
        <v/>
      </c>
      <c r="G594" s="3">
        <f t="shared" si="159"/>
        <v>0</v>
      </c>
      <c r="H594" s="3">
        <f t="shared" si="160"/>
        <v>2</v>
      </c>
      <c r="I594" s="3">
        <f t="shared" si="161"/>
        <v>0</v>
      </c>
      <c r="J594" s="3">
        <f t="shared" si="162"/>
        <v>0</v>
      </c>
      <c r="K594" s="3">
        <f t="shared" si="163"/>
        <v>0</v>
      </c>
      <c r="L594" s="3">
        <f t="shared" si="164"/>
        <v>8.0239999999999999E-4</v>
      </c>
      <c r="M594" s="3">
        <f t="shared" si="165"/>
        <v>0</v>
      </c>
      <c r="N594" s="3">
        <f t="shared" si="166"/>
        <v>0</v>
      </c>
      <c r="O594" s="3">
        <f>SUM(K594:M594)</f>
        <v>8.0239999999999999E-4</v>
      </c>
      <c r="P594" s="41" t="str">
        <f t="shared" si="167"/>
        <v/>
      </c>
      <c r="Q594" s="42">
        <f t="shared" si="168"/>
        <v>0.12371833418135282</v>
      </c>
      <c r="R594" s="44" t="str">
        <f t="shared" si="169"/>
        <v/>
      </c>
      <c r="S594" s="3" t="str">
        <f>IF(G594&gt;0,(K594/G594)*(1000000/365),"")</f>
        <v/>
      </c>
      <c r="T594" s="3">
        <f>IF(H594&gt;0,(L594/H594)*(1000000/365),"")</f>
        <v>1.0991780821917807</v>
      </c>
      <c r="U594" s="3" t="str">
        <f>IF(I594&gt;0,(M594/I594)*(1000000/365),"")</f>
        <v/>
      </c>
      <c r="V594" s="28" t="str">
        <f>IF(J594&gt;0,(N594/J594)*(1000000/365),"")</f>
        <v/>
      </c>
      <c r="Y594" s="29" t="s">
        <v>463</v>
      </c>
      <c r="Z594" s="3" t="s">
        <v>47</v>
      </c>
      <c r="AA594" s="3">
        <v>6485.7</v>
      </c>
      <c r="AB594" s="3">
        <v>1</v>
      </c>
      <c r="AC594" s="3">
        <v>2</v>
      </c>
      <c r="AD594" s="3">
        <v>0</v>
      </c>
      <c r="AE594" s="2" t="s">
        <v>1245</v>
      </c>
      <c r="AI594" s="3" t="s">
        <v>1243</v>
      </c>
      <c r="AK594" s="3">
        <v>2</v>
      </c>
      <c r="AL594" s="3">
        <v>0.8024</v>
      </c>
      <c r="AM594" s="2" t="s">
        <v>1245</v>
      </c>
    </row>
    <row r="595" spans="1:42" x14ac:dyDescent="0.25">
      <c r="A595" s="3">
        <f t="shared" si="153"/>
        <v>2</v>
      </c>
      <c r="B595" s="3" t="str">
        <f t="shared" si="154"/>
        <v>Gas</v>
      </c>
      <c r="C595" s="3">
        <f t="shared" si="155"/>
        <v>0</v>
      </c>
      <c r="D595" s="3">
        <f t="shared" si="156"/>
        <v>0.108346</v>
      </c>
      <c r="E595" s="3">
        <f t="shared" si="157"/>
        <v>0</v>
      </c>
      <c r="F595" s="3" t="str">
        <f t="shared" si="158"/>
        <v/>
      </c>
      <c r="G595" s="3">
        <f t="shared" si="159"/>
        <v>0</v>
      </c>
      <c r="H595" s="3">
        <f t="shared" si="160"/>
        <v>27</v>
      </c>
      <c r="I595" s="3">
        <f t="shared" si="161"/>
        <v>0</v>
      </c>
      <c r="J595" s="3">
        <f t="shared" si="162"/>
        <v>0</v>
      </c>
      <c r="K595" s="3">
        <f t="shared" si="163"/>
        <v>0</v>
      </c>
      <c r="L595" s="3">
        <f t="shared" si="164"/>
        <v>3.0416626999999999E-3</v>
      </c>
      <c r="M595" s="3">
        <f t="shared" si="165"/>
        <v>0</v>
      </c>
      <c r="N595" s="3">
        <f t="shared" si="166"/>
        <v>0</v>
      </c>
      <c r="O595" s="3">
        <f>SUM(K595:M595)</f>
        <v>3.0416626999999999E-3</v>
      </c>
      <c r="P595" s="41" t="str">
        <f t="shared" si="167"/>
        <v/>
      </c>
      <c r="Q595" s="42">
        <f t="shared" si="168"/>
        <v>2.8073604009377365E-2</v>
      </c>
      <c r="R595" s="44" t="str">
        <f t="shared" si="169"/>
        <v/>
      </c>
      <c r="S595" s="3" t="str">
        <f>IF(G595&gt;0,(K595/G595)*(1000000/365),"")</f>
        <v/>
      </c>
      <c r="T595" s="3">
        <f>IF(H595&gt;0,(L595/H595)*(1000000/365),"")</f>
        <v>0.30864157280568238</v>
      </c>
      <c r="U595" s="3" t="str">
        <f>IF(I595&gt;0,(M595/I595)*(1000000/365),"")</f>
        <v/>
      </c>
      <c r="V595" s="28" t="str">
        <f>IF(J595&gt;0,(N595/J595)*(1000000/365),"")</f>
        <v/>
      </c>
      <c r="Y595" s="29" t="s">
        <v>463</v>
      </c>
      <c r="Z595" s="3" t="s">
        <v>47</v>
      </c>
      <c r="AA595" s="3">
        <v>108346</v>
      </c>
      <c r="AB595" s="3">
        <v>27</v>
      </c>
      <c r="AC595" s="3">
        <v>27</v>
      </c>
      <c r="AD595" s="3">
        <v>0</v>
      </c>
      <c r="AE595" s="2" t="s">
        <v>1245</v>
      </c>
      <c r="AI595" s="3" t="s">
        <v>1243</v>
      </c>
      <c r="AK595" s="3">
        <v>27</v>
      </c>
      <c r="AL595" s="3">
        <v>3.0416626999999998</v>
      </c>
      <c r="AM595" s="2" t="s">
        <v>1245</v>
      </c>
    </row>
    <row r="596" spans="1:42" x14ac:dyDescent="0.25">
      <c r="A596" s="3">
        <f t="shared" si="153"/>
        <v>3</v>
      </c>
      <c r="B596" s="3" t="str">
        <f t="shared" si="154"/>
        <v>Gas</v>
      </c>
      <c r="C596" s="3">
        <f t="shared" si="155"/>
        <v>0</v>
      </c>
      <c r="D596" s="3">
        <f t="shared" si="156"/>
        <v>0</v>
      </c>
      <c r="E596" s="3">
        <f t="shared" si="157"/>
        <v>0.24537500000000001</v>
      </c>
      <c r="F596" s="3" t="str">
        <f t="shared" si="158"/>
        <v/>
      </c>
      <c r="G596" s="3">
        <f t="shared" si="159"/>
        <v>0</v>
      </c>
      <c r="H596" s="3">
        <f t="shared" si="160"/>
        <v>0</v>
      </c>
      <c r="I596" s="3">
        <f t="shared" si="161"/>
        <v>10</v>
      </c>
      <c r="J596" s="3">
        <f t="shared" si="162"/>
        <v>0</v>
      </c>
      <c r="K596" s="3">
        <f t="shared" si="163"/>
        <v>0</v>
      </c>
      <c r="L596" s="3">
        <f t="shared" si="164"/>
        <v>0</v>
      </c>
      <c r="M596" s="3">
        <f t="shared" si="165"/>
        <v>5.1000000000000004E-4</v>
      </c>
      <c r="N596" s="3">
        <f t="shared" si="166"/>
        <v>0</v>
      </c>
      <c r="O596" s="3">
        <f>SUM(K596:M596)</f>
        <v>5.1000000000000004E-4</v>
      </c>
      <c r="P596" s="41" t="str">
        <f t="shared" si="167"/>
        <v/>
      </c>
      <c r="Q596" s="42" t="str">
        <f t="shared" si="168"/>
        <v/>
      </c>
      <c r="R596" s="44">
        <f t="shared" si="169"/>
        <v>2.0784513499745288E-3</v>
      </c>
      <c r="S596" s="3" t="str">
        <f>IF(G596&gt;0,(K596/G596)*(1000000/365),"")</f>
        <v/>
      </c>
      <c r="T596" s="3" t="str">
        <f>IF(H596&gt;0,(L596/H596)*(1000000/365),"")</f>
        <v/>
      </c>
      <c r="U596" s="3">
        <f>IF(I596&gt;0,(M596/I596)*(1000000/365),"")</f>
        <v>0.13972602739726028</v>
      </c>
      <c r="V596" s="28" t="str">
        <f>IF(J596&gt;0,(N596/J596)*(1000000/365),"")</f>
        <v/>
      </c>
      <c r="Y596" s="29" t="s">
        <v>1250</v>
      </c>
      <c r="Z596" s="3" t="s">
        <v>62</v>
      </c>
      <c r="AA596" s="3">
        <v>245375</v>
      </c>
      <c r="AB596" s="3">
        <v>5</v>
      </c>
      <c r="AC596" s="3">
        <v>10</v>
      </c>
      <c r="AD596" s="3">
        <v>0</v>
      </c>
      <c r="AE596" s="2" t="s">
        <v>1245</v>
      </c>
      <c r="AG596" s="2">
        <v>0</v>
      </c>
      <c r="AH596" s="2">
        <v>0</v>
      </c>
      <c r="AI596" s="3" t="s">
        <v>1245</v>
      </c>
      <c r="AK596" s="3">
        <v>0</v>
      </c>
      <c r="AL596" s="3">
        <v>0</v>
      </c>
      <c r="AM596" s="2" t="s">
        <v>1243</v>
      </c>
      <c r="AO596" s="2">
        <v>10</v>
      </c>
      <c r="AP596" s="2">
        <v>0.51</v>
      </c>
    </row>
    <row r="597" spans="1:42" x14ac:dyDescent="0.25">
      <c r="A597" s="3">
        <f t="shared" si="153"/>
        <v>5</v>
      </c>
      <c r="B597" s="3" t="str">
        <f t="shared" si="154"/>
        <v>Gas</v>
      </c>
      <c r="C597" s="3">
        <f t="shared" si="155"/>
        <v>0</v>
      </c>
      <c r="D597" s="3">
        <f t="shared" si="156"/>
        <v>1.5055619999999999E-2</v>
      </c>
      <c r="E597" s="3">
        <f t="shared" si="157"/>
        <v>1.0037080000000002E-2</v>
      </c>
      <c r="F597" s="3" t="str">
        <f t="shared" si="158"/>
        <v/>
      </c>
      <c r="G597" s="3">
        <f t="shared" si="159"/>
        <v>0</v>
      </c>
      <c r="H597" s="3">
        <f t="shared" si="160"/>
        <v>36</v>
      </c>
      <c r="I597" s="3">
        <f t="shared" si="161"/>
        <v>24</v>
      </c>
      <c r="J597" s="3">
        <f t="shared" si="162"/>
        <v>0</v>
      </c>
      <c r="K597" s="3">
        <f t="shared" si="163"/>
        <v>0</v>
      </c>
      <c r="L597" s="3">
        <f t="shared" si="164"/>
        <v>1.8350026999999999E-3</v>
      </c>
      <c r="M597" s="3">
        <f t="shared" si="165"/>
        <v>2.3930180000000001E-4</v>
      </c>
      <c r="N597" s="3">
        <f t="shared" si="166"/>
        <v>0</v>
      </c>
      <c r="O597" s="3">
        <f>SUM(K597:M597)</f>
        <v>2.0743045000000001E-3</v>
      </c>
      <c r="P597" s="41" t="str">
        <f t="shared" si="167"/>
        <v/>
      </c>
      <c r="Q597" s="42">
        <f t="shared" si="168"/>
        <v>0.12188157644786465</v>
      </c>
      <c r="R597" s="44">
        <f t="shared" si="169"/>
        <v>2.3841774699414568E-2</v>
      </c>
      <c r="S597" s="3" t="str">
        <f>IF(G597&gt;0,(K597/G597)*(1000000/365),"")</f>
        <v/>
      </c>
      <c r="T597" s="3">
        <f>IF(H597&gt;0,(L597/H597)*(1000000/365),"")</f>
        <v>0.13965012937595128</v>
      </c>
      <c r="U597" s="3">
        <f>IF(I597&gt;0,(M597/I597)*(1000000/365),"")</f>
        <v>2.7317557077625568E-2</v>
      </c>
      <c r="V597" s="28" t="str">
        <f>IF(J597&gt;0,(N597/J597)*(1000000/365),"")</f>
        <v/>
      </c>
      <c r="Y597" s="29" t="s">
        <v>1250</v>
      </c>
      <c r="Z597" s="3" t="s">
        <v>62</v>
      </c>
      <c r="AA597" s="3">
        <v>25092.7</v>
      </c>
      <c r="AB597" s="3">
        <v>26</v>
      </c>
      <c r="AC597" s="3">
        <v>62</v>
      </c>
      <c r="AD597" s="3">
        <v>0</v>
      </c>
      <c r="AE597" s="2" t="s">
        <v>1245</v>
      </c>
      <c r="AI597" s="3" t="s">
        <v>1243</v>
      </c>
      <c r="AK597" s="3">
        <v>36</v>
      </c>
      <c r="AL597" s="3">
        <v>1.8350027</v>
      </c>
      <c r="AM597" s="2" t="s">
        <v>1243</v>
      </c>
      <c r="AO597" s="2">
        <v>24</v>
      </c>
      <c r="AP597" s="2">
        <v>0.23930180000000001</v>
      </c>
    </row>
    <row r="598" spans="1:42" x14ac:dyDescent="0.25">
      <c r="A598" s="3">
        <f t="shared" si="153"/>
        <v>2</v>
      </c>
      <c r="B598" s="3" t="str">
        <f t="shared" si="154"/>
        <v>Gas</v>
      </c>
      <c r="C598" s="3">
        <f t="shared" si="155"/>
        <v>0</v>
      </c>
      <c r="D598" s="3">
        <f t="shared" si="156"/>
        <v>6.04866E-3</v>
      </c>
      <c r="E598" s="3">
        <f t="shared" si="157"/>
        <v>0</v>
      </c>
      <c r="F598" s="3" t="str">
        <f t="shared" si="158"/>
        <v/>
      </c>
      <c r="G598" s="3">
        <f t="shared" si="159"/>
        <v>0</v>
      </c>
      <c r="H598" s="3">
        <f t="shared" si="160"/>
        <v>1</v>
      </c>
      <c r="I598" s="3">
        <f t="shared" si="161"/>
        <v>0</v>
      </c>
      <c r="J598" s="3">
        <f t="shared" si="162"/>
        <v>0</v>
      </c>
      <c r="K598" s="3">
        <f t="shared" si="163"/>
        <v>0</v>
      </c>
      <c r="L598" s="3">
        <f t="shared" si="164"/>
        <v>1.2999999999999999E-3</v>
      </c>
      <c r="M598" s="3">
        <f t="shared" si="165"/>
        <v>0</v>
      </c>
      <c r="N598" s="3">
        <f t="shared" si="166"/>
        <v>0</v>
      </c>
      <c r="O598" s="3">
        <f>SUM(K598:M598)</f>
        <v>1.2999999999999999E-3</v>
      </c>
      <c r="P598" s="41" t="str">
        <f t="shared" si="167"/>
        <v/>
      </c>
      <c r="Q598" s="42">
        <f t="shared" si="168"/>
        <v>0.21492363597887795</v>
      </c>
      <c r="R598" s="44" t="str">
        <f t="shared" si="169"/>
        <v/>
      </c>
      <c r="S598" s="3" t="str">
        <f>IF(G598&gt;0,(K598/G598)*(1000000/365),"")</f>
        <v/>
      </c>
      <c r="T598" s="3">
        <f>IF(H598&gt;0,(L598/H598)*(1000000/365),"")</f>
        <v>3.5616438356164379</v>
      </c>
      <c r="U598" s="3" t="str">
        <f>IF(I598&gt;0,(M598/I598)*(1000000/365),"")</f>
        <v/>
      </c>
      <c r="V598" s="28" t="str">
        <f>IF(J598&gt;0,(N598/J598)*(1000000/365),"")</f>
        <v/>
      </c>
      <c r="Y598" s="29" t="s">
        <v>465</v>
      </c>
      <c r="Z598" s="3" t="s">
        <v>47</v>
      </c>
      <c r="AA598" s="3">
        <v>6048.66</v>
      </c>
      <c r="AB598" s="3">
        <v>1</v>
      </c>
      <c r="AC598" s="3">
        <v>1</v>
      </c>
      <c r="AD598" s="3">
        <v>0</v>
      </c>
      <c r="AE598" s="2" t="s">
        <v>1245</v>
      </c>
      <c r="AI598" s="3" t="s">
        <v>1243</v>
      </c>
      <c r="AK598" s="3">
        <v>1</v>
      </c>
      <c r="AL598" s="3">
        <v>1.3</v>
      </c>
      <c r="AM598" s="2" t="s">
        <v>1245</v>
      </c>
    </row>
    <row r="599" spans="1:42" x14ac:dyDescent="0.25">
      <c r="A599" s="3">
        <f t="shared" si="153"/>
        <v>5</v>
      </c>
      <c r="B599" s="3" t="str">
        <f t="shared" si="154"/>
        <v>Gas</v>
      </c>
      <c r="C599" s="3">
        <f t="shared" si="155"/>
        <v>0</v>
      </c>
      <c r="D599" s="3">
        <f t="shared" si="156"/>
        <v>2.7036000000000004E-3</v>
      </c>
      <c r="E599" s="3">
        <f t="shared" si="157"/>
        <v>1.0814400000000002E-2</v>
      </c>
      <c r="F599" s="3" t="str">
        <f t="shared" si="158"/>
        <v/>
      </c>
      <c r="G599" s="3">
        <f t="shared" si="159"/>
        <v>0</v>
      </c>
      <c r="H599" s="3">
        <f t="shared" si="160"/>
        <v>1</v>
      </c>
      <c r="I599" s="3">
        <f t="shared" si="161"/>
        <v>4</v>
      </c>
      <c r="J599" s="3">
        <f t="shared" si="162"/>
        <v>0</v>
      </c>
      <c r="K599" s="3">
        <f t="shared" si="163"/>
        <v>0</v>
      </c>
      <c r="L599" s="3">
        <f t="shared" si="164"/>
        <v>1.9856799999999999E-4</v>
      </c>
      <c r="M599" s="3">
        <f t="shared" si="165"/>
        <v>6.6531000000000007E-6</v>
      </c>
      <c r="N599" s="3">
        <f t="shared" si="166"/>
        <v>0</v>
      </c>
      <c r="O599" s="3">
        <f>SUM(K599:M599)</f>
        <v>2.0522109999999999E-4</v>
      </c>
      <c r="P599" s="41" t="str">
        <f t="shared" si="167"/>
        <v/>
      </c>
      <c r="Q599" s="42">
        <f t="shared" si="168"/>
        <v>7.3445776002367194E-2</v>
      </c>
      <c r="R599" s="44">
        <f t="shared" si="169"/>
        <v>6.1520750110963154E-4</v>
      </c>
      <c r="S599" s="3" t="str">
        <f>IF(G599&gt;0,(K599/G599)*(1000000/365),"")</f>
        <v/>
      </c>
      <c r="T599" s="3">
        <f>IF(H599&gt;0,(L599/H599)*(1000000/365),"")</f>
        <v>0.54402191780821907</v>
      </c>
      <c r="U599" s="3">
        <f>IF(I599&gt;0,(M599/I599)*(1000000/365),"")</f>
        <v>4.5569178082191788E-3</v>
      </c>
      <c r="V599" s="28" t="str">
        <f>IF(J599&gt;0,(N599/J599)*(1000000/365),"")</f>
        <v/>
      </c>
      <c r="Y599" s="29" t="s">
        <v>466</v>
      </c>
      <c r="Z599" s="3" t="s">
        <v>47</v>
      </c>
      <c r="AA599" s="3">
        <v>13518</v>
      </c>
      <c r="AB599" s="3">
        <v>416</v>
      </c>
      <c r="AC599" s="3">
        <v>5</v>
      </c>
      <c r="AD599" s="3">
        <v>0</v>
      </c>
      <c r="AE599" s="2" t="s">
        <v>1245</v>
      </c>
      <c r="AI599" s="3" t="s">
        <v>1243</v>
      </c>
      <c r="AK599" s="3">
        <v>1</v>
      </c>
      <c r="AL599" s="3">
        <v>0.19856799999999999</v>
      </c>
      <c r="AM599" s="2" t="s">
        <v>1243</v>
      </c>
      <c r="AO599" s="2">
        <v>4</v>
      </c>
      <c r="AP599" s="2">
        <v>6.6531000000000003E-3</v>
      </c>
    </row>
    <row r="600" spans="1:42" x14ac:dyDescent="0.25">
      <c r="A600" s="3">
        <f t="shared" si="153"/>
        <v>3</v>
      </c>
      <c r="B600" s="3" t="str">
        <f t="shared" si="154"/>
        <v>Gas</v>
      </c>
      <c r="C600" s="3">
        <f t="shared" si="155"/>
        <v>0</v>
      </c>
      <c r="D600" s="3">
        <f t="shared" si="156"/>
        <v>0</v>
      </c>
      <c r="E600" s="3">
        <f t="shared" si="157"/>
        <v>1.150077E-2</v>
      </c>
      <c r="F600" s="3" t="str">
        <f t="shared" si="158"/>
        <v/>
      </c>
      <c r="G600" s="3">
        <f t="shared" si="159"/>
        <v>0</v>
      </c>
      <c r="H600" s="3">
        <f t="shared" si="160"/>
        <v>0</v>
      </c>
      <c r="I600" s="3">
        <f t="shared" si="161"/>
        <v>7</v>
      </c>
      <c r="J600" s="3">
        <f t="shared" si="162"/>
        <v>0</v>
      </c>
      <c r="K600" s="3">
        <f t="shared" si="163"/>
        <v>0</v>
      </c>
      <c r="L600" s="3">
        <f t="shared" si="164"/>
        <v>0</v>
      </c>
      <c r="M600" s="3">
        <f t="shared" si="165"/>
        <v>0</v>
      </c>
      <c r="N600" s="3">
        <f t="shared" si="166"/>
        <v>0</v>
      </c>
      <c r="O600" s="3">
        <f>SUM(K600:M600)</f>
        <v>0</v>
      </c>
      <c r="P600" s="41" t="str">
        <f t="shared" si="167"/>
        <v/>
      </c>
      <c r="Q600" s="42" t="str">
        <f t="shared" si="168"/>
        <v/>
      </c>
      <c r="R600" s="44">
        <f t="shared" si="169"/>
        <v>0</v>
      </c>
      <c r="S600" s="3" t="str">
        <f>IF(G600&gt;0,(K600/G600)*(1000000/365),"")</f>
        <v/>
      </c>
      <c r="T600" s="3" t="str">
        <f>IF(H600&gt;0,(L600/H600)*(1000000/365),"")</f>
        <v/>
      </c>
      <c r="U600" s="3">
        <f>IF(I600&gt;0,(M600/I600)*(1000000/365),"")</f>
        <v>0</v>
      </c>
      <c r="V600" s="28" t="str">
        <f>IF(J600&gt;0,(N600/J600)*(1000000/365),"")</f>
        <v/>
      </c>
      <c r="Y600" s="29" t="s">
        <v>466</v>
      </c>
      <c r="Z600" s="3" t="s">
        <v>47</v>
      </c>
      <c r="AA600" s="3">
        <v>11500.77</v>
      </c>
      <c r="AB600" s="3">
        <v>1</v>
      </c>
      <c r="AC600" s="3">
        <v>7</v>
      </c>
      <c r="AD600" s="3">
        <v>0</v>
      </c>
      <c r="AE600" s="2" t="s">
        <v>1245</v>
      </c>
      <c r="AI600" s="3" t="s">
        <v>1245</v>
      </c>
      <c r="AM600" s="2" t="s">
        <v>1243</v>
      </c>
      <c r="AO600" s="2">
        <v>7</v>
      </c>
      <c r="AP600" s="2">
        <v>0</v>
      </c>
    </row>
    <row r="601" spans="1:42" x14ac:dyDescent="0.25">
      <c r="A601" s="3">
        <f t="shared" si="153"/>
        <v>2</v>
      </c>
      <c r="B601" s="3" t="str">
        <f t="shared" si="154"/>
        <v>Gas</v>
      </c>
      <c r="C601" s="3">
        <f t="shared" si="155"/>
        <v>0</v>
      </c>
      <c r="D601" s="3">
        <f t="shared" si="156"/>
        <v>8.0280000000000004E-3</v>
      </c>
      <c r="E601" s="3">
        <f t="shared" si="157"/>
        <v>0</v>
      </c>
      <c r="F601" s="3" t="str">
        <f t="shared" si="158"/>
        <v/>
      </c>
      <c r="G601" s="3">
        <f t="shared" si="159"/>
        <v>0</v>
      </c>
      <c r="H601" s="3">
        <f t="shared" si="160"/>
        <v>2</v>
      </c>
      <c r="I601" s="3">
        <f t="shared" si="161"/>
        <v>0</v>
      </c>
      <c r="J601" s="3">
        <f t="shared" si="162"/>
        <v>0</v>
      </c>
      <c r="K601" s="3">
        <f t="shared" si="163"/>
        <v>0</v>
      </c>
      <c r="L601" s="3">
        <f t="shared" si="164"/>
        <v>4.4194220000000003E-4</v>
      </c>
      <c r="M601" s="3">
        <f t="shared" si="165"/>
        <v>0</v>
      </c>
      <c r="N601" s="3">
        <f t="shared" si="166"/>
        <v>0</v>
      </c>
      <c r="O601" s="3">
        <f>SUM(K601:M601)</f>
        <v>4.4194220000000003E-4</v>
      </c>
      <c r="P601" s="41" t="str">
        <f t="shared" si="167"/>
        <v/>
      </c>
      <c r="Q601" s="42">
        <f t="shared" si="168"/>
        <v>5.5050099651220728E-2</v>
      </c>
      <c r="R601" s="44" t="str">
        <f t="shared" si="169"/>
        <v/>
      </c>
      <c r="S601" s="3" t="str">
        <f>IF(G601&gt;0,(K601/G601)*(1000000/365),"")</f>
        <v/>
      </c>
      <c r="T601" s="3">
        <f>IF(H601&gt;0,(L601/H601)*(1000000/365),"")</f>
        <v>0.60540027397260276</v>
      </c>
      <c r="U601" s="3" t="str">
        <f>IF(I601&gt;0,(M601/I601)*(1000000/365),"")</f>
        <v/>
      </c>
      <c r="V601" s="28" t="str">
        <f>IF(J601&gt;0,(N601/J601)*(1000000/365),"")</f>
        <v/>
      </c>
      <c r="Y601" s="29" t="s">
        <v>466</v>
      </c>
      <c r="Z601" s="3" t="s">
        <v>47</v>
      </c>
      <c r="AA601" s="3">
        <v>8028</v>
      </c>
      <c r="AB601" s="3">
        <v>48</v>
      </c>
      <c r="AC601" s="3">
        <v>2</v>
      </c>
      <c r="AD601" s="3">
        <v>0</v>
      </c>
      <c r="AE601" s="2" t="s">
        <v>1245</v>
      </c>
      <c r="AI601" s="3" t="s">
        <v>1243</v>
      </c>
      <c r="AK601" s="3">
        <v>2</v>
      </c>
      <c r="AL601" s="3">
        <v>0.44194220000000001</v>
      </c>
      <c r="AM601" s="2" t="s">
        <v>1245</v>
      </c>
    </row>
    <row r="602" spans="1:42" x14ac:dyDescent="0.25">
      <c r="A602" s="3">
        <f t="shared" si="153"/>
        <v>2</v>
      </c>
      <c r="B602" s="3" t="str">
        <f t="shared" si="154"/>
        <v>Gas</v>
      </c>
      <c r="C602" s="3">
        <f t="shared" si="155"/>
        <v>0</v>
      </c>
      <c r="D602" s="3">
        <f t="shared" si="156"/>
        <v>1.8043670000000001</v>
      </c>
      <c r="E602" s="3">
        <f t="shared" si="157"/>
        <v>0</v>
      </c>
      <c r="F602" s="3" t="str">
        <f t="shared" si="158"/>
        <v/>
      </c>
      <c r="G602" s="3">
        <f t="shared" si="159"/>
        <v>0</v>
      </c>
      <c r="H602" s="3">
        <f t="shared" si="160"/>
        <v>23</v>
      </c>
      <c r="I602" s="3">
        <f t="shared" si="161"/>
        <v>0</v>
      </c>
      <c r="J602" s="3">
        <f t="shared" si="162"/>
        <v>0</v>
      </c>
      <c r="K602" s="3">
        <f t="shared" si="163"/>
        <v>0</v>
      </c>
      <c r="L602" s="3">
        <f t="shared" si="164"/>
        <v>2.7068339600000001E-2</v>
      </c>
      <c r="M602" s="3">
        <f t="shared" si="165"/>
        <v>0</v>
      </c>
      <c r="N602" s="3">
        <f t="shared" si="166"/>
        <v>0</v>
      </c>
      <c r="O602" s="3">
        <f>SUM(K602:M602)</f>
        <v>2.7068339600000001E-2</v>
      </c>
      <c r="P602" s="41" t="str">
        <f t="shared" si="167"/>
        <v/>
      </c>
      <c r="Q602" s="42">
        <f t="shared" si="168"/>
        <v>1.5001570966438647E-2</v>
      </c>
      <c r="R602" s="44" t="str">
        <f t="shared" si="169"/>
        <v/>
      </c>
      <c r="S602" s="3" t="str">
        <f>IF(G602&gt;0,(K602/G602)*(1000000/365),"")</f>
        <v/>
      </c>
      <c r="T602" s="3">
        <f>IF(H602&gt;0,(L602/H602)*(1000000/365),"")</f>
        <v>3.2243406313281713</v>
      </c>
      <c r="U602" s="3" t="str">
        <f>IF(I602&gt;0,(M602/I602)*(1000000/365),"")</f>
        <v/>
      </c>
      <c r="V602" s="28" t="str">
        <f>IF(J602&gt;0,(N602/J602)*(1000000/365),"")</f>
        <v/>
      </c>
      <c r="Y602" s="29" t="s">
        <v>466</v>
      </c>
      <c r="Z602" s="3" t="s">
        <v>47</v>
      </c>
      <c r="AA602" s="3">
        <v>1804367</v>
      </c>
      <c r="AB602" s="3">
        <v>138</v>
      </c>
      <c r="AC602" s="3">
        <v>23</v>
      </c>
      <c r="AD602" s="3">
        <v>0</v>
      </c>
      <c r="AE602" s="2" t="s">
        <v>1245</v>
      </c>
      <c r="AI602" s="3" t="s">
        <v>1243</v>
      </c>
      <c r="AK602" s="3">
        <v>23</v>
      </c>
      <c r="AL602" s="3">
        <v>27.068339600000002</v>
      </c>
      <c r="AM602" s="2" t="s">
        <v>1245</v>
      </c>
    </row>
    <row r="603" spans="1:42" x14ac:dyDescent="0.25">
      <c r="A603" s="3">
        <f t="shared" si="153"/>
        <v>2</v>
      </c>
      <c r="B603" s="3" t="str">
        <f t="shared" si="154"/>
        <v>Gas</v>
      </c>
      <c r="C603" s="3">
        <f t="shared" si="155"/>
        <v>0</v>
      </c>
      <c r="D603" s="3">
        <f t="shared" si="156"/>
        <v>9.4039999999999992E-3</v>
      </c>
      <c r="E603" s="3">
        <f t="shared" si="157"/>
        <v>0</v>
      </c>
      <c r="F603" s="3" t="str">
        <f t="shared" si="158"/>
        <v/>
      </c>
      <c r="G603" s="3">
        <f t="shared" si="159"/>
        <v>0</v>
      </c>
      <c r="H603" s="3">
        <f t="shared" si="160"/>
        <v>1326</v>
      </c>
      <c r="I603" s="3">
        <f t="shared" si="161"/>
        <v>0</v>
      </c>
      <c r="J603" s="3">
        <f t="shared" si="162"/>
        <v>0</v>
      </c>
      <c r="K603" s="3">
        <f t="shared" si="163"/>
        <v>0</v>
      </c>
      <c r="L603" s="3">
        <f t="shared" si="164"/>
        <v>3.6925720000000002E-4</v>
      </c>
      <c r="M603" s="3">
        <f t="shared" si="165"/>
        <v>0</v>
      </c>
      <c r="N603" s="3">
        <f t="shared" si="166"/>
        <v>0</v>
      </c>
      <c r="O603" s="3">
        <f>SUM(K603:M603)</f>
        <v>3.6925720000000002E-4</v>
      </c>
      <c r="P603" s="41" t="str">
        <f t="shared" si="167"/>
        <v/>
      </c>
      <c r="Q603" s="42">
        <f t="shared" si="168"/>
        <v>3.926597192683965E-2</v>
      </c>
      <c r="R603" s="44" t="str">
        <f t="shared" si="169"/>
        <v/>
      </c>
      <c r="S603" s="3" t="str">
        <f>IF(G603&gt;0,(K603/G603)*(1000000/365),"")</f>
        <v/>
      </c>
      <c r="T603" s="3">
        <f>IF(H603&gt;0,(L603/H603)*(1000000/365),"")</f>
        <v>7.6294386247649753E-4</v>
      </c>
      <c r="U603" s="3" t="str">
        <f>IF(I603&gt;0,(M603/I603)*(1000000/365),"")</f>
        <v/>
      </c>
      <c r="V603" s="28" t="str">
        <f>IF(J603&gt;0,(N603/J603)*(1000000/365),"")</f>
        <v/>
      </c>
      <c r="Y603" s="29" t="s">
        <v>466</v>
      </c>
      <c r="Z603" s="3" t="s">
        <v>47</v>
      </c>
      <c r="AA603" s="3">
        <v>9404</v>
      </c>
      <c r="AB603" s="3">
        <v>1326</v>
      </c>
      <c r="AC603" s="3">
        <v>1326</v>
      </c>
      <c r="AD603" s="3">
        <v>0</v>
      </c>
      <c r="AE603" s="2" t="s">
        <v>1245</v>
      </c>
      <c r="AI603" s="3" t="s">
        <v>1243</v>
      </c>
      <c r="AK603" s="3">
        <v>1326</v>
      </c>
      <c r="AL603" s="3">
        <v>0.36925720000000001</v>
      </c>
      <c r="AM603" s="2" t="s">
        <v>1245</v>
      </c>
    </row>
    <row r="604" spans="1:42" x14ac:dyDescent="0.25">
      <c r="A604" s="3">
        <f t="shared" si="153"/>
        <v>5</v>
      </c>
      <c r="B604" s="3" t="str">
        <f t="shared" si="154"/>
        <v>Gas</v>
      </c>
      <c r="C604" s="3">
        <f t="shared" si="155"/>
        <v>0</v>
      </c>
      <c r="D604" s="3">
        <f t="shared" si="156"/>
        <v>5.2146311111111114E-2</v>
      </c>
      <c r="E604" s="3">
        <f t="shared" si="157"/>
        <v>2.2944376888888889</v>
      </c>
      <c r="F604" s="3" t="str">
        <f t="shared" si="158"/>
        <v/>
      </c>
      <c r="G604" s="3">
        <f t="shared" si="159"/>
        <v>0</v>
      </c>
      <c r="H604" s="3">
        <f t="shared" si="160"/>
        <v>1</v>
      </c>
      <c r="I604" s="3">
        <f t="shared" si="161"/>
        <v>44</v>
      </c>
      <c r="J604" s="3">
        <f t="shared" si="162"/>
        <v>0</v>
      </c>
      <c r="K604" s="3">
        <f t="shared" si="163"/>
        <v>0</v>
      </c>
      <c r="L604" s="3">
        <f t="shared" si="164"/>
        <v>6.2699999999999995E-3</v>
      </c>
      <c r="M604" s="3">
        <f t="shared" si="165"/>
        <v>9.7599999999999996E-3</v>
      </c>
      <c r="N604" s="3">
        <f t="shared" si="166"/>
        <v>0</v>
      </c>
      <c r="O604" s="3">
        <f>SUM(K604:M604)</f>
        <v>1.6029999999999999E-2</v>
      </c>
      <c r="P604" s="41" t="str">
        <f t="shared" si="167"/>
        <v/>
      </c>
      <c r="Q604" s="42">
        <f t="shared" si="168"/>
        <v>0.12023861067833069</v>
      </c>
      <c r="R604" s="44">
        <f t="shared" si="169"/>
        <v>4.2537655510385226E-3</v>
      </c>
      <c r="S604" s="3" t="str">
        <f>IF(G604&gt;0,(K604/G604)*(1000000/365),"")</f>
        <v/>
      </c>
      <c r="T604" s="3">
        <f>IF(H604&gt;0,(L604/H604)*(1000000/365),"")</f>
        <v>17.17808219178082</v>
      </c>
      <c r="U604" s="3">
        <f>IF(I604&gt;0,(M604/I604)*(1000000/365),"")</f>
        <v>0.60772104607721045</v>
      </c>
      <c r="V604" s="28" t="str">
        <f>IF(J604&gt;0,(N604/J604)*(1000000/365),"")</f>
        <v/>
      </c>
      <c r="Y604" s="29" t="s">
        <v>466</v>
      </c>
      <c r="Z604" s="3" t="s">
        <v>47</v>
      </c>
      <c r="AA604" s="3">
        <v>2346584</v>
      </c>
      <c r="AB604" s="3">
        <v>1678</v>
      </c>
      <c r="AC604" s="3">
        <v>45</v>
      </c>
      <c r="AD604" s="3">
        <v>0</v>
      </c>
      <c r="AE604" s="2" t="s">
        <v>1245</v>
      </c>
      <c r="AI604" s="3" t="s">
        <v>1243</v>
      </c>
      <c r="AK604" s="3">
        <v>1</v>
      </c>
      <c r="AL604" s="3">
        <v>6.27</v>
      </c>
      <c r="AM604" s="2" t="s">
        <v>1243</v>
      </c>
      <c r="AO604" s="2">
        <v>44</v>
      </c>
      <c r="AP604" s="2">
        <v>9.76</v>
      </c>
    </row>
    <row r="605" spans="1:42" x14ac:dyDescent="0.25">
      <c r="A605" s="3">
        <f t="shared" si="153"/>
        <v>2</v>
      </c>
      <c r="B605" s="3" t="str">
        <f t="shared" si="154"/>
        <v>Gas</v>
      </c>
      <c r="C605" s="3">
        <f t="shared" si="155"/>
        <v>0</v>
      </c>
      <c r="D605" s="3">
        <f t="shared" si="156"/>
        <v>7.8854999999999995E-2</v>
      </c>
      <c r="E605" s="3">
        <f t="shared" si="157"/>
        <v>0</v>
      </c>
      <c r="F605" s="3" t="str">
        <f t="shared" si="158"/>
        <v/>
      </c>
      <c r="G605" s="3">
        <f t="shared" si="159"/>
        <v>0</v>
      </c>
      <c r="H605" s="3">
        <f t="shared" si="160"/>
        <v>5</v>
      </c>
      <c r="I605" s="3">
        <f t="shared" si="161"/>
        <v>0</v>
      </c>
      <c r="J605" s="3">
        <f t="shared" si="162"/>
        <v>0</v>
      </c>
      <c r="K605" s="3">
        <f t="shared" si="163"/>
        <v>0</v>
      </c>
      <c r="L605" s="3">
        <f t="shared" si="164"/>
        <v>1.1848000000000002E-3</v>
      </c>
      <c r="M605" s="3">
        <f t="shared" si="165"/>
        <v>0</v>
      </c>
      <c r="N605" s="3">
        <f t="shared" si="166"/>
        <v>0</v>
      </c>
      <c r="O605" s="3">
        <f>SUM(K605:M605)</f>
        <v>1.1848000000000002E-3</v>
      </c>
      <c r="P605" s="41" t="str">
        <f t="shared" si="167"/>
        <v/>
      </c>
      <c r="Q605" s="42">
        <f t="shared" si="168"/>
        <v>1.50250459704521E-2</v>
      </c>
      <c r="R605" s="44" t="str">
        <f t="shared" si="169"/>
        <v/>
      </c>
      <c r="S605" s="3" t="str">
        <f>IF(G605&gt;0,(K605/G605)*(1000000/365),"")</f>
        <v/>
      </c>
      <c r="T605" s="3">
        <f>IF(H605&gt;0,(L605/H605)*(1000000/365),"")</f>
        <v>0.64920547945205487</v>
      </c>
      <c r="U605" s="3" t="str">
        <f>IF(I605&gt;0,(M605/I605)*(1000000/365),"")</f>
        <v/>
      </c>
      <c r="V605" s="28" t="str">
        <f>IF(J605&gt;0,(N605/J605)*(1000000/365),"")</f>
        <v/>
      </c>
      <c r="Y605" s="29" t="s">
        <v>467</v>
      </c>
      <c r="Z605" s="3" t="s">
        <v>47</v>
      </c>
      <c r="AA605" s="3">
        <v>78855</v>
      </c>
      <c r="AB605" s="3">
        <v>14</v>
      </c>
      <c r="AC605" s="3">
        <v>5</v>
      </c>
      <c r="AD605" s="3">
        <v>0</v>
      </c>
      <c r="AE605" s="2" t="s">
        <v>1245</v>
      </c>
      <c r="AI605" s="3" t="s">
        <v>1243</v>
      </c>
      <c r="AK605" s="3">
        <v>5</v>
      </c>
      <c r="AL605" s="3">
        <v>1.1848000000000001</v>
      </c>
      <c r="AM605" s="2" t="s">
        <v>1245</v>
      </c>
    </row>
    <row r="606" spans="1:42" x14ac:dyDescent="0.25">
      <c r="A606" s="3">
        <f t="shared" si="153"/>
        <v>2</v>
      </c>
      <c r="B606" s="3" t="str">
        <f t="shared" si="154"/>
        <v>Gas</v>
      </c>
      <c r="C606" s="3">
        <f t="shared" si="155"/>
        <v>0</v>
      </c>
      <c r="D606" s="3">
        <f t="shared" si="156"/>
        <v>7.6468594999999995E-3</v>
      </c>
      <c r="E606" s="3">
        <f t="shared" si="157"/>
        <v>0</v>
      </c>
      <c r="F606" s="3" t="str">
        <f t="shared" si="158"/>
        <v/>
      </c>
      <c r="G606" s="3">
        <f t="shared" si="159"/>
        <v>0</v>
      </c>
      <c r="H606" s="3">
        <f t="shared" si="160"/>
        <v>4</v>
      </c>
      <c r="I606" s="3">
        <f t="shared" si="161"/>
        <v>0</v>
      </c>
      <c r="J606" s="3">
        <f t="shared" si="162"/>
        <v>0</v>
      </c>
      <c r="K606" s="3">
        <f t="shared" si="163"/>
        <v>0</v>
      </c>
      <c r="L606" s="3">
        <f t="shared" si="164"/>
        <v>1.0000000000000001E-5</v>
      </c>
      <c r="M606" s="3">
        <f t="shared" si="165"/>
        <v>0</v>
      </c>
      <c r="N606" s="3">
        <f t="shared" si="166"/>
        <v>0</v>
      </c>
      <c r="O606" s="3">
        <f>SUM(K606:M606)</f>
        <v>1.0000000000000001E-5</v>
      </c>
      <c r="P606" s="41" t="str">
        <f t="shared" si="167"/>
        <v/>
      </c>
      <c r="Q606" s="42">
        <f t="shared" si="168"/>
        <v>1.3077263940837413E-3</v>
      </c>
      <c r="R606" s="44" t="str">
        <f t="shared" si="169"/>
        <v/>
      </c>
      <c r="S606" s="3" t="str">
        <f>IF(G606&gt;0,(K606/G606)*(1000000/365),"")</f>
        <v/>
      </c>
      <c r="T606" s="3">
        <f>IF(H606&gt;0,(L606/H606)*(1000000/365),"")</f>
        <v>6.8493150684931512E-3</v>
      </c>
      <c r="U606" s="3" t="str">
        <f>IF(I606&gt;0,(M606/I606)*(1000000/365),"")</f>
        <v/>
      </c>
      <c r="V606" s="28" t="str">
        <f>IF(J606&gt;0,(N606/J606)*(1000000/365),"")</f>
        <v/>
      </c>
      <c r="Y606" s="29" t="s">
        <v>468</v>
      </c>
      <c r="Z606" s="3" t="s">
        <v>62</v>
      </c>
      <c r="AA606" s="3">
        <v>7646.8594999999996</v>
      </c>
      <c r="AB606" s="3">
        <v>4</v>
      </c>
      <c r="AC606" s="3">
        <v>4</v>
      </c>
      <c r="AD606" s="3">
        <v>0</v>
      </c>
      <c r="AE606" s="2" t="s">
        <v>1245</v>
      </c>
      <c r="AI606" s="3" t="s">
        <v>1243</v>
      </c>
      <c r="AK606" s="3">
        <v>4</v>
      </c>
      <c r="AL606" s="3">
        <v>0.01</v>
      </c>
      <c r="AM606" s="2" t="s">
        <v>1245</v>
      </c>
    </row>
    <row r="607" spans="1:42" x14ac:dyDescent="0.25">
      <c r="A607" s="3">
        <f t="shared" si="153"/>
        <v>2</v>
      </c>
      <c r="B607" s="3" t="str">
        <f t="shared" si="154"/>
        <v>Gas</v>
      </c>
      <c r="C607" s="3">
        <f t="shared" si="155"/>
        <v>0</v>
      </c>
      <c r="D607" s="3">
        <f t="shared" si="156"/>
        <v>3.7079999999999999E-3</v>
      </c>
      <c r="E607" s="3">
        <f t="shared" si="157"/>
        <v>0</v>
      </c>
      <c r="F607" s="3" t="str">
        <f t="shared" si="158"/>
        <v/>
      </c>
      <c r="G607" s="3">
        <f t="shared" si="159"/>
        <v>0</v>
      </c>
      <c r="H607" s="3">
        <f t="shared" si="160"/>
        <v>4</v>
      </c>
      <c r="I607" s="3">
        <f t="shared" si="161"/>
        <v>0</v>
      </c>
      <c r="J607" s="3">
        <f t="shared" si="162"/>
        <v>0</v>
      </c>
      <c r="K607" s="3">
        <f t="shared" si="163"/>
        <v>0</v>
      </c>
      <c r="L607" s="3">
        <f t="shared" si="164"/>
        <v>1.1606654000000001E-3</v>
      </c>
      <c r="M607" s="3">
        <f t="shared" si="165"/>
        <v>0</v>
      </c>
      <c r="N607" s="3">
        <f t="shared" si="166"/>
        <v>0</v>
      </c>
      <c r="O607" s="3">
        <f>SUM(K607:M607)</f>
        <v>1.1606654000000001E-3</v>
      </c>
      <c r="P607" s="41" t="str">
        <f t="shared" si="167"/>
        <v/>
      </c>
      <c r="Q607" s="42">
        <f t="shared" si="168"/>
        <v>0.31301655879180157</v>
      </c>
      <c r="R607" s="44" t="str">
        <f t="shared" si="169"/>
        <v/>
      </c>
      <c r="S607" s="3" t="str">
        <f>IF(G607&gt;0,(K607/G607)*(1000000/365),"")</f>
        <v/>
      </c>
      <c r="T607" s="3">
        <f>IF(H607&gt;0,(L607/H607)*(1000000/365),"")</f>
        <v>0.79497630136986308</v>
      </c>
      <c r="U607" s="3" t="str">
        <f>IF(I607&gt;0,(M607/I607)*(1000000/365),"")</f>
        <v/>
      </c>
      <c r="V607" s="28" t="str">
        <f>IF(J607&gt;0,(N607/J607)*(1000000/365),"")</f>
        <v/>
      </c>
      <c r="Y607" s="29" t="s">
        <v>468</v>
      </c>
      <c r="Z607" s="3" t="s">
        <v>47</v>
      </c>
      <c r="AA607" s="3">
        <v>3708</v>
      </c>
      <c r="AB607" s="3">
        <v>2</v>
      </c>
      <c r="AC607" s="3">
        <v>4</v>
      </c>
      <c r="AD607" s="3">
        <v>0</v>
      </c>
      <c r="AE607" s="2" t="s">
        <v>1245</v>
      </c>
      <c r="AI607" s="3" t="s">
        <v>1243</v>
      </c>
      <c r="AK607" s="3">
        <v>4</v>
      </c>
      <c r="AL607" s="3">
        <v>1.1606654000000001</v>
      </c>
      <c r="AM607" s="2" t="s">
        <v>1245</v>
      </c>
    </row>
    <row r="608" spans="1:42" x14ac:dyDescent="0.25">
      <c r="A608" s="3">
        <f t="shared" si="153"/>
        <v>2</v>
      </c>
      <c r="B608" s="3" t="str">
        <f t="shared" si="154"/>
        <v>Gas</v>
      </c>
      <c r="C608" s="3">
        <f t="shared" si="155"/>
        <v>0</v>
      </c>
      <c r="D608" s="3">
        <f t="shared" si="156"/>
        <v>3.3314936999999996E-2</v>
      </c>
      <c r="E608" s="3">
        <f t="shared" si="157"/>
        <v>0</v>
      </c>
      <c r="F608" s="3" t="str">
        <f t="shared" si="158"/>
        <v/>
      </c>
      <c r="G608" s="3">
        <f t="shared" si="159"/>
        <v>0</v>
      </c>
      <c r="H608" s="3">
        <f t="shared" si="160"/>
        <v>3</v>
      </c>
      <c r="I608" s="3">
        <f t="shared" si="161"/>
        <v>0</v>
      </c>
      <c r="J608" s="3">
        <f t="shared" si="162"/>
        <v>0</v>
      </c>
      <c r="K608" s="3">
        <f t="shared" si="163"/>
        <v>0</v>
      </c>
      <c r="L608" s="3">
        <f t="shared" si="164"/>
        <v>8.0000000000000007E-5</v>
      </c>
      <c r="M608" s="3">
        <f t="shared" si="165"/>
        <v>0</v>
      </c>
      <c r="N608" s="3">
        <f t="shared" si="166"/>
        <v>0</v>
      </c>
      <c r="O608" s="3">
        <f>SUM(K608:M608)</f>
        <v>8.0000000000000007E-5</v>
      </c>
      <c r="P608" s="41" t="str">
        <f t="shared" si="167"/>
        <v/>
      </c>
      <c r="Q608" s="42">
        <f t="shared" si="168"/>
        <v>2.401325267401827E-3</v>
      </c>
      <c r="R608" s="44" t="str">
        <f t="shared" si="169"/>
        <v/>
      </c>
      <c r="S608" s="3" t="str">
        <f>IF(G608&gt;0,(K608/G608)*(1000000/365),"")</f>
        <v/>
      </c>
      <c r="T608" s="3">
        <f>IF(H608&gt;0,(L608/H608)*(1000000/365),"")</f>
        <v>7.3059360730593617E-2</v>
      </c>
      <c r="U608" s="3" t="str">
        <f>IF(I608&gt;0,(M608/I608)*(1000000/365),"")</f>
        <v/>
      </c>
      <c r="V608" s="28" t="str">
        <f>IF(J608&gt;0,(N608/J608)*(1000000/365),"")</f>
        <v/>
      </c>
      <c r="Y608" s="29" t="s">
        <v>469</v>
      </c>
      <c r="Z608" s="3" t="s">
        <v>62</v>
      </c>
      <c r="AA608" s="3">
        <v>33314.936999999998</v>
      </c>
      <c r="AB608" s="3">
        <v>36</v>
      </c>
      <c r="AC608" s="3">
        <v>3</v>
      </c>
      <c r="AD608" s="3">
        <v>0</v>
      </c>
      <c r="AE608" s="2" t="s">
        <v>1245</v>
      </c>
      <c r="AI608" s="3" t="s">
        <v>1243</v>
      </c>
      <c r="AK608" s="3">
        <v>3</v>
      </c>
      <c r="AL608" s="3">
        <v>0.08</v>
      </c>
      <c r="AM608" s="2" t="s">
        <v>1245</v>
      </c>
    </row>
    <row r="609" spans="1:42" x14ac:dyDescent="0.25">
      <c r="A609" s="3">
        <f t="shared" si="153"/>
        <v>3</v>
      </c>
      <c r="B609" s="3" t="str">
        <f t="shared" si="154"/>
        <v>Gas</v>
      </c>
      <c r="C609" s="3">
        <f t="shared" si="155"/>
        <v>0</v>
      </c>
      <c r="D609" s="3">
        <f t="shared" si="156"/>
        <v>0</v>
      </c>
      <c r="E609" s="3">
        <f t="shared" si="157"/>
        <v>1.6792000000000001E-2</v>
      </c>
      <c r="F609" s="3" t="str">
        <f t="shared" si="158"/>
        <v/>
      </c>
      <c r="G609" s="3">
        <f t="shared" si="159"/>
        <v>0</v>
      </c>
      <c r="H609" s="3">
        <f t="shared" si="160"/>
        <v>0</v>
      </c>
      <c r="I609" s="3">
        <f t="shared" si="161"/>
        <v>4</v>
      </c>
      <c r="J609" s="3">
        <f t="shared" si="162"/>
        <v>0</v>
      </c>
      <c r="K609" s="3">
        <f t="shared" si="163"/>
        <v>0</v>
      </c>
      <c r="L609" s="3">
        <f t="shared" si="164"/>
        <v>0</v>
      </c>
      <c r="M609" s="3">
        <f t="shared" si="165"/>
        <v>0</v>
      </c>
      <c r="N609" s="3">
        <f t="shared" si="166"/>
        <v>0</v>
      </c>
      <c r="O609" s="3">
        <f>SUM(K609:M609)</f>
        <v>0</v>
      </c>
      <c r="P609" s="41" t="str">
        <f t="shared" si="167"/>
        <v/>
      </c>
      <c r="Q609" s="42" t="str">
        <f t="shared" si="168"/>
        <v/>
      </c>
      <c r="R609" s="44">
        <f t="shared" si="169"/>
        <v>0</v>
      </c>
      <c r="S609" s="3" t="str">
        <f>IF(G609&gt;0,(K609/G609)*(1000000/365),"")</f>
        <v/>
      </c>
      <c r="T609" s="3" t="str">
        <f>IF(H609&gt;0,(L609/H609)*(1000000/365),"")</f>
        <v/>
      </c>
      <c r="U609" s="3">
        <f>IF(I609&gt;0,(M609/I609)*(1000000/365),"")</f>
        <v>0</v>
      </c>
      <c r="V609" s="28" t="str">
        <f>IF(J609&gt;0,(N609/J609)*(1000000/365),"")</f>
        <v/>
      </c>
      <c r="Y609" s="29" t="s">
        <v>469</v>
      </c>
      <c r="Z609" s="3" t="s">
        <v>47</v>
      </c>
      <c r="AA609" s="3">
        <v>16792</v>
      </c>
      <c r="AB609" s="3">
        <v>1</v>
      </c>
      <c r="AC609" s="3">
        <v>4</v>
      </c>
      <c r="AD609" s="3">
        <v>0</v>
      </c>
      <c r="AE609" s="2" t="s">
        <v>1245</v>
      </c>
      <c r="AI609" s="3" t="s">
        <v>1245</v>
      </c>
      <c r="AM609" s="2" t="s">
        <v>1243</v>
      </c>
      <c r="AO609" s="2">
        <v>4</v>
      </c>
      <c r="AP609" s="2">
        <v>0</v>
      </c>
    </row>
    <row r="610" spans="1:42" x14ac:dyDescent="0.25">
      <c r="A610" s="3">
        <f t="shared" si="153"/>
        <v>2</v>
      </c>
      <c r="B610" s="3" t="str">
        <f t="shared" si="154"/>
        <v>Gas</v>
      </c>
      <c r="C610" s="3">
        <f t="shared" si="155"/>
        <v>0</v>
      </c>
      <c r="D610" s="3">
        <f t="shared" si="156"/>
        <v>6.5152500000000002E-3</v>
      </c>
      <c r="E610" s="3">
        <f t="shared" si="157"/>
        <v>0</v>
      </c>
      <c r="F610" s="3" t="str">
        <f t="shared" si="158"/>
        <v/>
      </c>
      <c r="G610" s="3">
        <f t="shared" si="159"/>
        <v>0</v>
      </c>
      <c r="H610" s="3">
        <f t="shared" si="160"/>
        <v>2</v>
      </c>
      <c r="I610" s="3">
        <f t="shared" si="161"/>
        <v>0</v>
      </c>
      <c r="J610" s="3">
        <f t="shared" si="162"/>
        <v>0</v>
      </c>
      <c r="K610" s="3">
        <f t="shared" si="163"/>
        <v>0</v>
      </c>
      <c r="L610" s="3">
        <f t="shared" si="164"/>
        <v>1.75E-3</v>
      </c>
      <c r="M610" s="3">
        <f t="shared" si="165"/>
        <v>0</v>
      </c>
      <c r="N610" s="3">
        <f t="shared" si="166"/>
        <v>0</v>
      </c>
      <c r="O610" s="3">
        <f>SUM(K610:M610)</f>
        <v>1.75E-3</v>
      </c>
      <c r="P610" s="41" t="str">
        <f t="shared" si="167"/>
        <v/>
      </c>
      <c r="Q610" s="42">
        <f t="shared" si="168"/>
        <v>0.26860059092130001</v>
      </c>
      <c r="R610" s="44" t="str">
        <f t="shared" si="169"/>
        <v/>
      </c>
      <c r="S610" s="3" t="str">
        <f>IF(G610&gt;0,(K610/G610)*(1000000/365),"")</f>
        <v/>
      </c>
      <c r="T610" s="3">
        <f>IF(H610&gt;0,(L610/H610)*(1000000/365),"")</f>
        <v>2.3972602739726026</v>
      </c>
      <c r="U610" s="3" t="str">
        <f>IF(I610&gt;0,(M610/I610)*(1000000/365),"")</f>
        <v/>
      </c>
      <c r="V610" s="28" t="str">
        <f>IF(J610&gt;0,(N610/J610)*(1000000/365),"")</f>
        <v/>
      </c>
      <c r="Y610" s="29" t="s">
        <v>471</v>
      </c>
      <c r="Z610" s="3" t="s">
        <v>47</v>
      </c>
      <c r="AA610" s="3">
        <v>6515.25</v>
      </c>
      <c r="AB610" s="3">
        <v>1</v>
      </c>
      <c r="AC610" s="3">
        <v>2</v>
      </c>
      <c r="AD610" s="3">
        <v>0</v>
      </c>
      <c r="AE610" s="2" t="s">
        <v>1245</v>
      </c>
      <c r="AI610" s="3" t="s">
        <v>1243</v>
      </c>
      <c r="AK610" s="3">
        <v>2</v>
      </c>
      <c r="AL610" s="3">
        <v>1.75</v>
      </c>
      <c r="AM610" s="2" t="s">
        <v>1245</v>
      </c>
    </row>
    <row r="611" spans="1:42" x14ac:dyDescent="0.25">
      <c r="A611" s="3">
        <f t="shared" si="153"/>
        <v>2</v>
      </c>
      <c r="B611" s="3" t="str">
        <f t="shared" si="154"/>
        <v>Gas</v>
      </c>
      <c r="C611" s="3">
        <f t="shared" si="155"/>
        <v>0</v>
      </c>
      <c r="D611" s="3">
        <f t="shared" si="156"/>
        <v>8.744524E-3</v>
      </c>
      <c r="E611" s="3">
        <f t="shared" si="157"/>
        <v>0</v>
      </c>
      <c r="F611" s="3" t="str">
        <f t="shared" si="158"/>
        <v/>
      </c>
      <c r="G611" s="3">
        <f t="shared" si="159"/>
        <v>0</v>
      </c>
      <c r="H611" s="3">
        <f t="shared" si="160"/>
        <v>2</v>
      </c>
      <c r="I611" s="3">
        <f t="shared" si="161"/>
        <v>0</v>
      </c>
      <c r="J611" s="3">
        <f t="shared" si="162"/>
        <v>0</v>
      </c>
      <c r="K611" s="3">
        <f t="shared" si="163"/>
        <v>0</v>
      </c>
      <c r="L611" s="3">
        <f t="shared" si="164"/>
        <v>2.0000000000000002E-5</v>
      </c>
      <c r="M611" s="3">
        <f t="shared" si="165"/>
        <v>0</v>
      </c>
      <c r="N611" s="3">
        <f t="shared" si="166"/>
        <v>0</v>
      </c>
      <c r="O611" s="3">
        <f>SUM(K611:M611)</f>
        <v>2.0000000000000002E-5</v>
      </c>
      <c r="P611" s="41" t="str">
        <f t="shared" si="167"/>
        <v/>
      </c>
      <c r="Q611" s="42">
        <f t="shared" si="168"/>
        <v>2.2871456468070762E-3</v>
      </c>
      <c r="R611" s="44" t="str">
        <f t="shared" si="169"/>
        <v/>
      </c>
      <c r="S611" s="3" t="str">
        <f>IF(G611&gt;0,(K611/G611)*(1000000/365),"")</f>
        <v/>
      </c>
      <c r="T611" s="3">
        <f>IF(H611&gt;0,(L611/H611)*(1000000/365),"")</f>
        <v>2.7397260273972605E-2</v>
      </c>
      <c r="U611" s="3" t="str">
        <f>IF(I611&gt;0,(M611/I611)*(1000000/365),"")</f>
        <v/>
      </c>
      <c r="V611" s="28" t="str">
        <f>IF(J611&gt;0,(N611/J611)*(1000000/365),"")</f>
        <v/>
      </c>
      <c r="Y611" s="29" t="s">
        <v>473</v>
      </c>
      <c r="Z611" s="3" t="s">
        <v>62</v>
      </c>
      <c r="AA611" s="3">
        <v>8744.5239999999994</v>
      </c>
      <c r="AB611" s="3">
        <v>4</v>
      </c>
      <c r="AC611" s="3">
        <v>2</v>
      </c>
      <c r="AD611" s="3">
        <v>0</v>
      </c>
      <c r="AE611" s="2" t="s">
        <v>1245</v>
      </c>
      <c r="AI611" s="3" t="s">
        <v>1243</v>
      </c>
      <c r="AK611" s="3">
        <v>2</v>
      </c>
      <c r="AL611" s="3">
        <v>0.02</v>
      </c>
      <c r="AM611" s="2" t="s">
        <v>1245</v>
      </c>
    </row>
    <row r="612" spans="1:42" x14ac:dyDescent="0.25">
      <c r="A612" s="3">
        <f t="shared" si="153"/>
        <v>2</v>
      </c>
      <c r="B612" s="3" t="str">
        <f t="shared" si="154"/>
        <v>Gas</v>
      </c>
      <c r="C612" s="3">
        <f t="shared" si="155"/>
        <v>0</v>
      </c>
      <c r="D612" s="3">
        <f t="shared" si="156"/>
        <v>8.0389999999999993E-3</v>
      </c>
      <c r="E612" s="3">
        <f t="shared" si="157"/>
        <v>0</v>
      </c>
      <c r="F612" s="3" t="str">
        <f t="shared" si="158"/>
        <v/>
      </c>
      <c r="G612" s="3">
        <f t="shared" si="159"/>
        <v>0</v>
      </c>
      <c r="H612" s="3">
        <f t="shared" si="160"/>
        <v>4</v>
      </c>
      <c r="I612" s="3">
        <f t="shared" si="161"/>
        <v>0</v>
      </c>
      <c r="J612" s="3">
        <f t="shared" si="162"/>
        <v>0</v>
      </c>
      <c r="K612" s="3">
        <f t="shared" si="163"/>
        <v>0</v>
      </c>
      <c r="L612" s="3">
        <f t="shared" si="164"/>
        <v>1.9812000000000002E-3</v>
      </c>
      <c r="M612" s="3">
        <f t="shared" si="165"/>
        <v>0</v>
      </c>
      <c r="N612" s="3">
        <f t="shared" si="166"/>
        <v>0</v>
      </c>
      <c r="O612" s="3">
        <f>SUM(K612:M612)</f>
        <v>1.9812000000000002E-3</v>
      </c>
      <c r="P612" s="41" t="str">
        <f t="shared" si="167"/>
        <v/>
      </c>
      <c r="Q612" s="42">
        <f t="shared" si="168"/>
        <v>0.24644856325413614</v>
      </c>
      <c r="R612" s="44" t="str">
        <f t="shared" si="169"/>
        <v/>
      </c>
      <c r="S612" s="3" t="str">
        <f>IF(G612&gt;0,(K612/G612)*(1000000/365),"")</f>
        <v/>
      </c>
      <c r="T612" s="3">
        <f>IF(H612&gt;0,(L612/H612)*(1000000/365),"")</f>
        <v>1.3569863013698631</v>
      </c>
      <c r="U612" s="3" t="str">
        <f>IF(I612&gt;0,(M612/I612)*(1000000/365),"")</f>
        <v/>
      </c>
      <c r="V612" s="28" t="str">
        <f>IF(J612&gt;0,(N612/J612)*(1000000/365),"")</f>
        <v/>
      </c>
      <c r="Y612" s="29" t="s">
        <v>473</v>
      </c>
      <c r="Z612" s="3" t="s">
        <v>47</v>
      </c>
      <c r="AA612" s="3">
        <v>8039</v>
      </c>
      <c r="AB612" s="3">
        <v>2</v>
      </c>
      <c r="AC612" s="3">
        <v>4</v>
      </c>
      <c r="AD612" s="3">
        <v>0</v>
      </c>
      <c r="AE612" s="2" t="s">
        <v>1245</v>
      </c>
      <c r="AI612" s="3" t="s">
        <v>1243</v>
      </c>
      <c r="AK612" s="3">
        <v>4</v>
      </c>
      <c r="AL612" s="3">
        <v>1.9812000000000001</v>
      </c>
      <c r="AM612" s="2" t="s">
        <v>1245</v>
      </c>
    </row>
    <row r="613" spans="1:42" x14ac:dyDescent="0.25">
      <c r="A613" s="3">
        <f t="shared" si="153"/>
        <v>5</v>
      </c>
      <c r="B613" s="3" t="str">
        <f t="shared" si="154"/>
        <v>Gas</v>
      </c>
      <c r="C613" s="3">
        <f t="shared" si="155"/>
        <v>0</v>
      </c>
      <c r="D613" s="3">
        <f t="shared" si="156"/>
        <v>2.6959444444444446E-2</v>
      </c>
      <c r="E613" s="3">
        <f t="shared" si="157"/>
        <v>2.1567555555555555E-2</v>
      </c>
      <c r="F613" s="3" t="str">
        <f t="shared" si="158"/>
        <v/>
      </c>
      <c r="G613" s="3">
        <f t="shared" si="159"/>
        <v>0</v>
      </c>
      <c r="H613" s="3">
        <f t="shared" si="160"/>
        <v>10</v>
      </c>
      <c r="I613" s="3">
        <f t="shared" si="161"/>
        <v>8</v>
      </c>
      <c r="J613" s="3">
        <f t="shared" si="162"/>
        <v>0</v>
      </c>
      <c r="K613" s="3">
        <f t="shared" si="163"/>
        <v>0</v>
      </c>
      <c r="L613" s="3">
        <f t="shared" si="164"/>
        <v>8.1700000000000002E-3</v>
      </c>
      <c r="M613" s="3">
        <f t="shared" si="165"/>
        <v>7.0000000000000007E-5</v>
      </c>
      <c r="N613" s="3">
        <f t="shared" si="166"/>
        <v>0</v>
      </c>
      <c r="O613" s="3">
        <f>SUM(K613:M613)</f>
        <v>8.2400000000000008E-3</v>
      </c>
      <c r="P613" s="41" t="str">
        <f t="shared" si="167"/>
        <v/>
      </c>
      <c r="Q613" s="42">
        <f t="shared" si="168"/>
        <v>0.30304778782945574</v>
      </c>
      <c r="R613" s="44">
        <f t="shared" si="169"/>
        <v>3.2456158427267299E-3</v>
      </c>
      <c r="S613" s="3" t="str">
        <f>IF(G613&gt;0,(K613/G613)*(1000000/365),"")</f>
        <v/>
      </c>
      <c r="T613" s="3">
        <f>IF(H613&gt;0,(L613/H613)*(1000000/365),"")</f>
        <v>2.2383561643835614</v>
      </c>
      <c r="U613" s="3">
        <f>IF(I613&gt;0,(M613/I613)*(1000000/365),"")</f>
        <v>2.397260273972603E-2</v>
      </c>
      <c r="V613" s="28" t="str">
        <f>IF(J613&gt;0,(N613/J613)*(1000000/365),"")</f>
        <v/>
      </c>
      <c r="Y613" s="29" t="s">
        <v>473</v>
      </c>
      <c r="Z613" s="3" t="s">
        <v>62</v>
      </c>
      <c r="AA613" s="3">
        <v>48527</v>
      </c>
      <c r="AB613" s="3">
        <v>8</v>
      </c>
      <c r="AC613" s="3">
        <v>18</v>
      </c>
      <c r="AD613" s="3">
        <v>0</v>
      </c>
      <c r="AE613" s="2" t="s">
        <v>1245</v>
      </c>
      <c r="AI613" s="3" t="s">
        <v>1243</v>
      </c>
      <c r="AK613" s="3">
        <v>10</v>
      </c>
      <c r="AL613" s="3">
        <v>8.17</v>
      </c>
      <c r="AM613" s="2" t="s">
        <v>1243</v>
      </c>
      <c r="AO613" s="2">
        <v>8</v>
      </c>
      <c r="AP613" s="2">
        <v>7.0000000000000007E-2</v>
      </c>
    </row>
    <row r="614" spans="1:42" x14ac:dyDescent="0.25">
      <c r="A614" s="3">
        <f t="shared" si="153"/>
        <v>3</v>
      </c>
      <c r="B614" s="3" t="str">
        <f t="shared" si="154"/>
        <v>Gas</v>
      </c>
      <c r="C614" s="3">
        <f t="shared" si="155"/>
        <v>0</v>
      </c>
      <c r="D614" s="3">
        <f t="shared" si="156"/>
        <v>0</v>
      </c>
      <c r="E614" s="3">
        <f t="shared" si="157"/>
        <v>4.2187000000000002E-2</v>
      </c>
      <c r="F614" s="3" t="str">
        <f t="shared" si="158"/>
        <v/>
      </c>
      <c r="G614" s="3">
        <f t="shared" si="159"/>
        <v>0</v>
      </c>
      <c r="H614" s="3">
        <f t="shared" si="160"/>
        <v>0</v>
      </c>
      <c r="I614" s="3">
        <f t="shared" si="161"/>
        <v>9</v>
      </c>
      <c r="J614" s="3">
        <f t="shared" si="162"/>
        <v>0</v>
      </c>
      <c r="K614" s="3">
        <f t="shared" si="163"/>
        <v>0</v>
      </c>
      <c r="L614" s="3">
        <f t="shared" si="164"/>
        <v>0</v>
      </c>
      <c r="M614" s="3">
        <f t="shared" si="165"/>
        <v>0</v>
      </c>
      <c r="N614" s="3">
        <f t="shared" si="166"/>
        <v>0</v>
      </c>
      <c r="O614" s="3">
        <f>SUM(K614:M614)</f>
        <v>0</v>
      </c>
      <c r="P614" s="41" t="str">
        <f t="shared" si="167"/>
        <v/>
      </c>
      <c r="Q614" s="42" t="str">
        <f t="shared" si="168"/>
        <v/>
      </c>
      <c r="R614" s="44">
        <f t="shared" si="169"/>
        <v>0</v>
      </c>
      <c r="S614" s="3" t="str">
        <f>IF(G614&gt;0,(K614/G614)*(1000000/365),"")</f>
        <v/>
      </c>
      <c r="T614" s="3" t="str">
        <f>IF(H614&gt;0,(L614/H614)*(1000000/365),"")</f>
        <v/>
      </c>
      <c r="U614" s="3">
        <f>IF(I614&gt;0,(M614/I614)*(1000000/365),"")</f>
        <v>0</v>
      </c>
      <c r="V614" s="28" t="str">
        <f>IF(J614&gt;0,(N614/J614)*(1000000/365),"")</f>
        <v/>
      </c>
      <c r="Y614" s="29" t="s">
        <v>475</v>
      </c>
      <c r="Z614" s="3" t="s">
        <v>47</v>
      </c>
      <c r="AA614" s="3">
        <v>42187</v>
      </c>
      <c r="AB614" s="3">
        <v>6</v>
      </c>
      <c r="AC614" s="3">
        <v>9</v>
      </c>
      <c r="AD614" s="3">
        <v>0</v>
      </c>
      <c r="AE614" s="2" t="s">
        <v>1245</v>
      </c>
      <c r="AI614" s="3" t="s">
        <v>1245</v>
      </c>
      <c r="AM614" s="2" t="s">
        <v>1243</v>
      </c>
      <c r="AO614" s="2">
        <v>9</v>
      </c>
      <c r="AP614" s="2">
        <v>0</v>
      </c>
    </row>
    <row r="615" spans="1:42" x14ac:dyDescent="0.25">
      <c r="A615" s="3">
        <f t="shared" si="153"/>
        <v>3</v>
      </c>
      <c r="B615" s="3" t="str">
        <f t="shared" si="154"/>
        <v>Gas</v>
      </c>
      <c r="C615" s="3">
        <f t="shared" si="155"/>
        <v>0</v>
      </c>
      <c r="D615" s="3">
        <f t="shared" si="156"/>
        <v>0</v>
      </c>
      <c r="E615" s="3">
        <f t="shared" si="157"/>
        <v>0.11315</v>
      </c>
      <c r="F615" s="3" t="str">
        <f t="shared" si="158"/>
        <v/>
      </c>
      <c r="G615" s="3">
        <f t="shared" si="159"/>
        <v>0</v>
      </c>
      <c r="H615" s="3">
        <f t="shared" si="160"/>
        <v>0</v>
      </c>
      <c r="I615" s="3">
        <f t="shared" si="161"/>
        <v>25</v>
      </c>
      <c r="J615" s="3">
        <f t="shared" si="162"/>
        <v>0</v>
      </c>
      <c r="K615" s="3">
        <f t="shared" si="163"/>
        <v>0</v>
      </c>
      <c r="L615" s="3">
        <f t="shared" si="164"/>
        <v>0</v>
      </c>
      <c r="M615" s="3">
        <f t="shared" si="165"/>
        <v>1.1299999999999999E-3</v>
      </c>
      <c r="N615" s="3">
        <f t="shared" si="166"/>
        <v>0</v>
      </c>
      <c r="O615" s="3">
        <f>SUM(K615:M615)</f>
        <v>1.1299999999999999E-3</v>
      </c>
      <c r="P615" s="41" t="str">
        <f t="shared" si="167"/>
        <v/>
      </c>
      <c r="Q615" s="42" t="str">
        <f t="shared" si="168"/>
        <v/>
      </c>
      <c r="R615" s="44">
        <f t="shared" si="169"/>
        <v>9.9867432611577545E-3</v>
      </c>
      <c r="S615" s="3" t="str">
        <f>IF(G615&gt;0,(K615/G615)*(1000000/365),"")</f>
        <v/>
      </c>
      <c r="T615" s="3" t="str">
        <f>IF(H615&gt;0,(L615/H615)*(1000000/365),"")</f>
        <v/>
      </c>
      <c r="U615" s="3">
        <f>IF(I615&gt;0,(M615/I615)*(1000000/365),"")</f>
        <v>0.12383561643835614</v>
      </c>
      <c r="V615" s="28" t="str">
        <f>IF(J615&gt;0,(N615/J615)*(1000000/365),"")</f>
        <v/>
      </c>
      <c r="Y615" s="29" t="s">
        <v>476</v>
      </c>
      <c r="Z615" s="3" t="s">
        <v>47</v>
      </c>
      <c r="AA615" s="3">
        <v>113150</v>
      </c>
      <c r="AB615" s="3">
        <v>4</v>
      </c>
      <c r="AC615" s="3">
        <v>25</v>
      </c>
      <c r="AD615" s="3">
        <v>0</v>
      </c>
      <c r="AE615" s="2" t="s">
        <v>1245</v>
      </c>
      <c r="AI615" s="3" t="s">
        <v>1245</v>
      </c>
      <c r="AM615" s="2" t="s">
        <v>1243</v>
      </c>
      <c r="AO615" s="2">
        <v>25</v>
      </c>
      <c r="AP615" s="2">
        <v>1.1299999999999999</v>
      </c>
    </row>
    <row r="616" spans="1:42" x14ac:dyDescent="0.25">
      <c r="A616" s="3">
        <f t="shared" si="153"/>
        <v>2</v>
      </c>
      <c r="B616" s="3" t="str">
        <f t="shared" si="154"/>
        <v>Gas</v>
      </c>
      <c r="C616" s="3">
        <f t="shared" si="155"/>
        <v>0</v>
      </c>
      <c r="D616" s="3">
        <f t="shared" si="156"/>
        <v>8.8400079999999999E-3</v>
      </c>
      <c r="E616" s="3">
        <f t="shared" si="157"/>
        <v>0</v>
      </c>
      <c r="F616" s="3" t="str">
        <f t="shared" si="158"/>
        <v/>
      </c>
      <c r="G616" s="3">
        <f t="shared" si="159"/>
        <v>0</v>
      </c>
      <c r="H616" s="3">
        <f t="shared" si="160"/>
        <v>2</v>
      </c>
      <c r="I616" s="3">
        <f t="shared" si="161"/>
        <v>0</v>
      </c>
      <c r="J616" s="3">
        <f t="shared" si="162"/>
        <v>0</v>
      </c>
      <c r="K616" s="3">
        <f t="shared" si="163"/>
        <v>0</v>
      </c>
      <c r="L616" s="3">
        <f t="shared" si="164"/>
        <v>0</v>
      </c>
      <c r="M616" s="3">
        <f t="shared" si="165"/>
        <v>0</v>
      </c>
      <c r="N616" s="3">
        <f t="shared" si="166"/>
        <v>0</v>
      </c>
      <c r="O616" s="3">
        <f>SUM(K616:M616)</f>
        <v>0</v>
      </c>
      <c r="P616" s="41" t="str">
        <f t="shared" si="167"/>
        <v/>
      </c>
      <c r="Q616" s="42">
        <f t="shared" si="168"/>
        <v>0</v>
      </c>
      <c r="R616" s="44" t="str">
        <f t="shared" si="169"/>
        <v/>
      </c>
      <c r="S616" s="3" t="str">
        <f>IF(G616&gt;0,(K616/G616)*(1000000/365),"")</f>
        <v/>
      </c>
      <c r="T616" s="3">
        <f>IF(H616&gt;0,(L616/H616)*(1000000/365),"")</f>
        <v>0</v>
      </c>
      <c r="U616" s="3" t="str">
        <f>IF(I616&gt;0,(M616/I616)*(1000000/365),"")</f>
        <v/>
      </c>
      <c r="V616" s="28" t="str">
        <f>IF(J616&gt;0,(N616/J616)*(1000000/365),"")</f>
        <v/>
      </c>
      <c r="Y616" s="29" t="s">
        <v>477</v>
      </c>
      <c r="Z616" s="3" t="s">
        <v>62</v>
      </c>
      <c r="AA616" s="3">
        <v>8840.0079999999998</v>
      </c>
      <c r="AB616" s="3">
        <v>2</v>
      </c>
      <c r="AC616" s="3">
        <v>2</v>
      </c>
      <c r="AD616" s="3">
        <v>0</v>
      </c>
      <c r="AE616" s="2" t="s">
        <v>1245</v>
      </c>
      <c r="AI616" s="3" t="s">
        <v>1243</v>
      </c>
      <c r="AK616" s="3">
        <v>2</v>
      </c>
      <c r="AL616" s="3">
        <v>0</v>
      </c>
      <c r="AM616" s="2" t="s">
        <v>1245</v>
      </c>
    </row>
    <row r="617" spans="1:42" x14ac:dyDescent="0.25">
      <c r="A617" s="3">
        <f t="shared" si="153"/>
        <v>2</v>
      </c>
      <c r="B617" s="3" t="str">
        <f t="shared" si="154"/>
        <v>Gas</v>
      </c>
      <c r="C617" s="3">
        <f t="shared" si="155"/>
        <v>0</v>
      </c>
      <c r="D617" s="3">
        <f t="shared" si="156"/>
        <v>1.3198040000000001E-2</v>
      </c>
      <c r="E617" s="3">
        <f t="shared" si="157"/>
        <v>0</v>
      </c>
      <c r="F617" s="3" t="str">
        <f t="shared" si="158"/>
        <v/>
      </c>
      <c r="G617" s="3">
        <f t="shared" si="159"/>
        <v>0</v>
      </c>
      <c r="H617" s="3">
        <f t="shared" si="160"/>
        <v>6</v>
      </c>
      <c r="I617" s="3">
        <f t="shared" si="161"/>
        <v>0</v>
      </c>
      <c r="J617" s="3">
        <f t="shared" si="162"/>
        <v>0</v>
      </c>
      <c r="K617" s="3">
        <f t="shared" si="163"/>
        <v>0</v>
      </c>
      <c r="L617" s="3">
        <f t="shared" si="164"/>
        <v>3.1682966000000003E-3</v>
      </c>
      <c r="M617" s="3">
        <f t="shared" si="165"/>
        <v>0</v>
      </c>
      <c r="N617" s="3">
        <f t="shared" si="166"/>
        <v>0</v>
      </c>
      <c r="O617" s="3">
        <f>SUM(K617:M617)</f>
        <v>3.1682966000000003E-3</v>
      </c>
      <c r="P617" s="41" t="str">
        <f t="shared" si="167"/>
        <v/>
      </c>
      <c r="Q617" s="42">
        <f t="shared" si="168"/>
        <v>0.24005811468975696</v>
      </c>
      <c r="R617" s="44" t="str">
        <f t="shared" si="169"/>
        <v/>
      </c>
      <c r="S617" s="3" t="str">
        <f>IF(G617&gt;0,(K617/G617)*(1000000/365),"")</f>
        <v/>
      </c>
      <c r="T617" s="3">
        <f>IF(H617&gt;0,(L617/H617)*(1000000/365),"")</f>
        <v>1.4467107762557077</v>
      </c>
      <c r="U617" s="3" t="str">
        <f>IF(I617&gt;0,(M617/I617)*(1000000/365),"")</f>
        <v/>
      </c>
      <c r="V617" s="28" t="str">
        <f>IF(J617&gt;0,(N617/J617)*(1000000/365),"")</f>
        <v/>
      </c>
      <c r="Y617" s="29" t="s">
        <v>478</v>
      </c>
      <c r="Z617" s="3" t="s">
        <v>62</v>
      </c>
      <c r="AA617" s="3">
        <v>13198.04</v>
      </c>
      <c r="AB617" s="3">
        <v>0</v>
      </c>
      <c r="AC617" s="3">
        <v>6</v>
      </c>
      <c r="AD617" s="3">
        <v>6</v>
      </c>
      <c r="AE617" s="2" t="s">
        <v>1245</v>
      </c>
      <c r="AI617" s="3" t="s">
        <v>1243</v>
      </c>
      <c r="AK617" s="3">
        <v>6</v>
      </c>
      <c r="AL617" s="3">
        <v>3.1682966000000001</v>
      </c>
      <c r="AM617" s="2" t="s">
        <v>1245</v>
      </c>
    </row>
    <row r="618" spans="1:42" x14ac:dyDescent="0.25">
      <c r="A618" s="3">
        <f t="shared" si="153"/>
        <v>3</v>
      </c>
      <c r="B618" s="3" t="str">
        <f t="shared" si="154"/>
        <v>Gas</v>
      </c>
      <c r="C618" s="3">
        <f t="shared" si="155"/>
        <v>0</v>
      </c>
      <c r="D618" s="3">
        <f t="shared" si="156"/>
        <v>0</v>
      </c>
      <c r="E618" s="3">
        <f t="shared" si="157"/>
        <v>1.074495</v>
      </c>
      <c r="F618" s="3" t="str">
        <f t="shared" si="158"/>
        <v/>
      </c>
      <c r="G618" s="3">
        <f t="shared" si="159"/>
        <v>0</v>
      </c>
      <c r="H618" s="3">
        <f t="shared" si="160"/>
        <v>0</v>
      </c>
      <c r="I618" s="3">
        <f t="shared" si="161"/>
        <v>100</v>
      </c>
      <c r="J618" s="3">
        <f t="shared" si="162"/>
        <v>0</v>
      </c>
      <c r="K618" s="3">
        <f t="shared" si="163"/>
        <v>0</v>
      </c>
      <c r="L618" s="3">
        <f t="shared" si="164"/>
        <v>0</v>
      </c>
      <c r="M618" s="3">
        <f t="shared" si="165"/>
        <v>4.1999999999999996E-4</v>
      </c>
      <c r="N618" s="3">
        <f t="shared" si="166"/>
        <v>0</v>
      </c>
      <c r="O618" s="3">
        <f>SUM(K618:M618)</f>
        <v>4.1999999999999996E-4</v>
      </c>
      <c r="P618" s="41" t="str">
        <f t="shared" si="167"/>
        <v/>
      </c>
      <c r="Q618" s="42" t="str">
        <f t="shared" si="168"/>
        <v/>
      </c>
      <c r="R618" s="44">
        <f t="shared" si="169"/>
        <v>3.9088129772590842E-4</v>
      </c>
      <c r="S618" s="3" t="str">
        <f>IF(G618&gt;0,(K618/G618)*(1000000/365),"")</f>
        <v/>
      </c>
      <c r="T618" s="3" t="str">
        <f>IF(H618&gt;0,(L618/H618)*(1000000/365),"")</f>
        <v/>
      </c>
      <c r="U618" s="3">
        <f>IF(I618&gt;0,(M618/I618)*(1000000/365),"")</f>
        <v>1.1506849315068492E-2</v>
      </c>
      <c r="V618" s="28" t="str">
        <f>IF(J618&gt;0,(N618/J618)*(1000000/365),"")</f>
        <v/>
      </c>
      <c r="Y618" s="29" t="s">
        <v>480</v>
      </c>
      <c r="Z618" s="3" t="s">
        <v>47</v>
      </c>
      <c r="AA618" s="3">
        <v>1074495</v>
      </c>
      <c r="AB618" s="3">
        <v>35</v>
      </c>
      <c r="AC618" s="3">
        <v>100</v>
      </c>
      <c r="AD618" s="3">
        <v>0</v>
      </c>
      <c r="AE618" s="2" t="s">
        <v>1245</v>
      </c>
      <c r="AI618" s="3" t="s">
        <v>1245</v>
      </c>
      <c r="AM618" s="2" t="s">
        <v>1243</v>
      </c>
      <c r="AO618" s="2">
        <v>100</v>
      </c>
      <c r="AP618" s="2">
        <v>0.42</v>
      </c>
    </row>
    <row r="619" spans="1:42" x14ac:dyDescent="0.25">
      <c r="A619" s="3">
        <f t="shared" si="153"/>
        <v>2</v>
      </c>
      <c r="B619" s="3" t="str">
        <f t="shared" si="154"/>
        <v>Gas</v>
      </c>
      <c r="C619" s="3">
        <f t="shared" si="155"/>
        <v>0</v>
      </c>
      <c r="D619" s="3">
        <f t="shared" si="156"/>
        <v>1.2440000000000001E-3</v>
      </c>
      <c r="E619" s="3">
        <f t="shared" si="157"/>
        <v>0</v>
      </c>
      <c r="F619" s="3" t="str">
        <f t="shared" si="158"/>
        <v/>
      </c>
      <c r="G619" s="3">
        <f t="shared" si="159"/>
        <v>0</v>
      </c>
      <c r="H619" s="3">
        <f t="shared" si="160"/>
        <v>3</v>
      </c>
      <c r="I619" s="3">
        <f t="shared" si="161"/>
        <v>0</v>
      </c>
      <c r="J619" s="3">
        <f t="shared" si="162"/>
        <v>0</v>
      </c>
      <c r="K619" s="3">
        <f t="shared" si="163"/>
        <v>0</v>
      </c>
      <c r="L619" s="3">
        <f t="shared" si="164"/>
        <v>3.8127220000000002E-3</v>
      </c>
      <c r="M619" s="3">
        <f t="shared" si="165"/>
        <v>0</v>
      </c>
      <c r="N619" s="3">
        <f t="shared" si="166"/>
        <v>0</v>
      </c>
      <c r="O619" s="3">
        <f>SUM(K619:M619)</f>
        <v>3.8127220000000002E-3</v>
      </c>
      <c r="P619" s="41" t="str">
        <f t="shared" si="167"/>
        <v/>
      </c>
      <c r="Q619" s="42">
        <f t="shared" si="168"/>
        <v>3.0648890675241156</v>
      </c>
      <c r="R619" s="44" t="str">
        <f t="shared" si="169"/>
        <v/>
      </c>
      <c r="S619" s="3" t="str">
        <f>IF(G619&gt;0,(K619/G619)*(1000000/365),"")</f>
        <v/>
      </c>
      <c r="T619" s="3">
        <f>IF(H619&gt;0,(L619/H619)*(1000000/365),"")</f>
        <v>3.4819378995433787</v>
      </c>
      <c r="U619" s="3" t="str">
        <f>IF(I619&gt;0,(M619/I619)*(1000000/365),"")</f>
        <v/>
      </c>
      <c r="V619" s="28" t="str">
        <f>IF(J619&gt;0,(N619/J619)*(1000000/365),"")</f>
        <v/>
      </c>
      <c r="Y619" s="29" t="s">
        <v>482</v>
      </c>
      <c r="Z619" s="3" t="s">
        <v>62</v>
      </c>
      <c r="AA619" s="3">
        <v>1244</v>
      </c>
      <c r="AB619" s="3">
        <v>1</v>
      </c>
      <c r="AC619" s="3">
        <v>3</v>
      </c>
      <c r="AD619" s="3">
        <v>0</v>
      </c>
      <c r="AE619" s="2" t="s">
        <v>1245</v>
      </c>
      <c r="AI619" s="3" t="s">
        <v>1243</v>
      </c>
      <c r="AK619" s="3">
        <v>3</v>
      </c>
      <c r="AL619" s="3">
        <v>3.8127219999999999</v>
      </c>
      <c r="AM619" s="2" t="s">
        <v>1245</v>
      </c>
    </row>
    <row r="620" spans="1:42" x14ac:dyDescent="0.25">
      <c r="A620" s="3">
        <f t="shared" si="153"/>
        <v>2</v>
      </c>
      <c r="B620" s="3" t="str">
        <f t="shared" si="154"/>
        <v>Gas</v>
      </c>
      <c r="C620" s="3">
        <f t="shared" si="155"/>
        <v>0</v>
      </c>
      <c r="D620" s="3">
        <f t="shared" si="156"/>
        <v>1.558915E-2</v>
      </c>
      <c r="E620" s="3">
        <f t="shared" si="157"/>
        <v>0</v>
      </c>
      <c r="F620" s="3" t="str">
        <f t="shared" si="158"/>
        <v/>
      </c>
      <c r="G620" s="3">
        <f t="shared" si="159"/>
        <v>0</v>
      </c>
      <c r="H620" s="3">
        <f t="shared" si="160"/>
        <v>21</v>
      </c>
      <c r="I620" s="3">
        <f t="shared" si="161"/>
        <v>0</v>
      </c>
      <c r="J620" s="3">
        <f t="shared" si="162"/>
        <v>0</v>
      </c>
      <c r="K620" s="3">
        <f t="shared" si="163"/>
        <v>0</v>
      </c>
      <c r="L620" s="3">
        <f t="shared" si="164"/>
        <v>1.7565282299999999E-2</v>
      </c>
      <c r="M620" s="3">
        <f t="shared" si="165"/>
        <v>0</v>
      </c>
      <c r="N620" s="3">
        <f t="shared" si="166"/>
        <v>0</v>
      </c>
      <c r="O620" s="3">
        <f>SUM(K620:M620)</f>
        <v>1.7565282299999999E-2</v>
      </c>
      <c r="P620" s="41" t="str">
        <f t="shared" si="167"/>
        <v/>
      </c>
      <c r="Q620" s="42">
        <f t="shared" si="168"/>
        <v>1.1267633129452215</v>
      </c>
      <c r="R620" s="44" t="str">
        <f t="shared" si="169"/>
        <v/>
      </c>
      <c r="S620" s="3" t="str">
        <f>IF(G620&gt;0,(K620/G620)*(1000000/365),"")</f>
        <v/>
      </c>
      <c r="T620" s="3">
        <f>IF(H620&gt;0,(L620/H620)*(1000000/365),"")</f>
        <v>2.2916219569471621</v>
      </c>
      <c r="U620" s="3" t="str">
        <f>IF(I620&gt;0,(M620/I620)*(1000000/365),"")</f>
        <v/>
      </c>
      <c r="V620" s="28" t="str">
        <f>IF(J620&gt;0,(N620/J620)*(1000000/365),"")</f>
        <v/>
      </c>
      <c r="Y620" s="29" t="s">
        <v>483</v>
      </c>
      <c r="Z620" s="3" t="s">
        <v>47</v>
      </c>
      <c r="AA620" s="3">
        <v>15589.15</v>
      </c>
      <c r="AB620" s="3">
        <v>7</v>
      </c>
      <c r="AC620" s="3">
        <v>21</v>
      </c>
      <c r="AD620" s="3">
        <v>0</v>
      </c>
      <c r="AE620" s="2" t="s">
        <v>1245</v>
      </c>
      <c r="AI620" s="3" t="s">
        <v>1243</v>
      </c>
      <c r="AK620" s="3">
        <v>21</v>
      </c>
      <c r="AL620" s="3">
        <v>17.5652823</v>
      </c>
      <c r="AM620" s="2" t="s">
        <v>1245</v>
      </c>
    </row>
    <row r="621" spans="1:42" x14ac:dyDescent="0.25">
      <c r="A621" s="3">
        <f t="shared" si="153"/>
        <v>3</v>
      </c>
      <c r="B621" s="3" t="str">
        <f t="shared" si="154"/>
        <v>Gas</v>
      </c>
      <c r="C621" s="3">
        <f t="shared" si="155"/>
        <v>0</v>
      </c>
      <c r="D621" s="3">
        <f t="shared" si="156"/>
        <v>0</v>
      </c>
      <c r="E621" s="3">
        <f t="shared" si="157"/>
        <v>1.0353920000000001E-2</v>
      </c>
      <c r="F621" s="3" t="str">
        <f t="shared" si="158"/>
        <v/>
      </c>
      <c r="G621" s="3">
        <f t="shared" si="159"/>
        <v>0</v>
      </c>
      <c r="H621" s="3">
        <f t="shared" si="160"/>
        <v>0</v>
      </c>
      <c r="I621" s="3">
        <f t="shared" si="161"/>
        <v>1</v>
      </c>
      <c r="J621" s="3">
        <f t="shared" si="162"/>
        <v>0</v>
      </c>
      <c r="K621" s="3">
        <f t="shared" si="163"/>
        <v>0</v>
      </c>
      <c r="L621" s="3">
        <f t="shared" si="164"/>
        <v>0</v>
      </c>
      <c r="M621" s="3">
        <f t="shared" si="165"/>
        <v>2.6299999999999999E-5</v>
      </c>
      <c r="N621" s="3">
        <f t="shared" si="166"/>
        <v>0</v>
      </c>
      <c r="O621" s="3">
        <f>SUM(K621:M621)</f>
        <v>2.6299999999999999E-5</v>
      </c>
      <c r="P621" s="41" t="str">
        <f t="shared" si="167"/>
        <v/>
      </c>
      <c r="Q621" s="42" t="str">
        <f t="shared" si="168"/>
        <v/>
      </c>
      <c r="R621" s="44">
        <f t="shared" si="169"/>
        <v>2.5401007541105201E-3</v>
      </c>
      <c r="S621" s="3" t="str">
        <f>IF(G621&gt;0,(K621/G621)*(1000000/365),"")</f>
        <v/>
      </c>
      <c r="T621" s="3" t="str">
        <f>IF(H621&gt;0,(L621/H621)*(1000000/365),"")</f>
        <v/>
      </c>
      <c r="U621" s="3">
        <f>IF(I621&gt;0,(M621/I621)*(1000000/365),"")</f>
        <v>7.2054794520547943E-2</v>
      </c>
      <c r="V621" s="28" t="str">
        <f>IF(J621&gt;0,(N621/J621)*(1000000/365),"")</f>
        <v/>
      </c>
      <c r="Y621" s="29" t="s">
        <v>484</v>
      </c>
      <c r="Z621" s="3" t="s">
        <v>47</v>
      </c>
      <c r="AA621" s="3">
        <v>10353.92</v>
      </c>
      <c r="AB621" s="3">
        <v>10</v>
      </c>
      <c r="AC621" s="3">
        <v>1</v>
      </c>
      <c r="AD621" s="3">
        <v>1</v>
      </c>
      <c r="AE621" s="2" t="s">
        <v>1245</v>
      </c>
      <c r="AI621" s="3" t="s">
        <v>1245</v>
      </c>
      <c r="AM621" s="2" t="s">
        <v>1243</v>
      </c>
      <c r="AO621" s="2">
        <v>1</v>
      </c>
      <c r="AP621" s="2">
        <v>2.63E-2</v>
      </c>
    </row>
    <row r="622" spans="1:42" x14ac:dyDescent="0.25">
      <c r="A622" s="3">
        <f t="shared" si="153"/>
        <v>2</v>
      </c>
      <c r="B622" s="3" t="str">
        <f t="shared" si="154"/>
        <v>Gas</v>
      </c>
      <c r="C622" s="3">
        <f t="shared" si="155"/>
        <v>0</v>
      </c>
      <c r="D622" s="3">
        <f t="shared" si="156"/>
        <v>6.3791050000000002E-2</v>
      </c>
      <c r="E622" s="3">
        <f t="shared" si="157"/>
        <v>0</v>
      </c>
      <c r="F622" s="3" t="str">
        <f t="shared" si="158"/>
        <v/>
      </c>
      <c r="G622" s="3">
        <f t="shared" si="159"/>
        <v>0</v>
      </c>
      <c r="H622" s="3">
        <f t="shared" si="160"/>
        <v>3</v>
      </c>
      <c r="I622" s="3">
        <f t="shared" si="161"/>
        <v>0</v>
      </c>
      <c r="J622" s="3">
        <f t="shared" si="162"/>
        <v>0</v>
      </c>
      <c r="K622" s="3">
        <f t="shared" si="163"/>
        <v>0</v>
      </c>
      <c r="L622" s="3">
        <f t="shared" si="164"/>
        <v>1.6988468E-3</v>
      </c>
      <c r="M622" s="3">
        <f t="shared" si="165"/>
        <v>0</v>
      </c>
      <c r="N622" s="3">
        <f t="shared" si="166"/>
        <v>0</v>
      </c>
      <c r="O622" s="3">
        <f>SUM(K622:M622)</f>
        <v>1.6988468E-3</v>
      </c>
      <c r="P622" s="41" t="str">
        <f t="shared" si="167"/>
        <v/>
      </c>
      <c r="Q622" s="42">
        <f t="shared" si="168"/>
        <v>2.6631428703556375E-2</v>
      </c>
      <c r="R622" s="44" t="str">
        <f t="shared" si="169"/>
        <v/>
      </c>
      <c r="S622" s="3" t="str">
        <f>IF(G622&gt;0,(K622/G622)*(1000000/365),"")</f>
        <v/>
      </c>
      <c r="T622" s="3">
        <f>IF(H622&gt;0,(L622/H622)*(1000000/365),"")</f>
        <v>1.5514582648401827</v>
      </c>
      <c r="U622" s="3" t="str">
        <f>IF(I622&gt;0,(M622/I622)*(1000000/365),"")</f>
        <v/>
      </c>
      <c r="V622" s="28" t="str">
        <f>IF(J622&gt;0,(N622/J622)*(1000000/365),"")</f>
        <v/>
      </c>
      <c r="Y622" s="29" t="s">
        <v>485</v>
      </c>
      <c r="Z622" s="3" t="s">
        <v>47</v>
      </c>
      <c r="AA622" s="3">
        <v>63791.05</v>
      </c>
      <c r="AB622" s="3">
        <v>2</v>
      </c>
      <c r="AC622" s="3">
        <v>3</v>
      </c>
      <c r="AD622" s="3">
        <v>0</v>
      </c>
      <c r="AE622" s="2" t="s">
        <v>1245</v>
      </c>
      <c r="AI622" s="3" t="s">
        <v>1243</v>
      </c>
      <c r="AK622" s="3">
        <v>3</v>
      </c>
      <c r="AL622" s="3">
        <v>1.6988468000000001</v>
      </c>
      <c r="AM622" s="2" t="s">
        <v>1245</v>
      </c>
    </row>
    <row r="623" spans="1:42" x14ac:dyDescent="0.25">
      <c r="A623" s="3">
        <f t="shared" si="153"/>
        <v>3</v>
      </c>
      <c r="B623" s="3" t="str">
        <f t="shared" si="154"/>
        <v>Gas</v>
      </c>
      <c r="C623" s="3">
        <f t="shared" si="155"/>
        <v>0</v>
      </c>
      <c r="D623" s="3">
        <f t="shared" si="156"/>
        <v>0</v>
      </c>
      <c r="E623" s="3">
        <f t="shared" si="157"/>
        <v>1.58143E-2</v>
      </c>
      <c r="F623" s="3" t="str">
        <f t="shared" si="158"/>
        <v/>
      </c>
      <c r="G623" s="3">
        <f t="shared" si="159"/>
        <v>0</v>
      </c>
      <c r="H623" s="3">
        <f t="shared" si="160"/>
        <v>0</v>
      </c>
      <c r="I623" s="3">
        <f t="shared" si="161"/>
        <v>3</v>
      </c>
      <c r="J623" s="3">
        <f t="shared" si="162"/>
        <v>0</v>
      </c>
      <c r="K623" s="3">
        <f t="shared" si="163"/>
        <v>0</v>
      </c>
      <c r="L623" s="3">
        <f t="shared" si="164"/>
        <v>0</v>
      </c>
      <c r="M623" s="3">
        <f t="shared" si="165"/>
        <v>8.4489999999999999E-5</v>
      </c>
      <c r="N623" s="3">
        <f t="shared" si="166"/>
        <v>0</v>
      </c>
      <c r="O623" s="3">
        <f>SUM(K623:M623)</f>
        <v>8.4489999999999999E-5</v>
      </c>
      <c r="P623" s="41" t="str">
        <f t="shared" si="167"/>
        <v/>
      </c>
      <c r="Q623" s="42" t="str">
        <f t="shared" si="168"/>
        <v/>
      </c>
      <c r="R623" s="44">
        <f t="shared" si="169"/>
        <v>5.3426329334842516E-3</v>
      </c>
      <c r="S623" s="3" t="str">
        <f>IF(G623&gt;0,(K623/G623)*(1000000/365),"")</f>
        <v/>
      </c>
      <c r="T623" s="3" t="str">
        <f>IF(H623&gt;0,(L623/H623)*(1000000/365),"")</f>
        <v/>
      </c>
      <c r="U623" s="3">
        <f>IF(I623&gt;0,(M623/I623)*(1000000/365),"")</f>
        <v>7.7159817351598173E-2</v>
      </c>
      <c r="V623" s="28" t="str">
        <f>IF(J623&gt;0,(N623/J623)*(1000000/365),"")</f>
        <v/>
      </c>
      <c r="Y623" s="29" t="s">
        <v>487</v>
      </c>
      <c r="Z623" s="3" t="s">
        <v>47</v>
      </c>
      <c r="AA623" s="3">
        <v>15814.3</v>
      </c>
      <c r="AB623" s="3">
        <v>3</v>
      </c>
      <c r="AC623" s="3">
        <v>3</v>
      </c>
      <c r="AD623" s="3">
        <v>0</v>
      </c>
      <c r="AE623" s="2" t="s">
        <v>1245</v>
      </c>
      <c r="AI623" s="3" t="s">
        <v>1245</v>
      </c>
      <c r="AM623" s="2" t="s">
        <v>1243</v>
      </c>
      <c r="AO623" s="2">
        <v>3</v>
      </c>
      <c r="AP623" s="2">
        <v>8.4489999999999996E-2</v>
      </c>
    </row>
    <row r="624" spans="1:42" x14ac:dyDescent="0.25">
      <c r="A624" s="3">
        <f t="shared" si="153"/>
        <v>5</v>
      </c>
      <c r="B624" s="3" t="str">
        <f t="shared" si="154"/>
        <v>Gas</v>
      </c>
      <c r="C624" s="3">
        <f t="shared" si="155"/>
        <v>0</v>
      </c>
      <c r="D624" s="3">
        <f t="shared" si="156"/>
        <v>0.1696013144318182</v>
      </c>
      <c r="E624" s="3">
        <f t="shared" si="157"/>
        <v>0.18575382056818179</v>
      </c>
      <c r="F624" s="3" t="str">
        <f t="shared" si="158"/>
        <v/>
      </c>
      <c r="G624" s="3">
        <f t="shared" si="159"/>
        <v>0</v>
      </c>
      <c r="H624" s="3">
        <f t="shared" si="160"/>
        <v>21</v>
      </c>
      <c r="I624" s="3">
        <f t="shared" si="161"/>
        <v>23</v>
      </c>
      <c r="J624" s="3">
        <f t="shared" si="162"/>
        <v>0</v>
      </c>
      <c r="K624" s="3">
        <f t="shared" si="163"/>
        <v>0</v>
      </c>
      <c r="L624" s="3">
        <f t="shared" si="164"/>
        <v>2.23E-2</v>
      </c>
      <c r="M624" s="3">
        <f t="shared" si="165"/>
        <v>2.3E-3</v>
      </c>
      <c r="N624" s="3">
        <f t="shared" si="166"/>
        <v>0</v>
      </c>
      <c r="O624" s="3">
        <f>SUM(K624:M624)</f>
        <v>2.46E-2</v>
      </c>
      <c r="P624" s="41" t="str">
        <f t="shared" si="167"/>
        <v/>
      </c>
      <c r="Q624" s="42">
        <f t="shared" si="168"/>
        <v>0.13148483002450356</v>
      </c>
      <c r="R624" s="44">
        <f t="shared" si="169"/>
        <v>1.2381979509033971E-2</v>
      </c>
      <c r="S624" s="3" t="str">
        <f>IF(G624&gt;0,(K624/G624)*(1000000/365),"")</f>
        <v/>
      </c>
      <c r="T624" s="3">
        <f>IF(H624&gt;0,(L624/H624)*(1000000/365),"")</f>
        <v>2.9093281148075669</v>
      </c>
      <c r="U624" s="3">
        <f>IF(I624&gt;0,(M624/I624)*(1000000/365),"")</f>
        <v>0.27397260273972601</v>
      </c>
      <c r="V624" s="28" t="str">
        <f>IF(J624&gt;0,(N624/J624)*(1000000/365),"")</f>
        <v/>
      </c>
      <c r="Y624" s="29" t="s">
        <v>489</v>
      </c>
      <c r="Z624" s="3" t="s">
        <v>47</v>
      </c>
      <c r="AA624" s="3">
        <v>355355.13500000001</v>
      </c>
      <c r="AB624" s="3">
        <v>19</v>
      </c>
      <c r="AC624" s="3">
        <v>24</v>
      </c>
      <c r="AD624" s="3">
        <v>0</v>
      </c>
      <c r="AE624" s="2" t="s">
        <v>1245</v>
      </c>
      <c r="AI624" s="3" t="s">
        <v>1243</v>
      </c>
      <c r="AK624" s="3">
        <v>21</v>
      </c>
      <c r="AL624" s="3">
        <v>22.3</v>
      </c>
      <c r="AM624" s="2" t="s">
        <v>1243</v>
      </c>
      <c r="AO624" s="2">
        <v>23</v>
      </c>
      <c r="AP624" s="2">
        <v>2.2999999999999998</v>
      </c>
    </row>
    <row r="625" spans="1:42" x14ac:dyDescent="0.25">
      <c r="A625" s="3">
        <f t="shared" si="153"/>
        <v>2</v>
      </c>
      <c r="B625" s="3" t="str">
        <f t="shared" si="154"/>
        <v>Gas</v>
      </c>
      <c r="C625" s="3">
        <f t="shared" si="155"/>
        <v>0</v>
      </c>
      <c r="D625" s="3">
        <f t="shared" si="156"/>
        <v>1.5735908999999999E-2</v>
      </c>
      <c r="E625" s="3">
        <f t="shared" si="157"/>
        <v>0</v>
      </c>
      <c r="F625" s="3" t="str">
        <f t="shared" si="158"/>
        <v/>
      </c>
      <c r="G625" s="3">
        <f t="shared" si="159"/>
        <v>0</v>
      </c>
      <c r="H625" s="3">
        <f t="shared" si="160"/>
        <v>16</v>
      </c>
      <c r="I625" s="3">
        <f t="shared" si="161"/>
        <v>0</v>
      </c>
      <c r="J625" s="3">
        <f t="shared" si="162"/>
        <v>0</v>
      </c>
      <c r="K625" s="3">
        <f t="shared" si="163"/>
        <v>0</v>
      </c>
      <c r="L625" s="3">
        <f t="shared" si="164"/>
        <v>6.7400000000000003E-3</v>
      </c>
      <c r="M625" s="3">
        <f t="shared" si="165"/>
        <v>0</v>
      </c>
      <c r="N625" s="3">
        <f t="shared" si="166"/>
        <v>0</v>
      </c>
      <c r="O625" s="3">
        <f>SUM(K625:M625)</f>
        <v>6.7400000000000003E-3</v>
      </c>
      <c r="P625" s="41" t="str">
        <f t="shared" si="167"/>
        <v/>
      </c>
      <c r="Q625" s="42">
        <f t="shared" si="168"/>
        <v>0.42831971130488877</v>
      </c>
      <c r="R625" s="44" t="str">
        <f t="shared" si="169"/>
        <v/>
      </c>
      <c r="S625" s="3" t="str">
        <f>IF(G625&gt;0,(K625/G625)*(1000000/365),"")</f>
        <v/>
      </c>
      <c r="T625" s="3">
        <f>IF(H625&gt;0,(L625/H625)*(1000000/365),"")</f>
        <v>1.154109589041096</v>
      </c>
      <c r="U625" s="3" t="str">
        <f>IF(I625&gt;0,(M625/I625)*(1000000/365),"")</f>
        <v/>
      </c>
      <c r="V625" s="28" t="str">
        <f>IF(J625&gt;0,(N625/J625)*(1000000/365),"")</f>
        <v/>
      </c>
      <c r="Y625" s="29" t="s">
        <v>489</v>
      </c>
      <c r="Z625" s="3" t="s">
        <v>62</v>
      </c>
      <c r="AA625" s="3">
        <v>15735.909</v>
      </c>
      <c r="AB625" s="3">
        <v>1</v>
      </c>
      <c r="AC625" s="3">
        <v>16</v>
      </c>
      <c r="AD625" s="3">
        <v>16</v>
      </c>
      <c r="AE625" s="2" t="s">
        <v>1245</v>
      </c>
      <c r="AI625" s="3" t="s">
        <v>1243</v>
      </c>
      <c r="AK625" s="3">
        <v>16</v>
      </c>
      <c r="AL625" s="3">
        <v>6.74</v>
      </c>
      <c r="AM625" s="2" t="s">
        <v>1245</v>
      </c>
    </row>
    <row r="626" spans="1:42" x14ac:dyDescent="0.25">
      <c r="A626" s="3">
        <f t="shared" si="153"/>
        <v>2</v>
      </c>
      <c r="B626" s="3" t="str">
        <f t="shared" si="154"/>
        <v>Oil</v>
      </c>
      <c r="C626" s="3">
        <f t="shared" si="155"/>
        <v>0</v>
      </c>
      <c r="D626" s="3">
        <f t="shared" si="156"/>
        <v>9.5494999999999997E-2</v>
      </c>
      <c r="E626" s="3">
        <f t="shared" si="157"/>
        <v>0</v>
      </c>
      <c r="F626" s="3" t="str">
        <f t="shared" si="158"/>
        <v/>
      </c>
      <c r="G626" s="3">
        <f t="shared" si="159"/>
        <v>0</v>
      </c>
      <c r="H626" s="3">
        <f t="shared" si="160"/>
        <v>78</v>
      </c>
      <c r="I626" s="3">
        <f t="shared" si="161"/>
        <v>0</v>
      </c>
      <c r="J626" s="3">
        <f t="shared" si="162"/>
        <v>0</v>
      </c>
      <c r="K626" s="3">
        <f t="shared" si="163"/>
        <v>0</v>
      </c>
      <c r="L626" s="3">
        <f t="shared" si="164"/>
        <v>5.2699999999999995E-3</v>
      </c>
      <c r="M626" s="3">
        <f t="shared" si="165"/>
        <v>0</v>
      </c>
      <c r="N626" s="3">
        <f t="shared" si="166"/>
        <v>0</v>
      </c>
      <c r="O626" s="3">
        <f>SUM(K626:M626)</f>
        <v>5.2699999999999995E-3</v>
      </c>
      <c r="P626" s="41" t="str">
        <f t="shared" si="167"/>
        <v/>
      </c>
      <c r="Q626" s="42">
        <f t="shared" si="168"/>
        <v>5.5186135399759147E-2</v>
      </c>
      <c r="R626" s="44" t="str">
        <f t="shared" si="169"/>
        <v/>
      </c>
      <c r="S626" s="3" t="str">
        <f>IF(G626&gt;0,(K626/G626)*(1000000/365),"")</f>
        <v/>
      </c>
      <c r="T626" s="3">
        <f>IF(H626&gt;0,(L626/H626)*(1000000/365),"")</f>
        <v>0.18510713031260975</v>
      </c>
      <c r="U626" s="3" t="str">
        <f>IF(I626&gt;0,(M626/I626)*(1000000/365),"")</f>
        <v/>
      </c>
      <c r="V626" s="28" t="str">
        <f>IF(J626&gt;0,(N626/J626)*(1000000/365),"")</f>
        <v/>
      </c>
      <c r="Y626" s="29" t="s">
        <v>490</v>
      </c>
      <c r="Z626" s="3" t="s">
        <v>47</v>
      </c>
      <c r="AA626" s="3">
        <v>95495</v>
      </c>
      <c r="AB626" s="3">
        <v>78</v>
      </c>
      <c r="AC626" s="3">
        <v>78</v>
      </c>
      <c r="AD626" s="3">
        <v>0</v>
      </c>
      <c r="AE626" s="2" t="s">
        <v>1245</v>
      </c>
      <c r="AI626" s="3" t="s">
        <v>1243</v>
      </c>
      <c r="AK626" s="3">
        <v>78</v>
      </c>
      <c r="AL626" s="3">
        <v>5.27</v>
      </c>
      <c r="AM626" s="2" t="s">
        <v>1245</v>
      </c>
    </row>
    <row r="627" spans="1:42" x14ac:dyDescent="0.25">
      <c r="A627" s="3">
        <f t="shared" si="153"/>
        <v>6</v>
      </c>
      <c r="B627" s="3" t="str">
        <f t="shared" si="154"/>
        <v>Gas</v>
      </c>
      <c r="C627" s="3">
        <f t="shared" si="155"/>
        <v>8.1108900000000008E-3</v>
      </c>
      <c r="D627" s="3">
        <f t="shared" si="156"/>
        <v>0</v>
      </c>
      <c r="E627" s="3">
        <f t="shared" si="157"/>
        <v>8.1108900000000008E-3</v>
      </c>
      <c r="F627" s="3" t="str">
        <f t="shared" si="158"/>
        <v/>
      </c>
      <c r="G627" s="3">
        <f t="shared" si="159"/>
        <v>4</v>
      </c>
      <c r="H627" s="3">
        <f t="shared" si="160"/>
        <v>0</v>
      </c>
      <c r="I627" s="3">
        <f t="shared" si="161"/>
        <v>4</v>
      </c>
      <c r="J627" s="3">
        <f t="shared" si="162"/>
        <v>0</v>
      </c>
      <c r="K627" s="3">
        <f t="shared" si="163"/>
        <v>0</v>
      </c>
      <c r="L627" s="3">
        <f t="shared" si="164"/>
        <v>0</v>
      </c>
      <c r="M627" s="3">
        <f t="shared" si="165"/>
        <v>1.9519999999999999E-5</v>
      </c>
      <c r="N627" s="3">
        <f t="shared" si="166"/>
        <v>0</v>
      </c>
      <c r="O627" s="3">
        <f>SUM(K627:M627)</f>
        <v>1.9519999999999999E-5</v>
      </c>
      <c r="P627" s="41">
        <f t="shared" si="167"/>
        <v>0</v>
      </c>
      <c r="Q627" s="42" t="str">
        <f t="shared" si="168"/>
        <v/>
      </c>
      <c r="R627" s="44">
        <f t="shared" si="169"/>
        <v>2.4066409481573537E-3</v>
      </c>
      <c r="S627" s="3">
        <f>IF(G627&gt;0,(K627/G627)*(1000000/365),"")</f>
        <v>0</v>
      </c>
      <c r="T627" s="3" t="str">
        <f>IF(H627&gt;0,(L627/H627)*(1000000/365),"")</f>
        <v/>
      </c>
      <c r="U627" s="3">
        <f>IF(I627&gt;0,(M627/I627)*(1000000/365),"")</f>
        <v>1.336986301369863E-2</v>
      </c>
      <c r="V627" s="28" t="str">
        <f>IF(J627&gt;0,(N627/J627)*(1000000/365),"")</f>
        <v/>
      </c>
      <c r="Y627" s="29" t="s">
        <v>492</v>
      </c>
      <c r="Z627" s="3" t="s">
        <v>62</v>
      </c>
      <c r="AA627" s="3">
        <v>16221.78</v>
      </c>
      <c r="AB627" s="3">
        <v>2</v>
      </c>
      <c r="AC627" s="3">
        <v>8</v>
      </c>
      <c r="AD627" s="3">
        <v>8</v>
      </c>
      <c r="AE627" s="2" t="s">
        <v>1243</v>
      </c>
      <c r="AG627" s="2">
        <v>4</v>
      </c>
      <c r="AH627" s="2">
        <v>0</v>
      </c>
      <c r="AI627" s="3" t="s">
        <v>1245</v>
      </c>
      <c r="AM627" s="2" t="s">
        <v>1243</v>
      </c>
      <c r="AO627" s="2">
        <v>4</v>
      </c>
      <c r="AP627" s="2">
        <v>1.9519999999999999E-2</v>
      </c>
    </row>
    <row r="628" spans="1:42" x14ac:dyDescent="0.25">
      <c r="A628" s="3">
        <f t="shared" si="153"/>
        <v>2</v>
      </c>
      <c r="B628" s="3" t="str">
        <f t="shared" si="154"/>
        <v>Gas</v>
      </c>
      <c r="C628" s="3">
        <f t="shared" si="155"/>
        <v>0</v>
      </c>
      <c r="D628" s="3">
        <f t="shared" si="156"/>
        <v>4.0590590999999999E-3</v>
      </c>
      <c r="E628" s="3">
        <f t="shared" si="157"/>
        <v>0</v>
      </c>
      <c r="F628" s="3" t="str">
        <f t="shared" si="158"/>
        <v/>
      </c>
      <c r="G628" s="3">
        <f t="shared" si="159"/>
        <v>0</v>
      </c>
      <c r="H628" s="3">
        <f t="shared" si="160"/>
        <v>2</v>
      </c>
      <c r="I628" s="3">
        <f t="shared" si="161"/>
        <v>0</v>
      </c>
      <c r="J628" s="3">
        <f t="shared" si="162"/>
        <v>0</v>
      </c>
      <c r="K628" s="3">
        <f t="shared" si="163"/>
        <v>0</v>
      </c>
      <c r="L628" s="3">
        <f t="shared" si="164"/>
        <v>5.0000000000000001E-4</v>
      </c>
      <c r="M628" s="3">
        <f t="shared" si="165"/>
        <v>0</v>
      </c>
      <c r="N628" s="3">
        <f t="shared" si="166"/>
        <v>0</v>
      </c>
      <c r="O628" s="3">
        <f>SUM(K628:M628)</f>
        <v>5.0000000000000001E-4</v>
      </c>
      <c r="P628" s="41" t="str">
        <f t="shared" si="167"/>
        <v/>
      </c>
      <c r="Q628" s="42">
        <f t="shared" si="168"/>
        <v>0.12318125646409042</v>
      </c>
      <c r="R628" s="44" t="str">
        <f t="shared" si="169"/>
        <v/>
      </c>
      <c r="S628" s="3" t="str">
        <f>IF(G628&gt;0,(K628/G628)*(1000000/365),"")</f>
        <v/>
      </c>
      <c r="T628" s="3">
        <f>IF(H628&gt;0,(L628/H628)*(1000000/365),"")</f>
        <v>0.68493150684931503</v>
      </c>
      <c r="U628" s="3" t="str">
        <f>IF(I628&gt;0,(M628/I628)*(1000000/365),"")</f>
        <v/>
      </c>
      <c r="V628" s="28" t="str">
        <f>IF(J628&gt;0,(N628/J628)*(1000000/365),"")</f>
        <v/>
      </c>
      <c r="Y628" s="29" t="s">
        <v>492</v>
      </c>
      <c r="Z628" s="3" t="s">
        <v>47</v>
      </c>
      <c r="AA628" s="3">
        <v>4059.0590999999999</v>
      </c>
      <c r="AB628" s="3">
        <v>1</v>
      </c>
      <c r="AC628" s="3">
        <v>2</v>
      </c>
      <c r="AD628" s="3">
        <v>0</v>
      </c>
      <c r="AE628" s="2" t="s">
        <v>1245</v>
      </c>
      <c r="AI628" s="3" t="s">
        <v>1243</v>
      </c>
      <c r="AK628" s="3">
        <v>2</v>
      </c>
      <c r="AL628" s="3">
        <v>0.5</v>
      </c>
      <c r="AM628" s="2" t="s">
        <v>1245</v>
      </c>
    </row>
    <row r="629" spans="1:42" x14ac:dyDescent="0.25">
      <c r="A629" s="3">
        <f t="shared" si="153"/>
        <v>2</v>
      </c>
      <c r="B629" s="3" t="str">
        <f t="shared" si="154"/>
        <v>Gas</v>
      </c>
      <c r="C629" s="3">
        <f t="shared" si="155"/>
        <v>0</v>
      </c>
      <c r="D629" s="3">
        <f t="shared" si="156"/>
        <v>1.1586540000000001E-2</v>
      </c>
      <c r="E629" s="3">
        <f t="shared" si="157"/>
        <v>0</v>
      </c>
      <c r="F629" s="3" t="str">
        <f t="shared" si="158"/>
        <v/>
      </c>
      <c r="G629" s="3">
        <f t="shared" si="159"/>
        <v>0</v>
      </c>
      <c r="H629" s="3">
        <f t="shared" si="160"/>
        <v>5</v>
      </c>
      <c r="I629" s="3">
        <f t="shared" si="161"/>
        <v>0</v>
      </c>
      <c r="J629" s="3">
        <f t="shared" si="162"/>
        <v>0</v>
      </c>
      <c r="K629" s="3">
        <f t="shared" si="163"/>
        <v>0</v>
      </c>
      <c r="L629" s="3">
        <f t="shared" si="164"/>
        <v>1.1999999999999999E-3</v>
      </c>
      <c r="M629" s="3">
        <f t="shared" si="165"/>
        <v>0</v>
      </c>
      <c r="N629" s="3">
        <f t="shared" si="166"/>
        <v>0</v>
      </c>
      <c r="O629" s="3">
        <f>SUM(K629:M629)</f>
        <v>1.1999999999999999E-3</v>
      </c>
      <c r="P629" s="41" t="str">
        <f t="shared" si="167"/>
        <v/>
      </c>
      <c r="Q629" s="42">
        <f t="shared" si="168"/>
        <v>0.10356845097846293</v>
      </c>
      <c r="R629" s="44" t="str">
        <f t="shared" si="169"/>
        <v/>
      </c>
      <c r="S629" s="3" t="str">
        <f>IF(G629&gt;0,(K629/G629)*(1000000/365),"")</f>
        <v/>
      </c>
      <c r="T629" s="3">
        <f>IF(H629&gt;0,(L629/H629)*(1000000/365),"")</f>
        <v>0.65753424657534243</v>
      </c>
      <c r="U629" s="3" t="str">
        <f>IF(I629&gt;0,(M629/I629)*(1000000/365),"")</f>
        <v/>
      </c>
      <c r="V629" s="28" t="str">
        <f>IF(J629&gt;0,(N629/J629)*(1000000/365),"")</f>
        <v/>
      </c>
      <c r="Y629" s="29" t="s">
        <v>495</v>
      </c>
      <c r="Z629" s="3" t="s">
        <v>47</v>
      </c>
      <c r="AA629" s="3">
        <v>11586.54</v>
      </c>
      <c r="AB629" s="3">
        <v>8</v>
      </c>
      <c r="AC629" s="3">
        <v>7</v>
      </c>
      <c r="AD629" s="3">
        <v>0</v>
      </c>
      <c r="AE629" s="2" t="s">
        <v>1245</v>
      </c>
      <c r="AI629" s="3" t="s">
        <v>1243</v>
      </c>
      <c r="AK629" s="3">
        <v>5</v>
      </c>
      <c r="AL629" s="3">
        <v>1.2</v>
      </c>
      <c r="AM629" s="2" t="s">
        <v>1245</v>
      </c>
    </row>
    <row r="630" spans="1:42" x14ac:dyDescent="0.25">
      <c r="A630" s="3">
        <f t="shared" si="153"/>
        <v>2</v>
      </c>
      <c r="B630" s="3" t="str">
        <f t="shared" si="154"/>
        <v>Gas</v>
      </c>
      <c r="C630" s="3">
        <f t="shared" si="155"/>
        <v>0</v>
      </c>
      <c r="D630" s="3">
        <f t="shared" si="156"/>
        <v>1.1207999999999999E-2</v>
      </c>
      <c r="E630" s="3">
        <f t="shared" si="157"/>
        <v>0</v>
      </c>
      <c r="F630" s="3" t="str">
        <f t="shared" si="158"/>
        <v/>
      </c>
      <c r="G630" s="3">
        <f t="shared" si="159"/>
        <v>0</v>
      </c>
      <c r="H630" s="3">
        <f t="shared" si="160"/>
        <v>8</v>
      </c>
      <c r="I630" s="3">
        <f t="shared" si="161"/>
        <v>0</v>
      </c>
      <c r="J630" s="3">
        <f t="shared" si="162"/>
        <v>0</v>
      </c>
      <c r="K630" s="3">
        <f t="shared" si="163"/>
        <v>0</v>
      </c>
      <c r="L630" s="3">
        <f t="shared" si="164"/>
        <v>2.0658280000000002E-4</v>
      </c>
      <c r="M630" s="3">
        <f t="shared" si="165"/>
        <v>0</v>
      </c>
      <c r="N630" s="3">
        <f t="shared" si="166"/>
        <v>0</v>
      </c>
      <c r="O630" s="3">
        <f>SUM(K630:M630)</f>
        <v>2.0658280000000002E-4</v>
      </c>
      <c r="P630" s="41" t="str">
        <f t="shared" si="167"/>
        <v/>
      </c>
      <c r="Q630" s="42">
        <f t="shared" si="168"/>
        <v>1.8431727337615993E-2</v>
      </c>
      <c r="R630" s="44" t="str">
        <f t="shared" si="169"/>
        <v/>
      </c>
      <c r="S630" s="3" t="str">
        <f>IF(G630&gt;0,(K630/G630)*(1000000/365),"")</f>
        <v/>
      </c>
      <c r="T630" s="3">
        <f>IF(H630&gt;0,(L630/H630)*(1000000/365),"")</f>
        <v>7.0747534246575344E-2</v>
      </c>
      <c r="U630" s="3" t="str">
        <f>IF(I630&gt;0,(M630/I630)*(1000000/365),"")</f>
        <v/>
      </c>
      <c r="V630" s="28" t="str">
        <f>IF(J630&gt;0,(N630/J630)*(1000000/365),"")</f>
        <v/>
      </c>
      <c r="Y630" s="29" t="s">
        <v>495</v>
      </c>
      <c r="Z630" s="3" t="s">
        <v>62</v>
      </c>
      <c r="AA630" s="3">
        <v>11208</v>
      </c>
      <c r="AB630" s="3">
        <v>6</v>
      </c>
      <c r="AC630" s="3">
        <v>8</v>
      </c>
      <c r="AD630" s="3">
        <v>0</v>
      </c>
      <c r="AE630" s="2" t="s">
        <v>1245</v>
      </c>
      <c r="AI630" s="3" t="s">
        <v>1243</v>
      </c>
      <c r="AK630" s="3">
        <v>8</v>
      </c>
      <c r="AL630" s="3">
        <v>0.20658280000000001</v>
      </c>
      <c r="AM630" s="2" t="s">
        <v>1245</v>
      </c>
    </row>
    <row r="631" spans="1:42" x14ac:dyDescent="0.25">
      <c r="A631" s="3">
        <f t="shared" si="153"/>
        <v>2</v>
      </c>
      <c r="B631" s="3" t="str">
        <f t="shared" si="154"/>
        <v>Gas</v>
      </c>
      <c r="C631" s="3">
        <f t="shared" si="155"/>
        <v>0</v>
      </c>
      <c r="D631" s="3">
        <f t="shared" si="156"/>
        <v>1.7084999999999999E-2</v>
      </c>
      <c r="E631" s="3">
        <f t="shared" si="157"/>
        <v>0</v>
      </c>
      <c r="F631" s="3" t="str">
        <f t="shared" si="158"/>
        <v/>
      </c>
      <c r="G631" s="3">
        <f t="shared" si="159"/>
        <v>0</v>
      </c>
      <c r="H631" s="3">
        <f t="shared" si="160"/>
        <v>2</v>
      </c>
      <c r="I631" s="3">
        <f t="shared" si="161"/>
        <v>0</v>
      </c>
      <c r="J631" s="3">
        <f t="shared" si="162"/>
        <v>0</v>
      </c>
      <c r="K631" s="3">
        <f t="shared" si="163"/>
        <v>0</v>
      </c>
      <c r="L631" s="3">
        <f t="shared" si="164"/>
        <v>2.5627499999999999E-3</v>
      </c>
      <c r="M631" s="3">
        <f t="shared" si="165"/>
        <v>0</v>
      </c>
      <c r="N631" s="3">
        <f t="shared" si="166"/>
        <v>0</v>
      </c>
      <c r="O631" s="3">
        <f>SUM(K631:M631)</f>
        <v>2.5627499999999999E-3</v>
      </c>
      <c r="P631" s="41" t="str">
        <f t="shared" si="167"/>
        <v/>
      </c>
      <c r="Q631" s="42">
        <f t="shared" si="168"/>
        <v>0.15</v>
      </c>
      <c r="R631" s="44" t="str">
        <f t="shared" si="169"/>
        <v/>
      </c>
      <c r="S631" s="3" t="str">
        <f>IF(G631&gt;0,(K631/G631)*(1000000/365),"")</f>
        <v/>
      </c>
      <c r="T631" s="3">
        <f>IF(H631&gt;0,(L631/H631)*(1000000/365),"")</f>
        <v>3.510616438356164</v>
      </c>
      <c r="U631" s="3" t="str">
        <f>IF(I631&gt;0,(M631/I631)*(1000000/365),"")</f>
        <v/>
      </c>
      <c r="V631" s="28" t="str">
        <f>IF(J631&gt;0,(N631/J631)*(1000000/365),"")</f>
        <v/>
      </c>
      <c r="Y631" s="29" t="s">
        <v>495</v>
      </c>
      <c r="Z631" s="3" t="s">
        <v>47</v>
      </c>
      <c r="AA631" s="3">
        <v>17085</v>
      </c>
      <c r="AB631" s="3">
        <v>2</v>
      </c>
      <c r="AC631" s="3">
        <v>2</v>
      </c>
      <c r="AD631" s="3">
        <v>0</v>
      </c>
      <c r="AE631" s="2" t="s">
        <v>1245</v>
      </c>
      <c r="AI631" s="3" t="s">
        <v>1243</v>
      </c>
      <c r="AK631" s="3">
        <v>2</v>
      </c>
      <c r="AL631" s="3">
        <v>2.5627499999999999</v>
      </c>
      <c r="AM631" s="2" t="s">
        <v>1245</v>
      </c>
    </row>
    <row r="632" spans="1:42" x14ac:dyDescent="0.25">
      <c r="A632" s="3">
        <f t="shared" si="153"/>
        <v>6</v>
      </c>
      <c r="B632" s="3" t="str">
        <f t="shared" si="154"/>
        <v>Gas</v>
      </c>
      <c r="C632" s="3">
        <f t="shared" si="155"/>
        <v>0.11569058782608695</v>
      </c>
      <c r="D632" s="3">
        <f t="shared" si="156"/>
        <v>0</v>
      </c>
      <c r="E632" s="3">
        <f t="shared" si="157"/>
        <v>2.8922646956521737E-2</v>
      </c>
      <c r="F632" s="3" t="str">
        <f t="shared" si="158"/>
        <v/>
      </c>
      <c r="G632" s="3">
        <f t="shared" si="159"/>
        <v>16</v>
      </c>
      <c r="H632" s="3">
        <f t="shared" si="160"/>
        <v>3</v>
      </c>
      <c r="I632" s="3">
        <f t="shared" si="161"/>
        <v>4</v>
      </c>
      <c r="J632" s="3">
        <f t="shared" si="162"/>
        <v>0</v>
      </c>
      <c r="K632" s="3">
        <f t="shared" si="163"/>
        <v>0</v>
      </c>
      <c r="L632" s="3">
        <f t="shared" si="164"/>
        <v>2.5434800000000003E-3</v>
      </c>
      <c r="M632" s="3">
        <f t="shared" si="165"/>
        <v>6.8430000000000007E-5</v>
      </c>
      <c r="N632" s="3">
        <f t="shared" si="166"/>
        <v>0</v>
      </c>
      <c r="O632" s="3">
        <f>SUM(K632:M632)</f>
        <v>2.6119100000000003E-3</v>
      </c>
      <c r="P632" s="41">
        <f t="shared" si="167"/>
        <v>0</v>
      </c>
      <c r="Q632" s="42" t="str">
        <f t="shared" si="168"/>
        <v/>
      </c>
      <c r="R632" s="44">
        <f t="shared" si="169"/>
        <v>2.3659660231951834E-3</v>
      </c>
      <c r="S632" s="3">
        <f>IF(G632&gt;0,(K632/G632)*(1000000/365),"")</f>
        <v>0</v>
      </c>
      <c r="T632" s="3">
        <f>IF(H632&gt;0,(L632/H632)*(1000000/365),"")</f>
        <v>2.3228127853881277</v>
      </c>
      <c r="U632" s="3">
        <f>IF(I632&gt;0,(M632/I632)*(1000000/365),"")</f>
        <v>4.686986301369863E-2</v>
      </c>
      <c r="V632" s="28" t="str">
        <f>IF(J632&gt;0,(N632/J632)*(1000000/365),"")</f>
        <v/>
      </c>
      <c r="Y632" s="29" t="s">
        <v>498</v>
      </c>
      <c r="Z632" s="3" t="s">
        <v>47</v>
      </c>
      <c r="AA632" s="3">
        <v>166305.22</v>
      </c>
      <c r="AB632" s="3">
        <v>9</v>
      </c>
      <c r="AC632" s="3">
        <v>23</v>
      </c>
      <c r="AD632" s="3">
        <v>4</v>
      </c>
      <c r="AE632" s="2" t="s">
        <v>1243</v>
      </c>
      <c r="AG632" s="2">
        <v>16</v>
      </c>
      <c r="AH632" s="2">
        <v>0</v>
      </c>
      <c r="AI632" s="3" t="s">
        <v>1243</v>
      </c>
      <c r="AK632" s="3">
        <v>3</v>
      </c>
      <c r="AL632" s="3">
        <v>2.5434800000000002</v>
      </c>
      <c r="AM632" s="2" t="s">
        <v>1243</v>
      </c>
      <c r="AO632" s="2">
        <v>4</v>
      </c>
      <c r="AP632" s="2">
        <v>6.8430000000000005E-2</v>
      </c>
    </row>
    <row r="633" spans="1:42" x14ac:dyDescent="0.25">
      <c r="A633" s="3">
        <f t="shared" si="153"/>
        <v>6</v>
      </c>
      <c r="B633" s="3" t="str">
        <f t="shared" si="154"/>
        <v>Gas</v>
      </c>
      <c r="C633" s="3">
        <f t="shared" si="155"/>
        <v>3.6658364999999998E-2</v>
      </c>
      <c r="D633" s="3">
        <f t="shared" si="156"/>
        <v>0</v>
      </c>
      <c r="E633" s="3">
        <f t="shared" si="157"/>
        <v>3.6658364999999998E-2</v>
      </c>
      <c r="F633" s="3" t="str">
        <f t="shared" si="158"/>
        <v/>
      </c>
      <c r="G633" s="3">
        <f t="shared" si="159"/>
        <v>4</v>
      </c>
      <c r="H633" s="3">
        <f t="shared" si="160"/>
        <v>0</v>
      </c>
      <c r="I633" s="3">
        <f t="shared" si="161"/>
        <v>4</v>
      </c>
      <c r="J633" s="3">
        <f t="shared" si="162"/>
        <v>0</v>
      </c>
      <c r="K633" s="3">
        <f t="shared" si="163"/>
        <v>0</v>
      </c>
      <c r="L633" s="3">
        <f t="shared" si="164"/>
        <v>0</v>
      </c>
      <c r="M633" s="3">
        <f t="shared" si="165"/>
        <v>1.9934999999999999E-4</v>
      </c>
      <c r="N633" s="3">
        <f t="shared" si="166"/>
        <v>0</v>
      </c>
      <c r="O633" s="3">
        <f>SUM(K633:M633)</f>
        <v>1.9934999999999999E-4</v>
      </c>
      <c r="P633" s="41">
        <f t="shared" si="167"/>
        <v>0</v>
      </c>
      <c r="Q633" s="42" t="str">
        <f t="shared" si="168"/>
        <v/>
      </c>
      <c r="R633" s="44">
        <f t="shared" si="169"/>
        <v>5.4380494056404313E-3</v>
      </c>
      <c r="S633" s="3">
        <f>IF(G633&gt;0,(K633/G633)*(1000000/365),"")</f>
        <v>0</v>
      </c>
      <c r="T633" s="3" t="str">
        <f>IF(H633&gt;0,(L633/H633)*(1000000/365),"")</f>
        <v/>
      </c>
      <c r="U633" s="3">
        <f>IF(I633&gt;0,(M633/I633)*(1000000/365),"")</f>
        <v>0.13654109589041094</v>
      </c>
      <c r="V633" s="28" t="str">
        <f>IF(J633&gt;0,(N633/J633)*(1000000/365),"")</f>
        <v/>
      </c>
      <c r="Y633" s="29" t="s">
        <v>498</v>
      </c>
      <c r="Z633" s="3" t="s">
        <v>62</v>
      </c>
      <c r="AA633" s="3">
        <v>73316.73</v>
      </c>
      <c r="AB633" s="3">
        <v>3</v>
      </c>
      <c r="AC633" s="3">
        <v>8</v>
      </c>
      <c r="AD633" s="3">
        <v>4</v>
      </c>
      <c r="AE633" s="2" t="s">
        <v>1243</v>
      </c>
      <c r="AG633" s="2">
        <v>4</v>
      </c>
      <c r="AH633" s="2">
        <v>0</v>
      </c>
      <c r="AI633" s="3" t="s">
        <v>1245</v>
      </c>
      <c r="AM633" s="2" t="s">
        <v>1243</v>
      </c>
      <c r="AO633" s="2">
        <v>4</v>
      </c>
      <c r="AP633" s="2">
        <v>0.19935</v>
      </c>
    </row>
    <row r="634" spans="1:42" x14ac:dyDescent="0.25">
      <c r="A634" s="3">
        <f t="shared" si="153"/>
        <v>2</v>
      </c>
      <c r="B634" s="3" t="str">
        <f t="shared" si="154"/>
        <v>Gas</v>
      </c>
      <c r="C634" s="3">
        <f t="shared" si="155"/>
        <v>0</v>
      </c>
      <c r="D634" s="3">
        <f t="shared" si="156"/>
        <v>3.4051999999999999E-2</v>
      </c>
      <c r="E634" s="3">
        <f t="shared" si="157"/>
        <v>0</v>
      </c>
      <c r="F634" s="3" t="str">
        <f t="shared" si="158"/>
        <v/>
      </c>
      <c r="G634" s="3">
        <f t="shared" si="159"/>
        <v>0</v>
      </c>
      <c r="H634" s="3">
        <f t="shared" si="160"/>
        <v>8</v>
      </c>
      <c r="I634" s="3">
        <f t="shared" si="161"/>
        <v>0</v>
      </c>
      <c r="J634" s="3">
        <f t="shared" si="162"/>
        <v>0</v>
      </c>
      <c r="K634" s="3">
        <f t="shared" si="163"/>
        <v>0</v>
      </c>
      <c r="L634" s="3">
        <f t="shared" si="164"/>
        <v>2.5689857E-3</v>
      </c>
      <c r="M634" s="3">
        <f t="shared" si="165"/>
        <v>0</v>
      </c>
      <c r="N634" s="3">
        <f t="shared" si="166"/>
        <v>0</v>
      </c>
      <c r="O634" s="3">
        <f>SUM(K634:M634)</f>
        <v>2.5689857E-3</v>
      </c>
      <c r="P634" s="41" t="str">
        <f t="shared" si="167"/>
        <v/>
      </c>
      <c r="Q634" s="42">
        <f t="shared" si="168"/>
        <v>7.544301949958887E-2</v>
      </c>
      <c r="R634" s="44" t="str">
        <f t="shared" si="169"/>
        <v/>
      </c>
      <c r="S634" s="3" t="str">
        <f>IF(G634&gt;0,(K634/G634)*(1000000/365),"")</f>
        <v/>
      </c>
      <c r="T634" s="3">
        <f>IF(H634&gt;0,(L634/H634)*(1000000/365),"")</f>
        <v>0.87978962328767119</v>
      </c>
      <c r="U634" s="3" t="str">
        <f>IF(I634&gt;0,(M634/I634)*(1000000/365),"")</f>
        <v/>
      </c>
      <c r="V634" s="28" t="str">
        <f>IF(J634&gt;0,(N634/J634)*(1000000/365),"")</f>
        <v/>
      </c>
      <c r="Y634" s="29" t="s">
        <v>500</v>
      </c>
      <c r="Z634" s="3" t="s">
        <v>47</v>
      </c>
      <c r="AA634" s="3">
        <v>34052</v>
      </c>
      <c r="AB634" s="3">
        <v>4</v>
      </c>
      <c r="AC634" s="3">
        <v>8</v>
      </c>
      <c r="AD634" s="3">
        <v>0</v>
      </c>
      <c r="AE634" s="2" t="s">
        <v>1245</v>
      </c>
      <c r="AI634" s="3" t="s">
        <v>1243</v>
      </c>
      <c r="AK634" s="3">
        <v>8</v>
      </c>
      <c r="AL634" s="3">
        <v>2.5689856999999998</v>
      </c>
      <c r="AM634" s="2" t="s">
        <v>1245</v>
      </c>
    </row>
    <row r="635" spans="1:42" x14ac:dyDescent="0.25">
      <c r="A635" s="3">
        <f t="shared" si="153"/>
        <v>2</v>
      </c>
      <c r="B635" s="3" t="str">
        <f t="shared" si="154"/>
        <v>Gas</v>
      </c>
      <c r="C635" s="3">
        <f t="shared" si="155"/>
        <v>0</v>
      </c>
      <c r="D635" s="3">
        <f t="shared" si="156"/>
        <v>0</v>
      </c>
      <c r="E635" s="3">
        <f t="shared" si="157"/>
        <v>0</v>
      </c>
      <c r="F635" s="3" t="str">
        <f t="shared" si="158"/>
        <v/>
      </c>
      <c r="G635" s="3">
        <f t="shared" si="159"/>
        <v>0</v>
      </c>
      <c r="H635" s="3">
        <f t="shared" si="160"/>
        <v>0</v>
      </c>
      <c r="I635" s="3">
        <f t="shared" si="161"/>
        <v>0</v>
      </c>
      <c r="J635" s="3">
        <f t="shared" si="162"/>
        <v>0</v>
      </c>
      <c r="K635" s="3">
        <f t="shared" si="163"/>
        <v>0</v>
      </c>
      <c r="L635" s="3">
        <f t="shared" si="164"/>
        <v>5.3603000000000006E-4</v>
      </c>
      <c r="M635" s="3">
        <f t="shared" si="165"/>
        <v>0</v>
      </c>
      <c r="N635" s="3">
        <f t="shared" si="166"/>
        <v>0</v>
      </c>
      <c r="O635" s="3">
        <f>SUM(K635:M635)</f>
        <v>5.3603000000000006E-4</v>
      </c>
      <c r="P635" s="41" t="str">
        <f t="shared" si="167"/>
        <v/>
      </c>
      <c r="Q635" s="42" t="str">
        <f t="shared" si="168"/>
        <v/>
      </c>
      <c r="R635" s="44" t="str">
        <f t="shared" si="169"/>
        <v/>
      </c>
      <c r="S635" s="3" t="str">
        <f>IF(G635&gt;0,(K635/G635)*(1000000/365),"")</f>
        <v/>
      </c>
      <c r="T635" s="3" t="str">
        <f>IF(H635&gt;0,(L635/H635)*(1000000/365),"")</f>
        <v/>
      </c>
      <c r="U635" s="3" t="str">
        <f>IF(I635&gt;0,(M635/I635)*(1000000/365),"")</f>
        <v/>
      </c>
      <c r="V635" s="28" t="str">
        <f>IF(J635&gt;0,(N635/J635)*(1000000/365),"")</f>
        <v/>
      </c>
      <c r="Y635" s="29" t="s">
        <v>500</v>
      </c>
      <c r="Z635" s="3" t="s">
        <v>47</v>
      </c>
      <c r="AA635" s="3">
        <v>4692.33</v>
      </c>
      <c r="AB635" s="3">
        <v>1</v>
      </c>
      <c r="AC635" s="3">
        <v>0</v>
      </c>
      <c r="AD635" s="3">
        <v>0</v>
      </c>
      <c r="AE635" s="2" t="s">
        <v>1245</v>
      </c>
      <c r="AI635" s="3" t="s">
        <v>1243</v>
      </c>
      <c r="AK635" s="3">
        <v>0</v>
      </c>
      <c r="AL635" s="3">
        <v>0.53603000000000001</v>
      </c>
      <c r="AM635" s="2" t="s">
        <v>1245</v>
      </c>
    </row>
    <row r="636" spans="1:42" x14ac:dyDescent="0.25">
      <c r="A636" s="3">
        <f t="shared" si="153"/>
        <v>3</v>
      </c>
      <c r="B636" s="3" t="str">
        <f t="shared" si="154"/>
        <v>Gas</v>
      </c>
      <c r="C636" s="3">
        <f t="shared" si="155"/>
        <v>0</v>
      </c>
      <c r="D636" s="3">
        <f t="shared" si="156"/>
        <v>0</v>
      </c>
      <c r="E636" s="3">
        <f t="shared" si="157"/>
        <v>1.705547E-2</v>
      </c>
      <c r="F636" s="3" t="str">
        <f t="shared" si="158"/>
        <v/>
      </c>
      <c r="G636" s="3">
        <f t="shared" si="159"/>
        <v>0</v>
      </c>
      <c r="H636" s="3">
        <f t="shared" si="160"/>
        <v>0</v>
      </c>
      <c r="I636" s="3">
        <f t="shared" si="161"/>
        <v>7</v>
      </c>
      <c r="J636" s="3">
        <f t="shared" si="162"/>
        <v>0</v>
      </c>
      <c r="K636" s="3">
        <f t="shared" si="163"/>
        <v>0</v>
      </c>
      <c r="L636" s="3">
        <f t="shared" si="164"/>
        <v>0</v>
      </c>
      <c r="M636" s="3">
        <f t="shared" si="165"/>
        <v>6.8169999999999993E-5</v>
      </c>
      <c r="N636" s="3">
        <f t="shared" si="166"/>
        <v>0</v>
      </c>
      <c r="O636" s="3">
        <f>SUM(K636:M636)</f>
        <v>6.8169999999999993E-5</v>
      </c>
      <c r="P636" s="41" t="str">
        <f t="shared" si="167"/>
        <v/>
      </c>
      <c r="Q636" s="42" t="str">
        <f t="shared" si="168"/>
        <v/>
      </c>
      <c r="R636" s="44">
        <f t="shared" si="169"/>
        <v>3.9969581606370272E-3</v>
      </c>
      <c r="S636" s="3" t="str">
        <f>IF(G636&gt;0,(K636/G636)*(1000000/365),"")</f>
        <v/>
      </c>
      <c r="T636" s="3" t="str">
        <f>IF(H636&gt;0,(L636/H636)*(1000000/365),"")</f>
        <v/>
      </c>
      <c r="U636" s="3">
        <f>IF(I636&gt;0,(M636/I636)*(1000000/365),"")</f>
        <v>2.668101761252446E-2</v>
      </c>
      <c r="V636" s="28" t="str">
        <f>IF(J636&gt;0,(N636/J636)*(1000000/365),"")</f>
        <v/>
      </c>
      <c r="Y636" s="29" t="s">
        <v>500</v>
      </c>
      <c r="Z636" s="3" t="s">
        <v>62</v>
      </c>
      <c r="AA636" s="3">
        <v>17055.47</v>
      </c>
      <c r="AB636" s="3">
        <v>3</v>
      </c>
      <c r="AC636" s="3">
        <v>7</v>
      </c>
      <c r="AD636" s="3">
        <v>7</v>
      </c>
      <c r="AE636" s="2" t="s">
        <v>1245</v>
      </c>
      <c r="AI636" s="3" t="s">
        <v>1245</v>
      </c>
      <c r="AM636" s="2" t="s">
        <v>1243</v>
      </c>
      <c r="AO636" s="2">
        <v>7</v>
      </c>
      <c r="AP636" s="2">
        <v>6.8169999999999994E-2</v>
      </c>
    </row>
    <row r="637" spans="1:42" x14ac:dyDescent="0.25">
      <c r="A637" s="3">
        <f t="shared" si="153"/>
        <v>6</v>
      </c>
      <c r="B637" s="3" t="str">
        <f t="shared" si="154"/>
        <v>Gas</v>
      </c>
      <c r="C637" s="3">
        <f t="shared" si="155"/>
        <v>0</v>
      </c>
      <c r="D637" s="3">
        <f t="shared" si="156"/>
        <v>0</v>
      </c>
      <c r="E637" s="3">
        <f t="shared" si="157"/>
        <v>0</v>
      </c>
      <c r="F637" s="3" t="str">
        <f t="shared" si="158"/>
        <v/>
      </c>
      <c r="G637" s="3">
        <f t="shared" si="159"/>
        <v>0</v>
      </c>
      <c r="H637" s="3">
        <f t="shared" si="160"/>
        <v>0</v>
      </c>
      <c r="I637" s="3">
        <f t="shared" si="161"/>
        <v>0</v>
      </c>
      <c r="J637" s="3">
        <f t="shared" si="162"/>
        <v>0</v>
      </c>
      <c r="K637" s="3">
        <f t="shared" si="163"/>
        <v>0</v>
      </c>
      <c r="L637" s="3">
        <f t="shared" si="164"/>
        <v>0</v>
      </c>
      <c r="M637" s="3">
        <f t="shared" si="165"/>
        <v>0</v>
      </c>
      <c r="N637" s="3">
        <f t="shared" si="166"/>
        <v>0</v>
      </c>
      <c r="O637" s="3">
        <f>SUM(K637:M637)</f>
        <v>0</v>
      </c>
      <c r="P637" s="41" t="str">
        <f t="shared" si="167"/>
        <v/>
      </c>
      <c r="Q637" s="42" t="str">
        <f t="shared" si="168"/>
        <v/>
      </c>
      <c r="R637" s="44" t="str">
        <f t="shared" si="169"/>
        <v/>
      </c>
      <c r="S637" s="3" t="str">
        <f>IF(G637&gt;0,(K637/G637)*(1000000/365),"")</f>
        <v/>
      </c>
      <c r="T637" s="3" t="str">
        <f>IF(H637&gt;0,(L637/H637)*(1000000/365),"")</f>
        <v/>
      </c>
      <c r="U637" s="3" t="str">
        <f>IF(I637&gt;0,(M637/I637)*(1000000/365),"")</f>
        <v/>
      </c>
      <c r="V637" s="28" t="str">
        <f>IF(J637&gt;0,(N637/J637)*(1000000/365),"")</f>
        <v/>
      </c>
      <c r="Y637" s="29" t="s">
        <v>502</v>
      </c>
      <c r="Z637" s="3" t="s">
        <v>47</v>
      </c>
      <c r="AA637" s="3">
        <v>0</v>
      </c>
      <c r="AB637" s="3">
        <v>0</v>
      </c>
      <c r="AC637" s="3">
        <v>0</v>
      </c>
      <c r="AD637" s="3">
        <v>0</v>
      </c>
      <c r="AE637" s="2" t="s">
        <v>1245</v>
      </c>
      <c r="AI637" s="3" t="s">
        <v>1245</v>
      </c>
      <c r="AM637" s="2" t="s">
        <v>1245</v>
      </c>
    </row>
    <row r="638" spans="1:42" x14ac:dyDescent="0.25">
      <c r="A638" s="3">
        <f t="shared" si="153"/>
        <v>3</v>
      </c>
      <c r="B638" s="3" t="str">
        <f t="shared" si="154"/>
        <v>Gas</v>
      </c>
      <c r="C638" s="3">
        <f t="shared" si="155"/>
        <v>0</v>
      </c>
      <c r="D638" s="3">
        <f t="shared" si="156"/>
        <v>0</v>
      </c>
      <c r="E638" s="3">
        <f t="shared" si="157"/>
        <v>0.32091199999999998</v>
      </c>
      <c r="F638" s="3" t="str">
        <f t="shared" si="158"/>
        <v/>
      </c>
      <c r="G638" s="3">
        <f t="shared" si="159"/>
        <v>0</v>
      </c>
      <c r="H638" s="3">
        <f t="shared" si="160"/>
        <v>0</v>
      </c>
      <c r="I638" s="3">
        <f t="shared" si="161"/>
        <v>23</v>
      </c>
      <c r="J638" s="3">
        <f t="shared" si="162"/>
        <v>0</v>
      </c>
      <c r="K638" s="3">
        <f t="shared" si="163"/>
        <v>0</v>
      </c>
      <c r="L638" s="3">
        <f t="shared" si="164"/>
        <v>0</v>
      </c>
      <c r="M638" s="3">
        <f t="shared" si="165"/>
        <v>7.0999999999999991E-4</v>
      </c>
      <c r="N638" s="3">
        <f t="shared" si="166"/>
        <v>0</v>
      </c>
      <c r="O638" s="3">
        <f>SUM(K638:M638)</f>
        <v>7.0999999999999991E-4</v>
      </c>
      <c r="P638" s="41" t="str">
        <f t="shared" si="167"/>
        <v/>
      </c>
      <c r="Q638" s="42" t="str">
        <f t="shared" si="168"/>
        <v/>
      </c>
      <c r="R638" s="44">
        <f t="shared" si="169"/>
        <v>2.2124445330807198E-3</v>
      </c>
      <c r="S638" s="3" t="str">
        <f>IF(G638&gt;0,(K638/G638)*(1000000/365),"")</f>
        <v/>
      </c>
      <c r="T638" s="3" t="str">
        <f>IF(H638&gt;0,(L638/H638)*(1000000/365),"")</f>
        <v/>
      </c>
      <c r="U638" s="3">
        <f>IF(I638&gt;0,(M638/I638)*(1000000/365),"")</f>
        <v>8.4574151280524104E-2</v>
      </c>
      <c r="V638" s="28" t="str">
        <f>IF(J638&gt;0,(N638/J638)*(1000000/365),"")</f>
        <v/>
      </c>
      <c r="Y638" s="29" t="s">
        <v>504</v>
      </c>
      <c r="Z638" s="3" t="s">
        <v>47</v>
      </c>
      <c r="AA638" s="3">
        <v>320912</v>
      </c>
      <c r="AB638" s="3">
        <v>6</v>
      </c>
      <c r="AC638" s="3">
        <v>23</v>
      </c>
      <c r="AD638" s="3">
        <v>0</v>
      </c>
      <c r="AE638" s="2" t="s">
        <v>1245</v>
      </c>
      <c r="AI638" s="3" t="s">
        <v>1245</v>
      </c>
      <c r="AM638" s="2" t="s">
        <v>1243</v>
      </c>
      <c r="AO638" s="2">
        <v>23</v>
      </c>
      <c r="AP638" s="2">
        <v>0.71</v>
      </c>
    </row>
    <row r="639" spans="1:42" x14ac:dyDescent="0.25">
      <c r="A639" s="3">
        <f t="shared" si="153"/>
        <v>6</v>
      </c>
      <c r="B639" s="3" t="str">
        <f t="shared" si="154"/>
        <v>Gas</v>
      </c>
      <c r="C639" s="3">
        <f t="shared" si="155"/>
        <v>1.8551728608050602</v>
      </c>
      <c r="D639" s="3">
        <f t="shared" si="156"/>
        <v>0</v>
      </c>
      <c r="E639" s="3">
        <f t="shared" si="157"/>
        <v>1.8368952956739759</v>
      </c>
      <c r="F639" s="3" t="str">
        <f t="shared" si="158"/>
        <v/>
      </c>
      <c r="G639" s="3">
        <f t="shared" si="159"/>
        <v>203</v>
      </c>
      <c r="H639" s="3">
        <f t="shared" si="160"/>
        <v>11</v>
      </c>
      <c r="I639" s="3">
        <f t="shared" si="161"/>
        <v>201</v>
      </c>
      <c r="J639" s="3">
        <f t="shared" si="162"/>
        <v>0</v>
      </c>
      <c r="K639" s="3">
        <f t="shared" si="163"/>
        <v>1.4E-3</v>
      </c>
      <c r="L639" s="3">
        <f t="shared" si="164"/>
        <v>5.9999999999999995E-4</v>
      </c>
      <c r="M639" s="3">
        <f t="shared" si="165"/>
        <v>2.9999999999999997E-4</v>
      </c>
      <c r="N639" s="3">
        <f t="shared" si="166"/>
        <v>0</v>
      </c>
      <c r="O639" s="3">
        <f>SUM(K639:M639)</f>
        <v>2.3E-3</v>
      </c>
      <c r="P639" s="41">
        <f t="shared" si="167"/>
        <v>7.5464665831326576E-4</v>
      </c>
      <c r="Q639" s="42" t="str">
        <f t="shared" si="168"/>
        <v/>
      </c>
      <c r="R639" s="44">
        <f t="shared" si="169"/>
        <v>1.6331905291854258E-4</v>
      </c>
      <c r="S639" s="3">
        <f>IF(G639&gt;0,(K639/G639)*(1000000/365),"")</f>
        <v>1.8894662257912139E-2</v>
      </c>
      <c r="T639" s="3">
        <f>IF(H639&gt;0,(L639/H639)*(1000000/365),"")</f>
        <v>0.149439601494396</v>
      </c>
      <c r="U639" s="3">
        <f>IF(I639&gt;0,(M639/I639)*(1000000/365),"")</f>
        <v>4.0891433244735226E-3</v>
      </c>
      <c r="V639" s="28" t="str">
        <f>IF(J639&gt;0,(N639/J639)*(1000000/365),"")</f>
        <v/>
      </c>
      <c r="Y639" s="29" t="s">
        <v>504</v>
      </c>
      <c r="Z639" s="3" t="s">
        <v>47</v>
      </c>
      <c r="AA639" s="3">
        <v>3792594.7647000002</v>
      </c>
      <c r="AB639" s="3">
        <v>76</v>
      </c>
      <c r="AC639" s="3">
        <v>252</v>
      </c>
      <c r="AD639" s="3">
        <v>0</v>
      </c>
      <c r="AE639" s="2" t="s">
        <v>1243</v>
      </c>
      <c r="AG639" s="2">
        <v>203</v>
      </c>
      <c r="AH639" s="2">
        <v>1.4</v>
      </c>
      <c r="AI639" s="3" t="s">
        <v>1243</v>
      </c>
      <c r="AK639" s="3">
        <v>11</v>
      </c>
      <c r="AL639" s="3">
        <v>0.6</v>
      </c>
      <c r="AM639" s="2" t="s">
        <v>1243</v>
      </c>
      <c r="AO639" s="2">
        <v>201</v>
      </c>
      <c r="AP639" s="2">
        <v>0.3</v>
      </c>
    </row>
    <row r="640" spans="1:42" x14ac:dyDescent="0.25">
      <c r="A640" s="3">
        <f t="shared" si="153"/>
        <v>6</v>
      </c>
      <c r="B640" s="3" t="str">
        <f t="shared" si="154"/>
        <v>Gas</v>
      </c>
      <c r="C640" s="3">
        <f t="shared" si="155"/>
        <v>6.0478026666666664E-2</v>
      </c>
      <c r="D640" s="3">
        <f t="shared" si="156"/>
        <v>0</v>
      </c>
      <c r="E640" s="3">
        <f t="shared" si="157"/>
        <v>5.2918273333333335E-2</v>
      </c>
      <c r="F640" s="3" t="str">
        <f t="shared" si="158"/>
        <v/>
      </c>
      <c r="G640" s="3">
        <f t="shared" si="159"/>
        <v>8</v>
      </c>
      <c r="H640" s="3">
        <f t="shared" si="160"/>
        <v>0</v>
      </c>
      <c r="I640" s="3">
        <f t="shared" si="161"/>
        <v>7</v>
      </c>
      <c r="J640" s="3">
        <f t="shared" si="162"/>
        <v>0</v>
      </c>
      <c r="K640" s="3">
        <f t="shared" si="163"/>
        <v>6.8999999999999997E-4</v>
      </c>
      <c r="L640" s="3">
        <f t="shared" si="164"/>
        <v>0</v>
      </c>
      <c r="M640" s="3">
        <f t="shared" si="165"/>
        <v>2.0400000000000001E-3</v>
      </c>
      <c r="N640" s="3">
        <f t="shared" si="166"/>
        <v>0</v>
      </c>
      <c r="O640" s="3">
        <f>SUM(K640:M640)</f>
        <v>2.7300000000000002E-3</v>
      </c>
      <c r="P640" s="41">
        <f t="shared" si="167"/>
        <v>1.1409102413394441E-2</v>
      </c>
      <c r="Q640" s="42" t="str">
        <f t="shared" si="168"/>
        <v/>
      </c>
      <c r="R640" s="44">
        <f t="shared" si="169"/>
        <v>3.8550010639047054E-2</v>
      </c>
      <c r="S640" s="3">
        <f>IF(G640&gt;0,(K640/G640)*(1000000/365),"")</f>
        <v>0.23630136986301367</v>
      </c>
      <c r="T640" s="3" t="str">
        <f>IF(H640&gt;0,(L640/H640)*(1000000/365),"")</f>
        <v/>
      </c>
      <c r="U640" s="3">
        <f>IF(I640&gt;0,(M640/I640)*(1000000/365),"")</f>
        <v>0.79843444227005866</v>
      </c>
      <c r="V640" s="28" t="str">
        <f>IF(J640&gt;0,(N640/J640)*(1000000/365),"")</f>
        <v/>
      </c>
      <c r="Y640" s="29" t="s">
        <v>504</v>
      </c>
      <c r="Z640" s="3" t="s">
        <v>47</v>
      </c>
      <c r="AA640" s="3">
        <v>113396.3</v>
      </c>
      <c r="AB640" s="3">
        <v>5</v>
      </c>
      <c r="AC640" s="3">
        <v>15</v>
      </c>
      <c r="AD640" s="3">
        <v>14</v>
      </c>
      <c r="AE640" s="2" t="s">
        <v>1243</v>
      </c>
      <c r="AG640" s="2">
        <v>8</v>
      </c>
      <c r="AH640" s="2">
        <v>0.69</v>
      </c>
      <c r="AI640" s="3" t="s">
        <v>1245</v>
      </c>
      <c r="AM640" s="2" t="s">
        <v>1243</v>
      </c>
      <c r="AO640" s="2">
        <v>7</v>
      </c>
      <c r="AP640" s="2">
        <v>2.04</v>
      </c>
    </row>
    <row r="641" spans="1:42" x14ac:dyDescent="0.25">
      <c r="A641" s="3">
        <f t="shared" si="153"/>
        <v>6</v>
      </c>
      <c r="B641" s="3" t="str">
        <f t="shared" si="154"/>
        <v>Gas</v>
      </c>
      <c r="C641" s="3">
        <f t="shared" si="155"/>
        <v>0</v>
      </c>
      <c r="D641" s="3">
        <f t="shared" si="156"/>
        <v>0</v>
      </c>
      <c r="E641" s="3">
        <f t="shared" si="157"/>
        <v>0</v>
      </c>
      <c r="F641" s="3" t="str">
        <f t="shared" si="158"/>
        <v/>
      </c>
      <c r="G641" s="3">
        <f t="shared" si="159"/>
        <v>0</v>
      </c>
      <c r="H641" s="3">
        <f t="shared" si="160"/>
        <v>0</v>
      </c>
      <c r="I641" s="3">
        <f t="shared" si="161"/>
        <v>0</v>
      </c>
      <c r="J641" s="3">
        <f t="shared" si="162"/>
        <v>0</v>
      </c>
      <c r="K641" s="3">
        <f t="shared" si="163"/>
        <v>0</v>
      </c>
      <c r="L641" s="3">
        <f t="shared" si="164"/>
        <v>0</v>
      </c>
      <c r="M641" s="3">
        <f t="shared" si="165"/>
        <v>0</v>
      </c>
      <c r="N641" s="3">
        <f t="shared" si="166"/>
        <v>0</v>
      </c>
      <c r="O641" s="3">
        <f>SUM(K641:M641)</f>
        <v>0</v>
      </c>
      <c r="P641" s="41" t="str">
        <f t="shared" si="167"/>
        <v/>
      </c>
      <c r="Q641" s="42" t="str">
        <f t="shared" si="168"/>
        <v/>
      </c>
      <c r="R641" s="44" t="str">
        <f t="shared" si="169"/>
        <v/>
      </c>
      <c r="S641" s="3" t="str">
        <f>IF(G641&gt;0,(K641/G641)*(1000000/365),"")</f>
        <v/>
      </c>
      <c r="T641" s="3" t="str">
        <f>IF(H641&gt;0,(L641/H641)*(1000000/365),"")</f>
        <v/>
      </c>
      <c r="U641" s="3" t="str">
        <f>IF(I641&gt;0,(M641/I641)*(1000000/365),"")</f>
        <v/>
      </c>
      <c r="V641" s="28" t="str">
        <f>IF(J641&gt;0,(N641/J641)*(1000000/365),"")</f>
        <v/>
      </c>
      <c r="Y641" s="29" t="s">
        <v>507</v>
      </c>
      <c r="Z641" s="3" t="s">
        <v>47</v>
      </c>
      <c r="AA641" s="3">
        <v>0</v>
      </c>
      <c r="AB641" s="3">
        <v>0</v>
      </c>
      <c r="AC641" s="3">
        <v>0</v>
      </c>
      <c r="AD641" s="3">
        <v>0</v>
      </c>
      <c r="AE641" s="2" t="s">
        <v>1245</v>
      </c>
      <c r="AI641" s="3" t="s">
        <v>1245</v>
      </c>
      <c r="AM641" s="2" t="s">
        <v>1245</v>
      </c>
    </row>
    <row r="642" spans="1:42" x14ac:dyDescent="0.25">
      <c r="A642" s="3">
        <f t="shared" si="153"/>
        <v>2</v>
      </c>
      <c r="B642" s="3" t="str">
        <f t="shared" si="154"/>
        <v>Gas</v>
      </c>
      <c r="C642" s="3">
        <f t="shared" si="155"/>
        <v>0</v>
      </c>
      <c r="D642" s="3">
        <f t="shared" si="156"/>
        <v>2.0470000000000002E-3</v>
      </c>
      <c r="E642" s="3">
        <f t="shared" si="157"/>
        <v>0</v>
      </c>
      <c r="F642" s="3" t="str">
        <f t="shared" si="158"/>
        <v/>
      </c>
      <c r="G642" s="3">
        <f t="shared" si="159"/>
        <v>0</v>
      </c>
      <c r="H642" s="3">
        <f t="shared" si="160"/>
        <v>79</v>
      </c>
      <c r="I642" s="3">
        <f t="shared" si="161"/>
        <v>0</v>
      </c>
      <c r="J642" s="3">
        <f t="shared" si="162"/>
        <v>0</v>
      </c>
      <c r="K642" s="3">
        <f t="shared" si="163"/>
        <v>0</v>
      </c>
      <c r="L642" s="3">
        <f t="shared" si="164"/>
        <v>3.2917299999999997E-5</v>
      </c>
      <c r="M642" s="3">
        <f t="shared" si="165"/>
        <v>0</v>
      </c>
      <c r="N642" s="3">
        <f t="shared" si="166"/>
        <v>0</v>
      </c>
      <c r="O642" s="3">
        <f>SUM(K642:M642)</f>
        <v>3.2917299999999997E-5</v>
      </c>
      <c r="P642" s="41" t="str">
        <f t="shared" si="167"/>
        <v/>
      </c>
      <c r="Q642" s="42">
        <f t="shared" si="168"/>
        <v>1.6080752320468975E-2</v>
      </c>
      <c r="R642" s="44" t="str">
        <f t="shared" si="169"/>
        <v/>
      </c>
      <c r="S642" s="3" t="str">
        <f>IF(G642&gt;0,(K642/G642)*(1000000/365),"")</f>
        <v/>
      </c>
      <c r="T642" s="3">
        <f>IF(H642&gt;0,(L642/H642)*(1000000/365),"")</f>
        <v>1.1415744754638458E-3</v>
      </c>
      <c r="U642" s="3" t="str">
        <f>IF(I642&gt;0,(M642/I642)*(1000000/365),"")</f>
        <v/>
      </c>
      <c r="V642" s="28" t="str">
        <f>IF(J642&gt;0,(N642/J642)*(1000000/365),"")</f>
        <v/>
      </c>
      <c r="Y642" s="29" t="s">
        <v>509</v>
      </c>
      <c r="Z642" s="3" t="s">
        <v>62</v>
      </c>
      <c r="AA642" s="3">
        <v>2047</v>
      </c>
      <c r="AB642" s="3">
        <v>19</v>
      </c>
      <c r="AC642" s="3">
        <v>1</v>
      </c>
      <c r="AD642" s="3">
        <v>0</v>
      </c>
      <c r="AE642" s="2" t="s">
        <v>1245</v>
      </c>
      <c r="AI642" s="3" t="s">
        <v>1243</v>
      </c>
      <c r="AK642" s="3">
        <v>79</v>
      </c>
      <c r="AL642" s="3">
        <v>3.2917299999999997E-2</v>
      </c>
      <c r="AM642" s="2" t="s">
        <v>1245</v>
      </c>
    </row>
    <row r="643" spans="1:42" x14ac:dyDescent="0.25">
      <c r="A643" s="3">
        <f t="shared" si="153"/>
        <v>2</v>
      </c>
      <c r="B643" s="3" t="str">
        <f t="shared" si="154"/>
        <v>Gas</v>
      </c>
      <c r="C643" s="3">
        <f t="shared" si="155"/>
        <v>0</v>
      </c>
      <c r="D643" s="3">
        <f t="shared" si="156"/>
        <v>1.9648410000000002E-2</v>
      </c>
      <c r="E643" s="3">
        <f t="shared" si="157"/>
        <v>0</v>
      </c>
      <c r="F643" s="3" t="str">
        <f t="shared" si="158"/>
        <v/>
      </c>
      <c r="G643" s="3">
        <f t="shared" si="159"/>
        <v>0</v>
      </c>
      <c r="H643" s="3">
        <f t="shared" si="160"/>
        <v>4</v>
      </c>
      <c r="I643" s="3">
        <f t="shared" si="161"/>
        <v>0</v>
      </c>
      <c r="J643" s="3">
        <f t="shared" si="162"/>
        <v>0</v>
      </c>
      <c r="K643" s="3">
        <f t="shared" si="163"/>
        <v>0</v>
      </c>
      <c r="L643" s="3">
        <f t="shared" si="164"/>
        <v>1.1533950100000001E-2</v>
      </c>
      <c r="M643" s="3">
        <f t="shared" si="165"/>
        <v>0</v>
      </c>
      <c r="N643" s="3">
        <f t="shared" si="166"/>
        <v>0</v>
      </c>
      <c r="O643" s="3">
        <f>SUM(K643:M643)</f>
        <v>1.1533950100000001E-2</v>
      </c>
      <c r="P643" s="41" t="str">
        <f t="shared" si="167"/>
        <v/>
      </c>
      <c r="Q643" s="42">
        <f t="shared" si="168"/>
        <v>0.58701696982096774</v>
      </c>
      <c r="R643" s="44" t="str">
        <f t="shared" si="169"/>
        <v/>
      </c>
      <c r="S643" s="3" t="str">
        <f>IF(G643&gt;0,(K643/G643)*(1000000/365),"")</f>
        <v/>
      </c>
      <c r="T643" s="3">
        <f>IF(H643&gt;0,(L643/H643)*(1000000/365),"")</f>
        <v>7.8999658219178084</v>
      </c>
      <c r="U643" s="3" t="str">
        <f>IF(I643&gt;0,(M643/I643)*(1000000/365),"")</f>
        <v/>
      </c>
      <c r="V643" s="28" t="str">
        <f>IF(J643&gt;0,(N643/J643)*(1000000/365),"")</f>
        <v/>
      </c>
      <c r="Y643" s="29" t="s">
        <v>509</v>
      </c>
      <c r="Z643" s="3" t="s">
        <v>47</v>
      </c>
      <c r="AA643" s="3">
        <v>19648.41</v>
      </c>
      <c r="AB643" s="3">
        <v>1</v>
      </c>
      <c r="AC643" s="3">
        <v>4</v>
      </c>
      <c r="AD643" s="3">
        <v>0</v>
      </c>
      <c r="AE643" s="2" t="s">
        <v>1245</v>
      </c>
      <c r="AI643" s="3" t="s">
        <v>1243</v>
      </c>
      <c r="AK643" s="3">
        <v>4</v>
      </c>
      <c r="AL643" s="3">
        <v>11.5339501</v>
      </c>
      <c r="AM643" s="2" t="s">
        <v>1245</v>
      </c>
    </row>
    <row r="644" spans="1:42" x14ac:dyDescent="0.25">
      <c r="A644" s="3">
        <f t="shared" si="153"/>
        <v>6</v>
      </c>
      <c r="B644" s="3" t="str">
        <f t="shared" si="154"/>
        <v>Gas</v>
      </c>
      <c r="C644" s="3">
        <f t="shared" si="155"/>
        <v>0.32168074895999993</v>
      </c>
      <c r="D644" s="3">
        <f t="shared" si="156"/>
        <v>0</v>
      </c>
      <c r="E644" s="3">
        <f t="shared" si="157"/>
        <v>0.32168074895999993</v>
      </c>
      <c r="F644" s="3" t="str">
        <f t="shared" si="158"/>
        <v/>
      </c>
      <c r="G644" s="3">
        <f t="shared" si="159"/>
        <v>24</v>
      </c>
      <c r="H644" s="3">
        <f t="shared" si="160"/>
        <v>2</v>
      </c>
      <c r="I644" s="3">
        <f t="shared" si="161"/>
        <v>24</v>
      </c>
      <c r="J644" s="3">
        <f t="shared" si="162"/>
        <v>0</v>
      </c>
      <c r="K644" s="3">
        <f t="shared" si="163"/>
        <v>0</v>
      </c>
      <c r="L644" s="3">
        <f t="shared" si="164"/>
        <v>5.9999999999999995E-4</v>
      </c>
      <c r="M644" s="3">
        <f t="shared" si="165"/>
        <v>0</v>
      </c>
      <c r="N644" s="3">
        <f t="shared" si="166"/>
        <v>0</v>
      </c>
      <c r="O644" s="3">
        <f>SUM(K644:M644)</f>
        <v>5.9999999999999995E-4</v>
      </c>
      <c r="P644" s="41">
        <f t="shared" si="167"/>
        <v>0</v>
      </c>
      <c r="Q644" s="42" t="str">
        <f t="shared" si="168"/>
        <v/>
      </c>
      <c r="R644" s="44">
        <f t="shared" si="169"/>
        <v>0</v>
      </c>
      <c r="S644" s="3">
        <f>IF(G644&gt;0,(K644/G644)*(1000000/365),"")</f>
        <v>0</v>
      </c>
      <c r="T644" s="3">
        <f>IF(H644&gt;0,(L644/H644)*(1000000/365),"")</f>
        <v>0.82191780821917793</v>
      </c>
      <c r="U644" s="3">
        <f>IF(I644&gt;0,(M644/I644)*(1000000/365),"")</f>
        <v>0</v>
      </c>
      <c r="V644" s="28" t="str">
        <f>IF(J644&gt;0,(N644/J644)*(1000000/365),"")</f>
        <v/>
      </c>
      <c r="Y644" s="29" t="s">
        <v>509</v>
      </c>
      <c r="Z644" s="3" t="s">
        <v>47</v>
      </c>
      <c r="AA644" s="3">
        <v>670168.22699999996</v>
      </c>
      <c r="AB644" s="3">
        <v>12</v>
      </c>
      <c r="AC644" s="3">
        <v>42</v>
      </c>
      <c r="AD644" s="3">
        <v>0</v>
      </c>
      <c r="AE644" s="2" t="s">
        <v>1243</v>
      </c>
      <c r="AG644" s="2">
        <v>24</v>
      </c>
      <c r="AH644" s="2">
        <v>0</v>
      </c>
      <c r="AI644" s="3" t="s">
        <v>1243</v>
      </c>
      <c r="AK644" s="3">
        <v>2</v>
      </c>
      <c r="AL644" s="3">
        <v>0.6</v>
      </c>
      <c r="AM644" s="2" t="s">
        <v>1243</v>
      </c>
      <c r="AO644" s="2">
        <v>24</v>
      </c>
      <c r="AP644" s="2">
        <v>0</v>
      </c>
    </row>
    <row r="645" spans="1:42" x14ac:dyDescent="0.25">
      <c r="A645" s="3">
        <f t="shared" si="153"/>
        <v>2</v>
      </c>
      <c r="B645" s="3" t="str">
        <f t="shared" si="154"/>
        <v>Gas</v>
      </c>
      <c r="C645" s="3">
        <f t="shared" si="155"/>
        <v>0</v>
      </c>
      <c r="D645" s="3">
        <f t="shared" si="156"/>
        <v>0</v>
      </c>
      <c r="E645" s="3">
        <f t="shared" si="157"/>
        <v>0</v>
      </c>
      <c r="F645" s="3" t="str">
        <f t="shared" si="158"/>
        <v/>
      </c>
      <c r="G645" s="3">
        <f t="shared" si="159"/>
        <v>0</v>
      </c>
      <c r="H645" s="3">
        <f t="shared" si="160"/>
        <v>10</v>
      </c>
      <c r="I645" s="3">
        <f t="shared" si="161"/>
        <v>0</v>
      </c>
      <c r="J645" s="3">
        <f t="shared" si="162"/>
        <v>0</v>
      </c>
      <c r="K645" s="3">
        <f t="shared" si="163"/>
        <v>0</v>
      </c>
      <c r="L645" s="3">
        <f t="shared" si="164"/>
        <v>2.4963706000000001E-3</v>
      </c>
      <c r="M645" s="3">
        <f t="shared" si="165"/>
        <v>0</v>
      </c>
      <c r="N645" s="3">
        <f t="shared" si="166"/>
        <v>0</v>
      </c>
      <c r="O645" s="3">
        <f>SUM(K645:M645)</f>
        <v>2.4963706000000001E-3</v>
      </c>
      <c r="P645" s="41" t="str">
        <f t="shared" si="167"/>
        <v/>
      </c>
      <c r="Q645" s="42" t="str">
        <f t="shared" si="168"/>
        <v/>
      </c>
      <c r="R645" s="44" t="str">
        <f t="shared" si="169"/>
        <v/>
      </c>
      <c r="S645" s="3" t="str">
        <f>IF(G645&gt;0,(K645/G645)*(1000000/365),"")</f>
        <v/>
      </c>
      <c r="T645" s="3">
        <f>IF(H645&gt;0,(L645/H645)*(1000000/365),"")</f>
        <v>0.68393715068493155</v>
      </c>
      <c r="U645" s="3" t="str">
        <f>IF(I645&gt;0,(M645/I645)*(1000000/365),"")</f>
        <v/>
      </c>
      <c r="V645" s="28" t="str">
        <f>IF(J645&gt;0,(N645/J645)*(1000000/365),"")</f>
        <v/>
      </c>
      <c r="Y645" s="29" t="s">
        <v>509</v>
      </c>
      <c r="Z645" s="3" t="s">
        <v>47</v>
      </c>
      <c r="AA645" s="3">
        <v>0</v>
      </c>
      <c r="AB645" s="3">
        <v>26</v>
      </c>
      <c r="AC645" s="3">
        <v>10</v>
      </c>
      <c r="AD645" s="3">
        <v>0</v>
      </c>
      <c r="AE645" s="2" t="s">
        <v>1245</v>
      </c>
      <c r="AI645" s="3" t="s">
        <v>1243</v>
      </c>
      <c r="AK645" s="3">
        <v>10</v>
      </c>
      <c r="AL645" s="3">
        <v>2.4963706000000001</v>
      </c>
      <c r="AM645" s="2" t="s">
        <v>1245</v>
      </c>
    </row>
    <row r="646" spans="1:42" x14ac:dyDescent="0.25">
      <c r="A646" s="3">
        <f t="shared" si="153"/>
        <v>1</v>
      </c>
      <c r="B646" s="3" t="str">
        <f t="shared" si="154"/>
        <v>Gas</v>
      </c>
      <c r="C646" s="3">
        <f t="shared" si="155"/>
        <v>0.18568182999999999</v>
      </c>
      <c r="D646" s="3">
        <f t="shared" si="156"/>
        <v>0</v>
      </c>
      <c r="E646" s="3">
        <f t="shared" si="157"/>
        <v>0</v>
      </c>
      <c r="F646" s="3" t="str">
        <f t="shared" si="158"/>
        <v/>
      </c>
      <c r="G646" s="3">
        <f t="shared" si="159"/>
        <v>5</v>
      </c>
      <c r="H646" s="3">
        <f t="shared" si="160"/>
        <v>0</v>
      </c>
      <c r="I646" s="3">
        <f t="shared" si="161"/>
        <v>0</v>
      </c>
      <c r="J646" s="3">
        <f t="shared" si="162"/>
        <v>0</v>
      </c>
      <c r="K646" s="3">
        <f t="shared" si="163"/>
        <v>0</v>
      </c>
      <c r="L646" s="3">
        <f t="shared" si="164"/>
        <v>0</v>
      </c>
      <c r="M646" s="3">
        <f t="shared" si="165"/>
        <v>0</v>
      </c>
      <c r="N646" s="3">
        <f t="shared" si="166"/>
        <v>0</v>
      </c>
      <c r="O646" s="3">
        <f>SUM(K646:M646)</f>
        <v>0</v>
      </c>
      <c r="P646" s="41">
        <f t="shared" si="167"/>
        <v>0</v>
      </c>
      <c r="Q646" s="42" t="str">
        <f t="shared" si="168"/>
        <v/>
      </c>
      <c r="R646" s="44" t="str">
        <f t="shared" si="169"/>
        <v/>
      </c>
      <c r="S646" s="3">
        <f>IF(G646&gt;0,(K646/G646)*(1000000/365),"")</f>
        <v>0</v>
      </c>
      <c r="T646" s="3" t="str">
        <f>IF(H646&gt;0,(L646/H646)*(1000000/365),"")</f>
        <v/>
      </c>
      <c r="U646" s="3" t="str">
        <f>IF(I646&gt;0,(M646/I646)*(1000000/365),"")</f>
        <v/>
      </c>
      <c r="V646" s="28" t="str">
        <f>IF(J646&gt;0,(N646/J646)*(1000000/365),"")</f>
        <v/>
      </c>
      <c r="Y646" s="29" t="s">
        <v>511</v>
      </c>
      <c r="Z646" s="3" t="s">
        <v>47</v>
      </c>
      <c r="AA646" s="3">
        <v>185681.83</v>
      </c>
      <c r="AB646" s="3">
        <v>4</v>
      </c>
      <c r="AC646" s="3">
        <v>5</v>
      </c>
      <c r="AD646" s="3">
        <v>0</v>
      </c>
      <c r="AE646" s="2" t="s">
        <v>1243</v>
      </c>
      <c r="AG646" s="2">
        <v>5</v>
      </c>
      <c r="AH646" s="2">
        <v>0</v>
      </c>
      <c r="AI646" s="3" t="s">
        <v>1245</v>
      </c>
      <c r="AM646" s="2" t="s">
        <v>1245</v>
      </c>
    </row>
    <row r="647" spans="1:42" x14ac:dyDescent="0.25">
      <c r="A647" s="3">
        <f t="shared" si="153"/>
        <v>3</v>
      </c>
      <c r="B647" s="3" t="str">
        <f t="shared" si="154"/>
        <v>Oil</v>
      </c>
      <c r="C647" s="3">
        <f t="shared" si="155"/>
        <v>0</v>
      </c>
      <c r="D647" s="3">
        <f t="shared" si="156"/>
        <v>0</v>
      </c>
      <c r="E647" s="3">
        <f t="shared" si="157"/>
        <v>2.7629000000000001E-2</v>
      </c>
      <c r="F647" s="3" t="str">
        <f t="shared" si="158"/>
        <v/>
      </c>
      <c r="G647" s="3">
        <f t="shared" si="159"/>
        <v>0</v>
      </c>
      <c r="H647" s="3">
        <f t="shared" si="160"/>
        <v>0</v>
      </c>
      <c r="I647" s="3">
        <f t="shared" si="161"/>
        <v>3</v>
      </c>
      <c r="J647" s="3">
        <f t="shared" si="162"/>
        <v>0</v>
      </c>
      <c r="K647" s="3">
        <f t="shared" si="163"/>
        <v>0</v>
      </c>
      <c r="L647" s="3">
        <f t="shared" si="164"/>
        <v>0</v>
      </c>
      <c r="M647" s="3">
        <f t="shared" si="165"/>
        <v>2.3000000000000001E-4</v>
      </c>
      <c r="N647" s="3">
        <f t="shared" si="166"/>
        <v>0</v>
      </c>
      <c r="O647" s="3">
        <f>SUM(K647:M647)</f>
        <v>2.3000000000000001E-4</v>
      </c>
      <c r="P647" s="41" t="str">
        <f t="shared" si="167"/>
        <v/>
      </c>
      <c r="Q647" s="42" t="str">
        <f t="shared" si="168"/>
        <v/>
      </c>
      <c r="R647" s="44">
        <f t="shared" si="169"/>
        <v>8.3245864852148112E-3</v>
      </c>
      <c r="S647" s="3" t="str">
        <f>IF(G647&gt;0,(K647/G647)*(1000000/365),"")</f>
        <v/>
      </c>
      <c r="T647" s="3" t="str">
        <f>IF(H647&gt;0,(L647/H647)*(1000000/365),"")</f>
        <v/>
      </c>
      <c r="U647" s="3">
        <f>IF(I647&gt;0,(M647/I647)*(1000000/365),"")</f>
        <v>0.21004566210045661</v>
      </c>
      <c r="V647" s="28" t="str">
        <f>IF(J647&gt;0,(N647/J647)*(1000000/365),"")</f>
        <v/>
      </c>
      <c r="Y647" s="29" t="s">
        <v>512</v>
      </c>
      <c r="Z647" s="3" t="s">
        <v>62</v>
      </c>
      <c r="AA647" s="3">
        <v>27629</v>
      </c>
      <c r="AB647" s="3">
        <v>1</v>
      </c>
      <c r="AC647" s="3">
        <v>3</v>
      </c>
      <c r="AD647" s="3">
        <v>0</v>
      </c>
      <c r="AE647" s="2" t="s">
        <v>1245</v>
      </c>
      <c r="AG647" s="2">
        <v>0</v>
      </c>
      <c r="AH647" s="2">
        <v>0</v>
      </c>
      <c r="AI647" s="3" t="s">
        <v>1245</v>
      </c>
      <c r="AK647" s="3">
        <v>0</v>
      </c>
      <c r="AL647" s="3">
        <v>0</v>
      </c>
      <c r="AM647" s="2" t="s">
        <v>1243</v>
      </c>
      <c r="AO647" s="2">
        <v>3</v>
      </c>
      <c r="AP647" s="2">
        <v>0.23</v>
      </c>
    </row>
    <row r="648" spans="1:42" x14ac:dyDescent="0.25">
      <c r="A648" s="3">
        <f t="shared" si="153"/>
        <v>2</v>
      </c>
      <c r="B648" s="3" t="str">
        <f t="shared" si="154"/>
        <v>Oil</v>
      </c>
      <c r="C648" s="3">
        <f t="shared" si="155"/>
        <v>0</v>
      </c>
      <c r="D648" s="3">
        <f t="shared" si="156"/>
        <v>0.111161</v>
      </c>
      <c r="E648" s="3">
        <f t="shared" si="157"/>
        <v>0</v>
      </c>
      <c r="F648" s="3" t="str">
        <f t="shared" si="158"/>
        <v/>
      </c>
      <c r="G648" s="3">
        <f t="shared" si="159"/>
        <v>0</v>
      </c>
      <c r="H648" s="3">
        <f t="shared" si="160"/>
        <v>162</v>
      </c>
      <c r="I648" s="3">
        <f t="shared" si="161"/>
        <v>0</v>
      </c>
      <c r="J648" s="3">
        <f t="shared" si="162"/>
        <v>0</v>
      </c>
      <c r="K648" s="3">
        <f t="shared" si="163"/>
        <v>0</v>
      </c>
      <c r="L648" s="3">
        <f t="shared" si="164"/>
        <v>6.1399999999999996E-3</v>
      </c>
      <c r="M648" s="3">
        <f t="shared" si="165"/>
        <v>0</v>
      </c>
      <c r="N648" s="3">
        <f t="shared" si="166"/>
        <v>0</v>
      </c>
      <c r="O648" s="3">
        <f>SUM(K648:M648)</f>
        <v>6.1399999999999996E-3</v>
      </c>
      <c r="P648" s="41" t="str">
        <f t="shared" si="167"/>
        <v/>
      </c>
      <c r="Q648" s="42">
        <f t="shared" si="168"/>
        <v>5.5235199395471432E-2</v>
      </c>
      <c r="R648" s="44" t="str">
        <f t="shared" si="169"/>
        <v/>
      </c>
      <c r="S648" s="3" t="str">
        <f>IF(G648&gt;0,(K648/G648)*(1000000/365),"")</f>
        <v/>
      </c>
      <c r="T648" s="3">
        <f>IF(H648&gt;0,(L648/H648)*(1000000/365),"")</f>
        <v>0.10383899881616775</v>
      </c>
      <c r="U648" s="3" t="str">
        <f>IF(I648&gt;0,(M648/I648)*(1000000/365),"")</f>
        <v/>
      </c>
      <c r="V648" s="28" t="str">
        <f>IF(J648&gt;0,(N648/J648)*(1000000/365),"")</f>
        <v/>
      </c>
      <c r="Y648" s="29" t="s">
        <v>513</v>
      </c>
      <c r="Z648" s="3" t="s">
        <v>47</v>
      </c>
      <c r="AA648" s="3">
        <v>111161</v>
      </c>
      <c r="AB648" s="3">
        <v>162</v>
      </c>
      <c r="AC648" s="3">
        <v>162</v>
      </c>
      <c r="AD648" s="3">
        <v>0</v>
      </c>
      <c r="AE648" s="2" t="s">
        <v>1245</v>
      </c>
      <c r="AI648" s="3" t="s">
        <v>1243</v>
      </c>
      <c r="AK648" s="3">
        <v>162</v>
      </c>
      <c r="AL648" s="3">
        <v>6.14</v>
      </c>
      <c r="AM648" s="2" t="s">
        <v>1245</v>
      </c>
    </row>
    <row r="649" spans="1:42" x14ac:dyDescent="0.25">
      <c r="A649" s="3">
        <f t="shared" ref="A649:A712" si="170">IF(AND(AE649="Y",AI649="N",AM649="N"),1,IF(AND(AE649="N",AI649="Y",AM649="N"),2,IF(AND(AE649="N",AI649="N",AM649="Y"),3,IF(AND(AE649="Y",AI649="Y",AM649="N"),4,IF(AND(AE649="N",AI649="Y",AM649="Y"),5,6)))))</f>
        <v>2</v>
      </c>
      <c r="B649" s="3" t="str">
        <f t="shared" ref="B649:B712" si="171">IF(OR(ISNUMBER(SEARCH("gas",Y649)),ISNUMBER(SEARCH("tight",Y649)),ISNUMBER(SEARCH("coal",Y649))),"Gas","Oil")</f>
        <v>Oil</v>
      </c>
      <c r="C649" s="3">
        <f t="shared" ref="C649:C712" si="172">IF(SUM(G649:I649)&gt;0,IF(A649=1,AA649,IF(OR(A649=4,A649=6),AA649*(G649/SUM(G649:I649)),0))/1000000,0)</f>
        <v>0</v>
      </c>
      <c r="D649" s="3">
        <f t="shared" ref="D649:D712" si="173">IF(SUM(G649:I649)&gt;0,IF(A649=2,AA649,IF(OR(A649=4,A649=5),AA649*(H649/SUM(G649:I649)),0))/1000000,0)</f>
        <v>5.2196533000000003E-2</v>
      </c>
      <c r="E649" s="3">
        <f t="shared" ref="E649:E712" si="174">IF(SUM(G649:I649)&gt;0,IF(A649=3,AA649,IF(OR(A649=5,A649=6),AA649*(I649/SUM(G649:I649)),0))/1000000,0)</f>
        <v>0</v>
      </c>
      <c r="F649" s="3" t="str">
        <f t="shared" ref="F649:F712" si="175">IF(AQ649&gt;0,AA649/1000000,"")</f>
        <v/>
      </c>
      <c r="G649" s="3">
        <f t="shared" ref="G649:G712" si="176">AG649</f>
        <v>0</v>
      </c>
      <c r="H649" s="3">
        <f t="shared" ref="H649:H712" si="177">AK649</f>
        <v>5</v>
      </c>
      <c r="I649" s="3">
        <f t="shared" ref="I649:I712" si="178">AO649</f>
        <v>0</v>
      </c>
      <c r="J649" s="3">
        <f t="shared" ref="J649:J712" si="179">AQ649</f>
        <v>0</v>
      </c>
      <c r="K649" s="3">
        <f t="shared" ref="K649:K712" si="180">AH649/1000</f>
        <v>0</v>
      </c>
      <c r="L649" s="3">
        <f t="shared" ref="L649:L712" si="181">AL649/1000</f>
        <v>5.0000000000000002E-5</v>
      </c>
      <c r="M649" s="3">
        <f t="shared" ref="M649:M712" si="182">AP649/1000</f>
        <v>0</v>
      </c>
      <c r="N649" s="3">
        <f t="shared" ref="N649:N712" si="183">AR649/1000</f>
        <v>0</v>
      </c>
      <c r="O649" s="3">
        <f>SUM(K649:M649)</f>
        <v>5.0000000000000002E-5</v>
      </c>
      <c r="P649" s="41" t="str">
        <f t="shared" ref="P649:P712" si="184">IF(C649&gt;0,(K649/C649),"")</f>
        <v/>
      </c>
      <c r="Q649" s="42">
        <f t="shared" ref="Q649:Q712" si="185">IF(D649&gt;0,(L649/D649),"")</f>
        <v>9.5791802877022501E-4</v>
      </c>
      <c r="R649" s="44" t="str">
        <f t="shared" ref="R649:R712" si="186">IF(E649&gt;0,(M649/E649),"")</f>
        <v/>
      </c>
      <c r="S649" s="3" t="str">
        <f>IF(G649&gt;0,(K649/G649)*(1000000/365),"")</f>
        <v/>
      </c>
      <c r="T649" s="3">
        <f>IF(H649&gt;0,(L649/H649)*(1000000/365),"")</f>
        <v>2.7397260273972605E-2</v>
      </c>
      <c r="U649" s="3" t="str">
        <f>IF(I649&gt;0,(M649/I649)*(1000000/365),"")</f>
        <v/>
      </c>
      <c r="V649" s="28" t="str">
        <f>IF(J649&gt;0,(N649/J649)*(1000000/365),"")</f>
        <v/>
      </c>
      <c r="Y649" s="29" t="s">
        <v>514</v>
      </c>
      <c r="Z649" s="3" t="s">
        <v>62</v>
      </c>
      <c r="AA649" s="3">
        <v>52196.533000000003</v>
      </c>
      <c r="AB649" s="3">
        <v>24</v>
      </c>
      <c r="AC649" s="3">
        <v>5</v>
      </c>
      <c r="AD649" s="3">
        <v>0</v>
      </c>
      <c r="AE649" s="2" t="s">
        <v>1245</v>
      </c>
      <c r="AI649" s="3" t="s">
        <v>1243</v>
      </c>
      <c r="AK649" s="3">
        <v>5</v>
      </c>
      <c r="AL649" s="3">
        <v>0.05</v>
      </c>
      <c r="AM649" s="2" t="s">
        <v>1245</v>
      </c>
    </row>
    <row r="650" spans="1:42" x14ac:dyDescent="0.25">
      <c r="A650" s="3">
        <f t="shared" si="170"/>
        <v>2</v>
      </c>
      <c r="B650" s="3" t="str">
        <f t="shared" si="171"/>
        <v>Oil</v>
      </c>
      <c r="C650" s="3">
        <f t="shared" si="172"/>
        <v>0</v>
      </c>
      <c r="D650" s="3">
        <f t="shared" si="173"/>
        <v>0.58765400000000001</v>
      </c>
      <c r="E650" s="3">
        <f t="shared" si="174"/>
        <v>0</v>
      </c>
      <c r="F650" s="3" t="str">
        <f t="shared" si="175"/>
        <v/>
      </c>
      <c r="G650" s="3">
        <f t="shared" si="176"/>
        <v>0</v>
      </c>
      <c r="H650" s="3">
        <f t="shared" si="177"/>
        <v>880</v>
      </c>
      <c r="I650" s="3">
        <f t="shared" si="178"/>
        <v>0</v>
      </c>
      <c r="J650" s="3">
        <f t="shared" si="179"/>
        <v>0</v>
      </c>
      <c r="K650" s="3">
        <f t="shared" si="180"/>
        <v>0</v>
      </c>
      <c r="L650" s="3">
        <f t="shared" si="181"/>
        <v>3.2439999999999997E-2</v>
      </c>
      <c r="M650" s="3">
        <f t="shared" si="182"/>
        <v>0</v>
      </c>
      <c r="N650" s="3">
        <f t="shared" si="183"/>
        <v>0</v>
      </c>
      <c r="O650" s="3">
        <f>SUM(K650:M650)</f>
        <v>3.2439999999999997E-2</v>
      </c>
      <c r="P650" s="41" t="str">
        <f t="shared" si="184"/>
        <v/>
      </c>
      <c r="Q650" s="42">
        <f t="shared" si="185"/>
        <v>5.520255116105735E-2</v>
      </c>
      <c r="R650" s="44" t="str">
        <f t="shared" si="186"/>
        <v/>
      </c>
      <c r="S650" s="3" t="str">
        <f>IF(G650&gt;0,(K650/G650)*(1000000/365),"")</f>
        <v/>
      </c>
      <c r="T650" s="3">
        <f>IF(H650&gt;0,(L650/H650)*(1000000/365),"")</f>
        <v>0.10099626400996263</v>
      </c>
      <c r="U650" s="3" t="str">
        <f>IF(I650&gt;0,(M650/I650)*(1000000/365),"")</f>
        <v/>
      </c>
      <c r="V650" s="28" t="str">
        <f>IF(J650&gt;0,(N650/J650)*(1000000/365),"")</f>
        <v/>
      </c>
      <c r="Y650" s="29" t="s">
        <v>515</v>
      </c>
      <c r="Z650" s="3" t="s">
        <v>47</v>
      </c>
      <c r="AA650" s="3">
        <v>587654</v>
      </c>
      <c r="AB650" s="3">
        <v>663</v>
      </c>
      <c r="AC650" s="3">
        <v>880</v>
      </c>
      <c r="AD650" s="3">
        <v>0</v>
      </c>
      <c r="AE650" s="2" t="s">
        <v>1245</v>
      </c>
      <c r="AI650" s="3" t="s">
        <v>1243</v>
      </c>
      <c r="AK650" s="3">
        <v>880</v>
      </c>
      <c r="AL650" s="3">
        <v>32.44</v>
      </c>
      <c r="AM650" s="2" t="s">
        <v>1245</v>
      </c>
    </row>
    <row r="651" spans="1:42" x14ac:dyDescent="0.25">
      <c r="A651" s="3">
        <f t="shared" si="170"/>
        <v>3</v>
      </c>
      <c r="B651" s="3" t="str">
        <f t="shared" si="171"/>
        <v>Oil</v>
      </c>
      <c r="C651" s="3">
        <f t="shared" si="172"/>
        <v>0</v>
      </c>
      <c r="D651" s="3">
        <f t="shared" si="173"/>
        <v>0</v>
      </c>
      <c r="E651" s="3">
        <f t="shared" si="174"/>
        <v>4.626448E-3</v>
      </c>
      <c r="F651" s="3" t="str">
        <f t="shared" si="175"/>
        <v/>
      </c>
      <c r="G651" s="3">
        <f t="shared" si="176"/>
        <v>0</v>
      </c>
      <c r="H651" s="3">
        <f t="shared" si="177"/>
        <v>0</v>
      </c>
      <c r="I651" s="3">
        <f t="shared" si="178"/>
        <v>1</v>
      </c>
      <c r="J651" s="3">
        <f t="shared" si="179"/>
        <v>0</v>
      </c>
      <c r="K651" s="3">
        <f t="shared" si="180"/>
        <v>0</v>
      </c>
      <c r="L651" s="3">
        <f t="shared" si="181"/>
        <v>0</v>
      </c>
      <c r="M651" s="3">
        <f t="shared" si="182"/>
        <v>0</v>
      </c>
      <c r="N651" s="3">
        <f t="shared" si="183"/>
        <v>0</v>
      </c>
      <c r="O651" s="3">
        <f>SUM(K651:M651)</f>
        <v>0</v>
      </c>
      <c r="P651" s="41" t="str">
        <f t="shared" si="184"/>
        <v/>
      </c>
      <c r="Q651" s="42" t="str">
        <f t="shared" si="185"/>
        <v/>
      </c>
      <c r="R651" s="44">
        <f t="shared" si="186"/>
        <v>0</v>
      </c>
      <c r="S651" s="3" t="str">
        <f>IF(G651&gt;0,(K651/G651)*(1000000/365),"")</f>
        <v/>
      </c>
      <c r="T651" s="3" t="str">
        <f>IF(H651&gt;0,(L651/H651)*(1000000/365),"")</f>
        <v/>
      </c>
      <c r="U651" s="3">
        <f>IF(I651&gt;0,(M651/I651)*(1000000/365),"")</f>
        <v>0</v>
      </c>
      <c r="V651" s="28" t="str">
        <f>IF(J651&gt;0,(N651/J651)*(1000000/365),"")</f>
        <v/>
      </c>
      <c r="Y651" s="29" t="s">
        <v>516</v>
      </c>
      <c r="Z651" s="3" t="s">
        <v>62</v>
      </c>
      <c r="AA651" s="3">
        <v>4626.4480000000003</v>
      </c>
      <c r="AB651" s="3">
        <v>1</v>
      </c>
      <c r="AC651" s="3">
        <v>1</v>
      </c>
      <c r="AD651" s="3">
        <v>0</v>
      </c>
      <c r="AE651" s="2" t="s">
        <v>1245</v>
      </c>
      <c r="AI651" s="3" t="s">
        <v>1245</v>
      </c>
      <c r="AM651" s="2" t="s">
        <v>1243</v>
      </c>
      <c r="AO651" s="2">
        <v>1</v>
      </c>
      <c r="AP651" s="2">
        <v>0</v>
      </c>
    </row>
    <row r="652" spans="1:42" x14ac:dyDescent="0.25">
      <c r="A652" s="3">
        <f t="shared" si="170"/>
        <v>2</v>
      </c>
      <c r="B652" s="3" t="str">
        <f t="shared" si="171"/>
        <v>Oil</v>
      </c>
      <c r="C652" s="3">
        <f t="shared" si="172"/>
        <v>0</v>
      </c>
      <c r="D652" s="3">
        <f t="shared" si="173"/>
        <v>8.9040999999999995E-2</v>
      </c>
      <c r="E652" s="3">
        <f t="shared" si="174"/>
        <v>0</v>
      </c>
      <c r="F652" s="3" t="str">
        <f t="shared" si="175"/>
        <v/>
      </c>
      <c r="G652" s="3">
        <f t="shared" si="176"/>
        <v>0</v>
      </c>
      <c r="H652" s="3">
        <f t="shared" si="177"/>
        <v>5</v>
      </c>
      <c r="I652" s="3">
        <f t="shared" si="178"/>
        <v>0</v>
      </c>
      <c r="J652" s="3">
        <f t="shared" si="179"/>
        <v>0</v>
      </c>
      <c r="K652" s="3">
        <f t="shared" si="180"/>
        <v>0</v>
      </c>
      <c r="L652" s="3">
        <f t="shared" si="181"/>
        <v>2.0852203000000001E-3</v>
      </c>
      <c r="M652" s="3">
        <f t="shared" si="182"/>
        <v>0</v>
      </c>
      <c r="N652" s="3">
        <f t="shared" si="183"/>
        <v>0</v>
      </c>
      <c r="O652" s="3">
        <f>SUM(K652:M652)</f>
        <v>2.0852203000000001E-3</v>
      </c>
      <c r="P652" s="41" t="str">
        <f t="shared" si="184"/>
        <v/>
      </c>
      <c r="Q652" s="42">
        <f t="shared" si="185"/>
        <v>2.3418653204703453E-2</v>
      </c>
      <c r="R652" s="44" t="str">
        <f t="shared" si="186"/>
        <v/>
      </c>
      <c r="S652" s="3" t="str">
        <f>IF(G652&gt;0,(K652/G652)*(1000000/365),"")</f>
        <v/>
      </c>
      <c r="T652" s="3">
        <f>IF(H652&gt;0,(L652/H652)*(1000000/365),"")</f>
        <v>1.1425864657534246</v>
      </c>
      <c r="U652" s="3" t="str">
        <f>IF(I652&gt;0,(M652/I652)*(1000000/365),"")</f>
        <v/>
      </c>
      <c r="V652" s="28" t="str">
        <f>IF(J652&gt;0,(N652/J652)*(1000000/365),"")</f>
        <v/>
      </c>
      <c r="Y652" s="29" t="s">
        <v>517</v>
      </c>
      <c r="Z652" s="3" t="s">
        <v>47</v>
      </c>
      <c r="AA652" s="3">
        <v>89041</v>
      </c>
      <c r="AB652" s="3">
        <v>22</v>
      </c>
      <c r="AC652" s="3">
        <v>11</v>
      </c>
      <c r="AD652" s="3">
        <v>0</v>
      </c>
      <c r="AE652" s="2" t="s">
        <v>1245</v>
      </c>
      <c r="AI652" s="3" t="s">
        <v>1243</v>
      </c>
      <c r="AK652" s="3">
        <v>5</v>
      </c>
      <c r="AL652" s="3">
        <v>2.0852203</v>
      </c>
      <c r="AM652" s="2" t="s">
        <v>1245</v>
      </c>
      <c r="AO652" s="2">
        <v>0</v>
      </c>
      <c r="AP652" s="2">
        <v>0</v>
      </c>
    </row>
    <row r="653" spans="1:42" x14ac:dyDescent="0.25">
      <c r="A653" s="3">
        <f t="shared" si="170"/>
        <v>6</v>
      </c>
      <c r="B653" s="3" t="str">
        <f t="shared" si="171"/>
        <v>Oil</v>
      </c>
      <c r="C653" s="3">
        <f t="shared" si="172"/>
        <v>7.2572230769230764E-2</v>
      </c>
      <c r="D653" s="3">
        <f t="shared" si="173"/>
        <v>0</v>
      </c>
      <c r="E653" s="3">
        <f t="shared" si="174"/>
        <v>5.1837307692307695E-3</v>
      </c>
      <c r="F653" s="3" t="str">
        <f t="shared" si="175"/>
        <v/>
      </c>
      <c r="G653" s="3">
        <f t="shared" si="176"/>
        <v>28</v>
      </c>
      <c r="H653" s="3">
        <f t="shared" si="177"/>
        <v>74</v>
      </c>
      <c r="I653" s="3">
        <f t="shared" si="178"/>
        <v>2</v>
      </c>
      <c r="J653" s="3">
        <f t="shared" si="179"/>
        <v>0</v>
      </c>
      <c r="K653" s="3">
        <f t="shared" si="180"/>
        <v>6.9311060000000002E-4</v>
      </c>
      <c r="L653" s="3">
        <f t="shared" si="181"/>
        <v>2.3317336000000001E-2</v>
      </c>
      <c r="M653" s="3">
        <f t="shared" si="182"/>
        <v>5.6609000000000003E-6</v>
      </c>
      <c r="N653" s="3">
        <f t="shared" si="183"/>
        <v>0</v>
      </c>
      <c r="O653" s="3">
        <f>SUM(K653:M653)</f>
        <v>2.4016107500000002E-2</v>
      </c>
      <c r="P653" s="41">
        <f t="shared" si="184"/>
        <v>9.5506310423885393E-3</v>
      </c>
      <c r="Q653" s="42" t="str">
        <f t="shared" si="185"/>
        <v/>
      </c>
      <c r="R653" s="44">
        <f t="shared" si="186"/>
        <v>1.0920513143934053E-3</v>
      </c>
      <c r="S653" s="3">
        <f>IF(G653&gt;0,(K653/G653)*(1000000/365),"")</f>
        <v>6.7819041095890403E-2</v>
      </c>
      <c r="T653" s="3">
        <f>IF(H653&gt;0,(L653/H653)*(1000000/365),"")</f>
        <v>0.86328530174009621</v>
      </c>
      <c r="U653" s="3">
        <f>IF(I653&gt;0,(M653/I653)*(1000000/365),"")</f>
        <v>7.7546575342465757E-3</v>
      </c>
      <c r="V653" s="28" t="str">
        <f>IF(J653&gt;0,(N653/J653)*(1000000/365),"")</f>
        <v/>
      </c>
      <c r="Y653" s="29" t="s">
        <v>519</v>
      </c>
      <c r="Z653" s="3" t="s">
        <v>47</v>
      </c>
      <c r="AA653" s="3">
        <v>269554</v>
      </c>
      <c r="AB653" s="3">
        <v>55</v>
      </c>
      <c r="AC653" s="3">
        <v>116</v>
      </c>
      <c r="AD653" s="3">
        <v>0</v>
      </c>
      <c r="AE653" s="2" t="s">
        <v>1243</v>
      </c>
      <c r="AG653" s="2">
        <v>28</v>
      </c>
      <c r="AH653" s="2">
        <v>0.69311060000000002</v>
      </c>
      <c r="AI653" s="3" t="s">
        <v>1243</v>
      </c>
      <c r="AK653" s="3">
        <v>74</v>
      </c>
      <c r="AL653" s="3">
        <v>23.317336000000001</v>
      </c>
      <c r="AM653" s="2" t="s">
        <v>1243</v>
      </c>
      <c r="AO653" s="2">
        <v>2</v>
      </c>
      <c r="AP653" s="2">
        <v>5.6609E-3</v>
      </c>
    </row>
    <row r="654" spans="1:42" x14ac:dyDescent="0.25">
      <c r="A654" s="3">
        <f t="shared" si="170"/>
        <v>5</v>
      </c>
      <c r="B654" s="3" t="str">
        <f t="shared" si="171"/>
        <v>Oil</v>
      </c>
      <c r="C654" s="3">
        <f t="shared" si="172"/>
        <v>0</v>
      </c>
      <c r="D654" s="3">
        <f t="shared" si="173"/>
        <v>0.13239610833333335</v>
      </c>
      <c r="E654" s="3">
        <f t="shared" si="174"/>
        <v>2.6479221666666664E-2</v>
      </c>
      <c r="F654" s="3" t="str">
        <f t="shared" si="175"/>
        <v/>
      </c>
      <c r="G654" s="3">
        <f t="shared" si="176"/>
        <v>0</v>
      </c>
      <c r="H654" s="3">
        <f t="shared" si="177"/>
        <v>10</v>
      </c>
      <c r="I654" s="3">
        <f t="shared" si="178"/>
        <v>2</v>
      </c>
      <c r="J654" s="3">
        <f t="shared" si="179"/>
        <v>0</v>
      </c>
      <c r="K654" s="3">
        <f t="shared" si="180"/>
        <v>0</v>
      </c>
      <c r="L654" s="3">
        <f t="shared" si="181"/>
        <v>2.9600000000000001E-2</v>
      </c>
      <c r="M654" s="3">
        <f t="shared" si="182"/>
        <v>0</v>
      </c>
      <c r="N654" s="3">
        <f t="shared" si="183"/>
        <v>0</v>
      </c>
      <c r="O654" s="3">
        <f>SUM(K654:M654)</f>
        <v>2.9600000000000001E-2</v>
      </c>
      <c r="P654" s="41" t="str">
        <f t="shared" si="184"/>
        <v/>
      </c>
      <c r="Q654" s="42">
        <f t="shared" si="185"/>
        <v>0.22357152617716042</v>
      </c>
      <c r="R654" s="44">
        <f t="shared" si="186"/>
        <v>0</v>
      </c>
      <c r="S654" s="3" t="str">
        <f>IF(G654&gt;0,(K654/G654)*(1000000/365),"")</f>
        <v/>
      </c>
      <c r="T654" s="3">
        <f>IF(H654&gt;0,(L654/H654)*(1000000/365),"")</f>
        <v>8.1095890410958908</v>
      </c>
      <c r="U654" s="3">
        <f>IF(I654&gt;0,(M654/I654)*(1000000/365),"")</f>
        <v>0</v>
      </c>
      <c r="V654" s="28" t="str">
        <f>IF(J654&gt;0,(N654/J654)*(1000000/365),"")</f>
        <v/>
      </c>
      <c r="Y654" s="29" t="s">
        <v>519</v>
      </c>
      <c r="Z654" s="3" t="s">
        <v>47</v>
      </c>
      <c r="AA654" s="3">
        <v>158875.32999999999</v>
      </c>
      <c r="AB654" s="3">
        <v>8</v>
      </c>
      <c r="AC654" s="3">
        <v>18</v>
      </c>
      <c r="AD654" s="3">
        <v>0</v>
      </c>
      <c r="AE654" s="2" t="s">
        <v>1245</v>
      </c>
      <c r="AG654" s="2">
        <v>0</v>
      </c>
      <c r="AH654" s="2">
        <v>0</v>
      </c>
      <c r="AI654" s="3" t="s">
        <v>1243</v>
      </c>
      <c r="AK654" s="3">
        <v>10</v>
      </c>
      <c r="AL654" s="3">
        <v>29.6</v>
      </c>
      <c r="AM654" s="2" t="s">
        <v>1243</v>
      </c>
      <c r="AO654" s="2">
        <v>2</v>
      </c>
      <c r="AP654" s="2">
        <v>0</v>
      </c>
    </row>
    <row r="655" spans="1:42" x14ac:dyDescent="0.25">
      <c r="A655" s="3">
        <f t="shared" si="170"/>
        <v>2</v>
      </c>
      <c r="B655" s="3" t="str">
        <f t="shared" si="171"/>
        <v>Oil</v>
      </c>
      <c r="C655" s="3">
        <f t="shared" si="172"/>
        <v>0</v>
      </c>
      <c r="D655" s="3">
        <f t="shared" si="173"/>
        <v>0.1932472425</v>
      </c>
      <c r="E655" s="3">
        <f t="shared" si="174"/>
        <v>0</v>
      </c>
      <c r="F655" s="3" t="str">
        <f t="shared" si="175"/>
        <v/>
      </c>
      <c r="G655" s="3">
        <f t="shared" si="176"/>
        <v>0</v>
      </c>
      <c r="H655" s="3">
        <f t="shared" si="177"/>
        <v>10</v>
      </c>
      <c r="I655" s="3">
        <f t="shared" si="178"/>
        <v>0</v>
      </c>
      <c r="J655" s="3">
        <f t="shared" si="179"/>
        <v>0</v>
      </c>
      <c r="K655" s="3">
        <f t="shared" si="180"/>
        <v>0</v>
      </c>
      <c r="L655" s="3">
        <f t="shared" si="181"/>
        <v>6.3000000000000003E-4</v>
      </c>
      <c r="M655" s="3">
        <f t="shared" si="182"/>
        <v>0</v>
      </c>
      <c r="N655" s="3">
        <f t="shared" si="183"/>
        <v>0</v>
      </c>
      <c r="O655" s="3">
        <f>SUM(K655:M655)</f>
        <v>6.3000000000000003E-4</v>
      </c>
      <c r="P655" s="41" t="str">
        <f t="shared" si="184"/>
        <v/>
      </c>
      <c r="Q655" s="42">
        <f t="shared" si="185"/>
        <v>3.2600723914598681E-3</v>
      </c>
      <c r="R655" s="44" t="str">
        <f t="shared" si="186"/>
        <v/>
      </c>
      <c r="S655" s="3" t="str">
        <f>IF(G655&gt;0,(K655/G655)*(1000000/365),"")</f>
        <v/>
      </c>
      <c r="T655" s="3">
        <f>IF(H655&gt;0,(L655/H655)*(1000000/365),"")</f>
        <v>0.17260273972602738</v>
      </c>
      <c r="U655" s="3" t="str">
        <f>IF(I655&gt;0,(M655/I655)*(1000000/365),"")</f>
        <v/>
      </c>
      <c r="V655" s="28" t="str">
        <f>IF(J655&gt;0,(N655/J655)*(1000000/365),"")</f>
        <v/>
      </c>
      <c r="Y655" s="29" t="s">
        <v>521</v>
      </c>
      <c r="Z655" s="3" t="s">
        <v>62</v>
      </c>
      <c r="AA655" s="3">
        <v>193247.24249999999</v>
      </c>
      <c r="AB655" s="3">
        <v>10</v>
      </c>
      <c r="AC655" s="3">
        <v>10</v>
      </c>
      <c r="AD655" s="3">
        <v>0</v>
      </c>
      <c r="AE655" s="2" t="s">
        <v>1245</v>
      </c>
      <c r="AI655" s="3" t="s">
        <v>1243</v>
      </c>
      <c r="AK655" s="3">
        <v>10</v>
      </c>
      <c r="AL655" s="3">
        <v>0.63</v>
      </c>
      <c r="AM655" s="2" t="s">
        <v>1245</v>
      </c>
    </row>
    <row r="656" spans="1:42" x14ac:dyDescent="0.25">
      <c r="A656" s="3">
        <f t="shared" si="170"/>
        <v>5</v>
      </c>
      <c r="B656" s="3" t="str">
        <f t="shared" si="171"/>
        <v>Oil</v>
      </c>
      <c r="C656" s="3">
        <f t="shared" si="172"/>
        <v>0</v>
      </c>
      <c r="D656" s="3">
        <f t="shared" si="173"/>
        <v>0.11713117153846153</v>
      </c>
      <c r="E656" s="3">
        <f t="shared" si="174"/>
        <v>5.2058298461538463E-2</v>
      </c>
      <c r="F656" s="3" t="str">
        <f t="shared" si="175"/>
        <v/>
      </c>
      <c r="G656" s="3">
        <f t="shared" si="176"/>
        <v>0</v>
      </c>
      <c r="H656" s="3">
        <f t="shared" si="177"/>
        <v>9</v>
      </c>
      <c r="I656" s="3">
        <f t="shared" si="178"/>
        <v>4</v>
      </c>
      <c r="J656" s="3">
        <f t="shared" si="179"/>
        <v>0</v>
      </c>
      <c r="K656" s="3">
        <f t="shared" si="180"/>
        <v>0</v>
      </c>
      <c r="L656" s="3">
        <f t="shared" si="181"/>
        <v>2.6600000000000002E-2</v>
      </c>
      <c r="M656" s="3">
        <f t="shared" si="182"/>
        <v>2.0000000000000001E-4</v>
      </c>
      <c r="N656" s="3">
        <f t="shared" si="183"/>
        <v>0</v>
      </c>
      <c r="O656" s="3">
        <f>SUM(K656:M656)</f>
        <v>2.6800000000000001E-2</v>
      </c>
      <c r="P656" s="41" t="str">
        <f t="shared" si="184"/>
        <v/>
      </c>
      <c r="Q656" s="42">
        <f t="shared" si="185"/>
        <v>0.22709582471191753</v>
      </c>
      <c r="R656" s="44">
        <f t="shared" si="186"/>
        <v>3.8418466586602582E-3</v>
      </c>
      <c r="S656" s="3" t="str">
        <f>IF(G656&gt;0,(K656/G656)*(1000000/365),"")</f>
        <v/>
      </c>
      <c r="T656" s="3">
        <f>IF(H656&gt;0,(L656/H656)*(1000000/365),"")</f>
        <v>8.0974124809741248</v>
      </c>
      <c r="U656" s="3">
        <f>IF(I656&gt;0,(M656/I656)*(1000000/365),"")</f>
        <v>0.13698630136986301</v>
      </c>
      <c r="V656" s="28" t="str">
        <f>IF(J656&gt;0,(N656/J656)*(1000000/365),"")</f>
        <v/>
      </c>
      <c r="Y656" s="29" t="s">
        <v>521</v>
      </c>
      <c r="Z656" s="3" t="s">
        <v>47</v>
      </c>
      <c r="AA656" s="3">
        <v>169189.47</v>
      </c>
      <c r="AB656" s="3">
        <v>7</v>
      </c>
      <c r="AC656" s="3">
        <v>13</v>
      </c>
      <c r="AD656" s="3">
        <v>0</v>
      </c>
      <c r="AE656" s="2" t="s">
        <v>1245</v>
      </c>
      <c r="AG656" s="2">
        <v>0</v>
      </c>
      <c r="AH656" s="2">
        <v>0</v>
      </c>
      <c r="AI656" s="3" t="s">
        <v>1243</v>
      </c>
      <c r="AK656" s="3">
        <v>9</v>
      </c>
      <c r="AL656" s="3">
        <v>26.6</v>
      </c>
      <c r="AM656" s="2" t="s">
        <v>1243</v>
      </c>
      <c r="AO656" s="2">
        <v>4</v>
      </c>
      <c r="AP656" s="2">
        <v>0.2</v>
      </c>
    </row>
    <row r="657" spans="1:42" x14ac:dyDescent="0.25">
      <c r="A657" s="3">
        <f t="shared" si="170"/>
        <v>2</v>
      </c>
      <c r="B657" s="3" t="str">
        <f t="shared" si="171"/>
        <v>Oil</v>
      </c>
      <c r="C657" s="3">
        <f t="shared" si="172"/>
        <v>0</v>
      </c>
      <c r="D657" s="3">
        <f t="shared" si="173"/>
        <v>4.5338850000000005E-3</v>
      </c>
      <c r="E657" s="3">
        <f t="shared" si="174"/>
        <v>0</v>
      </c>
      <c r="F657" s="3" t="str">
        <f t="shared" si="175"/>
        <v/>
      </c>
      <c r="G657" s="3">
        <f t="shared" si="176"/>
        <v>0</v>
      </c>
      <c r="H657" s="3">
        <f t="shared" si="177"/>
        <v>1</v>
      </c>
      <c r="I657" s="3">
        <f t="shared" si="178"/>
        <v>0</v>
      </c>
      <c r="J657" s="3">
        <f t="shared" si="179"/>
        <v>0</v>
      </c>
      <c r="K657" s="3">
        <f t="shared" si="180"/>
        <v>0</v>
      </c>
      <c r="L657" s="3">
        <f t="shared" si="181"/>
        <v>1E-3</v>
      </c>
      <c r="M657" s="3">
        <f t="shared" si="182"/>
        <v>0</v>
      </c>
      <c r="N657" s="3">
        <f t="shared" si="183"/>
        <v>0</v>
      </c>
      <c r="O657" s="3">
        <f>SUM(K657:M657)</f>
        <v>1E-3</v>
      </c>
      <c r="P657" s="41" t="str">
        <f t="shared" si="184"/>
        <v/>
      </c>
      <c r="Q657" s="42">
        <f t="shared" si="185"/>
        <v>0.220561394918486</v>
      </c>
      <c r="R657" s="44" t="str">
        <f t="shared" si="186"/>
        <v/>
      </c>
      <c r="S657" s="3" t="str">
        <f>IF(G657&gt;0,(K657/G657)*(1000000/365),"")</f>
        <v/>
      </c>
      <c r="T657" s="3">
        <f>IF(H657&gt;0,(L657/H657)*(1000000/365),"")</f>
        <v>2.7397260273972601</v>
      </c>
      <c r="U657" s="3" t="str">
        <f>IF(I657&gt;0,(M657/I657)*(1000000/365),"")</f>
        <v/>
      </c>
      <c r="V657" s="28" t="str">
        <f>IF(J657&gt;0,(N657/J657)*(1000000/365),"")</f>
        <v/>
      </c>
      <c r="Y657" s="29" t="s">
        <v>522</v>
      </c>
      <c r="Z657" s="3" t="s">
        <v>47</v>
      </c>
      <c r="AA657" s="3">
        <v>4533.8850000000002</v>
      </c>
      <c r="AB657" s="3">
        <v>1</v>
      </c>
      <c r="AC657" s="3">
        <v>1</v>
      </c>
      <c r="AD657" s="3">
        <v>0</v>
      </c>
      <c r="AE657" s="2" t="s">
        <v>1245</v>
      </c>
      <c r="AI657" s="3" t="s">
        <v>1243</v>
      </c>
      <c r="AK657" s="3">
        <v>1</v>
      </c>
      <c r="AL657" s="3">
        <v>1</v>
      </c>
      <c r="AM657" s="2" t="s">
        <v>1245</v>
      </c>
    </row>
    <row r="658" spans="1:42" x14ac:dyDescent="0.25">
      <c r="A658" s="3">
        <f t="shared" si="170"/>
        <v>2</v>
      </c>
      <c r="B658" s="3" t="str">
        <f t="shared" si="171"/>
        <v>Oil</v>
      </c>
      <c r="C658" s="3">
        <f t="shared" si="172"/>
        <v>0</v>
      </c>
      <c r="D658" s="3">
        <f t="shared" si="173"/>
        <v>1.0897E-2</v>
      </c>
      <c r="E658" s="3">
        <f t="shared" si="174"/>
        <v>0</v>
      </c>
      <c r="F658" s="3" t="str">
        <f t="shared" si="175"/>
        <v/>
      </c>
      <c r="G658" s="3">
        <f t="shared" si="176"/>
        <v>0</v>
      </c>
      <c r="H658" s="3">
        <f t="shared" si="177"/>
        <v>4</v>
      </c>
      <c r="I658" s="3">
        <f t="shared" si="178"/>
        <v>0</v>
      </c>
      <c r="J658" s="3">
        <f t="shared" si="179"/>
        <v>0</v>
      </c>
      <c r="K658" s="3">
        <f t="shared" si="180"/>
        <v>0</v>
      </c>
      <c r="L658" s="3">
        <f t="shared" si="181"/>
        <v>4.6958285000000006E-3</v>
      </c>
      <c r="M658" s="3">
        <f t="shared" si="182"/>
        <v>0</v>
      </c>
      <c r="N658" s="3">
        <f t="shared" si="183"/>
        <v>0</v>
      </c>
      <c r="O658" s="3">
        <f>SUM(K658:M658)</f>
        <v>4.6958285000000006E-3</v>
      </c>
      <c r="P658" s="41" t="str">
        <f t="shared" si="184"/>
        <v/>
      </c>
      <c r="Q658" s="42">
        <f t="shared" si="185"/>
        <v>0.43092855831880339</v>
      </c>
      <c r="R658" s="44" t="str">
        <f t="shared" si="186"/>
        <v/>
      </c>
      <c r="S658" s="3" t="str">
        <f>IF(G658&gt;0,(K658/G658)*(1000000/365),"")</f>
        <v/>
      </c>
      <c r="T658" s="3">
        <f>IF(H658&gt;0,(L658/H658)*(1000000/365),"")</f>
        <v>3.2163208904109593</v>
      </c>
      <c r="U658" s="3" t="str">
        <f>IF(I658&gt;0,(M658/I658)*(1000000/365),"")</f>
        <v/>
      </c>
      <c r="V658" s="28" t="str">
        <f>IF(J658&gt;0,(N658/J658)*(1000000/365),"")</f>
        <v/>
      </c>
      <c r="Y658" s="29" t="s">
        <v>1251</v>
      </c>
      <c r="Z658" s="3" t="s">
        <v>47</v>
      </c>
      <c r="AA658" s="3">
        <v>10897</v>
      </c>
      <c r="AB658" s="3">
        <v>6</v>
      </c>
      <c r="AC658" s="3">
        <v>2</v>
      </c>
      <c r="AD658" s="3">
        <v>0</v>
      </c>
      <c r="AE658" s="2" t="s">
        <v>1245</v>
      </c>
      <c r="AI658" s="3" t="s">
        <v>1243</v>
      </c>
      <c r="AK658" s="3">
        <v>4</v>
      </c>
      <c r="AL658" s="3">
        <v>4.6958285000000002</v>
      </c>
      <c r="AM658" s="2" t="s">
        <v>1245</v>
      </c>
      <c r="AO658" s="2">
        <v>0</v>
      </c>
      <c r="AP658" s="2">
        <v>0</v>
      </c>
    </row>
    <row r="659" spans="1:42" x14ac:dyDescent="0.25">
      <c r="A659" s="3">
        <f t="shared" si="170"/>
        <v>2</v>
      </c>
      <c r="B659" s="3" t="str">
        <f t="shared" si="171"/>
        <v>Oil</v>
      </c>
      <c r="C659" s="3">
        <f t="shared" si="172"/>
        <v>0</v>
      </c>
      <c r="D659" s="3">
        <f t="shared" si="173"/>
        <v>2.2685260999999998E-2</v>
      </c>
      <c r="E659" s="3">
        <f t="shared" si="174"/>
        <v>0</v>
      </c>
      <c r="F659" s="3" t="str">
        <f t="shared" si="175"/>
        <v/>
      </c>
      <c r="G659" s="3">
        <f t="shared" si="176"/>
        <v>0</v>
      </c>
      <c r="H659" s="3">
        <f t="shared" si="177"/>
        <v>1</v>
      </c>
      <c r="I659" s="3">
        <f t="shared" si="178"/>
        <v>0</v>
      </c>
      <c r="J659" s="3">
        <f t="shared" si="179"/>
        <v>0</v>
      </c>
      <c r="K659" s="3">
        <f t="shared" si="180"/>
        <v>0</v>
      </c>
      <c r="L659" s="3">
        <f t="shared" si="181"/>
        <v>5.0000000000000002E-5</v>
      </c>
      <c r="M659" s="3">
        <f t="shared" si="182"/>
        <v>0</v>
      </c>
      <c r="N659" s="3">
        <f t="shared" si="183"/>
        <v>0</v>
      </c>
      <c r="O659" s="3">
        <f>SUM(K659:M659)</f>
        <v>5.0000000000000002E-5</v>
      </c>
      <c r="P659" s="41" t="str">
        <f t="shared" si="184"/>
        <v/>
      </c>
      <c r="Q659" s="42">
        <f t="shared" si="185"/>
        <v>2.2040742665469003E-3</v>
      </c>
      <c r="R659" s="44" t="str">
        <f t="shared" si="186"/>
        <v/>
      </c>
      <c r="S659" s="3" t="str">
        <f>IF(G659&gt;0,(K659/G659)*(1000000/365),"")</f>
        <v/>
      </c>
      <c r="T659" s="3">
        <f>IF(H659&gt;0,(L659/H659)*(1000000/365),"")</f>
        <v>0.13698630136986301</v>
      </c>
      <c r="U659" s="3" t="str">
        <f>IF(I659&gt;0,(M659/I659)*(1000000/365),"")</f>
        <v/>
      </c>
      <c r="V659" s="28" t="str">
        <f>IF(J659&gt;0,(N659/J659)*(1000000/365),"")</f>
        <v/>
      </c>
      <c r="Y659" s="29" t="s">
        <v>1251</v>
      </c>
      <c r="Z659" s="3" t="s">
        <v>62</v>
      </c>
      <c r="AA659" s="3">
        <v>22685.260999999999</v>
      </c>
      <c r="AB659" s="3">
        <v>47</v>
      </c>
      <c r="AC659" s="3">
        <v>1</v>
      </c>
      <c r="AD659" s="3">
        <v>0</v>
      </c>
      <c r="AE659" s="2" t="s">
        <v>1245</v>
      </c>
      <c r="AI659" s="3" t="s">
        <v>1243</v>
      </c>
      <c r="AK659" s="3">
        <v>1</v>
      </c>
      <c r="AL659" s="3">
        <v>0.05</v>
      </c>
      <c r="AM659" s="2" t="s">
        <v>1245</v>
      </c>
    </row>
    <row r="660" spans="1:42" x14ac:dyDescent="0.25">
      <c r="A660" s="3">
        <f t="shared" si="170"/>
        <v>2</v>
      </c>
      <c r="B660" s="3" t="str">
        <f t="shared" si="171"/>
        <v>Oil</v>
      </c>
      <c r="C660" s="3">
        <f t="shared" si="172"/>
        <v>0</v>
      </c>
      <c r="D660" s="3">
        <f t="shared" si="173"/>
        <v>4.3400000000000001E-3</v>
      </c>
      <c r="E660" s="3">
        <f t="shared" si="174"/>
        <v>0</v>
      </c>
      <c r="F660" s="3" t="str">
        <f t="shared" si="175"/>
        <v/>
      </c>
      <c r="G660" s="3">
        <f t="shared" si="176"/>
        <v>0</v>
      </c>
      <c r="H660" s="3">
        <f t="shared" si="177"/>
        <v>1</v>
      </c>
      <c r="I660" s="3">
        <f t="shared" si="178"/>
        <v>0</v>
      </c>
      <c r="J660" s="3">
        <f t="shared" si="179"/>
        <v>0</v>
      </c>
      <c r="K660" s="3">
        <f t="shared" si="180"/>
        <v>0</v>
      </c>
      <c r="L660" s="3">
        <f t="shared" si="181"/>
        <v>2.5748320000000004E-4</v>
      </c>
      <c r="M660" s="3">
        <f t="shared" si="182"/>
        <v>0</v>
      </c>
      <c r="N660" s="3">
        <f t="shared" si="183"/>
        <v>0</v>
      </c>
      <c r="O660" s="3">
        <f>SUM(K660:M660)</f>
        <v>2.5748320000000004E-4</v>
      </c>
      <c r="P660" s="41" t="str">
        <f t="shared" si="184"/>
        <v/>
      </c>
      <c r="Q660" s="42">
        <f t="shared" si="185"/>
        <v>5.9327926267281117E-2</v>
      </c>
      <c r="R660" s="44" t="str">
        <f t="shared" si="186"/>
        <v/>
      </c>
      <c r="S660" s="3" t="str">
        <f>IF(G660&gt;0,(K660/G660)*(1000000/365),"")</f>
        <v/>
      </c>
      <c r="T660" s="3">
        <f>IF(H660&gt;0,(L660/H660)*(1000000/365),"")</f>
        <v>0.70543342465753434</v>
      </c>
      <c r="U660" s="3" t="str">
        <f>IF(I660&gt;0,(M660/I660)*(1000000/365),"")</f>
        <v/>
      </c>
      <c r="V660" s="28" t="str">
        <f>IF(J660&gt;0,(N660/J660)*(1000000/365),"")</f>
        <v/>
      </c>
      <c r="Y660" s="29" t="s">
        <v>1251</v>
      </c>
      <c r="Z660" s="3" t="s">
        <v>47</v>
      </c>
      <c r="AA660" s="3">
        <v>4340</v>
      </c>
      <c r="AB660" s="3">
        <v>14</v>
      </c>
      <c r="AC660" s="3">
        <v>1</v>
      </c>
      <c r="AD660" s="3">
        <v>0</v>
      </c>
      <c r="AE660" s="2" t="s">
        <v>1245</v>
      </c>
      <c r="AI660" s="3" t="s">
        <v>1243</v>
      </c>
      <c r="AK660" s="3">
        <v>1</v>
      </c>
      <c r="AL660" s="3">
        <v>0.25748320000000002</v>
      </c>
      <c r="AM660" s="2" t="s">
        <v>1245</v>
      </c>
    </row>
    <row r="661" spans="1:42" x14ac:dyDescent="0.25">
      <c r="A661" s="3">
        <f t="shared" si="170"/>
        <v>3</v>
      </c>
      <c r="B661" s="3" t="str">
        <f t="shared" si="171"/>
        <v>Oil</v>
      </c>
      <c r="C661" s="3">
        <f t="shared" si="172"/>
        <v>0</v>
      </c>
      <c r="D661" s="3">
        <f t="shared" si="173"/>
        <v>0</v>
      </c>
      <c r="E661" s="3">
        <f t="shared" si="174"/>
        <v>7.6274013500000001E-2</v>
      </c>
      <c r="F661" s="3" t="str">
        <f t="shared" si="175"/>
        <v/>
      </c>
      <c r="G661" s="3">
        <f t="shared" si="176"/>
        <v>0</v>
      </c>
      <c r="H661" s="3">
        <f t="shared" si="177"/>
        <v>0</v>
      </c>
      <c r="I661" s="3">
        <f t="shared" si="178"/>
        <v>12</v>
      </c>
      <c r="J661" s="3">
        <f t="shared" si="179"/>
        <v>0</v>
      </c>
      <c r="K661" s="3">
        <f t="shared" si="180"/>
        <v>0</v>
      </c>
      <c r="L661" s="3">
        <f t="shared" si="181"/>
        <v>0</v>
      </c>
      <c r="M661" s="3">
        <f t="shared" si="182"/>
        <v>0</v>
      </c>
      <c r="N661" s="3">
        <f t="shared" si="183"/>
        <v>0</v>
      </c>
      <c r="O661" s="3">
        <f>SUM(K661:M661)</f>
        <v>0</v>
      </c>
      <c r="P661" s="41" t="str">
        <f t="shared" si="184"/>
        <v/>
      </c>
      <c r="Q661" s="42" t="str">
        <f t="shared" si="185"/>
        <v/>
      </c>
      <c r="R661" s="44">
        <f t="shared" si="186"/>
        <v>0</v>
      </c>
      <c r="S661" s="3" t="str">
        <f>IF(G661&gt;0,(K661/G661)*(1000000/365),"")</f>
        <v/>
      </c>
      <c r="T661" s="3" t="str">
        <f>IF(H661&gt;0,(L661/H661)*(1000000/365),"")</f>
        <v/>
      </c>
      <c r="U661" s="3">
        <f>IF(I661&gt;0,(M661/I661)*(1000000/365),"")</f>
        <v>0</v>
      </c>
      <c r="V661" s="28" t="str">
        <f>IF(J661&gt;0,(N661/J661)*(1000000/365),"")</f>
        <v/>
      </c>
      <c r="Y661" s="29" t="s">
        <v>524</v>
      </c>
      <c r="Z661" s="3" t="s">
        <v>62</v>
      </c>
      <c r="AA661" s="3">
        <v>76274.013500000001</v>
      </c>
      <c r="AB661" s="3">
        <v>12</v>
      </c>
      <c r="AC661" s="3">
        <v>12</v>
      </c>
      <c r="AD661" s="3">
        <v>0</v>
      </c>
      <c r="AE661" s="2" t="s">
        <v>1245</v>
      </c>
      <c r="AI661" s="3" t="s">
        <v>1245</v>
      </c>
      <c r="AM661" s="2" t="s">
        <v>1243</v>
      </c>
      <c r="AO661" s="2">
        <v>12</v>
      </c>
      <c r="AP661" s="2">
        <v>0</v>
      </c>
    </row>
    <row r="662" spans="1:42" x14ac:dyDescent="0.25">
      <c r="A662" s="3">
        <f t="shared" si="170"/>
        <v>3</v>
      </c>
      <c r="B662" s="3" t="str">
        <f t="shared" si="171"/>
        <v>Oil</v>
      </c>
      <c r="C662" s="3">
        <f t="shared" si="172"/>
        <v>0</v>
      </c>
      <c r="D662" s="3">
        <f t="shared" si="173"/>
        <v>0</v>
      </c>
      <c r="E662" s="3">
        <f t="shared" si="174"/>
        <v>7.791614999999999E-2</v>
      </c>
      <c r="F662" s="3" t="str">
        <f t="shared" si="175"/>
        <v/>
      </c>
      <c r="G662" s="3">
        <f t="shared" si="176"/>
        <v>0</v>
      </c>
      <c r="H662" s="3">
        <f t="shared" si="177"/>
        <v>0</v>
      </c>
      <c r="I662" s="3">
        <f t="shared" si="178"/>
        <v>9</v>
      </c>
      <c r="J662" s="3">
        <f t="shared" si="179"/>
        <v>0</v>
      </c>
      <c r="K662" s="3">
        <f t="shared" si="180"/>
        <v>0</v>
      </c>
      <c r="L662" s="3">
        <f t="shared" si="181"/>
        <v>0</v>
      </c>
      <c r="M662" s="3">
        <f t="shared" si="182"/>
        <v>5.5799600000000006E-4</v>
      </c>
      <c r="N662" s="3">
        <f t="shared" si="183"/>
        <v>0</v>
      </c>
      <c r="O662" s="3">
        <f>SUM(K662:M662)</f>
        <v>5.5799600000000006E-4</v>
      </c>
      <c r="P662" s="41" t="str">
        <f t="shared" si="184"/>
        <v/>
      </c>
      <c r="Q662" s="42" t="str">
        <f t="shared" si="185"/>
        <v/>
      </c>
      <c r="R662" s="44">
        <f t="shared" si="186"/>
        <v>7.1614934772829524E-3</v>
      </c>
      <c r="S662" s="3" t="str">
        <f>IF(G662&gt;0,(K662/G662)*(1000000/365),"")</f>
        <v/>
      </c>
      <c r="T662" s="3" t="str">
        <f>IF(H662&gt;0,(L662/H662)*(1000000/365),"")</f>
        <v/>
      </c>
      <c r="U662" s="3">
        <f>IF(I662&gt;0,(M662/I662)*(1000000/365),"")</f>
        <v>0.16986179604261797</v>
      </c>
      <c r="V662" s="28" t="str">
        <f>IF(J662&gt;0,(N662/J662)*(1000000/365),"")</f>
        <v/>
      </c>
      <c r="Y662" s="29" t="s">
        <v>524</v>
      </c>
      <c r="Z662" s="3" t="s">
        <v>62</v>
      </c>
      <c r="AA662" s="3">
        <v>77916.149999999994</v>
      </c>
      <c r="AB662" s="3">
        <v>3</v>
      </c>
      <c r="AC662" s="3">
        <v>9</v>
      </c>
      <c r="AD662" s="3">
        <v>0</v>
      </c>
      <c r="AE662" s="2" t="s">
        <v>1245</v>
      </c>
      <c r="AI662" s="3" t="s">
        <v>1245</v>
      </c>
      <c r="AM662" s="2" t="s">
        <v>1243</v>
      </c>
      <c r="AO662" s="2">
        <v>9</v>
      </c>
      <c r="AP662" s="2">
        <v>0.55799600000000005</v>
      </c>
    </row>
    <row r="663" spans="1:42" x14ac:dyDescent="0.25">
      <c r="A663" s="3">
        <f t="shared" si="170"/>
        <v>2</v>
      </c>
      <c r="B663" s="3" t="str">
        <f t="shared" si="171"/>
        <v>Oil</v>
      </c>
      <c r="C663" s="3">
        <f t="shared" si="172"/>
        <v>0</v>
      </c>
      <c r="D663" s="3">
        <f t="shared" si="173"/>
        <v>6.1789999999999996E-3</v>
      </c>
      <c r="E663" s="3">
        <f t="shared" si="174"/>
        <v>0</v>
      </c>
      <c r="F663" s="3" t="str">
        <f t="shared" si="175"/>
        <v/>
      </c>
      <c r="G663" s="3">
        <f t="shared" si="176"/>
        <v>0</v>
      </c>
      <c r="H663" s="3">
        <f t="shared" si="177"/>
        <v>2</v>
      </c>
      <c r="I663" s="3">
        <f t="shared" si="178"/>
        <v>0</v>
      </c>
      <c r="J663" s="3">
        <f t="shared" si="179"/>
        <v>0</v>
      </c>
      <c r="K663" s="3">
        <f t="shared" si="180"/>
        <v>0</v>
      </c>
      <c r="L663" s="3">
        <f t="shared" si="181"/>
        <v>6.5200000000000002E-4</v>
      </c>
      <c r="M663" s="3">
        <f t="shared" si="182"/>
        <v>0</v>
      </c>
      <c r="N663" s="3">
        <f t="shared" si="183"/>
        <v>0</v>
      </c>
      <c r="O663" s="3">
        <f>SUM(K663:M663)</f>
        <v>6.5200000000000002E-4</v>
      </c>
      <c r="P663" s="41" t="str">
        <f t="shared" si="184"/>
        <v/>
      </c>
      <c r="Q663" s="42">
        <f t="shared" si="185"/>
        <v>0.10551869234503966</v>
      </c>
      <c r="R663" s="44" t="str">
        <f t="shared" si="186"/>
        <v/>
      </c>
      <c r="S663" s="3" t="str">
        <f>IF(G663&gt;0,(K663/G663)*(1000000/365),"")</f>
        <v/>
      </c>
      <c r="T663" s="3">
        <f>IF(H663&gt;0,(L663/H663)*(1000000/365),"")</f>
        <v>0.89315068493150684</v>
      </c>
      <c r="U663" s="3" t="str">
        <f>IF(I663&gt;0,(M663/I663)*(1000000/365),"")</f>
        <v/>
      </c>
      <c r="V663" s="28" t="str">
        <f>IF(J663&gt;0,(N663/J663)*(1000000/365),"")</f>
        <v/>
      </c>
      <c r="Y663" s="29" t="s">
        <v>524</v>
      </c>
      <c r="Z663" s="3" t="s">
        <v>47</v>
      </c>
      <c r="AA663" s="3">
        <v>6179</v>
      </c>
      <c r="AB663" s="3">
        <v>1</v>
      </c>
      <c r="AC663" s="3">
        <v>2</v>
      </c>
      <c r="AD663" s="3">
        <v>0</v>
      </c>
      <c r="AE663" s="2" t="s">
        <v>1245</v>
      </c>
      <c r="AI663" s="3" t="s">
        <v>1243</v>
      </c>
      <c r="AK663" s="3">
        <v>2</v>
      </c>
      <c r="AL663" s="3">
        <v>0.65200000000000002</v>
      </c>
      <c r="AM663" s="2" t="s">
        <v>1245</v>
      </c>
    </row>
    <row r="664" spans="1:42" x14ac:dyDescent="0.25">
      <c r="A664" s="3">
        <f t="shared" si="170"/>
        <v>5</v>
      </c>
      <c r="B664" s="3" t="str">
        <f t="shared" si="171"/>
        <v>Oil</v>
      </c>
      <c r="C664" s="3">
        <f t="shared" si="172"/>
        <v>0</v>
      </c>
      <c r="D664" s="3">
        <f t="shared" si="173"/>
        <v>0.11740299999999999</v>
      </c>
      <c r="E664" s="3">
        <f t="shared" si="174"/>
        <v>3.2018999999999999E-2</v>
      </c>
      <c r="F664" s="3" t="str">
        <f t="shared" si="175"/>
        <v/>
      </c>
      <c r="G664" s="3">
        <f t="shared" si="176"/>
        <v>0</v>
      </c>
      <c r="H664" s="3">
        <f t="shared" si="177"/>
        <v>22</v>
      </c>
      <c r="I664" s="3">
        <f t="shared" si="178"/>
        <v>6</v>
      </c>
      <c r="J664" s="3">
        <f t="shared" si="179"/>
        <v>0</v>
      </c>
      <c r="K664" s="3">
        <f t="shared" si="180"/>
        <v>0</v>
      </c>
      <c r="L664" s="3">
        <f t="shared" si="181"/>
        <v>8.6550000000000002E-2</v>
      </c>
      <c r="M664" s="3">
        <f t="shared" si="182"/>
        <v>4.6999999999999999E-4</v>
      </c>
      <c r="N664" s="3">
        <f t="shared" si="183"/>
        <v>0</v>
      </c>
      <c r="O664" s="3">
        <f>SUM(K664:M664)</f>
        <v>8.702E-2</v>
      </c>
      <c r="P664" s="41" t="str">
        <f t="shared" si="184"/>
        <v/>
      </c>
      <c r="Q664" s="42">
        <f t="shared" si="185"/>
        <v>0.7372043303833804</v>
      </c>
      <c r="R664" s="44">
        <f t="shared" si="186"/>
        <v>1.4678784471719917E-2</v>
      </c>
      <c r="S664" s="3" t="str">
        <f>IF(G664&gt;0,(K664/G664)*(1000000/365),"")</f>
        <v/>
      </c>
      <c r="T664" s="3">
        <f>IF(H664&gt;0,(L664/H664)*(1000000/365),"")</f>
        <v>10.778331257783311</v>
      </c>
      <c r="U664" s="3">
        <f>IF(I664&gt;0,(M664/I664)*(1000000/365),"")</f>
        <v>0.21461187214611871</v>
      </c>
      <c r="V664" s="28" t="str">
        <f>IF(J664&gt;0,(N664/J664)*(1000000/365),"")</f>
        <v/>
      </c>
      <c r="Y664" s="29" t="s">
        <v>524</v>
      </c>
      <c r="Z664" s="3" t="s">
        <v>62</v>
      </c>
      <c r="AA664" s="3">
        <v>149422</v>
      </c>
      <c r="AB664" s="3">
        <v>15</v>
      </c>
      <c r="AC664" s="3">
        <v>28</v>
      </c>
      <c r="AD664" s="3">
        <v>0</v>
      </c>
      <c r="AE664" s="2" t="s">
        <v>1245</v>
      </c>
      <c r="AG664" s="2">
        <v>0</v>
      </c>
      <c r="AH664" s="2">
        <v>0</v>
      </c>
      <c r="AI664" s="3" t="s">
        <v>1243</v>
      </c>
      <c r="AK664" s="3">
        <v>22</v>
      </c>
      <c r="AL664" s="3">
        <v>86.55</v>
      </c>
      <c r="AM664" s="2" t="s">
        <v>1243</v>
      </c>
      <c r="AO664" s="2">
        <v>6</v>
      </c>
      <c r="AP664" s="2">
        <v>0.47</v>
      </c>
    </row>
    <row r="665" spans="1:42" x14ac:dyDescent="0.25">
      <c r="A665" s="3">
        <f t="shared" si="170"/>
        <v>2</v>
      </c>
      <c r="B665" s="3" t="str">
        <f t="shared" si="171"/>
        <v>Oil</v>
      </c>
      <c r="C665" s="3">
        <f t="shared" si="172"/>
        <v>0</v>
      </c>
      <c r="D665" s="3">
        <f t="shared" si="173"/>
        <v>0.2082</v>
      </c>
      <c r="E665" s="3">
        <f t="shared" si="174"/>
        <v>0</v>
      </c>
      <c r="F665" s="3" t="str">
        <f t="shared" si="175"/>
        <v/>
      </c>
      <c r="G665" s="3">
        <f t="shared" si="176"/>
        <v>0</v>
      </c>
      <c r="H665" s="3">
        <f t="shared" si="177"/>
        <v>354</v>
      </c>
      <c r="I665" s="3">
        <f t="shared" si="178"/>
        <v>0</v>
      </c>
      <c r="J665" s="3">
        <f t="shared" si="179"/>
        <v>0</v>
      </c>
      <c r="K665" s="3">
        <f t="shared" si="180"/>
        <v>0</v>
      </c>
      <c r="L665" s="3">
        <f t="shared" si="181"/>
        <v>1.149E-2</v>
      </c>
      <c r="M665" s="3">
        <f t="shared" si="182"/>
        <v>0</v>
      </c>
      <c r="N665" s="3">
        <f t="shared" si="183"/>
        <v>0</v>
      </c>
      <c r="O665" s="3">
        <f>SUM(K665:M665)</f>
        <v>1.149E-2</v>
      </c>
      <c r="P665" s="41" t="str">
        <f t="shared" si="184"/>
        <v/>
      </c>
      <c r="Q665" s="42">
        <f t="shared" si="185"/>
        <v>5.5187319884726228E-2</v>
      </c>
      <c r="R665" s="44" t="str">
        <f t="shared" si="186"/>
        <v/>
      </c>
      <c r="S665" s="3" t="str">
        <f>IF(G665&gt;0,(K665/G665)*(1000000/365),"")</f>
        <v/>
      </c>
      <c r="T665" s="3">
        <f>IF(H665&gt;0,(L665/H665)*(1000000/365),"")</f>
        <v>8.8925005804504284E-2</v>
      </c>
      <c r="U665" s="3" t="str">
        <f>IF(I665&gt;0,(M665/I665)*(1000000/365),"")</f>
        <v/>
      </c>
      <c r="V665" s="28" t="str">
        <f>IF(J665&gt;0,(N665/J665)*(1000000/365),"")</f>
        <v/>
      </c>
      <c r="Y665" s="29" t="s">
        <v>527</v>
      </c>
      <c r="Z665" s="3" t="s">
        <v>47</v>
      </c>
      <c r="AA665" s="3">
        <v>208200</v>
      </c>
      <c r="AB665" s="3">
        <v>197</v>
      </c>
      <c r="AC665" s="3">
        <v>354</v>
      </c>
      <c r="AD665" s="3">
        <v>0</v>
      </c>
      <c r="AE665" s="2" t="s">
        <v>1245</v>
      </c>
      <c r="AI665" s="3" t="s">
        <v>1243</v>
      </c>
      <c r="AK665" s="3">
        <v>354</v>
      </c>
      <c r="AL665" s="3">
        <v>11.49</v>
      </c>
      <c r="AM665" s="2" t="s">
        <v>1245</v>
      </c>
    </row>
    <row r="666" spans="1:42" x14ac:dyDescent="0.25">
      <c r="A666" s="3">
        <f t="shared" si="170"/>
        <v>2</v>
      </c>
      <c r="B666" s="3" t="str">
        <f t="shared" si="171"/>
        <v>Oil</v>
      </c>
      <c r="C666" s="3">
        <f t="shared" si="172"/>
        <v>0</v>
      </c>
      <c r="D666" s="3">
        <f t="shared" si="173"/>
        <v>7.8318780000000005E-3</v>
      </c>
      <c r="E666" s="3">
        <f t="shared" si="174"/>
        <v>0</v>
      </c>
      <c r="F666" s="3" t="str">
        <f t="shared" si="175"/>
        <v/>
      </c>
      <c r="G666" s="3">
        <f t="shared" si="176"/>
        <v>0</v>
      </c>
      <c r="H666" s="3">
        <f t="shared" si="177"/>
        <v>1</v>
      </c>
      <c r="I666" s="3">
        <f t="shared" si="178"/>
        <v>0</v>
      </c>
      <c r="J666" s="3">
        <f t="shared" si="179"/>
        <v>0</v>
      </c>
      <c r="K666" s="3">
        <f t="shared" si="180"/>
        <v>0</v>
      </c>
      <c r="L666" s="3">
        <f t="shared" si="181"/>
        <v>1.0000000000000001E-5</v>
      </c>
      <c r="M666" s="3">
        <f t="shared" si="182"/>
        <v>0</v>
      </c>
      <c r="N666" s="3">
        <f t="shared" si="183"/>
        <v>0</v>
      </c>
      <c r="O666" s="3">
        <f>SUM(K666:M666)</f>
        <v>1.0000000000000001E-5</v>
      </c>
      <c r="P666" s="41" t="str">
        <f t="shared" si="184"/>
        <v/>
      </c>
      <c r="Q666" s="42">
        <f t="shared" si="185"/>
        <v>1.2768329639455569E-3</v>
      </c>
      <c r="R666" s="44" t="str">
        <f t="shared" si="186"/>
        <v/>
      </c>
      <c r="S666" s="3" t="str">
        <f>IF(G666&gt;0,(K666/G666)*(1000000/365),"")</f>
        <v/>
      </c>
      <c r="T666" s="3">
        <f>IF(H666&gt;0,(L666/H666)*(1000000/365),"")</f>
        <v>2.7397260273972605E-2</v>
      </c>
      <c r="U666" s="3" t="str">
        <f>IF(I666&gt;0,(M666/I666)*(1000000/365),"")</f>
        <v/>
      </c>
      <c r="V666" s="28" t="str">
        <f>IF(J666&gt;0,(N666/J666)*(1000000/365),"")</f>
        <v/>
      </c>
      <c r="Y666" s="29" t="s">
        <v>527</v>
      </c>
      <c r="Z666" s="3" t="s">
        <v>62</v>
      </c>
      <c r="AA666" s="3">
        <v>7831.8779999999997</v>
      </c>
      <c r="AB666" s="3">
        <v>1</v>
      </c>
      <c r="AC666" s="3">
        <v>1</v>
      </c>
      <c r="AD666" s="3">
        <v>0</v>
      </c>
      <c r="AE666" s="2" t="s">
        <v>1245</v>
      </c>
      <c r="AI666" s="3" t="s">
        <v>1243</v>
      </c>
      <c r="AK666" s="3">
        <v>1</v>
      </c>
      <c r="AL666" s="3">
        <v>0.01</v>
      </c>
      <c r="AM666" s="2" t="s">
        <v>1245</v>
      </c>
    </row>
    <row r="667" spans="1:42" x14ac:dyDescent="0.25">
      <c r="A667" s="3">
        <f t="shared" si="170"/>
        <v>3</v>
      </c>
      <c r="B667" s="3" t="str">
        <f t="shared" si="171"/>
        <v>Oil</v>
      </c>
      <c r="C667" s="3">
        <f t="shared" si="172"/>
        <v>0</v>
      </c>
      <c r="D667" s="3">
        <f t="shared" si="173"/>
        <v>0</v>
      </c>
      <c r="E667" s="3">
        <f t="shared" si="174"/>
        <v>3.6979999999999999E-3</v>
      </c>
      <c r="F667" s="3" t="str">
        <f t="shared" si="175"/>
        <v/>
      </c>
      <c r="G667" s="3">
        <f t="shared" si="176"/>
        <v>0</v>
      </c>
      <c r="H667" s="3">
        <f t="shared" si="177"/>
        <v>0</v>
      </c>
      <c r="I667" s="3">
        <f t="shared" si="178"/>
        <v>3</v>
      </c>
      <c r="J667" s="3">
        <f t="shared" si="179"/>
        <v>0</v>
      </c>
      <c r="K667" s="3">
        <f t="shared" si="180"/>
        <v>0</v>
      </c>
      <c r="L667" s="3">
        <f t="shared" si="181"/>
        <v>0</v>
      </c>
      <c r="M667" s="3">
        <f t="shared" si="182"/>
        <v>2.1446499999999999E-5</v>
      </c>
      <c r="N667" s="3">
        <f t="shared" si="183"/>
        <v>0</v>
      </c>
      <c r="O667" s="3">
        <f>SUM(K667:M667)</f>
        <v>2.1446499999999999E-5</v>
      </c>
      <c r="P667" s="41" t="str">
        <f t="shared" si="184"/>
        <v/>
      </c>
      <c r="Q667" s="42" t="str">
        <f t="shared" si="185"/>
        <v/>
      </c>
      <c r="R667" s="44">
        <f t="shared" si="186"/>
        <v>5.7994862087614929E-3</v>
      </c>
      <c r="S667" s="3" t="str">
        <f>IF(G667&gt;0,(K667/G667)*(1000000/365),"")</f>
        <v/>
      </c>
      <c r="T667" s="3" t="str">
        <f>IF(H667&gt;0,(L667/H667)*(1000000/365),"")</f>
        <v/>
      </c>
      <c r="U667" s="3">
        <f>IF(I667&gt;0,(M667/I667)*(1000000/365),"")</f>
        <v>1.9585844748858446E-2</v>
      </c>
      <c r="V667" s="28" t="str">
        <f>IF(J667&gt;0,(N667/J667)*(1000000/365),"")</f>
        <v/>
      </c>
      <c r="Y667" s="29" t="s">
        <v>527</v>
      </c>
      <c r="Z667" s="3" t="s">
        <v>47</v>
      </c>
      <c r="AA667" s="3">
        <v>3698</v>
      </c>
      <c r="AB667" s="3">
        <v>6</v>
      </c>
      <c r="AC667" s="3">
        <v>3</v>
      </c>
      <c r="AD667" s="3">
        <v>0</v>
      </c>
      <c r="AE667" s="2" t="s">
        <v>1245</v>
      </c>
      <c r="AI667" s="3" t="s">
        <v>1245</v>
      </c>
      <c r="AM667" s="2" t="s">
        <v>1243</v>
      </c>
      <c r="AO667" s="2">
        <v>3</v>
      </c>
      <c r="AP667" s="2">
        <v>2.14465E-2</v>
      </c>
    </row>
    <row r="668" spans="1:42" x14ac:dyDescent="0.25">
      <c r="A668" s="3">
        <f t="shared" si="170"/>
        <v>5</v>
      </c>
      <c r="B668" s="3" t="str">
        <f t="shared" si="171"/>
        <v>Oil</v>
      </c>
      <c r="C668" s="3">
        <f t="shared" si="172"/>
        <v>0</v>
      </c>
      <c r="D668" s="3">
        <f t="shared" si="173"/>
        <v>2.9454545454545455E-2</v>
      </c>
      <c r="E668" s="3">
        <f t="shared" si="174"/>
        <v>1.1045454545454544E-2</v>
      </c>
      <c r="F668" s="3" t="str">
        <f t="shared" si="175"/>
        <v/>
      </c>
      <c r="G668" s="3">
        <f t="shared" si="176"/>
        <v>0</v>
      </c>
      <c r="H668" s="3">
        <f t="shared" si="177"/>
        <v>8</v>
      </c>
      <c r="I668" s="3">
        <f t="shared" si="178"/>
        <v>3</v>
      </c>
      <c r="J668" s="3">
        <f t="shared" si="179"/>
        <v>0</v>
      </c>
      <c r="K668" s="3">
        <f t="shared" si="180"/>
        <v>0</v>
      </c>
      <c r="L668" s="3">
        <f t="shared" si="181"/>
        <v>4.8958810000000004E-4</v>
      </c>
      <c r="M668" s="3">
        <f t="shared" si="182"/>
        <v>2.3396000000000001E-5</v>
      </c>
      <c r="N668" s="3">
        <f t="shared" si="183"/>
        <v>0</v>
      </c>
      <c r="O668" s="3">
        <f>SUM(K668:M668)</f>
        <v>5.129841E-4</v>
      </c>
      <c r="P668" s="41" t="str">
        <f t="shared" si="184"/>
        <v/>
      </c>
      <c r="Q668" s="42">
        <f t="shared" si="185"/>
        <v>1.6621818209876543E-2</v>
      </c>
      <c r="R668" s="44">
        <f t="shared" si="186"/>
        <v>2.1181563786008234E-3</v>
      </c>
      <c r="S668" s="3" t="str">
        <f>IF(G668&gt;0,(K668/G668)*(1000000/365),"")</f>
        <v/>
      </c>
      <c r="T668" s="3">
        <f>IF(H668&gt;0,(L668/H668)*(1000000/365),"")</f>
        <v>0.16766715753424657</v>
      </c>
      <c r="U668" s="3">
        <f>IF(I668&gt;0,(M668/I668)*(1000000/365),"")</f>
        <v>2.1366210045662099E-2</v>
      </c>
      <c r="V668" s="28" t="str">
        <f>IF(J668&gt;0,(N668/J668)*(1000000/365),"")</f>
        <v/>
      </c>
      <c r="Y668" s="29" t="s">
        <v>528</v>
      </c>
      <c r="Z668" s="3" t="s">
        <v>47</v>
      </c>
      <c r="AA668" s="3">
        <v>40500</v>
      </c>
      <c r="AB668" s="3">
        <v>6</v>
      </c>
      <c r="AC668" s="3">
        <v>6</v>
      </c>
      <c r="AD668" s="3">
        <v>0</v>
      </c>
      <c r="AE668" s="2" t="s">
        <v>1245</v>
      </c>
      <c r="AI668" s="3" t="s">
        <v>1243</v>
      </c>
      <c r="AK668" s="3">
        <v>8</v>
      </c>
      <c r="AL668" s="3">
        <v>0.48958810000000003</v>
      </c>
      <c r="AM668" s="2" t="s">
        <v>1243</v>
      </c>
      <c r="AO668" s="2">
        <v>3</v>
      </c>
      <c r="AP668" s="2">
        <v>2.3396E-2</v>
      </c>
    </row>
    <row r="669" spans="1:42" x14ac:dyDescent="0.25">
      <c r="A669" s="3">
        <f t="shared" si="170"/>
        <v>3</v>
      </c>
      <c r="B669" s="3" t="str">
        <f t="shared" si="171"/>
        <v>Oil</v>
      </c>
      <c r="C669" s="3">
        <f t="shared" si="172"/>
        <v>0</v>
      </c>
      <c r="D669" s="3">
        <f t="shared" si="173"/>
        <v>0</v>
      </c>
      <c r="E669" s="3">
        <f t="shared" si="174"/>
        <v>7.2751440000000001E-2</v>
      </c>
      <c r="F669" s="3" t="str">
        <f t="shared" si="175"/>
        <v/>
      </c>
      <c r="G669" s="3">
        <f t="shared" si="176"/>
        <v>0</v>
      </c>
      <c r="H669" s="3">
        <f t="shared" si="177"/>
        <v>0</v>
      </c>
      <c r="I669" s="3">
        <f t="shared" si="178"/>
        <v>3</v>
      </c>
      <c r="J669" s="3">
        <f t="shared" si="179"/>
        <v>0</v>
      </c>
      <c r="K669" s="3">
        <f t="shared" si="180"/>
        <v>0</v>
      </c>
      <c r="L669" s="3">
        <f t="shared" si="181"/>
        <v>0</v>
      </c>
      <c r="M669" s="3">
        <f t="shared" si="182"/>
        <v>2.9999999999999997E-4</v>
      </c>
      <c r="N669" s="3">
        <f t="shared" si="183"/>
        <v>0</v>
      </c>
      <c r="O669" s="3">
        <f>SUM(K669:M669)</f>
        <v>2.9999999999999997E-4</v>
      </c>
      <c r="P669" s="41" t="str">
        <f t="shared" si="184"/>
        <v/>
      </c>
      <c r="Q669" s="42" t="str">
        <f t="shared" si="185"/>
        <v/>
      </c>
      <c r="R669" s="44">
        <f t="shared" si="186"/>
        <v>4.1236297178447595E-3</v>
      </c>
      <c r="S669" s="3" t="str">
        <f>IF(G669&gt;0,(K669/G669)*(1000000/365),"")</f>
        <v/>
      </c>
      <c r="T669" s="3" t="str">
        <f>IF(H669&gt;0,(L669/H669)*(1000000/365),"")</f>
        <v/>
      </c>
      <c r="U669" s="3">
        <f>IF(I669&gt;0,(M669/I669)*(1000000/365),"")</f>
        <v>0.27397260273972601</v>
      </c>
      <c r="V669" s="28" t="str">
        <f>IF(J669&gt;0,(N669/J669)*(1000000/365),"")</f>
        <v/>
      </c>
      <c r="Y669" s="29" t="s">
        <v>528</v>
      </c>
      <c r="Z669" s="3" t="s">
        <v>47</v>
      </c>
      <c r="AA669" s="3">
        <v>72751.44</v>
      </c>
      <c r="AB669" s="3">
        <v>1</v>
      </c>
      <c r="AC669" s="3">
        <v>4</v>
      </c>
      <c r="AD669" s="3">
        <v>3</v>
      </c>
      <c r="AE669" s="2" t="s">
        <v>1245</v>
      </c>
      <c r="AG669" s="2">
        <v>0</v>
      </c>
      <c r="AH669" s="2">
        <v>0</v>
      </c>
      <c r="AI669" s="3" t="s">
        <v>1245</v>
      </c>
      <c r="AK669" s="3">
        <v>0</v>
      </c>
      <c r="AL669" s="3">
        <v>0</v>
      </c>
      <c r="AM669" s="2" t="s">
        <v>1243</v>
      </c>
      <c r="AO669" s="2">
        <v>3</v>
      </c>
      <c r="AP669" s="2">
        <v>0.3</v>
      </c>
    </row>
    <row r="670" spans="1:42" x14ac:dyDescent="0.25">
      <c r="A670" s="3">
        <f t="shared" si="170"/>
        <v>2</v>
      </c>
      <c r="B670" s="3" t="str">
        <f t="shared" si="171"/>
        <v>Oil</v>
      </c>
      <c r="C670" s="3">
        <f t="shared" si="172"/>
        <v>0</v>
      </c>
      <c r="D670" s="3">
        <f t="shared" si="173"/>
        <v>8.6800000000000002E-3</v>
      </c>
      <c r="E670" s="3">
        <f t="shared" si="174"/>
        <v>0</v>
      </c>
      <c r="F670" s="3" t="str">
        <f t="shared" si="175"/>
        <v/>
      </c>
      <c r="G670" s="3">
        <f t="shared" si="176"/>
        <v>0</v>
      </c>
      <c r="H670" s="3">
        <f t="shared" si="177"/>
        <v>2</v>
      </c>
      <c r="I670" s="3">
        <f t="shared" si="178"/>
        <v>0</v>
      </c>
      <c r="J670" s="3">
        <f t="shared" si="179"/>
        <v>0</v>
      </c>
      <c r="K670" s="3">
        <f t="shared" si="180"/>
        <v>0</v>
      </c>
      <c r="L670" s="3">
        <f t="shared" si="181"/>
        <v>4.7999999999999996E-4</v>
      </c>
      <c r="M670" s="3">
        <f t="shared" si="182"/>
        <v>0</v>
      </c>
      <c r="N670" s="3">
        <f t="shared" si="183"/>
        <v>0</v>
      </c>
      <c r="O670" s="3">
        <f>SUM(K670:M670)</f>
        <v>4.7999999999999996E-4</v>
      </c>
      <c r="P670" s="41" t="str">
        <f t="shared" si="184"/>
        <v/>
      </c>
      <c r="Q670" s="42">
        <f t="shared" si="185"/>
        <v>5.5299539170506909E-2</v>
      </c>
      <c r="R670" s="44" t="str">
        <f t="shared" si="186"/>
        <v/>
      </c>
      <c r="S670" s="3" t="str">
        <f>IF(G670&gt;0,(K670/G670)*(1000000/365),"")</f>
        <v/>
      </c>
      <c r="T670" s="3">
        <f>IF(H670&gt;0,(L670/H670)*(1000000/365),"")</f>
        <v>0.65753424657534243</v>
      </c>
      <c r="U670" s="3" t="str">
        <f>IF(I670&gt;0,(M670/I670)*(1000000/365),"")</f>
        <v/>
      </c>
      <c r="V670" s="28" t="str">
        <f>IF(J670&gt;0,(N670/J670)*(1000000/365),"")</f>
        <v/>
      </c>
      <c r="Y670" s="29" t="s">
        <v>529</v>
      </c>
      <c r="Z670" s="3" t="s">
        <v>47</v>
      </c>
      <c r="AA670" s="3">
        <v>8680</v>
      </c>
      <c r="AB670" s="3">
        <v>1</v>
      </c>
      <c r="AC670" s="3">
        <v>2</v>
      </c>
      <c r="AD670" s="3">
        <v>0</v>
      </c>
      <c r="AE670" s="2" t="s">
        <v>1245</v>
      </c>
      <c r="AI670" s="3" t="s">
        <v>1243</v>
      </c>
      <c r="AK670" s="3">
        <v>2</v>
      </c>
      <c r="AL670" s="3">
        <v>0.48</v>
      </c>
      <c r="AM670" s="2" t="s">
        <v>1245</v>
      </c>
    </row>
    <row r="671" spans="1:42" x14ac:dyDescent="0.25">
      <c r="A671" s="3">
        <f t="shared" si="170"/>
        <v>2</v>
      </c>
      <c r="B671" s="3" t="str">
        <f t="shared" si="171"/>
        <v>Oil</v>
      </c>
      <c r="C671" s="3">
        <f t="shared" si="172"/>
        <v>0</v>
      </c>
      <c r="D671" s="3">
        <f t="shared" si="173"/>
        <v>1.94247525E-2</v>
      </c>
      <c r="E671" s="3">
        <f t="shared" si="174"/>
        <v>0</v>
      </c>
      <c r="F671" s="3" t="str">
        <f t="shared" si="175"/>
        <v/>
      </c>
      <c r="G671" s="3">
        <f t="shared" si="176"/>
        <v>0</v>
      </c>
      <c r="H671" s="3">
        <f t="shared" si="177"/>
        <v>3</v>
      </c>
      <c r="I671" s="3">
        <f t="shared" si="178"/>
        <v>0</v>
      </c>
      <c r="J671" s="3">
        <f t="shared" si="179"/>
        <v>0</v>
      </c>
      <c r="K671" s="3">
        <f t="shared" si="180"/>
        <v>0</v>
      </c>
      <c r="L671" s="3">
        <f t="shared" si="181"/>
        <v>2.0000000000000002E-5</v>
      </c>
      <c r="M671" s="3">
        <f t="shared" si="182"/>
        <v>0</v>
      </c>
      <c r="N671" s="3">
        <f t="shared" si="183"/>
        <v>0</v>
      </c>
      <c r="O671" s="3">
        <f>SUM(K671:M671)</f>
        <v>2.0000000000000002E-5</v>
      </c>
      <c r="P671" s="41" t="str">
        <f t="shared" si="184"/>
        <v/>
      </c>
      <c r="Q671" s="42">
        <f t="shared" si="185"/>
        <v>1.0296141482368953E-3</v>
      </c>
      <c r="R671" s="44" t="str">
        <f t="shared" si="186"/>
        <v/>
      </c>
      <c r="S671" s="3" t="str">
        <f>IF(G671&gt;0,(K671/G671)*(1000000/365),"")</f>
        <v/>
      </c>
      <c r="T671" s="3">
        <f>IF(H671&gt;0,(L671/H671)*(1000000/365),"")</f>
        <v>1.8264840182648404E-2</v>
      </c>
      <c r="U671" s="3" t="str">
        <f>IF(I671&gt;0,(M671/I671)*(1000000/365),"")</f>
        <v/>
      </c>
      <c r="V671" s="28" t="str">
        <f>IF(J671&gt;0,(N671/J671)*(1000000/365),"")</f>
        <v/>
      </c>
      <c r="Y671" s="29" t="s">
        <v>530</v>
      </c>
      <c r="Z671" s="3" t="s">
        <v>62</v>
      </c>
      <c r="AA671" s="3">
        <v>19424.752499999999</v>
      </c>
      <c r="AB671" s="3">
        <v>3</v>
      </c>
      <c r="AC671" s="3">
        <v>3</v>
      </c>
      <c r="AD671" s="3">
        <v>0</v>
      </c>
      <c r="AE671" s="2" t="s">
        <v>1245</v>
      </c>
      <c r="AI671" s="3" t="s">
        <v>1243</v>
      </c>
      <c r="AK671" s="3">
        <v>3</v>
      </c>
      <c r="AL671" s="3">
        <v>0.02</v>
      </c>
      <c r="AM671" s="2" t="s">
        <v>1245</v>
      </c>
    </row>
    <row r="672" spans="1:42" x14ac:dyDescent="0.25">
      <c r="A672" s="3">
        <f t="shared" si="170"/>
        <v>2</v>
      </c>
      <c r="B672" s="3" t="str">
        <f t="shared" si="171"/>
        <v>Oil</v>
      </c>
      <c r="C672" s="3">
        <f t="shared" si="172"/>
        <v>0</v>
      </c>
      <c r="D672" s="3">
        <f t="shared" si="173"/>
        <v>2.1564E-2</v>
      </c>
      <c r="E672" s="3">
        <f t="shared" si="174"/>
        <v>0</v>
      </c>
      <c r="F672" s="3" t="str">
        <f t="shared" si="175"/>
        <v/>
      </c>
      <c r="G672" s="3">
        <f t="shared" si="176"/>
        <v>0</v>
      </c>
      <c r="H672" s="3">
        <f t="shared" si="177"/>
        <v>4</v>
      </c>
      <c r="I672" s="3">
        <f t="shared" si="178"/>
        <v>0</v>
      </c>
      <c r="J672" s="3">
        <f t="shared" si="179"/>
        <v>0</v>
      </c>
      <c r="K672" s="3">
        <f t="shared" si="180"/>
        <v>0</v>
      </c>
      <c r="L672" s="3">
        <f t="shared" si="181"/>
        <v>8.6065369999999998E-4</v>
      </c>
      <c r="M672" s="3">
        <f t="shared" si="182"/>
        <v>0</v>
      </c>
      <c r="N672" s="3">
        <f t="shared" si="183"/>
        <v>0</v>
      </c>
      <c r="O672" s="3">
        <f>SUM(K672:M672)</f>
        <v>8.6065369999999998E-4</v>
      </c>
      <c r="P672" s="41" t="str">
        <f t="shared" si="184"/>
        <v/>
      </c>
      <c r="Q672" s="42">
        <f t="shared" si="185"/>
        <v>3.9911598033759967E-2</v>
      </c>
      <c r="R672" s="44" t="str">
        <f t="shared" si="186"/>
        <v/>
      </c>
      <c r="S672" s="3" t="str">
        <f>IF(G672&gt;0,(K672/G672)*(1000000/365),"")</f>
        <v/>
      </c>
      <c r="T672" s="3">
        <f>IF(H672&gt;0,(L672/H672)*(1000000/365),"")</f>
        <v>0.58948883561643828</v>
      </c>
      <c r="U672" s="3" t="str">
        <f>IF(I672&gt;0,(M672/I672)*(1000000/365),"")</f>
        <v/>
      </c>
      <c r="V672" s="28" t="str">
        <f>IF(J672&gt;0,(N672/J672)*(1000000/365),"")</f>
        <v/>
      </c>
      <c r="Y672" s="29" t="s">
        <v>530</v>
      </c>
      <c r="Z672" s="3" t="s">
        <v>47</v>
      </c>
      <c r="AA672" s="3">
        <v>21564</v>
      </c>
      <c r="AB672" s="3">
        <v>5</v>
      </c>
      <c r="AC672" s="3">
        <v>4</v>
      </c>
      <c r="AD672" s="3">
        <v>0</v>
      </c>
      <c r="AE672" s="2" t="s">
        <v>1245</v>
      </c>
      <c r="AI672" s="3" t="s">
        <v>1243</v>
      </c>
      <c r="AK672" s="3">
        <v>4</v>
      </c>
      <c r="AL672" s="3">
        <v>0.86065369999999997</v>
      </c>
      <c r="AM672" s="2" t="s">
        <v>1245</v>
      </c>
    </row>
    <row r="673" spans="1:42" x14ac:dyDescent="0.25">
      <c r="A673" s="3">
        <f t="shared" si="170"/>
        <v>2</v>
      </c>
      <c r="B673" s="3" t="str">
        <f t="shared" si="171"/>
        <v>Gas</v>
      </c>
      <c r="C673" s="3">
        <f t="shared" si="172"/>
        <v>0</v>
      </c>
      <c r="D673" s="3">
        <f t="shared" si="173"/>
        <v>4.0600530000000001E-3</v>
      </c>
      <c r="E673" s="3">
        <f t="shared" si="174"/>
        <v>0</v>
      </c>
      <c r="F673" s="3" t="str">
        <f t="shared" si="175"/>
        <v/>
      </c>
      <c r="G673" s="3">
        <f t="shared" si="176"/>
        <v>0</v>
      </c>
      <c r="H673" s="3">
        <f t="shared" si="177"/>
        <v>3</v>
      </c>
      <c r="I673" s="3">
        <f t="shared" si="178"/>
        <v>0</v>
      </c>
      <c r="J673" s="3">
        <f t="shared" si="179"/>
        <v>0</v>
      </c>
      <c r="K673" s="3">
        <f t="shared" si="180"/>
        <v>0</v>
      </c>
      <c r="L673" s="3">
        <f t="shared" si="181"/>
        <v>4.0000000000000002E-4</v>
      </c>
      <c r="M673" s="3">
        <f t="shared" si="182"/>
        <v>0</v>
      </c>
      <c r="N673" s="3">
        <f t="shared" si="183"/>
        <v>0</v>
      </c>
      <c r="O673" s="3">
        <f>SUM(K673:M673)</f>
        <v>4.0000000000000002E-4</v>
      </c>
      <c r="P673" s="41" t="str">
        <f t="shared" si="184"/>
        <v/>
      </c>
      <c r="Q673" s="42">
        <f t="shared" si="185"/>
        <v>9.8520881377656896E-2</v>
      </c>
      <c r="R673" s="44" t="str">
        <f t="shared" si="186"/>
        <v/>
      </c>
      <c r="S673" s="3" t="str">
        <f>IF(G673&gt;0,(K673/G673)*(1000000/365),"")</f>
        <v/>
      </c>
      <c r="T673" s="3">
        <f>IF(H673&gt;0,(L673/H673)*(1000000/365),"")</f>
        <v>0.36529680365296802</v>
      </c>
      <c r="U673" s="3" t="str">
        <f>IF(I673&gt;0,(M673/I673)*(1000000/365),"")</f>
        <v/>
      </c>
      <c r="V673" s="28" t="str">
        <f>IF(J673&gt;0,(N673/J673)*(1000000/365),"")</f>
        <v/>
      </c>
      <c r="Y673" s="29" t="s">
        <v>531</v>
      </c>
      <c r="Z673" s="3" t="s">
        <v>47</v>
      </c>
      <c r="AA673" s="3">
        <v>4060.0529999999999</v>
      </c>
      <c r="AB673" s="3">
        <v>1</v>
      </c>
      <c r="AC673" s="3">
        <v>3</v>
      </c>
      <c r="AD673" s="3">
        <v>0</v>
      </c>
      <c r="AE673" s="2" t="s">
        <v>1245</v>
      </c>
      <c r="AI673" s="3" t="s">
        <v>1243</v>
      </c>
      <c r="AK673" s="3">
        <v>3</v>
      </c>
      <c r="AL673" s="3">
        <v>0.4</v>
      </c>
      <c r="AM673" s="2" t="s">
        <v>1245</v>
      </c>
    </row>
    <row r="674" spans="1:42" x14ac:dyDescent="0.25">
      <c r="A674" s="3">
        <f t="shared" si="170"/>
        <v>2</v>
      </c>
      <c r="B674" s="3" t="str">
        <f t="shared" si="171"/>
        <v>Gas</v>
      </c>
      <c r="C674" s="3">
        <f t="shared" si="172"/>
        <v>0</v>
      </c>
      <c r="D674" s="3">
        <f t="shared" si="173"/>
        <v>0</v>
      </c>
      <c r="E674" s="3">
        <f t="shared" si="174"/>
        <v>0</v>
      </c>
      <c r="F674" s="3" t="str">
        <f t="shared" si="175"/>
        <v/>
      </c>
      <c r="G674" s="3">
        <f t="shared" si="176"/>
        <v>0</v>
      </c>
      <c r="H674" s="3">
        <f t="shared" si="177"/>
        <v>0</v>
      </c>
      <c r="I674" s="3">
        <f t="shared" si="178"/>
        <v>0</v>
      </c>
      <c r="J674" s="3">
        <f t="shared" si="179"/>
        <v>0</v>
      </c>
      <c r="K674" s="3">
        <f t="shared" si="180"/>
        <v>0</v>
      </c>
      <c r="L674" s="3">
        <f t="shared" si="181"/>
        <v>5.8708000000000002E-4</v>
      </c>
      <c r="M674" s="3">
        <f t="shared" si="182"/>
        <v>0</v>
      </c>
      <c r="N674" s="3">
        <f t="shared" si="183"/>
        <v>0</v>
      </c>
      <c r="O674" s="3">
        <f>SUM(K674:M674)</f>
        <v>5.8708000000000002E-4</v>
      </c>
      <c r="P674" s="41" t="str">
        <f t="shared" si="184"/>
        <v/>
      </c>
      <c r="Q674" s="42" t="str">
        <f t="shared" si="185"/>
        <v/>
      </c>
      <c r="R674" s="44" t="str">
        <f t="shared" si="186"/>
        <v/>
      </c>
      <c r="S674" s="3" t="str">
        <f>IF(G674&gt;0,(K674/G674)*(1000000/365),"")</f>
        <v/>
      </c>
      <c r="T674" s="3" t="str">
        <f>IF(H674&gt;0,(L674/H674)*(1000000/365),"")</f>
        <v/>
      </c>
      <c r="U674" s="3" t="str">
        <f>IF(I674&gt;0,(M674/I674)*(1000000/365),"")</f>
        <v/>
      </c>
      <c r="V674" s="28" t="str">
        <f>IF(J674&gt;0,(N674/J674)*(1000000/365),"")</f>
        <v/>
      </c>
      <c r="Y674" s="29" t="s">
        <v>532</v>
      </c>
      <c r="Z674" s="3" t="s">
        <v>62</v>
      </c>
      <c r="AA674" s="3">
        <v>4302.59</v>
      </c>
      <c r="AB674" s="3">
        <v>1</v>
      </c>
      <c r="AC674" s="3">
        <v>0</v>
      </c>
      <c r="AD674" s="3">
        <v>0</v>
      </c>
      <c r="AE674" s="2" t="s">
        <v>1245</v>
      </c>
      <c r="AI674" s="3" t="s">
        <v>1243</v>
      </c>
      <c r="AK674" s="3">
        <v>0</v>
      </c>
      <c r="AL674" s="3">
        <v>0.58708000000000005</v>
      </c>
      <c r="AM674" s="2" t="s">
        <v>1245</v>
      </c>
    </row>
    <row r="675" spans="1:42" x14ac:dyDescent="0.25">
      <c r="A675" s="3">
        <f t="shared" si="170"/>
        <v>5</v>
      </c>
      <c r="B675" s="3" t="str">
        <f t="shared" si="171"/>
        <v>Oil</v>
      </c>
      <c r="C675" s="3">
        <f t="shared" si="172"/>
        <v>0</v>
      </c>
      <c r="D675" s="3">
        <f t="shared" si="173"/>
        <v>3.7152325198237883</v>
      </c>
      <c r="E675" s="3">
        <f t="shared" si="174"/>
        <v>1.4271929801762113</v>
      </c>
      <c r="F675" s="3" t="str">
        <f t="shared" si="175"/>
        <v/>
      </c>
      <c r="G675" s="3">
        <f t="shared" si="176"/>
        <v>0</v>
      </c>
      <c r="H675" s="3">
        <f t="shared" si="177"/>
        <v>328</v>
      </c>
      <c r="I675" s="3">
        <f t="shared" si="178"/>
        <v>126</v>
      </c>
      <c r="J675" s="3">
        <f t="shared" si="179"/>
        <v>0</v>
      </c>
      <c r="K675" s="3">
        <f t="shared" si="180"/>
        <v>0</v>
      </c>
      <c r="L675" s="3">
        <f t="shared" si="181"/>
        <v>0.32706716999999996</v>
      </c>
      <c r="M675" s="3">
        <f t="shared" si="182"/>
        <v>6.4544699999999995E-3</v>
      </c>
      <c r="N675" s="3">
        <f t="shared" si="183"/>
        <v>0</v>
      </c>
      <c r="O675" s="3">
        <f>SUM(K675:M675)</f>
        <v>0.33352163999999995</v>
      </c>
      <c r="P675" s="41" t="str">
        <f t="shared" si="184"/>
        <v/>
      </c>
      <c r="Q675" s="42">
        <f t="shared" si="185"/>
        <v>8.8034105067403043E-2</v>
      </c>
      <c r="R675" s="44">
        <f t="shared" si="186"/>
        <v>4.5224928160752902E-3</v>
      </c>
      <c r="S675" s="3" t="str">
        <f>IF(G675&gt;0,(K675/G675)*(1000000/365),"")</f>
        <v/>
      </c>
      <c r="T675" s="3">
        <f>IF(H675&gt;0,(L675/H675)*(1000000/365),"")</f>
        <v>2.7319342632809889</v>
      </c>
      <c r="U675" s="3">
        <f>IF(I675&gt;0,(M675/I675)*(1000000/365),"")</f>
        <v>0.14034507501630789</v>
      </c>
      <c r="V675" s="28" t="str">
        <f>IF(J675&gt;0,(N675/J675)*(1000000/365),"")</f>
        <v/>
      </c>
      <c r="Y675" s="29" t="s">
        <v>534</v>
      </c>
      <c r="Z675" s="3" t="s">
        <v>47</v>
      </c>
      <c r="AA675" s="3">
        <v>5142425.5</v>
      </c>
      <c r="AB675" s="3">
        <v>740</v>
      </c>
      <c r="AC675" s="3">
        <v>454</v>
      </c>
      <c r="AD675" s="3">
        <v>71</v>
      </c>
      <c r="AE675" s="2" t="s">
        <v>1245</v>
      </c>
      <c r="AI675" s="3" t="s">
        <v>1243</v>
      </c>
      <c r="AK675" s="3">
        <v>328</v>
      </c>
      <c r="AL675" s="3">
        <v>327.06716999999998</v>
      </c>
      <c r="AM675" s="2" t="s">
        <v>1243</v>
      </c>
      <c r="AO675" s="2">
        <v>126</v>
      </c>
      <c r="AP675" s="2">
        <v>6.4544699999999997</v>
      </c>
    </row>
    <row r="676" spans="1:42" x14ac:dyDescent="0.25">
      <c r="A676" s="3">
        <f t="shared" si="170"/>
        <v>3</v>
      </c>
      <c r="B676" s="3" t="str">
        <f t="shared" si="171"/>
        <v>Oil</v>
      </c>
      <c r="C676" s="3">
        <f t="shared" si="172"/>
        <v>0</v>
      </c>
      <c r="D676" s="3">
        <f t="shared" si="173"/>
        <v>0</v>
      </c>
      <c r="E676" s="3">
        <f t="shared" si="174"/>
        <v>0.88472761</v>
      </c>
      <c r="F676" s="3" t="str">
        <f t="shared" si="175"/>
        <v/>
      </c>
      <c r="G676" s="3">
        <f t="shared" si="176"/>
        <v>0</v>
      </c>
      <c r="H676" s="3">
        <f t="shared" si="177"/>
        <v>0</v>
      </c>
      <c r="I676" s="3">
        <f t="shared" si="178"/>
        <v>180</v>
      </c>
      <c r="J676" s="3">
        <f t="shared" si="179"/>
        <v>0</v>
      </c>
      <c r="K676" s="3">
        <f t="shared" si="180"/>
        <v>0</v>
      </c>
      <c r="L676" s="3">
        <f t="shared" si="181"/>
        <v>0</v>
      </c>
      <c r="M676" s="3">
        <f t="shared" si="182"/>
        <v>1.0694961999999999E-3</v>
      </c>
      <c r="N676" s="3">
        <f t="shared" si="183"/>
        <v>0</v>
      </c>
      <c r="O676" s="3">
        <f>SUM(K676:M676)</f>
        <v>1.0694961999999999E-3</v>
      </c>
      <c r="P676" s="41" t="str">
        <f t="shared" si="184"/>
        <v/>
      </c>
      <c r="Q676" s="42" t="str">
        <f t="shared" si="185"/>
        <v/>
      </c>
      <c r="R676" s="44">
        <f t="shared" si="186"/>
        <v>1.2088423464030923E-3</v>
      </c>
      <c r="S676" s="3" t="str">
        <f>IF(G676&gt;0,(K676/G676)*(1000000/365),"")</f>
        <v/>
      </c>
      <c r="T676" s="3" t="str">
        <f>IF(H676&gt;0,(L676/H676)*(1000000/365),"")</f>
        <v/>
      </c>
      <c r="U676" s="3">
        <f>IF(I676&gt;0,(M676/I676)*(1000000/365),"")</f>
        <v>1.627848097412481E-2</v>
      </c>
      <c r="V676" s="28" t="str">
        <f>IF(J676&gt;0,(N676/J676)*(1000000/365),"")</f>
        <v/>
      </c>
      <c r="Y676" s="29" t="s">
        <v>534</v>
      </c>
      <c r="Z676" s="3" t="s">
        <v>47</v>
      </c>
      <c r="AA676" s="3">
        <v>884727.61</v>
      </c>
      <c r="AB676" s="3">
        <v>60</v>
      </c>
      <c r="AC676" s="3">
        <v>180</v>
      </c>
      <c r="AD676" s="3">
        <v>0</v>
      </c>
      <c r="AE676" s="2" t="s">
        <v>1245</v>
      </c>
      <c r="AI676" s="3" t="s">
        <v>1245</v>
      </c>
      <c r="AM676" s="2" t="s">
        <v>1243</v>
      </c>
      <c r="AO676" s="2">
        <v>180</v>
      </c>
      <c r="AP676" s="2">
        <v>1.0694961999999999</v>
      </c>
    </row>
    <row r="677" spans="1:42" x14ac:dyDescent="0.25">
      <c r="A677" s="3">
        <f t="shared" si="170"/>
        <v>5</v>
      </c>
      <c r="B677" s="3" t="str">
        <f t="shared" si="171"/>
        <v>Oil</v>
      </c>
      <c r="C677" s="3">
        <f t="shared" si="172"/>
        <v>0</v>
      </c>
      <c r="D677" s="3">
        <f t="shared" si="173"/>
        <v>1.9206401200000001E-2</v>
      </c>
      <c r="E677" s="3">
        <f t="shared" si="174"/>
        <v>2.8809601799999997E-2</v>
      </c>
      <c r="F677" s="3" t="str">
        <f t="shared" si="175"/>
        <v/>
      </c>
      <c r="G677" s="3">
        <f t="shared" si="176"/>
        <v>0</v>
      </c>
      <c r="H677" s="3">
        <f t="shared" si="177"/>
        <v>4</v>
      </c>
      <c r="I677" s="3">
        <f t="shared" si="178"/>
        <v>6</v>
      </c>
      <c r="J677" s="3">
        <f t="shared" si="179"/>
        <v>0</v>
      </c>
      <c r="K677" s="3">
        <f t="shared" si="180"/>
        <v>0</v>
      </c>
      <c r="L677" s="3">
        <f t="shared" si="181"/>
        <v>2.4821300000000004E-3</v>
      </c>
      <c r="M677" s="3">
        <f t="shared" si="182"/>
        <v>2.103E-5</v>
      </c>
      <c r="N677" s="3">
        <f t="shared" si="183"/>
        <v>0</v>
      </c>
      <c r="O677" s="3">
        <f>SUM(K677:M677)</f>
        <v>2.5031600000000004E-3</v>
      </c>
      <c r="P677" s="41" t="str">
        <f t="shared" si="184"/>
        <v/>
      </c>
      <c r="Q677" s="42">
        <f t="shared" si="185"/>
        <v>0.12923451791687035</v>
      </c>
      <c r="R677" s="44">
        <f t="shared" si="186"/>
        <v>7.2996496605517134E-4</v>
      </c>
      <c r="S677" s="3" t="str">
        <f>IF(G677&gt;0,(K677/G677)*(1000000/365),"")</f>
        <v/>
      </c>
      <c r="T677" s="3">
        <f>IF(H677&gt;0,(L677/H677)*(1000000/365),"")</f>
        <v>1.7000890410958907</v>
      </c>
      <c r="U677" s="3">
        <f>IF(I677&gt;0,(M677/I677)*(1000000/365),"")</f>
        <v>9.6027397260273969E-3</v>
      </c>
      <c r="V677" s="28" t="str">
        <f>IF(J677&gt;0,(N677/J677)*(1000000/365),"")</f>
        <v/>
      </c>
      <c r="Y677" s="29" t="s">
        <v>534</v>
      </c>
      <c r="Z677" s="3" t="s">
        <v>47</v>
      </c>
      <c r="AA677" s="3">
        <v>48016.002999999997</v>
      </c>
      <c r="AB677" s="3">
        <v>4</v>
      </c>
      <c r="AC677" s="3">
        <v>10</v>
      </c>
      <c r="AD677" s="3">
        <v>0</v>
      </c>
      <c r="AE677" s="2" t="s">
        <v>1245</v>
      </c>
      <c r="AI677" s="3" t="s">
        <v>1243</v>
      </c>
      <c r="AK677" s="3">
        <v>4</v>
      </c>
      <c r="AL677" s="3">
        <v>2.4821300000000002</v>
      </c>
      <c r="AM677" s="2" t="s">
        <v>1243</v>
      </c>
      <c r="AO677" s="2">
        <v>6</v>
      </c>
      <c r="AP677" s="2">
        <v>2.103E-2</v>
      </c>
    </row>
    <row r="678" spans="1:42" x14ac:dyDescent="0.25">
      <c r="A678" s="3">
        <f t="shared" si="170"/>
        <v>5</v>
      </c>
      <c r="B678" s="3" t="str">
        <f t="shared" si="171"/>
        <v>Oil</v>
      </c>
      <c r="C678" s="3">
        <f t="shared" si="172"/>
        <v>0</v>
      </c>
      <c r="D678" s="3">
        <f t="shared" si="173"/>
        <v>1.2139410669849697</v>
      </c>
      <c r="E678" s="3">
        <f t="shared" si="174"/>
        <v>3.0821490726696306</v>
      </c>
      <c r="F678" s="3" t="str">
        <f t="shared" si="175"/>
        <v/>
      </c>
      <c r="G678" s="3">
        <f t="shared" si="176"/>
        <v>0</v>
      </c>
      <c r="H678" s="3">
        <f t="shared" si="177"/>
        <v>154</v>
      </c>
      <c r="I678" s="3">
        <f t="shared" si="178"/>
        <v>391</v>
      </c>
      <c r="J678" s="3">
        <f t="shared" si="179"/>
        <v>0</v>
      </c>
      <c r="K678" s="3">
        <f t="shared" si="180"/>
        <v>0</v>
      </c>
      <c r="L678" s="3">
        <f t="shared" si="181"/>
        <v>8.3247000000000001E-6</v>
      </c>
      <c r="M678" s="3">
        <f t="shared" si="182"/>
        <v>2.1887899999999998E-5</v>
      </c>
      <c r="N678" s="3">
        <f t="shared" si="183"/>
        <v>0</v>
      </c>
      <c r="O678" s="3">
        <f>SUM(K678:M678)</f>
        <v>3.0212599999999996E-5</v>
      </c>
      <c r="P678" s="41" t="str">
        <f t="shared" si="184"/>
        <v/>
      </c>
      <c r="Q678" s="42">
        <f t="shared" si="185"/>
        <v>6.8575816622431399E-6</v>
      </c>
      <c r="R678" s="44">
        <f t="shared" si="186"/>
        <v>7.1015059570242006E-6</v>
      </c>
      <c r="S678" s="3" t="str">
        <f>IF(G678&gt;0,(K678/G678)*(1000000/365),"")</f>
        <v/>
      </c>
      <c r="T678" s="3">
        <f>IF(H678&gt;0,(L678/H678)*(1000000/365),"")</f>
        <v>1.4809998220957125E-4</v>
      </c>
      <c r="U678" s="3">
        <f>IF(I678&gt;0,(M678/I678)*(1000000/365),"")</f>
        <v>1.5336790106155622E-4</v>
      </c>
      <c r="V678" s="28" t="str">
        <f>IF(J678&gt;0,(N678/J678)*(1000000/365),"")</f>
        <v/>
      </c>
      <c r="Y678" s="29" t="s">
        <v>534</v>
      </c>
      <c r="Z678" s="3" t="s">
        <v>47</v>
      </c>
      <c r="AA678" s="3">
        <v>4296090.1396546001</v>
      </c>
      <c r="AB678" s="3">
        <v>8</v>
      </c>
      <c r="AC678" s="3">
        <v>547</v>
      </c>
      <c r="AD678" s="3">
        <v>0</v>
      </c>
      <c r="AE678" s="2" t="s">
        <v>1245</v>
      </c>
      <c r="AI678" s="3" t="s">
        <v>1243</v>
      </c>
      <c r="AK678" s="3">
        <v>154</v>
      </c>
      <c r="AL678" s="3">
        <v>8.3247000000000008E-3</v>
      </c>
      <c r="AM678" s="2" t="s">
        <v>1243</v>
      </c>
      <c r="AO678" s="2">
        <v>391</v>
      </c>
      <c r="AP678" s="2">
        <v>2.1887899999999998E-2</v>
      </c>
    </row>
    <row r="679" spans="1:42" x14ac:dyDescent="0.25">
      <c r="A679" s="3">
        <f t="shared" si="170"/>
        <v>5</v>
      </c>
      <c r="B679" s="3" t="str">
        <f t="shared" si="171"/>
        <v>Oil</v>
      </c>
      <c r="C679" s="3">
        <f t="shared" si="172"/>
        <v>0</v>
      </c>
      <c r="D679" s="3">
        <f t="shared" si="173"/>
        <v>0.25688237531328001</v>
      </c>
      <c r="E679" s="3">
        <f t="shared" si="174"/>
        <v>0.38532356296991999</v>
      </c>
      <c r="F679" s="3" t="str">
        <f t="shared" si="175"/>
        <v/>
      </c>
      <c r="G679" s="3">
        <f t="shared" si="176"/>
        <v>0</v>
      </c>
      <c r="H679" s="3">
        <f t="shared" si="177"/>
        <v>62</v>
      </c>
      <c r="I679" s="3">
        <f t="shared" si="178"/>
        <v>93</v>
      </c>
      <c r="J679" s="3">
        <f t="shared" si="179"/>
        <v>0</v>
      </c>
      <c r="K679" s="3">
        <f t="shared" si="180"/>
        <v>0</v>
      </c>
      <c r="L679" s="3">
        <f t="shared" si="181"/>
        <v>1.3108777800000001E-2</v>
      </c>
      <c r="M679" s="3">
        <f t="shared" si="182"/>
        <v>1.4395206000000001E-3</v>
      </c>
      <c r="N679" s="3">
        <f t="shared" si="183"/>
        <v>0</v>
      </c>
      <c r="O679" s="3">
        <f>SUM(K679:M679)</f>
        <v>1.4548298400000001E-2</v>
      </c>
      <c r="P679" s="41" t="str">
        <f t="shared" si="184"/>
        <v/>
      </c>
      <c r="Q679" s="42">
        <f t="shared" si="185"/>
        <v>5.103027322918996E-2</v>
      </c>
      <c r="R679" s="44">
        <f t="shared" si="186"/>
        <v>3.7358748292078241E-3</v>
      </c>
      <c r="S679" s="3" t="str">
        <f>IF(G679&gt;0,(K679/G679)*(1000000/365),"")</f>
        <v/>
      </c>
      <c r="T679" s="3">
        <f>IF(H679&gt;0,(L679/H679)*(1000000/365),"")</f>
        <v>0.57926547945205475</v>
      </c>
      <c r="U679" s="3">
        <f>IF(I679&gt;0,(M679/I679)*(1000000/365),"")</f>
        <v>4.2407441449403442E-2</v>
      </c>
      <c r="V679" s="28" t="str">
        <f>IF(J679&gt;0,(N679/J679)*(1000000/365),"")</f>
        <v/>
      </c>
      <c r="Y679" s="29" t="s">
        <v>534</v>
      </c>
      <c r="Z679" s="3" t="s">
        <v>47</v>
      </c>
      <c r="AA679" s="3">
        <v>642205.93828320003</v>
      </c>
      <c r="AB679" s="3">
        <v>73</v>
      </c>
      <c r="AC679" s="3">
        <v>155</v>
      </c>
      <c r="AD679" s="3">
        <v>0</v>
      </c>
      <c r="AE679" s="2" t="s">
        <v>1245</v>
      </c>
      <c r="AI679" s="3" t="s">
        <v>1243</v>
      </c>
      <c r="AK679" s="3">
        <v>62</v>
      </c>
      <c r="AL679" s="3">
        <v>13.1087778</v>
      </c>
      <c r="AM679" s="2" t="s">
        <v>1243</v>
      </c>
      <c r="AO679" s="2">
        <v>93</v>
      </c>
      <c r="AP679" s="2">
        <v>1.4395206</v>
      </c>
    </row>
    <row r="680" spans="1:42" x14ac:dyDescent="0.25">
      <c r="A680" s="3">
        <f t="shared" si="170"/>
        <v>5</v>
      </c>
      <c r="B680" s="3" t="str">
        <f t="shared" si="171"/>
        <v>Oil</v>
      </c>
      <c r="C680" s="3">
        <f t="shared" si="172"/>
        <v>0</v>
      </c>
      <c r="D680" s="3">
        <f t="shared" si="173"/>
        <v>0.83269747428571417</v>
      </c>
      <c r="E680" s="3">
        <f t="shared" si="174"/>
        <v>0.27006404571428572</v>
      </c>
      <c r="F680" s="3" t="str">
        <f t="shared" si="175"/>
        <v/>
      </c>
      <c r="G680" s="3">
        <f t="shared" si="176"/>
        <v>0</v>
      </c>
      <c r="H680" s="3">
        <f t="shared" si="177"/>
        <v>111</v>
      </c>
      <c r="I680" s="3">
        <f t="shared" si="178"/>
        <v>36</v>
      </c>
      <c r="J680" s="3">
        <f t="shared" si="179"/>
        <v>0</v>
      </c>
      <c r="K680" s="3">
        <f t="shared" si="180"/>
        <v>0</v>
      </c>
      <c r="L680" s="3">
        <f t="shared" si="181"/>
        <v>0.10124949</v>
      </c>
      <c r="M680" s="3">
        <f t="shared" si="182"/>
        <v>8.1072000000000002E-4</v>
      </c>
      <c r="N680" s="3">
        <f t="shared" si="183"/>
        <v>0</v>
      </c>
      <c r="O680" s="3">
        <f>SUM(K680:M680)</f>
        <v>0.10206021</v>
      </c>
      <c r="P680" s="41" t="str">
        <f t="shared" si="184"/>
        <v/>
      </c>
      <c r="Q680" s="42">
        <f t="shared" si="185"/>
        <v>0.12159216657508366</v>
      </c>
      <c r="R680" s="44">
        <f t="shared" si="186"/>
        <v>3.0019545839793178E-3</v>
      </c>
      <c r="S680" s="3" t="str">
        <f>IF(G680&gt;0,(K680/G680)*(1000000/365),"")</f>
        <v/>
      </c>
      <c r="T680" s="3">
        <f>IF(H680&gt;0,(L680/H680)*(1000000/365),"")</f>
        <v>2.4990618289522395</v>
      </c>
      <c r="U680" s="3">
        <f>IF(I680&gt;0,(M680/I680)*(1000000/365),"")</f>
        <v>6.1698630136986302E-2</v>
      </c>
      <c r="V680" s="28" t="str">
        <f>IF(J680&gt;0,(N680/J680)*(1000000/365),"")</f>
        <v/>
      </c>
      <c r="Y680" s="29" t="s">
        <v>539</v>
      </c>
      <c r="Z680" s="3" t="s">
        <v>47</v>
      </c>
      <c r="AA680" s="3">
        <v>1102761.52</v>
      </c>
      <c r="AB680" s="3">
        <v>190</v>
      </c>
      <c r="AC680" s="3">
        <v>147</v>
      </c>
      <c r="AD680" s="3">
        <v>9</v>
      </c>
      <c r="AE680" s="2" t="s">
        <v>1245</v>
      </c>
      <c r="AI680" s="3" t="s">
        <v>1243</v>
      </c>
      <c r="AK680" s="3">
        <v>111</v>
      </c>
      <c r="AL680" s="3">
        <v>101.24948999999999</v>
      </c>
      <c r="AM680" s="2" t="s">
        <v>1243</v>
      </c>
      <c r="AO680" s="2">
        <v>36</v>
      </c>
      <c r="AP680" s="2">
        <v>0.81072</v>
      </c>
    </row>
    <row r="681" spans="1:42" x14ac:dyDescent="0.25">
      <c r="A681" s="3">
        <f t="shared" si="170"/>
        <v>3</v>
      </c>
      <c r="B681" s="3" t="str">
        <f t="shared" si="171"/>
        <v>Oil</v>
      </c>
      <c r="C681" s="3">
        <f t="shared" si="172"/>
        <v>0</v>
      </c>
      <c r="D681" s="3">
        <f t="shared" si="173"/>
        <v>0</v>
      </c>
      <c r="E681" s="3">
        <f t="shared" si="174"/>
        <v>1.8207943327246001</v>
      </c>
      <c r="F681" s="3" t="str">
        <f t="shared" si="175"/>
        <v/>
      </c>
      <c r="G681" s="3">
        <f t="shared" si="176"/>
        <v>0</v>
      </c>
      <c r="H681" s="3">
        <f t="shared" si="177"/>
        <v>0</v>
      </c>
      <c r="I681" s="3">
        <f t="shared" si="178"/>
        <v>346</v>
      </c>
      <c r="J681" s="3">
        <f t="shared" si="179"/>
        <v>0</v>
      </c>
      <c r="K681" s="3">
        <f t="shared" si="180"/>
        <v>0</v>
      </c>
      <c r="L681" s="3">
        <f t="shared" si="181"/>
        <v>0</v>
      </c>
      <c r="M681" s="3">
        <f t="shared" si="182"/>
        <v>1.3568827E-3</v>
      </c>
      <c r="N681" s="3">
        <f t="shared" si="183"/>
        <v>0</v>
      </c>
      <c r="O681" s="3">
        <f>SUM(K681:M681)</f>
        <v>1.3568827E-3</v>
      </c>
      <c r="P681" s="41" t="str">
        <f t="shared" si="184"/>
        <v/>
      </c>
      <c r="Q681" s="42" t="str">
        <f t="shared" si="185"/>
        <v/>
      </c>
      <c r="R681" s="44">
        <f t="shared" si="186"/>
        <v>7.4521469866922752E-4</v>
      </c>
      <c r="S681" s="3" t="str">
        <f>IF(G681&gt;0,(K681/G681)*(1000000/365),"")</f>
        <v/>
      </c>
      <c r="T681" s="3" t="str">
        <f>IF(H681&gt;0,(L681/H681)*(1000000/365),"")</f>
        <v/>
      </c>
      <c r="U681" s="3">
        <f>IF(I681&gt;0,(M681/I681)*(1000000/365),"")</f>
        <v>1.0744181645419272E-2</v>
      </c>
      <c r="V681" s="28" t="str">
        <f>IF(J681&gt;0,(N681/J681)*(1000000/365),"")</f>
        <v/>
      </c>
      <c r="Y681" s="29" t="s">
        <v>539</v>
      </c>
      <c r="Z681" s="3" t="s">
        <v>47</v>
      </c>
      <c r="AA681" s="3">
        <v>1820794.3327246001</v>
      </c>
      <c r="AB681" s="3">
        <v>124</v>
      </c>
      <c r="AC681" s="3">
        <v>346</v>
      </c>
      <c r="AD681" s="3">
        <v>0</v>
      </c>
      <c r="AE681" s="2" t="s">
        <v>1245</v>
      </c>
      <c r="AI681" s="3" t="s">
        <v>1245</v>
      </c>
      <c r="AM681" s="2" t="s">
        <v>1243</v>
      </c>
      <c r="AO681" s="2">
        <v>346</v>
      </c>
      <c r="AP681" s="2">
        <v>1.3568827000000001</v>
      </c>
    </row>
    <row r="682" spans="1:42" x14ac:dyDescent="0.25">
      <c r="A682" s="3">
        <f t="shared" si="170"/>
        <v>5</v>
      </c>
      <c r="B682" s="3" t="str">
        <f t="shared" si="171"/>
        <v>Oil</v>
      </c>
      <c r="C682" s="3">
        <f t="shared" si="172"/>
        <v>0</v>
      </c>
      <c r="D682" s="3">
        <f t="shared" si="173"/>
        <v>0.19136533181818183</v>
      </c>
      <c r="E682" s="3">
        <f t="shared" si="174"/>
        <v>1.0716458581818182</v>
      </c>
      <c r="F682" s="3" t="str">
        <f t="shared" si="175"/>
        <v/>
      </c>
      <c r="G682" s="3">
        <f t="shared" si="176"/>
        <v>0</v>
      </c>
      <c r="H682" s="3">
        <f t="shared" si="177"/>
        <v>45</v>
      </c>
      <c r="I682" s="3">
        <f t="shared" si="178"/>
        <v>252</v>
      </c>
      <c r="J682" s="3">
        <f t="shared" si="179"/>
        <v>0</v>
      </c>
      <c r="K682" s="3">
        <f t="shared" si="180"/>
        <v>0</v>
      </c>
      <c r="L682" s="3">
        <f t="shared" si="181"/>
        <v>2.0202224E-3</v>
      </c>
      <c r="M682" s="3">
        <f t="shared" si="182"/>
        <v>3.565299E-4</v>
      </c>
      <c r="N682" s="3">
        <f t="shared" si="183"/>
        <v>0</v>
      </c>
      <c r="O682" s="3">
        <f>SUM(K682:M682)</f>
        <v>2.3767522999999999E-3</v>
      </c>
      <c r="P682" s="41" t="str">
        <f t="shared" si="184"/>
        <v/>
      </c>
      <c r="Q682" s="42">
        <f t="shared" si="185"/>
        <v>1.055688813018355E-2</v>
      </c>
      <c r="R682" s="44">
        <f t="shared" si="186"/>
        <v>3.3269376938095739E-4</v>
      </c>
      <c r="S682" s="3" t="str">
        <f>IF(G682&gt;0,(K682/G682)*(1000000/365),"")</f>
        <v/>
      </c>
      <c r="T682" s="3">
        <f>IF(H682&gt;0,(L682/H682)*(1000000/365),"")</f>
        <v>0.12299679756468797</v>
      </c>
      <c r="U682" s="3">
        <f>IF(I682&gt;0,(M682/I682)*(1000000/365),"")</f>
        <v>3.8761676451402479E-3</v>
      </c>
      <c r="V682" s="28" t="str">
        <f>IF(J682&gt;0,(N682/J682)*(1000000/365),"")</f>
        <v/>
      </c>
      <c r="Y682" s="29" t="s">
        <v>539</v>
      </c>
      <c r="Z682" s="3" t="s">
        <v>47</v>
      </c>
      <c r="AA682" s="3">
        <v>1263011.19</v>
      </c>
      <c r="AB682" s="3">
        <v>99</v>
      </c>
      <c r="AC682" s="3">
        <v>297</v>
      </c>
      <c r="AD682" s="3">
        <v>0</v>
      </c>
      <c r="AE682" s="2" t="s">
        <v>1245</v>
      </c>
      <c r="AI682" s="3" t="s">
        <v>1243</v>
      </c>
      <c r="AK682" s="3">
        <v>45</v>
      </c>
      <c r="AL682" s="3">
        <v>2.0202224000000002</v>
      </c>
      <c r="AM682" s="2" t="s">
        <v>1243</v>
      </c>
      <c r="AO682" s="2">
        <v>252</v>
      </c>
      <c r="AP682" s="2">
        <v>0.35652990000000001</v>
      </c>
    </row>
    <row r="683" spans="1:42" x14ac:dyDescent="0.25">
      <c r="A683" s="3">
        <f t="shared" si="170"/>
        <v>5</v>
      </c>
      <c r="B683" s="3" t="str">
        <f t="shared" si="171"/>
        <v>Oil</v>
      </c>
      <c r="C683" s="3">
        <f t="shared" si="172"/>
        <v>0</v>
      </c>
      <c r="D683" s="3">
        <f t="shared" si="173"/>
        <v>0.10462116235897434</v>
      </c>
      <c r="E683" s="3">
        <f t="shared" si="174"/>
        <v>2.6999009641025636E-2</v>
      </c>
      <c r="F683" s="3" t="str">
        <f t="shared" si="175"/>
        <v/>
      </c>
      <c r="G683" s="3">
        <f t="shared" si="176"/>
        <v>0</v>
      </c>
      <c r="H683" s="3">
        <f t="shared" si="177"/>
        <v>31</v>
      </c>
      <c r="I683" s="3">
        <f t="shared" si="178"/>
        <v>8</v>
      </c>
      <c r="J683" s="3">
        <f t="shared" si="179"/>
        <v>0</v>
      </c>
      <c r="K683" s="3">
        <f t="shared" si="180"/>
        <v>0</v>
      </c>
      <c r="L683" s="3">
        <f t="shared" si="181"/>
        <v>1.12017E-2</v>
      </c>
      <c r="M683" s="3">
        <f t="shared" si="182"/>
        <v>1.525E-5</v>
      </c>
      <c r="N683" s="3">
        <f t="shared" si="183"/>
        <v>0</v>
      </c>
      <c r="O683" s="3">
        <f>SUM(K683:M683)</f>
        <v>1.121695E-2</v>
      </c>
      <c r="P683" s="41" t="str">
        <f t="shared" si="184"/>
        <v/>
      </c>
      <c r="Q683" s="42">
        <f t="shared" si="185"/>
        <v>0.10706916026764182</v>
      </c>
      <c r="R683" s="44">
        <f t="shared" si="186"/>
        <v>5.6483553296070765E-4</v>
      </c>
      <c r="S683" s="3" t="str">
        <f>IF(G683&gt;0,(K683/G683)*(1000000/365),"")</f>
        <v/>
      </c>
      <c r="T683" s="3">
        <f>IF(H683&gt;0,(L683/H683)*(1000000/365),"")</f>
        <v>0.98998674326115765</v>
      </c>
      <c r="U683" s="3">
        <f>IF(I683&gt;0,(M683/I683)*(1000000/365),"")</f>
        <v>5.2226027397260268E-3</v>
      </c>
      <c r="V683" s="28" t="str">
        <f>IF(J683&gt;0,(N683/J683)*(1000000/365),"")</f>
        <v/>
      </c>
      <c r="Y683" s="29" t="s">
        <v>539</v>
      </c>
      <c r="Z683" s="3" t="s">
        <v>47</v>
      </c>
      <c r="AA683" s="3">
        <v>131620.17199999999</v>
      </c>
      <c r="AB683" s="3">
        <v>21</v>
      </c>
      <c r="AC683" s="3">
        <v>39</v>
      </c>
      <c r="AD683" s="3">
        <v>9</v>
      </c>
      <c r="AE683" s="2" t="s">
        <v>1245</v>
      </c>
      <c r="AI683" s="3" t="s">
        <v>1243</v>
      </c>
      <c r="AK683" s="3">
        <v>31</v>
      </c>
      <c r="AL683" s="3">
        <v>11.201700000000001</v>
      </c>
      <c r="AM683" s="2" t="s">
        <v>1243</v>
      </c>
      <c r="AO683" s="2">
        <v>8</v>
      </c>
      <c r="AP683" s="2">
        <v>1.525E-2</v>
      </c>
    </row>
    <row r="684" spans="1:42" x14ac:dyDescent="0.25">
      <c r="A684" s="3">
        <f t="shared" si="170"/>
        <v>5</v>
      </c>
      <c r="B684" s="3" t="str">
        <f t="shared" si="171"/>
        <v>Oil</v>
      </c>
      <c r="C684" s="3">
        <f t="shared" si="172"/>
        <v>0</v>
      </c>
      <c r="D684" s="3">
        <f t="shared" si="173"/>
        <v>4.7453703010500004E-2</v>
      </c>
      <c r="E684" s="3">
        <f t="shared" si="174"/>
        <v>3.1635802007000002E-2</v>
      </c>
      <c r="F684" s="3" t="str">
        <f t="shared" si="175"/>
        <v/>
      </c>
      <c r="G684" s="3">
        <f t="shared" si="176"/>
        <v>0</v>
      </c>
      <c r="H684" s="3">
        <f t="shared" si="177"/>
        <v>6</v>
      </c>
      <c r="I684" s="3">
        <f t="shared" si="178"/>
        <v>4</v>
      </c>
      <c r="J684" s="3">
        <f t="shared" si="179"/>
        <v>0</v>
      </c>
      <c r="K684" s="3">
        <f t="shared" si="180"/>
        <v>0</v>
      </c>
      <c r="L684" s="3">
        <f t="shared" si="181"/>
        <v>3.9790000000000004E-7</v>
      </c>
      <c r="M684" s="3">
        <f t="shared" si="182"/>
        <v>2.2329999999999999E-7</v>
      </c>
      <c r="N684" s="3">
        <f t="shared" si="183"/>
        <v>0</v>
      </c>
      <c r="O684" s="3">
        <f>SUM(K684:M684)</f>
        <v>6.2120000000000008E-7</v>
      </c>
      <c r="P684" s="41" t="str">
        <f t="shared" si="184"/>
        <v/>
      </c>
      <c r="Q684" s="42">
        <f t="shared" si="185"/>
        <v>8.3850147566346368E-6</v>
      </c>
      <c r="R684" s="44">
        <f t="shared" si="186"/>
        <v>7.0584586396953292E-6</v>
      </c>
      <c r="S684" s="3" t="str">
        <f>IF(G684&gt;0,(K684/G684)*(1000000/365),"")</f>
        <v/>
      </c>
      <c r="T684" s="3">
        <f>IF(H684&gt;0,(L684/H684)*(1000000/365),"")</f>
        <v>1.8168949771689498E-4</v>
      </c>
      <c r="U684" s="3">
        <f>IF(I684&gt;0,(M684/I684)*(1000000/365),"")</f>
        <v>1.5294520547945204E-4</v>
      </c>
      <c r="V684" s="28" t="str">
        <f>IF(J684&gt;0,(N684/J684)*(1000000/365),"")</f>
        <v/>
      </c>
      <c r="Y684" s="29" t="s">
        <v>539</v>
      </c>
      <c r="Z684" s="3" t="s">
        <v>47</v>
      </c>
      <c r="AA684" s="3">
        <v>79089.505017500007</v>
      </c>
      <c r="AB684" s="3">
        <v>4</v>
      </c>
      <c r="AC684" s="3">
        <v>10</v>
      </c>
      <c r="AD684" s="3">
        <v>0</v>
      </c>
      <c r="AE684" s="2" t="s">
        <v>1245</v>
      </c>
      <c r="AI684" s="3" t="s">
        <v>1243</v>
      </c>
      <c r="AK684" s="3">
        <v>6</v>
      </c>
      <c r="AL684" s="3">
        <v>3.9790000000000002E-4</v>
      </c>
      <c r="AM684" s="2" t="s">
        <v>1243</v>
      </c>
      <c r="AO684" s="2">
        <v>4</v>
      </c>
      <c r="AP684" s="2">
        <v>2.2330000000000001E-4</v>
      </c>
    </row>
    <row r="685" spans="1:42" x14ac:dyDescent="0.25">
      <c r="A685" s="3">
        <f t="shared" si="170"/>
        <v>5</v>
      </c>
      <c r="B685" s="3" t="str">
        <f t="shared" si="171"/>
        <v>Oil</v>
      </c>
      <c r="C685" s="3">
        <f t="shared" si="172"/>
        <v>0</v>
      </c>
      <c r="D685" s="3">
        <f t="shared" si="173"/>
        <v>8.9253599999999989E-2</v>
      </c>
      <c r="E685" s="3">
        <f t="shared" si="174"/>
        <v>5.9502400000000004E-2</v>
      </c>
      <c r="F685" s="3" t="str">
        <f t="shared" si="175"/>
        <v/>
      </c>
      <c r="G685" s="3">
        <f t="shared" si="176"/>
        <v>0</v>
      </c>
      <c r="H685" s="3">
        <f t="shared" si="177"/>
        <v>3</v>
      </c>
      <c r="I685" s="3">
        <f t="shared" si="178"/>
        <v>2</v>
      </c>
      <c r="J685" s="3">
        <f t="shared" si="179"/>
        <v>0</v>
      </c>
      <c r="K685" s="3">
        <f t="shared" si="180"/>
        <v>0</v>
      </c>
      <c r="L685" s="3">
        <f t="shared" si="181"/>
        <v>3.5999999999999999E-3</v>
      </c>
      <c r="M685" s="3">
        <f t="shared" si="182"/>
        <v>2.0000000000000002E-5</v>
      </c>
      <c r="N685" s="3">
        <f t="shared" si="183"/>
        <v>0</v>
      </c>
      <c r="O685" s="3">
        <f>SUM(K685:M685)</f>
        <v>3.62E-3</v>
      </c>
      <c r="P685" s="41" t="str">
        <f t="shared" si="184"/>
        <v/>
      </c>
      <c r="Q685" s="42">
        <f t="shared" si="185"/>
        <v>4.033450751566324E-2</v>
      </c>
      <c r="R685" s="44">
        <f t="shared" si="186"/>
        <v>3.3612089596386026E-4</v>
      </c>
      <c r="S685" s="3" t="str">
        <f>IF(G685&gt;0,(K685/G685)*(1000000/365),"")</f>
        <v/>
      </c>
      <c r="T685" s="3">
        <f>IF(H685&gt;0,(L685/H685)*(1000000/365),"")</f>
        <v>3.2876712328767117</v>
      </c>
      <c r="U685" s="3">
        <f>IF(I685&gt;0,(M685/I685)*(1000000/365),"")</f>
        <v>2.7397260273972605E-2</v>
      </c>
      <c r="V685" s="28" t="str">
        <f>IF(J685&gt;0,(N685/J685)*(1000000/365),"")</f>
        <v/>
      </c>
      <c r="Y685" s="29" t="s">
        <v>539</v>
      </c>
      <c r="Z685" s="3" t="s">
        <v>47</v>
      </c>
      <c r="AA685" s="3">
        <v>148756</v>
      </c>
      <c r="AB685" s="3">
        <v>4</v>
      </c>
      <c r="AC685" s="3">
        <v>5</v>
      </c>
      <c r="AD685" s="3">
        <v>0</v>
      </c>
      <c r="AE685" s="2" t="s">
        <v>1245</v>
      </c>
      <c r="AI685" s="3" t="s">
        <v>1243</v>
      </c>
      <c r="AK685" s="3">
        <v>3</v>
      </c>
      <c r="AL685" s="3">
        <v>3.6</v>
      </c>
      <c r="AM685" s="2" t="s">
        <v>1243</v>
      </c>
      <c r="AO685" s="2">
        <v>2</v>
      </c>
      <c r="AP685" s="2">
        <v>0.02</v>
      </c>
    </row>
    <row r="686" spans="1:42" x14ac:dyDescent="0.25">
      <c r="A686" s="3">
        <f t="shared" si="170"/>
        <v>5</v>
      </c>
      <c r="B686" s="3" t="str">
        <f t="shared" si="171"/>
        <v>Oil</v>
      </c>
      <c r="C686" s="3">
        <f t="shared" si="172"/>
        <v>0</v>
      </c>
      <c r="D686" s="3">
        <f t="shared" si="173"/>
        <v>0.9287245522151899</v>
      </c>
      <c r="E686" s="3">
        <f t="shared" si="174"/>
        <v>2.21006644778481</v>
      </c>
      <c r="F686" s="3" t="str">
        <f t="shared" si="175"/>
        <v/>
      </c>
      <c r="G686" s="3">
        <f t="shared" si="176"/>
        <v>0</v>
      </c>
      <c r="H686" s="3">
        <f t="shared" si="177"/>
        <v>187</v>
      </c>
      <c r="I686" s="3">
        <f t="shared" si="178"/>
        <v>445</v>
      </c>
      <c r="J686" s="3">
        <f t="shared" si="179"/>
        <v>0</v>
      </c>
      <c r="K686" s="3">
        <f t="shared" si="180"/>
        <v>0</v>
      </c>
      <c r="L686" s="3">
        <f t="shared" si="181"/>
        <v>2.2935953699999997E-2</v>
      </c>
      <c r="M686" s="3">
        <f t="shared" si="182"/>
        <v>3.5585211999999999E-3</v>
      </c>
      <c r="N686" s="3">
        <f t="shared" si="183"/>
        <v>0</v>
      </c>
      <c r="O686" s="3">
        <f>SUM(K686:M686)</f>
        <v>2.6494474899999999E-2</v>
      </c>
      <c r="P686" s="41" t="str">
        <f t="shared" si="184"/>
        <v/>
      </c>
      <c r="Q686" s="42">
        <f t="shared" si="185"/>
        <v>2.4696185370886619E-2</v>
      </c>
      <c r="R686" s="44">
        <f t="shared" si="186"/>
        <v>1.6101421762982604E-3</v>
      </c>
      <c r="S686" s="3" t="str">
        <f>IF(G686&gt;0,(K686/G686)*(1000000/365),"")</f>
        <v/>
      </c>
      <c r="T686" s="3">
        <f>IF(H686&gt;0,(L686/H686)*(1000000/365),"")</f>
        <v>0.33603331184528601</v>
      </c>
      <c r="U686" s="3">
        <f>IF(I686&gt;0,(M686/I686)*(1000000/365),"")</f>
        <v>2.1908703709404342E-2</v>
      </c>
      <c r="V686" s="28" t="str">
        <f>IF(J686&gt;0,(N686/J686)*(1000000/365),"")</f>
        <v/>
      </c>
      <c r="Y686" s="29" t="s">
        <v>539</v>
      </c>
      <c r="Z686" s="3" t="s">
        <v>62</v>
      </c>
      <c r="AA686" s="3">
        <v>3138791</v>
      </c>
      <c r="AB686" s="3">
        <v>242</v>
      </c>
      <c r="AC686" s="3">
        <v>632</v>
      </c>
      <c r="AD686" s="3">
        <v>0</v>
      </c>
      <c r="AE686" s="2" t="s">
        <v>1245</v>
      </c>
      <c r="AI686" s="3" t="s">
        <v>1243</v>
      </c>
      <c r="AK686" s="3">
        <v>187</v>
      </c>
      <c r="AL686" s="3">
        <v>22.935953699999999</v>
      </c>
      <c r="AM686" s="2" t="s">
        <v>1243</v>
      </c>
      <c r="AO686" s="2">
        <v>445</v>
      </c>
      <c r="AP686" s="2">
        <v>3.5585211999999999</v>
      </c>
    </row>
    <row r="687" spans="1:42" x14ac:dyDescent="0.25">
      <c r="A687" s="3">
        <f t="shared" si="170"/>
        <v>5</v>
      </c>
      <c r="B687" s="3" t="str">
        <f t="shared" si="171"/>
        <v>Oil</v>
      </c>
      <c r="C687" s="3">
        <f t="shared" si="172"/>
        <v>0</v>
      </c>
      <c r="D687" s="3">
        <f t="shared" si="173"/>
        <v>2.5129075194999996E-2</v>
      </c>
      <c r="E687" s="3">
        <f t="shared" si="174"/>
        <v>1.2564537597499998E-2</v>
      </c>
      <c r="F687" s="3" t="str">
        <f t="shared" si="175"/>
        <v/>
      </c>
      <c r="G687" s="3">
        <f t="shared" si="176"/>
        <v>0</v>
      </c>
      <c r="H687" s="3">
        <f t="shared" si="177"/>
        <v>8</v>
      </c>
      <c r="I687" s="3">
        <f t="shared" si="178"/>
        <v>4</v>
      </c>
      <c r="J687" s="3">
        <f t="shared" si="179"/>
        <v>0</v>
      </c>
      <c r="K687" s="3">
        <f t="shared" si="180"/>
        <v>0</v>
      </c>
      <c r="L687" s="3">
        <f t="shared" si="181"/>
        <v>6.4406492999999993E-3</v>
      </c>
      <c r="M687" s="3">
        <f t="shared" si="182"/>
        <v>2.7799999999999998E-5</v>
      </c>
      <c r="N687" s="3">
        <f t="shared" si="183"/>
        <v>0</v>
      </c>
      <c r="O687" s="3">
        <f>SUM(K687:M687)</f>
        <v>6.468449299999999E-3</v>
      </c>
      <c r="P687" s="41" t="str">
        <f t="shared" si="184"/>
        <v/>
      </c>
      <c r="Q687" s="42">
        <f t="shared" si="185"/>
        <v>0.25630267926777955</v>
      </c>
      <c r="R687" s="44">
        <f t="shared" si="186"/>
        <v>2.2125764505278285E-3</v>
      </c>
      <c r="S687" s="3" t="str">
        <f>IF(G687&gt;0,(K687/G687)*(1000000/365),"")</f>
        <v/>
      </c>
      <c r="T687" s="3">
        <f>IF(H687&gt;0,(L687/H687)*(1000000/365),"")</f>
        <v>2.2057018150684931</v>
      </c>
      <c r="U687" s="3">
        <f>IF(I687&gt;0,(M687/I687)*(1000000/365),"")</f>
        <v>1.9041095890410958E-2</v>
      </c>
      <c r="V687" s="28" t="str">
        <f>IF(J687&gt;0,(N687/J687)*(1000000/365),"")</f>
        <v/>
      </c>
      <c r="Y687" s="29" t="s">
        <v>539</v>
      </c>
      <c r="Z687" s="3" t="s">
        <v>47</v>
      </c>
      <c r="AA687" s="3">
        <v>37693.612792499996</v>
      </c>
      <c r="AB687" s="3">
        <v>6</v>
      </c>
      <c r="AC687" s="3">
        <v>12</v>
      </c>
      <c r="AD687" s="3">
        <v>0</v>
      </c>
      <c r="AE687" s="2" t="s">
        <v>1245</v>
      </c>
      <c r="AI687" s="3" t="s">
        <v>1243</v>
      </c>
      <c r="AK687" s="3">
        <v>8</v>
      </c>
      <c r="AL687" s="3">
        <v>6.4406492999999996</v>
      </c>
      <c r="AM687" s="2" t="s">
        <v>1243</v>
      </c>
      <c r="AO687" s="2">
        <v>4</v>
      </c>
      <c r="AP687" s="2">
        <v>2.7799999999999998E-2</v>
      </c>
    </row>
    <row r="688" spans="1:42" x14ac:dyDescent="0.25">
      <c r="A688" s="3">
        <f t="shared" si="170"/>
        <v>2</v>
      </c>
      <c r="B688" s="3" t="str">
        <f t="shared" si="171"/>
        <v>Gas</v>
      </c>
      <c r="C688" s="3">
        <f t="shared" si="172"/>
        <v>0</v>
      </c>
      <c r="D688" s="3">
        <f t="shared" si="173"/>
        <v>2.67084005E-2</v>
      </c>
      <c r="E688" s="3">
        <f t="shared" si="174"/>
        <v>0</v>
      </c>
      <c r="F688" s="3" t="str">
        <f t="shared" si="175"/>
        <v/>
      </c>
      <c r="G688" s="3">
        <f t="shared" si="176"/>
        <v>0</v>
      </c>
      <c r="H688" s="3">
        <f t="shared" si="177"/>
        <v>4</v>
      </c>
      <c r="I688" s="3">
        <f t="shared" si="178"/>
        <v>0</v>
      </c>
      <c r="J688" s="3">
        <f t="shared" si="179"/>
        <v>0</v>
      </c>
      <c r="K688" s="3">
        <f t="shared" si="180"/>
        <v>0</v>
      </c>
      <c r="L688" s="3">
        <f t="shared" si="181"/>
        <v>1.0000000000000001E-5</v>
      </c>
      <c r="M688" s="3">
        <f t="shared" si="182"/>
        <v>0</v>
      </c>
      <c r="N688" s="3">
        <f t="shared" si="183"/>
        <v>0</v>
      </c>
      <c r="O688" s="3">
        <f>SUM(K688:M688)</f>
        <v>1.0000000000000001E-5</v>
      </c>
      <c r="P688" s="41" t="str">
        <f t="shared" si="184"/>
        <v/>
      </c>
      <c r="Q688" s="42">
        <f t="shared" si="185"/>
        <v>3.7441403501493848E-4</v>
      </c>
      <c r="R688" s="44" t="str">
        <f t="shared" si="186"/>
        <v/>
      </c>
      <c r="S688" s="3" t="str">
        <f>IF(G688&gt;0,(K688/G688)*(1000000/365),"")</f>
        <v/>
      </c>
      <c r="T688" s="3">
        <f>IF(H688&gt;0,(L688/H688)*(1000000/365),"")</f>
        <v>6.8493150684931512E-3</v>
      </c>
      <c r="U688" s="3" t="str">
        <f>IF(I688&gt;0,(M688/I688)*(1000000/365),"")</f>
        <v/>
      </c>
      <c r="V688" s="28" t="str">
        <f>IF(J688&gt;0,(N688/J688)*(1000000/365),"")</f>
        <v/>
      </c>
      <c r="Y688" s="29" t="s">
        <v>546</v>
      </c>
      <c r="Z688" s="3" t="s">
        <v>62</v>
      </c>
      <c r="AA688" s="3">
        <v>26708.4005</v>
      </c>
      <c r="AB688" s="3">
        <v>4</v>
      </c>
      <c r="AC688" s="3">
        <v>4</v>
      </c>
      <c r="AD688" s="3">
        <v>0</v>
      </c>
      <c r="AE688" s="2" t="s">
        <v>1245</v>
      </c>
      <c r="AI688" s="3" t="s">
        <v>1243</v>
      </c>
      <c r="AK688" s="3">
        <v>4</v>
      </c>
      <c r="AL688" s="3">
        <v>0.01</v>
      </c>
      <c r="AM688" s="2" t="s">
        <v>1245</v>
      </c>
    </row>
    <row r="689" spans="1:42" x14ac:dyDescent="0.25">
      <c r="A689" s="3">
        <f t="shared" si="170"/>
        <v>2</v>
      </c>
      <c r="B689" s="3" t="str">
        <f t="shared" si="171"/>
        <v>Oil</v>
      </c>
      <c r="C689" s="3">
        <f t="shared" si="172"/>
        <v>0</v>
      </c>
      <c r="D689" s="3">
        <f t="shared" si="173"/>
        <v>2.1321439999999997E-2</v>
      </c>
      <c r="E689" s="3">
        <f t="shared" si="174"/>
        <v>0</v>
      </c>
      <c r="F689" s="3" t="str">
        <f t="shared" si="175"/>
        <v/>
      </c>
      <c r="G689" s="3">
        <f t="shared" si="176"/>
        <v>0</v>
      </c>
      <c r="H689" s="3">
        <f t="shared" si="177"/>
        <v>8</v>
      </c>
      <c r="I689" s="3">
        <f t="shared" si="178"/>
        <v>0</v>
      </c>
      <c r="J689" s="3">
        <f t="shared" si="179"/>
        <v>0</v>
      </c>
      <c r="K689" s="3">
        <f t="shared" si="180"/>
        <v>0</v>
      </c>
      <c r="L689" s="3">
        <f t="shared" si="181"/>
        <v>9.1188999999999994E-4</v>
      </c>
      <c r="M689" s="3">
        <f t="shared" si="182"/>
        <v>0</v>
      </c>
      <c r="N689" s="3">
        <f t="shared" si="183"/>
        <v>0</v>
      </c>
      <c r="O689" s="3">
        <f>SUM(K689:M689)</f>
        <v>9.1188999999999994E-4</v>
      </c>
      <c r="P689" s="41" t="str">
        <f t="shared" si="184"/>
        <v/>
      </c>
      <c r="Q689" s="42">
        <f t="shared" si="185"/>
        <v>4.2768687293165943E-2</v>
      </c>
      <c r="R689" s="44" t="str">
        <f t="shared" si="186"/>
        <v/>
      </c>
      <c r="S689" s="3" t="str">
        <f>IF(G689&gt;0,(K689/G689)*(1000000/365),"")</f>
        <v/>
      </c>
      <c r="T689" s="3">
        <f>IF(H689&gt;0,(L689/H689)*(1000000/365),"")</f>
        <v>0.31229109589041093</v>
      </c>
      <c r="U689" s="3" t="str">
        <f>IF(I689&gt;0,(M689/I689)*(1000000/365),"")</f>
        <v/>
      </c>
      <c r="V689" s="28" t="str">
        <f>IF(J689&gt;0,(N689/J689)*(1000000/365),"")</f>
        <v/>
      </c>
      <c r="Y689" s="29" t="s">
        <v>548</v>
      </c>
      <c r="Z689" s="3" t="s">
        <v>47</v>
      </c>
      <c r="AA689" s="3">
        <v>21321.439999999999</v>
      </c>
      <c r="AB689" s="3">
        <v>5</v>
      </c>
      <c r="AC689" s="3">
        <v>8</v>
      </c>
      <c r="AD689" s="3">
        <v>0</v>
      </c>
      <c r="AE689" s="2" t="s">
        <v>1245</v>
      </c>
      <c r="AI689" s="3" t="s">
        <v>1243</v>
      </c>
      <c r="AK689" s="3">
        <v>8</v>
      </c>
      <c r="AL689" s="3">
        <v>0.91188999999999998</v>
      </c>
      <c r="AM689" s="2" t="s">
        <v>1245</v>
      </c>
    </row>
    <row r="690" spans="1:42" x14ac:dyDescent="0.25">
      <c r="A690" s="3">
        <f t="shared" si="170"/>
        <v>2</v>
      </c>
      <c r="B690" s="3" t="str">
        <f t="shared" si="171"/>
        <v>Oil</v>
      </c>
      <c r="C690" s="3">
        <f t="shared" si="172"/>
        <v>0</v>
      </c>
      <c r="D690" s="3">
        <f t="shared" si="173"/>
        <v>2.09406E-2</v>
      </c>
      <c r="E690" s="3">
        <f t="shared" si="174"/>
        <v>0</v>
      </c>
      <c r="F690" s="3" t="str">
        <f t="shared" si="175"/>
        <v/>
      </c>
      <c r="G690" s="3">
        <f t="shared" si="176"/>
        <v>0</v>
      </c>
      <c r="H690" s="3">
        <f t="shared" si="177"/>
        <v>15</v>
      </c>
      <c r="I690" s="3">
        <f t="shared" si="178"/>
        <v>0</v>
      </c>
      <c r="J690" s="3">
        <f t="shared" si="179"/>
        <v>0</v>
      </c>
      <c r="K690" s="3">
        <f t="shared" si="180"/>
        <v>0</v>
      </c>
      <c r="L690" s="3">
        <f t="shared" si="181"/>
        <v>1.0454000000000001E-3</v>
      </c>
      <c r="M690" s="3">
        <f t="shared" si="182"/>
        <v>0</v>
      </c>
      <c r="N690" s="3">
        <f t="shared" si="183"/>
        <v>0</v>
      </c>
      <c r="O690" s="3">
        <f>SUM(K690:M690)</f>
        <v>1.0454000000000001E-3</v>
      </c>
      <c r="P690" s="41" t="str">
        <f t="shared" si="184"/>
        <v/>
      </c>
      <c r="Q690" s="42">
        <f t="shared" si="185"/>
        <v>4.992216077858324E-2</v>
      </c>
      <c r="R690" s="44" t="str">
        <f t="shared" si="186"/>
        <v/>
      </c>
      <c r="S690" s="3" t="str">
        <f>IF(G690&gt;0,(K690/G690)*(1000000/365),"")</f>
        <v/>
      </c>
      <c r="T690" s="3">
        <f>IF(H690&gt;0,(L690/H690)*(1000000/365),"")</f>
        <v>0.19094063926940641</v>
      </c>
      <c r="U690" s="3" t="str">
        <f>IF(I690&gt;0,(M690/I690)*(1000000/365),"")</f>
        <v/>
      </c>
      <c r="V690" s="28" t="str">
        <f>IF(J690&gt;0,(N690/J690)*(1000000/365),"")</f>
        <v/>
      </c>
      <c r="Y690" s="29" t="s">
        <v>550</v>
      </c>
      <c r="Z690" s="3" t="s">
        <v>47</v>
      </c>
      <c r="AA690" s="3">
        <v>20940.599999999999</v>
      </c>
      <c r="AB690" s="3">
        <v>4</v>
      </c>
      <c r="AC690" s="3">
        <v>15</v>
      </c>
      <c r="AD690" s="3">
        <v>0</v>
      </c>
      <c r="AE690" s="2" t="s">
        <v>1245</v>
      </c>
      <c r="AI690" s="3" t="s">
        <v>1243</v>
      </c>
      <c r="AK690" s="3">
        <v>15</v>
      </c>
      <c r="AL690" s="3">
        <v>1.0454000000000001</v>
      </c>
      <c r="AM690" s="2" t="s">
        <v>1245</v>
      </c>
    </row>
    <row r="691" spans="1:42" x14ac:dyDescent="0.25">
      <c r="A691" s="3">
        <f t="shared" si="170"/>
        <v>2</v>
      </c>
      <c r="B691" s="3" t="str">
        <f t="shared" si="171"/>
        <v>Oil</v>
      </c>
      <c r="C691" s="3">
        <f t="shared" si="172"/>
        <v>0</v>
      </c>
      <c r="D691" s="3">
        <f t="shared" si="173"/>
        <v>1.7624319999999999E-2</v>
      </c>
      <c r="E691" s="3">
        <f t="shared" si="174"/>
        <v>0</v>
      </c>
      <c r="F691" s="3" t="str">
        <f t="shared" si="175"/>
        <v/>
      </c>
      <c r="G691" s="3">
        <f t="shared" si="176"/>
        <v>0</v>
      </c>
      <c r="H691" s="3">
        <f t="shared" si="177"/>
        <v>7</v>
      </c>
      <c r="I691" s="3">
        <f t="shared" si="178"/>
        <v>0</v>
      </c>
      <c r="J691" s="3">
        <f t="shared" si="179"/>
        <v>0</v>
      </c>
      <c r="K691" s="3">
        <f t="shared" si="180"/>
        <v>0</v>
      </c>
      <c r="L691" s="3">
        <f t="shared" si="181"/>
        <v>1.2126300000000001E-3</v>
      </c>
      <c r="M691" s="3">
        <f t="shared" si="182"/>
        <v>0</v>
      </c>
      <c r="N691" s="3">
        <f t="shared" si="183"/>
        <v>0</v>
      </c>
      <c r="O691" s="3">
        <f>SUM(K691:M691)</f>
        <v>1.2126300000000001E-3</v>
      </c>
      <c r="P691" s="41" t="str">
        <f t="shared" si="184"/>
        <v/>
      </c>
      <c r="Q691" s="42">
        <f t="shared" si="185"/>
        <v>6.8804356707095657E-2</v>
      </c>
      <c r="R691" s="44" t="str">
        <f t="shared" si="186"/>
        <v/>
      </c>
      <c r="S691" s="3" t="str">
        <f>IF(G691&gt;0,(K691/G691)*(1000000/365),"")</f>
        <v/>
      </c>
      <c r="T691" s="3">
        <f>IF(H691&gt;0,(L691/H691)*(1000000/365),"")</f>
        <v>0.47461056751467712</v>
      </c>
      <c r="U691" s="3" t="str">
        <f>IF(I691&gt;0,(M691/I691)*(1000000/365),"")</f>
        <v/>
      </c>
      <c r="V691" s="28" t="str">
        <f>IF(J691&gt;0,(N691/J691)*(1000000/365),"")</f>
        <v/>
      </c>
      <c r="Y691" s="29" t="s">
        <v>552</v>
      </c>
      <c r="Z691" s="3" t="s">
        <v>47</v>
      </c>
      <c r="AA691" s="3">
        <v>17624.32</v>
      </c>
      <c r="AB691" s="3">
        <v>5</v>
      </c>
      <c r="AC691" s="3">
        <v>7</v>
      </c>
      <c r="AD691" s="3">
        <v>0</v>
      </c>
      <c r="AE691" s="2" t="s">
        <v>1245</v>
      </c>
      <c r="AI691" s="3" t="s">
        <v>1243</v>
      </c>
      <c r="AK691" s="3">
        <v>7</v>
      </c>
      <c r="AL691" s="3">
        <v>1.2126300000000001</v>
      </c>
      <c r="AM691" s="2" t="s">
        <v>1245</v>
      </c>
    </row>
    <row r="692" spans="1:42" x14ac:dyDescent="0.25">
      <c r="A692" s="3">
        <f t="shared" si="170"/>
        <v>2</v>
      </c>
      <c r="B692" s="3" t="str">
        <f t="shared" si="171"/>
        <v>Oil</v>
      </c>
      <c r="C692" s="3">
        <f t="shared" si="172"/>
        <v>0</v>
      </c>
      <c r="D692" s="3">
        <f t="shared" si="173"/>
        <v>1.7116279999999998E-2</v>
      </c>
      <c r="E692" s="3">
        <f t="shared" si="174"/>
        <v>0</v>
      </c>
      <c r="F692" s="3" t="str">
        <f t="shared" si="175"/>
        <v/>
      </c>
      <c r="G692" s="3">
        <f t="shared" si="176"/>
        <v>0</v>
      </c>
      <c r="H692" s="3">
        <f t="shared" si="177"/>
        <v>8</v>
      </c>
      <c r="I692" s="3">
        <f t="shared" si="178"/>
        <v>0</v>
      </c>
      <c r="J692" s="3">
        <f t="shared" si="179"/>
        <v>0</v>
      </c>
      <c r="K692" s="3">
        <f t="shared" si="180"/>
        <v>0</v>
      </c>
      <c r="L692" s="3">
        <f t="shared" si="181"/>
        <v>1.1455999999999999E-3</v>
      </c>
      <c r="M692" s="3">
        <f t="shared" si="182"/>
        <v>0</v>
      </c>
      <c r="N692" s="3">
        <f t="shared" si="183"/>
        <v>0</v>
      </c>
      <c r="O692" s="3">
        <f>SUM(K692:M692)</f>
        <v>1.1455999999999999E-3</v>
      </c>
      <c r="P692" s="41" t="str">
        <f t="shared" si="184"/>
        <v/>
      </c>
      <c r="Q692" s="42">
        <f t="shared" si="185"/>
        <v>6.6930431145085262E-2</v>
      </c>
      <c r="R692" s="44" t="str">
        <f t="shared" si="186"/>
        <v/>
      </c>
      <c r="S692" s="3" t="str">
        <f>IF(G692&gt;0,(K692/G692)*(1000000/365),"")</f>
        <v/>
      </c>
      <c r="T692" s="3">
        <f>IF(H692&gt;0,(L692/H692)*(1000000/365),"")</f>
        <v>0.39232876712328763</v>
      </c>
      <c r="U692" s="3" t="str">
        <f>IF(I692&gt;0,(M692/I692)*(1000000/365),"")</f>
        <v/>
      </c>
      <c r="V692" s="28" t="str">
        <f>IF(J692&gt;0,(N692/J692)*(1000000/365),"")</f>
        <v/>
      </c>
      <c r="Y692" s="29" t="s">
        <v>553</v>
      </c>
      <c r="Z692" s="3" t="s">
        <v>47</v>
      </c>
      <c r="AA692" s="3">
        <v>17116.28</v>
      </c>
      <c r="AB692" s="3">
        <v>2</v>
      </c>
      <c r="AC692" s="3">
        <v>8</v>
      </c>
      <c r="AD692" s="3">
        <v>0</v>
      </c>
      <c r="AE692" s="2" t="s">
        <v>1245</v>
      </c>
      <c r="AI692" s="3" t="s">
        <v>1243</v>
      </c>
      <c r="AK692" s="3">
        <v>8</v>
      </c>
      <c r="AL692" s="3">
        <v>1.1456</v>
      </c>
      <c r="AM692" s="2" t="s">
        <v>1245</v>
      </c>
    </row>
    <row r="693" spans="1:42" x14ac:dyDescent="0.25">
      <c r="A693" s="3">
        <f t="shared" si="170"/>
        <v>2</v>
      </c>
      <c r="B693" s="3" t="str">
        <f t="shared" si="171"/>
        <v>Oil</v>
      </c>
      <c r="C693" s="3">
        <f t="shared" si="172"/>
        <v>0</v>
      </c>
      <c r="D693" s="3">
        <f t="shared" si="173"/>
        <v>3.9644099999999998E-3</v>
      </c>
      <c r="E693" s="3">
        <f t="shared" si="174"/>
        <v>0</v>
      </c>
      <c r="F693" s="3" t="str">
        <f t="shared" si="175"/>
        <v/>
      </c>
      <c r="G693" s="3">
        <f t="shared" si="176"/>
        <v>0</v>
      </c>
      <c r="H693" s="3">
        <f t="shared" si="177"/>
        <v>3</v>
      </c>
      <c r="I693" s="3">
        <f t="shared" si="178"/>
        <v>0</v>
      </c>
      <c r="J693" s="3">
        <f t="shared" si="179"/>
        <v>0</v>
      </c>
      <c r="K693" s="3">
        <f t="shared" si="180"/>
        <v>0</v>
      </c>
      <c r="L693" s="3">
        <f t="shared" si="181"/>
        <v>2.2470609999999999E-3</v>
      </c>
      <c r="M693" s="3">
        <f t="shared" si="182"/>
        <v>0</v>
      </c>
      <c r="N693" s="3">
        <f t="shared" si="183"/>
        <v>0</v>
      </c>
      <c r="O693" s="3">
        <f>SUM(K693:M693)</f>
        <v>2.2470609999999999E-3</v>
      </c>
      <c r="P693" s="41" t="str">
        <f t="shared" si="184"/>
        <v/>
      </c>
      <c r="Q693" s="42">
        <f t="shared" si="185"/>
        <v>0.56680842798802344</v>
      </c>
      <c r="R693" s="44" t="str">
        <f t="shared" si="186"/>
        <v/>
      </c>
      <c r="S693" s="3" t="str">
        <f>IF(G693&gt;0,(K693/G693)*(1000000/365),"")</f>
        <v/>
      </c>
      <c r="T693" s="3">
        <f>IF(H693&gt;0,(L693/H693)*(1000000/365),"")</f>
        <v>2.0521105022831048</v>
      </c>
      <c r="U693" s="3" t="str">
        <f>IF(I693&gt;0,(M693/I693)*(1000000/365),"")</f>
        <v/>
      </c>
      <c r="V693" s="28" t="str">
        <f>IF(J693&gt;0,(N693/J693)*(1000000/365),"")</f>
        <v/>
      </c>
      <c r="Y693" s="29" t="s">
        <v>553</v>
      </c>
      <c r="Z693" s="3" t="s">
        <v>47</v>
      </c>
      <c r="AA693" s="3">
        <v>3964.41</v>
      </c>
      <c r="AB693" s="3">
        <v>1</v>
      </c>
      <c r="AC693" s="3">
        <v>3</v>
      </c>
      <c r="AD693" s="3">
        <v>0</v>
      </c>
      <c r="AE693" s="2" t="s">
        <v>1245</v>
      </c>
      <c r="AI693" s="3" t="s">
        <v>1243</v>
      </c>
      <c r="AK693" s="3">
        <v>3</v>
      </c>
      <c r="AL693" s="3">
        <v>2.247061</v>
      </c>
      <c r="AM693" s="2" t="s">
        <v>1245</v>
      </c>
    </row>
    <row r="694" spans="1:42" x14ac:dyDescent="0.25">
      <c r="A694" s="3">
        <f t="shared" si="170"/>
        <v>2</v>
      </c>
      <c r="B694" s="3" t="str">
        <f t="shared" si="171"/>
        <v>Oil</v>
      </c>
      <c r="C694" s="3">
        <f t="shared" si="172"/>
        <v>0</v>
      </c>
      <c r="D694" s="3">
        <f t="shared" si="173"/>
        <v>9.8188799999999986E-3</v>
      </c>
      <c r="E694" s="3">
        <f t="shared" si="174"/>
        <v>0</v>
      </c>
      <c r="F694" s="3" t="str">
        <f t="shared" si="175"/>
        <v/>
      </c>
      <c r="G694" s="3">
        <f t="shared" si="176"/>
        <v>0</v>
      </c>
      <c r="H694" s="3">
        <f t="shared" si="177"/>
        <v>3</v>
      </c>
      <c r="I694" s="3">
        <f t="shared" si="178"/>
        <v>0</v>
      </c>
      <c r="J694" s="3">
        <f t="shared" si="179"/>
        <v>0</v>
      </c>
      <c r="K694" s="3">
        <f t="shared" si="180"/>
        <v>0</v>
      </c>
      <c r="L694" s="3">
        <f t="shared" si="181"/>
        <v>5.5455534000000001E-3</v>
      </c>
      <c r="M694" s="3">
        <f t="shared" si="182"/>
        <v>0</v>
      </c>
      <c r="N694" s="3">
        <f t="shared" si="183"/>
        <v>0</v>
      </c>
      <c r="O694" s="3">
        <f>SUM(K694:M694)</f>
        <v>5.5455534000000001E-3</v>
      </c>
      <c r="P694" s="41" t="str">
        <f t="shared" si="184"/>
        <v/>
      </c>
      <c r="Q694" s="42">
        <f t="shared" si="185"/>
        <v>0.56478472086429421</v>
      </c>
      <c r="R694" s="44" t="str">
        <f t="shared" si="186"/>
        <v/>
      </c>
      <c r="S694" s="3" t="str">
        <f>IF(G694&gt;0,(K694/G694)*(1000000/365),"")</f>
        <v/>
      </c>
      <c r="T694" s="3">
        <f>IF(H694&gt;0,(L694/H694)*(1000000/365),"")</f>
        <v>5.0644323287671238</v>
      </c>
      <c r="U694" s="3" t="str">
        <f>IF(I694&gt;0,(M694/I694)*(1000000/365),"")</f>
        <v/>
      </c>
      <c r="V694" s="28" t="str">
        <f>IF(J694&gt;0,(N694/J694)*(1000000/365),"")</f>
        <v/>
      </c>
      <c r="Y694" s="29" t="s">
        <v>556</v>
      </c>
      <c r="Z694" s="3" t="s">
        <v>47</v>
      </c>
      <c r="AA694" s="3">
        <v>9818.8799999999992</v>
      </c>
      <c r="AB694" s="3">
        <v>2</v>
      </c>
      <c r="AC694" s="3">
        <v>3</v>
      </c>
      <c r="AD694" s="3">
        <v>0</v>
      </c>
      <c r="AE694" s="2" t="s">
        <v>1245</v>
      </c>
      <c r="AI694" s="3" t="s">
        <v>1243</v>
      </c>
      <c r="AK694" s="3">
        <v>3</v>
      </c>
      <c r="AL694" s="3">
        <v>5.5455534000000002</v>
      </c>
      <c r="AM694" s="2" t="s">
        <v>1245</v>
      </c>
    </row>
    <row r="695" spans="1:42" x14ac:dyDescent="0.25">
      <c r="A695" s="3">
        <f t="shared" si="170"/>
        <v>5</v>
      </c>
      <c r="B695" s="3" t="str">
        <f t="shared" si="171"/>
        <v>Oil</v>
      </c>
      <c r="C695" s="3">
        <f t="shared" si="172"/>
        <v>0</v>
      </c>
      <c r="D695" s="3">
        <f t="shared" si="173"/>
        <v>0.16716913668224301</v>
      </c>
      <c r="E695" s="3">
        <f t="shared" si="174"/>
        <v>0.30982013331775704</v>
      </c>
      <c r="F695" s="3" t="str">
        <f t="shared" si="175"/>
        <v/>
      </c>
      <c r="G695" s="3">
        <f t="shared" si="176"/>
        <v>0</v>
      </c>
      <c r="H695" s="3">
        <f t="shared" si="177"/>
        <v>75</v>
      </c>
      <c r="I695" s="3">
        <f t="shared" si="178"/>
        <v>139</v>
      </c>
      <c r="J695" s="3">
        <f t="shared" si="179"/>
        <v>0</v>
      </c>
      <c r="K695" s="3">
        <f t="shared" si="180"/>
        <v>0</v>
      </c>
      <c r="L695" s="3">
        <f t="shared" si="181"/>
        <v>1.8457390000000001E-2</v>
      </c>
      <c r="M695" s="3">
        <f t="shared" si="182"/>
        <v>1.40814E-3</v>
      </c>
      <c r="N695" s="3">
        <f t="shared" si="183"/>
        <v>0</v>
      </c>
      <c r="O695" s="3">
        <f>SUM(K695:M695)</f>
        <v>1.9865529999999999E-2</v>
      </c>
      <c r="P695" s="41" t="str">
        <f t="shared" si="184"/>
        <v/>
      </c>
      <c r="Q695" s="42">
        <f t="shared" si="185"/>
        <v>0.11041146928385481</v>
      </c>
      <c r="R695" s="44">
        <f t="shared" si="186"/>
        <v>4.5450241884564249E-3</v>
      </c>
      <c r="S695" s="3" t="str">
        <f>IF(G695&gt;0,(K695/G695)*(1000000/365),"")</f>
        <v/>
      </c>
      <c r="T695" s="3">
        <f>IF(H695&gt;0,(L695/H695)*(1000000/365),"")</f>
        <v>0.67424255707762548</v>
      </c>
      <c r="U695" s="3">
        <f>IF(I695&gt;0,(M695/I695)*(1000000/365),"")</f>
        <v>2.7754804375677539E-2</v>
      </c>
      <c r="V695" s="28" t="str">
        <f>IF(J695&gt;0,(N695/J695)*(1000000/365),"")</f>
        <v/>
      </c>
      <c r="Y695" s="29" t="s">
        <v>556</v>
      </c>
      <c r="Z695" s="3" t="s">
        <v>47</v>
      </c>
      <c r="AA695" s="3">
        <v>476989.27</v>
      </c>
      <c r="AB695" s="3">
        <v>59</v>
      </c>
      <c r="AC695" s="3">
        <v>214</v>
      </c>
      <c r="AD695" s="3">
        <v>0</v>
      </c>
      <c r="AE695" s="2" t="s">
        <v>1245</v>
      </c>
      <c r="AI695" s="3" t="s">
        <v>1243</v>
      </c>
      <c r="AK695" s="3">
        <v>75</v>
      </c>
      <c r="AL695" s="3">
        <v>18.45739</v>
      </c>
      <c r="AM695" s="2" t="s">
        <v>1243</v>
      </c>
      <c r="AO695" s="2">
        <v>139</v>
      </c>
      <c r="AP695" s="2">
        <v>1.4081399999999999</v>
      </c>
    </row>
    <row r="696" spans="1:42" x14ac:dyDescent="0.25">
      <c r="A696" s="3">
        <f t="shared" si="170"/>
        <v>3</v>
      </c>
      <c r="B696" s="3" t="str">
        <f t="shared" si="171"/>
        <v>Oil</v>
      </c>
      <c r="C696" s="3">
        <f t="shared" si="172"/>
        <v>0</v>
      </c>
      <c r="D696" s="3">
        <f t="shared" si="173"/>
        <v>0</v>
      </c>
      <c r="E696" s="3">
        <f t="shared" si="174"/>
        <v>1.0400959999999999E-2</v>
      </c>
      <c r="F696" s="3" t="str">
        <f t="shared" si="175"/>
        <v/>
      </c>
      <c r="G696" s="3">
        <f t="shared" si="176"/>
        <v>0</v>
      </c>
      <c r="H696" s="3">
        <f t="shared" si="177"/>
        <v>0</v>
      </c>
      <c r="I696" s="3">
        <f t="shared" si="178"/>
        <v>8</v>
      </c>
      <c r="J696" s="3">
        <f t="shared" si="179"/>
        <v>0</v>
      </c>
      <c r="K696" s="3">
        <f t="shared" si="180"/>
        <v>0</v>
      </c>
      <c r="L696" s="3">
        <f t="shared" si="181"/>
        <v>0</v>
      </c>
      <c r="M696" s="3">
        <f t="shared" si="182"/>
        <v>4.0000000000000002E-4</v>
      </c>
      <c r="N696" s="3">
        <f t="shared" si="183"/>
        <v>0</v>
      </c>
      <c r="O696" s="3">
        <f>SUM(K696:M696)</f>
        <v>4.0000000000000002E-4</v>
      </c>
      <c r="P696" s="41" t="str">
        <f t="shared" si="184"/>
        <v/>
      </c>
      <c r="Q696" s="42" t="str">
        <f t="shared" si="185"/>
        <v/>
      </c>
      <c r="R696" s="44">
        <f t="shared" si="186"/>
        <v>3.845798849336985E-2</v>
      </c>
      <c r="S696" s="3" t="str">
        <f>IF(G696&gt;0,(K696/G696)*(1000000/365),"")</f>
        <v/>
      </c>
      <c r="T696" s="3" t="str">
        <f>IF(H696&gt;0,(L696/H696)*(1000000/365),"")</f>
        <v/>
      </c>
      <c r="U696" s="3">
        <f>IF(I696&gt;0,(M696/I696)*(1000000/365),"")</f>
        <v>0.13698630136986301</v>
      </c>
      <c r="V696" s="28" t="str">
        <f>IF(J696&gt;0,(N696/J696)*(1000000/365),"")</f>
        <v/>
      </c>
      <c r="Y696" s="29" t="s">
        <v>556</v>
      </c>
      <c r="Z696" s="3" t="s">
        <v>47</v>
      </c>
      <c r="AA696" s="3">
        <v>10400.959999999999</v>
      </c>
      <c r="AB696" s="3">
        <v>2</v>
      </c>
      <c r="AC696" s="3">
        <v>8</v>
      </c>
      <c r="AD696" s="3">
        <v>0</v>
      </c>
      <c r="AE696" s="2" t="s">
        <v>1245</v>
      </c>
      <c r="AI696" s="3" t="s">
        <v>1245</v>
      </c>
      <c r="AM696" s="2" t="s">
        <v>1243</v>
      </c>
      <c r="AO696" s="2">
        <v>8</v>
      </c>
      <c r="AP696" s="2">
        <v>0.4</v>
      </c>
    </row>
    <row r="697" spans="1:42" x14ac:dyDescent="0.25">
      <c r="A697" s="3">
        <f t="shared" si="170"/>
        <v>5</v>
      </c>
      <c r="B697" s="3" t="str">
        <f t="shared" si="171"/>
        <v>Oil</v>
      </c>
      <c r="C697" s="3">
        <f t="shared" si="172"/>
        <v>0</v>
      </c>
      <c r="D697" s="3">
        <f t="shared" si="173"/>
        <v>7.6739032558139547E-2</v>
      </c>
      <c r="E697" s="3">
        <f t="shared" si="174"/>
        <v>0.16470816744186048</v>
      </c>
      <c r="F697" s="3" t="str">
        <f t="shared" si="175"/>
        <v/>
      </c>
      <c r="G697" s="3">
        <f t="shared" si="176"/>
        <v>0</v>
      </c>
      <c r="H697" s="3">
        <f t="shared" si="177"/>
        <v>41</v>
      </c>
      <c r="I697" s="3">
        <f t="shared" si="178"/>
        <v>88</v>
      </c>
      <c r="J697" s="3">
        <f t="shared" si="179"/>
        <v>0</v>
      </c>
      <c r="K697" s="3">
        <f t="shared" si="180"/>
        <v>0</v>
      </c>
      <c r="L697" s="3">
        <f t="shared" si="181"/>
        <v>4.5518006499999999E-2</v>
      </c>
      <c r="M697" s="3">
        <f t="shared" si="182"/>
        <v>1.3047619999999999E-3</v>
      </c>
      <c r="N697" s="3">
        <f t="shared" si="183"/>
        <v>0</v>
      </c>
      <c r="O697" s="3">
        <f>SUM(K697:M697)</f>
        <v>4.68227685E-2</v>
      </c>
      <c r="P697" s="41" t="str">
        <f t="shared" si="184"/>
        <v/>
      </c>
      <c r="Q697" s="42">
        <f t="shared" si="185"/>
        <v>0.59315324916970169</v>
      </c>
      <c r="R697" s="44">
        <f t="shared" si="186"/>
        <v>7.9216593825595285E-3</v>
      </c>
      <c r="S697" s="3" t="str">
        <f>IF(G697&gt;0,(K697/G697)*(1000000/365),"")</f>
        <v/>
      </c>
      <c r="T697" s="3">
        <f>IF(H697&gt;0,(L697/H697)*(1000000/365),"")</f>
        <v>3.0416309054460404</v>
      </c>
      <c r="U697" s="3">
        <f>IF(I697&gt;0,(M697/I697)*(1000000/365),"")</f>
        <v>4.062148194271481E-2</v>
      </c>
      <c r="V697" s="28" t="str">
        <f>IF(J697&gt;0,(N697/J697)*(1000000/365),"")</f>
        <v/>
      </c>
      <c r="Y697" s="29" t="s">
        <v>560</v>
      </c>
      <c r="Z697" s="3" t="s">
        <v>47</v>
      </c>
      <c r="AA697" s="3">
        <v>241447.2</v>
      </c>
      <c r="AB697" s="3">
        <v>25</v>
      </c>
      <c r="AC697" s="3">
        <v>129</v>
      </c>
      <c r="AD697" s="3">
        <v>0</v>
      </c>
      <c r="AE697" s="2" t="s">
        <v>1245</v>
      </c>
      <c r="AI697" s="3" t="s">
        <v>1243</v>
      </c>
      <c r="AK697" s="3">
        <v>41</v>
      </c>
      <c r="AL697" s="3">
        <v>45.518006499999998</v>
      </c>
      <c r="AM697" s="2" t="s">
        <v>1243</v>
      </c>
      <c r="AO697" s="2">
        <v>88</v>
      </c>
      <c r="AP697" s="2">
        <v>1.304762</v>
      </c>
    </row>
    <row r="698" spans="1:42" x14ac:dyDescent="0.25">
      <c r="A698" s="3">
        <f t="shared" si="170"/>
        <v>5</v>
      </c>
      <c r="B698" s="3" t="str">
        <f t="shared" si="171"/>
        <v>Oil</v>
      </c>
      <c r="C698" s="3">
        <f t="shared" si="172"/>
        <v>0</v>
      </c>
      <c r="D698" s="3">
        <f t="shared" si="173"/>
        <v>0.2399377456</v>
      </c>
      <c r="E698" s="3">
        <f t="shared" si="174"/>
        <v>0.21107305439999999</v>
      </c>
      <c r="F698" s="3" t="str">
        <f t="shared" si="175"/>
        <v/>
      </c>
      <c r="G698" s="3">
        <f t="shared" si="176"/>
        <v>0</v>
      </c>
      <c r="H698" s="3">
        <f t="shared" si="177"/>
        <v>133</v>
      </c>
      <c r="I698" s="3">
        <f t="shared" si="178"/>
        <v>117</v>
      </c>
      <c r="J698" s="3">
        <f t="shared" si="179"/>
        <v>0</v>
      </c>
      <c r="K698" s="3">
        <f t="shared" si="180"/>
        <v>0</v>
      </c>
      <c r="L698" s="3">
        <f t="shared" si="181"/>
        <v>0.1351779578</v>
      </c>
      <c r="M698" s="3">
        <f t="shared" si="182"/>
        <v>2.6462675999999997E-3</v>
      </c>
      <c r="N698" s="3">
        <f t="shared" si="183"/>
        <v>0</v>
      </c>
      <c r="O698" s="3">
        <f>SUM(K698:M698)</f>
        <v>0.1378242254</v>
      </c>
      <c r="P698" s="41" t="str">
        <f t="shared" si="184"/>
        <v/>
      </c>
      <c r="Q698" s="42">
        <f t="shared" si="185"/>
        <v>0.56338762982859336</v>
      </c>
      <c r="R698" s="44">
        <f t="shared" si="186"/>
        <v>1.2537211855498689E-2</v>
      </c>
      <c r="S698" s="3" t="str">
        <f>IF(G698&gt;0,(K698/G698)*(1000000/365),"")</f>
        <v/>
      </c>
      <c r="T698" s="3">
        <f>IF(H698&gt;0,(L698/H698)*(1000000/365),"")</f>
        <v>2.7845907467298381</v>
      </c>
      <c r="U698" s="3">
        <f>IF(I698&gt;0,(M698/I698)*(1000000/365),"")</f>
        <v>6.1966224095539146E-2</v>
      </c>
      <c r="V698" s="28" t="str">
        <f>IF(J698&gt;0,(N698/J698)*(1000000/365),"")</f>
        <v/>
      </c>
      <c r="Y698" s="29" t="s">
        <v>560</v>
      </c>
      <c r="Z698" s="3" t="s">
        <v>62</v>
      </c>
      <c r="AA698" s="3">
        <v>451010.8</v>
      </c>
      <c r="AB698" s="3">
        <v>59</v>
      </c>
      <c r="AC698" s="3">
        <v>250</v>
      </c>
      <c r="AD698" s="3">
        <v>0</v>
      </c>
      <c r="AE698" s="2" t="s">
        <v>1245</v>
      </c>
      <c r="AI698" s="3" t="s">
        <v>1243</v>
      </c>
      <c r="AK698" s="3">
        <v>133</v>
      </c>
      <c r="AL698" s="3">
        <v>135.1779578</v>
      </c>
      <c r="AM698" s="2" t="s">
        <v>1243</v>
      </c>
      <c r="AO698" s="2">
        <v>117</v>
      </c>
      <c r="AP698" s="2">
        <v>2.6462675999999998</v>
      </c>
    </row>
    <row r="699" spans="1:42" x14ac:dyDescent="0.25">
      <c r="A699" s="3">
        <f t="shared" si="170"/>
        <v>6</v>
      </c>
      <c r="B699" s="3" t="str">
        <f t="shared" si="171"/>
        <v>Oil</v>
      </c>
      <c r="C699" s="3">
        <f t="shared" si="172"/>
        <v>3.5718088835140993E-2</v>
      </c>
      <c r="D699" s="3">
        <f t="shared" si="173"/>
        <v>0</v>
      </c>
      <c r="E699" s="3">
        <f t="shared" si="174"/>
        <v>1.2226576562798266</v>
      </c>
      <c r="F699" s="3" t="str">
        <f t="shared" si="175"/>
        <v/>
      </c>
      <c r="G699" s="3">
        <f t="shared" si="176"/>
        <v>13</v>
      </c>
      <c r="H699" s="3">
        <f t="shared" si="177"/>
        <v>3</v>
      </c>
      <c r="I699" s="3">
        <f t="shared" si="178"/>
        <v>445</v>
      </c>
      <c r="J699" s="3">
        <f t="shared" si="179"/>
        <v>0</v>
      </c>
      <c r="K699" s="3">
        <f t="shared" si="180"/>
        <v>1.3778999999999999E-4</v>
      </c>
      <c r="L699" s="3">
        <f t="shared" si="181"/>
        <v>2.7760609999999998E-2</v>
      </c>
      <c r="M699" s="3">
        <f t="shared" si="182"/>
        <v>4.4321899999999999E-3</v>
      </c>
      <c r="N699" s="3">
        <f t="shared" si="183"/>
        <v>0</v>
      </c>
      <c r="O699" s="3">
        <f>SUM(K699:M699)</f>
        <v>3.2330589999999999E-2</v>
      </c>
      <c r="P699" s="41">
        <f t="shared" si="184"/>
        <v>3.8577092026389793E-3</v>
      </c>
      <c r="Q699" s="42" t="str">
        <f t="shared" si="185"/>
        <v/>
      </c>
      <c r="R699" s="44">
        <f t="shared" si="186"/>
        <v>3.6250457985809361E-3</v>
      </c>
      <c r="S699" s="3">
        <f>IF(G699&gt;0,(K699/G699)*(1000000/365),"")</f>
        <v>2.9038988408851423E-2</v>
      </c>
      <c r="T699" s="3">
        <f>IF(H699&gt;0,(L699/H699)*(1000000/365),"")</f>
        <v>25.35215525114155</v>
      </c>
      <c r="U699" s="3">
        <f>IF(I699&gt;0,(M699/I699)*(1000000/365),"")</f>
        <v>2.728760966599969E-2</v>
      </c>
      <c r="V699" s="28" t="str">
        <f>IF(J699&gt;0,(N699/J699)*(1000000/365),"")</f>
        <v/>
      </c>
      <c r="Y699" s="29" t="s">
        <v>560</v>
      </c>
      <c r="Z699" s="3" t="s">
        <v>47</v>
      </c>
      <c r="AA699" s="3">
        <v>1266618.3810000001</v>
      </c>
      <c r="AB699" s="3">
        <v>130</v>
      </c>
      <c r="AC699" s="3">
        <v>461</v>
      </c>
      <c r="AD699" s="3">
        <v>0</v>
      </c>
      <c r="AE699" s="2" t="s">
        <v>1243</v>
      </c>
      <c r="AG699" s="2">
        <v>13</v>
      </c>
      <c r="AH699" s="2">
        <v>0.13779</v>
      </c>
      <c r="AI699" s="3" t="s">
        <v>1243</v>
      </c>
      <c r="AK699" s="3">
        <v>3</v>
      </c>
      <c r="AL699" s="3">
        <v>27.76061</v>
      </c>
      <c r="AM699" s="2" t="s">
        <v>1243</v>
      </c>
      <c r="AO699" s="2">
        <v>445</v>
      </c>
      <c r="AP699" s="2">
        <v>4.4321900000000003</v>
      </c>
    </row>
    <row r="700" spans="1:42" x14ac:dyDescent="0.25">
      <c r="A700" s="3">
        <f t="shared" si="170"/>
        <v>5</v>
      </c>
      <c r="B700" s="3" t="str">
        <f t="shared" si="171"/>
        <v>Oil</v>
      </c>
      <c r="C700" s="3">
        <f t="shared" si="172"/>
        <v>0</v>
      </c>
      <c r="D700" s="3">
        <f t="shared" si="173"/>
        <v>2.9195949000000001E-3</v>
      </c>
      <c r="E700" s="3">
        <f t="shared" si="174"/>
        <v>6.8123881000000004E-3</v>
      </c>
      <c r="F700" s="3" t="str">
        <f t="shared" si="175"/>
        <v/>
      </c>
      <c r="G700" s="3">
        <f t="shared" si="176"/>
        <v>0</v>
      </c>
      <c r="H700" s="3">
        <f t="shared" si="177"/>
        <v>3</v>
      </c>
      <c r="I700" s="3">
        <f t="shared" si="178"/>
        <v>7</v>
      </c>
      <c r="J700" s="3">
        <f t="shared" si="179"/>
        <v>0</v>
      </c>
      <c r="K700" s="3">
        <f t="shared" si="180"/>
        <v>0</v>
      </c>
      <c r="L700" s="3">
        <f t="shared" si="181"/>
        <v>9.8000000000000014E-3</v>
      </c>
      <c r="M700" s="3">
        <f t="shared" si="182"/>
        <v>1E-4</v>
      </c>
      <c r="N700" s="3">
        <f t="shared" si="183"/>
        <v>0</v>
      </c>
      <c r="O700" s="3">
        <f>SUM(K700:M700)</f>
        <v>9.9000000000000008E-3</v>
      </c>
      <c r="P700" s="41" t="str">
        <f t="shared" si="184"/>
        <v/>
      </c>
      <c r="Q700" s="42">
        <f t="shared" si="185"/>
        <v>3.3566300585057198</v>
      </c>
      <c r="R700" s="44">
        <f t="shared" si="186"/>
        <v>1.4679140197546878E-2</v>
      </c>
      <c r="S700" s="3" t="str">
        <f>IF(G700&gt;0,(K700/G700)*(1000000/365),"")</f>
        <v/>
      </c>
      <c r="T700" s="3">
        <f>IF(H700&gt;0,(L700/H700)*(1000000/365),"")</f>
        <v>8.9497716894977177</v>
      </c>
      <c r="U700" s="3">
        <f>IF(I700&gt;0,(M700/I700)*(1000000/365),"")</f>
        <v>3.9138943248532294E-2</v>
      </c>
      <c r="V700" s="28" t="str">
        <f>IF(J700&gt;0,(N700/J700)*(1000000/365),"")</f>
        <v/>
      </c>
      <c r="Y700" s="29" t="s">
        <v>560</v>
      </c>
      <c r="Z700" s="3" t="s">
        <v>47</v>
      </c>
      <c r="AA700" s="3">
        <v>9731.9830000000002</v>
      </c>
      <c r="AB700" s="3">
        <v>2</v>
      </c>
      <c r="AC700" s="3">
        <v>10</v>
      </c>
      <c r="AD700" s="3">
        <v>0</v>
      </c>
      <c r="AE700" s="2" t="s">
        <v>1245</v>
      </c>
      <c r="AI700" s="3" t="s">
        <v>1243</v>
      </c>
      <c r="AK700" s="3">
        <v>3</v>
      </c>
      <c r="AL700" s="3">
        <v>9.8000000000000007</v>
      </c>
      <c r="AM700" s="2" t="s">
        <v>1243</v>
      </c>
      <c r="AO700" s="2">
        <v>7</v>
      </c>
      <c r="AP700" s="2">
        <v>0.1</v>
      </c>
    </row>
    <row r="701" spans="1:42" x14ac:dyDescent="0.25">
      <c r="A701" s="3">
        <f t="shared" si="170"/>
        <v>2</v>
      </c>
      <c r="B701" s="3" t="str">
        <f t="shared" si="171"/>
        <v>Oil</v>
      </c>
      <c r="C701" s="3">
        <f t="shared" si="172"/>
        <v>0</v>
      </c>
      <c r="D701" s="3">
        <f t="shared" si="173"/>
        <v>0.52721053187650002</v>
      </c>
      <c r="E701" s="3">
        <f t="shared" si="174"/>
        <v>0</v>
      </c>
      <c r="F701" s="3" t="str">
        <f t="shared" si="175"/>
        <v/>
      </c>
      <c r="G701" s="3">
        <f t="shared" si="176"/>
        <v>0</v>
      </c>
      <c r="H701" s="3">
        <f t="shared" si="177"/>
        <v>88</v>
      </c>
      <c r="I701" s="3">
        <f t="shared" si="178"/>
        <v>0</v>
      </c>
      <c r="J701" s="3">
        <f t="shared" si="179"/>
        <v>0</v>
      </c>
      <c r="K701" s="3">
        <f t="shared" si="180"/>
        <v>0</v>
      </c>
      <c r="L701" s="3">
        <f t="shared" si="181"/>
        <v>0.1189126923</v>
      </c>
      <c r="M701" s="3">
        <f t="shared" si="182"/>
        <v>0</v>
      </c>
      <c r="N701" s="3">
        <f t="shared" si="183"/>
        <v>0</v>
      </c>
      <c r="O701" s="3">
        <f>SUM(K701:M701)</f>
        <v>0.1189126923</v>
      </c>
      <c r="P701" s="41" t="str">
        <f t="shared" si="184"/>
        <v/>
      </c>
      <c r="Q701" s="42">
        <f t="shared" si="185"/>
        <v>0.22555067683635632</v>
      </c>
      <c r="R701" s="44" t="str">
        <f t="shared" si="186"/>
        <v/>
      </c>
      <c r="S701" s="3" t="str">
        <f>IF(G701&gt;0,(K701/G701)*(1000000/365),"")</f>
        <v/>
      </c>
      <c r="T701" s="3">
        <f>IF(H701&gt;0,(L701/H701)*(1000000/365),"")</f>
        <v>3.702138614570361</v>
      </c>
      <c r="U701" s="3" t="str">
        <f>IF(I701&gt;0,(M701/I701)*(1000000/365),"")</f>
        <v/>
      </c>
      <c r="V701" s="28" t="str">
        <f>IF(J701&gt;0,(N701/J701)*(1000000/365),"")</f>
        <v/>
      </c>
      <c r="Y701" s="29" t="s">
        <v>560</v>
      </c>
      <c r="Z701" s="3" t="s">
        <v>47</v>
      </c>
      <c r="AA701" s="3">
        <v>527210.5318765</v>
      </c>
      <c r="AB701" s="3">
        <v>44</v>
      </c>
      <c r="AC701" s="3">
        <v>88</v>
      </c>
      <c r="AD701" s="3">
        <v>0</v>
      </c>
      <c r="AE701" s="2" t="s">
        <v>1245</v>
      </c>
      <c r="AI701" s="3" t="s">
        <v>1243</v>
      </c>
      <c r="AK701" s="3">
        <v>88</v>
      </c>
      <c r="AL701" s="3">
        <v>118.9126923</v>
      </c>
      <c r="AM701" s="2" t="s">
        <v>1245</v>
      </c>
    </row>
    <row r="702" spans="1:42" x14ac:dyDescent="0.25">
      <c r="A702" s="3">
        <f t="shared" si="170"/>
        <v>2</v>
      </c>
      <c r="B702" s="3" t="str">
        <f t="shared" si="171"/>
        <v>Oil</v>
      </c>
      <c r="C702" s="3">
        <f t="shared" si="172"/>
        <v>0</v>
      </c>
      <c r="D702" s="3">
        <f t="shared" si="173"/>
        <v>0.19295964000000002</v>
      </c>
      <c r="E702" s="3">
        <f t="shared" si="174"/>
        <v>0</v>
      </c>
      <c r="F702" s="3" t="str">
        <f t="shared" si="175"/>
        <v/>
      </c>
      <c r="G702" s="3">
        <f t="shared" si="176"/>
        <v>0</v>
      </c>
      <c r="H702" s="3">
        <f t="shared" si="177"/>
        <v>153</v>
      </c>
      <c r="I702" s="3">
        <f t="shared" si="178"/>
        <v>0</v>
      </c>
      <c r="J702" s="3">
        <f t="shared" si="179"/>
        <v>0</v>
      </c>
      <c r="K702" s="3">
        <f t="shared" si="180"/>
        <v>0</v>
      </c>
      <c r="L702" s="3">
        <f t="shared" si="181"/>
        <v>0.10660467330000001</v>
      </c>
      <c r="M702" s="3">
        <f t="shared" si="182"/>
        <v>0</v>
      </c>
      <c r="N702" s="3">
        <f t="shared" si="183"/>
        <v>0</v>
      </c>
      <c r="O702" s="3">
        <f>SUM(K702:M702)</f>
        <v>0.10660467330000001</v>
      </c>
      <c r="P702" s="41" t="str">
        <f t="shared" si="184"/>
        <v/>
      </c>
      <c r="Q702" s="42">
        <f t="shared" si="185"/>
        <v>0.55247135255849356</v>
      </c>
      <c r="R702" s="44" t="str">
        <f t="shared" si="186"/>
        <v/>
      </c>
      <c r="S702" s="3" t="str">
        <f>IF(G702&gt;0,(K702/G702)*(1000000/365),"")</f>
        <v/>
      </c>
      <c r="T702" s="3">
        <f>IF(H702&gt;0,(L702/H702)*(1000000/365),"")</f>
        <v>1.9089385495568092</v>
      </c>
      <c r="U702" s="3" t="str">
        <f>IF(I702&gt;0,(M702/I702)*(1000000/365),"")</f>
        <v/>
      </c>
      <c r="V702" s="28" t="str">
        <f>IF(J702&gt;0,(N702/J702)*(1000000/365),"")</f>
        <v/>
      </c>
      <c r="Y702" s="29" t="s">
        <v>562</v>
      </c>
      <c r="Z702" s="3" t="s">
        <v>47</v>
      </c>
      <c r="AA702" s="3">
        <v>192959.64</v>
      </c>
      <c r="AB702" s="3">
        <v>20</v>
      </c>
      <c r="AC702" s="3">
        <v>153</v>
      </c>
      <c r="AD702" s="3">
        <v>0</v>
      </c>
      <c r="AE702" s="2" t="s">
        <v>1245</v>
      </c>
      <c r="AI702" s="3" t="s">
        <v>1243</v>
      </c>
      <c r="AK702" s="3">
        <v>153</v>
      </c>
      <c r="AL702" s="3">
        <v>106.6046733</v>
      </c>
      <c r="AM702" s="2" t="s">
        <v>1245</v>
      </c>
    </row>
    <row r="703" spans="1:42" x14ac:dyDescent="0.25">
      <c r="A703" s="3">
        <f t="shared" si="170"/>
        <v>5</v>
      </c>
      <c r="B703" s="3" t="str">
        <f t="shared" si="171"/>
        <v>Oil</v>
      </c>
      <c r="C703" s="3">
        <f t="shared" si="172"/>
        <v>0</v>
      </c>
      <c r="D703" s="3">
        <f t="shared" si="173"/>
        <v>2.0165826750270268</v>
      </c>
      <c r="E703" s="3">
        <f t="shared" si="174"/>
        <v>1.1629723949729729</v>
      </c>
      <c r="F703" s="3" t="str">
        <f t="shared" si="175"/>
        <v/>
      </c>
      <c r="G703" s="3">
        <f t="shared" si="176"/>
        <v>0</v>
      </c>
      <c r="H703" s="3">
        <f t="shared" si="177"/>
        <v>352</v>
      </c>
      <c r="I703" s="3">
        <f t="shared" si="178"/>
        <v>203</v>
      </c>
      <c r="J703" s="3">
        <f t="shared" si="179"/>
        <v>0</v>
      </c>
      <c r="K703" s="3">
        <f t="shared" si="180"/>
        <v>0</v>
      </c>
      <c r="L703" s="3">
        <f t="shared" si="181"/>
        <v>3.971069E-2</v>
      </c>
      <c r="M703" s="3">
        <f t="shared" si="182"/>
        <v>1.2497700000000001E-3</v>
      </c>
      <c r="N703" s="3">
        <f t="shared" si="183"/>
        <v>0</v>
      </c>
      <c r="O703" s="3">
        <f>SUM(K703:M703)</f>
        <v>4.0960459999999997E-2</v>
      </c>
      <c r="P703" s="41" t="str">
        <f t="shared" si="184"/>
        <v/>
      </c>
      <c r="Q703" s="42">
        <f t="shared" si="185"/>
        <v>1.9692071389767238E-2</v>
      </c>
      <c r="R703" s="44">
        <f t="shared" si="186"/>
        <v>1.0746342779950888E-3</v>
      </c>
      <c r="S703" s="3" t="str">
        <f>IF(G703&gt;0,(K703/G703)*(1000000/365),"")</f>
        <v/>
      </c>
      <c r="T703" s="3">
        <f>IF(H703&gt;0,(L703/H703)*(1000000/365),"")</f>
        <v>0.30908071295143208</v>
      </c>
      <c r="U703" s="3">
        <f>IF(I703&gt;0,(M703/I703)*(1000000/365),"")</f>
        <v>1.6867130035764896E-2</v>
      </c>
      <c r="V703" s="28" t="str">
        <f>IF(J703&gt;0,(N703/J703)*(1000000/365),"")</f>
        <v/>
      </c>
      <c r="Y703" s="29" t="s">
        <v>562</v>
      </c>
      <c r="Z703" s="3" t="s">
        <v>47</v>
      </c>
      <c r="AA703" s="3">
        <v>3179555.07</v>
      </c>
      <c r="AB703" s="3">
        <v>261</v>
      </c>
      <c r="AC703" s="3">
        <v>555</v>
      </c>
      <c r="AD703" s="3">
        <v>0</v>
      </c>
      <c r="AE703" s="2" t="s">
        <v>1245</v>
      </c>
      <c r="AI703" s="3" t="s">
        <v>1243</v>
      </c>
      <c r="AK703" s="3">
        <v>352</v>
      </c>
      <c r="AL703" s="3">
        <v>39.71069</v>
      </c>
      <c r="AM703" s="2" t="s">
        <v>1243</v>
      </c>
      <c r="AO703" s="2">
        <v>203</v>
      </c>
      <c r="AP703" s="2">
        <v>1.24977</v>
      </c>
    </row>
    <row r="704" spans="1:42" x14ac:dyDescent="0.25">
      <c r="A704" s="3">
        <f t="shared" si="170"/>
        <v>5</v>
      </c>
      <c r="B704" s="3" t="str">
        <f t="shared" si="171"/>
        <v>Oil</v>
      </c>
      <c r="C704" s="3">
        <f t="shared" si="172"/>
        <v>0</v>
      </c>
      <c r="D704" s="3">
        <f t="shared" si="173"/>
        <v>3.0590317413793103E-2</v>
      </c>
      <c r="E704" s="3">
        <f t="shared" si="174"/>
        <v>0.14683352358620688</v>
      </c>
      <c r="F704" s="3" t="str">
        <f t="shared" si="175"/>
        <v/>
      </c>
      <c r="G704" s="3">
        <f t="shared" si="176"/>
        <v>0</v>
      </c>
      <c r="H704" s="3">
        <f t="shared" si="177"/>
        <v>5</v>
      </c>
      <c r="I704" s="3">
        <f t="shared" si="178"/>
        <v>24</v>
      </c>
      <c r="J704" s="3">
        <f t="shared" si="179"/>
        <v>0</v>
      </c>
      <c r="K704" s="3">
        <f t="shared" si="180"/>
        <v>0</v>
      </c>
      <c r="L704" s="3">
        <f t="shared" si="181"/>
        <v>9.8000000000000014E-3</v>
      </c>
      <c r="M704" s="3">
        <f t="shared" si="182"/>
        <v>5.0000000000000001E-4</v>
      </c>
      <c r="N704" s="3">
        <f t="shared" si="183"/>
        <v>0</v>
      </c>
      <c r="O704" s="3">
        <f>SUM(K704:M704)</f>
        <v>1.0300000000000002E-2</v>
      </c>
      <c r="P704" s="41" t="str">
        <f t="shared" si="184"/>
        <v/>
      </c>
      <c r="Q704" s="42">
        <f t="shared" si="185"/>
        <v>0.32036280851342863</v>
      </c>
      <c r="R704" s="44">
        <f t="shared" si="186"/>
        <v>3.4052169272260698E-3</v>
      </c>
      <c r="S704" s="3" t="str">
        <f>IF(G704&gt;0,(K704/G704)*(1000000/365),"")</f>
        <v/>
      </c>
      <c r="T704" s="3">
        <f>IF(H704&gt;0,(L704/H704)*(1000000/365),"")</f>
        <v>5.3698630136986312</v>
      </c>
      <c r="U704" s="3">
        <f>IF(I704&gt;0,(M704/I704)*(1000000/365),"")</f>
        <v>5.7077625570776253E-2</v>
      </c>
      <c r="V704" s="28" t="str">
        <f>IF(J704&gt;0,(N704/J704)*(1000000/365),"")</f>
        <v/>
      </c>
      <c r="Y704" s="29" t="s">
        <v>562</v>
      </c>
      <c r="Z704" s="3" t="s">
        <v>47</v>
      </c>
      <c r="AA704" s="3">
        <v>177423.84099999999</v>
      </c>
      <c r="AB704" s="3">
        <v>24</v>
      </c>
      <c r="AC704" s="3">
        <v>71</v>
      </c>
      <c r="AD704" s="3">
        <v>0</v>
      </c>
      <c r="AE704" s="2" t="s">
        <v>1245</v>
      </c>
      <c r="AI704" s="3" t="s">
        <v>1243</v>
      </c>
      <c r="AK704" s="3">
        <v>5</v>
      </c>
      <c r="AL704" s="3">
        <v>9.8000000000000007</v>
      </c>
      <c r="AM704" s="2" t="s">
        <v>1243</v>
      </c>
      <c r="AO704" s="2">
        <v>24</v>
      </c>
      <c r="AP704" s="2">
        <v>0.5</v>
      </c>
    </row>
    <row r="705" spans="1:42" x14ac:dyDescent="0.25">
      <c r="A705" s="3">
        <f t="shared" si="170"/>
        <v>5</v>
      </c>
      <c r="B705" s="3" t="str">
        <f t="shared" si="171"/>
        <v>Oil</v>
      </c>
      <c r="C705" s="3">
        <f t="shared" si="172"/>
        <v>0</v>
      </c>
      <c r="D705" s="3">
        <f t="shared" si="173"/>
        <v>0.93825852112676067</v>
      </c>
      <c r="E705" s="3">
        <f t="shared" si="174"/>
        <v>0.90650207887323941</v>
      </c>
      <c r="F705" s="3" t="str">
        <f t="shared" si="175"/>
        <v/>
      </c>
      <c r="G705" s="3">
        <f t="shared" si="176"/>
        <v>0</v>
      </c>
      <c r="H705" s="3">
        <f t="shared" si="177"/>
        <v>325</v>
      </c>
      <c r="I705" s="3">
        <f t="shared" si="178"/>
        <v>314</v>
      </c>
      <c r="J705" s="3">
        <f t="shared" si="179"/>
        <v>0</v>
      </c>
      <c r="K705" s="3">
        <f t="shared" si="180"/>
        <v>0</v>
      </c>
      <c r="L705" s="3">
        <f t="shared" si="181"/>
        <v>0.1324629172</v>
      </c>
      <c r="M705" s="3">
        <f t="shared" si="182"/>
        <v>8.0258243899999998E-2</v>
      </c>
      <c r="N705" s="3">
        <f t="shared" si="183"/>
        <v>0</v>
      </c>
      <c r="O705" s="3">
        <f>SUM(K705:M705)</f>
        <v>0.2127211611</v>
      </c>
      <c r="P705" s="41" t="str">
        <f t="shared" si="184"/>
        <v/>
      </c>
      <c r="Q705" s="42">
        <f t="shared" si="185"/>
        <v>0.14117955149602526</v>
      </c>
      <c r="R705" s="44">
        <f t="shared" si="186"/>
        <v>8.8536193981771219E-2</v>
      </c>
      <c r="S705" s="3" t="str">
        <f>IF(G705&gt;0,(K705/G705)*(1000000/365),"")</f>
        <v/>
      </c>
      <c r="T705" s="3">
        <f>IF(H705&gt;0,(L705/H705)*(1000000/365),"")</f>
        <v>1.1166526212855636</v>
      </c>
      <c r="U705" s="3">
        <f>IF(I705&gt;0,(M705/I705)*(1000000/365),"")</f>
        <v>0.70027261059244394</v>
      </c>
      <c r="V705" s="28" t="str">
        <f>IF(J705&gt;0,(N705/J705)*(1000000/365),"")</f>
        <v/>
      </c>
      <c r="Y705" s="29" t="s">
        <v>562</v>
      </c>
      <c r="Z705" s="3" t="s">
        <v>62</v>
      </c>
      <c r="AA705" s="3">
        <v>1844760.6</v>
      </c>
      <c r="AB705" s="3">
        <v>95</v>
      </c>
      <c r="AC705" s="3">
        <v>639</v>
      </c>
      <c r="AD705" s="3">
        <v>0</v>
      </c>
      <c r="AE705" s="2" t="s">
        <v>1245</v>
      </c>
      <c r="AI705" s="3" t="s">
        <v>1243</v>
      </c>
      <c r="AK705" s="3">
        <v>325</v>
      </c>
      <c r="AL705" s="3">
        <v>132.46291719999999</v>
      </c>
      <c r="AM705" s="2" t="s">
        <v>1243</v>
      </c>
      <c r="AO705" s="2">
        <v>314</v>
      </c>
      <c r="AP705" s="2">
        <v>80.258243899999997</v>
      </c>
    </row>
    <row r="706" spans="1:42" x14ac:dyDescent="0.25">
      <c r="A706" s="3">
        <f t="shared" si="170"/>
        <v>2</v>
      </c>
      <c r="B706" s="3" t="str">
        <f t="shared" si="171"/>
        <v>Oil</v>
      </c>
      <c r="C706" s="3">
        <f t="shared" si="172"/>
        <v>0</v>
      </c>
      <c r="D706" s="3">
        <f t="shared" si="173"/>
        <v>3.86</v>
      </c>
      <c r="E706" s="3">
        <f t="shared" si="174"/>
        <v>0</v>
      </c>
      <c r="F706" s="3" t="str">
        <f t="shared" si="175"/>
        <v/>
      </c>
      <c r="G706" s="3">
        <f t="shared" si="176"/>
        <v>0</v>
      </c>
      <c r="H706" s="3">
        <f t="shared" si="177"/>
        <v>458</v>
      </c>
      <c r="I706" s="3">
        <f t="shared" si="178"/>
        <v>0</v>
      </c>
      <c r="J706" s="3">
        <f t="shared" si="179"/>
        <v>0</v>
      </c>
      <c r="K706" s="3">
        <f t="shared" si="180"/>
        <v>0</v>
      </c>
      <c r="L706" s="3">
        <f t="shared" si="181"/>
        <v>0.32350000000000001</v>
      </c>
      <c r="M706" s="3">
        <f t="shared" si="182"/>
        <v>0</v>
      </c>
      <c r="N706" s="3">
        <f t="shared" si="183"/>
        <v>0</v>
      </c>
      <c r="O706" s="3">
        <f>SUM(K706:M706)</f>
        <v>0.32350000000000001</v>
      </c>
      <c r="P706" s="41" t="str">
        <f t="shared" si="184"/>
        <v/>
      </c>
      <c r="Q706" s="42">
        <f t="shared" si="185"/>
        <v>8.3808290155440418E-2</v>
      </c>
      <c r="R706" s="44" t="str">
        <f t="shared" si="186"/>
        <v/>
      </c>
      <c r="S706" s="3" t="str">
        <f>IF(G706&gt;0,(K706/G706)*(1000000/365),"")</f>
        <v/>
      </c>
      <c r="T706" s="3">
        <f>IF(H706&gt;0,(L706/H706)*(1000000/365),"")</f>
        <v>1.9351558293952265</v>
      </c>
      <c r="U706" s="3" t="str">
        <f>IF(I706&gt;0,(M706/I706)*(1000000/365),"")</f>
        <v/>
      </c>
      <c r="V706" s="28" t="str">
        <f>IF(J706&gt;0,(N706/J706)*(1000000/365),"")</f>
        <v/>
      </c>
      <c r="Y706" s="29" t="s">
        <v>562</v>
      </c>
      <c r="Z706" s="3" t="s">
        <v>62</v>
      </c>
      <c r="AA706" s="3">
        <v>3860000</v>
      </c>
      <c r="AB706" s="3">
        <v>176</v>
      </c>
      <c r="AC706" s="3">
        <v>458</v>
      </c>
      <c r="AD706" s="3">
        <v>0</v>
      </c>
      <c r="AE706" s="2" t="s">
        <v>1245</v>
      </c>
      <c r="AI706" s="3" t="s">
        <v>1243</v>
      </c>
      <c r="AK706" s="3">
        <v>458</v>
      </c>
      <c r="AL706" s="3">
        <v>323.5</v>
      </c>
      <c r="AM706" s="2" t="s">
        <v>1245</v>
      </c>
    </row>
    <row r="707" spans="1:42" x14ac:dyDescent="0.25">
      <c r="A707" s="3">
        <f t="shared" si="170"/>
        <v>2</v>
      </c>
      <c r="B707" s="3" t="str">
        <f t="shared" si="171"/>
        <v>Oil</v>
      </c>
      <c r="C707" s="3">
        <f t="shared" si="172"/>
        <v>0</v>
      </c>
      <c r="D707" s="3">
        <f t="shared" si="173"/>
        <v>2.2429673104E-2</v>
      </c>
      <c r="E707" s="3">
        <f t="shared" si="174"/>
        <v>0</v>
      </c>
      <c r="F707" s="3" t="str">
        <f t="shared" si="175"/>
        <v/>
      </c>
      <c r="G707" s="3">
        <f t="shared" si="176"/>
        <v>0</v>
      </c>
      <c r="H707" s="3">
        <f t="shared" si="177"/>
        <v>2</v>
      </c>
      <c r="I707" s="3">
        <f t="shared" si="178"/>
        <v>0</v>
      </c>
      <c r="J707" s="3">
        <f t="shared" si="179"/>
        <v>0</v>
      </c>
      <c r="K707" s="3">
        <f t="shared" si="180"/>
        <v>0</v>
      </c>
      <c r="L707" s="3">
        <f t="shared" si="181"/>
        <v>5.0650075000000004E-3</v>
      </c>
      <c r="M707" s="3">
        <f t="shared" si="182"/>
        <v>0</v>
      </c>
      <c r="N707" s="3">
        <f t="shared" si="183"/>
        <v>0</v>
      </c>
      <c r="O707" s="3">
        <f>SUM(K707:M707)</f>
        <v>5.0650075000000004E-3</v>
      </c>
      <c r="P707" s="41" t="str">
        <f t="shared" si="184"/>
        <v/>
      </c>
      <c r="Q707" s="42">
        <f t="shared" si="185"/>
        <v>0.22581726788950532</v>
      </c>
      <c r="R707" s="44" t="str">
        <f t="shared" si="186"/>
        <v/>
      </c>
      <c r="S707" s="3" t="str">
        <f>IF(G707&gt;0,(K707/G707)*(1000000/365),"")</f>
        <v/>
      </c>
      <c r="T707" s="3">
        <f>IF(H707&gt;0,(L707/H707)*(1000000/365),"")</f>
        <v>6.938366438356165</v>
      </c>
      <c r="U707" s="3" t="str">
        <f>IF(I707&gt;0,(M707/I707)*(1000000/365),"")</f>
        <v/>
      </c>
      <c r="V707" s="28" t="str">
        <f>IF(J707&gt;0,(N707/J707)*(1000000/365),"")</f>
        <v/>
      </c>
      <c r="Y707" s="29" t="s">
        <v>565</v>
      </c>
      <c r="Z707" s="3" t="s">
        <v>47</v>
      </c>
      <c r="AA707" s="3">
        <v>22429.673104000001</v>
      </c>
      <c r="AB707" s="3">
        <v>1</v>
      </c>
      <c r="AC707" s="3">
        <v>2</v>
      </c>
      <c r="AD707" s="3">
        <v>0</v>
      </c>
      <c r="AE707" s="2" t="s">
        <v>1245</v>
      </c>
      <c r="AI707" s="3" t="s">
        <v>1243</v>
      </c>
      <c r="AK707" s="3">
        <v>2</v>
      </c>
      <c r="AL707" s="3">
        <v>5.0650075000000001</v>
      </c>
      <c r="AM707" s="2" t="s">
        <v>1245</v>
      </c>
    </row>
    <row r="708" spans="1:42" x14ac:dyDescent="0.25">
      <c r="A708" s="3">
        <f t="shared" si="170"/>
        <v>2</v>
      </c>
      <c r="B708" s="3" t="str">
        <f t="shared" si="171"/>
        <v>Oil</v>
      </c>
      <c r="C708" s="3">
        <f t="shared" si="172"/>
        <v>0</v>
      </c>
      <c r="D708" s="3">
        <f t="shared" si="173"/>
        <v>2.8142200000000003E-4</v>
      </c>
      <c r="E708" s="3">
        <f t="shared" si="174"/>
        <v>0</v>
      </c>
      <c r="F708" s="3" t="str">
        <f t="shared" si="175"/>
        <v/>
      </c>
      <c r="G708" s="3">
        <f t="shared" si="176"/>
        <v>0</v>
      </c>
      <c r="H708" s="3">
        <f t="shared" si="177"/>
        <v>2</v>
      </c>
      <c r="I708" s="3">
        <f t="shared" si="178"/>
        <v>0</v>
      </c>
      <c r="J708" s="3">
        <f t="shared" si="179"/>
        <v>0</v>
      </c>
      <c r="K708" s="3">
        <f t="shared" si="180"/>
        <v>0</v>
      </c>
      <c r="L708" s="3">
        <f t="shared" si="181"/>
        <v>4.7460000000000003E-5</v>
      </c>
      <c r="M708" s="3">
        <f t="shared" si="182"/>
        <v>0</v>
      </c>
      <c r="N708" s="3">
        <f t="shared" si="183"/>
        <v>0</v>
      </c>
      <c r="O708" s="3">
        <f>SUM(K708:M708)</f>
        <v>4.7460000000000003E-5</v>
      </c>
      <c r="P708" s="41" t="str">
        <f t="shared" si="184"/>
        <v/>
      </c>
      <c r="Q708" s="42">
        <f t="shared" si="185"/>
        <v>0.16864353177789937</v>
      </c>
      <c r="R708" s="44" t="str">
        <f t="shared" si="186"/>
        <v/>
      </c>
      <c r="S708" s="3" t="str">
        <f>IF(G708&gt;0,(K708/G708)*(1000000/365),"")</f>
        <v/>
      </c>
      <c r="T708" s="3">
        <f>IF(H708&gt;0,(L708/H708)*(1000000/365),"")</f>
        <v>6.5013698630136993E-2</v>
      </c>
      <c r="U708" s="3" t="str">
        <f>IF(I708&gt;0,(M708/I708)*(1000000/365),"")</f>
        <v/>
      </c>
      <c r="V708" s="28" t="str">
        <f>IF(J708&gt;0,(N708/J708)*(1000000/365),"")</f>
        <v/>
      </c>
      <c r="Y708" s="29" t="s">
        <v>567</v>
      </c>
      <c r="Z708" s="3" t="s">
        <v>47</v>
      </c>
      <c r="AA708" s="3">
        <v>281.42200000000003</v>
      </c>
      <c r="AB708" s="3">
        <v>1</v>
      </c>
      <c r="AC708" s="3">
        <v>2</v>
      </c>
      <c r="AD708" s="3">
        <v>0</v>
      </c>
      <c r="AE708" s="2" t="s">
        <v>1245</v>
      </c>
      <c r="AI708" s="3" t="s">
        <v>1243</v>
      </c>
      <c r="AK708" s="3">
        <v>2</v>
      </c>
      <c r="AL708" s="3">
        <v>4.7460000000000002E-2</v>
      </c>
      <c r="AM708" s="2" t="s">
        <v>1245</v>
      </c>
    </row>
    <row r="709" spans="1:42" x14ac:dyDescent="0.25">
      <c r="A709" s="3">
        <f t="shared" si="170"/>
        <v>3</v>
      </c>
      <c r="B709" s="3" t="str">
        <f t="shared" si="171"/>
        <v>Oil</v>
      </c>
      <c r="C709" s="3">
        <f t="shared" si="172"/>
        <v>0</v>
      </c>
      <c r="D709" s="3">
        <f t="shared" si="173"/>
        <v>0</v>
      </c>
      <c r="E709" s="3">
        <f t="shared" si="174"/>
        <v>7.3458900000000008E-3</v>
      </c>
      <c r="F709" s="3" t="str">
        <f t="shared" si="175"/>
        <v/>
      </c>
      <c r="G709" s="3">
        <f t="shared" si="176"/>
        <v>0</v>
      </c>
      <c r="H709" s="3">
        <f t="shared" si="177"/>
        <v>0</v>
      </c>
      <c r="I709" s="3">
        <f t="shared" si="178"/>
        <v>1</v>
      </c>
      <c r="J709" s="3">
        <f t="shared" si="179"/>
        <v>0</v>
      </c>
      <c r="K709" s="3">
        <f t="shared" si="180"/>
        <v>0</v>
      </c>
      <c r="L709" s="3">
        <f t="shared" si="181"/>
        <v>0</v>
      </c>
      <c r="M709" s="3">
        <f t="shared" si="182"/>
        <v>4.5500000000000005E-6</v>
      </c>
      <c r="N709" s="3">
        <f t="shared" si="183"/>
        <v>0</v>
      </c>
      <c r="O709" s="3">
        <f>SUM(K709:M709)</f>
        <v>4.5500000000000005E-6</v>
      </c>
      <c r="P709" s="41" t="str">
        <f t="shared" si="184"/>
        <v/>
      </c>
      <c r="Q709" s="42" t="str">
        <f t="shared" si="185"/>
        <v/>
      </c>
      <c r="R709" s="44">
        <f t="shared" si="186"/>
        <v>6.1939397404535055E-4</v>
      </c>
      <c r="S709" s="3" t="str">
        <f>IF(G709&gt;0,(K709/G709)*(1000000/365),"")</f>
        <v/>
      </c>
      <c r="T709" s="3" t="str">
        <f>IF(H709&gt;0,(L709/H709)*(1000000/365),"")</f>
        <v/>
      </c>
      <c r="U709" s="3">
        <f>IF(I709&gt;0,(M709/I709)*(1000000/365),"")</f>
        <v>1.2465753424657534E-2</v>
      </c>
      <c r="V709" s="28" t="str">
        <f>IF(J709&gt;0,(N709/J709)*(1000000/365),"")</f>
        <v/>
      </c>
      <c r="Y709" s="29" t="s">
        <v>567</v>
      </c>
      <c r="Z709" s="3" t="s">
        <v>47</v>
      </c>
      <c r="AA709" s="3">
        <v>7345.89</v>
      </c>
      <c r="AB709" s="3">
        <v>1</v>
      </c>
      <c r="AC709" s="3">
        <v>1</v>
      </c>
      <c r="AD709" s="3">
        <v>0</v>
      </c>
      <c r="AE709" s="2" t="s">
        <v>1245</v>
      </c>
      <c r="AI709" s="3" t="s">
        <v>1245</v>
      </c>
      <c r="AM709" s="2" t="s">
        <v>1243</v>
      </c>
      <c r="AO709" s="2">
        <v>1</v>
      </c>
      <c r="AP709" s="2">
        <v>4.5500000000000002E-3</v>
      </c>
    </row>
    <row r="710" spans="1:42" x14ac:dyDescent="0.25">
      <c r="A710" s="3">
        <f t="shared" si="170"/>
        <v>2</v>
      </c>
      <c r="B710" s="3" t="str">
        <f t="shared" si="171"/>
        <v>Oil</v>
      </c>
      <c r="C710" s="3">
        <f t="shared" si="172"/>
        <v>0</v>
      </c>
      <c r="D710" s="3">
        <f t="shared" si="173"/>
        <v>1.2920309999999999E-2</v>
      </c>
      <c r="E710" s="3">
        <f t="shared" si="174"/>
        <v>0</v>
      </c>
      <c r="F710" s="3" t="str">
        <f t="shared" si="175"/>
        <v/>
      </c>
      <c r="G710" s="3">
        <f t="shared" si="176"/>
        <v>0</v>
      </c>
      <c r="H710" s="3">
        <f t="shared" si="177"/>
        <v>2</v>
      </c>
      <c r="I710" s="3">
        <f t="shared" si="178"/>
        <v>0</v>
      </c>
      <c r="J710" s="3">
        <f t="shared" si="179"/>
        <v>0</v>
      </c>
      <c r="K710" s="3">
        <f t="shared" si="180"/>
        <v>0</v>
      </c>
      <c r="L710" s="3">
        <f t="shared" si="181"/>
        <v>4.0000000000000002E-4</v>
      </c>
      <c r="M710" s="3">
        <f t="shared" si="182"/>
        <v>0</v>
      </c>
      <c r="N710" s="3">
        <f t="shared" si="183"/>
        <v>0</v>
      </c>
      <c r="O710" s="3">
        <f>SUM(K710:M710)</f>
        <v>4.0000000000000002E-4</v>
      </c>
      <c r="P710" s="41" t="str">
        <f t="shared" si="184"/>
        <v/>
      </c>
      <c r="Q710" s="42">
        <f t="shared" si="185"/>
        <v>3.0959009497450143E-2</v>
      </c>
      <c r="R710" s="44" t="str">
        <f t="shared" si="186"/>
        <v/>
      </c>
      <c r="S710" s="3" t="str">
        <f>IF(G710&gt;0,(K710/G710)*(1000000/365),"")</f>
        <v/>
      </c>
      <c r="T710" s="3">
        <f>IF(H710&gt;0,(L710/H710)*(1000000/365),"")</f>
        <v>0.54794520547945202</v>
      </c>
      <c r="U710" s="3" t="str">
        <f>IF(I710&gt;0,(M710/I710)*(1000000/365),"")</f>
        <v/>
      </c>
      <c r="V710" s="28" t="str">
        <f>IF(J710&gt;0,(N710/J710)*(1000000/365),"")</f>
        <v/>
      </c>
      <c r="Y710" s="29" t="s">
        <v>570</v>
      </c>
      <c r="Z710" s="3" t="s">
        <v>47</v>
      </c>
      <c r="AA710" s="3">
        <v>12920.31</v>
      </c>
      <c r="AB710" s="3">
        <v>30</v>
      </c>
      <c r="AC710" s="3">
        <v>4</v>
      </c>
      <c r="AD710" s="3">
        <v>0</v>
      </c>
      <c r="AE710" s="2" t="s">
        <v>1245</v>
      </c>
      <c r="AG710" s="2">
        <v>0</v>
      </c>
      <c r="AH710" s="2">
        <v>0</v>
      </c>
      <c r="AI710" s="3" t="s">
        <v>1243</v>
      </c>
      <c r="AK710" s="3">
        <v>2</v>
      </c>
      <c r="AL710" s="3">
        <v>0.4</v>
      </c>
      <c r="AM710" s="2" t="s">
        <v>1245</v>
      </c>
      <c r="AO710" s="2">
        <v>0</v>
      </c>
      <c r="AP710" s="2">
        <v>0</v>
      </c>
    </row>
    <row r="711" spans="1:42" x14ac:dyDescent="0.25">
      <c r="A711" s="3">
        <f t="shared" si="170"/>
        <v>2</v>
      </c>
      <c r="B711" s="3" t="str">
        <f t="shared" si="171"/>
        <v>Gas</v>
      </c>
      <c r="C711" s="3">
        <f t="shared" si="172"/>
        <v>0</v>
      </c>
      <c r="D711" s="3">
        <f t="shared" si="173"/>
        <v>1.4874999999999999E-2</v>
      </c>
      <c r="E711" s="3">
        <f t="shared" si="174"/>
        <v>0</v>
      </c>
      <c r="F711" s="3" t="str">
        <f t="shared" si="175"/>
        <v/>
      </c>
      <c r="G711" s="3">
        <f t="shared" si="176"/>
        <v>0</v>
      </c>
      <c r="H711" s="3">
        <f t="shared" si="177"/>
        <v>2</v>
      </c>
      <c r="I711" s="3">
        <f t="shared" si="178"/>
        <v>0</v>
      </c>
      <c r="J711" s="3">
        <f t="shared" si="179"/>
        <v>0</v>
      </c>
      <c r="K711" s="3">
        <f t="shared" si="180"/>
        <v>0</v>
      </c>
      <c r="L711" s="3">
        <f t="shared" si="181"/>
        <v>2.8708751999999998E-3</v>
      </c>
      <c r="M711" s="3">
        <f t="shared" si="182"/>
        <v>0</v>
      </c>
      <c r="N711" s="3">
        <f t="shared" si="183"/>
        <v>0</v>
      </c>
      <c r="O711" s="3">
        <f>SUM(K711:M711)</f>
        <v>2.8708751999999998E-3</v>
      </c>
      <c r="P711" s="41" t="str">
        <f t="shared" si="184"/>
        <v/>
      </c>
      <c r="Q711" s="42">
        <f t="shared" si="185"/>
        <v>0.19300001344537815</v>
      </c>
      <c r="R711" s="44" t="str">
        <f t="shared" si="186"/>
        <v/>
      </c>
      <c r="S711" s="3" t="str">
        <f>IF(G711&gt;0,(K711/G711)*(1000000/365),"")</f>
        <v/>
      </c>
      <c r="T711" s="3">
        <f>IF(H711&gt;0,(L711/H711)*(1000000/365),"")</f>
        <v>3.9327057534246572</v>
      </c>
      <c r="U711" s="3" t="str">
        <f>IF(I711&gt;0,(M711/I711)*(1000000/365),"")</f>
        <v/>
      </c>
      <c r="V711" s="28" t="str">
        <f>IF(J711&gt;0,(N711/J711)*(1000000/365),"")</f>
        <v/>
      </c>
      <c r="Y711" s="29" t="s">
        <v>572</v>
      </c>
      <c r="Z711" s="3" t="s">
        <v>47</v>
      </c>
      <c r="AA711" s="3">
        <v>14875</v>
      </c>
      <c r="AB711" s="3">
        <v>2</v>
      </c>
      <c r="AC711" s="3">
        <v>2</v>
      </c>
      <c r="AD711" s="3">
        <v>0</v>
      </c>
      <c r="AE711" s="2" t="s">
        <v>1245</v>
      </c>
      <c r="AI711" s="3" t="s">
        <v>1243</v>
      </c>
      <c r="AK711" s="3">
        <v>2</v>
      </c>
      <c r="AL711" s="3">
        <v>2.8708752</v>
      </c>
      <c r="AM711" s="2" t="s">
        <v>1245</v>
      </c>
    </row>
    <row r="712" spans="1:42" x14ac:dyDescent="0.25">
      <c r="A712" s="3">
        <f t="shared" si="170"/>
        <v>3</v>
      </c>
      <c r="B712" s="3" t="str">
        <f t="shared" si="171"/>
        <v>Gas</v>
      </c>
      <c r="C712" s="3">
        <f t="shared" si="172"/>
        <v>0</v>
      </c>
      <c r="D712" s="3">
        <f t="shared" si="173"/>
        <v>0</v>
      </c>
      <c r="E712" s="3">
        <f t="shared" si="174"/>
        <v>0.22342119896899998</v>
      </c>
      <c r="F712" s="3" t="str">
        <f t="shared" si="175"/>
        <v/>
      </c>
      <c r="G712" s="3">
        <f t="shared" si="176"/>
        <v>0</v>
      </c>
      <c r="H712" s="3">
        <f t="shared" si="177"/>
        <v>0</v>
      </c>
      <c r="I712" s="3">
        <f t="shared" si="178"/>
        <v>31</v>
      </c>
      <c r="J712" s="3">
        <f t="shared" si="179"/>
        <v>0</v>
      </c>
      <c r="K712" s="3">
        <f t="shared" si="180"/>
        <v>0</v>
      </c>
      <c r="L712" s="3">
        <f t="shared" si="181"/>
        <v>0</v>
      </c>
      <c r="M712" s="3">
        <f t="shared" si="182"/>
        <v>4.0387182999999998E-3</v>
      </c>
      <c r="N712" s="3">
        <f t="shared" si="183"/>
        <v>0</v>
      </c>
      <c r="O712" s="3">
        <f>SUM(K712:M712)</f>
        <v>4.0387182999999998E-3</v>
      </c>
      <c r="P712" s="41" t="str">
        <f t="shared" si="184"/>
        <v/>
      </c>
      <c r="Q712" s="42" t="str">
        <f t="shared" si="185"/>
        <v/>
      </c>
      <c r="R712" s="44">
        <f t="shared" si="186"/>
        <v>1.8076701399137949E-2</v>
      </c>
      <c r="S712" s="3" t="str">
        <f>IF(G712&gt;0,(K712/G712)*(1000000/365),"")</f>
        <v/>
      </c>
      <c r="T712" s="3" t="str">
        <f>IF(H712&gt;0,(L712/H712)*(1000000/365),"")</f>
        <v/>
      </c>
      <c r="U712" s="3">
        <f>IF(I712&gt;0,(M712/I712)*(1000000/365),"")</f>
        <v>0.35693489173663273</v>
      </c>
      <c r="V712" s="28" t="str">
        <f>IF(J712&gt;0,(N712/J712)*(1000000/365),"")</f>
        <v/>
      </c>
      <c r="Y712" s="29" t="s">
        <v>572</v>
      </c>
      <c r="Z712" s="3" t="s">
        <v>47</v>
      </c>
      <c r="AA712" s="3">
        <v>223421.19896899999</v>
      </c>
      <c r="AB712" s="3">
        <v>14</v>
      </c>
      <c r="AC712" s="3">
        <v>31</v>
      </c>
      <c r="AD712" s="3">
        <v>0</v>
      </c>
      <c r="AE712" s="2" t="s">
        <v>1245</v>
      </c>
      <c r="AI712" s="3" t="s">
        <v>1245</v>
      </c>
      <c r="AM712" s="2" t="s">
        <v>1243</v>
      </c>
      <c r="AO712" s="2">
        <v>31</v>
      </c>
      <c r="AP712" s="2">
        <v>4.0387183000000002</v>
      </c>
    </row>
    <row r="713" spans="1:42" x14ac:dyDescent="0.25">
      <c r="A713" s="3">
        <f t="shared" ref="A713:A776" si="187">IF(AND(AE713="Y",AI713="N",AM713="N"),1,IF(AND(AE713="N",AI713="Y",AM713="N"),2,IF(AND(AE713="N",AI713="N",AM713="Y"),3,IF(AND(AE713="Y",AI713="Y",AM713="N"),4,IF(AND(AE713="N",AI713="Y",AM713="Y"),5,6)))))</f>
        <v>2</v>
      </c>
      <c r="B713" s="3" t="str">
        <f t="shared" ref="B713:B776" si="188">IF(OR(ISNUMBER(SEARCH("gas",Y713)),ISNUMBER(SEARCH("tight",Y713)),ISNUMBER(SEARCH("coal",Y713))),"Gas","Oil")</f>
        <v>Gas</v>
      </c>
      <c r="C713" s="3">
        <f t="shared" ref="C713:C776" si="189">IF(SUM(G713:I713)&gt;0,IF(A713=1,AA713,IF(OR(A713=4,A713=6),AA713*(G713/SUM(G713:I713)),0))/1000000,0)</f>
        <v>0</v>
      </c>
      <c r="D713" s="3">
        <f t="shared" ref="D713:D776" si="190">IF(SUM(G713:I713)&gt;0,IF(A713=2,AA713,IF(OR(A713=4,A713=5),AA713*(H713/SUM(G713:I713)),0))/1000000,0)</f>
        <v>2.57573E-3</v>
      </c>
      <c r="E713" s="3">
        <f t="shared" ref="E713:E776" si="191">IF(SUM(G713:I713)&gt;0,IF(A713=3,AA713,IF(OR(A713=5,A713=6),AA713*(I713/SUM(G713:I713)),0))/1000000,0)</f>
        <v>0</v>
      </c>
      <c r="F713" s="3" t="str">
        <f t="shared" ref="F713:F776" si="192">IF(AQ713&gt;0,AA713/1000000,"")</f>
        <v/>
      </c>
      <c r="G713" s="3">
        <f t="shared" ref="G713:G776" si="193">AG713</f>
        <v>0</v>
      </c>
      <c r="H713" s="3">
        <f t="shared" ref="H713:H776" si="194">AK713</f>
        <v>6</v>
      </c>
      <c r="I713" s="3">
        <f t="shared" ref="I713:I776" si="195">AO713</f>
        <v>0</v>
      </c>
      <c r="J713" s="3">
        <f t="shared" ref="J713:J776" si="196">AQ713</f>
        <v>0</v>
      </c>
      <c r="K713" s="3">
        <f t="shared" ref="K713:K776" si="197">AH713/1000</f>
        <v>0</v>
      </c>
      <c r="L713" s="3">
        <f t="shared" ref="L713:L776" si="198">AL713/1000</f>
        <v>9.5998316999999986E-3</v>
      </c>
      <c r="M713" s="3">
        <f t="shared" ref="M713:M776" si="199">AP713/1000</f>
        <v>0</v>
      </c>
      <c r="N713" s="3">
        <f t="shared" ref="N713:N776" si="200">AR713/1000</f>
        <v>0</v>
      </c>
      <c r="O713" s="3">
        <f>SUM(K713:M713)</f>
        <v>9.5998316999999986E-3</v>
      </c>
      <c r="P713" s="41" t="str">
        <f t="shared" ref="P713:P776" si="201">IF(C713&gt;0,(K713/C713),"")</f>
        <v/>
      </c>
      <c r="Q713" s="42">
        <f t="shared" ref="Q713:Q776" si="202">IF(D713&gt;0,(L713/D713),"")</f>
        <v>3.7270333847103534</v>
      </c>
      <c r="R713" s="44" t="str">
        <f t="shared" ref="R713:R776" si="203">IF(E713&gt;0,(M713/E713),"")</f>
        <v/>
      </c>
      <c r="S713" s="3" t="str">
        <f>IF(G713&gt;0,(K713/G713)*(1000000/365),"")</f>
        <v/>
      </c>
      <c r="T713" s="3">
        <f>IF(H713&gt;0,(L713/H713)*(1000000/365),"")</f>
        <v>4.3834847945205473</v>
      </c>
      <c r="U713" s="3" t="str">
        <f>IF(I713&gt;0,(M713/I713)*(1000000/365),"")</f>
        <v/>
      </c>
      <c r="V713" s="28" t="str">
        <f>IF(J713&gt;0,(N713/J713)*(1000000/365),"")</f>
        <v/>
      </c>
      <c r="Y713" s="29" t="s">
        <v>575</v>
      </c>
      <c r="Z713" s="3" t="s">
        <v>47</v>
      </c>
      <c r="AA713" s="3">
        <v>2575.73</v>
      </c>
      <c r="AB713" s="3">
        <v>2</v>
      </c>
      <c r="AC713" s="3">
        <v>6</v>
      </c>
      <c r="AD713" s="3">
        <v>0</v>
      </c>
      <c r="AE713" s="2" t="s">
        <v>1245</v>
      </c>
      <c r="AI713" s="3" t="s">
        <v>1243</v>
      </c>
      <c r="AK713" s="3">
        <v>6</v>
      </c>
      <c r="AL713" s="3">
        <v>9.5998316999999993</v>
      </c>
      <c r="AM713" s="2" t="s">
        <v>1245</v>
      </c>
    </row>
    <row r="714" spans="1:42" x14ac:dyDescent="0.25">
      <c r="A714" s="3">
        <f t="shared" si="187"/>
        <v>2</v>
      </c>
      <c r="B714" s="3" t="str">
        <f t="shared" si="188"/>
        <v>Gas</v>
      </c>
      <c r="C714" s="3">
        <f t="shared" si="189"/>
        <v>0</v>
      </c>
      <c r="D714" s="3">
        <f t="shared" si="190"/>
        <v>1.166E-5</v>
      </c>
      <c r="E714" s="3">
        <f t="shared" si="191"/>
        <v>0</v>
      </c>
      <c r="F714" s="3" t="str">
        <f t="shared" si="192"/>
        <v/>
      </c>
      <c r="G714" s="3">
        <f t="shared" si="193"/>
        <v>0</v>
      </c>
      <c r="H714" s="3">
        <f t="shared" si="194"/>
        <v>3</v>
      </c>
      <c r="I714" s="3">
        <f t="shared" si="195"/>
        <v>0</v>
      </c>
      <c r="J714" s="3">
        <f t="shared" si="196"/>
        <v>0</v>
      </c>
      <c r="K714" s="3">
        <f t="shared" si="197"/>
        <v>0</v>
      </c>
      <c r="L714" s="3">
        <f t="shared" si="198"/>
        <v>5.2616700000000001E-5</v>
      </c>
      <c r="M714" s="3">
        <f t="shared" si="199"/>
        <v>0</v>
      </c>
      <c r="N714" s="3">
        <f t="shared" si="200"/>
        <v>0</v>
      </c>
      <c r="O714" s="3">
        <f>SUM(K714:M714)</f>
        <v>5.2616700000000001E-5</v>
      </c>
      <c r="P714" s="41" t="str">
        <f t="shared" si="201"/>
        <v/>
      </c>
      <c r="Q714" s="42">
        <f t="shared" si="202"/>
        <v>4.5125814751286448</v>
      </c>
      <c r="R714" s="44" t="str">
        <f t="shared" si="203"/>
        <v/>
      </c>
      <c r="S714" s="3" t="str">
        <f>IF(G714&gt;0,(K714/G714)*(1000000/365),"")</f>
        <v/>
      </c>
      <c r="T714" s="3">
        <f>IF(H714&gt;0,(L714/H714)*(1000000/365),"")</f>
        <v>4.8051780821917807E-2</v>
      </c>
      <c r="U714" s="3" t="str">
        <f>IF(I714&gt;0,(M714/I714)*(1000000/365),"")</f>
        <v/>
      </c>
      <c r="V714" s="28" t="str">
        <f>IF(J714&gt;0,(N714/J714)*(1000000/365),"")</f>
        <v/>
      </c>
      <c r="Y714" s="29" t="s">
        <v>576</v>
      </c>
      <c r="Z714" s="3" t="s">
        <v>47</v>
      </c>
      <c r="AA714" s="3">
        <v>11.66</v>
      </c>
      <c r="AB714" s="3">
        <v>1</v>
      </c>
      <c r="AC714" s="3">
        <v>3</v>
      </c>
      <c r="AD714" s="3">
        <v>0</v>
      </c>
      <c r="AE714" s="2" t="s">
        <v>1245</v>
      </c>
      <c r="AI714" s="3" t="s">
        <v>1243</v>
      </c>
      <c r="AK714" s="3">
        <v>3</v>
      </c>
      <c r="AL714" s="3">
        <v>5.2616700000000002E-2</v>
      </c>
      <c r="AM714" s="2" t="s">
        <v>1245</v>
      </c>
    </row>
    <row r="715" spans="1:42" x14ac:dyDescent="0.25">
      <c r="A715" s="3">
        <f t="shared" si="187"/>
        <v>2</v>
      </c>
      <c r="B715" s="3" t="str">
        <f t="shared" si="188"/>
        <v>Gas</v>
      </c>
      <c r="C715" s="3">
        <f t="shared" si="189"/>
        <v>0</v>
      </c>
      <c r="D715" s="3">
        <f t="shared" si="190"/>
        <v>3.34652E-3</v>
      </c>
      <c r="E715" s="3">
        <f t="shared" si="191"/>
        <v>0</v>
      </c>
      <c r="F715" s="3" t="str">
        <f t="shared" si="192"/>
        <v/>
      </c>
      <c r="G715" s="3">
        <f t="shared" si="193"/>
        <v>0</v>
      </c>
      <c r="H715" s="3">
        <f t="shared" si="194"/>
        <v>4</v>
      </c>
      <c r="I715" s="3">
        <f t="shared" si="195"/>
        <v>0</v>
      </c>
      <c r="J715" s="3">
        <f t="shared" si="196"/>
        <v>0</v>
      </c>
      <c r="K715" s="3">
        <f t="shared" si="197"/>
        <v>0</v>
      </c>
      <c r="L715" s="3">
        <f t="shared" si="198"/>
        <v>1.2512802700000001E-2</v>
      </c>
      <c r="M715" s="3">
        <f t="shared" si="199"/>
        <v>0</v>
      </c>
      <c r="N715" s="3">
        <f t="shared" si="200"/>
        <v>0</v>
      </c>
      <c r="O715" s="3">
        <f>SUM(K715:M715)</f>
        <v>1.2512802700000001E-2</v>
      </c>
      <c r="P715" s="41" t="str">
        <f t="shared" si="201"/>
        <v/>
      </c>
      <c r="Q715" s="42">
        <f t="shared" si="202"/>
        <v>3.7390491316352512</v>
      </c>
      <c r="R715" s="44" t="str">
        <f t="shared" si="203"/>
        <v/>
      </c>
      <c r="S715" s="3" t="str">
        <f>IF(G715&gt;0,(K715/G715)*(1000000/365),"")</f>
        <v/>
      </c>
      <c r="T715" s="3">
        <f>IF(H715&gt;0,(L715/H715)*(1000000/365),"")</f>
        <v>8.5704128082191779</v>
      </c>
      <c r="U715" s="3" t="str">
        <f>IF(I715&gt;0,(M715/I715)*(1000000/365),"")</f>
        <v/>
      </c>
      <c r="V715" s="28" t="str">
        <f>IF(J715&gt;0,(N715/J715)*(1000000/365),"")</f>
        <v/>
      </c>
      <c r="Y715" s="29" t="s">
        <v>577</v>
      </c>
      <c r="Z715" s="3" t="s">
        <v>47</v>
      </c>
      <c r="AA715" s="3">
        <v>3346.52</v>
      </c>
      <c r="AB715" s="3">
        <v>1</v>
      </c>
      <c r="AC715" s="3">
        <v>4</v>
      </c>
      <c r="AD715" s="3">
        <v>0</v>
      </c>
      <c r="AE715" s="2" t="s">
        <v>1245</v>
      </c>
      <c r="AI715" s="3" t="s">
        <v>1243</v>
      </c>
      <c r="AK715" s="3">
        <v>4</v>
      </c>
      <c r="AL715" s="3">
        <v>12.5128027</v>
      </c>
      <c r="AM715" s="2" t="s">
        <v>1245</v>
      </c>
    </row>
    <row r="716" spans="1:42" x14ac:dyDescent="0.25">
      <c r="A716" s="3">
        <f t="shared" si="187"/>
        <v>2</v>
      </c>
      <c r="B716" s="3" t="str">
        <f t="shared" si="188"/>
        <v>Gas</v>
      </c>
      <c r="C716" s="3">
        <f t="shared" si="189"/>
        <v>0</v>
      </c>
      <c r="D716" s="3">
        <f t="shared" si="190"/>
        <v>3.9069999999999999E-3</v>
      </c>
      <c r="E716" s="3">
        <f t="shared" si="191"/>
        <v>0</v>
      </c>
      <c r="F716" s="3" t="str">
        <f t="shared" si="192"/>
        <v/>
      </c>
      <c r="G716" s="3">
        <f t="shared" si="193"/>
        <v>0</v>
      </c>
      <c r="H716" s="3">
        <f t="shared" si="194"/>
        <v>1</v>
      </c>
      <c r="I716" s="3">
        <f t="shared" si="195"/>
        <v>0</v>
      </c>
      <c r="J716" s="3">
        <f t="shared" si="196"/>
        <v>0</v>
      </c>
      <c r="K716" s="3">
        <f t="shared" si="197"/>
        <v>0</v>
      </c>
      <c r="L716" s="3">
        <f t="shared" si="198"/>
        <v>1.7999999999999998E-4</v>
      </c>
      <c r="M716" s="3">
        <f t="shared" si="199"/>
        <v>0</v>
      </c>
      <c r="N716" s="3">
        <f t="shared" si="200"/>
        <v>0</v>
      </c>
      <c r="O716" s="3">
        <f>SUM(K716:M716)</f>
        <v>1.7999999999999998E-4</v>
      </c>
      <c r="P716" s="41" t="str">
        <f t="shared" si="201"/>
        <v/>
      </c>
      <c r="Q716" s="42">
        <f t="shared" si="202"/>
        <v>4.6071154338367032E-2</v>
      </c>
      <c r="R716" s="44" t="str">
        <f t="shared" si="203"/>
        <v/>
      </c>
      <c r="S716" s="3" t="str">
        <f>IF(G716&gt;0,(K716/G716)*(1000000/365),"")</f>
        <v/>
      </c>
      <c r="T716" s="3">
        <f>IF(H716&gt;0,(L716/H716)*(1000000/365),"")</f>
        <v>0.49315068493150677</v>
      </c>
      <c r="U716" s="3" t="str">
        <f>IF(I716&gt;0,(M716/I716)*(1000000/365),"")</f>
        <v/>
      </c>
      <c r="V716" s="28" t="str">
        <f>IF(J716&gt;0,(N716/J716)*(1000000/365),"")</f>
        <v/>
      </c>
      <c r="Y716" s="29" t="s">
        <v>579</v>
      </c>
      <c r="Z716" s="3" t="s">
        <v>62</v>
      </c>
      <c r="AA716" s="3">
        <v>3907</v>
      </c>
      <c r="AB716" s="3">
        <v>1</v>
      </c>
      <c r="AC716" s="3">
        <v>1</v>
      </c>
      <c r="AD716" s="3">
        <v>0</v>
      </c>
      <c r="AE716" s="2" t="s">
        <v>1245</v>
      </c>
      <c r="AG716" s="2">
        <v>0</v>
      </c>
      <c r="AH716" s="2">
        <v>0</v>
      </c>
      <c r="AI716" s="3" t="s">
        <v>1243</v>
      </c>
      <c r="AK716" s="3">
        <v>1</v>
      </c>
      <c r="AL716" s="3">
        <v>0.18</v>
      </c>
      <c r="AM716" s="2" t="s">
        <v>1245</v>
      </c>
      <c r="AO716" s="2">
        <v>0</v>
      </c>
      <c r="AP716" s="2">
        <v>0</v>
      </c>
    </row>
    <row r="717" spans="1:42" x14ac:dyDescent="0.25">
      <c r="A717" s="3">
        <f t="shared" si="187"/>
        <v>2</v>
      </c>
      <c r="B717" s="3" t="str">
        <f t="shared" si="188"/>
        <v>Gas</v>
      </c>
      <c r="C717" s="3">
        <f t="shared" si="189"/>
        <v>0</v>
      </c>
      <c r="D717" s="3">
        <f t="shared" si="190"/>
        <v>1.067649E-2</v>
      </c>
      <c r="E717" s="3">
        <f t="shared" si="191"/>
        <v>0</v>
      </c>
      <c r="F717" s="3" t="str">
        <f t="shared" si="192"/>
        <v/>
      </c>
      <c r="G717" s="3">
        <f t="shared" si="193"/>
        <v>0</v>
      </c>
      <c r="H717" s="3">
        <f t="shared" si="194"/>
        <v>3</v>
      </c>
      <c r="I717" s="3">
        <f t="shared" si="195"/>
        <v>0</v>
      </c>
      <c r="J717" s="3">
        <f t="shared" si="196"/>
        <v>0</v>
      </c>
      <c r="K717" s="3">
        <f t="shared" si="197"/>
        <v>0</v>
      </c>
      <c r="L717" s="3">
        <f t="shared" si="198"/>
        <v>1.6268948000000001E-3</v>
      </c>
      <c r="M717" s="3">
        <f t="shared" si="199"/>
        <v>0</v>
      </c>
      <c r="N717" s="3">
        <f t="shared" si="200"/>
        <v>0</v>
      </c>
      <c r="O717" s="3">
        <f>SUM(K717:M717)</f>
        <v>1.6268948000000001E-3</v>
      </c>
      <c r="P717" s="41" t="str">
        <f t="shared" si="201"/>
        <v/>
      </c>
      <c r="Q717" s="42">
        <f t="shared" si="202"/>
        <v>0.15238105407301464</v>
      </c>
      <c r="R717" s="44" t="str">
        <f t="shared" si="203"/>
        <v/>
      </c>
      <c r="S717" s="3" t="str">
        <f>IF(G717&gt;0,(K717/G717)*(1000000/365),"")</f>
        <v/>
      </c>
      <c r="T717" s="3">
        <f>IF(H717&gt;0,(L717/H717)*(1000000/365),"")</f>
        <v>1.4857486757990868</v>
      </c>
      <c r="U717" s="3" t="str">
        <f>IF(I717&gt;0,(M717/I717)*(1000000/365),"")</f>
        <v/>
      </c>
      <c r="V717" s="28" t="str">
        <f>IF(J717&gt;0,(N717/J717)*(1000000/365),"")</f>
        <v/>
      </c>
      <c r="Y717" s="29" t="s">
        <v>579</v>
      </c>
      <c r="Z717" s="3" t="s">
        <v>47</v>
      </c>
      <c r="AA717" s="3">
        <v>10676.49</v>
      </c>
      <c r="AB717" s="3">
        <v>1</v>
      </c>
      <c r="AC717" s="3">
        <v>3</v>
      </c>
      <c r="AD717" s="3">
        <v>0</v>
      </c>
      <c r="AE717" s="2" t="s">
        <v>1245</v>
      </c>
      <c r="AI717" s="3" t="s">
        <v>1243</v>
      </c>
      <c r="AK717" s="3">
        <v>3</v>
      </c>
      <c r="AL717" s="3">
        <v>1.6268948000000001</v>
      </c>
      <c r="AM717" s="2" t="s">
        <v>1245</v>
      </c>
    </row>
    <row r="718" spans="1:42" x14ac:dyDescent="0.25">
      <c r="A718" s="3">
        <f t="shared" si="187"/>
        <v>3</v>
      </c>
      <c r="B718" s="3" t="str">
        <f t="shared" si="188"/>
        <v>Gas</v>
      </c>
      <c r="C718" s="3">
        <f t="shared" si="189"/>
        <v>0</v>
      </c>
      <c r="D718" s="3">
        <f t="shared" si="190"/>
        <v>0</v>
      </c>
      <c r="E718" s="3">
        <f t="shared" si="191"/>
        <v>9.8493600000000014E-3</v>
      </c>
      <c r="F718" s="3" t="str">
        <f t="shared" si="192"/>
        <v/>
      </c>
      <c r="G718" s="3">
        <f t="shared" si="193"/>
        <v>0</v>
      </c>
      <c r="H718" s="3">
        <f t="shared" si="194"/>
        <v>0</v>
      </c>
      <c r="I718" s="3">
        <f t="shared" si="195"/>
        <v>3</v>
      </c>
      <c r="J718" s="3">
        <f t="shared" si="196"/>
        <v>0</v>
      </c>
      <c r="K718" s="3">
        <f t="shared" si="197"/>
        <v>0</v>
      </c>
      <c r="L718" s="3">
        <f t="shared" si="198"/>
        <v>0</v>
      </c>
      <c r="M718" s="3">
        <f t="shared" si="199"/>
        <v>4.5929999999999996E-5</v>
      </c>
      <c r="N718" s="3">
        <f t="shared" si="200"/>
        <v>0</v>
      </c>
      <c r="O718" s="3">
        <f>SUM(K718:M718)</f>
        <v>4.5929999999999996E-5</v>
      </c>
      <c r="P718" s="41" t="str">
        <f t="shared" si="201"/>
        <v/>
      </c>
      <c r="Q718" s="42" t="str">
        <f t="shared" si="202"/>
        <v/>
      </c>
      <c r="R718" s="44">
        <f t="shared" si="203"/>
        <v>4.6632471551451048E-3</v>
      </c>
      <c r="S718" s="3" t="str">
        <f>IF(G718&gt;0,(K718/G718)*(1000000/365),"")</f>
        <v/>
      </c>
      <c r="T718" s="3" t="str">
        <f>IF(H718&gt;0,(L718/H718)*(1000000/365),"")</f>
        <v/>
      </c>
      <c r="U718" s="3">
        <f>IF(I718&gt;0,(M718/I718)*(1000000/365),"")</f>
        <v>4.1945205479452047E-2</v>
      </c>
      <c r="V718" s="28" t="str">
        <f>IF(J718&gt;0,(N718/J718)*(1000000/365),"")</f>
        <v/>
      </c>
      <c r="Y718" s="29" t="s">
        <v>582</v>
      </c>
      <c r="Z718" s="3" t="s">
        <v>47</v>
      </c>
      <c r="AA718" s="3">
        <v>9849.36</v>
      </c>
      <c r="AB718" s="3">
        <v>1</v>
      </c>
      <c r="AC718" s="3">
        <v>3</v>
      </c>
      <c r="AD718" s="3">
        <v>0</v>
      </c>
      <c r="AE718" s="2" t="s">
        <v>1245</v>
      </c>
      <c r="AI718" s="3" t="s">
        <v>1245</v>
      </c>
      <c r="AM718" s="2" t="s">
        <v>1243</v>
      </c>
      <c r="AO718" s="2">
        <v>3</v>
      </c>
      <c r="AP718" s="2">
        <v>4.5929999999999999E-2</v>
      </c>
    </row>
    <row r="719" spans="1:42" x14ac:dyDescent="0.25">
      <c r="A719" s="3">
        <f t="shared" si="187"/>
        <v>3</v>
      </c>
      <c r="B719" s="3" t="str">
        <f t="shared" si="188"/>
        <v>Gas</v>
      </c>
      <c r="C719" s="3">
        <f t="shared" si="189"/>
        <v>0</v>
      </c>
      <c r="D719" s="3">
        <f t="shared" si="190"/>
        <v>0</v>
      </c>
      <c r="E719" s="3">
        <f t="shared" si="191"/>
        <v>6.0362205000000002E-2</v>
      </c>
      <c r="F719" s="3" t="str">
        <f t="shared" si="192"/>
        <v/>
      </c>
      <c r="G719" s="3">
        <f t="shared" si="193"/>
        <v>0</v>
      </c>
      <c r="H719" s="3">
        <f t="shared" si="194"/>
        <v>0</v>
      </c>
      <c r="I719" s="3">
        <f t="shared" si="195"/>
        <v>9</v>
      </c>
      <c r="J719" s="3">
        <f t="shared" si="196"/>
        <v>0</v>
      </c>
      <c r="K719" s="3">
        <f t="shared" si="197"/>
        <v>0</v>
      </c>
      <c r="L719" s="3">
        <f t="shared" si="198"/>
        <v>0</v>
      </c>
      <c r="M719" s="3">
        <f t="shared" si="199"/>
        <v>1.7956099000000002E-3</v>
      </c>
      <c r="N719" s="3">
        <f t="shared" si="200"/>
        <v>0</v>
      </c>
      <c r="O719" s="3">
        <f>SUM(K719:M719)</f>
        <v>1.7956099000000002E-3</v>
      </c>
      <c r="P719" s="41" t="str">
        <f t="shared" si="201"/>
        <v/>
      </c>
      <c r="Q719" s="42" t="str">
        <f t="shared" si="202"/>
        <v/>
      </c>
      <c r="R719" s="44">
        <f t="shared" si="203"/>
        <v>2.9747254925495185E-2</v>
      </c>
      <c r="S719" s="3" t="str">
        <f>IF(G719&gt;0,(K719/G719)*(1000000/365),"")</f>
        <v/>
      </c>
      <c r="T719" s="3" t="str">
        <f>IF(H719&gt;0,(L719/H719)*(1000000/365),"")</f>
        <v/>
      </c>
      <c r="U719" s="3">
        <f>IF(I719&gt;0,(M719/I719)*(1000000/365),"")</f>
        <v>0.54660879756468794</v>
      </c>
      <c r="V719" s="28" t="str">
        <f>IF(J719&gt;0,(N719/J719)*(1000000/365),"")</f>
        <v/>
      </c>
      <c r="Y719" s="29" t="s">
        <v>584</v>
      </c>
      <c r="Z719" s="3" t="s">
        <v>47</v>
      </c>
      <c r="AA719" s="3">
        <v>60362.205000000002</v>
      </c>
      <c r="AB719" s="3">
        <v>52</v>
      </c>
      <c r="AC719" s="3">
        <v>9</v>
      </c>
      <c r="AD719" s="3">
        <v>0</v>
      </c>
      <c r="AE719" s="2" t="s">
        <v>1245</v>
      </c>
      <c r="AI719" s="3" t="s">
        <v>1245</v>
      </c>
      <c r="AM719" s="2" t="s">
        <v>1243</v>
      </c>
      <c r="AO719" s="2">
        <v>9</v>
      </c>
      <c r="AP719" s="2">
        <v>1.7956099000000001</v>
      </c>
    </row>
    <row r="720" spans="1:42" x14ac:dyDescent="0.25">
      <c r="A720" s="3">
        <f t="shared" si="187"/>
        <v>5</v>
      </c>
      <c r="B720" s="3" t="str">
        <f t="shared" si="188"/>
        <v>Gas</v>
      </c>
      <c r="C720" s="3">
        <f t="shared" si="189"/>
        <v>0</v>
      </c>
      <c r="D720" s="3">
        <f t="shared" si="190"/>
        <v>0.93861122809999997</v>
      </c>
      <c r="E720" s="3">
        <f t="shared" si="191"/>
        <v>0.93861122809999997</v>
      </c>
      <c r="F720" s="3" t="str">
        <f t="shared" si="192"/>
        <v/>
      </c>
      <c r="G720" s="3">
        <f t="shared" si="193"/>
        <v>0</v>
      </c>
      <c r="H720" s="3">
        <f t="shared" si="194"/>
        <v>308</v>
      </c>
      <c r="I720" s="3">
        <f t="shared" si="195"/>
        <v>308</v>
      </c>
      <c r="J720" s="3">
        <f t="shared" si="196"/>
        <v>0</v>
      </c>
      <c r="K720" s="3">
        <f t="shared" si="197"/>
        <v>0</v>
      </c>
      <c r="L720" s="3">
        <f t="shared" si="198"/>
        <v>1.9464099999999998E-2</v>
      </c>
      <c r="M720" s="3">
        <f t="shared" si="199"/>
        <v>3.7756400000000002E-2</v>
      </c>
      <c r="N720" s="3">
        <f t="shared" si="200"/>
        <v>0</v>
      </c>
      <c r="O720" s="3">
        <f>SUM(K720:M720)</f>
        <v>5.7220500000000001E-2</v>
      </c>
      <c r="P720" s="41" t="str">
        <f t="shared" si="201"/>
        <v/>
      </c>
      <c r="Q720" s="42">
        <f t="shared" si="202"/>
        <v>2.0737126743519293E-2</v>
      </c>
      <c r="R720" s="44">
        <f t="shared" si="203"/>
        <v>4.0225813275672241E-2</v>
      </c>
      <c r="S720" s="3" t="str">
        <f>IF(G720&gt;0,(K720/G720)*(1000000/365),"")</f>
        <v/>
      </c>
      <c r="T720" s="3">
        <f>IF(H720&gt;0,(L720/H720)*(1000000/365),"")</f>
        <v>0.17313734210994483</v>
      </c>
      <c r="U720" s="3">
        <f>IF(I720&gt;0,(M720/I720)*(1000000/365),"")</f>
        <v>0.33585127201565557</v>
      </c>
      <c r="V720" s="28" t="str">
        <f>IF(J720&gt;0,(N720/J720)*(1000000/365),"")</f>
        <v/>
      </c>
      <c r="Y720" s="29" t="s">
        <v>584</v>
      </c>
      <c r="Z720" s="3" t="s">
        <v>47</v>
      </c>
      <c r="AA720" s="3">
        <v>1877222.4561999999</v>
      </c>
      <c r="AB720" s="3">
        <v>1438</v>
      </c>
      <c r="AC720" s="3">
        <v>308</v>
      </c>
      <c r="AD720" s="3">
        <v>0</v>
      </c>
      <c r="AE720" s="2" t="s">
        <v>1245</v>
      </c>
      <c r="AI720" s="3" t="s">
        <v>1243</v>
      </c>
      <c r="AK720" s="3">
        <v>308</v>
      </c>
      <c r="AL720" s="3">
        <v>19.464099999999998</v>
      </c>
      <c r="AM720" s="2" t="s">
        <v>1243</v>
      </c>
      <c r="AO720" s="2">
        <v>308</v>
      </c>
      <c r="AP720" s="2">
        <v>37.756399999999999</v>
      </c>
    </row>
    <row r="721" spans="1:42" x14ac:dyDescent="0.25">
      <c r="A721" s="3">
        <f t="shared" si="187"/>
        <v>5</v>
      </c>
      <c r="B721" s="3" t="str">
        <f t="shared" si="188"/>
        <v>Gas</v>
      </c>
      <c r="C721" s="3">
        <f t="shared" si="189"/>
        <v>0</v>
      </c>
      <c r="D721" s="3">
        <f t="shared" si="190"/>
        <v>2.3008531642201833E-3</v>
      </c>
      <c r="E721" s="3">
        <f t="shared" si="191"/>
        <v>0.24849214173577983</v>
      </c>
      <c r="F721" s="3" t="str">
        <f t="shared" si="192"/>
        <v/>
      </c>
      <c r="G721" s="3">
        <f t="shared" si="193"/>
        <v>0</v>
      </c>
      <c r="H721" s="3">
        <f t="shared" si="194"/>
        <v>1</v>
      </c>
      <c r="I721" s="3">
        <f t="shared" si="195"/>
        <v>108</v>
      </c>
      <c r="J721" s="3">
        <f t="shared" si="196"/>
        <v>0</v>
      </c>
      <c r="K721" s="3">
        <f t="shared" si="197"/>
        <v>0</v>
      </c>
      <c r="L721" s="3">
        <f t="shared" si="198"/>
        <v>7.4000000000000003E-3</v>
      </c>
      <c r="M721" s="3">
        <f t="shared" si="199"/>
        <v>4.0000000000000001E-3</v>
      </c>
      <c r="N721" s="3">
        <f t="shared" si="200"/>
        <v>0</v>
      </c>
      <c r="O721" s="3">
        <f>SUM(K721:M721)</f>
        <v>1.14E-2</v>
      </c>
      <c r="P721" s="41" t="str">
        <f t="shared" si="201"/>
        <v/>
      </c>
      <c r="Q721" s="42">
        <f t="shared" si="202"/>
        <v>3.2161982846515307</v>
      </c>
      <c r="R721" s="44">
        <f t="shared" si="203"/>
        <v>1.6097088511769421E-2</v>
      </c>
      <c r="S721" s="3" t="str">
        <f>IF(G721&gt;0,(K721/G721)*(1000000/365),"")</f>
        <v/>
      </c>
      <c r="T721" s="3">
        <f>IF(H721&gt;0,(L721/H721)*(1000000/365),"")</f>
        <v>20.273972602739725</v>
      </c>
      <c r="U721" s="3">
        <f>IF(I721&gt;0,(M721/I721)*(1000000/365),"")</f>
        <v>0.10147133434804667</v>
      </c>
      <c r="V721" s="28" t="str">
        <f>IF(J721&gt;0,(N721/J721)*(1000000/365),"")</f>
        <v/>
      </c>
      <c r="Y721" s="29" t="s">
        <v>587</v>
      </c>
      <c r="Z721" s="3" t="s">
        <v>47</v>
      </c>
      <c r="AA721" s="3">
        <v>250792.99489999999</v>
      </c>
      <c r="AB721" s="3">
        <v>55</v>
      </c>
      <c r="AC721" s="3">
        <v>239</v>
      </c>
      <c r="AD721" s="3">
        <v>0</v>
      </c>
      <c r="AE721" s="2" t="s">
        <v>1245</v>
      </c>
      <c r="AI721" s="3" t="s">
        <v>1243</v>
      </c>
      <c r="AK721" s="3">
        <v>1</v>
      </c>
      <c r="AL721" s="3">
        <v>7.4</v>
      </c>
      <c r="AM721" s="2" t="s">
        <v>1243</v>
      </c>
      <c r="AO721" s="2">
        <v>108</v>
      </c>
      <c r="AP721" s="2">
        <v>4</v>
      </c>
    </row>
    <row r="722" spans="1:42" x14ac:dyDescent="0.25">
      <c r="A722" s="3">
        <f t="shared" si="187"/>
        <v>5</v>
      </c>
      <c r="B722" s="3" t="str">
        <f t="shared" si="188"/>
        <v>Gas</v>
      </c>
      <c r="C722" s="3">
        <f t="shared" si="189"/>
        <v>0</v>
      </c>
      <c r="D722" s="3">
        <f t="shared" si="190"/>
        <v>2.4488888888888893E-3</v>
      </c>
      <c r="E722" s="3">
        <f t="shared" si="191"/>
        <v>1.9591111111111111E-3</v>
      </c>
      <c r="F722" s="3" t="str">
        <f t="shared" si="192"/>
        <v/>
      </c>
      <c r="G722" s="3">
        <f t="shared" si="193"/>
        <v>0</v>
      </c>
      <c r="H722" s="3">
        <f t="shared" si="194"/>
        <v>5</v>
      </c>
      <c r="I722" s="3">
        <f t="shared" si="195"/>
        <v>4</v>
      </c>
      <c r="J722" s="3">
        <f t="shared" si="196"/>
        <v>0</v>
      </c>
      <c r="K722" s="3">
        <f t="shared" si="197"/>
        <v>0</v>
      </c>
      <c r="L722" s="3">
        <f t="shared" si="198"/>
        <v>5.9999999999999995E-4</v>
      </c>
      <c r="M722" s="3">
        <f t="shared" si="199"/>
        <v>0</v>
      </c>
      <c r="N722" s="3">
        <f t="shared" si="200"/>
        <v>0</v>
      </c>
      <c r="O722" s="3">
        <f>SUM(K722:M722)</f>
        <v>5.9999999999999995E-4</v>
      </c>
      <c r="P722" s="41" t="str">
        <f t="shared" si="201"/>
        <v/>
      </c>
      <c r="Q722" s="42">
        <f t="shared" si="202"/>
        <v>0.24500907441016329</v>
      </c>
      <c r="R722" s="44">
        <f t="shared" si="203"/>
        <v>0</v>
      </c>
      <c r="S722" s="3" t="str">
        <f>IF(G722&gt;0,(K722/G722)*(1000000/365),"")</f>
        <v/>
      </c>
      <c r="T722" s="3">
        <f>IF(H722&gt;0,(L722/H722)*(1000000/365),"")</f>
        <v>0.32876712328767121</v>
      </c>
      <c r="U722" s="3">
        <f>IF(I722&gt;0,(M722/I722)*(1000000/365),"")</f>
        <v>0</v>
      </c>
      <c r="V722" s="28" t="str">
        <f>IF(J722&gt;0,(N722/J722)*(1000000/365),"")</f>
        <v/>
      </c>
      <c r="Y722" s="29" t="s">
        <v>587</v>
      </c>
      <c r="Z722" s="3" t="s">
        <v>62</v>
      </c>
      <c r="AA722" s="3">
        <v>4408</v>
      </c>
      <c r="AB722" s="3">
        <v>6</v>
      </c>
      <c r="AC722" s="3">
        <v>9</v>
      </c>
      <c r="AD722" s="3">
        <v>0</v>
      </c>
      <c r="AE722" s="2" t="s">
        <v>1245</v>
      </c>
      <c r="AG722" s="2">
        <v>0</v>
      </c>
      <c r="AH722" s="2">
        <v>0</v>
      </c>
      <c r="AI722" s="3" t="s">
        <v>1243</v>
      </c>
      <c r="AK722" s="3">
        <v>5</v>
      </c>
      <c r="AL722" s="3">
        <v>0.6</v>
      </c>
      <c r="AM722" s="2" t="s">
        <v>1243</v>
      </c>
      <c r="AO722" s="2">
        <v>4</v>
      </c>
      <c r="AP722" s="2">
        <v>0</v>
      </c>
    </row>
    <row r="723" spans="1:42" x14ac:dyDescent="0.25">
      <c r="A723" s="3">
        <f t="shared" si="187"/>
        <v>3</v>
      </c>
      <c r="B723" s="3" t="str">
        <f t="shared" si="188"/>
        <v>Oil</v>
      </c>
      <c r="C723" s="3">
        <f t="shared" si="189"/>
        <v>0</v>
      </c>
      <c r="D723" s="3">
        <f t="shared" si="190"/>
        <v>0</v>
      </c>
      <c r="E723" s="3">
        <f t="shared" si="191"/>
        <v>0.13689607000000001</v>
      </c>
      <c r="F723" s="3" t="str">
        <f t="shared" si="192"/>
        <v/>
      </c>
      <c r="G723" s="3">
        <f t="shared" si="193"/>
        <v>0</v>
      </c>
      <c r="H723" s="3">
        <f t="shared" si="194"/>
        <v>0</v>
      </c>
      <c r="I723" s="3">
        <f t="shared" si="195"/>
        <v>9</v>
      </c>
      <c r="J723" s="3">
        <f t="shared" si="196"/>
        <v>0</v>
      </c>
      <c r="K723" s="3">
        <f t="shared" si="197"/>
        <v>0</v>
      </c>
      <c r="L723" s="3">
        <f t="shared" si="198"/>
        <v>0</v>
      </c>
      <c r="M723" s="3">
        <f t="shared" si="199"/>
        <v>1.9900000000000003E-5</v>
      </c>
      <c r="N723" s="3">
        <f t="shared" si="200"/>
        <v>0</v>
      </c>
      <c r="O723" s="3">
        <f>SUM(K723:M723)</f>
        <v>1.9900000000000003E-5</v>
      </c>
      <c r="P723" s="41" t="str">
        <f t="shared" si="201"/>
        <v/>
      </c>
      <c r="Q723" s="42" t="str">
        <f t="shared" si="202"/>
        <v/>
      </c>
      <c r="R723" s="44">
        <f t="shared" si="203"/>
        <v>1.4536575082104257E-4</v>
      </c>
      <c r="S723" s="3" t="str">
        <f>IF(G723&gt;0,(K723/G723)*(1000000/365),"")</f>
        <v/>
      </c>
      <c r="T723" s="3" t="str">
        <f>IF(H723&gt;0,(L723/H723)*(1000000/365),"")</f>
        <v/>
      </c>
      <c r="U723" s="3">
        <f>IF(I723&gt;0,(M723/I723)*(1000000/365),"")</f>
        <v>6.0578386605783865E-3</v>
      </c>
      <c r="V723" s="28" t="str">
        <f>IF(J723&gt;0,(N723/J723)*(1000000/365),"")</f>
        <v/>
      </c>
      <c r="Y723" s="29" t="s">
        <v>589</v>
      </c>
      <c r="Z723" s="3" t="s">
        <v>47</v>
      </c>
      <c r="AA723" s="3">
        <v>136896.07</v>
      </c>
      <c r="AB723" s="3">
        <v>3</v>
      </c>
      <c r="AC723" s="3">
        <v>9</v>
      </c>
      <c r="AD723" s="3">
        <v>0</v>
      </c>
      <c r="AE723" s="2" t="s">
        <v>1245</v>
      </c>
      <c r="AI723" s="3" t="s">
        <v>1245</v>
      </c>
      <c r="AM723" s="2" t="s">
        <v>1243</v>
      </c>
      <c r="AO723" s="2">
        <v>9</v>
      </c>
      <c r="AP723" s="2">
        <v>1.9900000000000001E-2</v>
      </c>
    </row>
    <row r="724" spans="1:42" x14ac:dyDescent="0.25">
      <c r="A724" s="3">
        <f t="shared" si="187"/>
        <v>2</v>
      </c>
      <c r="B724" s="3" t="str">
        <f t="shared" si="188"/>
        <v>Oil</v>
      </c>
      <c r="C724" s="3">
        <f t="shared" si="189"/>
        <v>0</v>
      </c>
      <c r="D724" s="3">
        <f t="shared" si="190"/>
        <v>2.0790000000000001E-3</v>
      </c>
      <c r="E724" s="3">
        <f t="shared" si="191"/>
        <v>0</v>
      </c>
      <c r="F724" s="3" t="str">
        <f t="shared" si="192"/>
        <v/>
      </c>
      <c r="G724" s="3">
        <f t="shared" si="193"/>
        <v>0</v>
      </c>
      <c r="H724" s="3">
        <f t="shared" si="194"/>
        <v>2</v>
      </c>
      <c r="I724" s="3">
        <f t="shared" si="195"/>
        <v>0</v>
      </c>
      <c r="J724" s="3">
        <f t="shared" si="196"/>
        <v>0</v>
      </c>
      <c r="K724" s="3">
        <f t="shared" si="197"/>
        <v>0</v>
      </c>
      <c r="L724" s="3">
        <f t="shared" si="198"/>
        <v>3.4795460000000002E-4</v>
      </c>
      <c r="M724" s="3">
        <f t="shared" si="199"/>
        <v>0</v>
      </c>
      <c r="N724" s="3">
        <f t="shared" si="200"/>
        <v>0</v>
      </c>
      <c r="O724" s="3">
        <f>SUM(K724:M724)</f>
        <v>3.4795460000000002E-4</v>
      </c>
      <c r="P724" s="41" t="str">
        <f t="shared" si="201"/>
        <v/>
      </c>
      <c r="Q724" s="42">
        <f t="shared" si="202"/>
        <v>0.16736632996632997</v>
      </c>
      <c r="R724" s="44" t="str">
        <f t="shared" si="203"/>
        <v/>
      </c>
      <c r="S724" s="3" t="str">
        <f>IF(G724&gt;0,(K724/G724)*(1000000/365),"")</f>
        <v/>
      </c>
      <c r="T724" s="3">
        <f>IF(H724&gt;0,(L724/H724)*(1000000/365),"")</f>
        <v>0.47665013698630138</v>
      </c>
      <c r="U724" s="3" t="str">
        <f>IF(I724&gt;0,(M724/I724)*(1000000/365),"")</f>
        <v/>
      </c>
      <c r="V724" s="28" t="str">
        <f>IF(J724&gt;0,(N724/J724)*(1000000/365),"")</f>
        <v/>
      </c>
      <c r="Y724" s="29" t="s">
        <v>589</v>
      </c>
      <c r="Z724" s="3" t="s">
        <v>47</v>
      </c>
      <c r="AA724" s="3">
        <v>2079</v>
      </c>
      <c r="AB724" s="3">
        <v>1</v>
      </c>
      <c r="AC724" s="3">
        <v>2</v>
      </c>
      <c r="AD724" s="3">
        <v>0</v>
      </c>
      <c r="AE724" s="2" t="s">
        <v>1245</v>
      </c>
      <c r="AI724" s="3" t="s">
        <v>1243</v>
      </c>
      <c r="AK724" s="3">
        <v>2</v>
      </c>
      <c r="AL724" s="3">
        <v>0.3479546</v>
      </c>
      <c r="AM724" s="2" t="s">
        <v>1245</v>
      </c>
    </row>
    <row r="725" spans="1:42" x14ac:dyDescent="0.25">
      <c r="A725" s="3">
        <f t="shared" si="187"/>
        <v>3</v>
      </c>
      <c r="B725" s="3" t="str">
        <f t="shared" si="188"/>
        <v>Oil</v>
      </c>
      <c r="C725" s="3">
        <f t="shared" si="189"/>
        <v>0</v>
      </c>
      <c r="D725" s="3">
        <f t="shared" si="190"/>
        <v>0</v>
      </c>
      <c r="E725" s="3">
        <f t="shared" si="191"/>
        <v>3.8138E-3</v>
      </c>
      <c r="F725" s="3" t="str">
        <f t="shared" si="192"/>
        <v/>
      </c>
      <c r="G725" s="3">
        <f t="shared" si="193"/>
        <v>0</v>
      </c>
      <c r="H725" s="3">
        <f t="shared" si="194"/>
        <v>0</v>
      </c>
      <c r="I725" s="3">
        <f t="shared" si="195"/>
        <v>1</v>
      </c>
      <c r="J725" s="3">
        <f t="shared" si="196"/>
        <v>0</v>
      </c>
      <c r="K725" s="3">
        <f t="shared" si="197"/>
        <v>0</v>
      </c>
      <c r="L725" s="3">
        <f t="shared" si="198"/>
        <v>0</v>
      </c>
      <c r="M725" s="3">
        <f t="shared" si="199"/>
        <v>0</v>
      </c>
      <c r="N725" s="3">
        <f t="shared" si="200"/>
        <v>0</v>
      </c>
      <c r="O725" s="3">
        <f>SUM(K725:M725)</f>
        <v>0</v>
      </c>
      <c r="P725" s="41" t="str">
        <f t="shared" si="201"/>
        <v/>
      </c>
      <c r="Q725" s="42" t="str">
        <f t="shared" si="202"/>
        <v/>
      </c>
      <c r="R725" s="44">
        <f t="shared" si="203"/>
        <v>0</v>
      </c>
      <c r="S725" s="3" t="str">
        <f>IF(G725&gt;0,(K725/G725)*(1000000/365),"")</f>
        <v/>
      </c>
      <c r="T725" s="3" t="str">
        <f>IF(H725&gt;0,(L725/H725)*(1000000/365),"")</f>
        <v/>
      </c>
      <c r="U725" s="3">
        <f>IF(I725&gt;0,(M725/I725)*(1000000/365),"")</f>
        <v>0</v>
      </c>
      <c r="V725" s="28" t="str">
        <f>IF(J725&gt;0,(N725/J725)*(1000000/365),"")</f>
        <v/>
      </c>
      <c r="Y725" s="29" t="s">
        <v>589</v>
      </c>
      <c r="Z725" s="3" t="s">
        <v>62</v>
      </c>
      <c r="AA725" s="3">
        <v>3813.8</v>
      </c>
      <c r="AB725" s="3">
        <v>1</v>
      </c>
      <c r="AC725" s="3">
        <v>1</v>
      </c>
      <c r="AD725" s="3">
        <v>1</v>
      </c>
      <c r="AE725" s="2" t="s">
        <v>1245</v>
      </c>
      <c r="AG725" s="2">
        <v>0</v>
      </c>
      <c r="AH725" s="2">
        <v>0</v>
      </c>
      <c r="AI725" s="3" t="s">
        <v>1245</v>
      </c>
      <c r="AK725" s="3">
        <v>0</v>
      </c>
      <c r="AL725" s="3">
        <v>0</v>
      </c>
      <c r="AM725" s="2" t="s">
        <v>1243</v>
      </c>
      <c r="AO725" s="2">
        <v>1</v>
      </c>
      <c r="AP725" s="2">
        <v>0</v>
      </c>
    </row>
    <row r="726" spans="1:42" x14ac:dyDescent="0.25">
      <c r="A726" s="3">
        <f t="shared" si="187"/>
        <v>3</v>
      </c>
      <c r="B726" s="3" t="str">
        <f t="shared" si="188"/>
        <v>Oil</v>
      </c>
      <c r="C726" s="3">
        <f t="shared" si="189"/>
        <v>0</v>
      </c>
      <c r="D726" s="3">
        <f t="shared" si="190"/>
        <v>0</v>
      </c>
      <c r="E726" s="3">
        <f t="shared" si="191"/>
        <v>1.5958403999999999</v>
      </c>
      <c r="F726" s="3" t="str">
        <f t="shared" si="192"/>
        <v/>
      </c>
      <c r="G726" s="3">
        <f t="shared" si="193"/>
        <v>0</v>
      </c>
      <c r="H726" s="3">
        <f t="shared" si="194"/>
        <v>0</v>
      </c>
      <c r="I726" s="3">
        <f t="shared" si="195"/>
        <v>90</v>
      </c>
      <c r="J726" s="3">
        <f t="shared" si="196"/>
        <v>0</v>
      </c>
      <c r="K726" s="3">
        <f t="shared" si="197"/>
        <v>0</v>
      </c>
      <c r="L726" s="3">
        <f t="shared" si="198"/>
        <v>0</v>
      </c>
      <c r="M726" s="3">
        <f t="shared" si="199"/>
        <v>2.0689999999999999E-4</v>
      </c>
      <c r="N726" s="3">
        <f t="shared" si="200"/>
        <v>0</v>
      </c>
      <c r="O726" s="3">
        <f>SUM(K726:M726)</f>
        <v>2.0689999999999999E-4</v>
      </c>
      <c r="P726" s="41" t="str">
        <f t="shared" si="201"/>
        <v/>
      </c>
      <c r="Q726" s="42" t="str">
        <f t="shared" si="202"/>
        <v/>
      </c>
      <c r="R726" s="44">
        <f t="shared" si="203"/>
        <v>1.2964955643434016E-4</v>
      </c>
      <c r="S726" s="3" t="str">
        <f>IF(G726&gt;0,(K726/G726)*(1000000/365),"")</f>
        <v/>
      </c>
      <c r="T726" s="3" t="str">
        <f>IF(H726&gt;0,(L726/H726)*(1000000/365),"")</f>
        <v/>
      </c>
      <c r="U726" s="3">
        <f>IF(I726&gt;0,(M726/I726)*(1000000/365),"")</f>
        <v>6.2983257229832562E-3</v>
      </c>
      <c r="V726" s="28" t="str">
        <f>IF(J726&gt;0,(N726/J726)*(1000000/365),"")</f>
        <v/>
      </c>
      <c r="Y726" s="29" t="s">
        <v>592</v>
      </c>
      <c r="Z726" s="3" t="s">
        <v>47</v>
      </c>
      <c r="AA726" s="3">
        <v>1595840.4</v>
      </c>
      <c r="AB726" s="3">
        <v>29</v>
      </c>
      <c r="AC726" s="3">
        <v>90</v>
      </c>
      <c r="AD726" s="3">
        <v>0</v>
      </c>
      <c r="AE726" s="2" t="s">
        <v>1245</v>
      </c>
      <c r="AI726" s="3" t="s">
        <v>1245</v>
      </c>
      <c r="AM726" s="2" t="s">
        <v>1243</v>
      </c>
      <c r="AO726" s="2">
        <v>90</v>
      </c>
      <c r="AP726" s="2">
        <v>0.2069</v>
      </c>
    </row>
    <row r="727" spans="1:42" x14ac:dyDescent="0.25">
      <c r="A727" s="3">
        <f t="shared" si="187"/>
        <v>5</v>
      </c>
      <c r="B727" s="3" t="str">
        <f t="shared" si="188"/>
        <v>Oil</v>
      </c>
      <c r="C727" s="3">
        <f t="shared" si="189"/>
        <v>0</v>
      </c>
      <c r="D727" s="3">
        <f t="shared" si="190"/>
        <v>0.39232857134199145</v>
      </c>
      <c r="E727" s="3">
        <f t="shared" si="191"/>
        <v>2.2731978986580086</v>
      </c>
      <c r="F727" s="3" t="str">
        <f t="shared" si="192"/>
        <v/>
      </c>
      <c r="G727" s="3">
        <f t="shared" si="193"/>
        <v>0</v>
      </c>
      <c r="H727" s="3">
        <f t="shared" si="194"/>
        <v>34</v>
      </c>
      <c r="I727" s="3">
        <f t="shared" si="195"/>
        <v>197</v>
      </c>
      <c r="J727" s="3">
        <f t="shared" si="196"/>
        <v>0</v>
      </c>
      <c r="K727" s="3">
        <f t="shared" si="197"/>
        <v>0</v>
      </c>
      <c r="L727" s="3">
        <f t="shared" si="198"/>
        <v>1.9300000000000001E-2</v>
      </c>
      <c r="M727" s="3">
        <f t="shared" si="199"/>
        <v>1.4E-3</v>
      </c>
      <c r="N727" s="3">
        <f t="shared" si="200"/>
        <v>0</v>
      </c>
      <c r="O727" s="3">
        <f>SUM(K727:M727)</f>
        <v>2.07E-2</v>
      </c>
      <c r="P727" s="41" t="str">
        <f t="shared" si="201"/>
        <v/>
      </c>
      <c r="Q727" s="42">
        <f t="shared" si="202"/>
        <v>4.9193460302885406E-2</v>
      </c>
      <c r="R727" s="44">
        <f t="shared" si="203"/>
        <v>6.1587246795648351E-4</v>
      </c>
      <c r="S727" s="3" t="str">
        <f>IF(G727&gt;0,(K727/G727)*(1000000/365),"")</f>
        <v/>
      </c>
      <c r="T727" s="3">
        <f>IF(H727&gt;0,(L727/H727)*(1000000/365),"")</f>
        <v>1.5551974214343274</v>
      </c>
      <c r="U727" s="3">
        <f>IF(I727&gt;0,(M727/I727)*(1000000/365),"")</f>
        <v>1.9470134204853627E-2</v>
      </c>
      <c r="V727" s="28" t="str">
        <f>IF(J727&gt;0,(N727/J727)*(1000000/365),"")</f>
        <v/>
      </c>
      <c r="Y727" s="29" t="s">
        <v>594</v>
      </c>
      <c r="Z727" s="3" t="s">
        <v>47</v>
      </c>
      <c r="AA727" s="3">
        <v>2665526.4700000002</v>
      </c>
      <c r="AB727" s="3">
        <v>87</v>
      </c>
      <c r="AC727" s="3">
        <v>362</v>
      </c>
      <c r="AD727" s="3">
        <v>0</v>
      </c>
      <c r="AE727" s="2" t="s">
        <v>1245</v>
      </c>
      <c r="AG727" s="2">
        <v>0</v>
      </c>
      <c r="AH727" s="2">
        <v>0</v>
      </c>
      <c r="AI727" s="3" t="s">
        <v>1243</v>
      </c>
      <c r="AK727" s="3">
        <v>34</v>
      </c>
      <c r="AL727" s="3">
        <v>19.3</v>
      </c>
      <c r="AM727" s="2" t="s">
        <v>1243</v>
      </c>
      <c r="AO727" s="2">
        <v>197</v>
      </c>
      <c r="AP727" s="2">
        <v>1.4</v>
      </c>
    </row>
    <row r="728" spans="1:42" x14ac:dyDescent="0.25">
      <c r="A728" s="3">
        <f t="shared" si="187"/>
        <v>6</v>
      </c>
      <c r="B728" s="3" t="str">
        <f t="shared" si="188"/>
        <v>Oil</v>
      </c>
      <c r="C728" s="3">
        <f t="shared" si="189"/>
        <v>4.7569660000000007E-2</v>
      </c>
      <c r="D728" s="3">
        <f t="shared" si="190"/>
        <v>0</v>
      </c>
      <c r="E728" s="3">
        <f t="shared" si="191"/>
        <v>4.7569660000000007E-2</v>
      </c>
      <c r="F728" s="3" t="str">
        <f t="shared" si="192"/>
        <v/>
      </c>
      <c r="G728" s="3">
        <f t="shared" si="193"/>
        <v>11</v>
      </c>
      <c r="H728" s="3">
        <f t="shared" si="194"/>
        <v>0</v>
      </c>
      <c r="I728" s="3">
        <f t="shared" si="195"/>
        <v>11</v>
      </c>
      <c r="J728" s="3">
        <f t="shared" si="196"/>
        <v>0</v>
      </c>
      <c r="K728" s="3">
        <f t="shared" si="197"/>
        <v>0</v>
      </c>
      <c r="L728" s="3">
        <f t="shared" si="198"/>
        <v>0</v>
      </c>
      <c r="M728" s="3">
        <f t="shared" si="199"/>
        <v>0</v>
      </c>
      <c r="N728" s="3">
        <f t="shared" si="200"/>
        <v>0</v>
      </c>
      <c r="O728" s="3">
        <f>SUM(K728:M728)</f>
        <v>0</v>
      </c>
      <c r="P728" s="41">
        <f t="shared" si="201"/>
        <v>0</v>
      </c>
      <c r="Q728" s="42" t="str">
        <f t="shared" si="202"/>
        <v/>
      </c>
      <c r="R728" s="44">
        <f t="shared" si="203"/>
        <v>0</v>
      </c>
      <c r="S728" s="3">
        <f>IF(G728&gt;0,(K728/G728)*(1000000/365),"")</f>
        <v>0</v>
      </c>
      <c r="T728" s="3" t="str">
        <f>IF(H728&gt;0,(L728/H728)*(1000000/365),"")</f>
        <v/>
      </c>
      <c r="U728" s="3">
        <f>IF(I728&gt;0,(M728/I728)*(1000000/365),"")</f>
        <v>0</v>
      </c>
      <c r="V728" s="28" t="str">
        <f>IF(J728&gt;0,(N728/J728)*(1000000/365),"")</f>
        <v/>
      </c>
      <c r="Y728" s="29" t="s">
        <v>595</v>
      </c>
      <c r="Z728" s="3" t="s">
        <v>62</v>
      </c>
      <c r="AA728" s="3">
        <v>95139.32</v>
      </c>
      <c r="AB728" s="3">
        <v>1</v>
      </c>
      <c r="AC728" s="3">
        <v>11</v>
      </c>
      <c r="AD728" s="3">
        <v>11</v>
      </c>
      <c r="AE728" s="2" t="s">
        <v>1245</v>
      </c>
      <c r="AG728" s="2">
        <v>11</v>
      </c>
      <c r="AH728" s="2">
        <v>0</v>
      </c>
      <c r="AI728" s="3" t="s">
        <v>1245</v>
      </c>
      <c r="AK728" s="3">
        <v>0</v>
      </c>
      <c r="AL728" s="3">
        <v>0</v>
      </c>
      <c r="AM728" s="2" t="s">
        <v>1245</v>
      </c>
      <c r="AO728" s="2">
        <v>11</v>
      </c>
      <c r="AP728" s="2">
        <v>0</v>
      </c>
    </row>
    <row r="729" spans="1:42" x14ac:dyDescent="0.25">
      <c r="A729" s="3">
        <f t="shared" si="187"/>
        <v>2</v>
      </c>
      <c r="B729" s="3" t="str">
        <f t="shared" si="188"/>
        <v>Gas</v>
      </c>
      <c r="C729" s="3">
        <f t="shared" si="189"/>
        <v>0</v>
      </c>
      <c r="D729" s="3">
        <f t="shared" si="190"/>
        <v>4.0010200000000001E-3</v>
      </c>
      <c r="E729" s="3">
        <f t="shared" si="191"/>
        <v>0</v>
      </c>
      <c r="F729" s="3" t="str">
        <f t="shared" si="192"/>
        <v/>
      </c>
      <c r="G729" s="3">
        <f t="shared" si="193"/>
        <v>0</v>
      </c>
      <c r="H729" s="3">
        <f t="shared" si="194"/>
        <v>2</v>
      </c>
      <c r="I729" s="3">
        <f t="shared" si="195"/>
        <v>0</v>
      </c>
      <c r="J729" s="3">
        <f t="shared" si="196"/>
        <v>0</v>
      </c>
      <c r="K729" s="3">
        <f t="shared" si="197"/>
        <v>0</v>
      </c>
      <c r="L729" s="3">
        <f t="shared" si="198"/>
        <v>6.8700000000000003E-5</v>
      </c>
      <c r="M729" s="3">
        <f t="shared" si="199"/>
        <v>0</v>
      </c>
      <c r="N729" s="3">
        <f t="shared" si="200"/>
        <v>0</v>
      </c>
      <c r="O729" s="3">
        <f>SUM(K729:M729)</f>
        <v>6.8700000000000003E-5</v>
      </c>
      <c r="P729" s="41" t="str">
        <f t="shared" si="201"/>
        <v/>
      </c>
      <c r="Q729" s="42">
        <f t="shared" si="202"/>
        <v>1.7170621491519662E-2</v>
      </c>
      <c r="R729" s="44" t="str">
        <f t="shared" si="203"/>
        <v/>
      </c>
      <c r="S729" s="3" t="str">
        <f>IF(G729&gt;0,(K729/G729)*(1000000/365),"")</f>
        <v/>
      </c>
      <c r="T729" s="3">
        <f>IF(H729&gt;0,(L729/H729)*(1000000/365),"")</f>
        <v>9.4109589041095884E-2</v>
      </c>
      <c r="U729" s="3" t="str">
        <f>IF(I729&gt;0,(M729/I729)*(1000000/365),"")</f>
        <v/>
      </c>
      <c r="V729" s="28" t="str">
        <f>IF(J729&gt;0,(N729/J729)*(1000000/365),"")</f>
        <v/>
      </c>
      <c r="Y729" s="29" t="s">
        <v>596</v>
      </c>
      <c r="Z729" s="3" t="s">
        <v>47</v>
      </c>
      <c r="AA729" s="3">
        <v>4001.02</v>
      </c>
      <c r="AB729" s="3">
        <v>2</v>
      </c>
      <c r="AC729" s="3">
        <v>2</v>
      </c>
      <c r="AD729" s="3">
        <v>0</v>
      </c>
      <c r="AE729" s="2" t="s">
        <v>1245</v>
      </c>
      <c r="AI729" s="3" t="s">
        <v>1243</v>
      </c>
      <c r="AK729" s="3">
        <v>2</v>
      </c>
      <c r="AL729" s="3">
        <v>6.8699999999999997E-2</v>
      </c>
      <c r="AM729" s="2" t="s">
        <v>1245</v>
      </c>
    </row>
    <row r="730" spans="1:42" x14ac:dyDescent="0.25">
      <c r="A730" s="3">
        <f t="shared" si="187"/>
        <v>5</v>
      </c>
      <c r="B730" s="3" t="str">
        <f t="shared" si="188"/>
        <v>Gas</v>
      </c>
      <c r="C730" s="3">
        <f t="shared" si="189"/>
        <v>0</v>
      </c>
      <c r="D730" s="3">
        <f t="shared" si="190"/>
        <v>0.23574501803918643</v>
      </c>
      <c r="E730" s="3">
        <f t="shared" si="191"/>
        <v>0.45970278517641355</v>
      </c>
      <c r="F730" s="3" t="str">
        <f t="shared" si="192"/>
        <v/>
      </c>
      <c r="G730" s="3">
        <f t="shared" si="193"/>
        <v>0</v>
      </c>
      <c r="H730" s="3">
        <f t="shared" si="194"/>
        <v>40</v>
      </c>
      <c r="I730" s="3">
        <f t="shared" si="195"/>
        <v>78</v>
      </c>
      <c r="J730" s="3">
        <f t="shared" si="196"/>
        <v>0</v>
      </c>
      <c r="K730" s="3">
        <f t="shared" si="197"/>
        <v>0</v>
      </c>
      <c r="L730" s="3">
        <f t="shared" si="198"/>
        <v>4.3788569299999996E-2</v>
      </c>
      <c r="M730" s="3">
        <f t="shared" si="199"/>
        <v>3.5977299999999999E-5</v>
      </c>
      <c r="N730" s="3">
        <f t="shared" si="200"/>
        <v>0</v>
      </c>
      <c r="O730" s="3">
        <f>SUM(K730:M730)</f>
        <v>4.3824546599999993E-2</v>
      </c>
      <c r="P730" s="41" t="str">
        <f t="shared" si="201"/>
        <v/>
      </c>
      <c r="Q730" s="42">
        <f t="shared" si="202"/>
        <v>0.18574547052664034</v>
      </c>
      <c r="R730" s="44">
        <f t="shared" si="203"/>
        <v>7.8262088375630589E-5</v>
      </c>
      <c r="S730" s="3" t="str">
        <f>IF(G730&gt;0,(K730/G730)*(1000000/365),"")</f>
        <v/>
      </c>
      <c r="T730" s="3">
        <f>IF(H730&gt;0,(L730/H730)*(1000000/365),"")</f>
        <v>2.999217075342465</v>
      </c>
      <c r="U730" s="3">
        <f>IF(I730&gt;0,(M730/I730)*(1000000/365),"")</f>
        <v>1.2636916051984544E-3</v>
      </c>
      <c r="V730" s="28" t="str">
        <f>IF(J730&gt;0,(N730/J730)*(1000000/365),"")</f>
        <v/>
      </c>
      <c r="Y730" s="29" t="s">
        <v>598</v>
      </c>
      <c r="Z730" s="3" t="s">
        <v>47</v>
      </c>
      <c r="AA730" s="3">
        <v>695447.80321559997</v>
      </c>
      <c r="AB730" s="3">
        <v>59</v>
      </c>
      <c r="AC730" s="3">
        <v>118</v>
      </c>
      <c r="AD730" s="3">
        <v>0</v>
      </c>
      <c r="AE730" s="2" t="s">
        <v>1245</v>
      </c>
      <c r="AI730" s="3" t="s">
        <v>1243</v>
      </c>
      <c r="AK730" s="3">
        <v>40</v>
      </c>
      <c r="AL730" s="3">
        <v>43.788569299999999</v>
      </c>
      <c r="AM730" s="2" t="s">
        <v>1243</v>
      </c>
      <c r="AO730" s="2">
        <v>78</v>
      </c>
      <c r="AP730" s="2">
        <v>3.5977299999999997E-2</v>
      </c>
    </row>
    <row r="731" spans="1:42" x14ac:dyDescent="0.25">
      <c r="A731" s="3">
        <f t="shared" si="187"/>
        <v>3</v>
      </c>
      <c r="B731" s="3" t="str">
        <f t="shared" si="188"/>
        <v>Gas</v>
      </c>
      <c r="C731" s="3">
        <f t="shared" si="189"/>
        <v>0</v>
      </c>
      <c r="D731" s="3">
        <f t="shared" si="190"/>
        <v>0</v>
      </c>
      <c r="E731" s="3">
        <f t="shared" si="191"/>
        <v>1.2004829999999999E-2</v>
      </c>
      <c r="F731" s="3" t="str">
        <f t="shared" si="192"/>
        <v/>
      </c>
      <c r="G731" s="3">
        <f t="shared" si="193"/>
        <v>0</v>
      </c>
      <c r="H731" s="3">
        <f t="shared" si="194"/>
        <v>0</v>
      </c>
      <c r="I731" s="3">
        <f t="shared" si="195"/>
        <v>7</v>
      </c>
      <c r="J731" s="3">
        <f t="shared" si="196"/>
        <v>0</v>
      </c>
      <c r="K731" s="3">
        <f t="shared" si="197"/>
        <v>0</v>
      </c>
      <c r="L731" s="3">
        <f t="shared" si="198"/>
        <v>0</v>
      </c>
      <c r="M731" s="3">
        <f t="shared" si="199"/>
        <v>8.2210000000000001E-5</v>
      </c>
      <c r="N731" s="3">
        <f t="shared" si="200"/>
        <v>0</v>
      </c>
      <c r="O731" s="3">
        <f>SUM(K731:M731)</f>
        <v>8.2210000000000001E-5</v>
      </c>
      <c r="P731" s="41" t="str">
        <f t="shared" si="201"/>
        <v/>
      </c>
      <c r="Q731" s="42" t="str">
        <f t="shared" si="202"/>
        <v/>
      </c>
      <c r="R731" s="44">
        <f t="shared" si="203"/>
        <v>6.8480769823479389E-3</v>
      </c>
      <c r="S731" s="3" t="str">
        <f>IF(G731&gt;0,(K731/G731)*(1000000/365),"")</f>
        <v/>
      </c>
      <c r="T731" s="3" t="str">
        <f>IF(H731&gt;0,(L731/H731)*(1000000/365),"")</f>
        <v/>
      </c>
      <c r="U731" s="3">
        <f>IF(I731&gt;0,(M731/I731)*(1000000/365),"")</f>
        <v>3.2176125244618395E-2</v>
      </c>
      <c r="V731" s="28" t="str">
        <f>IF(J731&gt;0,(N731/J731)*(1000000/365),"")</f>
        <v/>
      </c>
      <c r="Y731" s="29" t="s">
        <v>598</v>
      </c>
      <c r="Z731" s="3" t="s">
        <v>47</v>
      </c>
      <c r="AA731" s="3">
        <v>12004.83</v>
      </c>
      <c r="AB731" s="3">
        <v>1</v>
      </c>
      <c r="AC731" s="3">
        <v>7</v>
      </c>
      <c r="AD731" s="3">
        <v>0</v>
      </c>
      <c r="AE731" s="2" t="s">
        <v>1245</v>
      </c>
      <c r="AI731" s="3" t="s">
        <v>1245</v>
      </c>
      <c r="AM731" s="2" t="s">
        <v>1243</v>
      </c>
      <c r="AO731" s="2">
        <v>7</v>
      </c>
      <c r="AP731" s="2">
        <v>8.2210000000000005E-2</v>
      </c>
    </row>
    <row r="732" spans="1:42" x14ac:dyDescent="0.25">
      <c r="A732" s="3">
        <f t="shared" si="187"/>
        <v>3</v>
      </c>
      <c r="B732" s="3" t="str">
        <f t="shared" si="188"/>
        <v>Gas</v>
      </c>
      <c r="C732" s="3">
        <f t="shared" si="189"/>
        <v>0</v>
      </c>
      <c r="D732" s="3">
        <f t="shared" si="190"/>
        <v>0</v>
      </c>
      <c r="E732" s="3">
        <f t="shared" si="191"/>
        <v>1.10477912E-2</v>
      </c>
      <c r="F732" s="3" t="str">
        <f t="shared" si="192"/>
        <v/>
      </c>
      <c r="G732" s="3">
        <f t="shared" si="193"/>
        <v>0</v>
      </c>
      <c r="H732" s="3">
        <f t="shared" si="194"/>
        <v>0</v>
      </c>
      <c r="I732" s="3">
        <f t="shared" si="195"/>
        <v>5</v>
      </c>
      <c r="J732" s="3">
        <f t="shared" si="196"/>
        <v>0</v>
      </c>
      <c r="K732" s="3">
        <f t="shared" si="197"/>
        <v>0</v>
      </c>
      <c r="L732" s="3">
        <f t="shared" si="198"/>
        <v>0</v>
      </c>
      <c r="M732" s="3">
        <f t="shared" si="199"/>
        <v>0</v>
      </c>
      <c r="N732" s="3">
        <f t="shared" si="200"/>
        <v>0</v>
      </c>
      <c r="O732" s="3">
        <f>SUM(K732:M732)</f>
        <v>0</v>
      </c>
      <c r="P732" s="41" t="str">
        <f t="shared" si="201"/>
        <v/>
      </c>
      <c r="Q732" s="42" t="str">
        <f t="shared" si="202"/>
        <v/>
      </c>
      <c r="R732" s="44">
        <f t="shared" si="203"/>
        <v>0</v>
      </c>
      <c r="S732" s="3" t="str">
        <f>IF(G732&gt;0,(K732/G732)*(1000000/365),"")</f>
        <v/>
      </c>
      <c r="T732" s="3" t="str">
        <f>IF(H732&gt;0,(L732/H732)*(1000000/365),"")</f>
        <v/>
      </c>
      <c r="U732" s="3">
        <f>IF(I732&gt;0,(M732/I732)*(1000000/365),"")</f>
        <v>0</v>
      </c>
      <c r="V732" s="28" t="str">
        <f>IF(J732&gt;0,(N732/J732)*(1000000/365),"")</f>
        <v/>
      </c>
      <c r="Y732" s="29" t="s">
        <v>602</v>
      </c>
      <c r="Z732" s="3" t="s">
        <v>47</v>
      </c>
      <c r="AA732" s="3">
        <v>11047.7912</v>
      </c>
      <c r="AB732" s="3">
        <v>2</v>
      </c>
      <c r="AC732" s="3">
        <v>5</v>
      </c>
      <c r="AD732" s="3">
        <v>0</v>
      </c>
      <c r="AE732" s="2" t="s">
        <v>1245</v>
      </c>
      <c r="AI732" s="3" t="s">
        <v>1245</v>
      </c>
      <c r="AM732" s="2" t="s">
        <v>1243</v>
      </c>
      <c r="AO732" s="2">
        <v>5</v>
      </c>
      <c r="AP732" s="2">
        <v>0</v>
      </c>
    </row>
    <row r="733" spans="1:42" x14ac:dyDescent="0.25">
      <c r="A733" s="3">
        <f t="shared" si="187"/>
        <v>3</v>
      </c>
      <c r="B733" s="3" t="str">
        <f t="shared" si="188"/>
        <v>Gas</v>
      </c>
      <c r="C733" s="3">
        <f t="shared" si="189"/>
        <v>0</v>
      </c>
      <c r="D733" s="3">
        <f t="shared" si="190"/>
        <v>0</v>
      </c>
      <c r="E733" s="3">
        <f t="shared" si="191"/>
        <v>3.7347399999999998E-3</v>
      </c>
      <c r="F733" s="3" t="str">
        <f t="shared" si="192"/>
        <v/>
      </c>
      <c r="G733" s="3">
        <f t="shared" si="193"/>
        <v>0</v>
      </c>
      <c r="H733" s="3">
        <f t="shared" si="194"/>
        <v>0</v>
      </c>
      <c r="I733" s="3">
        <f t="shared" si="195"/>
        <v>2</v>
      </c>
      <c r="J733" s="3">
        <f t="shared" si="196"/>
        <v>0</v>
      </c>
      <c r="K733" s="3">
        <f t="shared" si="197"/>
        <v>0</v>
      </c>
      <c r="L733" s="3">
        <f t="shared" si="198"/>
        <v>0</v>
      </c>
      <c r="M733" s="3">
        <f t="shared" si="199"/>
        <v>2.6100000000000001E-5</v>
      </c>
      <c r="N733" s="3">
        <f t="shared" si="200"/>
        <v>0</v>
      </c>
      <c r="O733" s="3">
        <f>SUM(K733:M733)</f>
        <v>2.6100000000000001E-5</v>
      </c>
      <c r="P733" s="41" t="str">
        <f t="shared" si="201"/>
        <v/>
      </c>
      <c r="Q733" s="42" t="str">
        <f t="shared" si="202"/>
        <v/>
      </c>
      <c r="R733" s="44">
        <f t="shared" si="203"/>
        <v>6.9884382848605263E-3</v>
      </c>
      <c r="S733" s="3" t="str">
        <f>IF(G733&gt;0,(K733/G733)*(1000000/365),"")</f>
        <v/>
      </c>
      <c r="T733" s="3" t="str">
        <f>IF(H733&gt;0,(L733/H733)*(1000000/365),"")</f>
        <v/>
      </c>
      <c r="U733" s="3">
        <f>IF(I733&gt;0,(M733/I733)*(1000000/365),"")</f>
        <v>3.5753424657534248E-2</v>
      </c>
      <c r="V733" s="28" t="str">
        <f>IF(J733&gt;0,(N733/J733)*(1000000/365),"")</f>
        <v/>
      </c>
      <c r="Y733" s="29" t="s">
        <v>602</v>
      </c>
      <c r="Z733" s="3" t="s">
        <v>47</v>
      </c>
      <c r="AA733" s="3">
        <v>3734.74</v>
      </c>
      <c r="AB733" s="3">
        <v>1</v>
      </c>
      <c r="AC733" s="3">
        <v>2</v>
      </c>
      <c r="AD733" s="3">
        <v>0</v>
      </c>
      <c r="AE733" s="2" t="s">
        <v>1245</v>
      </c>
      <c r="AI733" s="3" t="s">
        <v>1245</v>
      </c>
      <c r="AM733" s="2" t="s">
        <v>1243</v>
      </c>
      <c r="AO733" s="2">
        <v>2</v>
      </c>
      <c r="AP733" s="2">
        <v>2.6100000000000002E-2</v>
      </c>
    </row>
    <row r="734" spans="1:42" x14ac:dyDescent="0.25">
      <c r="A734" s="3">
        <f t="shared" si="187"/>
        <v>3</v>
      </c>
      <c r="B734" s="3" t="str">
        <f t="shared" si="188"/>
        <v>Gas</v>
      </c>
      <c r="C734" s="3">
        <f t="shared" si="189"/>
        <v>0</v>
      </c>
      <c r="D734" s="3">
        <f t="shared" si="190"/>
        <v>0</v>
      </c>
      <c r="E734" s="3">
        <f t="shared" si="191"/>
        <v>7.5079399999999994E-3</v>
      </c>
      <c r="F734" s="3" t="str">
        <f t="shared" si="192"/>
        <v/>
      </c>
      <c r="G734" s="3">
        <f t="shared" si="193"/>
        <v>0</v>
      </c>
      <c r="H734" s="3">
        <f t="shared" si="194"/>
        <v>0</v>
      </c>
      <c r="I734" s="3">
        <f t="shared" si="195"/>
        <v>1</v>
      </c>
      <c r="J734" s="3">
        <f t="shared" si="196"/>
        <v>0</v>
      </c>
      <c r="K734" s="3">
        <f t="shared" si="197"/>
        <v>0</v>
      </c>
      <c r="L734" s="3">
        <f t="shared" si="198"/>
        <v>0</v>
      </c>
      <c r="M734" s="3">
        <f t="shared" si="199"/>
        <v>3.2299999999999999E-5</v>
      </c>
      <c r="N734" s="3">
        <f t="shared" si="200"/>
        <v>0</v>
      </c>
      <c r="O734" s="3">
        <f>SUM(K734:M734)</f>
        <v>3.2299999999999999E-5</v>
      </c>
      <c r="P734" s="41" t="str">
        <f t="shared" si="201"/>
        <v/>
      </c>
      <c r="Q734" s="42" t="str">
        <f t="shared" si="202"/>
        <v/>
      </c>
      <c r="R734" s="44">
        <f t="shared" si="203"/>
        <v>4.302112163922461E-3</v>
      </c>
      <c r="S734" s="3" t="str">
        <f>IF(G734&gt;0,(K734/G734)*(1000000/365),"")</f>
        <v/>
      </c>
      <c r="T734" s="3" t="str">
        <f>IF(H734&gt;0,(L734/H734)*(1000000/365),"")</f>
        <v/>
      </c>
      <c r="U734" s="3">
        <f>IF(I734&gt;0,(M734/I734)*(1000000/365),"")</f>
        <v>8.8493150684931507E-2</v>
      </c>
      <c r="V734" s="28" t="str">
        <f>IF(J734&gt;0,(N734/J734)*(1000000/365),"")</f>
        <v/>
      </c>
      <c r="Y734" s="29" t="s">
        <v>602</v>
      </c>
      <c r="Z734" s="3" t="s">
        <v>47</v>
      </c>
      <c r="AA734" s="3">
        <v>7507.94</v>
      </c>
      <c r="AB734" s="3">
        <v>25</v>
      </c>
      <c r="AC734" s="3">
        <v>75</v>
      </c>
      <c r="AD734" s="3">
        <v>0</v>
      </c>
      <c r="AE734" s="2" t="s">
        <v>1245</v>
      </c>
      <c r="AI734" s="3" t="s">
        <v>1245</v>
      </c>
      <c r="AM734" s="2" t="s">
        <v>1243</v>
      </c>
      <c r="AO734" s="2">
        <v>1</v>
      </c>
      <c r="AP734" s="2">
        <v>3.2300000000000002E-2</v>
      </c>
    </row>
    <row r="735" spans="1:42" x14ac:dyDescent="0.25">
      <c r="A735" s="3">
        <f t="shared" si="187"/>
        <v>2</v>
      </c>
      <c r="B735" s="3" t="str">
        <f t="shared" si="188"/>
        <v>Gas</v>
      </c>
      <c r="C735" s="3">
        <f t="shared" si="189"/>
        <v>0</v>
      </c>
      <c r="D735" s="3">
        <f t="shared" si="190"/>
        <v>3.7482199999999996E-3</v>
      </c>
      <c r="E735" s="3">
        <f t="shared" si="191"/>
        <v>0</v>
      </c>
      <c r="F735" s="3" t="str">
        <f t="shared" si="192"/>
        <v/>
      </c>
      <c r="G735" s="3">
        <f t="shared" si="193"/>
        <v>0</v>
      </c>
      <c r="H735" s="3">
        <f t="shared" si="194"/>
        <v>3</v>
      </c>
      <c r="I735" s="3">
        <f t="shared" si="195"/>
        <v>0</v>
      </c>
      <c r="J735" s="3">
        <f t="shared" si="196"/>
        <v>0</v>
      </c>
      <c r="K735" s="3">
        <f t="shared" si="197"/>
        <v>0</v>
      </c>
      <c r="L735" s="3">
        <f t="shared" si="198"/>
        <v>1.5311E-4</v>
      </c>
      <c r="M735" s="3">
        <f t="shared" si="199"/>
        <v>0</v>
      </c>
      <c r="N735" s="3">
        <f t="shared" si="200"/>
        <v>0</v>
      </c>
      <c r="O735" s="3">
        <f>SUM(K735:M735)</f>
        <v>1.5311E-4</v>
      </c>
      <c r="P735" s="41" t="str">
        <f t="shared" si="201"/>
        <v/>
      </c>
      <c r="Q735" s="42">
        <f t="shared" si="202"/>
        <v>4.0848722860451096E-2</v>
      </c>
      <c r="R735" s="44" t="str">
        <f t="shared" si="203"/>
        <v/>
      </c>
      <c r="S735" s="3" t="str">
        <f>IF(G735&gt;0,(K735/G735)*(1000000/365),"")</f>
        <v/>
      </c>
      <c r="T735" s="3">
        <f>IF(H735&gt;0,(L735/H735)*(1000000/365),"")</f>
        <v>0.13982648401826483</v>
      </c>
      <c r="U735" s="3" t="str">
        <f>IF(I735&gt;0,(M735/I735)*(1000000/365),"")</f>
        <v/>
      </c>
      <c r="V735" s="28" t="str">
        <f>IF(J735&gt;0,(N735/J735)*(1000000/365),"")</f>
        <v/>
      </c>
      <c r="Y735" s="29" t="s">
        <v>605</v>
      </c>
      <c r="Z735" s="3" t="s">
        <v>47</v>
      </c>
      <c r="AA735" s="3">
        <v>3748.22</v>
      </c>
      <c r="AB735" s="3">
        <v>1</v>
      </c>
      <c r="AC735" s="3">
        <v>3</v>
      </c>
      <c r="AD735" s="3">
        <v>0</v>
      </c>
      <c r="AE735" s="2" t="s">
        <v>1245</v>
      </c>
      <c r="AI735" s="3" t="s">
        <v>1243</v>
      </c>
      <c r="AK735" s="3">
        <v>3</v>
      </c>
      <c r="AL735" s="3">
        <v>0.15311</v>
      </c>
      <c r="AM735" s="2" t="s">
        <v>1245</v>
      </c>
    </row>
    <row r="736" spans="1:42" x14ac:dyDescent="0.25">
      <c r="A736" s="3">
        <f t="shared" si="187"/>
        <v>2</v>
      </c>
      <c r="B736" s="3" t="str">
        <f t="shared" si="188"/>
        <v>Gas</v>
      </c>
      <c r="C736" s="3">
        <f t="shared" si="189"/>
        <v>0</v>
      </c>
      <c r="D736" s="3">
        <f t="shared" si="190"/>
        <v>3.46986E-3</v>
      </c>
      <c r="E736" s="3">
        <f t="shared" si="191"/>
        <v>0</v>
      </c>
      <c r="F736" s="3" t="str">
        <f t="shared" si="192"/>
        <v/>
      </c>
      <c r="G736" s="3">
        <f t="shared" si="193"/>
        <v>0</v>
      </c>
      <c r="H736" s="3">
        <f t="shared" si="194"/>
        <v>1</v>
      </c>
      <c r="I736" s="3">
        <f t="shared" si="195"/>
        <v>0</v>
      </c>
      <c r="J736" s="3">
        <f t="shared" si="196"/>
        <v>0</v>
      </c>
      <c r="K736" s="3">
        <f t="shared" si="197"/>
        <v>0</v>
      </c>
      <c r="L736" s="3">
        <f t="shared" si="198"/>
        <v>1.5474999999999999E-4</v>
      </c>
      <c r="M736" s="3">
        <f t="shared" si="199"/>
        <v>0</v>
      </c>
      <c r="N736" s="3">
        <f t="shared" si="200"/>
        <v>0</v>
      </c>
      <c r="O736" s="3">
        <f>SUM(K736:M736)</f>
        <v>1.5474999999999999E-4</v>
      </c>
      <c r="P736" s="41" t="str">
        <f t="shared" si="201"/>
        <v/>
      </c>
      <c r="Q736" s="42">
        <f t="shared" si="202"/>
        <v>4.4598341143446706E-2</v>
      </c>
      <c r="R736" s="44" t="str">
        <f t="shared" si="203"/>
        <v/>
      </c>
      <c r="S736" s="3" t="str">
        <f>IF(G736&gt;0,(K736/G736)*(1000000/365),"")</f>
        <v/>
      </c>
      <c r="T736" s="3">
        <f>IF(H736&gt;0,(L736/H736)*(1000000/365),"")</f>
        <v>0.42397260273972598</v>
      </c>
      <c r="U736" s="3" t="str">
        <f>IF(I736&gt;0,(M736/I736)*(1000000/365),"")</f>
        <v/>
      </c>
      <c r="V736" s="28" t="str">
        <f>IF(J736&gt;0,(N736/J736)*(1000000/365),"")</f>
        <v/>
      </c>
      <c r="Y736" s="29" t="s">
        <v>605</v>
      </c>
      <c r="Z736" s="3" t="s">
        <v>62</v>
      </c>
      <c r="AA736" s="3">
        <v>3469.86</v>
      </c>
      <c r="AB736" s="3">
        <v>1</v>
      </c>
      <c r="AC736" s="3">
        <v>1</v>
      </c>
      <c r="AD736" s="3">
        <v>0</v>
      </c>
      <c r="AE736" s="2" t="s">
        <v>1245</v>
      </c>
      <c r="AI736" s="3" t="s">
        <v>1243</v>
      </c>
      <c r="AK736" s="3">
        <v>1</v>
      </c>
      <c r="AL736" s="3">
        <v>0.15475</v>
      </c>
      <c r="AM736" s="2" t="s">
        <v>1245</v>
      </c>
    </row>
    <row r="737" spans="1:42" x14ac:dyDescent="0.25">
      <c r="A737" s="3">
        <f t="shared" si="187"/>
        <v>2</v>
      </c>
      <c r="B737" s="3" t="str">
        <f t="shared" si="188"/>
        <v>Gas</v>
      </c>
      <c r="C737" s="3">
        <f t="shared" si="189"/>
        <v>0</v>
      </c>
      <c r="D737" s="3">
        <f t="shared" si="190"/>
        <v>1.045102E-2</v>
      </c>
      <c r="E737" s="3">
        <f t="shared" si="191"/>
        <v>0</v>
      </c>
      <c r="F737" s="3" t="str">
        <f t="shared" si="192"/>
        <v/>
      </c>
      <c r="G737" s="3">
        <f t="shared" si="193"/>
        <v>0</v>
      </c>
      <c r="H737" s="3">
        <f t="shared" si="194"/>
        <v>4</v>
      </c>
      <c r="I737" s="3">
        <f t="shared" si="195"/>
        <v>0</v>
      </c>
      <c r="J737" s="3">
        <f t="shared" si="196"/>
        <v>0</v>
      </c>
      <c r="K737" s="3">
        <f t="shared" si="197"/>
        <v>0</v>
      </c>
      <c r="L737" s="3">
        <f t="shared" si="198"/>
        <v>9.4297000000000001E-4</v>
      </c>
      <c r="M737" s="3">
        <f t="shared" si="199"/>
        <v>0</v>
      </c>
      <c r="N737" s="3">
        <f t="shared" si="200"/>
        <v>0</v>
      </c>
      <c r="O737" s="3">
        <f>SUM(K737:M737)</f>
        <v>9.4297000000000001E-4</v>
      </c>
      <c r="P737" s="41" t="str">
        <f t="shared" si="201"/>
        <v/>
      </c>
      <c r="Q737" s="42">
        <f t="shared" si="202"/>
        <v>9.0227556736088912E-2</v>
      </c>
      <c r="R737" s="44" t="str">
        <f t="shared" si="203"/>
        <v/>
      </c>
      <c r="S737" s="3" t="str">
        <f>IF(G737&gt;0,(K737/G737)*(1000000/365),"")</f>
        <v/>
      </c>
      <c r="T737" s="3">
        <f>IF(H737&gt;0,(L737/H737)*(1000000/365),"")</f>
        <v>0.64586986301369864</v>
      </c>
      <c r="U737" s="3" t="str">
        <f>IF(I737&gt;0,(M737/I737)*(1000000/365),"")</f>
        <v/>
      </c>
      <c r="V737" s="28" t="str">
        <f>IF(J737&gt;0,(N737/J737)*(1000000/365),"")</f>
        <v/>
      </c>
      <c r="Y737" s="29" t="s">
        <v>606</v>
      </c>
      <c r="Z737" s="3" t="s">
        <v>47</v>
      </c>
      <c r="AA737" s="3">
        <v>10451.02</v>
      </c>
      <c r="AB737" s="3">
        <v>2</v>
      </c>
      <c r="AC737" s="3">
        <v>4</v>
      </c>
      <c r="AD737" s="3">
        <v>0</v>
      </c>
      <c r="AE737" s="2" t="s">
        <v>1245</v>
      </c>
      <c r="AI737" s="3" t="s">
        <v>1243</v>
      </c>
      <c r="AK737" s="3">
        <v>4</v>
      </c>
      <c r="AL737" s="3">
        <v>0.94296999999999997</v>
      </c>
      <c r="AM737" s="2" t="s">
        <v>1245</v>
      </c>
    </row>
    <row r="738" spans="1:42" x14ac:dyDescent="0.25">
      <c r="A738" s="3">
        <f t="shared" si="187"/>
        <v>6</v>
      </c>
      <c r="B738" s="3" t="str">
        <f t="shared" si="188"/>
        <v>Gas</v>
      </c>
      <c r="C738" s="3">
        <f t="shared" si="189"/>
        <v>5.9946465684827588E-2</v>
      </c>
      <c r="D738" s="3">
        <f t="shared" si="190"/>
        <v>0</v>
      </c>
      <c r="E738" s="3">
        <f t="shared" si="191"/>
        <v>0.7302569456151724</v>
      </c>
      <c r="F738" s="3" t="str">
        <f t="shared" si="192"/>
        <v/>
      </c>
      <c r="G738" s="3">
        <f t="shared" si="193"/>
        <v>22</v>
      </c>
      <c r="H738" s="3">
        <f t="shared" si="194"/>
        <v>0</v>
      </c>
      <c r="I738" s="3">
        <f t="shared" si="195"/>
        <v>268</v>
      </c>
      <c r="J738" s="3">
        <f t="shared" si="196"/>
        <v>0</v>
      </c>
      <c r="K738" s="3">
        <f t="shared" si="197"/>
        <v>0</v>
      </c>
      <c r="L738" s="3">
        <f t="shared" si="198"/>
        <v>0</v>
      </c>
      <c r="M738" s="3">
        <f t="shared" si="199"/>
        <v>4.0000000000000001E-3</v>
      </c>
      <c r="N738" s="3">
        <f t="shared" si="200"/>
        <v>0</v>
      </c>
      <c r="O738" s="3">
        <f>SUM(K738:M738)</f>
        <v>4.0000000000000001E-3</v>
      </c>
      <c r="P738" s="41">
        <f t="shared" si="201"/>
        <v>0</v>
      </c>
      <c r="Q738" s="42" t="str">
        <f t="shared" si="202"/>
        <v/>
      </c>
      <c r="R738" s="44">
        <f t="shared" si="203"/>
        <v>5.4775240742563269E-3</v>
      </c>
      <c r="S738" s="3">
        <f>IF(G738&gt;0,(K738/G738)*(1000000/365),"")</f>
        <v>0</v>
      </c>
      <c r="T738" s="3" t="str">
        <f>IF(H738&gt;0,(L738/H738)*(1000000/365),"")</f>
        <v/>
      </c>
      <c r="U738" s="3">
        <f>IF(I738&gt;0,(M738/I738)*(1000000/365),"")</f>
        <v>4.089143324473523E-2</v>
      </c>
      <c r="V738" s="28" t="str">
        <f>IF(J738&gt;0,(N738/J738)*(1000000/365),"")</f>
        <v/>
      </c>
      <c r="Y738" s="29" t="s">
        <v>606</v>
      </c>
      <c r="Z738" s="3" t="s">
        <v>47</v>
      </c>
      <c r="AA738" s="3">
        <v>790203.41130000004</v>
      </c>
      <c r="AB738" s="3">
        <v>135</v>
      </c>
      <c r="AC738" s="3">
        <v>274</v>
      </c>
      <c r="AD738" s="3">
        <v>0</v>
      </c>
      <c r="AE738" s="2" t="s">
        <v>1243</v>
      </c>
      <c r="AG738" s="2">
        <v>22</v>
      </c>
      <c r="AH738" s="2">
        <v>0</v>
      </c>
      <c r="AI738" s="3" t="s">
        <v>1245</v>
      </c>
      <c r="AM738" s="2" t="s">
        <v>1243</v>
      </c>
      <c r="AO738" s="2">
        <v>268</v>
      </c>
      <c r="AP738" s="2">
        <v>4</v>
      </c>
    </row>
    <row r="739" spans="1:42" x14ac:dyDescent="0.25">
      <c r="A739" s="3">
        <f t="shared" si="187"/>
        <v>6</v>
      </c>
      <c r="B739" s="3" t="str">
        <f t="shared" si="188"/>
        <v>Gas</v>
      </c>
      <c r="C739" s="3">
        <f t="shared" si="189"/>
        <v>5.3358394999999996E-2</v>
      </c>
      <c r="D739" s="3">
        <f t="shared" si="190"/>
        <v>0</v>
      </c>
      <c r="E739" s="3">
        <f t="shared" si="191"/>
        <v>5.3358394999999996E-2</v>
      </c>
      <c r="F739" s="3" t="str">
        <f t="shared" si="192"/>
        <v/>
      </c>
      <c r="G739" s="3">
        <f t="shared" si="193"/>
        <v>10</v>
      </c>
      <c r="H739" s="3">
        <f t="shared" si="194"/>
        <v>0</v>
      </c>
      <c r="I739" s="3">
        <f t="shared" si="195"/>
        <v>10</v>
      </c>
      <c r="J739" s="3">
        <f t="shared" si="196"/>
        <v>0</v>
      </c>
      <c r="K739" s="3">
        <f t="shared" si="197"/>
        <v>0</v>
      </c>
      <c r="L739" s="3">
        <f t="shared" si="198"/>
        <v>0</v>
      </c>
      <c r="M739" s="3">
        <f t="shared" si="199"/>
        <v>1.7446999999999997E-4</v>
      </c>
      <c r="N739" s="3">
        <f t="shared" si="200"/>
        <v>0</v>
      </c>
      <c r="O739" s="3">
        <f>SUM(K739:M739)</f>
        <v>1.7446999999999997E-4</v>
      </c>
      <c r="P739" s="41">
        <f t="shared" si="201"/>
        <v>0</v>
      </c>
      <c r="Q739" s="42" t="str">
        <f t="shared" si="202"/>
        <v/>
      </c>
      <c r="R739" s="44">
        <f t="shared" si="203"/>
        <v>3.2697760118159474E-3</v>
      </c>
      <c r="S739" s="3">
        <f>IF(G739&gt;0,(K739/G739)*(1000000/365),"")</f>
        <v>0</v>
      </c>
      <c r="T739" s="3" t="str">
        <f>IF(H739&gt;0,(L739/H739)*(1000000/365),"")</f>
        <v/>
      </c>
      <c r="U739" s="3">
        <f>IF(I739&gt;0,(M739/I739)*(1000000/365),"")</f>
        <v>4.7799999999999988E-2</v>
      </c>
      <c r="V739" s="28" t="str">
        <f>IF(J739&gt;0,(N739/J739)*(1000000/365),"")</f>
        <v/>
      </c>
      <c r="Y739" s="29" t="s">
        <v>606</v>
      </c>
      <c r="Z739" s="3" t="s">
        <v>47</v>
      </c>
      <c r="AA739" s="3">
        <v>106716.79</v>
      </c>
      <c r="AB739" s="3">
        <v>4</v>
      </c>
      <c r="AC739" s="3">
        <v>20</v>
      </c>
      <c r="AD739" s="3">
        <v>0</v>
      </c>
      <c r="AE739" s="2" t="s">
        <v>1243</v>
      </c>
      <c r="AG739" s="2">
        <v>10</v>
      </c>
      <c r="AH739" s="2">
        <v>0</v>
      </c>
      <c r="AI739" s="3" t="s">
        <v>1245</v>
      </c>
      <c r="AM739" s="2" t="s">
        <v>1243</v>
      </c>
      <c r="AO739" s="2">
        <v>10</v>
      </c>
      <c r="AP739" s="2">
        <v>0.17446999999999999</v>
      </c>
    </row>
    <row r="740" spans="1:42" x14ac:dyDescent="0.25">
      <c r="A740" s="3">
        <f t="shared" si="187"/>
        <v>5</v>
      </c>
      <c r="B740" s="3" t="str">
        <f t="shared" si="188"/>
        <v>Gas</v>
      </c>
      <c r="C740" s="3">
        <f t="shared" si="189"/>
        <v>0</v>
      </c>
      <c r="D740" s="3">
        <f t="shared" si="190"/>
        <v>1.046034E-2</v>
      </c>
      <c r="E740" s="3">
        <f t="shared" si="191"/>
        <v>2.0920680000000001E-2</v>
      </c>
      <c r="F740" s="3" t="str">
        <f t="shared" si="192"/>
        <v/>
      </c>
      <c r="G740" s="3">
        <f t="shared" si="193"/>
        <v>0</v>
      </c>
      <c r="H740" s="3">
        <f t="shared" si="194"/>
        <v>1</v>
      </c>
      <c r="I740" s="3">
        <f t="shared" si="195"/>
        <v>2</v>
      </c>
      <c r="J740" s="3">
        <f t="shared" si="196"/>
        <v>0</v>
      </c>
      <c r="K740" s="3">
        <f t="shared" si="197"/>
        <v>0</v>
      </c>
      <c r="L740" s="3">
        <f t="shared" si="198"/>
        <v>3.6799999999999999E-6</v>
      </c>
      <c r="M740" s="3">
        <f t="shared" si="199"/>
        <v>2.1129999999999999E-4</v>
      </c>
      <c r="N740" s="3">
        <f t="shared" si="200"/>
        <v>0</v>
      </c>
      <c r="O740" s="3">
        <f>SUM(K740:M740)</f>
        <v>2.1497999999999998E-4</v>
      </c>
      <c r="P740" s="41" t="str">
        <f t="shared" si="201"/>
        <v/>
      </c>
      <c r="Q740" s="42">
        <f t="shared" si="202"/>
        <v>3.5180500825020982E-4</v>
      </c>
      <c r="R740" s="44">
        <f t="shared" si="203"/>
        <v>1.0100054109139856E-2</v>
      </c>
      <c r="S740" s="3" t="str">
        <f>IF(G740&gt;0,(K740/G740)*(1000000/365),"")</f>
        <v/>
      </c>
      <c r="T740" s="3">
        <f>IF(H740&gt;0,(L740/H740)*(1000000/365),"")</f>
        <v>1.0082191780821917E-2</v>
      </c>
      <c r="U740" s="3">
        <f>IF(I740&gt;0,(M740/I740)*(1000000/365),"")</f>
        <v>0.28945205479452052</v>
      </c>
      <c r="V740" s="28" t="str">
        <f>IF(J740&gt;0,(N740/J740)*(1000000/365),"")</f>
        <v/>
      </c>
      <c r="Y740" s="29" t="s">
        <v>606</v>
      </c>
      <c r="Z740" s="3" t="s">
        <v>62</v>
      </c>
      <c r="AA740" s="3">
        <v>31381.02</v>
      </c>
      <c r="AB740" s="3">
        <v>2</v>
      </c>
      <c r="AC740" s="3">
        <v>3</v>
      </c>
      <c r="AD740" s="3">
        <v>1</v>
      </c>
      <c r="AE740" s="2" t="s">
        <v>1245</v>
      </c>
      <c r="AI740" s="3" t="s">
        <v>1243</v>
      </c>
      <c r="AK740" s="3">
        <v>1</v>
      </c>
      <c r="AL740" s="3">
        <v>3.6800000000000001E-3</v>
      </c>
      <c r="AM740" s="2" t="s">
        <v>1243</v>
      </c>
      <c r="AO740" s="2">
        <v>2</v>
      </c>
      <c r="AP740" s="2">
        <v>0.21129999999999999</v>
      </c>
    </row>
    <row r="741" spans="1:42" x14ac:dyDescent="0.25">
      <c r="A741" s="3">
        <f t="shared" si="187"/>
        <v>2</v>
      </c>
      <c r="B741" s="3" t="str">
        <f t="shared" si="188"/>
        <v>Gas</v>
      </c>
      <c r="C741" s="3">
        <f t="shared" si="189"/>
        <v>0</v>
      </c>
      <c r="D741" s="3">
        <f t="shared" si="190"/>
        <v>6.7908899999999999E-3</v>
      </c>
      <c r="E741" s="3">
        <f t="shared" si="191"/>
        <v>0</v>
      </c>
      <c r="F741" s="3" t="str">
        <f t="shared" si="192"/>
        <v/>
      </c>
      <c r="G741" s="3">
        <f t="shared" si="193"/>
        <v>0</v>
      </c>
      <c r="H741" s="3">
        <f t="shared" si="194"/>
        <v>1</v>
      </c>
      <c r="I741" s="3">
        <f t="shared" si="195"/>
        <v>0</v>
      </c>
      <c r="J741" s="3">
        <f t="shared" si="196"/>
        <v>0</v>
      </c>
      <c r="K741" s="3">
        <f t="shared" si="197"/>
        <v>0</v>
      </c>
      <c r="L741" s="3">
        <f t="shared" si="198"/>
        <v>3.5718100000000003E-3</v>
      </c>
      <c r="M741" s="3">
        <f t="shared" si="199"/>
        <v>0</v>
      </c>
      <c r="N741" s="3">
        <f t="shared" si="200"/>
        <v>0</v>
      </c>
      <c r="O741" s="3">
        <f>SUM(K741:M741)</f>
        <v>3.5718100000000003E-3</v>
      </c>
      <c r="P741" s="41" t="str">
        <f t="shared" si="201"/>
        <v/>
      </c>
      <c r="Q741" s="42">
        <f t="shared" si="202"/>
        <v>0.52597082267567286</v>
      </c>
      <c r="R741" s="44" t="str">
        <f t="shared" si="203"/>
        <v/>
      </c>
      <c r="S741" s="3" t="str">
        <f>IF(G741&gt;0,(K741/G741)*(1000000/365),"")</f>
        <v/>
      </c>
      <c r="T741" s="3">
        <f>IF(H741&gt;0,(L741/H741)*(1000000/365),"")</f>
        <v>9.7857808219178093</v>
      </c>
      <c r="U741" s="3" t="str">
        <f>IF(I741&gt;0,(M741/I741)*(1000000/365),"")</f>
        <v/>
      </c>
      <c r="V741" s="28" t="str">
        <f>IF(J741&gt;0,(N741/J741)*(1000000/365),"")</f>
        <v/>
      </c>
      <c r="Y741" s="29" t="s">
        <v>606</v>
      </c>
      <c r="Z741" s="3" t="s">
        <v>47</v>
      </c>
      <c r="AA741" s="3">
        <v>6790.89</v>
      </c>
      <c r="AB741" s="3">
        <v>1</v>
      </c>
      <c r="AC741" s="3">
        <v>1</v>
      </c>
      <c r="AD741" s="3">
        <v>0</v>
      </c>
      <c r="AE741" s="2" t="s">
        <v>1245</v>
      </c>
      <c r="AI741" s="3" t="s">
        <v>1243</v>
      </c>
      <c r="AK741" s="3">
        <v>1</v>
      </c>
      <c r="AL741" s="3">
        <v>3.5718100000000002</v>
      </c>
      <c r="AM741" s="2" t="s">
        <v>1245</v>
      </c>
    </row>
    <row r="742" spans="1:42" x14ac:dyDescent="0.25">
      <c r="A742" s="3">
        <f t="shared" si="187"/>
        <v>2</v>
      </c>
      <c r="B742" s="3" t="str">
        <f t="shared" si="188"/>
        <v>Gas</v>
      </c>
      <c r="C742" s="3">
        <f t="shared" si="189"/>
        <v>0</v>
      </c>
      <c r="D742" s="3">
        <f t="shared" si="190"/>
        <v>1.3493399999999999E-2</v>
      </c>
      <c r="E742" s="3">
        <f t="shared" si="191"/>
        <v>0</v>
      </c>
      <c r="F742" s="3" t="str">
        <f t="shared" si="192"/>
        <v/>
      </c>
      <c r="G742" s="3">
        <f t="shared" si="193"/>
        <v>0</v>
      </c>
      <c r="H742" s="3">
        <f t="shared" si="194"/>
        <v>57</v>
      </c>
      <c r="I742" s="3">
        <f t="shared" si="195"/>
        <v>0</v>
      </c>
      <c r="J742" s="3">
        <f t="shared" si="196"/>
        <v>0</v>
      </c>
      <c r="K742" s="3">
        <f t="shared" si="197"/>
        <v>0</v>
      </c>
      <c r="L742" s="3">
        <f t="shared" si="198"/>
        <v>7.8507999999999998E-3</v>
      </c>
      <c r="M742" s="3">
        <f t="shared" si="199"/>
        <v>0</v>
      </c>
      <c r="N742" s="3">
        <f t="shared" si="200"/>
        <v>0</v>
      </c>
      <c r="O742" s="3">
        <f>SUM(K742:M742)</f>
        <v>7.8507999999999998E-3</v>
      </c>
      <c r="P742" s="41" t="str">
        <f t="shared" si="201"/>
        <v/>
      </c>
      <c r="Q742" s="42">
        <f t="shared" si="202"/>
        <v>0.58182518861072818</v>
      </c>
      <c r="R742" s="44" t="str">
        <f t="shared" si="203"/>
        <v/>
      </c>
      <c r="S742" s="3" t="str">
        <f>IF(G742&gt;0,(K742/G742)*(1000000/365),"")</f>
        <v/>
      </c>
      <c r="T742" s="3">
        <f>IF(H742&gt;0,(L742/H742)*(1000000/365),"")</f>
        <v>0.37735159817351599</v>
      </c>
      <c r="U742" s="3" t="str">
        <f>IF(I742&gt;0,(M742/I742)*(1000000/365),"")</f>
        <v/>
      </c>
      <c r="V742" s="28" t="str">
        <f>IF(J742&gt;0,(N742/J742)*(1000000/365),"")</f>
        <v/>
      </c>
      <c r="Y742" s="29" t="s">
        <v>606</v>
      </c>
      <c r="Z742" s="3" t="s">
        <v>47</v>
      </c>
      <c r="AA742" s="3">
        <v>13493.4</v>
      </c>
      <c r="AB742" s="3">
        <v>19</v>
      </c>
      <c r="AC742" s="3">
        <v>57</v>
      </c>
      <c r="AD742" s="3">
        <v>0</v>
      </c>
      <c r="AE742" s="2" t="s">
        <v>1245</v>
      </c>
      <c r="AI742" s="3" t="s">
        <v>1243</v>
      </c>
      <c r="AK742" s="3">
        <v>57</v>
      </c>
      <c r="AL742" s="3">
        <v>7.8507999999999996</v>
      </c>
      <c r="AM742" s="2" t="s">
        <v>1245</v>
      </c>
    </row>
    <row r="743" spans="1:42" x14ac:dyDescent="0.25">
      <c r="A743" s="3">
        <f t="shared" si="187"/>
        <v>3</v>
      </c>
      <c r="B743" s="3" t="str">
        <f t="shared" si="188"/>
        <v>Gas</v>
      </c>
      <c r="C743" s="3">
        <f t="shared" si="189"/>
        <v>0</v>
      </c>
      <c r="D743" s="3">
        <f t="shared" si="190"/>
        <v>0</v>
      </c>
      <c r="E743" s="3">
        <f t="shared" si="191"/>
        <v>2.1860000000000001E-2</v>
      </c>
      <c r="F743" s="3" t="str">
        <f t="shared" si="192"/>
        <v/>
      </c>
      <c r="G743" s="3">
        <f t="shared" si="193"/>
        <v>0</v>
      </c>
      <c r="H743" s="3">
        <f t="shared" si="194"/>
        <v>0</v>
      </c>
      <c r="I743" s="3">
        <f t="shared" si="195"/>
        <v>61</v>
      </c>
      <c r="J743" s="3">
        <f t="shared" si="196"/>
        <v>0</v>
      </c>
      <c r="K743" s="3">
        <f t="shared" si="197"/>
        <v>0</v>
      </c>
      <c r="L743" s="3">
        <f t="shared" si="198"/>
        <v>0</v>
      </c>
      <c r="M743" s="3">
        <f t="shared" si="199"/>
        <v>1.7278E-6</v>
      </c>
      <c r="N743" s="3">
        <f t="shared" si="200"/>
        <v>0</v>
      </c>
      <c r="O743" s="3">
        <f>SUM(K743:M743)</f>
        <v>1.7278E-6</v>
      </c>
      <c r="P743" s="41" t="str">
        <f t="shared" si="201"/>
        <v/>
      </c>
      <c r="Q743" s="42" t="str">
        <f t="shared" si="202"/>
        <v/>
      </c>
      <c r="R743" s="44">
        <f t="shared" si="203"/>
        <v>7.9039341262580057E-5</v>
      </c>
      <c r="S743" s="3" t="str">
        <f>IF(G743&gt;0,(K743/G743)*(1000000/365),"")</f>
        <v/>
      </c>
      <c r="T743" s="3" t="str">
        <f>IF(H743&gt;0,(L743/H743)*(1000000/365),"")</f>
        <v/>
      </c>
      <c r="U743" s="3">
        <f>IF(I743&gt;0,(M743/I743)*(1000000/365),"")</f>
        <v>7.7601616887491574E-5</v>
      </c>
      <c r="V743" s="28" t="str">
        <f>IF(J743&gt;0,(N743/J743)*(1000000/365),"")</f>
        <v/>
      </c>
      <c r="Y743" s="29" t="s">
        <v>607</v>
      </c>
      <c r="Z743" s="3" t="s">
        <v>47</v>
      </c>
      <c r="AA743" s="3">
        <v>21860</v>
      </c>
      <c r="AB743" s="3">
        <v>1</v>
      </c>
      <c r="AC743" s="3">
        <v>2</v>
      </c>
      <c r="AD743" s="3">
        <v>0</v>
      </c>
      <c r="AE743" s="2" t="s">
        <v>1245</v>
      </c>
      <c r="AI743" s="3" t="s">
        <v>1245</v>
      </c>
      <c r="AM743" s="2" t="s">
        <v>1243</v>
      </c>
      <c r="AO743" s="2">
        <v>61</v>
      </c>
      <c r="AP743" s="2">
        <v>1.7278E-3</v>
      </c>
    </row>
    <row r="744" spans="1:42" x14ac:dyDescent="0.25">
      <c r="A744" s="3">
        <f t="shared" si="187"/>
        <v>3</v>
      </c>
      <c r="B744" s="3" t="str">
        <f t="shared" si="188"/>
        <v>Gas</v>
      </c>
      <c r="C744" s="3">
        <f t="shared" si="189"/>
        <v>0</v>
      </c>
      <c r="D744" s="3">
        <f t="shared" si="190"/>
        <v>0</v>
      </c>
      <c r="E744" s="3">
        <f t="shared" si="191"/>
        <v>0.11905902</v>
      </c>
      <c r="F744" s="3" t="str">
        <f t="shared" si="192"/>
        <v/>
      </c>
      <c r="G744" s="3">
        <f t="shared" si="193"/>
        <v>0</v>
      </c>
      <c r="H744" s="3">
        <f t="shared" si="194"/>
        <v>0</v>
      </c>
      <c r="I744" s="3">
        <f t="shared" si="195"/>
        <v>57</v>
      </c>
      <c r="J744" s="3">
        <f t="shared" si="196"/>
        <v>0</v>
      </c>
      <c r="K744" s="3">
        <f t="shared" si="197"/>
        <v>0</v>
      </c>
      <c r="L744" s="3">
        <f t="shared" si="198"/>
        <v>0</v>
      </c>
      <c r="M744" s="3">
        <f t="shared" si="199"/>
        <v>3.1732E-4</v>
      </c>
      <c r="N744" s="3">
        <f t="shared" si="200"/>
        <v>0</v>
      </c>
      <c r="O744" s="3">
        <f>SUM(K744:M744)</f>
        <v>3.1732E-4</v>
      </c>
      <c r="P744" s="41" t="str">
        <f t="shared" si="201"/>
        <v/>
      </c>
      <c r="Q744" s="42" t="str">
        <f t="shared" si="202"/>
        <v/>
      </c>
      <c r="R744" s="44">
        <f t="shared" si="203"/>
        <v>2.6652327559894243E-3</v>
      </c>
      <c r="S744" s="3" t="str">
        <f>IF(G744&gt;0,(K744/G744)*(1000000/365),"")</f>
        <v/>
      </c>
      <c r="T744" s="3" t="str">
        <f>IF(H744&gt;0,(L744/H744)*(1000000/365),"")</f>
        <v/>
      </c>
      <c r="U744" s="3">
        <f>IF(I744&gt;0,(M744/I744)*(1000000/365),"")</f>
        <v>1.525210285988945E-2</v>
      </c>
      <c r="V744" s="28" t="str">
        <f>IF(J744&gt;0,(N744/J744)*(1000000/365),"")</f>
        <v/>
      </c>
      <c r="Y744" s="29" t="s">
        <v>608</v>
      </c>
      <c r="Z744" s="3" t="s">
        <v>47</v>
      </c>
      <c r="AA744" s="3">
        <v>119059.02</v>
      </c>
      <c r="AB744" s="3">
        <v>18</v>
      </c>
      <c r="AC744" s="3">
        <v>57</v>
      </c>
      <c r="AD744" s="3">
        <v>0</v>
      </c>
      <c r="AE744" s="2" t="s">
        <v>1245</v>
      </c>
      <c r="AI744" s="3" t="s">
        <v>1245</v>
      </c>
      <c r="AM744" s="2" t="s">
        <v>1243</v>
      </c>
      <c r="AO744" s="2">
        <v>57</v>
      </c>
      <c r="AP744" s="2">
        <v>0.31731999999999999</v>
      </c>
    </row>
    <row r="745" spans="1:42" x14ac:dyDescent="0.25">
      <c r="A745" s="3">
        <f t="shared" si="187"/>
        <v>5</v>
      </c>
      <c r="B745" s="3" t="str">
        <f t="shared" si="188"/>
        <v>Gas</v>
      </c>
      <c r="C745" s="3">
        <f t="shared" si="189"/>
        <v>0</v>
      </c>
      <c r="D745" s="3">
        <f t="shared" si="190"/>
        <v>1.5513040000000001E-3</v>
      </c>
      <c r="E745" s="3">
        <f t="shared" si="191"/>
        <v>6.2052160000000004E-3</v>
      </c>
      <c r="F745" s="3" t="str">
        <f t="shared" si="192"/>
        <v/>
      </c>
      <c r="G745" s="3">
        <f t="shared" si="193"/>
        <v>0</v>
      </c>
      <c r="H745" s="3">
        <f t="shared" si="194"/>
        <v>1</v>
      </c>
      <c r="I745" s="3">
        <f t="shared" si="195"/>
        <v>4</v>
      </c>
      <c r="J745" s="3">
        <f t="shared" si="196"/>
        <v>0</v>
      </c>
      <c r="K745" s="3">
        <f t="shared" si="197"/>
        <v>0</v>
      </c>
      <c r="L745" s="3">
        <f t="shared" si="198"/>
        <v>7.2231999999999997E-6</v>
      </c>
      <c r="M745" s="3">
        <f t="shared" si="199"/>
        <v>1.2060510000000001E-4</v>
      </c>
      <c r="N745" s="3">
        <f t="shared" si="200"/>
        <v>0</v>
      </c>
      <c r="O745" s="3">
        <f>SUM(K745:M745)</f>
        <v>1.2782830000000002E-4</v>
      </c>
      <c r="P745" s="41" t="str">
        <f t="shared" si="201"/>
        <v/>
      </c>
      <c r="Q745" s="42">
        <f t="shared" si="202"/>
        <v>4.6562118063255163E-3</v>
      </c>
      <c r="R745" s="44">
        <f t="shared" si="203"/>
        <v>1.9436084094413473E-2</v>
      </c>
      <c r="S745" s="3" t="str">
        <f>IF(G745&gt;0,(K745/G745)*(1000000/365),"")</f>
        <v/>
      </c>
      <c r="T745" s="3">
        <f>IF(H745&gt;0,(L745/H745)*(1000000/365),"")</f>
        <v>1.978958904109589E-2</v>
      </c>
      <c r="U745" s="3">
        <f>IF(I745&gt;0,(M745/I745)*(1000000/365),"")</f>
        <v>8.2606232876712329E-2</v>
      </c>
      <c r="V745" s="28" t="str">
        <f>IF(J745&gt;0,(N745/J745)*(1000000/365),"")</f>
        <v/>
      </c>
      <c r="Y745" s="29" t="s">
        <v>610</v>
      </c>
      <c r="Z745" s="3" t="s">
        <v>47</v>
      </c>
      <c r="AA745" s="3">
        <v>7756.52</v>
      </c>
      <c r="AB745" s="3">
        <v>2</v>
      </c>
      <c r="AC745" s="3">
        <v>5</v>
      </c>
      <c r="AD745" s="3">
        <v>0</v>
      </c>
      <c r="AE745" s="2" t="s">
        <v>1245</v>
      </c>
      <c r="AI745" s="3" t="s">
        <v>1243</v>
      </c>
      <c r="AK745" s="3">
        <v>1</v>
      </c>
      <c r="AL745" s="3">
        <v>7.2231999999999999E-3</v>
      </c>
      <c r="AM745" s="2" t="s">
        <v>1243</v>
      </c>
      <c r="AO745" s="2">
        <v>4</v>
      </c>
      <c r="AP745" s="2">
        <v>0.12060510000000001</v>
      </c>
    </row>
    <row r="746" spans="1:42" x14ac:dyDescent="0.25">
      <c r="A746" s="3">
        <f t="shared" si="187"/>
        <v>5</v>
      </c>
      <c r="B746" s="3" t="str">
        <f t="shared" si="188"/>
        <v>Gas</v>
      </c>
      <c r="C746" s="3">
        <f t="shared" si="189"/>
        <v>0</v>
      </c>
      <c r="D746" s="3">
        <f t="shared" si="190"/>
        <v>7.1746133333333337E-2</v>
      </c>
      <c r="E746" s="3">
        <f t="shared" si="191"/>
        <v>9.382186666666667E-2</v>
      </c>
      <c r="F746" s="3" t="str">
        <f t="shared" si="192"/>
        <v/>
      </c>
      <c r="G746" s="3">
        <f t="shared" si="193"/>
        <v>0</v>
      </c>
      <c r="H746" s="3">
        <f t="shared" si="194"/>
        <v>13</v>
      </c>
      <c r="I746" s="3">
        <f t="shared" si="195"/>
        <v>17</v>
      </c>
      <c r="J746" s="3">
        <f t="shared" si="196"/>
        <v>0</v>
      </c>
      <c r="K746" s="3">
        <f t="shared" si="197"/>
        <v>0</v>
      </c>
      <c r="L746" s="3">
        <f t="shared" si="198"/>
        <v>3.5954033999999998E-3</v>
      </c>
      <c r="M746" s="3">
        <f t="shared" si="199"/>
        <v>1.4544609999999998E-4</v>
      </c>
      <c r="N746" s="3">
        <f t="shared" si="200"/>
        <v>0</v>
      </c>
      <c r="O746" s="3">
        <f>SUM(K746:M746)</f>
        <v>3.7408494999999998E-3</v>
      </c>
      <c r="P746" s="41" t="str">
        <f t="shared" si="201"/>
        <v/>
      </c>
      <c r="Q746" s="42">
        <f t="shared" si="202"/>
        <v>5.0112852539323835E-2</v>
      </c>
      <c r="R746" s="44">
        <f t="shared" si="203"/>
        <v>1.5502366896700695E-3</v>
      </c>
      <c r="S746" s="3" t="str">
        <f>IF(G746&gt;0,(K746/G746)*(1000000/365),"")</f>
        <v/>
      </c>
      <c r="T746" s="3">
        <f>IF(H746&gt;0,(L746/H746)*(1000000/365),"")</f>
        <v>0.75772463645943089</v>
      </c>
      <c r="U746" s="3">
        <f>IF(I746&gt;0,(M746/I746)*(1000000/365),"")</f>
        <v>2.3440145044319096E-2</v>
      </c>
      <c r="V746" s="28" t="str">
        <f>IF(J746&gt;0,(N746/J746)*(1000000/365),"")</f>
        <v/>
      </c>
      <c r="Y746" s="29" t="s">
        <v>610</v>
      </c>
      <c r="Z746" s="3" t="s">
        <v>47</v>
      </c>
      <c r="AA746" s="3">
        <v>165568</v>
      </c>
      <c r="AB746" s="3">
        <v>44</v>
      </c>
      <c r="AC746" s="3">
        <v>30</v>
      </c>
      <c r="AD746" s="3">
        <v>0</v>
      </c>
      <c r="AE746" s="2" t="s">
        <v>1245</v>
      </c>
      <c r="AI746" s="3" t="s">
        <v>1243</v>
      </c>
      <c r="AK746" s="3">
        <v>13</v>
      </c>
      <c r="AL746" s="3">
        <v>3.5954033999999999</v>
      </c>
      <c r="AM746" s="2" t="s">
        <v>1243</v>
      </c>
      <c r="AO746" s="2">
        <v>17</v>
      </c>
      <c r="AP746" s="2">
        <v>0.14544609999999999</v>
      </c>
    </row>
    <row r="747" spans="1:42" x14ac:dyDescent="0.25">
      <c r="A747" s="3">
        <f t="shared" si="187"/>
        <v>3</v>
      </c>
      <c r="B747" s="3" t="str">
        <f t="shared" si="188"/>
        <v>Gas</v>
      </c>
      <c r="C747" s="3">
        <f t="shared" si="189"/>
        <v>0</v>
      </c>
      <c r="D747" s="3">
        <f t="shared" si="190"/>
        <v>0</v>
      </c>
      <c r="E747" s="3">
        <f t="shared" si="191"/>
        <v>1.5408450000000001E-2</v>
      </c>
      <c r="F747" s="3" t="str">
        <f t="shared" si="192"/>
        <v/>
      </c>
      <c r="G747" s="3">
        <f t="shared" si="193"/>
        <v>0</v>
      </c>
      <c r="H747" s="3">
        <f t="shared" si="194"/>
        <v>0</v>
      </c>
      <c r="I747" s="3">
        <f t="shared" si="195"/>
        <v>2</v>
      </c>
      <c r="J747" s="3">
        <f t="shared" si="196"/>
        <v>0</v>
      </c>
      <c r="K747" s="3">
        <f t="shared" si="197"/>
        <v>0</v>
      </c>
      <c r="L747" s="3">
        <f t="shared" si="198"/>
        <v>0</v>
      </c>
      <c r="M747" s="3">
        <f t="shared" si="199"/>
        <v>0</v>
      </c>
      <c r="N747" s="3">
        <f t="shared" si="200"/>
        <v>0</v>
      </c>
      <c r="O747" s="3">
        <f>SUM(K747:M747)</f>
        <v>0</v>
      </c>
      <c r="P747" s="41" t="str">
        <f t="shared" si="201"/>
        <v/>
      </c>
      <c r="Q747" s="42" t="str">
        <f t="shared" si="202"/>
        <v/>
      </c>
      <c r="R747" s="44">
        <f t="shared" si="203"/>
        <v>0</v>
      </c>
      <c r="S747" s="3" t="str">
        <f>IF(G747&gt;0,(K747/G747)*(1000000/365),"")</f>
        <v/>
      </c>
      <c r="T747" s="3" t="str">
        <f>IF(H747&gt;0,(L747/H747)*(1000000/365),"")</f>
        <v/>
      </c>
      <c r="U747" s="3">
        <f>IF(I747&gt;0,(M747/I747)*(1000000/365),"")</f>
        <v>0</v>
      </c>
      <c r="V747" s="28" t="str">
        <f>IF(J747&gt;0,(N747/J747)*(1000000/365),"")</f>
        <v/>
      </c>
      <c r="Y747" s="29" t="s">
        <v>614</v>
      </c>
      <c r="Z747" s="3" t="s">
        <v>47</v>
      </c>
      <c r="AA747" s="3">
        <v>15408.45</v>
      </c>
      <c r="AB747" s="3">
        <v>1</v>
      </c>
      <c r="AC747" s="3">
        <v>2</v>
      </c>
      <c r="AD747" s="3">
        <v>0</v>
      </c>
      <c r="AE747" s="2" t="s">
        <v>1245</v>
      </c>
      <c r="AI747" s="3" t="s">
        <v>1245</v>
      </c>
      <c r="AM747" s="2" t="s">
        <v>1243</v>
      </c>
      <c r="AO747" s="2">
        <v>2</v>
      </c>
      <c r="AP747" s="2">
        <v>0</v>
      </c>
    </row>
    <row r="748" spans="1:42" x14ac:dyDescent="0.25">
      <c r="A748" s="3">
        <f t="shared" si="187"/>
        <v>3</v>
      </c>
      <c r="B748" s="3" t="str">
        <f t="shared" si="188"/>
        <v>Gas</v>
      </c>
      <c r="C748" s="3">
        <f t="shared" si="189"/>
        <v>0</v>
      </c>
      <c r="D748" s="3">
        <f t="shared" si="190"/>
        <v>0</v>
      </c>
      <c r="E748" s="3">
        <f t="shared" si="191"/>
        <v>8.1778884999999992E-3</v>
      </c>
      <c r="F748" s="3" t="str">
        <f t="shared" si="192"/>
        <v/>
      </c>
      <c r="G748" s="3">
        <f t="shared" si="193"/>
        <v>0</v>
      </c>
      <c r="H748" s="3">
        <f t="shared" si="194"/>
        <v>0</v>
      </c>
      <c r="I748" s="3">
        <f t="shared" si="195"/>
        <v>2</v>
      </c>
      <c r="J748" s="3">
        <f t="shared" si="196"/>
        <v>0</v>
      </c>
      <c r="K748" s="3">
        <f t="shared" si="197"/>
        <v>0</v>
      </c>
      <c r="L748" s="3">
        <f t="shared" si="198"/>
        <v>0</v>
      </c>
      <c r="M748" s="3">
        <f t="shared" si="199"/>
        <v>0</v>
      </c>
      <c r="N748" s="3">
        <f t="shared" si="200"/>
        <v>0</v>
      </c>
      <c r="O748" s="3">
        <f>SUM(K748:M748)</f>
        <v>0</v>
      </c>
      <c r="P748" s="41" t="str">
        <f t="shared" si="201"/>
        <v/>
      </c>
      <c r="Q748" s="42" t="str">
        <f t="shared" si="202"/>
        <v/>
      </c>
      <c r="R748" s="44">
        <f t="shared" si="203"/>
        <v>0</v>
      </c>
      <c r="S748" s="3" t="str">
        <f>IF(G748&gt;0,(K748/G748)*(1000000/365),"")</f>
        <v/>
      </c>
      <c r="T748" s="3" t="str">
        <f>IF(H748&gt;0,(L748/H748)*(1000000/365),"")</f>
        <v/>
      </c>
      <c r="U748" s="3">
        <f>IF(I748&gt;0,(M748/I748)*(1000000/365),"")</f>
        <v>0</v>
      </c>
      <c r="V748" s="28" t="str">
        <f>IF(J748&gt;0,(N748/J748)*(1000000/365),"")</f>
        <v/>
      </c>
      <c r="Y748" s="29" t="s">
        <v>614</v>
      </c>
      <c r="Z748" s="3" t="s">
        <v>47</v>
      </c>
      <c r="AA748" s="3">
        <v>8177.8885</v>
      </c>
      <c r="AB748" s="3">
        <v>1</v>
      </c>
      <c r="AC748" s="3">
        <v>2</v>
      </c>
      <c r="AD748" s="3">
        <v>0</v>
      </c>
      <c r="AE748" s="2" t="s">
        <v>1245</v>
      </c>
      <c r="AI748" s="3" t="s">
        <v>1245</v>
      </c>
      <c r="AM748" s="2" t="s">
        <v>1243</v>
      </c>
      <c r="AO748" s="2">
        <v>2</v>
      </c>
      <c r="AP748" s="2">
        <v>0</v>
      </c>
    </row>
    <row r="749" spans="1:42" x14ac:dyDescent="0.25">
      <c r="A749" s="3">
        <f t="shared" si="187"/>
        <v>2</v>
      </c>
      <c r="B749" s="3" t="str">
        <f t="shared" si="188"/>
        <v>Gas</v>
      </c>
      <c r="C749" s="3">
        <f t="shared" si="189"/>
        <v>0</v>
      </c>
      <c r="D749" s="3">
        <f t="shared" si="190"/>
        <v>0.12560753</v>
      </c>
      <c r="E749" s="3">
        <f t="shared" si="191"/>
        <v>0</v>
      </c>
      <c r="F749" s="3" t="str">
        <f t="shared" si="192"/>
        <v/>
      </c>
      <c r="G749" s="3">
        <f t="shared" si="193"/>
        <v>0</v>
      </c>
      <c r="H749" s="3">
        <f t="shared" si="194"/>
        <v>1</v>
      </c>
      <c r="I749" s="3">
        <f t="shared" si="195"/>
        <v>0</v>
      </c>
      <c r="J749" s="3">
        <f t="shared" si="196"/>
        <v>0</v>
      </c>
      <c r="K749" s="3">
        <f t="shared" si="197"/>
        <v>0</v>
      </c>
      <c r="L749" s="3">
        <f t="shared" si="198"/>
        <v>4.3844670000000002E-2</v>
      </c>
      <c r="M749" s="3">
        <f t="shared" si="199"/>
        <v>0</v>
      </c>
      <c r="N749" s="3">
        <f t="shared" si="200"/>
        <v>0</v>
      </c>
      <c r="O749" s="3">
        <f>SUM(K749:M749)</f>
        <v>4.3844670000000002E-2</v>
      </c>
      <c r="P749" s="41" t="str">
        <f t="shared" si="201"/>
        <v/>
      </c>
      <c r="Q749" s="42">
        <f t="shared" si="202"/>
        <v>0.34906084054037212</v>
      </c>
      <c r="R749" s="44" t="str">
        <f t="shared" si="203"/>
        <v/>
      </c>
      <c r="S749" s="3" t="str">
        <f>IF(G749&gt;0,(K749/G749)*(1000000/365),"")</f>
        <v/>
      </c>
      <c r="T749" s="3">
        <f>IF(H749&gt;0,(L749/H749)*(1000000/365),"")</f>
        <v>120.12238356164384</v>
      </c>
      <c r="U749" s="3" t="str">
        <f>IF(I749&gt;0,(M749/I749)*(1000000/365),"")</f>
        <v/>
      </c>
      <c r="V749" s="28" t="str">
        <f>IF(J749&gt;0,(N749/J749)*(1000000/365),"")</f>
        <v/>
      </c>
      <c r="Y749" s="29" t="s">
        <v>615</v>
      </c>
      <c r="Z749" s="3" t="s">
        <v>47</v>
      </c>
      <c r="AA749" s="3">
        <v>125607.53</v>
      </c>
      <c r="AB749" s="3">
        <v>23</v>
      </c>
      <c r="AC749" s="3">
        <v>1</v>
      </c>
      <c r="AD749" s="3">
        <v>0</v>
      </c>
      <c r="AE749" s="2" t="s">
        <v>1245</v>
      </c>
      <c r="AI749" s="3" t="s">
        <v>1243</v>
      </c>
      <c r="AK749" s="3">
        <v>1</v>
      </c>
      <c r="AL749" s="3">
        <v>43.844670000000001</v>
      </c>
      <c r="AM749" s="2" t="s">
        <v>1245</v>
      </c>
    </row>
    <row r="750" spans="1:42" x14ac:dyDescent="0.25">
      <c r="A750" s="3">
        <f t="shared" si="187"/>
        <v>3</v>
      </c>
      <c r="B750" s="3" t="str">
        <f t="shared" si="188"/>
        <v>Gas</v>
      </c>
      <c r="C750" s="3">
        <f t="shared" si="189"/>
        <v>0</v>
      </c>
      <c r="D750" s="3">
        <f t="shared" si="190"/>
        <v>0</v>
      </c>
      <c r="E750" s="3">
        <f t="shared" si="191"/>
        <v>4.45E-3</v>
      </c>
      <c r="F750" s="3" t="str">
        <f t="shared" si="192"/>
        <v/>
      </c>
      <c r="G750" s="3">
        <f t="shared" si="193"/>
        <v>0</v>
      </c>
      <c r="H750" s="3">
        <f t="shared" si="194"/>
        <v>0</v>
      </c>
      <c r="I750" s="3">
        <f t="shared" si="195"/>
        <v>1</v>
      </c>
      <c r="J750" s="3">
        <f t="shared" si="196"/>
        <v>0</v>
      </c>
      <c r="K750" s="3">
        <f t="shared" si="197"/>
        <v>0</v>
      </c>
      <c r="L750" s="3">
        <f t="shared" si="198"/>
        <v>0</v>
      </c>
      <c r="M750" s="3">
        <f t="shared" si="199"/>
        <v>4.8504999999999997E-5</v>
      </c>
      <c r="N750" s="3">
        <f t="shared" si="200"/>
        <v>0</v>
      </c>
      <c r="O750" s="3">
        <f>SUM(K750:M750)</f>
        <v>4.8504999999999997E-5</v>
      </c>
      <c r="P750" s="41" t="str">
        <f t="shared" si="201"/>
        <v/>
      </c>
      <c r="Q750" s="42" t="str">
        <f t="shared" si="202"/>
        <v/>
      </c>
      <c r="R750" s="44">
        <f t="shared" si="203"/>
        <v>1.09E-2</v>
      </c>
      <c r="S750" s="3" t="str">
        <f>IF(G750&gt;0,(K750/G750)*(1000000/365),"")</f>
        <v/>
      </c>
      <c r="T750" s="3" t="str">
        <f>IF(H750&gt;0,(L750/H750)*(1000000/365),"")</f>
        <v/>
      </c>
      <c r="U750" s="3">
        <f>IF(I750&gt;0,(M750/I750)*(1000000/365),"")</f>
        <v>0.13289041095890411</v>
      </c>
      <c r="V750" s="28" t="str">
        <f>IF(J750&gt;0,(N750/J750)*(1000000/365),"")</f>
        <v/>
      </c>
      <c r="Y750" s="29" t="s">
        <v>617</v>
      </c>
      <c r="Z750" s="3" t="s">
        <v>47</v>
      </c>
      <c r="AA750" s="3">
        <v>4450</v>
      </c>
      <c r="AB750" s="3">
        <v>1</v>
      </c>
      <c r="AC750" s="3">
        <v>1</v>
      </c>
      <c r="AD750" s="3">
        <v>0</v>
      </c>
      <c r="AE750" s="2" t="s">
        <v>1245</v>
      </c>
      <c r="AI750" s="3" t="s">
        <v>1245</v>
      </c>
      <c r="AM750" s="2" t="s">
        <v>1243</v>
      </c>
      <c r="AO750" s="2">
        <v>1</v>
      </c>
      <c r="AP750" s="2">
        <v>4.8505E-2</v>
      </c>
    </row>
    <row r="751" spans="1:42" x14ac:dyDescent="0.25">
      <c r="A751" s="3">
        <f t="shared" si="187"/>
        <v>5</v>
      </c>
      <c r="B751" s="3" t="str">
        <f t="shared" si="188"/>
        <v>Gas</v>
      </c>
      <c r="C751" s="3">
        <f t="shared" si="189"/>
        <v>0</v>
      </c>
      <c r="D751" s="3">
        <f t="shared" si="190"/>
        <v>3.7006634210526315E-2</v>
      </c>
      <c r="E751" s="3">
        <f t="shared" si="191"/>
        <v>2.6913915789473684E-2</v>
      </c>
      <c r="F751" s="3" t="str">
        <f t="shared" si="192"/>
        <v/>
      </c>
      <c r="G751" s="3">
        <f t="shared" si="193"/>
        <v>0</v>
      </c>
      <c r="H751" s="3">
        <f t="shared" si="194"/>
        <v>11</v>
      </c>
      <c r="I751" s="3">
        <f t="shared" si="195"/>
        <v>8</v>
      </c>
      <c r="J751" s="3">
        <f t="shared" si="196"/>
        <v>0</v>
      </c>
      <c r="K751" s="3">
        <f t="shared" si="197"/>
        <v>0</v>
      </c>
      <c r="L751" s="3">
        <f t="shared" si="198"/>
        <v>1.1653899999999999E-3</v>
      </c>
      <c r="M751" s="3">
        <f t="shared" si="199"/>
        <v>2.3583999999999999E-4</v>
      </c>
      <c r="N751" s="3">
        <f t="shared" si="200"/>
        <v>0</v>
      </c>
      <c r="O751" s="3">
        <f>SUM(K751:M751)</f>
        <v>1.4012299999999998E-3</v>
      </c>
      <c r="P751" s="41" t="str">
        <f t="shared" si="201"/>
        <v/>
      </c>
      <c r="Q751" s="42">
        <f t="shared" si="202"/>
        <v>3.1491380528427294E-2</v>
      </c>
      <c r="R751" s="44">
        <f t="shared" si="203"/>
        <v>8.7627531365108719E-3</v>
      </c>
      <c r="S751" s="3" t="str">
        <f>IF(G751&gt;0,(K751/G751)*(1000000/365),"")</f>
        <v/>
      </c>
      <c r="T751" s="3">
        <f>IF(H751&gt;0,(L751/H751)*(1000000/365),"")</f>
        <v>0.29025902864259023</v>
      </c>
      <c r="U751" s="3">
        <f>IF(I751&gt;0,(M751/I751)*(1000000/365),"")</f>
        <v>8.076712328767123E-2</v>
      </c>
      <c r="V751" s="28" t="str">
        <f>IF(J751&gt;0,(N751/J751)*(1000000/365),"")</f>
        <v/>
      </c>
      <c r="Y751" s="29" t="s">
        <v>617</v>
      </c>
      <c r="Z751" s="3" t="s">
        <v>47</v>
      </c>
      <c r="AA751" s="3">
        <v>63920.55</v>
      </c>
      <c r="AB751" s="3">
        <v>6</v>
      </c>
      <c r="AC751" s="3">
        <v>19</v>
      </c>
      <c r="AD751" s="3">
        <v>0</v>
      </c>
      <c r="AE751" s="2" t="s">
        <v>1245</v>
      </c>
      <c r="AI751" s="3" t="s">
        <v>1243</v>
      </c>
      <c r="AK751" s="3">
        <v>11</v>
      </c>
      <c r="AL751" s="3">
        <v>1.1653899999999999</v>
      </c>
      <c r="AM751" s="2" t="s">
        <v>1243</v>
      </c>
      <c r="AO751" s="2">
        <v>8</v>
      </c>
      <c r="AP751" s="2">
        <v>0.23583999999999999</v>
      </c>
    </row>
    <row r="752" spans="1:42" x14ac:dyDescent="0.25">
      <c r="A752" s="3">
        <f t="shared" si="187"/>
        <v>5</v>
      </c>
      <c r="B752" s="3" t="str">
        <f t="shared" si="188"/>
        <v>Gas</v>
      </c>
      <c r="C752" s="3">
        <f t="shared" si="189"/>
        <v>0</v>
      </c>
      <c r="D752" s="3">
        <f t="shared" si="190"/>
        <v>8.0159677419354827E-2</v>
      </c>
      <c r="E752" s="3">
        <f t="shared" si="191"/>
        <v>1.9238322580645159E-2</v>
      </c>
      <c r="F752" s="3" t="str">
        <f t="shared" si="192"/>
        <v/>
      </c>
      <c r="G752" s="3">
        <f t="shared" si="193"/>
        <v>0</v>
      </c>
      <c r="H752" s="3">
        <f t="shared" si="194"/>
        <v>25</v>
      </c>
      <c r="I752" s="3">
        <f t="shared" si="195"/>
        <v>6</v>
      </c>
      <c r="J752" s="3">
        <f t="shared" si="196"/>
        <v>0</v>
      </c>
      <c r="K752" s="3">
        <f t="shared" si="197"/>
        <v>0</v>
      </c>
      <c r="L752" s="3">
        <f t="shared" si="198"/>
        <v>1.6384141000000002E-3</v>
      </c>
      <c r="M752" s="3">
        <f t="shared" si="199"/>
        <v>3.4619700000000003E-5</v>
      </c>
      <c r="N752" s="3">
        <f t="shared" si="200"/>
        <v>0</v>
      </c>
      <c r="O752" s="3">
        <f>SUM(K752:M752)</f>
        <v>1.6730338000000003E-3</v>
      </c>
      <c r="P752" s="41" t="str">
        <f t="shared" si="201"/>
        <v/>
      </c>
      <c r="Q752" s="42">
        <f t="shared" si="202"/>
        <v>2.0439379907040388E-2</v>
      </c>
      <c r="R752" s="44">
        <f t="shared" si="203"/>
        <v>1.7995175959274838E-3</v>
      </c>
      <c r="S752" s="3" t="str">
        <f>IF(G752&gt;0,(K752/G752)*(1000000/365),"")</f>
        <v/>
      </c>
      <c r="T752" s="3">
        <f>IF(H752&gt;0,(L752/H752)*(1000000/365),"")</f>
        <v>0.17955223013698632</v>
      </c>
      <c r="U752" s="3">
        <f>IF(I752&gt;0,(M752/I752)*(1000000/365),"")</f>
        <v>1.5808082191780821E-2</v>
      </c>
      <c r="V752" s="28" t="str">
        <f>IF(J752&gt;0,(N752/J752)*(1000000/365),"")</f>
        <v/>
      </c>
      <c r="Y752" s="29" t="s">
        <v>617</v>
      </c>
      <c r="Z752" s="3" t="s">
        <v>47</v>
      </c>
      <c r="AA752" s="3">
        <v>99398</v>
      </c>
      <c r="AB752" s="3">
        <v>49</v>
      </c>
      <c r="AC752" s="3">
        <v>31</v>
      </c>
      <c r="AD752" s="3">
        <v>0</v>
      </c>
      <c r="AE752" s="2" t="s">
        <v>1245</v>
      </c>
      <c r="AI752" s="3" t="s">
        <v>1243</v>
      </c>
      <c r="AK752" s="3">
        <v>25</v>
      </c>
      <c r="AL752" s="3">
        <v>1.6384141000000001</v>
      </c>
      <c r="AM752" s="2" t="s">
        <v>1243</v>
      </c>
      <c r="AO752" s="2">
        <v>6</v>
      </c>
      <c r="AP752" s="2">
        <v>3.4619700000000003E-2</v>
      </c>
    </row>
    <row r="753" spans="1:42" x14ac:dyDescent="0.25">
      <c r="A753" s="3">
        <f t="shared" si="187"/>
        <v>3</v>
      </c>
      <c r="B753" s="3" t="str">
        <f t="shared" si="188"/>
        <v>Gas</v>
      </c>
      <c r="C753" s="3">
        <f t="shared" si="189"/>
        <v>0</v>
      </c>
      <c r="D753" s="3">
        <f t="shared" si="190"/>
        <v>0</v>
      </c>
      <c r="E753" s="3">
        <f t="shared" si="191"/>
        <v>2.049633E-2</v>
      </c>
      <c r="F753" s="3" t="str">
        <f t="shared" si="192"/>
        <v/>
      </c>
      <c r="G753" s="3">
        <f t="shared" si="193"/>
        <v>0</v>
      </c>
      <c r="H753" s="3">
        <f t="shared" si="194"/>
        <v>0</v>
      </c>
      <c r="I753" s="3">
        <f t="shared" si="195"/>
        <v>13</v>
      </c>
      <c r="J753" s="3">
        <f t="shared" si="196"/>
        <v>0</v>
      </c>
      <c r="K753" s="3">
        <f t="shared" si="197"/>
        <v>0</v>
      </c>
      <c r="L753" s="3">
        <f t="shared" si="198"/>
        <v>0</v>
      </c>
      <c r="M753" s="3">
        <f t="shared" si="199"/>
        <v>2.9969999999999999E-5</v>
      </c>
      <c r="N753" s="3">
        <f t="shared" si="200"/>
        <v>0</v>
      </c>
      <c r="O753" s="3">
        <f>SUM(K753:M753)</f>
        <v>2.9969999999999999E-5</v>
      </c>
      <c r="P753" s="41" t="str">
        <f t="shared" si="201"/>
        <v/>
      </c>
      <c r="Q753" s="42" t="str">
        <f t="shared" si="202"/>
        <v/>
      </c>
      <c r="R753" s="44">
        <f t="shared" si="203"/>
        <v>1.4622129913013696E-3</v>
      </c>
      <c r="S753" s="3" t="str">
        <f>IF(G753&gt;0,(K753/G753)*(1000000/365),"")</f>
        <v/>
      </c>
      <c r="T753" s="3" t="str">
        <f>IF(H753&gt;0,(L753/H753)*(1000000/365),"")</f>
        <v/>
      </c>
      <c r="U753" s="3">
        <f>IF(I753&gt;0,(M753/I753)*(1000000/365),"")</f>
        <v>6.3161222339304527E-3</v>
      </c>
      <c r="V753" s="28" t="str">
        <f>IF(J753&gt;0,(N753/J753)*(1000000/365),"")</f>
        <v/>
      </c>
      <c r="Y753" s="29" t="s">
        <v>618</v>
      </c>
      <c r="Z753" s="3" t="s">
        <v>47</v>
      </c>
      <c r="AA753" s="3">
        <v>20496.330000000002</v>
      </c>
      <c r="AB753" s="3">
        <v>4</v>
      </c>
      <c r="AC753" s="3">
        <v>13</v>
      </c>
      <c r="AD753" s="3">
        <v>0</v>
      </c>
      <c r="AE753" s="2" t="s">
        <v>1245</v>
      </c>
      <c r="AI753" s="3" t="s">
        <v>1245</v>
      </c>
      <c r="AM753" s="2" t="s">
        <v>1243</v>
      </c>
      <c r="AO753" s="2">
        <v>13</v>
      </c>
      <c r="AP753" s="2">
        <v>2.997E-2</v>
      </c>
    </row>
    <row r="754" spans="1:42" x14ac:dyDescent="0.25">
      <c r="A754" s="3">
        <f t="shared" si="187"/>
        <v>5</v>
      </c>
      <c r="B754" s="3" t="str">
        <f t="shared" si="188"/>
        <v>Gas</v>
      </c>
      <c r="C754" s="3">
        <f t="shared" si="189"/>
        <v>0</v>
      </c>
      <c r="D754" s="3">
        <f t="shared" si="190"/>
        <v>0.33024043333333336</v>
      </c>
      <c r="E754" s="3">
        <f t="shared" si="191"/>
        <v>0.22634456666666669</v>
      </c>
      <c r="F754" s="3" t="str">
        <f t="shared" si="192"/>
        <v/>
      </c>
      <c r="G754" s="3">
        <f t="shared" si="193"/>
        <v>0</v>
      </c>
      <c r="H754" s="3">
        <f t="shared" si="194"/>
        <v>89</v>
      </c>
      <c r="I754" s="3">
        <f t="shared" si="195"/>
        <v>61</v>
      </c>
      <c r="J754" s="3">
        <f t="shared" si="196"/>
        <v>0</v>
      </c>
      <c r="K754" s="3">
        <f t="shared" si="197"/>
        <v>0</v>
      </c>
      <c r="L754" s="3">
        <f t="shared" si="198"/>
        <v>1.2776466199999999E-2</v>
      </c>
      <c r="M754" s="3">
        <f t="shared" si="199"/>
        <v>1.605822E-4</v>
      </c>
      <c r="N754" s="3">
        <f t="shared" si="200"/>
        <v>0</v>
      </c>
      <c r="O754" s="3">
        <f>SUM(K754:M754)</f>
        <v>1.29370484E-2</v>
      </c>
      <c r="P754" s="41" t="str">
        <f t="shared" si="201"/>
        <v/>
      </c>
      <c r="Q754" s="42">
        <f t="shared" si="202"/>
        <v>3.8688376438459529E-2</v>
      </c>
      <c r="R754" s="44">
        <f t="shared" si="203"/>
        <v>7.0945904452164891E-4</v>
      </c>
      <c r="S754" s="3" t="str">
        <f>IF(G754&gt;0,(K754/G754)*(1000000/365),"")</f>
        <v/>
      </c>
      <c r="T754" s="3">
        <f>IF(H754&gt;0,(L754/H754)*(1000000/365),"")</f>
        <v>0.39330356164383556</v>
      </c>
      <c r="U754" s="3">
        <f>IF(I754&gt;0,(M754/I754)*(1000000/365),"")</f>
        <v>7.2123152930608572E-3</v>
      </c>
      <c r="V754" s="28" t="str">
        <f>IF(J754&gt;0,(N754/J754)*(1000000/365),"")</f>
        <v/>
      </c>
      <c r="Y754" s="29" t="s">
        <v>618</v>
      </c>
      <c r="Z754" s="3" t="s">
        <v>47</v>
      </c>
      <c r="AA754" s="3">
        <v>556585</v>
      </c>
      <c r="AB754" s="3">
        <v>159</v>
      </c>
      <c r="AC754" s="3">
        <v>150</v>
      </c>
      <c r="AD754" s="3">
        <v>0</v>
      </c>
      <c r="AE754" s="2" t="s">
        <v>1245</v>
      </c>
      <c r="AI754" s="3" t="s">
        <v>1243</v>
      </c>
      <c r="AK754" s="3">
        <v>89</v>
      </c>
      <c r="AL754" s="3">
        <v>12.7764662</v>
      </c>
      <c r="AM754" s="2" t="s">
        <v>1243</v>
      </c>
      <c r="AO754" s="2">
        <v>61</v>
      </c>
      <c r="AP754" s="2">
        <v>0.16058220000000001</v>
      </c>
    </row>
    <row r="755" spans="1:42" x14ac:dyDescent="0.25">
      <c r="A755" s="3">
        <f t="shared" si="187"/>
        <v>2</v>
      </c>
      <c r="B755" s="3" t="str">
        <f t="shared" si="188"/>
        <v>Gas</v>
      </c>
      <c r="C755" s="3">
        <f t="shared" si="189"/>
        <v>0</v>
      </c>
      <c r="D755" s="3">
        <f t="shared" si="190"/>
        <v>1.43979E-2</v>
      </c>
      <c r="E755" s="3">
        <f t="shared" si="191"/>
        <v>0</v>
      </c>
      <c r="F755" s="3" t="str">
        <f t="shared" si="192"/>
        <v/>
      </c>
      <c r="G755" s="3">
        <f t="shared" si="193"/>
        <v>0</v>
      </c>
      <c r="H755" s="3">
        <f t="shared" si="194"/>
        <v>4</v>
      </c>
      <c r="I755" s="3">
        <f t="shared" si="195"/>
        <v>0</v>
      </c>
      <c r="J755" s="3">
        <f t="shared" si="196"/>
        <v>0</v>
      </c>
      <c r="K755" s="3">
        <f t="shared" si="197"/>
        <v>0</v>
      </c>
      <c r="L755" s="3">
        <f t="shared" si="198"/>
        <v>6.7712000000000002E-4</v>
      </c>
      <c r="M755" s="3">
        <f t="shared" si="199"/>
        <v>0</v>
      </c>
      <c r="N755" s="3">
        <f t="shared" si="200"/>
        <v>0</v>
      </c>
      <c r="O755" s="3">
        <f>SUM(K755:M755)</f>
        <v>6.7712000000000002E-4</v>
      </c>
      <c r="P755" s="41" t="str">
        <f t="shared" si="201"/>
        <v/>
      </c>
      <c r="Q755" s="42">
        <f t="shared" si="202"/>
        <v>4.702908062981407E-2</v>
      </c>
      <c r="R755" s="44" t="str">
        <f t="shared" si="203"/>
        <v/>
      </c>
      <c r="S755" s="3" t="str">
        <f>IF(G755&gt;0,(K755/G755)*(1000000/365),"")</f>
        <v/>
      </c>
      <c r="T755" s="3">
        <f>IF(H755&gt;0,(L755/H755)*(1000000/365),"")</f>
        <v>0.46378082191780823</v>
      </c>
      <c r="U755" s="3" t="str">
        <f>IF(I755&gt;0,(M755/I755)*(1000000/365),"")</f>
        <v/>
      </c>
      <c r="V755" s="28" t="str">
        <f>IF(J755&gt;0,(N755/J755)*(1000000/365),"")</f>
        <v/>
      </c>
      <c r="Y755" s="29" t="s">
        <v>619</v>
      </c>
      <c r="Z755" s="3" t="s">
        <v>47</v>
      </c>
      <c r="AA755" s="3">
        <v>14397.9</v>
      </c>
      <c r="AB755" s="3">
        <v>2</v>
      </c>
      <c r="AC755" s="3">
        <v>4</v>
      </c>
      <c r="AD755" s="3">
        <v>0</v>
      </c>
      <c r="AE755" s="2" t="s">
        <v>1245</v>
      </c>
      <c r="AI755" s="3" t="s">
        <v>1243</v>
      </c>
      <c r="AK755" s="3">
        <v>4</v>
      </c>
      <c r="AL755" s="3">
        <v>0.67712000000000006</v>
      </c>
      <c r="AM755" s="2" t="s">
        <v>1245</v>
      </c>
    </row>
    <row r="756" spans="1:42" x14ac:dyDescent="0.25">
      <c r="A756" s="3">
        <f t="shared" si="187"/>
        <v>5</v>
      </c>
      <c r="B756" s="3" t="str">
        <f t="shared" si="188"/>
        <v>Gas</v>
      </c>
      <c r="C756" s="3">
        <f t="shared" si="189"/>
        <v>0</v>
      </c>
      <c r="D756" s="3">
        <f t="shared" si="190"/>
        <v>9.5413315431665008E-2</v>
      </c>
      <c r="E756" s="3">
        <f t="shared" si="191"/>
        <v>7.8065439898635E-2</v>
      </c>
      <c r="F756" s="3" t="str">
        <f t="shared" si="192"/>
        <v/>
      </c>
      <c r="G756" s="3">
        <f t="shared" si="193"/>
        <v>0</v>
      </c>
      <c r="H756" s="3">
        <f t="shared" si="194"/>
        <v>22</v>
      </c>
      <c r="I756" s="3">
        <f t="shared" si="195"/>
        <v>18</v>
      </c>
      <c r="J756" s="3">
        <f t="shared" si="196"/>
        <v>0</v>
      </c>
      <c r="K756" s="3">
        <f t="shared" si="197"/>
        <v>0</v>
      </c>
      <c r="L756" s="3">
        <f t="shared" si="198"/>
        <v>3.3774861799999993E-2</v>
      </c>
      <c r="M756" s="3">
        <f t="shared" si="199"/>
        <v>2.0929999999999997E-6</v>
      </c>
      <c r="N756" s="3">
        <f t="shared" si="200"/>
        <v>0</v>
      </c>
      <c r="O756" s="3">
        <f>SUM(K756:M756)</f>
        <v>3.3776954799999995E-2</v>
      </c>
      <c r="P756" s="41" t="str">
        <f t="shared" si="201"/>
        <v/>
      </c>
      <c r="Q756" s="42">
        <f t="shared" si="202"/>
        <v>0.35398478343611839</v>
      </c>
      <c r="R756" s="44">
        <f t="shared" si="203"/>
        <v>2.681083976107328E-5</v>
      </c>
      <c r="S756" s="3" t="str">
        <f>IF(G756&gt;0,(K756/G756)*(1000000/365),"")</f>
        <v/>
      </c>
      <c r="T756" s="3">
        <f>IF(H756&gt;0,(L756/H756)*(1000000/365),"")</f>
        <v>4.2060849066002479</v>
      </c>
      <c r="U756" s="3">
        <f>IF(I756&gt;0,(M756/I756)*(1000000/365),"")</f>
        <v>3.1856925418569251E-4</v>
      </c>
      <c r="V756" s="28" t="str">
        <f>IF(J756&gt;0,(N756/J756)*(1000000/365),"")</f>
        <v/>
      </c>
      <c r="Y756" s="29" t="s">
        <v>620</v>
      </c>
      <c r="Z756" s="3" t="s">
        <v>47</v>
      </c>
      <c r="AA756" s="3">
        <v>173478.75533029999</v>
      </c>
      <c r="AB756" s="3">
        <v>20</v>
      </c>
      <c r="AC756" s="3">
        <v>40</v>
      </c>
      <c r="AD756" s="3">
        <v>0</v>
      </c>
      <c r="AE756" s="2" t="s">
        <v>1245</v>
      </c>
      <c r="AI756" s="3" t="s">
        <v>1243</v>
      </c>
      <c r="AK756" s="3">
        <v>22</v>
      </c>
      <c r="AL756" s="3">
        <v>33.774861799999996</v>
      </c>
      <c r="AM756" s="2" t="s">
        <v>1243</v>
      </c>
      <c r="AO756" s="2">
        <v>18</v>
      </c>
      <c r="AP756" s="2">
        <v>2.0929999999999998E-3</v>
      </c>
    </row>
    <row r="757" spans="1:42" x14ac:dyDescent="0.25">
      <c r="A757" s="3">
        <f t="shared" si="187"/>
        <v>3</v>
      </c>
      <c r="B757" s="3" t="str">
        <f t="shared" si="188"/>
        <v>Gas</v>
      </c>
      <c r="C757" s="3">
        <f t="shared" si="189"/>
        <v>0</v>
      </c>
      <c r="D757" s="3">
        <f t="shared" si="190"/>
        <v>0</v>
      </c>
      <c r="E757" s="3">
        <f t="shared" si="191"/>
        <v>3.9430000000000003E-3</v>
      </c>
      <c r="F757" s="3" t="str">
        <f t="shared" si="192"/>
        <v/>
      </c>
      <c r="G757" s="3">
        <f t="shared" si="193"/>
        <v>0</v>
      </c>
      <c r="H757" s="3">
        <f t="shared" si="194"/>
        <v>0</v>
      </c>
      <c r="I757" s="3">
        <f t="shared" si="195"/>
        <v>12</v>
      </c>
      <c r="J757" s="3">
        <f t="shared" si="196"/>
        <v>0</v>
      </c>
      <c r="K757" s="3">
        <f t="shared" si="197"/>
        <v>0</v>
      </c>
      <c r="L757" s="3">
        <f t="shared" si="198"/>
        <v>0</v>
      </c>
      <c r="M757" s="3">
        <f t="shared" si="199"/>
        <v>7.5980000000000001E-7</v>
      </c>
      <c r="N757" s="3">
        <f t="shared" si="200"/>
        <v>0</v>
      </c>
      <c r="O757" s="3">
        <f>SUM(K757:M757)</f>
        <v>7.5980000000000001E-7</v>
      </c>
      <c r="P757" s="41" t="str">
        <f t="shared" si="201"/>
        <v/>
      </c>
      <c r="Q757" s="42" t="str">
        <f t="shared" si="202"/>
        <v/>
      </c>
      <c r="R757" s="44">
        <f t="shared" si="203"/>
        <v>1.9269591681460814E-4</v>
      </c>
      <c r="S757" s="3" t="str">
        <f>IF(G757&gt;0,(K757/G757)*(1000000/365),"")</f>
        <v/>
      </c>
      <c r="T757" s="3" t="str">
        <f>IF(H757&gt;0,(L757/H757)*(1000000/365),"")</f>
        <v/>
      </c>
      <c r="U757" s="3">
        <f>IF(I757&gt;0,(M757/I757)*(1000000/365),"")</f>
        <v>1.734703196347032E-4</v>
      </c>
      <c r="V757" s="28" t="str">
        <f>IF(J757&gt;0,(N757/J757)*(1000000/365),"")</f>
        <v/>
      </c>
      <c r="Y757" s="29" t="s">
        <v>621</v>
      </c>
      <c r="Z757" s="3" t="s">
        <v>47</v>
      </c>
      <c r="AA757" s="3">
        <v>3943</v>
      </c>
      <c r="AB757" s="3">
        <v>1</v>
      </c>
      <c r="AC757" s="3">
        <v>2</v>
      </c>
      <c r="AD757" s="3">
        <v>0</v>
      </c>
      <c r="AE757" s="2" t="s">
        <v>1245</v>
      </c>
      <c r="AI757" s="3" t="s">
        <v>1245</v>
      </c>
      <c r="AM757" s="2" t="s">
        <v>1243</v>
      </c>
      <c r="AO757" s="2">
        <v>12</v>
      </c>
      <c r="AP757" s="2">
        <v>7.5980000000000004E-4</v>
      </c>
    </row>
    <row r="758" spans="1:42" x14ac:dyDescent="0.25">
      <c r="A758" s="3">
        <f t="shared" si="187"/>
        <v>3</v>
      </c>
      <c r="B758" s="3" t="str">
        <f t="shared" si="188"/>
        <v>Gas</v>
      </c>
      <c r="C758" s="3">
        <f t="shared" si="189"/>
        <v>0</v>
      </c>
      <c r="D758" s="3">
        <f t="shared" si="190"/>
        <v>0</v>
      </c>
      <c r="E758" s="3">
        <f t="shared" si="191"/>
        <v>5.1902099999999998E-3</v>
      </c>
      <c r="F758" s="3" t="str">
        <f t="shared" si="192"/>
        <v/>
      </c>
      <c r="G758" s="3">
        <f t="shared" si="193"/>
        <v>0</v>
      </c>
      <c r="H758" s="3">
        <f t="shared" si="194"/>
        <v>0</v>
      </c>
      <c r="I758" s="3">
        <f t="shared" si="195"/>
        <v>4</v>
      </c>
      <c r="J758" s="3">
        <f t="shared" si="196"/>
        <v>0</v>
      </c>
      <c r="K758" s="3">
        <f t="shared" si="197"/>
        <v>0</v>
      </c>
      <c r="L758" s="3">
        <f t="shared" si="198"/>
        <v>0</v>
      </c>
      <c r="M758" s="3">
        <f t="shared" si="199"/>
        <v>5.31E-6</v>
      </c>
      <c r="N758" s="3">
        <f t="shared" si="200"/>
        <v>0</v>
      </c>
      <c r="O758" s="3">
        <f>SUM(K758:M758)</f>
        <v>5.31E-6</v>
      </c>
      <c r="P758" s="41" t="str">
        <f t="shared" si="201"/>
        <v/>
      </c>
      <c r="Q758" s="42" t="str">
        <f t="shared" si="202"/>
        <v/>
      </c>
      <c r="R758" s="44">
        <f t="shared" si="203"/>
        <v>1.0230799909830238E-3</v>
      </c>
      <c r="S758" s="3" t="str">
        <f>IF(G758&gt;0,(K758/G758)*(1000000/365),"")</f>
        <v/>
      </c>
      <c r="T758" s="3" t="str">
        <f>IF(H758&gt;0,(L758/H758)*(1000000/365),"")</f>
        <v/>
      </c>
      <c r="U758" s="3">
        <f>IF(I758&gt;0,(M758/I758)*(1000000/365),"")</f>
        <v>3.6369863013698627E-3</v>
      </c>
      <c r="V758" s="28" t="str">
        <f>IF(J758&gt;0,(N758/J758)*(1000000/365),"")</f>
        <v/>
      </c>
      <c r="Y758" s="29" t="s">
        <v>621</v>
      </c>
      <c r="Z758" s="3" t="s">
        <v>47</v>
      </c>
      <c r="AA758" s="3">
        <v>5190.21</v>
      </c>
      <c r="AB758" s="3">
        <v>1</v>
      </c>
      <c r="AC758" s="3">
        <v>4</v>
      </c>
      <c r="AD758" s="3">
        <v>0</v>
      </c>
      <c r="AE758" s="2" t="s">
        <v>1245</v>
      </c>
      <c r="AI758" s="3" t="s">
        <v>1245</v>
      </c>
      <c r="AM758" s="2" t="s">
        <v>1243</v>
      </c>
      <c r="AO758" s="2">
        <v>4</v>
      </c>
      <c r="AP758" s="2">
        <v>5.3099999999999996E-3</v>
      </c>
    </row>
    <row r="759" spans="1:42" x14ac:dyDescent="0.25">
      <c r="A759" s="3">
        <f t="shared" si="187"/>
        <v>5</v>
      </c>
      <c r="B759" s="3" t="str">
        <f t="shared" si="188"/>
        <v>Gas</v>
      </c>
      <c r="C759" s="3">
        <f t="shared" si="189"/>
        <v>0</v>
      </c>
      <c r="D759" s="3">
        <f t="shared" si="190"/>
        <v>2.297683E-2</v>
      </c>
      <c r="E759" s="3">
        <f t="shared" si="191"/>
        <v>6.8930490000000011E-2</v>
      </c>
      <c r="F759" s="3" t="str">
        <f t="shared" si="192"/>
        <v/>
      </c>
      <c r="G759" s="3">
        <f t="shared" si="193"/>
        <v>0</v>
      </c>
      <c r="H759" s="3">
        <f t="shared" si="194"/>
        <v>13</v>
      </c>
      <c r="I759" s="3">
        <f t="shared" si="195"/>
        <v>39</v>
      </c>
      <c r="J759" s="3">
        <f t="shared" si="196"/>
        <v>0</v>
      </c>
      <c r="K759" s="3">
        <f t="shared" si="197"/>
        <v>0</v>
      </c>
      <c r="L759" s="3">
        <f t="shared" si="198"/>
        <v>1.5741211800000002E-2</v>
      </c>
      <c r="M759" s="3">
        <f t="shared" si="199"/>
        <v>1.0392299000000001E-3</v>
      </c>
      <c r="N759" s="3">
        <f t="shared" si="200"/>
        <v>0</v>
      </c>
      <c r="O759" s="3">
        <f>SUM(K759:M759)</f>
        <v>1.6780441700000003E-2</v>
      </c>
      <c r="P759" s="41" t="str">
        <f t="shared" si="201"/>
        <v/>
      </c>
      <c r="Q759" s="42">
        <f t="shared" si="202"/>
        <v>0.68509066742453162</v>
      </c>
      <c r="R759" s="44">
        <f t="shared" si="203"/>
        <v>1.5076490824307211E-2</v>
      </c>
      <c r="S759" s="3" t="str">
        <f>IF(G759&gt;0,(K759/G759)*(1000000/365),"")</f>
        <v/>
      </c>
      <c r="T759" s="3">
        <f>IF(H759&gt;0,(L759/H759)*(1000000/365),"")</f>
        <v>3.3174313593256062</v>
      </c>
      <c r="U759" s="3">
        <f>IF(I759&gt;0,(M759/I759)*(1000000/365),"")</f>
        <v>7.3005261678960306E-2</v>
      </c>
      <c r="V759" s="28" t="str">
        <f>IF(J759&gt;0,(N759/J759)*(1000000/365),"")</f>
        <v/>
      </c>
      <c r="Y759" s="29" t="s">
        <v>622</v>
      </c>
      <c r="Z759" s="3" t="s">
        <v>47</v>
      </c>
      <c r="AA759" s="3">
        <v>91907.32</v>
      </c>
      <c r="AB759" s="3">
        <v>16</v>
      </c>
      <c r="AC759" s="3">
        <v>52</v>
      </c>
      <c r="AD759" s="3">
        <v>0</v>
      </c>
      <c r="AE759" s="2" t="s">
        <v>1245</v>
      </c>
      <c r="AI759" s="3" t="s">
        <v>1243</v>
      </c>
      <c r="AK759" s="3">
        <v>13</v>
      </c>
      <c r="AL759" s="3">
        <v>15.7412118</v>
      </c>
      <c r="AM759" s="2" t="s">
        <v>1243</v>
      </c>
      <c r="AO759" s="2">
        <v>39</v>
      </c>
      <c r="AP759" s="2">
        <v>1.0392299</v>
      </c>
    </row>
    <row r="760" spans="1:42" x14ac:dyDescent="0.25">
      <c r="A760" s="3">
        <f t="shared" si="187"/>
        <v>5</v>
      </c>
      <c r="B760" s="3" t="str">
        <f t="shared" si="188"/>
        <v>Gas</v>
      </c>
      <c r="C760" s="3">
        <f t="shared" si="189"/>
        <v>0</v>
      </c>
      <c r="D760" s="3">
        <f t="shared" si="190"/>
        <v>0.10445185532223693</v>
      </c>
      <c r="E760" s="3">
        <f t="shared" si="191"/>
        <v>0.14700631489796309</v>
      </c>
      <c r="F760" s="3" t="str">
        <f t="shared" si="192"/>
        <v/>
      </c>
      <c r="G760" s="3">
        <f t="shared" si="193"/>
        <v>0</v>
      </c>
      <c r="H760" s="3">
        <f t="shared" si="194"/>
        <v>27</v>
      </c>
      <c r="I760" s="3">
        <f t="shared" si="195"/>
        <v>38</v>
      </c>
      <c r="J760" s="3">
        <f t="shared" si="196"/>
        <v>0</v>
      </c>
      <c r="K760" s="3">
        <f t="shared" si="197"/>
        <v>0</v>
      </c>
      <c r="L760" s="3">
        <f t="shared" si="198"/>
        <v>4.2107886000000002E-3</v>
      </c>
      <c r="M760" s="3">
        <f t="shared" si="199"/>
        <v>2.3803800000000001E-5</v>
      </c>
      <c r="N760" s="3">
        <f t="shared" si="200"/>
        <v>0</v>
      </c>
      <c r="O760" s="3">
        <f>SUM(K760:M760)</f>
        <v>4.2345923999999998E-3</v>
      </c>
      <c r="P760" s="41" t="str">
        <f t="shared" si="201"/>
        <v/>
      </c>
      <c r="Q760" s="42">
        <f t="shared" si="202"/>
        <v>4.0313200632095987E-2</v>
      </c>
      <c r="R760" s="44">
        <f t="shared" si="203"/>
        <v>1.6192365624920392E-4</v>
      </c>
      <c r="S760" s="3" t="str">
        <f>IF(G760&gt;0,(K760/G760)*(1000000/365),"")</f>
        <v/>
      </c>
      <c r="T760" s="3">
        <f>IF(H760&gt;0,(L760/H760)*(1000000/365),"")</f>
        <v>0.42727433789954344</v>
      </c>
      <c r="U760" s="3">
        <f>IF(I760&gt;0,(M760/I760)*(1000000/365),"")</f>
        <v>1.7162076423936554E-3</v>
      </c>
      <c r="V760" s="28" t="str">
        <f>IF(J760&gt;0,(N760/J760)*(1000000/365),"")</f>
        <v/>
      </c>
      <c r="Y760" s="29" t="s">
        <v>622</v>
      </c>
      <c r="Z760" s="3" t="s">
        <v>47</v>
      </c>
      <c r="AA760" s="3">
        <v>251458.1702202</v>
      </c>
      <c r="AB760" s="3">
        <v>25</v>
      </c>
      <c r="AC760" s="3">
        <v>65</v>
      </c>
      <c r="AD760" s="3">
        <v>0</v>
      </c>
      <c r="AE760" s="2" t="s">
        <v>1245</v>
      </c>
      <c r="AI760" s="3" t="s">
        <v>1243</v>
      </c>
      <c r="AK760" s="3">
        <v>27</v>
      </c>
      <c r="AL760" s="3">
        <v>4.2107885999999999</v>
      </c>
      <c r="AM760" s="2" t="s">
        <v>1243</v>
      </c>
      <c r="AO760" s="2">
        <v>38</v>
      </c>
      <c r="AP760" s="2">
        <v>2.38038E-2</v>
      </c>
    </row>
    <row r="761" spans="1:42" x14ac:dyDescent="0.25">
      <c r="A761" s="3">
        <f t="shared" si="187"/>
        <v>5</v>
      </c>
      <c r="B761" s="3" t="str">
        <f t="shared" si="188"/>
        <v>Gas</v>
      </c>
      <c r="C761" s="3">
        <f t="shared" si="189"/>
        <v>0</v>
      </c>
      <c r="D761" s="3">
        <f t="shared" si="190"/>
        <v>2.6489974999999999E-3</v>
      </c>
      <c r="E761" s="3">
        <f t="shared" si="191"/>
        <v>7.9469924999999997E-3</v>
      </c>
      <c r="F761" s="3" t="str">
        <f t="shared" si="192"/>
        <v/>
      </c>
      <c r="G761" s="3">
        <f t="shared" si="193"/>
        <v>0</v>
      </c>
      <c r="H761" s="3">
        <f t="shared" si="194"/>
        <v>1</v>
      </c>
      <c r="I761" s="3">
        <f t="shared" si="195"/>
        <v>3</v>
      </c>
      <c r="J761" s="3">
        <f t="shared" si="196"/>
        <v>0</v>
      </c>
      <c r="K761" s="3">
        <f t="shared" si="197"/>
        <v>0</v>
      </c>
      <c r="L761" s="3">
        <f t="shared" si="198"/>
        <v>1.02E-6</v>
      </c>
      <c r="M761" s="3">
        <f t="shared" si="199"/>
        <v>8.2570000000000004E-5</v>
      </c>
      <c r="N761" s="3">
        <f t="shared" si="200"/>
        <v>0</v>
      </c>
      <c r="O761" s="3">
        <f>SUM(K761:M761)</f>
        <v>8.3590000000000004E-5</v>
      </c>
      <c r="P761" s="41" t="str">
        <f t="shared" si="201"/>
        <v/>
      </c>
      <c r="Q761" s="42">
        <f t="shared" si="202"/>
        <v>3.8505132602050397E-4</v>
      </c>
      <c r="R761" s="44">
        <f t="shared" si="203"/>
        <v>1.039009411421994E-2</v>
      </c>
      <c r="S761" s="3" t="str">
        <f>IF(G761&gt;0,(K761/G761)*(1000000/365),"")</f>
        <v/>
      </c>
      <c r="T761" s="3">
        <f>IF(H761&gt;0,(L761/H761)*(1000000/365),"")</f>
        <v>2.7945205479452053E-3</v>
      </c>
      <c r="U761" s="3">
        <f>IF(I761&gt;0,(M761/I761)*(1000000/365),"")</f>
        <v>7.5406392694063934E-2</v>
      </c>
      <c r="V761" s="28" t="str">
        <f>IF(J761&gt;0,(N761/J761)*(1000000/365),"")</f>
        <v/>
      </c>
      <c r="Y761" s="29" t="s">
        <v>622</v>
      </c>
      <c r="Z761" s="3" t="s">
        <v>47</v>
      </c>
      <c r="AA761" s="3">
        <v>10595.99</v>
      </c>
      <c r="AB761" s="3">
        <v>3</v>
      </c>
      <c r="AC761" s="3">
        <v>4</v>
      </c>
      <c r="AD761" s="3">
        <v>0</v>
      </c>
      <c r="AE761" s="2" t="s">
        <v>1245</v>
      </c>
      <c r="AI761" s="3" t="s">
        <v>1243</v>
      </c>
      <c r="AK761" s="3">
        <v>1</v>
      </c>
      <c r="AL761" s="3">
        <v>1.0200000000000001E-3</v>
      </c>
      <c r="AM761" s="2" t="s">
        <v>1243</v>
      </c>
      <c r="AO761" s="2">
        <v>3</v>
      </c>
      <c r="AP761" s="2">
        <v>8.2570000000000005E-2</v>
      </c>
    </row>
    <row r="762" spans="1:42" x14ac:dyDescent="0.25">
      <c r="A762" s="3">
        <f t="shared" si="187"/>
        <v>2</v>
      </c>
      <c r="B762" s="3" t="str">
        <f t="shared" si="188"/>
        <v>Gas</v>
      </c>
      <c r="C762" s="3">
        <f t="shared" si="189"/>
        <v>0</v>
      </c>
      <c r="D762" s="3">
        <f t="shared" si="190"/>
        <v>7.8595699999999998E-3</v>
      </c>
      <c r="E762" s="3">
        <f t="shared" si="191"/>
        <v>0</v>
      </c>
      <c r="F762" s="3" t="str">
        <f t="shared" si="192"/>
        <v/>
      </c>
      <c r="G762" s="3">
        <f t="shared" si="193"/>
        <v>0</v>
      </c>
      <c r="H762" s="3">
        <f t="shared" si="194"/>
        <v>3</v>
      </c>
      <c r="I762" s="3">
        <f t="shared" si="195"/>
        <v>0</v>
      </c>
      <c r="J762" s="3">
        <f t="shared" si="196"/>
        <v>0</v>
      </c>
      <c r="K762" s="3">
        <f t="shared" si="197"/>
        <v>0</v>
      </c>
      <c r="L762" s="3">
        <f t="shared" si="198"/>
        <v>6.1423000000000001E-4</v>
      </c>
      <c r="M762" s="3">
        <f t="shared" si="199"/>
        <v>0</v>
      </c>
      <c r="N762" s="3">
        <f t="shared" si="200"/>
        <v>0</v>
      </c>
      <c r="O762" s="3">
        <f>SUM(K762:M762)</f>
        <v>6.1423000000000001E-4</v>
      </c>
      <c r="P762" s="41" t="str">
        <f t="shared" si="201"/>
        <v/>
      </c>
      <c r="Q762" s="42">
        <f t="shared" si="202"/>
        <v>7.8150585846299483E-2</v>
      </c>
      <c r="R762" s="44" t="str">
        <f t="shared" si="203"/>
        <v/>
      </c>
      <c r="S762" s="3" t="str">
        <f>IF(G762&gt;0,(K762/G762)*(1000000/365),"")</f>
        <v/>
      </c>
      <c r="T762" s="3">
        <f>IF(H762&gt;0,(L762/H762)*(1000000/365),"")</f>
        <v>0.5609406392694064</v>
      </c>
      <c r="U762" s="3" t="str">
        <f>IF(I762&gt;0,(M762/I762)*(1000000/365),"")</f>
        <v/>
      </c>
      <c r="V762" s="28" t="str">
        <f>IF(J762&gt;0,(N762/J762)*(1000000/365),"")</f>
        <v/>
      </c>
      <c r="Y762" s="29" t="s">
        <v>623</v>
      </c>
      <c r="Z762" s="3" t="s">
        <v>47</v>
      </c>
      <c r="AA762" s="3">
        <v>7859.57</v>
      </c>
      <c r="AB762" s="3">
        <v>5</v>
      </c>
      <c r="AC762" s="3">
        <v>3</v>
      </c>
      <c r="AD762" s="3">
        <v>0</v>
      </c>
      <c r="AE762" s="2" t="s">
        <v>1245</v>
      </c>
      <c r="AI762" s="3" t="s">
        <v>1243</v>
      </c>
      <c r="AK762" s="3">
        <v>3</v>
      </c>
      <c r="AL762" s="3">
        <v>0.61423000000000005</v>
      </c>
      <c r="AM762" s="2" t="s">
        <v>1245</v>
      </c>
    </row>
    <row r="763" spans="1:42" x14ac:dyDescent="0.25">
      <c r="A763" s="3">
        <f t="shared" si="187"/>
        <v>2</v>
      </c>
      <c r="B763" s="3" t="str">
        <f t="shared" si="188"/>
        <v>Gas</v>
      </c>
      <c r="C763" s="3">
        <f t="shared" si="189"/>
        <v>0</v>
      </c>
      <c r="D763" s="3">
        <f t="shared" si="190"/>
        <v>4.0140000000000002E-3</v>
      </c>
      <c r="E763" s="3">
        <f t="shared" si="191"/>
        <v>0</v>
      </c>
      <c r="F763" s="3" t="str">
        <f t="shared" si="192"/>
        <v/>
      </c>
      <c r="G763" s="3">
        <f t="shared" si="193"/>
        <v>0</v>
      </c>
      <c r="H763" s="3">
        <f t="shared" si="194"/>
        <v>1</v>
      </c>
      <c r="I763" s="3">
        <f t="shared" si="195"/>
        <v>0</v>
      </c>
      <c r="J763" s="3">
        <f t="shared" si="196"/>
        <v>0</v>
      </c>
      <c r="K763" s="3">
        <f t="shared" si="197"/>
        <v>0</v>
      </c>
      <c r="L763" s="3">
        <f t="shared" si="198"/>
        <v>1.9909399999999999E-5</v>
      </c>
      <c r="M763" s="3">
        <f t="shared" si="199"/>
        <v>0</v>
      </c>
      <c r="N763" s="3">
        <f t="shared" si="200"/>
        <v>0</v>
      </c>
      <c r="O763" s="3">
        <f>SUM(K763:M763)</f>
        <v>1.9909399999999999E-5</v>
      </c>
      <c r="P763" s="41" t="str">
        <f t="shared" si="201"/>
        <v/>
      </c>
      <c r="Q763" s="42">
        <f t="shared" si="202"/>
        <v>4.959990034877927E-3</v>
      </c>
      <c r="R763" s="44" t="str">
        <f t="shared" si="203"/>
        <v/>
      </c>
      <c r="S763" s="3" t="str">
        <f>IF(G763&gt;0,(K763/G763)*(1000000/365),"")</f>
        <v/>
      </c>
      <c r="T763" s="3">
        <f>IF(H763&gt;0,(L763/H763)*(1000000/365),"")</f>
        <v>5.4546301369863014E-2</v>
      </c>
      <c r="U763" s="3" t="str">
        <f>IF(I763&gt;0,(M763/I763)*(1000000/365),"")</f>
        <v/>
      </c>
      <c r="V763" s="28" t="str">
        <f>IF(J763&gt;0,(N763/J763)*(1000000/365),"")</f>
        <v/>
      </c>
      <c r="Y763" s="29" t="s">
        <v>624</v>
      </c>
      <c r="Z763" s="3" t="s">
        <v>47</v>
      </c>
      <c r="AA763" s="3">
        <v>4014</v>
      </c>
      <c r="AB763" s="3">
        <v>1</v>
      </c>
      <c r="AC763" s="3">
        <v>1</v>
      </c>
      <c r="AD763" s="3">
        <v>0</v>
      </c>
      <c r="AE763" s="2" t="s">
        <v>1245</v>
      </c>
      <c r="AI763" s="3" t="s">
        <v>1243</v>
      </c>
      <c r="AK763" s="3">
        <v>1</v>
      </c>
      <c r="AL763" s="3">
        <v>1.9909400000000001E-2</v>
      </c>
      <c r="AM763" s="2" t="s">
        <v>1245</v>
      </c>
    </row>
    <row r="764" spans="1:42" x14ac:dyDescent="0.25">
      <c r="A764" s="3">
        <f t="shared" si="187"/>
        <v>5</v>
      </c>
      <c r="B764" s="3" t="str">
        <f t="shared" si="188"/>
        <v>Gas</v>
      </c>
      <c r="C764" s="3">
        <f t="shared" si="189"/>
        <v>0</v>
      </c>
      <c r="D764" s="3">
        <f t="shared" si="190"/>
        <v>2.7499506172839507E-4</v>
      </c>
      <c r="E764" s="3">
        <f t="shared" si="191"/>
        <v>0.2224710049382716</v>
      </c>
      <c r="F764" s="3" t="str">
        <f t="shared" si="192"/>
        <v/>
      </c>
      <c r="G764" s="3">
        <f t="shared" si="193"/>
        <v>0</v>
      </c>
      <c r="H764" s="3">
        <f t="shared" si="194"/>
        <v>1</v>
      </c>
      <c r="I764" s="3">
        <f t="shared" si="195"/>
        <v>809</v>
      </c>
      <c r="J764" s="3">
        <f t="shared" si="196"/>
        <v>0</v>
      </c>
      <c r="K764" s="3">
        <f t="shared" si="197"/>
        <v>0</v>
      </c>
      <c r="L764" s="3">
        <f t="shared" si="198"/>
        <v>3.2827156999999997E-3</v>
      </c>
      <c r="M764" s="3">
        <f t="shared" si="199"/>
        <v>1.6776800000000002E-5</v>
      </c>
      <c r="N764" s="3">
        <f t="shared" si="200"/>
        <v>0</v>
      </c>
      <c r="O764" s="3">
        <f>SUM(K764:M764)</f>
        <v>3.2994924999999995E-3</v>
      </c>
      <c r="P764" s="41" t="str">
        <f t="shared" si="201"/>
        <v/>
      </c>
      <c r="Q764" s="42">
        <f t="shared" si="202"/>
        <v>11.937362363409443</v>
      </c>
      <c r="R764" s="44">
        <f t="shared" si="203"/>
        <v>7.5411175513209069E-5</v>
      </c>
      <c r="S764" s="3" t="str">
        <f>IF(G764&gt;0,(K764/G764)*(1000000/365),"")</f>
        <v/>
      </c>
      <c r="T764" s="3">
        <f>IF(H764&gt;0,(L764/H764)*(1000000/365),"")</f>
        <v>8.9937416438356159</v>
      </c>
      <c r="U764" s="3">
        <f>IF(I764&gt;0,(M764/I764)*(1000000/365),"")</f>
        <v>5.6815618808947291E-5</v>
      </c>
      <c r="V764" s="28" t="str">
        <f>IF(J764&gt;0,(N764/J764)*(1000000/365),"")</f>
        <v/>
      </c>
      <c r="Y764" s="29" t="s">
        <v>625</v>
      </c>
      <c r="Z764" s="3" t="s">
        <v>47</v>
      </c>
      <c r="AA764" s="3">
        <v>222746</v>
      </c>
      <c r="AB764" s="3">
        <v>8</v>
      </c>
      <c r="AC764" s="3">
        <v>16</v>
      </c>
      <c r="AD764" s="3">
        <v>0</v>
      </c>
      <c r="AE764" s="2" t="s">
        <v>1245</v>
      </c>
      <c r="AI764" s="3" t="s">
        <v>1243</v>
      </c>
      <c r="AK764" s="3">
        <v>1</v>
      </c>
      <c r="AL764" s="3">
        <v>3.2827156999999998</v>
      </c>
      <c r="AM764" s="2" t="s">
        <v>1243</v>
      </c>
      <c r="AO764" s="2">
        <v>809</v>
      </c>
      <c r="AP764" s="2">
        <v>1.6776800000000001E-2</v>
      </c>
    </row>
    <row r="765" spans="1:42" x14ac:dyDescent="0.25">
      <c r="A765" s="3">
        <f t="shared" si="187"/>
        <v>5</v>
      </c>
      <c r="B765" s="3" t="str">
        <f t="shared" si="188"/>
        <v>Gas</v>
      </c>
      <c r="C765" s="3">
        <f t="shared" si="189"/>
        <v>0</v>
      </c>
      <c r="D765" s="3">
        <f t="shared" si="190"/>
        <v>0.97037726619650599</v>
      </c>
      <c r="E765" s="3">
        <f t="shared" si="191"/>
        <v>0.33197117001459409</v>
      </c>
      <c r="F765" s="3" t="str">
        <f t="shared" si="192"/>
        <v/>
      </c>
      <c r="G765" s="3">
        <f t="shared" si="193"/>
        <v>0</v>
      </c>
      <c r="H765" s="3">
        <f t="shared" si="194"/>
        <v>228</v>
      </c>
      <c r="I765" s="3">
        <f t="shared" si="195"/>
        <v>78</v>
      </c>
      <c r="J765" s="3">
        <f t="shared" si="196"/>
        <v>0</v>
      </c>
      <c r="K765" s="3">
        <f t="shared" si="197"/>
        <v>0</v>
      </c>
      <c r="L765" s="3">
        <f t="shared" si="198"/>
        <v>0.4763816045</v>
      </c>
      <c r="M765" s="3">
        <f t="shared" si="199"/>
        <v>4.6536899999999998E-5</v>
      </c>
      <c r="N765" s="3">
        <f t="shared" si="200"/>
        <v>0</v>
      </c>
      <c r="O765" s="3">
        <f>SUM(K765:M765)</f>
        <v>0.4764281414</v>
      </c>
      <c r="P765" s="41" t="str">
        <f t="shared" si="201"/>
        <v/>
      </c>
      <c r="Q765" s="42">
        <f t="shared" si="202"/>
        <v>0.49092411899469468</v>
      </c>
      <c r="R765" s="44">
        <f t="shared" si="203"/>
        <v>1.401835587046735E-4</v>
      </c>
      <c r="S765" s="3" t="str">
        <f>IF(G765&gt;0,(K765/G765)*(1000000/365),"")</f>
        <v/>
      </c>
      <c r="T765" s="3">
        <f>IF(H765&gt;0,(L765/H765)*(1000000/365),"")</f>
        <v>5.7243643895698151</v>
      </c>
      <c r="U765" s="3">
        <f>IF(I765&gt;0,(M765/I765)*(1000000/365),"")</f>
        <v>1.6345943097997892E-3</v>
      </c>
      <c r="V765" s="28" t="str">
        <f>IF(J765&gt;0,(N765/J765)*(1000000/365),"")</f>
        <v/>
      </c>
      <c r="Y765" s="29" t="s">
        <v>626</v>
      </c>
      <c r="Z765" s="3" t="s">
        <v>47</v>
      </c>
      <c r="AA765" s="3">
        <v>1302348.4362111001</v>
      </c>
      <c r="AB765" s="3">
        <v>153</v>
      </c>
      <c r="AC765" s="3">
        <v>306</v>
      </c>
      <c r="AD765" s="3">
        <v>0</v>
      </c>
      <c r="AE765" s="2" t="s">
        <v>1245</v>
      </c>
      <c r="AI765" s="3" t="s">
        <v>1243</v>
      </c>
      <c r="AK765" s="3">
        <v>228</v>
      </c>
      <c r="AL765" s="3">
        <v>476.38160449999998</v>
      </c>
      <c r="AM765" s="2" t="s">
        <v>1243</v>
      </c>
      <c r="AO765" s="2">
        <v>78</v>
      </c>
      <c r="AP765" s="2">
        <v>4.6536899999999999E-2</v>
      </c>
    </row>
    <row r="766" spans="1:42" x14ac:dyDescent="0.25">
      <c r="A766" s="3">
        <f t="shared" si="187"/>
        <v>2</v>
      </c>
      <c r="B766" s="3" t="str">
        <f t="shared" si="188"/>
        <v>Gas</v>
      </c>
      <c r="C766" s="3">
        <f t="shared" si="189"/>
        <v>0</v>
      </c>
      <c r="D766" s="3">
        <f t="shared" si="190"/>
        <v>4.0622899999999997E-3</v>
      </c>
      <c r="E766" s="3">
        <f t="shared" si="191"/>
        <v>0</v>
      </c>
      <c r="F766" s="3" t="str">
        <f t="shared" si="192"/>
        <v/>
      </c>
      <c r="G766" s="3">
        <f t="shared" si="193"/>
        <v>0</v>
      </c>
      <c r="H766" s="3">
        <f t="shared" si="194"/>
        <v>3</v>
      </c>
      <c r="I766" s="3">
        <f t="shared" si="195"/>
        <v>0</v>
      </c>
      <c r="J766" s="3">
        <f t="shared" si="196"/>
        <v>0</v>
      </c>
      <c r="K766" s="3">
        <f t="shared" si="197"/>
        <v>0</v>
      </c>
      <c r="L766" s="3">
        <f t="shared" si="198"/>
        <v>1.8117E-4</v>
      </c>
      <c r="M766" s="3">
        <f t="shared" si="199"/>
        <v>0</v>
      </c>
      <c r="N766" s="3">
        <f t="shared" si="200"/>
        <v>0</v>
      </c>
      <c r="O766" s="3">
        <f>SUM(K766:M766)</f>
        <v>1.8117E-4</v>
      </c>
      <c r="P766" s="41" t="str">
        <f t="shared" si="201"/>
        <v/>
      </c>
      <c r="Q766" s="42">
        <f t="shared" si="202"/>
        <v>4.4597997681110904E-2</v>
      </c>
      <c r="R766" s="44" t="str">
        <f t="shared" si="203"/>
        <v/>
      </c>
      <c r="S766" s="3" t="str">
        <f>IF(G766&gt;0,(K766/G766)*(1000000/365),"")</f>
        <v/>
      </c>
      <c r="T766" s="3">
        <f>IF(H766&gt;0,(L766/H766)*(1000000/365),"")</f>
        <v>0.16545205479452055</v>
      </c>
      <c r="U766" s="3" t="str">
        <f>IF(I766&gt;0,(M766/I766)*(1000000/365),"")</f>
        <v/>
      </c>
      <c r="V766" s="28" t="str">
        <f>IF(J766&gt;0,(N766/J766)*(1000000/365),"")</f>
        <v/>
      </c>
      <c r="Y766" s="29" t="s">
        <v>626</v>
      </c>
      <c r="Z766" s="3" t="s">
        <v>47</v>
      </c>
      <c r="AA766" s="3">
        <v>4062.29</v>
      </c>
      <c r="AB766" s="3">
        <v>1</v>
      </c>
      <c r="AC766" s="3">
        <v>3</v>
      </c>
      <c r="AD766" s="3">
        <v>0</v>
      </c>
      <c r="AE766" s="2" t="s">
        <v>1245</v>
      </c>
      <c r="AI766" s="3" t="s">
        <v>1243</v>
      </c>
      <c r="AK766" s="3">
        <v>3</v>
      </c>
      <c r="AL766" s="3">
        <v>0.18117</v>
      </c>
      <c r="AM766" s="2" t="s">
        <v>1245</v>
      </c>
    </row>
    <row r="767" spans="1:42" x14ac:dyDescent="0.25">
      <c r="A767" s="3">
        <f t="shared" si="187"/>
        <v>2</v>
      </c>
      <c r="B767" s="3" t="str">
        <f t="shared" si="188"/>
        <v>Gas</v>
      </c>
      <c r="C767" s="3">
        <f t="shared" si="189"/>
        <v>0</v>
      </c>
      <c r="D767" s="3">
        <f t="shared" si="190"/>
        <v>3.6783099999999997E-3</v>
      </c>
      <c r="E767" s="3">
        <f t="shared" si="191"/>
        <v>0</v>
      </c>
      <c r="F767" s="3" t="str">
        <f t="shared" si="192"/>
        <v/>
      </c>
      <c r="G767" s="3">
        <f t="shared" si="193"/>
        <v>0</v>
      </c>
      <c r="H767" s="3">
        <f t="shared" si="194"/>
        <v>2</v>
      </c>
      <c r="I767" s="3">
        <f t="shared" si="195"/>
        <v>0</v>
      </c>
      <c r="J767" s="3">
        <f t="shared" si="196"/>
        <v>0</v>
      </c>
      <c r="K767" s="3">
        <f t="shared" si="197"/>
        <v>0</v>
      </c>
      <c r="L767" s="3">
        <f t="shared" si="198"/>
        <v>6.5773000000000003E-4</v>
      </c>
      <c r="M767" s="3">
        <f t="shared" si="199"/>
        <v>0</v>
      </c>
      <c r="N767" s="3">
        <f t="shared" si="200"/>
        <v>0</v>
      </c>
      <c r="O767" s="3">
        <f>SUM(K767:M767)</f>
        <v>6.5773000000000003E-4</v>
      </c>
      <c r="P767" s="41" t="str">
        <f t="shared" si="201"/>
        <v/>
      </c>
      <c r="Q767" s="42">
        <f t="shared" si="202"/>
        <v>0.17881309623169339</v>
      </c>
      <c r="R767" s="44" t="str">
        <f t="shared" si="203"/>
        <v/>
      </c>
      <c r="S767" s="3" t="str">
        <f>IF(G767&gt;0,(K767/G767)*(1000000/365),"")</f>
        <v/>
      </c>
      <c r="T767" s="3">
        <f>IF(H767&gt;0,(L767/H767)*(1000000/365),"")</f>
        <v>0.90100000000000002</v>
      </c>
      <c r="U767" s="3" t="str">
        <f>IF(I767&gt;0,(M767/I767)*(1000000/365),"")</f>
        <v/>
      </c>
      <c r="V767" s="28" t="str">
        <f>IF(J767&gt;0,(N767/J767)*(1000000/365),"")</f>
        <v/>
      </c>
      <c r="Y767" s="29" t="s">
        <v>627</v>
      </c>
      <c r="Z767" s="3" t="s">
        <v>47</v>
      </c>
      <c r="AA767" s="3">
        <v>3678.31</v>
      </c>
      <c r="AB767" s="3">
        <v>1</v>
      </c>
      <c r="AC767" s="3">
        <v>2</v>
      </c>
      <c r="AD767" s="3">
        <v>0</v>
      </c>
      <c r="AE767" s="2" t="s">
        <v>1245</v>
      </c>
      <c r="AI767" s="3" t="s">
        <v>1243</v>
      </c>
      <c r="AK767" s="3">
        <v>2</v>
      </c>
      <c r="AL767" s="3">
        <v>0.65773000000000004</v>
      </c>
      <c r="AM767" s="2" t="s">
        <v>1245</v>
      </c>
    </row>
    <row r="768" spans="1:42" x14ac:dyDescent="0.25">
      <c r="A768" s="3">
        <f t="shared" si="187"/>
        <v>5</v>
      </c>
      <c r="B768" s="3" t="str">
        <f t="shared" si="188"/>
        <v>Gas</v>
      </c>
      <c r="C768" s="3">
        <f t="shared" si="189"/>
        <v>0</v>
      </c>
      <c r="D768" s="3">
        <f t="shared" si="190"/>
        <v>0.15210208333333333</v>
      </c>
      <c r="E768" s="3">
        <f t="shared" si="191"/>
        <v>0.13993391666666669</v>
      </c>
      <c r="F768" s="3" t="str">
        <f t="shared" si="192"/>
        <v/>
      </c>
      <c r="G768" s="3">
        <f t="shared" si="193"/>
        <v>0</v>
      </c>
      <c r="H768" s="3">
        <f t="shared" si="194"/>
        <v>25</v>
      </c>
      <c r="I768" s="3">
        <f t="shared" si="195"/>
        <v>23</v>
      </c>
      <c r="J768" s="3">
        <f t="shared" si="196"/>
        <v>0</v>
      </c>
      <c r="K768" s="3">
        <f t="shared" si="197"/>
        <v>0</v>
      </c>
      <c r="L768" s="3">
        <f t="shared" si="198"/>
        <v>5.7559999999999998E-3</v>
      </c>
      <c r="M768" s="3">
        <f t="shared" si="199"/>
        <v>3.86E-4</v>
      </c>
      <c r="N768" s="3">
        <f t="shared" si="200"/>
        <v>0</v>
      </c>
      <c r="O768" s="3">
        <f>SUM(K768:M768)</f>
        <v>6.1419999999999999E-3</v>
      </c>
      <c r="P768" s="41" t="str">
        <f t="shared" si="201"/>
        <v/>
      </c>
      <c r="Q768" s="42">
        <f t="shared" si="202"/>
        <v>3.7843005656836827E-2</v>
      </c>
      <c r="R768" s="44">
        <f t="shared" si="203"/>
        <v>2.7584449088170781E-3</v>
      </c>
      <c r="S768" s="3" t="str">
        <f>IF(G768&gt;0,(K768/G768)*(1000000/365),"")</f>
        <v/>
      </c>
      <c r="T768" s="3">
        <f>IF(H768&gt;0,(L768/H768)*(1000000/365),"")</f>
        <v>0.63079452054794516</v>
      </c>
      <c r="U768" s="3">
        <f>IF(I768&gt;0,(M768/I768)*(1000000/365),"")</f>
        <v>4.5979749851101842E-2</v>
      </c>
      <c r="V768" s="28" t="str">
        <f>IF(J768&gt;0,(N768/J768)*(1000000/365),"")</f>
        <v/>
      </c>
      <c r="Y768" s="29" t="s">
        <v>629</v>
      </c>
      <c r="Z768" s="3" t="s">
        <v>47</v>
      </c>
      <c r="AA768" s="3">
        <v>292036</v>
      </c>
      <c r="AB768" s="3">
        <v>14</v>
      </c>
      <c r="AC768" s="3">
        <v>26</v>
      </c>
      <c r="AD768" s="3">
        <v>0</v>
      </c>
      <c r="AE768" s="2" t="s">
        <v>1245</v>
      </c>
      <c r="AI768" s="3" t="s">
        <v>1243</v>
      </c>
      <c r="AK768" s="3">
        <v>25</v>
      </c>
      <c r="AL768" s="3">
        <v>5.7560000000000002</v>
      </c>
      <c r="AM768" s="2" t="s">
        <v>1243</v>
      </c>
      <c r="AO768" s="2">
        <v>23</v>
      </c>
      <c r="AP768" s="2">
        <v>0.38600000000000001</v>
      </c>
    </row>
    <row r="769" spans="1:42" x14ac:dyDescent="0.25">
      <c r="A769" s="3">
        <f t="shared" si="187"/>
        <v>3</v>
      </c>
      <c r="B769" s="3" t="str">
        <f t="shared" si="188"/>
        <v>Gas</v>
      </c>
      <c r="C769" s="3">
        <f t="shared" si="189"/>
        <v>0</v>
      </c>
      <c r="D769" s="3">
        <f t="shared" si="190"/>
        <v>0</v>
      </c>
      <c r="E769" s="3">
        <f t="shared" si="191"/>
        <v>6.2970220000000002E-3</v>
      </c>
      <c r="F769" s="3" t="str">
        <f t="shared" si="192"/>
        <v/>
      </c>
      <c r="G769" s="3">
        <f t="shared" si="193"/>
        <v>0</v>
      </c>
      <c r="H769" s="3">
        <f t="shared" si="194"/>
        <v>0</v>
      </c>
      <c r="I769" s="3">
        <f t="shared" si="195"/>
        <v>2</v>
      </c>
      <c r="J769" s="3">
        <f t="shared" si="196"/>
        <v>0</v>
      </c>
      <c r="K769" s="3">
        <f t="shared" si="197"/>
        <v>0</v>
      </c>
      <c r="L769" s="3">
        <f t="shared" si="198"/>
        <v>0</v>
      </c>
      <c r="M769" s="3">
        <f t="shared" si="199"/>
        <v>0</v>
      </c>
      <c r="N769" s="3">
        <f t="shared" si="200"/>
        <v>0</v>
      </c>
      <c r="O769" s="3">
        <f>SUM(K769:M769)</f>
        <v>0</v>
      </c>
      <c r="P769" s="41" t="str">
        <f t="shared" si="201"/>
        <v/>
      </c>
      <c r="Q769" s="42" t="str">
        <f t="shared" si="202"/>
        <v/>
      </c>
      <c r="R769" s="44">
        <f t="shared" si="203"/>
        <v>0</v>
      </c>
      <c r="S769" s="3" t="str">
        <f>IF(G769&gt;0,(K769/G769)*(1000000/365),"")</f>
        <v/>
      </c>
      <c r="T769" s="3" t="str">
        <f>IF(H769&gt;0,(L769/H769)*(1000000/365),"")</f>
        <v/>
      </c>
      <c r="U769" s="3">
        <f>IF(I769&gt;0,(M769/I769)*(1000000/365),"")</f>
        <v>0</v>
      </c>
      <c r="V769" s="28" t="str">
        <f>IF(J769&gt;0,(N769/J769)*(1000000/365),"")</f>
        <v/>
      </c>
      <c r="Y769" s="29" t="s">
        <v>629</v>
      </c>
      <c r="Z769" s="3" t="s">
        <v>47</v>
      </c>
      <c r="AA769" s="3">
        <v>6297.0219999999999</v>
      </c>
      <c r="AB769" s="3">
        <v>1</v>
      </c>
      <c r="AC769" s="3">
        <v>2</v>
      </c>
      <c r="AD769" s="3">
        <v>0</v>
      </c>
      <c r="AE769" s="2" t="s">
        <v>1245</v>
      </c>
      <c r="AI769" s="3" t="s">
        <v>1245</v>
      </c>
      <c r="AM769" s="2" t="s">
        <v>1243</v>
      </c>
      <c r="AO769" s="2">
        <v>2</v>
      </c>
      <c r="AP769" s="2">
        <v>0</v>
      </c>
    </row>
    <row r="770" spans="1:42" x14ac:dyDescent="0.25">
      <c r="A770" s="3">
        <f t="shared" si="187"/>
        <v>3</v>
      </c>
      <c r="B770" s="3" t="str">
        <f t="shared" si="188"/>
        <v>Gas</v>
      </c>
      <c r="C770" s="3">
        <f t="shared" si="189"/>
        <v>0</v>
      </c>
      <c r="D770" s="3">
        <f t="shared" si="190"/>
        <v>0</v>
      </c>
      <c r="E770" s="3">
        <f t="shared" si="191"/>
        <v>0.4926652903</v>
      </c>
      <c r="F770" s="3" t="str">
        <f t="shared" si="192"/>
        <v/>
      </c>
      <c r="G770" s="3">
        <f t="shared" si="193"/>
        <v>0</v>
      </c>
      <c r="H770" s="3">
        <f t="shared" si="194"/>
        <v>0</v>
      </c>
      <c r="I770" s="3">
        <f t="shared" si="195"/>
        <v>42</v>
      </c>
      <c r="J770" s="3">
        <f t="shared" si="196"/>
        <v>0</v>
      </c>
      <c r="K770" s="3">
        <f t="shared" si="197"/>
        <v>0</v>
      </c>
      <c r="L770" s="3">
        <f t="shared" si="198"/>
        <v>0</v>
      </c>
      <c r="M770" s="3">
        <f t="shared" si="199"/>
        <v>1.8E-3</v>
      </c>
      <c r="N770" s="3">
        <f t="shared" si="200"/>
        <v>0</v>
      </c>
      <c r="O770" s="3">
        <f>SUM(K770:M770)</f>
        <v>1.8E-3</v>
      </c>
      <c r="P770" s="41" t="str">
        <f t="shared" si="201"/>
        <v/>
      </c>
      <c r="Q770" s="42" t="str">
        <f t="shared" si="202"/>
        <v/>
      </c>
      <c r="R770" s="44">
        <f t="shared" si="203"/>
        <v>3.6535961340079816E-3</v>
      </c>
      <c r="S770" s="3" t="str">
        <f>IF(G770&gt;0,(K770/G770)*(1000000/365),"")</f>
        <v/>
      </c>
      <c r="T770" s="3" t="str">
        <f>IF(H770&gt;0,(L770/H770)*(1000000/365),"")</f>
        <v/>
      </c>
      <c r="U770" s="3">
        <f>IF(I770&gt;0,(M770/I770)*(1000000/365),"")</f>
        <v>0.11741682974559686</v>
      </c>
      <c r="V770" s="28" t="str">
        <f>IF(J770&gt;0,(N770/J770)*(1000000/365),"")</f>
        <v/>
      </c>
      <c r="Y770" s="29" t="s">
        <v>629</v>
      </c>
      <c r="Z770" s="3" t="s">
        <v>47</v>
      </c>
      <c r="AA770" s="3">
        <v>492665.29029999999</v>
      </c>
      <c r="AB770" s="3">
        <v>12</v>
      </c>
      <c r="AC770" s="3">
        <v>43</v>
      </c>
      <c r="AD770" s="3">
        <v>0</v>
      </c>
      <c r="AE770" s="2" t="s">
        <v>1245</v>
      </c>
      <c r="AI770" s="3" t="s">
        <v>1245</v>
      </c>
      <c r="AM770" s="2" t="s">
        <v>1243</v>
      </c>
      <c r="AO770" s="2">
        <v>42</v>
      </c>
      <c r="AP770" s="2">
        <v>1.8</v>
      </c>
    </row>
    <row r="771" spans="1:42" x14ac:dyDescent="0.25">
      <c r="A771" s="3">
        <f t="shared" si="187"/>
        <v>5</v>
      </c>
      <c r="B771" s="3" t="str">
        <f t="shared" si="188"/>
        <v>Gas</v>
      </c>
      <c r="C771" s="3">
        <f t="shared" si="189"/>
        <v>0</v>
      </c>
      <c r="D771" s="3">
        <f t="shared" si="190"/>
        <v>7.2876587906976736E-2</v>
      </c>
      <c r="E771" s="3">
        <f t="shared" si="191"/>
        <v>0.12297924209302324</v>
      </c>
      <c r="F771" s="3" t="str">
        <f t="shared" si="192"/>
        <v/>
      </c>
      <c r="G771" s="3">
        <f t="shared" si="193"/>
        <v>0</v>
      </c>
      <c r="H771" s="3">
        <f t="shared" si="194"/>
        <v>16</v>
      </c>
      <c r="I771" s="3">
        <f t="shared" si="195"/>
        <v>27</v>
      </c>
      <c r="J771" s="3">
        <f t="shared" si="196"/>
        <v>0</v>
      </c>
      <c r="K771" s="3">
        <f t="shared" si="197"/>
        <v>0</v>
      </c>
      <c r="L771" s="3">
        <f t="shared" si="198"/>
        <v>1.5903169999999998E-2</v>
      </c>
      <c r="M771" s="3">
        <f t="shared" si="199"/>
        <v>1.1962399999999999E-3</v>
      </c>
      <c r="N771" s="3">
        <f t="shared" si="200"/>
        <v>0</v>
      </c>
      <c r="O771" s="3">
        <f>SUM(K771:M771)</f>
        <v>1.7099409999999999E-2</v>
      </c>
      <c r="P771" s="41" t="str">
        <f t="shared" si="201"/>
        <v/>
      </c>
      <c r="Q771" s="42">
        <f t="shared" si="202"/>
        <v>0.21822056241573201</v>
      </c>
      <c r="R771" s="44">
        <f t="shared" si="203"/>
        <v>9.7271700462680279E-3</v>
      </c>
      <c r="S771" s="3" t="str">
        <f>IF(G771&gt;0,(K771/G771)*(1000000/365),"")</f>
        <v/>
      </c>
      <c r="T771" s="3">
        <f>IF(H771&gt;0,(L771/H771)*(1000000/365),"")</f>
        <v>2.7231455479452049</v>
      </c>
      <c r="U771" s="3">
        <f>IF(I771&gt;0,(M771/I771)*(1000000/365),"")</f>
        <v>0.12138406900050734</v>
      </c>
      <c r="V771" s="28" t="str">
        <f>IF(J771&gt;0,(N771/J771)*(1000000/365),"")</f>
        <v/>
      </c>
      <c r="Y771" s="29" t="s">
        <v>629</v>
      </c>
      <c r="Z771" s="3" t="s">
        <v>47</v>
      </c>
      <c r="AA771" s="3">
        <v>195855.83</v>
      </c>
      <c r="AB771" s="3">
        <v>23</v>
      </c>
      <c r="AC771" s="3">
        <v>43</v>
      </c>
      <c r="AD771" s="3">
        <v>0</v>
      </c>
      <c r="AE771" s="2" t="s">
        <v>1245</v>
      </c>
      <c r="AI771" s="3" t="s">
        <v>1243</v>
      </c>
      <c r="AK771" s="3">
        <v>16</v>
      </c>
      <c r="AL771" s="3">
        <v>15.903169999999999</v>
      </c>
      <c r="AM771" s="2" t="s">
        <v>1243</v>
      </c>
      <c r="AO771" s="2">
        <v>27</v>
      </c>
      <c r="AP771" s="2">
        <v>1.19624</v>
      </c>
    </row>
    <row r="772" spans="1:42" x14ac:dyDescent="0.25">
      <c r="A772" s="3">
        <f t="shared" si="187"/>
        <v>2</v>
      </c>
      <c r="B772" s="3" t="str">
        <f t="shared" si="188"/>
        <v>Gas</v>
      </c>
      <c r="C772" s="3">
        <f t="shared" si="189"/>
        <v>0</v>
      </c>
      <c r="D772" s="3">
        <f t="shared" si="190"/>
        <v>4.2567200000000003E-3</v>
      </c>
      <c r="E772" s="3">
        <f t="shared" si="191"/>
        <v>0</v>
      </c>
      <c r="F772" s="3" t="str">
        <f t="shared" si="192"/>
        <v/>
      </c>
      <c r="G772" s="3">
        <f t="shared" si="193"/>
        <v>0</v>
      </c>
      <c r="H772" s="3">
        <f t="shared" si="194"/>
        <v>3</v>
      </c>
      <c r="I772" s="3">
        <f t="shared" si="195"/>
        <v>0</v>
      </c>
      <c r="J772" s="3">
        <f t="shared" si="196"/>
        <v>0</v>
      </c>
      <c r="K772" s="3">
        <f t="shared" si="197"/>
        <v>0</v>
      </c>
      <c r="L772" s="3">
        <f t="shared" si="198"/>
        <v>5.6491000000000006E-4</v>
      </c>
      <c r="M772" s="3">
        <f t="shared" si="199"/>
        <v>0</v>
      </c>
      <c r="N772" s="3">
        <f t="shared" si="200"/>
        <v>0</v>
      </c>
      <c r="O772" s="3">
        <f>SUM(K772:M772)</f>
        <v>5.6491000000000006E-4</v>
      </c>
      <c r="P772" s="41" t="str">
        <f t="shared" si="201"/>
        <v/>
      </c>
      <c r="Q772" s="42">
        <f t="shared" si="202"/>
        <v>0.13271016181473061</v>
      </c>
      <c r="R772" s="44" t="str">
        <f t="shared" si="203"/>
        <v/>
      </c>
      <c r="S772" s="3" t="str">
        <f>IF(G772&gt;0,(K772/G772)*(1000000/365),"")</f>
        <v/>
      </c>
      <c r="T772" s="3">
        <f>IF(H772&gt;0,(L772/H772)*(1000000/365),"")</f>
        <v>0.51589954337899546</v>
      </c>
      <c r="U772" s="3" t="str">
        <f>IF(I772&gt;0,(M772/I772)*(1000000/365),"")</f>
        <v/>
      </c>
      <c r="V772" s="28" t="str">
        <f>IF(J772&gt;0,(N772/J772)*(1000000/365),"")</f>
        <v/>
      </c>
      <c r="Y772" s="29" t="s">
        <v>629</v>
      </c>
      <c r="Z772" s="3" t="s">
        <v>62</v>
      </c>
      <c r="AA772" s="3">
        <v>4256.72</v>
      </c>
      <c r="AB772" s="3">
        <v>1</v>
      </c>
      <c r="AC772" s="3">
        <v>3</v>
      </c>
      <c r="AD772" s="3">
        <v>0</v>
      </c>
      <c r="AE772" s="2" t="s">
        <v>1245</v>
      </c>
      <c r="AI772" s="3" t="s">
        <v>1243</v>
      </c>
      <c r="AK772" s="3">
        <v>3</v>
      </c>
      <c r="AL772" s="3">
        <v>0.56491000000000002</v>
      </c>
      <c r="AM772" s="2" t="s">
        <v>1245</v>
      </c>
    </row>
    <row r="773" spans="1:42" x14ac:dyDescent="0.25">
      <c r="A773" s="3">
        <f t="shared" si="187"/>
        <v>5</v>
      </c>
      <c r="B773" s="3" t="str">
        <f t="shared" si="188"/>
        <v>Gas</v>
      </c>
      <c r="C773" s="3">
        <f t="shared" si="189"/>
        <v>0</v>
      </c>
      <c r="D773" s="3">
        <f t="shared" si="190"/>
        <v>3.4375010000000004E-2</v>
      </c>
      <c r="E773" s="3">
        <f t="shared" si="191"/>
        <v>0</v>
      </c>
      <c r="F773" s="3" t="str">
        <f t="shared" si="192"/>
        <v/>
      </c>
      <c r="G773" s="3">
        <f t="shared" si="193"/>
        <v>0</v>
      </c>
      <c r="H773" s="3">
        <f t="shared" si="194"/>
        <v>27</v>
      </c>
      <c r="I773" s="3">
        <f t="shared" si="195"/>
        <v>0</v>
      </c>
      <c r="J773" s="3">
        <f t="shared" si="196"/>
        <v>0</v>
      </c>
      <c r="K773" s="3">
        <f t="shared" si="197"/>
        <v>0</v>
      </c>
      <c r="L773" s="3">
        <f t="shared" si="198"/>
        <v>1.9304500000000002E-2</v>
      </c>
      <c r="M773" s="3">
        <f t="shared" si="199"/>
        <v>7.6300000000000011E-5</v>
      </c>
      <c r="N773" s="3">
        <f t="shared" si="200"/>
        <v>0</v>
      </c>
      <c r="O773" s="3">
        <f>SUM(K773:M773)</f>
        <v>1.9380800000000004E-2</v>
      </c>
      <c r="P773" s="41" t="str">
        <f t="shared" si="201"/>
        <v/>
      </c>
      <c r="Q773" s="42">
        <f t="shared" si="202"/>
        <v>0.56158529117518796</v>
      </c>
      <c r="R773" s="44" t="str">
        <f t="shared" si="203"/>
        <v/>
      </c>
      <c r="S773" s="3" t="str">
        <f>IF(G773&gt;0,(K773/G773)*(1000000/365),"")</f>
        <v/>
      </c>
      <c r="T773" s="3">
        <f>IF(H773&gt;0,(L773/H773)*(1000000/365),"")</f>
        <v>1.9588533739218672</v>
      </c>
      <c r="U773" s="3" t="str">
        <f>IF(I773&gt;0,(M773/I773)*(1000000/365),"")</f>
        <v/>
      </c>
      <c r="V773" s="28" t="str">
        <f>IF(J773&gt;0,(N773/J773)*(1000000/365),"")</f>
        <v/>
      </c>
      <c r="Y773" s="29" t="s">
        <v>629</v>
      </c>
      <c r="Z773" s="3" t="s">
        <v>47</v>
      </c>
      <c r="AA773" s="3">
        <v>34375.01</v>
      </c>
      <c r="AB773" s="3">
        <v>9</v>
      </c>
      <c r="AC773" s="3">
        <v>27</v>
      </c>
      <c r="AD773" s="3">
        <v>0</v>
      </c>
      <c r="AE773" s="2" t="s">
        <v>1245</v>
      </c>
      <c r="AI773" s="3" t="s">
        <v>1243</v>
      </c>
      <c r="AK773" s="3">
        <v>27</v>
      </c>
      <c r="AL773" s="3">
        <v>19.304500000000001</v>
      </c>
      <c r="AM773" s="2" t="s">
        <v>1243</v>
      </c>
      <c r="AO773" s="2">
        <v>0</v>
      </c>
      <c r="AP773" s="2">
        <v>7.6300000000000007E-2</v>
      </c>
    </row>
    <row r="774" spans="1:42" x14ac:dyDescent="0.25">
      <c r="A774" s="3">
        <f t="shared" si="187"/>
        <v>2</v>
      </c>
      <c r="B774" s="3" t="str">
        <f t="shared" si="188"/>
        <v>Gas</v>
      </c>
      <c r="C774" s="3">
        <f t="shared" si="189"/>
        <v>0</v>
      </c>
      <c r="D774" s="3">
        <f t="shared" si="190"/>
        <v>1.415E-3</v>
      </c>
      <c r="E774" s="3">
        <f t="shared" si="191"/>
        <v>0</v>
      </c>
      <c r="F774" s="3" t="str">
        <f t="shared" si="192"/>
        <v/>
      </c>
      <c r="G774" s="3">
        <f t="shared" si="193"/>
        <v>0</v>
      </c>
      <c r="H774" s="3">
        <f t="shared" si="194"/>
        <v>4</v>
      </c>
      <c r="I774" s="3">
        <f t="shared" si="195"/>
        <v>0</v>
      </c>
      <c r="J774" s="3">
        <f t="shared" si="196"/>
        <v>0</v>
      </c>
      <c r="K774" s="3">
        <f t="shared" si="197"/>
        <v>0</v>
      </c>
      <c r="L774" s="3">
        <f t="shared" si="198"/>
        <v>9.2999999999999997E-5</v>
      </c>
      <c r="M774" s="3">
        <f t="shared" si="199"/>
        <v>0</v>
      </c>
      <c r="N774" s="3">
        <f t="shared" si="200"/>
        <v>0</v>
      </c>
      <c r="O774" s="3">
        <f>SUM(K774:M774)</f>
        <v>9.2999999999999997E-5</v>
      </c>
      <c r="P774" s="41" t="str">
        <f t="shared" si="201"/>
        <v/>
      </c>
      <c r="Q774" s="42">
        <f t="shared" si="202"/>
        <v>6.5724381625441697E-2</v>
      </c>
      <c r="R774" s="44" t="str">
        <f t="shared" si="203"/>
        <v/>
      </c>
      <c r="S774" s="3" t="str">
        <f>IF(G774&gt;0,(K774/G774)*(1000000/365),"")</f>
        <v/>
      </c>
      <c r="T774" s="3">
        <f>IF(H774&gt;0,(L774/H774)*(1000000/365),"")</f>
        <v>6.3698630136986303E-2</v>
      </c>
      <c r="U774" s="3" t="str">
        <f>IF(I774&gt;0,(M774/I774)*(1000000/365),"")</f>
        <v/>
      </c>
      <c r="V774" s="28" t="str">
        <f>IF(J774&gt;0,(N774/J774)*(1000000/365),"")</f>
        <v/>
      </c>
      <c r="Y774" s="29" t="s">
        <v>631</v>
      </c>
      <c r="Z774" s="3" t="s">
        <v>47</v>
      </c>
      <c r="AA774" s="3">
        <v>1415</v>
      </c>
      <c r="AB774" s="3">
        <v>2</v>
      </c>
      <c r="AC774" s="3">
        <v>3</v>
      </c>
      <c r="AD774" s="3">
        <v>0</v>
      </c>
      <c r="AE774" s="2" t="s">
        <v>1245</v>
      </c>
      <c r="AI774" s="3" t="s">
        <v>1243</v>
      </c>
      <c r="AK774" s="3">
        <v>4</v>
      </c>
      <c r="AL774" s="3">
        <v>9.2999999999999999E-2</v>
      </c>
      <c r="AM774" s="2" t="s">
        <v>1245</v>
      </c>
    </row>
    <row r="775" spans="1:42" x14ac:dyDescent="0.25">
      <c r="A775" s="3">
        <f t="shared" si="187"/>
        <v>3</v>
      </c>
      <c r="B775" s="3" t="str">
        <f t="shared" si="188"/>
        <v>Gas</v>
      </c>
      <c r="C775" s="3">
        <f t="shared" si="189"/>
        <v>0</v>
      </c>
      <c r="D775" s="3">
        <f t="shared" si="190"/>
        <v>0</v>
      </c>
      <c r="E775" s="3">
        <f t="shared" si="191"/>
        <v>6.8645099999999999E-3</v>
      </c>
      <c r="F775" s="3" t="str">
        <f t="shared" si="192"/>
        <v/>
      </c>
      <c r="G775" s="3">
        <f t="shared" si="193"/>
        <v>0</v>
      </c>
      <c r="H775" s="3">
        <f t="shared" si="194"/>
        <v>0</v>
      </c>
      <c r="I775" s="3">
        <f t="shared" si="195"/>
        <v>5</v>
      </c>
      <c r="J775" s="3">
        <f t="shared" si="196"/>
        <v>0</v>
      </c>
      <c r="K775" s="3">
        <f t="shared" si="197"/>
        <v>0</v>
      </c>
      <c r="L775" s="3">
        <f t="shared" si="198"/>
        <v>0</v>
      </c>
      <c r="M775" s="3">
        <f t="shared" si="199"/>
        <v>3.2689999999999994E-5</v>
      </c>
      <c r="N775" s="3">
        <f t="shared" si="200"/>
        <v>0</v>
      </c>
      <c r="O775" s="3">
        <f>SUM(K775:M775)</f>
        <v>3.2689999999999994E-5</v>
      </c>
      <c r="P775" s="41" t="str">
        <f t="shared" si="201"/>
        <v/>
      </c>
      <c r="Q775" s="42" t="str">
        <f t="shared" si="202"/>
        <v/>
      </c>
      <c r="R775" s="44">
        <f t="shared" si="203"/>
        <v>4.7621753045738145E-3</v>
      </c>
      <c r="S775" s="3" t="str">
        <f>IF(G775&gt;0,(K775/G775)*(1000000/365),"")</f>
        <v/>
      </c>
      <c r="T775" s="3" t="str">
        <f>IF(H775&gt;0,(L775/H775)*(1000000/365),"")</f>
        <v/>
      </c>
      <c r="U775" s="3">
        <f>IF(I775&gt;0,(M775/I775)*(1000000/365),"")</f>
        <v>1.7912328767123283E-2</v>
      </c>
      <c r="V775" s="28" t="str">
        <f>IF(J775&gt;0,(N775/J775)*(1000000/365),"")</f>
        <v/>
      </c>
      <c r="Y775" s="29" t="s">
        <v>632</v>
      </c>
      <c r="Z775" s="3" t="s">
        <v>47</v>
      </c>
      <c r="AA775" s="3">
        <v>6864.51</v>
      </c>
      <c r="AB775" s="3">
        <v>1</v>
      </c>
      <c r="AC775" s="3">
        <v>5</v>
      </c>
      <c r="AD775" s="3">
        <v>0</v>
      </c>
      <c r="AE775" s="2" t="s">
        <v>1245</v>
      </c>
      <c r="AI775" s="3" t="s">
        <v>1245</v>
      </c>
      <c r="AM775" s="2" t="s">
        <v>1243</v>
      </c>
      <c r="AO775" s="2">
        <v>5</v>
      </c>
      <c r="AP775" s="2">
        <v>3.2689999999999997E-2</v>
      </c>
    </row>
    <row r="776" spans="1:42" x14ac:dyDescent="0.25">
      <c r="A776" s="3">
        <f t="shared" si="187"/>
        <v>3</v>
      </c>
      <c r="B776" s="3" t="str">
        <f t="shared" si="188"/>
        <v>Gas</v>
      </c>
      <c r="C776" s="3">
        <f t="shared" si="189"/>
        <v>0</v>
      </c>
      <c r="D776" s="3">
        <f t="shared" si="190"/>
        <v>0</v>
      </c>
      <c r="E776" s="3">
        <f t="shared" si="191"/>
        <v>7.1196041000000002E-2</v>
      </c>
      <c r="F776" s="3" t="str">
        <f t="shared" si="192"/>
        <v/>
      </c>
      <c r="G776" s="3">
        <f t="shared" si="193"/>
        <v>0</v>
      </c>
      <c r="H776" s="3">
        <f t="shared" si="194"/>
        <v>0</v>
      </c>
      <c r="I776" s="3">
        <f t="shared" si="195"/>
        <v>20</v>
      </c>
      <c r="J776" s="3">
        <f t="shared" si="196"/>
        <v>0</v>
      </c>
      <c r="K776" s="3">
        <f t="shared" si="197"/>
        <v>0</v>
      </c>
      <c r="L776" s="3">
        <f t="shared" si="198"/>
        <v>0</v>
      </c>
      <c r="M776" s="3">
        <f t="shared" si="199"/>
        <v>2.0000000000000001E-4</v>
      </c>
      <c r="N776" s="3">
        <f t="shared" si="200"/>
        <v>0</v>
      </c>
      <c r="O776" s="3">
        <f>SUM(K776:M776)</f>
        <v>2.0000000000000001E-4</v>
      </c>
      <c r="P776" s="41" t="str">
        <f t="shared" si="201"/>
        <v/>
      </c>
      <c r="Q776" s="42" t="str">
        <f t="shared" si="202"/>
        <v/>
      </c>
      <c r="R776" s="44">
        <f t="shared" si="203"/>
        <v>2.8091449635521165E-3</v>
      </c>
      <c r="S776" s="3" t="str">
        <f>IF(G776&gt;0,(K776/G776)*(1000000/365),"")</f>
        <v/>
      </c>
      <c r="T776" s="3" t="str">
        <f>IF(H776&gt;0,(L776/H776)*(1000000/365),"")</f>
        <v/>
      </c>
      <c r="U776" s="3">
        <f>IF(I776&gt;0,(M776/I776)*(1000000/365),"")</f>
        <v>2.7397260273972605E-2</v>
      </c>
      <c r="V776" s="28" t="str">
        <f>IF(J776&gt;0,(N776/J776)*(1000000/365),"")</f>
        <v/>
      </c>
      <c r="Y776" s="29" t="s">
        <v>632</v>
      </c>
      <c r="Z776" s="3" t="s">
        <v>47</v>
      </c>
      <c r="AA776" s="3">
        <v>71196.040999999997</v>
      </c>
      <c r="AB776" s="3">
        <v>24</v>
      </c>
      <c r="AC776" s="3">
        <v>48</v>
      </c>
      <c r="AD776" s="3">
        <v>0</v>
      </c>
      <c r="AE776" s="2" t="s">
        <v>1245</v>
      </c>
      <c r="AI776" s="3" t="s">
        <v>1245</v>
      </c>
      <c r="AM776" s="2" t="s">
        <v>1243</v>
      </c>
      <c r="AO776" s="2">
        <v>20</v>
      </c>
      <c r="AP776" s="2">
        <v>0.2</v>
      </c>
    </row>
    <row r="777" spans="1:42" x14ac:dyDescent="0.25">
      <c r="A777" s="3">
        <f t="shared" ref="A777:A840" si="204">IF(AND(AE777="Y",AI777="N",AM777="N"),1,IF(AND(AE777="N",AI777="Y",AM777="N"),2,IF(AND(AE777="N",AI777="N",AM777="Y"),3,IF(AND(AE777="Y",AI777="Y",AM777="N"),4,IF(AND(AE777="N",AI777="Y",AM777="Y"),5,6)))))</f>
        <v>6</v>
      </c>
      <c r="B777" s="3" t="str">
        <f t="shared" ref="B777:B840" si="205">IF(OR(ISNUMBER(SEARCH("gas",Y777)),ISNUMBER(SEARCH("tight",Y777)),ISNUMBER(SEARCH("coal",Y777))),"Gas","Oil")</f>
        <v>Gas</v>
      </c>
      <c r="C777" s="3">
        <f t="shared" ref="C777:C840" si="206">IF(SUM(G777:I777)&gt;0,IF(A777=1,AA777,IF(OR(A777=4,A777=6),AA777*(G777/SUM(G777:I777)),0))/1000000,0)</f>
        <v>0.175813988704698</v>
      </c>
      <c r="D777" s="3">
        <f t="shared" ref="D777:D840" si="207">IF(SUM(G777:I777)&gt;0,IF(A777=2,AA777,IF(OR(A777=4,A777=5),AA777*(H777/SUM(G777:I777)),0))/1000000,0)</f>
        <v>0</v>
      </c>
      <c r="E777" s="3">
        <f t="shared" ref="E777:E840" si="208">IF(SUM(G777:I777)&gt;0,IF(A777=3,AA777,IF(OR(A777=5,A777=6),AA777*(I777/SUM(G777:I777)),0))/1000000,0)</f>
        <v>0.4671628842724832</v>
      </c>
      <c r="F777" s="3" t="str">
        <f t="shared" ref="F777:F840" si="209">IF(AQ777&gt;0,AA777/1000000,"")</f>
        <v/>
      </c>
      <c r="G777" s="3">
        <f t="shared" ref="G777:G840" si="210">AG777</f>
        <v>35</v>
      </c>
      <c r="H777" s="3">
        <f t="shared" ref="H777:H840" si="211">AK777</f>
        <v>21</v>
      </c>
      <c r="I777" s="3">
        <f t="shared" ref="I777:I840" si="212">AO777</f>
        <v>93</v>
      </c>
      <c r="J777" s="3">
        <f t="shared" ref="J777:J840" si="213">AQ777</f>
        <v>0</v>
      </c>
      <c r="K777" s="3">
        <f t="shared" ref="K777:K840" si="214">AH777/1000</f>
        <v>0</v>
      </c>
      <c r="L777" s="3">
        <f t="shared" ref="L777:L840" si="215">AL777/1000</f>
        <v>1.0800000000000001E-2</v>
      </c>
      <c r="M777" s="3">
        <f t="shared" ref="M777:M840" si="216">AP777/1000</f>
        <v>2.5000000000000001E-3</v>
      </c>
      <c r="N777" s="3">
        <f t="shared" ref="N777:N840" si="217">AR777/1000</f>
        <v>0</v>
      </c>
      <c r="O777" s="3">
        <f>SUM(K777:M777)</f>
        <v>1.3300000000000001E-2</v>
      </c>
      <c r="P777" s="41">
        <f t="shared" ref="P777:P840" si="218">IF(C777&gt;0,(K777/C777),"")</f>
        <v>0</v>
      </c>
      <c r="Q777" s="42" t="str">
        <f t="shared" ref="Q777:Q840" si="219">IF(D777&gt;0,(L777/D777),"")</f>
        <v/>
      </c>
      <c r="R777" s="44">
        <f t="shared" ref="R777:R840" si="220">IF(E777&gt;0,(M777/E777),"")</f>
        <v>5.3514525322217576E-3</v>
      </c>
      <c r="S777" s="3">
        <f>IF(G777&gt;0,(K777/G777)*(1000000/365),"")</f>
        <v>0</v>
      </c>
      <c r="T777" s="3">
        <f>IF(H777&gt;0,(L777/H777)*(1000000/365),"")</f>
        <v>1.4090019569471623</v>
      </c>
      <c r="U777" s="3">
        <f>IF(I777&gt;0,(M777/I777)*(1000000/365),"")</f>
        <v>7.3648549123582263E-2</v>
      </c>
      <c r="V777" s="28" t="str">
        <f>IF(J777&gt;0,(N777/J777)*(1000000/365),"")</f>
        <v/>
      </c>
      <c r="Y777" s="29" t="s">
        <v>632</v>
      </c>
      <c r="Z777" s="3" t="s">
        <v>47</v>
      </c>
      <c r="AA777" s="3">
        <v>748465.26619999995</v>
      </c>
      <c r="AB777" s="3">
        <v>53</v>
      </c>
      <c r="AC777" s="3">
        <v>114</v>
      </c>
      <c r="AD777" s="3">
        <v>0</v>
      </c>
      <c r="AE777" s="2" t="s">
        <v>1243</v>
      </c>
      <c r="AG777" s="2">
        <v>35</v>
      </c>
      <c r="AH777" s="2">
        <v>0</v>
      </c>
      <c r="AI777" s="3" t="s">
        <v>1243</v>
      </c>
      <c r="AK777" s="3">
        <v>21</v>
      </c>
      <c r="AL777" s="3">
        <v>10.8</v>
      </c>
      <c r="AM777" s="2" t="s">
        <v>1243</v>
      </c>
      <c r="AO777" s="2">
        <v>93</v>
      </c>
      <c r="AP777" s="2">
        <v>2.5</v>
      </c>
    </row>
    <row r="778" spans="1:42" x14ac:dyDescent="0.25">
      <c r="A778" s="3">
        <f t="shared" si="204"/>
        <v>6</v>
      </c>
      <c r="B778" s="3" t="str">
        <f t="shared" si="205"/>
        <v>Gas</v>
      </c>
      <c r="C778" s="3">
        <f t="shared" si="206"/>
        <v>0.45768026081504698</v>
      </c>
      <c r="D778" s="3">
        <f t="shared" si="207"/>
        <v>0</v>
      </c>
      <c r="E778" s="3">
        <f t="shared" si="208"/>
        <v>1.5446708802507836</v>
      </c>
      <c r="F778" s="3" t="str">
        <f t="shared" si="209"/>
        <v/>
      </c>
      <c r="G778" s="3">
        <f t="shared" si="210"/>
        <v>64</v>
      </c>
      <c r="H778" s="3">
        <f t="shared" si="211"/>
        <v>39</v>
      </c>
      <c r="I778" s="3">
        <f t="shared" si="212"/>
        <v>216</v>
      </c>
      <c r="J778" s="3">
        <f t="shared" si="213"/>
        <v>0</v>
      </c>
      <c r="K778" s="3">
        <f t="shared" si="214"/>
        <v>0</v>
      </c>
      <c r="L778" s="3">
        <f t="shared" si="215"/>
        <v>1.9773510000000001E-2</v>
      </c>
      <c r="M778" s="3">
        <f t="shared" si="216"/>
        <v>1.817709E-2</v>
      </c>
      <c r="N778" s="3">
        <f t="shared" si="217"/>
        <v>0</v>
      </c>
      <c r="O778" s="3">
        <f>SUM(K778:M778)</f>
        <v>3.7950600000000001E-2</v>
      </c>
      <c r="P778" s="41">
        <f t="shared" si="218"/>
        <v>0</v>
      </c>
      <c r="Q778" s="42" t="str">
        <f t="shared" si="219"/>
        <v/>
      </c>
      <c r="R778" s="44">
        <f t="shared" si="220"/>
        <v>1.1767613562475441E-2</v>
      </c>
      <c r="S778" s="3">
        <f>IF(G778&gt;0,(K778/G778)*(1000000/365),"")</f>
        <v>0</v>
      </c>
      <c r="T778" s="3">
        <f>IF(H778&gt;0,(L778/H778)*(1000000/365),"")</f>
        <v>1.3890769230769229</v>
      </c>
      <c r="U778" s="3">
        <f>IF(I778&gt;0,(M778/I778)*(1000000/365),"")</f>
        <v>0.23055669710806695</v>
      </c>
      <c r="V778" s="28" t="str">
        <f>IF(J778&gt;0,(N778/J778)*(1000000/365),"")</f>
        <v/>
      </c>
      <c r="Y778" s="29" t="s">
        <v>632</v>
      </c>
      <c r="Z778" s="3" t="s">
        <v>47</v>
      </c>
      <c r="AA778" s="3">
        <v>2281250.0499999998</v>
      </c>
      <c r="AB778" s="3">
        <v>206</v>
      </c>
      <c r="AC778" s="3">
        <v>319</v>
      </c>
      <c r="AD778" s="3">
        <v>0</v>
      </c>
      <c r="AE778" s="2" t="s">
        <v>1243</v>
      </c>
      <c r="AG778" s="2">
        <v>64</v>
      </c>
      <c r="AH778" s="2">
        <v>0</v>
      </c>
      <c r="AI778" s="3" t="s">
        <v>1243</v>
      </c>
      <c r="AK778" s="3">
        <v>39</v>
      </c>
      <c r="AL778" s="3">
        <v>19.773510000000002</v>
      </c>
      <c r="AM778" s="2" t="s">
        <v>1243</v>
      </c>
      <c r="AO778" s="2">
        <v>216</v>
      </c>
      <c r="AP778" s="2">
        <v>18.17709</v>
      </c>
    </row>
    <row r="779" spans="1:42" x14ac:dyDescent="0.25">
      <c r="A779" s="3">
        <f t="shared" si="204"/>
        <v>1</v>
      </c>
      <c r="B779" s="3" t="str">
        <f t="shared" si="205"/>
        <v>Gas</v>
      </c>
      <c r="C779" s="3">
        <f t="shared" si="206"/>
        <v>8.2342400000000003E-3</v>
      </c>
      <c r="D779" s="3">
        <f t="shared" si="207"/>
        <v>0</v>
      </c>
      <c r="E779" s="3">
        <f t="shared" si="208"/>
        <v>0</v>
      </c>
      <c r="F779" s="3" t="str">
        <f t="shared" si="209"/>
        <v/>
      </c>
      <c r="G779" s="3">
        <f t="shared" si="210"/>
        <v>4</v>
      </c>
      <c r="H779" s="3">
        <f t="shared" si="211"/>
        <v>0</v>
      </c>
      <c r="I779" s="3">
        <f t="shared" si="212"/>
        <v>0</v>
      </c>
      <c r="J779" s="3">
        <f t="shared" si="213"/>
        <v>0</v>
      </c>
      <c r="K779" s="3">
        <f t="shared" si="214"/>
        <v>0</v>
      </c>
      <c r="L779" s="3">
        <f t="shared" si="215"/>
        <v>0</v>
      </c>
      <c r="M779" s="3">
        <f t="shared" si="216"/>
        <v>0</v>
      </c>
      <c r="N779" s="3">
        <f t="shared" si="217"/>
        <v>0</v>
      </c>
      <c r="O779" s="3">
        <f>SUM(K779:M779)</f>
        <v>0</v>
      </c>
      <c r="P779" s="41">
        <f t="shared" si="218"/>
        <v>0</v>
      </c>
      <c r="Q779" s="42" t="str">
        <f t="shared" si="219"/>
        <v/>
      </c>
      <c r="R779" s="44" t="str">
        <f t="shared" si="220"/>
        <v/>
      </c>
      <c r="S779" s="3">
        <f>IF(G779&gt;0,(K779/G779)*(1000000/365),"")</f>
        <v>0</v>
      </c>
      <c r="T779" s="3" t="str">
        <f>IF(H779&gt;0,(L779/H779)*(1000000/365),"")</f>
        <v/>
      </c>
      <c r="U779" s="3" t="str">
        <f>IF(I779&gt;0,(M779/I779)*(1000000/365),"")</f>
        <v/>
      </c>
      <c r="V779" s="28" t="str">
        <f>IF(J779&gt;0,(N779/J779)*(1000000/365),"")</f>
        <v/>
      </c>
      <c r="Y779" s="29" t="s">
        <v>632</v>
      </c>
      <c r="Z779" s="3" t="s">
        <v>62</v>
      </c>
      <c r="AA779" s="3">
        <v>8234.24</v>
      </c>
      <c r="AB779" s="3">
        <v>1</v>
      </c>
      <c r="AC779" s="3">
        <v>4</v>
      </c>
      <c r="AD779" s="3">
        <v>0</v>
      </c>
      <c r="AE779" s="2" t="s">
        <v>1243</v>
      </c>
      <c r="AG779" s="2">
        <v>4</v>
      </c>
      <c r="AH779" s="2">
        <v>0</v>
      </c>
      <c r="AI779" s="3" t="s">
        <v>1245</v>
      </c>
      <c r="AM779" s="2" t="s">
        <v>1245</v>
      </c>
    </row>
    <row r="780" spans="1:42" x14ac:dyDescent="0.25">
      <c r="A780" s="3">
        <f t="shared" si="204"/>
        <v>3</v>
      </c>
      <c r="B780" s="3" t="str">
        <f t="shared" si="205"/>
        <v>Gas</v>
      </c>
      <c r="C780" s="3">
        <f t="shared" si="206"/>
        <v>0</v>
      </c>
      <c r="D780" s="3">
        <f t="shared" si="207"/>
        <v>0</v>
      </c>
      <c r="E780" s="3">
        <f t="shared" si="208"/>
        <v>1.04056065</v>
      </c>
      <c r="F780" s="3" t="str">
        <f t="shared" si="209"/>
        <v/>
      </c>
      <c r="G780" s="3">
        <f t="shared" si="210"/>
        <v>0</v>
      </c>
      <c r="H780" s="3">
        <f t="shared" si="211"/>
        <v>0</v>
      </c>
      <c r="I780" s="3">
        <f t="shared" si="212"/>
        <v>19</v>
      </c>
      <c r="J780" s="3">
        <f t="shared" si="213"/>
        <v>0</v>
      </c>
      <c r="K780" s="3">
        <f t="shared" si="214"/>
        <v>0</v>
      </c>
      <c r="L780" s="3">
        <f t="shared" si="215"/>
        <v>0</v>
      </c>
      <c r="M780" s="3">
        <f t="shared" si="216"/>
        <v>8.8798000000000002E-3</v>
      </c>
      <c r="N780" s="3">
        <f t="shared" si="217"/>
        <v>0</v>
      </c>
      <c r="O780" s="3">
        <f>SUM(K780:M780)</f>
        <v>8.8798000000000002E-3</v>
      </c>
      <c r="P780" s="41" t="str">
        <f t="shared" si="218"/>
        <v/>
      </c>
      <c r="Q780" s="42" t="str">
        <f t="shared" si="219"/>
        <v/>
      </c>
      <c r="R780" s="44">
        <f t="shared" si="220"/>
        <v>8.533668844771327E-3</v>
      </c>
      <c r="S780" s="3" t="str">
        <f>IF(G780&gt;0,(K780/G780)*(1000000/365),"")</f>
        <v/>
      </c>
      <c r="T780" s="3" t="str">
        <f>IF(H780&gt;0,(L780/H780)*(1000000/365),"")</f>
        <v/>
      </c>
      <c r="U780" s="3">
        <f>IF(I780&gt;0,(M780/I780)*(1000000/365),"")</f>
        <v>1.2804325883201153</v>
      </c>
      <c r="V780" s="28" t="str">
        <f>IF(J780&gt;0,(N780/J780)*(1000000/365),"")</f>
        <v/>
      </c>
      <c r="Y780" s="29" t="s">
        <v>632</v>
      </c>
      <c r="Z780" s="3" t="s">
        <v>47</v>
      </c>
      <c r="AA780" s="3">
        <v>1040560.65</v>
      </c>
      <c r="AB780" s="3">
        <v>6</v>
      </c>
      <c r="AC780" s="3">
        <v>19</v>
      </c>
      <c r="AD780" s="3">
        <v>0</v>
      </c>
      <c r="AE780" s="2" t="s">
        <v>1245</v>
      </c>
      <c r="AI780" s="3" t="s">
        <v>1245</v>
      </c>
      <c r="AM780" s="2" t="s">
        <v>1243</v>
      </c>
      <c r="AO780" s="2">
        <v>19</v>
      </c>
      <c r="AP780" s="2">
        <v>8.8797999999999995</v>
      </c>
    </row>
    <row r="781" spans="1:42" x14ac:dyDescent="0.25">
      <c r="A781" s="3">
        <f t="shared" si="204"/>
        <v>3</v>
      </c>
      <c r="B781" s="3" t="str">
        <f t="shared" si="205"/>
        <v>Gas</v>
      </c>
      <c r="C781" s="3">
        <f t="shared" si="206"/>
        <v>0</v>
      </c>
      <c r="D781" s="3">
        <f t="shared" si="207"/>
        <v>0</v>
      </c>
      <c r="E781" s="3">
        <f t="shared" si="208"/>
        <v>1.0419990000000001E-2</v>
      </c>
      <c r="F781" s="3" t="str">
        <f t="shared" si="209"/>
        <v/>
      </c>
      <c r="G781" s="3">
        <f t="shared" si="210"/>
        <v>0</v>
      </c>
      <c r="H781" s="3">
        <f t="shared" si="211"/>
        <v>0</v>
      </c>
      <c r="I781" s="3">
        <f t="shared" si="212"/>
        <v>1</v>
      </c>
      <c r="J781" s="3">
        <f t="shared" si="213"/>
        <v>0</v>
      </c>
      <c r="K781" s="3">
        <f t="shared" si="214"/>
        <v>0</v>
      </c>
      <c r="L781" s="3">
        <f t="shared" si="215"/>
        <v>0</v>
      </c>
      <c r="M781" s="3">
        <f t="shared" si="216"/>
        <v>4.3696000000000004E-3</v>
      </c>
      <c r="N781" s="3">
        <f t="shared" si="217"/>
        <v>0</v>
      </c>
      <c r="O781" s="3">
        <f>SUM(K781:M781)</f>
        <v>4.3696000000000004E-3</v>
      </c>
      <c r="P781" s="41" t="str">
        <f t="shared" si="218"/>
        <v/>
      </c>
      <c r="Q781" s="42" t="str">
        <f t="shared" si="219"/>
        <v/>
      </c>
      <c r="R781" s="44">
        <f t="shared" si="220"/>
        <v>0.41934781127429105</v>
      </c>
      <c r="S781" s="3" t="str">
        <f>IF(G781&gt;0,(K781/G781)*(1000000/365),"")</f>
        <v/>
      </c>
      <c r="T781" s="3" t="str">
        <f>IF(H781&gt;0,(L781/H781)*(1000000/365),"")</f>
        <v/>
      </c>
      <c r="U781" s="3">
        <f>IF(I781&gt;0,(M781/I781)*(1000000/365),"")</f>
        <v>11.97150684931507</v>
      </c>
      <c r="V781" s="28" t="str">
        <f>IF(J781&gt;0,(N781/J781)*(1000000/365),"")</f>
        <v/>
      </c>
      <c r="Y781" s="29" t="s">
        <v>632</v>
      </c>
      <c r="Z781" s="3" t="s">
        <v>47</v>
      </c>
      <c r="AA781" s="3">
        <v>10419.99</v>
      </c>
      <c r="AB781" s="3">
        <v>22</v>
      </c>
      <c r="AC781" s="3">
        <v>66</v>
      </c>
      <c r="AD781" s="3">
        <v>0</v>
      </c>
      <c r="AE781" s="2" t="s">
        <v>1245</v>
      </c>
      <c r="AI781" s="3" t="s">
        <v>1245</v>
      </c>
      <c r="AM781" s="2" t="s">
        <v>1243</v>
      </c>
      <c r="AO781" s="2">
        <v>1</v>
      </c>
      <c r="AP781" s="2">
        <v>4.3696000000000002</v>
      </c>
    </row>
    <row r="782" spans="1:42" x14ac:dyDescent="0.25">
      <c r="A782" s="3">
        <f t="shared" si="204"/>
        <v>2</v>
      </c>
      <c r="B782" s="3" t="str">
        <f t="shared" si="205"/>
        <v>Gas</v>
      </c>
      <c r="C782" s="3">
        <f t="shared" si="206"/>
        <v>0</v>
      </c>
      <c r="D782" s="3">
        <f t="shared" si="207"/>
        <v>1.7739000000000001E-2</v>
      </c>
      <c r="E782" s="3">
        <f t="shared" si="208"/>
        <v>0</v>
      </c>
      <c r="F782" s="3" t="str">
        <f t="shared" si="209"/>
        <v/>
      </c>
      <c r="G782" s="3">
        <f t="shared" si="210"/>
        <v>0</v>
      </c>
      <c r="H782" s="3">
        <f t="shared" si="211"/>
        <v>12</v>
      </c>
      <c r="I782" s="3">
        <f t="shared" si="212"/>
        <v>0</v>
      </c>
      <c r="J782" s="3">
        <f t="shared" si="213"/>
        <v>0</v>
      </c>
      <c r="K782" s="3">
        <f t="shared" si="214"/>
        <v>0</v>
      </c>
      <c r="L782" s="3">
        <f t="shared" si="215"/>
        <v>1.159E-2</v>
      </c>
      <c r="M782" s="3">
        <f t="shared" si="216"/>
        <v>0</v>
      </c>
      <c r="N782" s="3">
        <f t="shared" si="217"/>
        <v>0</v>
      </c>
      <c r="O782" s="3">
        <f>SUM(K782:M782)</f>
        <v>1.159E-2</v>
      </c>
      <c r="P782" s="41" t="str">
        <f t="shared" si="218"/>
        <v/>
      </c>
      <c r="Q782" s="42">
        <f t="shared" si="219"/>
        <v>0.6533626472743671</v>
      </c>
      <c r="R782" s="44" t="str">
        <f t="shared" si="220"/>
        <v/>
      </c>
      <c r="S782" s="3" t="str">
        <f>IF(G782&gt;0,(K782/G782)*(1000000/365),"")</f>
        <v/>
      </c>
      <c r="T782" s="3">
        <f>IF(H782&gt;0,(L782/H782)*(1000000/365),"")</f>
        <v>2.6461187214611872</v>
      </c>
      <c r="U782" s="3" t="str">
        <f>IF(I782&gt;0,(M782/I782)*(1000000/365),"")</f>
        <v/>
      </c>
      <c r="V782" s="28" t="str">
        <f>IF(J782&gt;0,(N782/J782)*(1000000/365),"")</f>
        <v/>
      </c>
      <c r="Y782" s="29" t="s">
        <v>634</v>
      </c>
      <c r="Z782" s="3" t="s">
        <v>47</v>
      </c>
      <c r="AA782" s="3">
        <v>17739</v>
      </c>
      <c r="AB782" s="3">
        <v>4</v>
      </c>
      <c r="AC782" s="3">
        <v>7</v>
      </c>
      <c r="AD782" s="3">
        <v>0</v>
      </c>
      <c r="AE782" s="2" t="s">
        <v>1245</v>
      </c>
      <c r="AI782" s="3" t="s">
        <v>1243</v>
      </c>
      <c r="AK782" s="3">
        <v>12</v>
      </c>
      <c r="AL782" s="3">
        <v>11.59</v>
      </c>
      <c r="AM782" s="2" t="s">
        <v>1245</v>
      </c>
    </row>
    <row r="783" spans="1:42" x14ac:dyDescent="0.25">
      <c r="A783" s="3">
        <f t="shared" si="204"/>
        <v>2</v>
      </c>
      <c r="B783" s="3" t="str">
        <f t="shared" si="205"/>
        <v>Gas</v>
      </c>
      <c r="C783" s="3">
        <f t="shared" si="206"/>
        <v>0</v>
      </c>
      <c r="D783" s="3">
        <f t="shared" si="207"/>
        <v>0.12399010000000001</v>
      </c>
      <c r="E783" s="3">
        <f t="shared" si="208"/>
        <v>0</v>
      </c>
      <c r="F783" s="3" t="str">
        <f t="shared" si="209"/>
        <v/>
      </c>
      <c r="G783" s="3">
        <f t="shared" si="210"/>
        <v>0</v>
      </c>
      <c r="H783" s="3">
        <f t="shared" si="211"/>
        <v>12</v>
      </c>
      <c r="I783" s="3">
        <f t="shared" si="212"/>
        <v>0</v>
      </c>
      <c r="J783" s="3">
        <f t="shared" si="213"/>
        <v>0</v>
      </c>
      <c r="K783" s="3">
        <f t="shared" si="214"/>
        <v>0</v>
      </c>
      <c r="L783" s="3">
        <f t="shared" si="215"/>
        <v>0.17394384600000001</v>
      </c>
      <c r="M783" s="3">
        <f t="shared" si="216"/>
        <v>0</v>
      </c>
      <c r="N783" s="3">
        <f t="shared" si="217"/>
        <v>0</v>
      </c>
      <c r="O783" s="3">
        <f>SUM(K783:M783)</f>
        <v>0.17394384600000001</v>
      </c>
      <c r="P783" s="41" t="str">
        <f t="shared" si="218"/>
        <v/>
      </c>
      <c r="Q783" s="42">
        <f t="shared" si="219"/>
        <v>1.4028849561376271</v>
      </c>
      <c r="R783" s="44" t="str">
        <f t="shared" si="220"/>
        <v/>
      </c>
      <c r="S783" s="3" t="str">
        <f>IF(G783&gt;0,(K783/G783)*(1000000/365),"")</f>
        <v/>
      </c>
      <c r="T783" s="3">
        <f>IF(H783&gt;0,(L783/H783)*(1000000/365),"")</f>
        <v>39.713206849315071</v>
      </c>
      <c r="U783" s="3" t="str">
        <f>IF(I783&gt;0,(M783/I783)*(1000000/365),"")</f>
        <v/>
      </c>
      <c r="V783" s="28" t="str">
        <f>IF(J783&gt;0,(N783/J783)*(1000000/365),"")</f>
        <v/>
      </c>
      <c r="Y783" s="29" t="s">
        <v>634</v>
      </c>
      <c r="Z783" s="3" t="s">
        <v>62</v>
      </c>
      <c r="AA783" s="3">
        <v>123990.1</v>
      </c>
      <c r="AB783" s="3">
        <v>2</v>
      </c>
      <c r="AC783" s="3">
        <v>12</v>
      </c>
      <c r="AD783" s="3">
        <v>0</v>
      </c>
      <c r="AE783" s="2" t="s">
        <v>1245</v>
      </c>
      <c r="AI783" s="3" t="s">
        <v>1243</v>
      </c>
      <c r="AK783" s="3">
        <v>12</v>
      </c>
      <c r="AL783" s="3">
        <v>173.94384600000001</v>
      </c>
      <c r="AM783" s="2" t="s">
        <v>1245</v>
      </c>
    </row>
    <row r="784" spans="1:42" x14ac:dyDescent="0.25">
      <c r="A784" s="3">
        <f t="shared" si="204"/>
        <v>5</v>
      </c>
      <c r="B784" s="3" t="str">
        <f t="shared" si="205"/>
        <v>Gas</v>
      </c>
      <c r="C784" s="3">
        <f t="shared" si="206"/>
        <v>0</v>
      </c>
      <c r="D784" s="3">
        <f t="shared" si="207"/>
        <v>1.5162666666666666E-2</v>
      </c>
      <c r="E784" s="3">
        <f t="shared" si="208"/>
        <v>7.5813333333333332E-3</v>
      </c>
      <c r="F784" s="3" t="str">
        <f t="shared" si="209"/>
        <v/>
      </c>
      <c r="G784" s="3">
        <f t="shared" si="210"/>
        <v>0</v>
      </c>
      <c r="H784" s="3">
        <f t="shared" si="211"/>
        <v>10</v>
      </c>
      <c r="I784" s="3">
        <f t="shared" si="212"/>
        <v>5</v>
      </c>
      <c r="J784" s="3">
        <f t="shared" si="213"/>
        <v>0</v>
      </c>
      <c r="K784" s="3">
        <f t="shared" si="214"/>
        <v>0</v>
      </c>
      <c r="L784" s="3">
        <f t="shared" si="215"/>
        <v>1.1790000000000001E-3</v>
      </c>
      <c r="M784" s="3">
        <f t="shared" si="216"/>
        <v>2.3E-5</v>
      </c>
      <c r="N784" s="3">
        <f t="shared" si="217"/>
        <v>0</v>
      </c>
      <c r="O784" s="3">
        <f>SUM(K784:M784)</f>
        <v>1.2020000000000002E-3</v>
      </c>
      <c r="P784" s="41" t="str">
        <f t="shared" si="218"/>
        <v/>
      </c>
      <c r="Q784" s="42">
        <f t="shared" si="219"/>
        <v>7.7756771016531848E-2</v>
      </c>
      <c r="R784" s="44">
        <f t="shared" si="220"/>
        <v>3.0337671473795289E-3</v>
      </c>
      <c r="S784" s="3" t="str">
        <f>IF(G784&gt;0,(K784/G784)*(1000000/365),"")</f>
        <v/>
      </c>
      <c r="T784" s="3">
        <f>IF(H784&gt;0,(L784/H784)*(1000000/365),"")</f>
        <v>0.32301369863013701</v>
      </c>
      <c r="U784" s="3">
        <f>IF(I784&gt;0,(M784/I784)*(1000000/365),"")</f>
        <v>1.2602739726027396E-2</v>
      </c>
      <c r="V784" s="28" t="str">
        <f>IF(J784&gt;0,(N784/J784)*(1000000/365),"")</f>
        <v/>
      </c>
      <c r="Y784" s="29" t="s">
        <v>636</v>
      </c>
      <c r="Z784" s="3" t="s">
        <v>47</v>
      </c>
      <c r="AA784" s="3">
        <v>22744</v>
      </c>
      <c r="AB784" s="3">
        <v>5</v>
      </c>
      <c r="AC784" s="3">
        <v>8</v>
      </c>
      <c r="AD784" s="3">
        <v>0</v>
      </c>
      <c r="AE784" s="2" t="s">
        <v>1245</v>
      </c>
      <c r="AI784" s="3" t="s">
        <v>1243</v>
      </c>
      <c r="AK784" s="3">
        <v>10</v>
      </c>
      <c r="AL784" s="3">
        <v>1.179</v>
      </c>
      <c r="AM784" s="2" t="s">
        <v>1243</v>
      </c>
      <c r="AO784" s="2">
        <v>5</v>
      </c>
      <c r="AP784" s="2">
        <v>2.3E-2</v>
      </c>
    </row>
    <row r="785" spans="1:42" x14ac:dyDescent="0.25">
      <c r="A785" s="3">
        <f t="shared" si="204"/>
        <v>2</v>
      </c>
      <c r="B785" s="3" t="str">
        <f t="shared" si="205"/>
        <v>Gas</v>
      </c>
      <c r="C785" s="3">
        <f t="shared" si="206"/>
        <v>0</v>
      </c>
      <c r="D785" s="3">
        <f t="shared" si="207"/>
        <v>4.7288199999999999E-3</v>
      </c>
      <c r="E785" s="3">
        <f t="shared" si="208"/>
        <v>0</v>
      </c>
      <c r="F785" s="3" t="str">
        <f t="shared" si="209"/>
        <v/>
      </c>
      <c r="G785" s="3">
        <f t="shared" si="210"/>
        <v>0</v>
      </c>
      <c r="H785" s="3">
        <f t="shared" si="211"/>
        <v>3</v>
      </c>
      <c r="I785" s="3">
        <f t="shared" si="212"/>
        <v>0</v>
      </c>
      <c r="J785" s="3">
        <f t="shared" si="213"/>
        <v>0</v>
      </c>
      <c r="K785" s="3">
        <f t="shared" si="214"/>
        <v>0</v>
      </c>
      <c r="L785" s="3">
        <f t="shared" si="215"/>
        <v>2.0000000000000001E-4</v>
      </c>
      <c r="M785" s="3">
        <f t="shared" si="216"/>
        <v>0</v>
      </c>
      <c r="N785" s="3">
        <f t="shared" si="217"/>
        <v>0</v>
      </c>
      <c r="O785" s="3">
        <f>SUM(K785:M785)</f>
        <v>2.0000000000000001E-4</v>
      </c>
      <c r="P785" s="41" t="str">
        <f t="shared" si="218"/>
        <v/>
      </c>
      <c r="Q785" s="42">
        <f t="shared" si="219"/>
        <v>4.2293849205510048E-2</v>
      </c>
      <c r="R785" s="44" t="str">
        <f t="shared" si="220"/>
        <v/>
      </c>
      <c r="S785" s="3" t="str">
        <f>IF(G785&gt;0,(K785/G785)*(1000000/365),"")</f>
        <v/>
      </c>
      <c r="T785" s="3">
        <f>IF(H785&gt;0,(L785/H785)*(1000000/365),"")</f>
        <v>0.18264840182648401</v>
      </c>
      <c r="U785" s="3" t="str">
        <f>IF(I785&gt;0,(M785/I785)*(1000000/365),"")</f>
        <v/>
      </c>
      <c r="V785" s="28" t="str">
        <f>IF(J785&gt;0,(N785/J785)*(1000000/365),"")</f>
        <v/>
      </c>
      <c r="Y785" s="29" t="s">
        <v>637</v>
      </c>
      <c r="Z785" s="3" t="s">
        <v>47</v>
      </c>
      <c r="AA785" s="3">
        <v>4728.82</v>
      </c>
      <c r="AB785" s="3">
        <v>1</v>
      </c>
      <c r="AC785" s="3">
        <v>3</v>
      </c>
      <c r="AD785" s="3">
        <v>0</v>
      </c>
      <c r="AE785" s="2" t="s">
        <v>1245</v>
      </c>
      <c r="AI785" s="3" t="s">
        <v>1243</v>
      </c>
      <c r="AK785" s="3">
        <v>3</v>
      </c>
      <c r="AL785" s="3">
        <v>0.2</v>
      </c>
      <c r="AM785" s="2" t="s">
        <v>1245</v>
      </c>
    </row>
    <row r="786" spans="1:42" x14ac:dyDescent="0.25">
      <c r="A786" s="3">
        <f t="shared" si="204"/>
        <v>6</v>
      </c>
      <c r="B786" s="3" t="str">
        <f t="shared" si="205"/>
        <v>Gas</v>
      </c>
      <c r="C786" s="3">
        <f t="shared" si="206"/>
        <v>0.26805983640081804</v>
      </c>
      <c r="D786" s="3">
        <f t="shared" si="207"/>
        <v>0</v>
      </c>
      <c r="E786" s="3">
        <f t="shared" si="208"/>
        <v>4.8384800470347651</v>
      </c>
      <c r="F786" s="3" t="str">
        <f t="shared" si="209"/>
        <v/>
      </c>
      <c r="G786" s="3">
        <f t="shared" si="210"/>
        <v>20</v>
      </c>
      <c r="H786" s="3">
        <f t="shared" si="211"/>
        <v>108</v>
      </c>
      <c r="I786" s="3">
        <f t="shared" si="212"/>
        <v>361</v>
      </c>
      <c r="J786" s="3">
        <f t="shared" si="213"/>
        <v>0</v>
      </c>
      <c r="K786" s="3">
        <f t="shared" si="214"/>
        <v>7.9999999999999996E-6</v>
      </c>
      <c r="L786" s="3">
        <f t="shared" si="215"/>
        <v>2.596E-2</v>
      </c>
      <c r="M786" s="3">
        <f t="shared" si="216"/>
        <v>7.8910000000000004E-3</v>
      </c>
      <c r="N786" s="3">
        <f t="shared" si="217"/>
        <v>0</v>
      </c>
      <c r="O786" s="3">
        <f>SUM(K786:M786)</f>
        <v>3.3859E-2</v>
      </c>
      <c r="P786" s="41">
        <f t="shared" si="218"/>
        <v>2.9844082975705294E-5</v>
      </c>
      <c r="Q786" s="42" t="str">
        <f t="shared" si="219"/>
        <v/>
      </c>
      <c r="R786" s="44">
        <f t="shared" si="220"/>
        <v>1.6308840634438402E-3</v>
      </c>
      <c r="S786" s="3">
        <f>IF(G786&gt;0,(K786/G786)*(1000000/365),"")</f>
        <v>1.095890410958904E-3</v>
      </c>
      <c r="T786" s="3">
        <f>IF(H786&gt;0,(L786/H786)*(1000000/365),"")</f>
        <v>0.6585489599188229</v>
      </c>
      <c r="U786" s="3">
        <f>IF(I786&gt;0,(M786/I786)*(1000000/365),"")</f>
        <v>5.9886919895268093E-2</v>
      </c>
      <c r="V786" s="28" t="str">
        <f>IF(J786&gt;0,(N786/J786)*(1000000/365),"")</f>
        <v/>
      </c>
      <c r="Y786" s="29" t="s">
        <v>638</v>
      </c>
      <c r="Z786" s="3" t="s">
        <v>47</v>
      </c>
      <c r="AA786" s="3">
        <v>6554063</v>
      </c>
      <c r="AB786" s="3">
        <v>131</v>
      </c>
      <c r="AC786" s="3">
        <v>921</v>
      </c>
      <c r="AD786" s="3">
        <v>0</v>
      </c>
      <c r="AE786" s="2" t="s">
        <v>1243</v>
      </c>
      <c r="AG786" s="2">
        <v>20</v>
      </c>
      <c r="AH786" s="2">
        <v>8.0000000000000002E-3</v>
      </c>
      <c r="AI786" s="3" t="s">
        <v>1243</v>
      </c>
      <c r="AK786" s="3">
        <v>108</v>
      </c>
      <c r="AL786" s="3">
        <v>25.96</v>
      </c>
      <c r="AM786" s="2" t="s">
        <v>1243</v>
      </c>
      <c r="AO786" s="2">
        <v>361</v>
      </c>
      <c r="AP786" s="2">
        <v>7.891</v>
      </c>
    </row>
    <row r="787" spans="1:42" x14ac:dyDescent="0.25">
      <c r="A787" s="3">
        <f t="shared" si="204"/>
        <v>2</v>
      </c>
      <c r="B787" s="3" t="str">
        <f t="shared" si="205"/>
        <v>Gas</v>
      </c>
      <c r="C787" s="3">
        <f t="shared" si="206"/>
        <v>0</v>
      </c>
      <c r="D787" s="3">
        <f t="shared" si="207"/>
        <v>8.0742082999999999E-3</v>
      </c>
      <c r="E787" s="3">
        <f t="shared" si="208"/>
        <v>0</v>
      </c>
      <c r="F787" s="3" t="str">
        <f t="shared" si="209"/>
        <v/>
      </c>
      <c r="G787" s="3">
        <f t="shared" si="210"/>
        <v>0</v>
      </c>
      <c r="H787" s="3">
        <f t="shared" si="211"/>
        <v>2</v>
      </c>
      <c r="I787" s="3">
        <f t="shared" si="212"/>
        <v>0</v>
      </c>
      <c r="J787" s="3">
        <f t="shared" si="213"/>
        <v>0</v>
      </c>
      <c r="K787" s="3">
        <f t="shared" si="214"/>
        <v>0</v>
      </c>
      <c r="L787" s="3">
        <f t="shared" si="215"/>
        <v>1.1000000000000001E-3</v>
      </c>
      <c r="M787" s="3">
        <f t="shared" si="216"/>
        <v>0</v>
      </c>
      <c r="N787" s="3">
        <f t="shared" si="217"/>
        <v>0</v>
      </c>
      <c r="O787" s="3">
        <f>SUM(K787:M787)</f>
        <v>1.1000000000000001E-3</v>
      </c>
      <c r="P787" s="41" t="str">
        <f t="shared" si="218"/>
        <v/>
      </c>
      <c r="Q787" s="42">
        <f t="shared" si="219"/>
        <v>0.13623626727588883</v>
      </c>
      <c r="R787" s="44" t="str">
        <f t="shared" si="220"/>
        <v/>
      </c>
      <c r="S787" s="3" t="str">
        <f>IF(G787&gt;0,(K787/G787)*(1000000/365),"")</f>
        <v/>
      </c>
      <c r="T787" s="3">
        <f>IF(H787&gt;0,(L787/H787)*(1000000/365),"")</f>
        <v>1.5068493150684932</v>
      </c>
      <c r="U787" s="3" t="str">
        <f>IF(I787&gt;0,(M787/I787)*(1000000/365),"")</f>
        <v/>
      </c>
      <c r="V787" s="28" t="str">
        <f>IF(J787&gt;0,(N787/J787)*(1000000/365),"")</f>
        <v/>
      </c>
      <c r="Y787" s="29" t="s">
        <v>638</v>
      </c>
      <c r="Z787" s="3" t="s">
        <v>47</v>
      </c>
      <c r="AA787" s="3">
        <v>8074.2083000000002</v>
      </c>
      <c r="AB787" s="3">
        <v>1</v>
      </c>
      <c r="AC787" s="3">
        <v>2</v>
      </c>
      <c r="AD787" s="3">
        <v>0</v>
      </c>
      <c r="AE787" s="2" t="s">
        <v>1245</v>
      </c>
      <c r="AI787" s="3" t="s">
        <v>1243</v>
      </c>
      <c r="AK787" s="3">
        <v>2</v>
      </c>
      <c r="AL787" s="3">
        <v>1.1000000000000001</v>
      </c>
      <c r="AM787" s="2" t="s">
        <v>1245</v>
      </c>
    </row>
    <row r="788" spans="1:42" x14ac:dyDescent="0.25">
      <c r="A788" s="3">
        <f t="shared" si="204"/>
        <v>5</v>
      </c>
      <c r="B788" s="3" t="str">
        <f t="shared" si="205"/>
        <v>Gas</v>
      </c>
      <c r="C788" s="3">
        <f t="shared" si="206"/>
        <v>0</v>
      </c>
      <c r="D788" s="3">
        <f t="shared" si="207"/>
        <v>5.9420900000000006E-3</v>
      </c>
      <c r="E788" s="3">
        <f t="shared" si="208"/>
        <v>5.9420900000000006E-3</v>
      </c>
      <c r="F788" s="3" t="str">
        <f t="shared" si="209"/>
        <v/>
      </c>
      <c r="G788" s="3">
        <f t="shared" si="210"/>
        <v>0</v>
      </c>
      <c r="H788" s="3">
        <f t="shared" si="211"/>
        <v>2</v>
      </c>
      <c r="I788" s="3">
        <f t="shared" si="212"/>
        <v>2</v>
      </c>
      <c r="J788" s="3">
        <f t="shared" si="213"/>
        <v>0</v>
      </c>
      <c r="K788" s="3">
        <f t="shared" si="214"/>
        <v>0</v>
      </c>
      <c r="L788" s="3">
        <f t="shared" si="215"/>
        <v>6.1470999999999997E-4</v>
      </c>
      <c r="M788" s="3">
        <f t="shared" si="216"/>
        <v>1.0863000000000001E-4</v>
      </c>
      <c r="N788" s="3">
        <f t="shared" si="217"/>
        <v>0</v>
      </c>
      <c r="O788" s="3">
        <f>SUM(K788:M788)</f>
        <v>7.2333999999999994E-4</v>
      </c>
      <c r="P788" s="41" t="str">
        <f t="shared" si="218"/>
        <v/>
      </c>
      <c r="Q788" s="42">
        <f t="shared" si="219"/>
        <v>0.10345013286570885</v>
      </c>
      <c r="R788" s="44">
        <f t="shared" si="220"/>
        <v>1.8281446427098884E-2</v>
      </c>
      <c r="S788" s="3" t="str">
        <f>IF(G788&gt;0,(K788/G788)*(1000000/365),"")</f>
        <v/>
      </c>
      <c r="T788" s="3">
        <f>IF(H788&gt;0,(L788/H788)*(1000000/365),"")</f>
        <v>0.84206849315068488</v>
      </c>
      <c r="U788" s="3">
        <f>IF(I788&gt;0,(M788/I788)*(1000000/365),"")</f>
        <v>0.14880821917808221</v>
      </c>
      <c r="V788" s="28" t="str">
        <f>IF(J788&gt;0,(N788/J788)*(1000000/365),"")</f>
        <v/>
      </c>
      <c r="Y788" s="29" t="s">
        <v>638</v>
      </c>
      <c r="Z788" s="3" t="s">
        <v>47</v>
      </c>
      <c r="AA788" s="3">
        <v>11884.18</v>
      </c>
      <c r="AB788" s="3">
        <v>2</v>
      </c>
      <c r="AC788" s="3">
        <v>4</v>
      </c>
      <c r="AD788" s="3">
        <v>0</v>
      </c>
      <c r="AE788" s="2" t="s">
        <v>1245</v>
      </c>
      <c r="AI788" s="3" t="s">
        <v>1243</v>
      </c>
      <c r="AK788" s="3">
        <v>2</v>
      </c>
      <c r="AL788" s="3">
        <v>0.61470999999999998</v>
      </c>
      <c r="AM788" s="2" t="s">
        <v>1243</v>
      </c>
      <c r="AO788" s="2">
        <v>2</v>
      </c>
      <c r="AP788" s="2">
        <v>0.10863</v>
      </c>
    </row>
    <row r="789" spans="1:42" x14ac:dyDescent="0.25">
      <c r="A789" s="3">
        <f t="shared" si="204"/>
        <v>3</v>
      </c>
      <c r="B789" s="3" t="str">
        <f t="shared" si="205"/>
        <v>Gas</v>
      </c>
      <c r="C789" s="3">
        <f t="shared" si="206"/>
        <v>0</v>
      </c>
      <c r="D789" s="3">
        <f t="shared" si="207"/>
        <v>0</v>
      </c>
      <c r="E789" s="3">
        <f t="shared" si="208"/>
        <v>0.59012468000000007</v>
      </c>
      <c r="F789" s="3" t="str">
        <f t="shared" si="209"/>
        <v/>
      </c>
      <c r="G789" s="3">
        <f t="shared" si="210"/>
        <v>0</v>
      </c>
      <c r="H789" s="3">
        <f t="shared" si="211"/>
        <v>0</v>
      </c>
      <c r="I789" s="3">
        <f t="shared" si="212"/>
        <v>12</v>
      </c>
      <c r="J789" s="3">
        <f t="shared" si="213"/>
        <v>0</v>
      </c>
      <c r="K789" s="3">
        <f t="shared" si="214"/>
        <v>0</v>
      </c>
      <c r="L789" s="3">
        <f t="shared" si="215"/>
        <v>0</v>
      </c>
      <c r="M789" s="3">
        <f t="shared" si="216"/>
        <v>8.7875699999999998E-3</v>
      </c>
      <c r="N789" s="3">
        <f t="shared" si="217"/>
        <v>0</v>
      </c>
      <c r="O789" s="3">
        <f>SUM(K789:M789)</f>
        <v>8.7875699999999998E-3</v>
      </c>
      <c r="P789" s="41" t="str">
        <f t="shared" si="218"/>
        <v/>
      </c>
      <c r="Q789" s="42" t="str">
        <f t="shared" si="219"/>
        <v/>
      </c>
      <c r="R789" s="44">
        <f t="shared" si="220"/>
        <v>1.4891039635895246E-2</v>
      </c>
      <c r="S789" s="3" t="str">
        <f>IF(G789&gt;0,(K789/G789)*(1000000/365),"")</f>
        <v/>
      </c>
      <c r="T789" s="3" t="str">
        <f>IF(H789&gt;0,(L789/H789)*(1000000/365),"")</f>
        <v/>
      </c>
      <c r="U789" s="3">
        <f>IF(I789&gt;0,(M789/I789)*(1000000/365),"")</f>
        <v>2.0062945205479452</v>
      </c>
      <c r="V789" s="28" t="str">
        <f>IF(J789&gt;0,(N789/J789)*(1000000/365),"")</f>
        <v/>
      </c>
      <c r="Y789" s="29" t="s">
        <v>638</v>
      </c>
      <c r="Z789" s="3" t="s">
        <v>47</v>
      </c>
      <c r="AA789" s="3">
        <v>590124.68000000005</v>
      </c>
      <c r="AB789" s="3">
        <v>12</v>
      </c>
      <c r="AC789" s="3">
        <v>12</v>
      </c>
      <c r="AD789" s="3">
        <v>0</v>
      </c>
      <c r="AE789" s="2" t="s">
        <v>1245</v>
      </c>
      <c r="AI789" s="3" t="s">
        <v>1245</v>
      </c>
      <c r="AM789" s="2" t="s">
        <v>1243</v>
      </c>
      <c r="AO789" s="2">
        <v>12</v>
      </c>
      <c r="AP789" s="2">
        <v>8.7875700000000005</v>
      </c>
    </row>
    <row r="790" spans="1:42" x14ac:dyDescent="0.25">
      <c r="A790" s="3">
        <f t="shared" si="204"/>
        <v>5</v>
      </c>
      <c r="B790" s="3" t="str">
        <f t="shared" si="205"/>
        <v>Gas</v>
      </c>
      <c r="C790" s="3">
        <f t="shared" si="206"/>
        <v>0</v>
      </c>
      <c r="D790" s="3">
        <f t="shared" si="207"/>
        <v>0.27573179142857146</v>
      </c>
      <c r="E790" s="3">
        <f t="shared" si="208"/>
        <v>4.5955298571428577E-2</v>
      </c>
      <c r="F790" s="3" t="str">
        <f t="shared" si="209"/>
        <v/>
      </c>
      <c r="G790" s="3">
        <f t="shared" si="210"/>
        <v>0</v>
      </c>
      <c r="H790" s="3">
        <f t="shared" si="211"/>
        <v>42</v>
      </c>
      <c r="I790" s="3">
        <f t="shared" si="212"/>
        <v>7</v>
      </c>
      <c r="J790" s="3">
        <f t="shared" si="213"/>
        <v>0</v>
      </c>
      <c r="K790" s="3">
        <f t="shared" si="214"/>
        <v>0</v>
      </c>
      <c r="L790" s="3">
        <f t="shared" si="215"/>
        <v>0.1693152</v>
      </c>
      <c r="M790" s="3">
        <f t="shared" si="216"/>
        <v>3.2236999999999999E-3</v>
      </c>
      <c r="N790" s="3">
        <f t="shared" si="217"/>
        <v>0</v>
      </c>
      <c r="O790" s="3">
        <f>SUM(K790:M790)</f>
        <v>0.1725389</v>
      </c>
      <c r="P790" s="41" t="str">
        <f t="shared" si="218"/>
        <v/>
      </c>
      <c r="Q790" s="42">
        <f t="shared" si="219"/>
        <v>0.61405759242623004</v>
      </c>
      <c r="R790" s="44">
        <f t="shared" si="220"/>
        <v>7.0148603103717955E-2</v>
      </c>
      <c r="S790" s="3" t="str">
        <f>IF(G790&gt;0,(K790/G790)*(1000000/365),"")</f>
        <v/>
      </c>
      <c r="T790" s="3">
        <f>IF(H790&gt;0,(L790/H790)*(1000000/365),"")</f>
        <v>11.044696673189824</v>
      </c>
      <c r="U790" s="3">
        <f>IF(I790&gt;0,(M790/I790)*(1000000/365),"")</f>
        <v>1.2617221135029353</v>
      </c>
      <c r="V790" s="28" t="str">
        <f>IF(J790&gt;0,(N790/J790)*(1000000/365),"")</f>
        <v/>
      </c>
      <c r="Y790" s="29" t="s">
        <v>638</v>
      </c>
      <c r="Z790" s="3" t="s">
        <v>47</v>
      </c>
      <c r="AA790" s="3">
        <v>321687.09000000003</v>
      </c>
      <c r="AB790" s="3">
        <v>21</v>
      </c>
      <c r="AC790" s="3">
        <v>63</v>
      </c>
      <c r="AD790" s="3">
        <v>0</v>
      </c>
      <c r="AE790" s="2" t="s">
        <v>1245</v>
      </c>
      <c r="AI790" s="3" t="s">
        <v>1243</v>
      </c>
      <c r="AK790" s="3">
        <v>42</v>
      </c>
      <c r="AL790" s="3">
        <v>169.3152</v>
      </c>
      <c r="AM790" s="2" t="s">
        <v>1243</v>
      </c>
      <c r="AO790" s="2">
        <v>7</v>
      </c>
      <c r="AP790" s="2">
        <v>3.2237</v>
      </c>
    </row>
    <row r="791" spans="1:42" x14ac:dyDescent="0.25">
      <c r="A791" s="3">
        <f t="shared" si="204"/>
        <v>4</v>
      </c>
      <c r="B791" s="3" t="str">
        <f t="shared" si="205"/>
        <v>Gas</v>
      </c>
      <c r="C791" s="3">
        <f t="shared" si="206"/>
        <v>0.61356050632911385</v>
      </c>
      <c r="D791" s="3">
        <f t="shared" si="207"/>
        <v>0.31857949367088612</v>
      </c>
      <c r="E791" s="3">
        <f t="shared" si="208"/>
        <v>0</v>
      </c>
      <c r="F791" s="3" t="str">
        <f t="shared" si="209"/>
        <v/>
      </c>
      <c r="G791" s="3">
        <f t="shared" si="210"/>
        <v>52</v>
      </c>
      <c r="H791" s="3">
        <f t="shared" si="211"/>
        <v>27</v>
      </c>
      <c r="I791" s="3">
        <f t="shared" si="212"/>
        <v>0</v>
      </c>
      <c r="J791" s="3">
        <f t="shared" si="213"/>
        <v>0</v>
      </c>
      <c r="K791" s="3">
        <f t="shared" si="214"/>
        <v>4.3999999999999997E-2</v>
      </c>
      <c r="L791" s="3">
        <f t="shared" si="215"/>
        <v>2.0399999999999998E-2</v>
      </c>
      <c r="M791" s="3">
        <f t="shared" si="216"/>
        <v>0</v>
      </c>
      <c r="N791" s="3">
        <f t="shared" si="217"/>
        <v>0</v>
      </c>
      <c r="O791" s="3">
        <f>SUM(K791:M791)</f>
        <v>6.4399999999999999E-2</v>
      </c>
      <c r="P791" s="41">
        <f t="shared" si="218"/>
        <v>7.1712568762368159E-2</v>
      </c>
      <c r="Q791" s="42">
        <f t="shared" si="219"/>
        <v>6.403425331912467E-2</v>
      </c>
      <c r="R791" s="44" t="str">
        <f t="shared" si="220"/>
        <v/>
      </c>
      <c r="S791" s="3">
        <f>IF(G791&gt;0,(K791/G791)*(1000000/365),"")</f>
        <v>2.3182297154899891</v>
      </c>
      <c r="T791" s="3">
        <f>IF(H791&gt;0,(L791/H791)*(1000000/365),"")</f>
        <v>2.0700152207001516</v>
      </c>
      <c r="U791" s="3" t="str">
        <f>IF(I791&gt;0,(M791/I791)*(1000000/365),"")</f>
        <v/>
      </c>
      <c r="V791" s="28" t="str">
        <f>IF(J791&gt;0,(N791/J791)*(1000000/365),"")</f>
        <v/>
      </c>
      <c r="Y791" s="29" t="s">
        <v>638</v>
      </c>
      <c r="Z791" s="3" t="s">
        <v>47</v>
      </c>
      <c r="AA791" s="3">
        <v>932140</v>
      </c>
      <c r="AB791" s="3">
        <v>33</v>
      </c>
      <c r="AC791" s="3">
        <v>79</v>
      </c>
      <c r="AD791" s="3">
        <v>0</v>
      </c>
      <c r="AE791" s="2" t="s">
        <v>1243</v>
      </c>
      <c r="AG791" s="2">
        <v>52</v>
      </c>
      <c r="AH791" s="2">
        <v>44</v>
      </c>
      <c r="AI791" s="3" t="s">
        <v>1243</v>
      </c>
      <c r="AK791" s="3">
        <v>27</v>
      </c>
      <c r="AL791" s="3">
        <v>20.399999999999999</v>
      </c>
      <c r="AM791" s="2" t="s">
        <v>1245</v>
      </c>
    </row>
    <row r="792" spans="1:42" x14ac:dyDescent="0.25">
      <c r="A792" s="3">
        <f t="shared" si="204"/>
        <v>3</v>
      </c>
      <c r="B792" s="3" t="str">
        <f t="shared" si="205"/>
        <v>Gas</v>
      </c>
      <c r="C792" s="3">
        <f t="shared" si="206"/>
        <v>0</v>
      </c>
      <c r="D792" s="3">
        <f t="shared" si="207"/>
        <v>0</v>
      </c>
      <c r="E792" s="3">
        <f t="shared" si="208"/>
        <v>0.29312194150000004</v>
      </c>
      <c r="F792" s="3" t="str">
        <f t="shared" si="209"/>
        <v/>
      </c>
      <c r="G792" s="3">
        <f t="shared" si="210"/>
        <v>0</v>
      </c>
      <c r="H792" s="3">
        <f t="shared" si="211"/>
        <v>0</v>
      </c>
      <c r="I792" s="3">
        <f t="shared" si="212"/>
        <v>12</v>
      </c>
      <c r="J792" s="3">
        <f t="shared" si="213"/>
        <v>0</v>
      </c>
      <c r="K792" s="3">
        <f t="shared" si="214"/>
        <v>0</v>
      </c>
      <c r="L792" s="3">
        <f t="shared" si="215"/>
        <v>0</v>
      </c>
      <c r="M792" s="3">
        <f t="shared" si="216"/>
        <v>1E-3</v>
      </c>
      <c r="N792" s="3">
        <f t="shared" si="217"/>
        <v>0</v>
      </c>
      <c r="O792" s="3">
        <f>SUM(K792:M792)</f>
        <v>1E-3</v>
      </c>
      <c r="P792" s="41" t="str">
        <f t="shared" si="218"/>
        <v/>
      </c>
      <c r="Q792" s="42" t="str">
        <f t="shared" si="219"/>
        <v/>
      </c>
      <c r="R792" s="44">
        <f t="shared" si="220"/>
        <v>3.4115494557748756E-3</v>
      </c>
      <c r="S792" s="3" t="str">
        <f>IF(G792&gt;0,(K792/G792)*(1000000/365),"")</f>
        <v/>
      </c>
      <c r="T792" s="3" t="str">
        <f>IF(H792&gt;0,(L792/H792)*(1000000/365),"")</f>
        <v/>
      </c>
      <c r="U792" s="3">
        <f>IF(I792&gt;0,(M792/I792)*(1000000/365),"")</f>
        <v>0.22831050228310501</v>
      </c>
      <c r="V792" s="28" t="str">
        <f>IF(J792&gt;0,(N792/J792)*(1000000/365),"")</f>
        <v/>
      </c>
      <c r="Y792" s="29" t="s">
        <v>640</v>
      </c>
      <c r="Z792" s="3" t="s">
        <v>47</v>
      </c>
      <c r="AA792" s="3">
        <v>293121.94150000002</v>
      </c>
      <c r="AB792" s="3">
        <v>3</v>
      </c>
      <c r="AC792" s="3">
        <v>12</v>
      </c>
      <c r="AD792" s="3">
        <v>0</v>
      </c>
      <c r="AE792" s="2" t="s">
        <v>1245</v>
      </c>
      <c r="AI792" s="3" t="s">
        <v>1245</v>
      </c>
      <c r="AM792" s="2" t="s">
        <v>1243</v>
      </c>
      <c r="AO792" s="2">
        <v>12</v>
      </c>
      <c r="AP792" s="2">
        <v>1</v>
      </c>
    </row>
    <row r="793" spans="1:42" x14ac:dyDescent="0.25">
      <c r="A793" s="3">
        <f t="shared" si="204"/>
        <v>5</v>
      </c>
      <c r="B793" s="3" t="str">
        <f t="shared" si="205"/>
        <v>Gas</v>
      </c>
      <c r="C793" s="3">
        <f t="shared" si="206"/>
        <v>0</v>
      </c>
      <c r="D793" s="3">
        <f t="shared" si="207"/>
        <v>0.31740424</v>
      </c>
      <c r="E793" s="3">
        <f t="shared" si="208"/>
        <v>7.9351060000000001E-2</v>
      </c>
      <c r="F793" s="3" t="str">
        <f t="shared" si="209"/>
        <v/>
      </c>
      <c r="G793" s="3">
        <f t="shared" si="210"/>
        <v>0</v>
      </c>
      <c r="H793" s="3">
        <f t="shared" si="211"/>
        <v>8</v>
      </c>
      <c r="I793" s="3">
        <f t="shared" si="212"/>
        <v>2</v>
      </c>
      <c r="J793" s="3">
        <f t="shared" si="213"/>
        <v>0</v>
      </c>
      <c r="K793" s="3">
        <f t="shared" si="214"/>
        <v>0</v>
      </c>
      <c r="L793" s="3">
        <f t="shared" si="215"/>
        <v>5.182879E-2</v>
      </c>
      <c r="M793" s="3">
        <f t="shared" si="216"/>
        <v>9.357E-5</v>
      </c>
      <c r="N793" s="3">
        <f t="shared" si="217"/>
        <v>0</v>
      </c>
      <c r="O793" s="3">
        <f>SUM(K793:M793)</f>
        <v>5.1922360000000001E-2</v>
      </c>
      <c r="P793" s="41" t="str">
        <f t="shared" si="218"/>
        <v/>
      </c>
      <c r="Q793" s="42">
        <f t="shared" si="219"/>
        <v>0.16328953261619944</v>
      </c>
      <c r="R793" s="44">
        <f t="shared" si="220"/>
        <v>1.1791902968908039E-3</v>
      </c>
      <c r="S793" s="3" t="str">
        <f>IF(G793&gt;0,(K793/G793)*(1000000/365),"")</f>
        <v/>
      </c>
      <c r="T793" s="3">
        <f>IF(H793&gt;0,(L793/H793)*(1000000/365),"")</f>
        <v>17.749585616438356</v>
      </c>
      <c r="U793" s="3">
        <f>IF(I793&gt;0,(M793/I793)*(1000000/365),"")</f>
        <v>0.12817808219178081</v>
      </c>
      <c r="V793" s="28" t="str">
        <f>IF(J793&gt;0,(N793/J793)*(1000000/365),"")</f>
        <v/>
      </c>
      <c r="Y793" s="29" t="s">
        <v>640</v>
      </c>
      <c r="Z793" s="3" t="s">
        <v>47</v>
      </c>
      <c r="AA793" s="3">
        <v>396755.3</v>
      </c>
      <c r="AB793" s="3">
        <v>5</v>
      </c>
      <c r="AC793" s="3">
        <v>10</v>
      </c>
      <c r="AD793" s="3">
        <v>0</v>
      </c>
      <c r="AE793" s="2" t="s">
        <v>1245</v>
      </c>
      <c r="AI793" s="3" t="s">
        <v>1243</v>
      </c>
      <c r="AK793" s="3">
        <v>8</v>
      </c>
      <c r="AL793" s="3">
        <v>51.828789999999998</v>
      </c>
      <c r="AM793" s="2" t="s">
        <v>1243</v>
      </c>
      <c r="AO793" s="2">
        <v>2</v>
      </c>
      <c r="AP793" s="2">
        <v>9.357E-2</v>
      </c>
    </row>
    <row r="794" spans="1:42" x14ac:dyDescent="0.25">
      <c r="A794" s="3">
        <f t="shared" si="204"/>
        <v>3</v>
      </c>
      <c r="B794" s="3" t="str">
        <f t="shared" si="205"/>
        <v>Gas</v>
      </c>
      <c r="C794" s="3">
        <f t="shared" si="206"/>
        <v>0</v>
      </c>
      <c r="D794" s="3">
        <f t="shared" si="207"/>
        <v>0</v>
      </c>
      <c r="E794" s="3">
        <f t="shared" si="208"/>
        <v>3.9026909600000002</v>
      </c>
      <c r="F794" s="3" t="str">
        <f t="shared" si="209"/>
        <v/>
      </c>
      <c r="G794" s="3">
        <f t="shared" si="210"/>
        <v>0</v>
      </c>
      <c r="H794" s="3">
        <f t="shared" si="211"/>
        <v>0</v>
      </c>
      <c r="I794" s="3">
        <f t="shared" si="212"/>
        <v>63</v>
      </c>
      <c r="J794" s="3">
        <f t="shared" si="213"/>
        <v>0</v>
      </c>
      <c r="K794" s="3">
        <f t="shared" si="214"/>
        <v>0</v>
      </c>
      <c r="L794" s="3">
        <f t="shared" si="215"/>
        <v>0</v>
      </c>
      <c r="M794" s="3">
        <f t="shared" si="216"/>
        <v>3.3733559999999996E-2</v>
      </c>
      <c r="N794" s="3">
        <f t="shared" si="217"/>
        <v>0</v>
      </c>
      <c r="O794" s="3">
        <f>SUM(K794:M794)</f>
        <v>3.3733559999999996E-2</v>
      </c>
      <c r="P794" s="41" t="str">
        <f t="shared" si="218"/>
        <v/>
      </c>
      <c r="Q794" s="42" t="str">
        <f t="shared" si="219"/>
        <v/>
      </c>
      <c r="R794" s="44">
        <f t="shared" si="220"/>
        <v>8.6436667278415487E-3</v>
      </c>
      <c r="S794" s="3" t="str">
        <f>IF(G794&gt;0,(K794/G794)*(1000000/365),"")</f>
        <v/>
      </c>
      <c r="T794" s="3" t="str">
        <f>IF(H794&gt;0,(L794/H794)*(1000000/365),"")</f>
        <v/>
      </c>
      <c r="U794" s="3">
        <f>IF(I794&gt;0,(M794/I794)*(1000000/365),"")</f>
        <v>1.466995433789954</v>
      </c>
      <c r="V794" s="28" t="str">
        <f>IF(J794&gt;0,(N794/J794)*(1000000/365),"")</f>
        <v/>
      </c>
      <c r="Y794" s="29" t="s">
        <v>640</v>
      </c>
      <c r="Z794" s="3" t="s">
        <v>47</v>
      </c>
      <c r="AA794" s="3">
        <v>3902690.96</v>
      </c>
      <c r="AB794" s="3">
        <v>4</v>
      </c>
      <c r="AC794" s="3">
        <v>63</v>
      </c>
      <c r="AD794" s="3">
        <v>0</v>
      </c>
      <c r="AE794" s="2" t="s">
        <v>1245</v>
      </c>
      <c r="AI794" s="3" t="s">
        <v>1245</v>
      </c>
      <c r="AM794" s="2" t="s">
        <v>1243</v>
      </c>
      <c r="AO794" s="2">
        <v>63</v>
      </c>
      <c r="AP794" s="2">
        <v>33.733559999999997</v>
      </c>
    </row>
    <row r="795" spans="1:42" x14ac:dyDescent="0.25">
      <c r="A795" s="3">
        <f t="shared" si="204"/>
        <v>5</v>
      </c>
      <c r="B795" s="3" t="str">
        <f t="shared" si="205"/>
        <v>Gas</v>
      </c>
      <c r="C795" s="3">
        <f t="shared" si="206"/>
        <v>0</v>
      </c>
      <c r="D795" s="3">
        <f t="shared" si="207"/>
        <v>0</v>
      </c>
      <c r="E795" s="3">
        <f t="shared" si="208"/>
        <v>0.12378847999999999</v>
      </c>
      <c r="F795" s="3" t="str">
        <f t="shared" si="209"/>
        <v/>
      </c>
      <c r="G795" s="3">
        <f t="shared" si="210"/>
        <v>0</v>
      </c>
      <c r="H795" s="3">
        <f t="shared" si="211"/>
        <v>0</v>
      </c>
      <c r="I795" s="3">
        <f t="shared" si="212"/>
        <v>3</v>
      </c>
      <c r="J795" s="3">
        <f t="shared" si="213"/>
        <v>0</v>
      </c>
      <c r="K795" s="3">
        <f t="shared" si="214"/>
        <v>0</v>
      </c>
      <c r="L795" s="3">
        <f t="shared" si="215"/>
        <v>3.2591099999999998E-2</v>
      </c>
      <c r="M795" s="3">
        <f t="shared" si="216"/>
        <v>4.282E-4</v>
      </c>
      <c r="N795" s="3">
        <f t="shared" si="217"/>
        <v>0</v>
      </c>
      <c r="O795" s="3">
        <f>SUM(K795:M795)</f>
        <v>3.3019299999999994E-2</v>
      </c>
      <c r="P795" s="41" t="str">
        <f t="shared" si="218"/>
        <v/>
      </c>
      <c r="Q795" s="42" t="str">
        <f t="shared" si="219"/>
        <v/>
      </c>
      <c r="R795" s="44">
        <f t="shared" si="220"/>
        <v>3.4591264065929237E-3</v>
      </c>
      <c r="S795" s="3" t="str">
        <f>IF(G795&gt;0,(K795/G795)*(1000000/365),"")</f>
        <v/>
      </c>
      <c r="T795" s="3" t="str">
        <f>IF(H795&gt;0,(L795/H795)*(1000000/365),"")</f>
        <v/>
      </c>
      <c r="U795" s="3">
        <f>IF(I795&gt;0,(M795/I795)*(1000000/365),"")</f>
        <v>0.39105022831050223</v>
      </c>
      <c r="V795" s="28" t="str">
        <f>IF(J795&gt;0,(N795/J795)*(1000000/365),"")</f>
        <v/>
      </c>
      <c r="Y795" s="29" t="s">
        <v>640</v>
      </c>
      <c r="Z795" s="3" t="s">
        <v>47</v>
      </c>
      <c r="AA795" s="3">
        <v>123788.48</v>
      </c>
      <c r="AB795" s="3">
        <v>3</v>
      </c>
      <c r="AC795" s="3">
        <v>9</v>
      </c>
      <c r="AD795" s="3">
        <v>0</v>
      </c>
      <c r="AE795" s="2" t="s">
        <v>1245</v>
      </c>
      <c r="AI795" s="3" t="s">
        <v>1243</v>
      </c>
      <c r="AK795" s="3">
        <v>0</v>
      </c>
      <c r="AL795" s="3">
        <v>32.591099999999997</v>
      </c>
      <c r="AM795" s="2" t="s">
        <v>1243</v>
      </c>
      <c r="AO795" s="2">
        <v>3</v>
      </c>
      <c r="AP795" s="2">
        <v>0.42820000000000003</v>
      </c>
    </row>
    <row r="796" spans="1:42" x14ac:dyDescent="0.25">
      <c r="A796" s="3">
        <f t="shared" si="204"/>
        <v>5</v>
      </c>
      <c r="B796" s="3" t="str">
        <f t="shared" si="205"/>
        <v>Gas</v>
      </c>
      <c r="C796" s="3">
        <f t="shared" si="206"/>
        <v>0</v>
      </c>
      <c r="D796" s="3">
        <f t="shared" si="207"/>
        <v>2.1320470588235295E-2</v>
      </c>
      <c r="E796" s="3">
        <f t="shared" si="208"/>
        <v>1.8951529411764707E-2</v>
      </c>
      <c r="F796" s="3" t="str">
        <f t="shared" si="209"/>
        <v/>
      </c>
      <c r="G796" s="3">
        <f t="shared" si="210"/>
        <v>0</v>
      </c>
      <c r="H796" s="3">
        <f t="shared" si="211"/>
        <v>9</v>
      </c>
      <c r="I796" s="3">
        <f t="shared" si="212"/>
        <v>8</v>
      </c>
      <c r="J796" s="3">
        <f t="shared" si="213"/>
        <v>0</v>
      </c>
      <c r="K796" s="3">
        <f t="shared" si="214"/>
        <v>0</v>
      </c>
      <c r="L796" s="3">
        <f t="shared" si="215"/>
        <v>8.6300000000000005E-3</v>
      </c>
      <c r="M796" s="3">
        <f t="shared" si="216"/>
        <v>3.6999999999999998E-5</v>
      </c>
      <c r="N796" s="3">
        <f t="shared" si="217"/>
        <v>0</v>
      </c>
      <c r="O796" s="3">
        <f>SUM(K796:M796)</f>
        <v>8.6670000000000011E-3</v>
      </c>
      <c r="P796" s="41" t="str">
        <f t="shared" si="218"/>
        <v/>
      </c>
      <c r="Q796" s="42">
        <f t="shared" si="219"/>
        <v>0.40477530569902442</v>
      </c>
      <c r="R796" s="44">
        <f t="shared" si="220"/>
        <v>1.9523490266189906E-3</v>
      </c>
      <c r="S796" s="3" t="str">
        <f>IF(G796&gt;0,(K796/G796)*(1000000/365),"")</f>
        <v/>
      </c>
      <c r="T796" s="3">
        <f>IF(H796&gt;0,(L796/H796)*(1000000/365),"")</f>
        <v>2.6270928462709282</v>
      </c>
      <c r="U796" s="3">
        <f>IF(I796&gt;0,(M796/I796)*(1000000/365),"")</f>
        <v>1.2671232876712327E-2</v>
      </c>
      <c r="V796" s="28" t="str">
        <f>IF(J796&gt;0,(N796/J796)*(1000000/365),"")</f>
        <v/>
      </c>
      <c r="Y796" s="29" t="s">
        <v>641</v>
      </c>
      <c r="Z796" s="3" t="s">
        <v>47</v>
      </c>
      <c r="AA796" s="3">
        <v>40272</v>
      </c>
      <c r="AB796" s="3">
        <v>6</v>
      </c>
      <c r="AC796" s="3">
        <v>12</v>
      </c>
      <c r="AD796" s="3">
        <v>0</v>
      </c>
      <c r="AE796" s="2" t="s">
        <v>1245</v>
      </c>
      <c r="AI796" s="3" t="s">
        <v>1243</v>
      </c>
      <c r="AK796" s="3">
        <v>9</v>
      </c>
      <c r="AL796" s="3">
        <v>8.6300000000000008</v>
      </c>
      <c r="AM796" s="2" t="s">
        <v>1243</v>
      </c>
      <c r="AO796" s="2">
        <v>8</v>
      </c>
      <c r="AP796" s="2">
        <v>3.6999999999999998E-2</v>
      </c>
    </row>
    <row r="797" spans="1:42" x14ac:dyDescent="0.25">
      <c r="A797" s="3">
        <f t="shared" si="204"/>
        <v>2</v>
      </c>
      <c r="B797" s="3" t="str">
        <f t="shared" si="205"/>
        <v>Gas</v>
      </c>
      <c r="C797" s="3">
        <f t="shared" si="206"/>
        <v>0</v>
      </c>
      <c r="D797" s="3">
        <f t="shared" si="207"/>
        <v>7.8256999999999993E-2</v>
      </c>
      <c r="E797" s="3">
        <f t="shared" si="208"/>
        <v>0</v>
      </c>
      <c r="F797" s="3" t="str">
        <f t="shared" si="209"/>
        <v/>
      </c>
      <c r="G797" s="3">
        <f t="shared" si="210"/>
        <v>0</v>
      </c>
      <c r="H797" s="3">
        <f t="shared" si="211"/>
        <v>15</v>
      </c>
      <c r="I797" s="3">
        <f t="shared" si="212"/>
        <v>0</v>
      </c>
      <c r="J797" s="3">
        <f t="shared" si="213"/>
        <v>0</v>
      </c>
      <c r="K797" s="3">
        <f t="shared" si="214"/>
        <v>0</v>
      </c>
      <c r="L797" s="3">
        <f t="shared" si="215"/>
        <v>2.2299999999999998E-3</v>
      </c>
      <c r="M797" s="3">
        <f t="shared" si="216"/>
        <v>0</v>
      </c>
      <c r="N797" s="3">
        <f t="shared" si="217"/>
        <v>0</v>
      </c>
      <c r="O797" s="3">
        <f>SUM(K797:M797)</f>
        <v>2.2299999999999998E-3</v>
      </c>
      <c r="P797" s="41" t="str">
        <f t="shared" si="218"/>
        <v/>
      </c>
      <c r="Q797" s="42">
        <f t="shared" si="219"/>
        <v>2.8495853406085077E-2</v>
      </c>
      <c r="R797" s="44" t="str">
        <f t="shared" si="220"/>
        <v/>
      </c>
      <c r="S797" s="3" t="str">
        <f>IF(G797&gt;0,(K797/G797)*(1000000/365),"")</f>
        <v/>
      </c>
      <c r="T797" s="3">
        <f>IF(H797&gt;0,(L797/H797)*(1000000/365),"")</f>
        <v>0.40730593607305932</v>
      </c>
      <c r="U797" s="3" t="str">
        <f>IF(I797&gt;0,(M797/I797)*(1000000/365),"")</f>
        <v/>
      </c>
      <c r="V797" s="28" t="str">
        <f>IF(J797&gt;0,(N797/J797)*(1000000/365),"")</f>
        <v/>
      </c>
      <c r="Y797" s="29" t="s">
        <v>642</v>
      </c>
      <c r="Z797" s="3" t="s">
        <v>47</v>
      </c>
      <c r="AA797" s="3">
        <v>78257</v>
      </c>
      <c r="AB797" s="3">
        <v>6</v>
      </c>
      <c r="AC797" s="3">
        <v>10</v>
      </c>
      <c r="AD797" s="3">
        <v>0</v>
      </c>
      <c r="AE797" s="2" t="s">
        <v>1245</v>
      </c>
      <c r="AI797" s="3" t="s">
        <v>1243</v>
      </c>
      <c r="AK797" s="3">
        <v>15</v>
      </c>
      <c r="AL797" s="3">
        <v>2.23</v>
      </c>
      <c r="AM797" s="2" t="s">
        <v>1245</v>
      </c>
    </row>
    <row r="798" spans="1:42" x14ac:dyDescent="0.25">
      <c r="A798" s="3">
        <f t="shared" si="204"/>
        <v>3</v>
      </c>
      <c r="B798" s="3" t="str">
        <f t="shared" si="205"/>
        <v>Oil</v>
      </c>
      <c r="C798" s="3">
        <f t="shared" si="206"/>
        <v>0</v>
      </c>
      <c r="D798" s="3">
        <f t="shared" si="207"/>
        <v>0</v>
      </c>
      <c r="E798" s="3">
        <f t="shared" si="208"/>
        <v>0.45226644617</v>
      </c>
      <c r="F798" s="3" t="str">
        <f t="shared" si="209"/>
        <v/>
      </c>
      <c r="G798" s="3">
        <f t="shared" si="210"/>
        <v>0</v>
      </c>
      <c r="H798" s="3">
        <f t="shared" si="211"/>
        <v>0</v>
      </c>
      <c r="I798" s="3">
        <f t="shared" si="212"/>
        <v>122</v>
      </c>
      <c r="J798" s="3">
        <f t="shared" si="213"/>
        <v>0</v>
      </c>
      <c r="K798" s="3">
        <f t="shared" si="214"/>
        <v>0</v>
      </c>
      <c r="L798" s="3">
        <f t="shared" si="215"/>
        <v>0</v>
      </c>
      <c r="M798" s="3">
        <f t="shared" si="216"/>
        <v>2.7047099999999999E-3</v>
      </c>
      <c r="N798" s="3">
        <f t="shared" si="217"/>
        <v>0</v>
      </c>
      <c r="O798" s="3">
        <f>SUM(K798:M798)</f>
        <v>2.7047099999999999E-3</v>
      </c>
      <c r="P798" s="41" t="str">
        <f t="shared" si="218"/>
        <v/>
      </c>
      <c r="Q798" s="42" t="str">
        <f t="shared" si="219"/>
        <v/>
      </c>
      <c r="R798" s="44">
        <f t="shared" si="220"/>
        <v>5.9803463708279188E-3</v>
      </c>
      <c r="S798" s="3" t="str">
        <f>IF(G798&gt;0,(K798/G798)*(1000000/365),"")</f>
        <v/>
      </c>
      <c r="T798" s="3" t="str">
        <f>IF(H798&gt;0,(L798/H798)*(1000000/365),"")</f>
        <v/>
      </c>
      <c r="U798" s="3">
        <f>IF(I798&gt;0,(M798/I798)*(1000000/365),"")</f>
        <v>6.0739052324275761E-2</v>
      </c>
      <c r="V798" s="28" t="str">
        <f>IF(J798&gt;0,(N798/J798)*(1000000/365),"")</f>
        <v/>
      </c>
      <c r="Y798" s="29" t="s">
        <v>644</v>
      </c>
      <c r="Z798" s="3" t="s">
        <v>47</v>
      </c>
      <c r="AA798" s="3">
        <v>452266.44617000001</v>
      </c>
      <c r="AB798" s="3">
        <v>33</v>
      </c>
      <c r="AC798" s="3">
        <v>122</v>
      </c>
      <c r="AD798" s="3">
        <v>0</v>
      </c>
      <c r="AE798" s="2" t="s">
        <v>1245</v>
      </c>
      <c r="AI798" s="3" t="s">
        <v>1245</v>
      </c>
      <c r="AM798" s="2" t="s">
        <v>1243</v>
      </c>
      <c r="AO798" s="2">
        <v>122</v>
      </c>
      <c r="AP798" s="2">
        <v>2.7047099999999999</v>
      </c>
    </row>
    <row r="799" spans="1:42" x14ac:dyDescent="0.25">
      <c r="A799" s="3">
        <f t="shared" si="204"/>
        <v>3</v>
      </c>
      <c r="B799" s="3" t="str">
        <f t="shared" si="205"/>
        <v>Oil</v>
      </c>
      <c r="C799" s="3">
        <f t="shared" si="206"/>
        <v>0</v>
      </c>
      <c r="D799" s="3">
        <f t="shared" si="207"/>
        <v>0</v>
      </c>
      <c r="E799" s="3">
        <f t="shared" si="208"/>
        <v>1.0888989999999999E-2</v>
      </c>
      <c r="F799" s="3" t="str">
        <f t="shared" si="209"/>
        <v/>
      </c>
      <c r="G799" s="3">
        <f t="shared" si="210"/>
        <v>0</v>
      </c>
      <c r="H799" s="3">
        <f t="shared" si="211"/>
        <v>0</v>
      </c>
      <c r="I799" s="3">
        <f t="shared" si="212"/>
        <v>3</v>
      </c>
      <c r="J799" s="3">
        <f t="shared" si="213"/>
        <v>0</v>
      </c>
      <c r="K799" s="3">
        <f t="shared" si="214"/>
        <v>0</v>
      </c>
      <c r="L799" s="3">
        <f t="shared" si="215"/>
        <v>0</v>
      </c>
      <c r="M799" s="3">
        <f t="shared" si="216"/>
        <v>4.5800000000000002E-5</v>
      </c>
      <c r="N799" s="3">
        <f t="shared" si="217"/>
        <v>0</v>
      </c>
      <c r="O799" s="3">
        <f>SUM(K799:M799)</f>
        <v>4.5800000000000002E-5</v>
      </c>
      <c r="P799" s="41" t="str">
        <f t="shared" si="218"/>
        <v/>
      </c>
      <c r="Q799" s="42" t="str">
        <f t="shared" si="219"/>
        <v/>
      </c>
      <c r="R799" s="44">
        <f t="shared" si="220"/>
        <v>4.2060833924909479E-3</v>
      </c>
      <c r="S799" s="3" t="str">
        <f>IF(G799&gt;0,(K799/G799)*(1000000/365),"")</f>
        <v/>
      </c>
      <c r="T799" s="3" t="str">
        <f>IF(H799&gt;0,(L799/H799)*(1000000/365),"")</f>
        <v/>
      </c>
      <c r="U799" s="3">
        <f>IF(I799&gt;0,(M799/I799)*(1000000/365),"")</f>
        <v>4.1826484018264838E-2</v>
      </c>
      <c r="V799" s="28" t="str">
        <f>IF(J799&gt;0,(N799/J799)*(1000000/365),"")</f>
        <v/>
      </c>
      <c r="Y799" s="29" t="s">
        <v>644</v>
      </c>
      <c r="Z799" s="3" t="s">
        <v>47</v>
      </c>
      <c r="AA799" s="3">
        <v>10888.99</v>
      </c>
      <c r="AB799" s="3">
        <v>1</v>
      </c>
      <c r="AC799" s="3">
        <v>3</v>
      </c>
      <c r="AD799" s="3">
        <v>0</v>
      </c>
      <c r="AE799" s="2" t="s">
        <v>1245</v>
      </c>
      <c r="AI799" s="3" t="s">
        <v>1245</v>
      </c>
      <c r="AM799" s="2" t="s">
        <v>1243</v>
      </c>
      <c r="AO799" s="2">
        <v>3</v>
      </c>
      <c r="AP799" s="2">
        <v>4.58E-2</v>
      </c>
    </row>
    <row r="800" spans="1:42" x14ac:dyDescent="0.25">
      <c r="A800" s="3">
        <f t="shared" si="204"/>
        <v>3</v>
      </c>
      <c r="B800" s="3" t="str">
        <f t="shared" si="205"/>
        <v>Oil</v>
      </c>
      <c r="C800" s="3">
        <f t="shared" si="206"/>
        <v>0</v>
      </c>
      <c r="D800" s="3">
        <f t="shared" si="207"/>
        <v>0</v>
      </c>
      <c r="E800" s="3">
        <f t="shared" si="208"/>
        <v>5.2645999999999998E-2</v>
      </c>
      <c r="F800" s="3" t="str">
        <f t="shared" si="209"/>
        <v/>
      </c>
      <c r="G800" s="3">
        <f t="shared" si="210"/>
        <v>0</v>
      </c>
      <c r="H800" s="3">
        <f t="shared" si="211"/>
        <v>0</v>
      </c>
      <c r="I800" s="3">
        <f t="shared" si="212"/>
        <v>3</v>
      </c>
      <c r="J800" s="3">
        <f t="shared" si="213"/>
        <v>0</v>
      </c>
      <c r="K800" s="3">
        <f t="shared" si="214"/>
        <v>0</v>
      </c>
      <c r="L800" s="3">
        <f t="shared" si="215"/>
        <v>0</v>
      </c>
      <c r="M800" s="3">
        <f t="shared" si="216"/>
        <v>2.9999999999999997E-5</v>
      </c>
      <c r="N800" s="3">
        <f t="shared" si="217"/>
        <v>0</v>
      </c>
      <c r="O800" s="3">
        <f>SUM(K800:M800)</f>
        <v>2.9999999999999997E-5</v>
      </c>
      <c r="P800" s="41" t="str">
        <f t="shared" si="218"/>
        <v/>
      </c>
      <c r="Q800" s="42" t="str">
        <f t="shared" si="219"/>
        <v/>
      </c>
      <c r="R800" s="44">
        <f t="shared" si="220"/>
        <v>5.6984386278159779E-4</v>
      </c>
      <c r="S800" s="3" t="str">
        <f>IF(G800&gt;0,(K800/G800)*(1000000/365),"")</f>
        <v/>
      </c>
      <c r="T800" s="3" t="str">
        <f>IF(H800&gt;0,(L800/H800)*(1000000/365),"")</f>
        <v/>
      </c>
      <c r="U800" s="3">
        <f>IF(I800&gt;0,(M800/I800)*(1000000/365),"")</f>
        <v>2.7397260273972598E-2</v>
      </c>
      <c r="V800" s="28" t="str">
        <f>IF(J800&gt;0,(N800/J800)*(1000000/365),"")</f>
        <v/>
      </c>
      <c r="Y800" s="29" t="s">
        <v>644</v>
      </c>
      <c r="Z800" s="3" t="s">
        <v>47</v>
      </c>
      <c r="AA800" s="3">
        <v>52646</v>
      </c>
      <c r="AB800" s="3">
        <v>2</v>
      </c>
      <c r="AC800" s="3">
        <v>3</v>
      </c>
      <c r="AD800" s="3">
        <v>0</v>
      </c>
      <c r="AE800" s="2" t="s">
        <v>1245</v>
      </c>
      <c r="AI800" s="3" t="s">
        <v>1245</v>
      </c>
      <c r="AM800" s="2" t="s">
        <v>1243</v>
      </c>
      <c r="AO800" s="2">
        <v>3</v>
      </c>
      <c r="AP800" s="2">
        <v>0.03</v>
      </c>
    </row>
    <row r="801" spans="1:42" x14ac:dyDescent="0.25">
      <c r="A801" s="3">
        <f t="shared" si="204"/>
        <v>5</v>
      </c>
      <c r="B801" s="3" t="str">
        <f t="shared" si="205"/>
        <v>Oil</v>
      </c>
      <c r="C801" s="3">
        <f t="shared" si="206"/>
        <v>0</v>
      </c>
      <c r="D801" s="3">
        <f t="shared" si="207"/>
        <v>2.024424E-2</v>
      </c>
      <c r="E801" s="3">
        <f t="shared" si="208"/>
        <v>0</v>
      </c>
      <c r="F801" s="3" t="str">
        <f t="shared" si="209"/>
        <v/>
      </c>
      <c r="G801" s="3">
        <f t="shared" si="210"/>
        <v>0</v>
      </c>
      <c r="H801" s="3">
        <f t="shared" si="211"/>
        <v>6</v>
      </c>
      <c r="I801" s="3">
        <f t="shared" si="212"/>
        <v>0</v>
      </c>
      <c r="J801" s="3">
        <f t="shared" si="213"/>
        <v>0</v>
      </c>
      <c r="K801" s="3">
        <f t="shared" si="214"/>
        <v>0</v>
      </c>
      <c r="L801" s="3">
        <f t="shared" si="215"/>
        <v>6.2156310000000003E-4</v>
      </c>
      <c r="M801" s="3">
        <f t="shared" si="216"/>
        <v>0</v>
      </c>
      <c r="N801" s="3">
        <f t="shared" si="217"/>
        <v>0</v>
      </c>
      <c r="O801" s="3">
        <f>SUM(K801:M801)</f>
        <v>6.2156310000000003E-4</v>
      </c>
      <c r="P801" s="41" t="str">
        <f t="shared" si="218"/>
        <v/>
      </c>
      <c r="Q801" s="42">
        <f t="shared" si="219"/>
        <v>3.0703207430854407E-2</v>
      </c>
      <c r="R801" s="44" t="str">
        <f t="shared" si="220"/>
        <v/>
      </c>
      <c r="S801" s="3" t="str">
        <f>IF(G801&gt;0,(K801/G801)*(1000000/365),"")</f>
        <v/>
      </c>
      <c r="T801" s="3">
        <f>IF(H801&gt;0,(L801/H801)*(1000000/365),"")</f>
        <v>0.28381876712328769</v>
      </c>
      <c r="U801" s="3" t="str">
        <f>IF(I801&gt;0,(M801/I801)*(1000000/365),"")</f>
        <v/>
      </c>
      <c r="V801" s="28" t="str">
        <f>IF(J801&gt;0,(N801/J801)*(1000000/365),"")</f>
        <v/>
      </c>
      <c r="Y801" s="29" t="s">
        <v>644</v>
      </c>
      <c r="Z801" s="3" t="s">
        <v>47</v>
      </c>
      <c r="AA801" s="3">
        <v>20244.240000000002</v>
      </c>
      <c r="AB801" s="3">
        <v>2</v>
      </c>
      <c r="AC801" s="3">
        <v>6</v>
      </c>
      <c r="AD801" s="3">
        <v>0</v>
      </c>
      <c r="AE801" s="2" t="s">
        <v>1245</v>
      </c>
      <c r="AI801" s="3" t="s">
        <v>1243</v>
      </c>
      <c r="AK801" s="3">
        <v>6</v>
      </c>
      <c r="AL801" s="3">
        <v>0.62156310000000004</v>
      </c>
      <c r="AM801" s="2" t="s">
        <v>1243</v>
      </c>
      <c r="AO801" s="2">
        <v>0</v>
      </c>
      <c r="AP801" s="2">
        <v>0</v>
      </c>
    </row>
    <row r="802" spans="1:42" x14ac:dyDescent="0.25">
      <c r="A802" s="3">
        <f t="shared" si="204"/>
        <v>3</v>
      </c>
      <c r="B802" s="3" t="str">
        <f t="shared" si="205"/>
        <v>Oil</v>
      </c>
      <c r="C802" s="3">
        <f t="shared" si="206"/>
        <v>0</v>
      </c>
      <c r="D802" s="3">
        <f t="shared" si="207"/>
        <v>0</v>
      </c>
      <c r="E802" s="3">
        <f t="shared" si="208"/>
        <v>6.2950272500000001E-2</v>
      </c>
      <c r="F802" s="3" t="str">
        <f t="shared" si="209"/>
        <v/>
      </c>
      <c r="G802" s="3">
        <f t="shared" si="210"/>
        <v>0</v>
      </c>
      <c r="H802" s="3">
        <f t="shared" si="211"/>
        <v>0</v>
      </c>
      <c r="I802" s="3">
        <f t="shared" si="212"/>
        <v>10</v>
      </c>
      <c r="J802" s="3">
        <f t="shared" si="213"/>
        <v>0</v>
      </c>
      <c r="K802" s="3">
        <f t="shared" si="214"/>
        <v>0</v>
      </c>
      <c r="L802" s="3">
        <f t="shared" si="215"/>
        <v>0</v>
      </c>
      <c r="M802" s="3">
        <f t="shared" si="216"/>
        <v>0</v>
      </c>
      <c r="N802" s="3">
        <f t="shared" si="217"/>
        <v>0</v>
      </c>
      <c r="O802" s="3">
        <f>SUM(K802:M802)</f>
        <v>0</v>
      </c>
      <c r="P802" s="41" t="str">
        <f t="shared" si="218"/>
        <v/>
      </c>
      <c r="Q802" s="42" t="str">
        <f t="shared" si="219"/>
        <v/>
      </c>
      <c r="R802" s="44">
        <f t="shared" si="220"/>
        <v>0</v>
      </c>
      <c r="S802" s="3" t="str">
        <f>IF(G802&gt;0,(K802/G802)*(1000000/365),"")</f>
        <v/>
      </c>
      <c r="T802" s="3" t="str">
        <f>IF(H802&gt;0,(L802/H802)*(1000000/365),"")</f>
        <v/>
      </c>
      <c r="U802" s="3">
        <f>IF(I802&gt;0,(M802/I802)*(1000000/365),"")</f>
        <v>0</v>
      </c>
      <c r="V802" s="28" t="str">
        <f>IF(J802&gt;0,(N802/J802)*(1000000/365),"")</f>
        <v/>
      </c>
      <c r="Y802" s="29" t="s">
        <v>644</v>
      </c>
      <c r="Z802" s="3" t="s">
        <v>62</v>
      </c>
      <c r="AA802" s="3">
        <v>62950.272499999999</v>
      </c>
      <c r="AB802" s="3">
        <v>3</v>
      </c>
      <c r="AC802" s="3">
        <v>10</v>
      </c>
      <c r="AD802" s="3">
        <v>0</v>
      </c>
      <c r="AE802" s="2" t="s">
        <v>1245</v>
      </c>
      <c r="AI802" s="3" t="s">
        <v>1245</v>
      </c>
      <c r="AM802" s="2" t="s">
        <v>1243</v>
      </c>
      <c r="AO802" s="2">
        <v>10</v>
      </c>
      <c r="AP802" s="2">
        <v>0</v>
      </c>
    </row>
    <row r="803" spans="1:42" x14ac:dyDescent="0.25">
      <c r="A803" s="3">
        <f t="shared" si="204"/>
        <v>3</v>
      </c>
      <c r="B803" s="3" t="str">
        <f t="shared" si="205"/>
        <v>Gas</v>
      </c>
      <c r="C803" s="3">
        <f t="shared" si="206"/>
        <v>0</v>
      </c>
      <c r="D803" s="3">
        <f t="shared" si="207"/>
        <v>0</v>
      </c>
      <c r="E803" s="3">
        <f t="shared" si="208"/>
        <v>3.8187199999999998E-3</v>
      </c>
      <c r="F803" s="3" t="str">
        <f t="shared" si="209"/>
        <v/>
      </c>
      <c r="G803" s="3">
        <f t="shared" si="210"/>
        <v>0</v>
      </c>
      <c r="H803" s="3">
        <f t="shared" si="211"/>
        <v>0</v>
      </c>
      <c r="I803" s="3">
        <f t="shared" si="212"/>
        <v>2</v>
      </c>
      <c r="J803" s="3">
        <f t="shared" si="213"/>
        <v>0</v>
      </c>
      <c r="K803" s="3">
        <f t="shared" si="214"/>
        <v>0</v>
      </c>
      <c r="L803" s="3">
        <f t="shared" si="215"/>
        <v>0</v>
      </c>
      <c r="M803" s="3">
        <f t="shared" si="216"/>
        <v>3.6605999999999997E-4</v>
      </c>
      <c r="N803" s="3">
        <f t="shared" si="217"/>
        <v>0</v>
      </c>
      <c r="O803" s="3">
        <f>SUM(K803:M803)</f>
        <v>3.6605999999999997E-4</v>
      </c>
      <c r="P803" s="41" t="str">
        <f t="shared" si="218"/>
        <v/>
      </c>
      <c r="Q803" s="42" t="str">
        <f t="shared" si="219"/>
        <v/>
      </c>
      <c r="R803" s="44">
        <f t="shared" si="220"/>
        <v>9.5859345539866761E-2</v>
      </c>
      <c r="S803" s="3" t="str">
        <f>IF(G803&gt;0,(K803/G803)*(1000000/365),"")</f>
        <v/>
      </c>
      <c r="T803" s="3" t="str">
        <f>IF(H803&gt;0,(L803/H803)*(1000000/365),"")</f>
        <v/>
      </c>
      <c r="U803" s="3">
        <f>IF(I803&gt;0,(M803/I803)*(1000000/365),"")</f>
        <v>0.50145205479452049</v>
      </c>
      <c r="V803" s="28" t="str">
        <f>IF(J803&gt;0,(N803/J803)*(1000000/365),"")</f>
        <v/>
      </c>
      <c r="Y803" s="29" t="s">
        <v>651</v>
      </c>
      <c r="Z803" s="3" t="s">
        <v>47</v>
      </c>
      <c r="AA803" s="3">
        <v>3818.72</v>
      </c>
      <c r="AB803" s="3">
        <v>1</v>
      </c>
      <c r="AC803" s="3">
        <v>2</v>
      </c>
      <c r="AD803" s="3">
        <v>0</v>
      </c>
      <c r="AE803" s="2" t="s">
        <v>1245</v>
      </c>
      <c r="AI803" s="3" t="s">
        <v>1245</v>
      </c>
      <c r="AM803" s="2" t="s">
        <v>1243</v>
      </c>
      <c r="AO803" s="2">
        <v>2</v>
      </c>
      <c r="AP803" s="2">
        <v>0.36606</v>
      </c>
    </row>
    <row r="804" spans="1:42" x14ac:dyDescent="0.25">
      <c r="A804" s="3">
        <f t="shared" si="204"/>
        <v>4</v>
      </c>
      <c r="B804" s="3" t="str">
        <f t="shared" si="205"/>
        <v>Gas</v>
      </c>
      <c r="C804" s="3">
        <f t="shared" si="206"/>
        <v>1.8891554347826085E-2</v>
      </c>
      <c r="D804" s="3">
        <f t="shared" si="207"/>
        <v>6.3871445652173911E-2</v>
      </c>
      <c r="E804" s="3">
        <f t="shared" si="208"/>
        <v>0</v>
      </c>
      <c r="F804" s="3" t="str">
        <f t="shared" si="209"/>
        <v/>
      </c>
      <c r="G804" s="3">
        <f t="shared" si="210"/>
        <v>21</v>
      </c>
      <c r="H804" s="3">
        <f t="shared" si="211"/>
        <v>71</v>
      </c>
      <c r="I804" s="3">
        <f t="shared" si="212"/>
        <v>0</v>
      </c>
      <c r="J804" s="3">
        <f t="shared" si="213"/>
        <v>0</v>
      </c>
      <c r="K804" s="3">
        <f t="shared" si="214"/>
        <v>0</v>
      </c>
      <c r="L804" s="3">
        <f t="shared" si="215"/>
        <v>2.0950000000000001E-3</v>
      </c>
      <c r="M804" s="3">
        <f t="shared" si="216"/>
        <v>0</v>
      </c>
      <c r="N804" s="3">
        <f t="shared" si="217"/>
        <v>0</v>
      </c>
      <c r="O804" s="3">
        <f>SUM(K804:M804)</f>
        <v>2.0950000000000001E-3</v>
      </c>
      <c r="P804" s="41">
        <f t="shared" si="218"/>
        <v>0</v>
      </c>
      <c r="Q804" s="42">
        <f t="shared" si="219"/>
        <v>3.280025962475918E-2</v>
      </c>
      <c r="R804" s="44" t="str">
        <f t="shared" si="220"/>
        <v/>
      </c>
      <c r="S804" s="3">
        <f>IF(G804&gt;0,(K804/G804)*(1000000/365),"")</f>
        <v>0</v>
      </c>
      <c r="T804" s="3">
        <f>IF(H804&gt;0,(L804/H804)*(1000000/365),"")</f>
        <v>8.0841211653482542E-2</v>
      </c>
      <c r="U804" s="3" t="str">
        <f>IF(I804&gt;0,(M804/I804)*(1000000/365),"")</f>
        <v/>
      </c>
      <c r="V804" s="28" t="str">
        <f>IF(J804&gt;0,(N804/J804)*(1000000/365),"")</f>
        <v/>
      </c>
      <c r="Y804" s="29" t="s">
        <v>653</v>
      </c>
      <c r="Z804" s="3" t="s">
        <v>47</v>
      </c>
      <c r="AA804" s="3">
        <v>82763</v>
      </c>
      <c r="AB804" s="3">
        <v>49</v>
      </c>
      <c r="AC804" s="3">
        <v>92</v>
      </c>
      <c r="AD804" s="3">
        <v>0</v>
      </c>
      <c r="AE804" s="2" t="s">
        <v>1243</v>
      </c>
      <c r="AG804" s="2">
        <v>21</v>
      </c>
      <c r="AH804" s="2">
        <v>0</v>
      </c>
      <c r="AI804" s="3" t="s">
        <v>1243</v>
      </c>
      <c r="AK804" s="3">
        <v>71</v>
      </c>
      <c r="AL804" s="3">
        <v>2.0950000000000002</v>
      </c>
      <c r="AM804" s="2" t="s">
        <v>1245</v>
      </c>
    </row>
    <row r="805" spans="1:42" x14ac:dyDescent="0.25">
      <c r="A805" s="3">
        <f t="shared" si="204"/>
        <v>3</v>
      </c>
      <c r="B805" s="3" t="str">
        <f t="shared" si="205"/>
        <v>Gas</v>
      </c>
      <c r="C805" s="3">
        <f t="shared" si="206"/>
        <v>0</v>
      </c>
      <c r="D805" s="3">
        <f t="shared" si="207"/>
        <v>0</v>
      </c>
      <c r="E805" s="3">
        <f t="shared" si="208"/>
        <v>1.027573E-2</v>
      </c>
      <c r="F805" s="3" t="str">
        <f t="shared" si="209"/>
        <v/>
      </c>
      <c r="G805" s="3">
        <f t="shared" si="210"/>
        <v>0</v>
      </c>
      <c r="H805" s="3">
        <f t="shared" si="211"/>
        <v>0</v>
      </c>
      <c r="I805" s="3">
        <f t="shared" si="212"/>
        <v>13</v>
      </c>
      <c r="J805" s="3">
        <f t="shared" si="213"/>
        <v>0</v>
      </c>
      <c r="K805" s="3">
        <f t="shared" si="214"/>
        <v>0</v>
      </c>
      <c r="L805" s="3">
        <f t="shared" si="215"/>
        <v>0</v>
      </c>
      <c r="M805" s="3">
        <f t="shared" si="216"/>
        <v>9.5239000000000001E-4</v>
      </c>
      <c r="N805" s="3">
        <f t="shared" si="217"/>
        <v>0</v>
      </c>
      <c r="O805" s="3">
        <f>SUM(K805:M805)</f>
        <v>9.5239000000000001E-4</v>
      </c>
      <c r="P805" s="41" t="str">
        <f t="shared" si="218"/>
        <v/>
      </c>
      <c r="Q805" s="42" t="str">
        <f t="shared" si="219"/>
        <v/>
      </c>
      <c r="R805" s="44">
        <f t="shared" si="220"/>
        <v>9.2683439522058292E-2</v>
      </c>
      <c r="S805" s="3" t="str">
        <f>IF(G805&gt;0,(K805/G805)*(1000000/365),"")</f>
        <v/>
      </c>
      <c r="T805" s="3" t="str">
        <f>IF(H805&gt;0,(L805/H805)*(1000000/365),"")</f>
        <v/>
      </c>
      <c r="U805" s="3">
        <f>IF(I805&gt;0,(M805/I805)*(1000000/365),"")</f>
        <v>0.20071443624868285</v>
      </c>
      <c r="V805" s="28" t="str">
        <f>IF(J805&gt;0,(N805/J805)*(1000000/365),"")</f>
        <v/>
      </c>
      <c r="Y805" s="29" t="s">
        <v>653</v>
      </c>
      <c r="Z805" s="3" t="s">
        <v>47</v>
      </c>
      <c r="AA805" s="3">
        <v>10275.73</v>
      </c>
      <c r="AB805" s="3">
        <v>4</v>
      </c>
      <c r="AC805" s="3">
        <v>13</v>
      </c>
      <c r="AD805" s="3">
        <v>0</v>
      </c>
      <c r="AE805" s="2" t="s">
        <v>1245</v>
      </c>
      <c r="AI805" s="3" t="s">
        <v>1245</v>
      </c>
      <c r="AM805" s="2" t="s">
        <v>1243</v>
      </c>
      <c r="AO805" s="2">
        <v>13</v>
      </c>
      <c r="AP805" s="2">
        <v>0.95238999999999996</v>
      </c>
    </row>
    <row r="806" spans="1:42" x14ac:dyDescent="0.25">
      <c r="A806" s="3">
        <f t="shared" si="204"/>
        <v>2</v>
      </c>
      <c r="B806" s="3" t="str">
        <f t="shared" si="205"/>
        <v>Gas</v>
      </c>
      <c r="C806" s="3">
        <f t="shared" si="206"/>
        <v>0</v>
      </c>
      <c r="D806" s="3">
        <f t="shared" si="207"/>
        <v>4.6769999999999997E-3</v>
      </c>
      <c r="E806" s="3">
        <f t="shared" si="208"/>
        <v>0</v>
      </c>
      <c r="F806" s="3" t="str">
        <f t="shared" si="209"/>
        <v/>
      </c>
      <c r="G806" s="3">
        <f t="shared" si="210"/>
        <v>0</v>
      </c>
      <c r="H806" s="3">
        <f t="shared" si="211"/>
        <v>3</v>
      </c>
      <c r="I806" s="3">
        <f t="shared" si="212"/>
        <v>0</v>
      </c>
      <c r="J806" s="3">
        <f t="shared" si="213"/>
        <v>0</v>
      </c>
      <c r="K806" s="3">
        <f t="shared" si="214"/>
        <v>0</v>
      </c>
      <c r="L806" s="3">
        <f t="shared" si="215"/>
        <v>3.8429000000000001E-5</v>
      </c>
      <c r="M806" s="3">
        <f t="shared" si="216"/>
        <v>0</v>
      </c>
      <c r="N806" s="3">
        <f t="shared" si="217"/>
        <v>0</v>
      </c>
      <c r="O806" s="3">
        <f>SUM(K806:M806)</f>
        <v>3.8429000000000001E-5</v>
      </c>
      <c r="P806" s="41" t="str">
        <f t="shared" si="218"/>
        <v/>
      </c>
      <c r="Q806" s="42">
        <f t="shared" si="219"/>
        <v>8.2165918323711794E-3</v>
      </c>
      <c r="R806" s="44" t="str">
        <f t="shared" si="220"/>
        <v/>
      </c>
      <c r="S806" s="3" t="str">
        <f>IF(G806&gt;0,(K806/G806)*(1000000/365),"")</f>
        <v/>
      </c>
      <c r="T806" s="3">
        <f>IF(H806&gt;0,(L806/H806)*(1000000/365),"")</f>
        <v>3.509497716894977E-2</v>
      </c>
      <c r="U806" s="3" t="str">
        <f>IF(I806&gt;0,(M806/I806)*(1000000/365),"")</f>
        <v/>
      </c>
      <c r="V806" s="28" t="str">
        <f>IF(J806&gt;0,(N806/J806)*(1000000/365),"")</f>
        <v/>
      </c>
      <c r="Y806" s="29" t="s">
        <v>653</v>
      </c>
      <c r="Z806" s="3" t="s">
        <v>62</v>
      </c>
      <c r="AA806" s="3">
        <v>4677</v>
      </c>
      <c r="AB806" s="3">
        <v>1</v>
      </c>
      <c r="AC806" s="3">
        <v>3</v>
      </c>
      <c r="AD806" s="3">
        <v>0</v>
      </c>
      <c r="AE806" s="2" t="s">
        <v>1245</v>
      </c>
      <c r="AI806" s="3" t="s">
        <v>1243</v>
      </c>
      <c r="AK806" s="3">
        <v>3</v>
      </c>
      <c r="AL806" s="3">
        <v>3.8428999999999998E-2</v>
      </c>
      <c r="AM806" s="2" t="s">
        <v>1245</v>
      </c>
    </row>
    <row r="807" spans="1:42" x14ac:dyDescent="0.25">
      <c r="A807" s="3">
        <f t="shared" si="204"/>
        <v>2</v>
      </c>
      <c r="B807" s="3" t="str">
        <f t="shared" si="205"/>
        <v>Gas</v>
      </c>
      <c r="C807" s="3">
        <f t="shared" si="206"/>
        <v>0</v>
      </c>
      <c r="D807" s="3">
        <f t="shared" si="207"/>
        <v>2.5400000000000002E-3</v>
      </c>
      <c r="E807" s="3">
        <f t="shared" si="208"/>
        <v>0</v>
      </c>
      <c r="F807" s="3" t="str">
        <f t="shared" si="209"/>
        <v/>
      </c>
      <c r="G807" s="3">
        <f t="shared" si="210"/>
        <v>0</v>
      </c>
      <c r="H807" s="3">
        <f t="shared" si="211"/>
        <v>4</v>
      </c>
      <c r="I807" s="3">
        <f t="shared" si="212"/>
        <v>0</v>
      </c>
      <c r="J807" s="3">
        <f t="shared" si="213"/>
        <v>0</v>
      </c>
      <c r="K807" s="3">
        <f t="shared" si="214"/>
        <v>0</v>
      </c>
      <c r="L807" s="3">
        <f t="shared" si="215"/>
        <v>1.01E-3</v>
      </c>
      <c r="M807" s="3">
        <f t="shared" si="216"/>
        <v>0</v>
      </c>
      <c r="N807" s="3">
        <f t="shared" si="217"/>
        <v>0</v>
      </c>
      <c r="O807" s="3">
        <f>SUM(K807:M807)</f>
        <v>1.01E-3</v>
      </c>
      <c r="P807" s="41" t="str">
        <f t="shared" si="218"/>
        <v/>
      </c>
      <c r="Q807" s="42">
        <f t="shared" si="219"/>
        <v>0.39763779527559057</v>
      </c>
      <c r="R807" s="44" t="str">
        <f t="shared" si="220"/>
        <v/>
      </c>
      <c r="S807" s="3" t="str">
        <f>IF(G807&gt;0,(K807/G807)*(1000000/365),"")</f>
        <v/>
      </c>
      <c r="T807" s="3">
        <f>IF(H807&gt;0,(L807/H807)*(1000000/365),"")</f>
        <v>0.69178082191780821</v>
      </c>
      <c r="U807" s="3" t="str">
        <f>IF(I807&gt;0,(M807/I807)*(1000000/365),"")</f>
        <v/>
      </c>
      <c r="V807" s="28" t="str">
        <f>IF(J807&gt;0,(N807/J807)*(1000000/365),"")</f>
        <v/>
      </c>
      <c r="Y807" s="29" t="s">
        <v>656</v>
      </c>
      <c r="Z807" s="3" t="s">
        <v>47</v>
      </c>
      <c r="AA807" s="3">
        <v>2540</v>
      </c>
      <c r="AB807" s="3">
        <v>2</v>
      </c>
      <c r="AC807" s="3">
        <v>4</v>
      </c>
      <c r="AD807" s="3">
        <v>0</v>
      </c>
      <c r="AE807" s="2" t="s">
        <v>1245</v>
      </c>
      <c r="AI807" s="3" t="s">
        <v>1243</v>
      </c>
      <c r="AK807" s="3">
        <v>4</v>
      </c>
      <c r="AL807" s="3">
        <v>1.01</v>
      </c>
      <c r="AM807" s="2" t="s">
        <v>1245</v>
      </c>
    </row>
    <row r="808" spans="1:42" x14ac:dyDescent="0.25">
      <c r="A808" s="3">
        <f t="shared" si="204"/>
        <v>2</v>
      </c>
      <c r="B808" s="3" t="str">
        <f t="shared" si="205"/>
        <v>Gas</v>
      </c>
      <c r="C808" s="3">
        <f t="shared" si="206"/>
        <v>0</v>
      </c>
      <c r="D808" s="3">
        <f t="shared" si="207"/>
        <v>1.092973E-2</v>
      </c>
      <c r="E808" s="3">
        <f t="shared" si="208"/>
        <v>0</v>
      </c>
      <c r="F808" s="3" t="str">
        <f t="shared" si="209"/>
        <v/>
      </c>
      <c r="G808" s="3">
        <f t="shared" si="210"/>
        <v>0</v>
      </c>
      <c r="H808" s="3">
        <f t="shared" si="211"/>
        <v>3</v>
      </c>
      <c r="I808" s="3">
        <f t="shared" si="212"/>
        <v>0</v>
      </c>
      <c r="J808" s="3">
        <f t="shared" si="213"/>
        <v>0</v>
      </c>
      <c r="K808" s="3">
        <f t="shared" si="214"/>
        <v>0</v>
      </c>
      <c r="L808" s="3">
        <f t="shared" si="215"/>
        <v>1.3082902999999998E-3</v>
      </c>
      <c r="M808" s="3">
        <f t="shared" si="216"/>
        <v>0</v>
      </c>
      <c r="N808" s="3">
        <f t="shared" si="217"/>
        <v>0</v>
      </c>
      <c r="O808" s="3">
        <f>SUM(K808:M808)</f>
        <v>1.3082902999999998E-3</v>
      </c>
      <c r="P808" s="41" t="str">
        <f t="shared" si="218"/>
        <v/>
      </c>
      <c r="Q808" s="42">
        <f t="shared" si="219"/>
        <v>0.11970014812808731</v>
      </c>
      <c r="R808" s="44" t="str">
        <f t="shared" si="220"/>
        <v/>
      </c>
      <c r="S808" s="3" t="str">
        <f>IF(G808&gt;0,(K808/G808)*(1000000/365),"")</f>
        <v/>
      </c>
      <c r="T808" s="3">
        <f>IF(H808&gt;0,(L808/H808)*(1000000/365),"")</f>
        <v>1.1947856621004564</v>
      </c>
      <c r="U808" s="3" t="str">
        <f>IF(I808&gt;0,(M808/I808)*(1000000/365),"")</f>
        <v/>
      </c>
      <c r="V808" s="28" t="str">
        <f>IF(J808&gt;0,(N808/J808)*(1000000/365),"")</f>
        <v/>
      </c>
      <c r="Y808" s="29" t="s">
        <v>656</v>
      </c>
      <c r="Z808" s="3" t="s">
        <v>47</v>
      </c>
      <c r="AA808" s="3">
        <v>10929.73</v>
      </c>
      <c r="AB808" s="3">
        <v>2</v>
      </c>
      <c r="AC808" s="3">
        <v>3</v>
      </c>
      <c r="AD808" s="3">
        <v>0</v>
      </c>
      <c r="AE808" s="2" t="s">
        <v>1245</v>
      </c>
      <c r="AI808" s="3" t="s">
        <v>1243</v>
      </c>
      <c r="AK808" s="3">
        <v>3</v>
      </c>
      <c r="AL808" s="3">
        <v>1.3082902999999999</v>
      </c>
      <c r="AM808" s="2" t="s">
        <v>1245</v>
      </c>
    </row>
    <row r="809" spans="1:42" x14ac:dyDescent="0.25">
      <c r="A809" s="3">
        <f t="shared" si="204"/>
        <v>5</v>
      </c>
      <c r="B809" s="3" t="str">
        <f t="shared" si="205"/>
        <v>Gas</v>
      </c>
      <c r="C809" s="3">
        <f t="shared" si="206"/>
        <v>0</v>
      </c>
      <c r="D809" s="3">
        <f t="shared" si="207"/>
        <v>7.6424141900452491E-2</v>
      </c>
      <c r="E809" s="3">
        <f t="shared" si="208"/>
        <v>0.97918431809954753</v>
      </c>
      <c r="F809" s="3" t="str">
        <f t="shared" si="209"/>
        <v/>
      </c>
      <c r="G809" s="3">
        <f t="shared" si="210"/>
        <v>0</v>
      </c>
      <c r="H809" s="3">
        <f t="shared" si="211"/>
        <v>16</v>
      </c>
      <c r="I809" s="3">
        <f t="shared" si="212"/>
        <v>205</v>
      </c>
      <c r="J809" s="3">
        <f t="shared" si="213"/>
        <v>0</v>
      </c>
      <c r="K809" s="3">
        <f t="shared" si="214"/>
        <v>0</v>
      </c>
      <c r="L809" s="3">
        <f t="shared" si="215"/>
        <v>1.04E-2</v>
      </c>
      <c r="M809" s="3">
        <f t="shared" si="216"/>
        <v>5.7000000000000002E-3</v>
      </c>
      <c r="N809" s="3">
        <f t="shared" si="217"/>
        <v>0</v>
      </c>
      <c r="O809" s="3">
        <f>SUM(K809:M809)</f>
        <v>1.61E-2</v>
      </c>
      <c r="P809" s="41" t="str">
        <f t="shared" si="218"/>
        <v/>
      </c>
      <c r="Q809" s="42">
        <f t="shared" si="219"/>
        <v>0.13608265322163104</v>
      </c>
      <c r="R809" s="44">
        <f t="shared" si="220"/>
        <v>5.8211716575106718E-3</v>
      </c>
      <c r="S809" s="3" t="str">
        <f>IF(G809&gt;0,(K809/G809)*(1000000/365),"")</f>
        <v/>
      </c>
      <c r="T809" s="3">
        <f>IF(H809&gt;0,(L809/H809)*(1000000/365),"")</f>
        <v>1.780821917808219</v>
      </c>
      <c r="U809" s="3">
        <f>IF(I809&gt;0,(M809/I809)*(1000000/365),"")</f>
        <v>7.6177748078850652E-2</v>
      </c>
      <c r="V809" s="28" t="str">
        <f>IF(J809&gt;0,(N809/J809)*(1000000/365),"")</f>
        <v/>
      </c>
      <c r="Y809" s="29" t="s">
        <v>656</v>
      </c>
      <c r="Z809" s="3" t="s">
        <v>47</v>
      </c>
      <c r="AA809" s="3">
        <v>1055608.46</v>
      </c>
      <c r="AB809" s="3">
        <v>349</v>
      </c>
      <c r="AC809" s="3">
        <v>701</v>
      </c>
      <c r="AD809" s="3">
        <v>0</v>
      </c>
      <c r="AE809" s="2" t="s">
        <v>1245</v>
      </c>
      <c r="AG809" s="2">
        <v>0</v>
      </c>
      <c r="AH809" s="2">
        <v>0</v>
      </c>
      <c r="AI809" s="3" t="s">
        <v>1243</v>
      </c>
      <c r="AK809" s="3">
        <v>16</v>
      </c>
      <c r="AL809" s="3">
        <v>10.4</v>
      </c>
      <c r="AM809" s="2" t="s">
        <v>1243</v>
      </c>
      <c r="AO809" s="2">
        <v>205</v>
      </c>
      <c r="AP809" s="2">
        <v>5.7</v>
      </c>
    </row>
    <row r="810" spans="1:42" x14ac:dyDescent="0.25">
      <c r="A810" s="3">
        <f t="shared" si="204"/>
        <v>2</v>
      </c>
      <c r="B810" s="3" t="str">
        <f t="shared" si="205"/>
        <v>Gas</v>
      </c>
      <c r="C810" s="3">
        <f t="shared" si="206"/>
        <v>0</v>
      </c>
      <c r="D810" s="3">
        <f t="shared" si="207"/>
        <v>1.013E-3</v>
      </c>
      <c r="E810" s="3">
        <f t="shared" si="208"/>
        <v>0</v>
      </c>
      <c r="F810" s="3" t="str">
        <f t="shared" si="209"/>
        <v/>
      </c>
      <c r="G810" s="3">
        <f t="shared" si="210"/>
        <v>0</v>
      </c>
      <c r="H810" s="3">
        <f t="shared" si="211"/>
        <v>25</v>
      </c>
      <c r="I810" s="3">
        <f t="shared" si="212"/>
        <v>0</v>
      </c>
      <c r="J810" s="3">
        <f t="shared" si="213"/>
        <v>0</v>
      </c>
      <c r="K810" s="3">
        <f t="shared" si="214"/>
        <v>0</v>
      </c>
      <c r="L810" s="3">
        <f t="shared" si="215"/>
        <v>3.8999999999999999E-4</v>
      </c>
      <c r="M810" s="3">
        <f t="shared" si="216"/>
        <v>0</v>
      </c>
      <c r="N810" s="3">
        <f t="shared" si="217"/>
        <v>0</v>
      </c>
      <c r="O810" s="3">
        <f>SUM(K810:M810)</f>
        <v>3.8999999999999999E-4</v>
      </c>
      <c r="P810" s="41" t="str">
        <f t="shared" si="218"/>
        <v/>
      </c>
      <c r="Q810" s="42">
        <f t="shared" si="219"/>
        <v>0.384995064165844</v>
      </c>
      <c r="R810" s="44" t="str">
        <f t="shared" si="220"/>
        <v/>
      </c>
      <c r="S810" s="3" t="str">
        <f>IF(G810&gt;0,(K810/G810)*(1000000/365),"")</f>
        <v/>
      </c>
      <c r="T810" s="3">
        <f>IF(H810&gt;0,(L810/H810)*(1000000/365),"")</f>
        <v>4.2739726027397257E-2</v>
      </c>
      <c r="U810" s="3" t="str">
        <f>IF(I810&gt;0,(M810/I810)*(1000000/365),"")</f>
        <v/>
      </c>
      <c r="V810" s="28" t="str">
        <f>IF(J810&gt;0,(N810/J810)*(1000000/365),"")</f>
        <v/>
      </c>
      <c r="Y810" s="29" t="s">
        <v>659</v>
      </c>
      <c r="Z810" s="3" t="s">
        <v>47</v>
      </c>
      <c r="AA810" s="3">
        <v>1013</v>
      </c>
      <c r="AB810" s="3">
        <v>14</v>
      </c>
      <c r="AC810" s="3">
        <v>25</v>
      </c>
      <c r="AD810" s="3">
        <v>0</v>
      </c>
      <c r="AE810" s="2" t="s">
        <v>1245</v>
      </c>
      <c r="AI810" s="3" t="s">
        <v>1243</v>
      </c>
      <c r="AK810" s="3">
        <v>25</v>
      </c>
      <c r="AL810" s="3">
        <v>0.39</v>
      </c>
      <c r="AM810" s="2" t="s">
        <v>1245</v>
      </c>
    </row>
    <row r="811" spans="1:42" x14ac:dyDescent="0.25">
      <c r="A811" s="3">
        <f t="shared" si="204"/>
        <v>2</v>
      </c>
      <c r="B811" s="3" t="str">
        <f t="shared" si="205"/>
        <v>Gas</v>
      </c>
      <c r="C811" s="3">
        <f t="shared" si="206"/>
        <v>0</v>
      </c>
      <c r="D811" s="3">
        <f t="shared" si="207"/>
        <v>0</v>
      </c>
      <c r="E811" s="3">
        <f t="shared" si="208"/>
        <v>0</v>
      </c>
      <c r="F811" s="3" t="str">
        <f t="shared" si="209"/>
        <v/>
      </c>
      <c r="G811" s="3">
        <f t="shared" si="210"/>
        <v>0</v>
      </c>
      <c r="H811" s="3">
        <f t="shared" si="211"/>
        <v>0</v>
      </c>
      <c r="I811" s="3">
        <f t="shared" si="212"/>
        <v>0</v>
      </c>
      <c r="J811" s="3">
        <f t="shared" si="213"/>
        <v>0</v>
      </c>
      <c r="K811" s="3">
        <f t="shared" si="214"/>
        <v>0</v>
      </c>
      <c r="L811" s="3">
        <f t="shared" si="215"/>
        <v>0</v>
      </c>
      <c r="M811" s="3">
        <f t="shared" si="216"/>
        <v>0</v>
      </c>
      <c r="N811" s="3">
        <f t="shared" si="217"/>
        <v>0</v>
      </c>
      <c r="O811" s="3">
        <f>SUM(K811:M811)</f>
        <v>0</v>
      </c>
      <c r="P811" s="41" t="str">
        <f t="shared" si="218"/>
        <v/>
      </c>
      <c r="Q811" s="42" t="str">
        <f t="shared" si="219"/>
        <v/>
      </c>
      <c r="R811" s="44" t="str">
        <f t="shared" si="220"/>
        <v/>
      </c>
      <c r="S811" s="3" t="str">
        <f>IF(G811&gt;0,(K811/G811)*(1000000/365),"")</f>
        <v/>
      </c>
      <c r="T811" s="3" t="str">
        <f>IF(H811&gt;0,(L811/H811)*(1000000/365),"")</f>
        <v/>
      </c>
      <c r="U811" s="3" t="str">
        <f>IF(I811&gt;0,(M811/I811)*(1000000/365),"")</f>
        <v/>
      </c>
      <c r="V811" s="28" t="str">
        <f>IF(J811&gt;0,(N811/J811)*(1000000/365),"")</f>
        <v/>
      </c>
      <c r="Y811" s="29" t="s">
        <v>659</v>
      </c>
      <c r="Z811" s="3" t="s">
        <v>62</v>
      </c>
      <c r="AA811" s="3">
        <v>11181.0085</v>
      </c>
      <c r="AB811" s="3">
        <v>81</v>
      </c>
      <c r="AC811" s="3">
        <v>5</v>
      </c>
      <c r="AD811" s="3">
        <v>0</v>
      </c>
      <c r="AE811" s="2" t="s">
        <v>1245</v>
      </c>
      <c r="AG811" s="2">
        <v>0</v>
      </c>
      <c r="AH811" s="2">
        <v>0</v>
      </c>
      <c r="AI811" s="3" t="s">
        <v>1243</v>
      </c>
      <c r="AK811" s="3">
        <v>0</v>
      </c>
      <c r="AL811" s="3">
        <v>0</v>
      </c>
      <c r="AM811" s="2" t="s">
        <v>1245</v>
      </c>
      <c r="AO811" s="2">
        <v>0</v>
      </c>
      <c r="AP811" s="2">
        <v>0</v>
      </c>
    </row>
    <row r="812" spans="1:42" x14ac:dyDescent="0.25">
      <c r="A812" s="3">
        <f t="shared" si="204"/>
        <v>2</v>
      </c>
      <c r="B812" s="3" t="str">
        <f t="shared" si="205"/>
        <v>Gas</v>
      </c>
      <c r="C812" s="3">
        <f t="shared" si="206"/>
        <v>0</v>
      </c>
      <c r="D812" s="3">
        <f t="shared" si="207"/>
        <v>3.79218E-3</v>
      </c>
      <c r="E812" s="3">
        <f t="shared" si="208"/>
        <v>0</v>
      </c>
      <c r="F812" s="3" t="str">
        <f t="shared" si="209"/>
        <v/>
      </c>
      <c r="G812" s="3">
        <f t="shared" si="210"/>
        <v>0</v>
      </c>
      <c r="H812" s="3">
        <f t="shared" si="211"/>
        <v>1</v>
      </c>
      <c r="I812" s="3">
        <f t="shared" si="212"/>
        <v>0</v>
      </c>
      <c r="J812" s="3">
        <f t="shared" si="213"/>
        <v>0</v>
      </c>
      <c r="K812" s="3">
        <f t="shared" si="214"/>
        <v>0</v>
      </c>
      <c r="L812" s="3">
        <f t="shared" si="215"/>
        <v>1.1651366E-3</v>
      </c>
      <c r="M812" s="3">
        <f t="shared" si="216"/>
        <v>0</v>
      </c>
      <c r="N812" s="3">
        <f t="shared" si="217"/>
        <v>0</v>
      </c>
      <c r="O812" s="3">
        <f>SUM(K812:M812)</f>
        <v>1.1651366E-3</v>
      </c>
      <c r="P812" s="41" t="str">
        <f t="shared" si="218"/>
        <v/>
      </c>
      <c r="Q812" s="42">
        <f t="shared" si="219"/>
        <v>0.30724717708547589</v>
      </c>
      <c r="R812" s="44" t="str">
        <f t="shared" si="220"/>
        <v/>
      </c>
      <c r="S812" s="3" t="str">
        <f>IF(G812&gt;0,(K812/G812)*(1000000/365),"")</f>
        <v/>
      </c>
      <c r="T812" s="3">
        <f>IF(H812&gt;0,(L812/H812)*(1000000/365),"")</f>
        <v>3.1921550684931503</v>
      </c>
      <c r="U812" s="3" t="str">
        <f>IF(I812&gt;0,(M812/I812)*(1000000/365),"")</f>
        <v/>
      </c>
      <c r="V812" s="28" t="str">
        <f>IF(J812&gt;0,(N812/J812)*(1000000/365),"")</f>
        <v/>
      </c>
      <c r="Y812" s="29" t="s">
        <v>659</v>
      </c>
      <c r="Z812" s="3" t="s">
        <v>47</v>
      </c>
      <c r="AA812" s="3">
        <v>3792.18</v>
      </c>
      <c r="AB812" s="3">
        <v>1</v>
      </c>
      <c r="AC812" s="3">
        <v>1</v>
      </c>
      <c r="AD812" s="3">
        <v>0</v>
      </c>
      <c r="AE812" s="2" t="s">
        <v>1245</v>
      </c>
      <c r="AI812" s="3" t="s">
        <v>1243</v>
      </c>
      <c r="AK812" s="3">
        <v>1</v>
      </c>
      <c r="AL812" s="3">
        <v>1.1651366000000001</v>
      </c>
      <c r="AM812" s="2" t="s">
        <v>1245</v>
      </c>
    </row>
    <row r="813" spans="1:42" x14ac:dyDescent="0.25">
      <c r="A813" s="3">
        <f t="shared" si="204"/>
        <v>4</v>
      </c>
      <c r="B813" s="3" t="str">
        <f t="shared" si="205"/>
        <v>Gas</v>
      </c>
      <c r="C813" s="3">
        <f t="shared" si="206"/>
        <v>3.4036941176470589E-2</v>
      </c>
      <c r="D813" s="3">
        <f t="shared" si="207"/>
        <v>0.1106200588235294</v>
      </c>
      <c r="E813" s="3">
        <f t="shared" si="208"/>
        <v>0</v>
      </c>
      <c r="F813" s="3" t="str">
        <f t="shared" si="209"/>
        <v/>
      </c>
      <c r="G813" s="3">
        <f t="shared" si="210"/>
        <v>16</v>
      </c>
      <c r="H813" s="3">
        <f t="shared" si="211"/>
        <v>52</v>
      </c>
      <c r="I813" s="3">
        <f t="shared" si="212"/>
        <v>0</v>
      </c>
      <c r="J813" s="3">
        <f t="shared" si="213"/>
        <v>0</v>
      </c>
      <c r="K813" s="3">
        <f t="shared" si="214"/>
        <v>1.9030000000000002E-2</v>
      </c>
      <c r="L813" s="3">
        <f t="shared" si="215"/>
        <v>4.0045999999999998E-2</v>
      </c>
      <c r="M813" s="3">
        <f t="shared" si="216"/>
        <v>0</v>
      </c>
      <c r="N813" s="3">
        <f t="shared" si="217"/>
        <v>0</v>
      </c>
      <c r="O813" s="3">
        <f>SUM(K813:M813)</f>
        <v>5.9076000000000004E-2</v>
      </c>
      <c r="P813" s="41">
        <f t="shared" si="218"/>
        <v>0.55909841901878243</v>
      </c>
      <c r="Q813" s="42">
        <f t="shared" si="219"/>
        <v>0.36201390982701254</v>
      </c>
      <c r="R813" s="44" t="str">
        <f t="shared" si="220"/>
        <v/>
      </c>
      <c r="S813" s="3">
        <f>IF(G813&gt;0,(K813/G813)*(1000000/365),"")</f>
        <v>3.2585616438356166</v>
      </c>
      <c r="T813" s="3">
        <f>IF(H813&gt;0,(L813/H813)*(1000000/365),"")</f>
        <v>2.1099051633298207</v>
      </c>
      <c r="U813" s="3" t="str">
        <f>IF(I813&gt;0,(M813/I813)*(1000000/365),"")</f>
        <v/>
      </c>
      <c r="V813" s="28" t="str">
        <f>IF(J813&gt;0,(N813/J813)*(1000000/365),"")</f>
        <v/>
      </c>
      <c r="Y813" s="29" t="s">
        <v>663</v>
      </c>
      <c r="Z813" s="3" t="s">
        <v>47</v>
      </c>
      <c r="AA813" s="3">
        <v>144657</v>
      </c>
      <c r="AB813" s="3">
        <v>27</v>
      </c>
      <c r="AC813" s="3">
        <v>68</v>
      </c>
      <c r="AD813" s="3">
        <v>0</v>
      </c>
      <c r="AE813" s="2" t="s">
        <v>1243</v>
      </c>
      <c r="AG813" s="2">
        <v>16</v>
      </c>
      <c r="AH813" s="2">
        <v>19.03</v>
      </c>
      <c r="AI813" s="3" t="s">
        <v>1243</v>
      </c>
      <c r="AK813" s="3">
        <v>52</v>
      </c>
      <c r="AL813" s="3">
        <v>40.045999999999999</v>
      </c>
      <c r="AM813" s="2" t="s">
        <v>1245</v>
      </c>
    </row>
    <row r="814" spans="1:42" x14ac:dyDescent="0.25">
      <c r="A814" s="3">
        <f t="shared" si="204"/>
        <v>5</v>
      </c>
      <c r="B814" s="3" t="str">
        <f t="shared" si="205"/>
        <v>Gas</v>
      </c>
      <c r="C814" s="3">
        <f t="shared" si="206"/>
        <v>0</v>
      </c>
      <c r="D814" s="3">
        <f t="shared" si="207"/>
        <v>8.3122736363636356E-3</v>
      </c>
      <c r="E814" s="3">
        <f t="shared" si="208"/>
        <v>8.312273636363636E-2</v>
      </c>
      <c r="F814" s="3" t="str">
        <f t="shared" si="209"/>
        <v/>
      </c>
      <c r="G814" s="3">
        <f t="shared" si="210"/>
        <v>0</v>
      </c>
      <c r="H814" s="3">
        <f t="shared" si="211"/>
        <v>3</v>
      </c>
      <c r="I814" s="3">
        <f t="shared" si="212"/>
        <v>30</v>
      </c>
      <c r="J814" s="3">
        <f t="shared" si="213"/>
        <v>0</v>
      </c>
      <c r="K814" s="3">
        <f t="shared" si="214"/>
        <v>0</v>
      </c>
      <c r="L814" s="3">
        <f t="shared" si="215"/>
        <v>5.5931000000000002E-3</v>
      </c>
      <c r="M814" s="3">
        <f t="shared" si="216"/>
        <v>9.0446699999999994E-3</v>
      </c>
      <c r="N814" s="3">
        <f t="shared" si="217"/>
        <v>0</v>
      </c>
      <c r="O814" s="3">
        <f>SUM(K814:M814)</f>
        <v>1.463777E-2</v>
      </c>
      <c r="P814" s="41" t="str">
        <f t="shared" si="218"/>
        <v/>
      </c>
      <c r="Q814" s="42">
        <f t="shared" si="219"/>
        <v>0.67287245880981483</v>
      </c>
      <c r="R814" s="44">
        <f t="shared" si="220"/>
        <v>0.10881102326122127</v>
      </c>
      <c r="S814" s="3" t="str">
        <f>IF(G814&gt;0,(K814/G814)*(1000000/365),"")</f>
        <v/>
      </c>
      <c r="T814" s="3">
        <f>IF(H814&gt;0,(L814/H814)*(1000000/365),"")</f>
        <v>5.1078538812785386</v>
      </c>
      <c r="U814" s="3">
        <f>IF(I814&gt;0,(M814/I814)*(1000000/365),"")</f>
        <v>0.82599726027397258</v>
      </c>
      <c r="V814" s="28" t="str">
        <f>IF(J814&gt;0,(N814/J814)*(1000000/365),"")</f>
        <v/>
      </c>
      <c r="Y814" s="29" t="s">
        <v>663</v>
      </c>
      <c r="Z814" s="3" t="s">
        <v>47</v>
      </c>
      <c r="AA814" s="3">
        <v>91435.01</v>
      </c>
      <c r="AB814" s="3">
        <v>20</v>
      </c>
      <c r="AC814" s="3">
        <v>33</v>
      </c>
      <c r="AD814" s="3">
        <v>0</v>
      </c>
      <c r="AE814" s="2" t="s">
        <v>1245</v>
      </c>
      <c r="AI814" s="3" t="s">
        <v>1243</v>
      </c>
      <c r="AK814" s="3">
        <v>3</v>
      </c>
      <c r="AL814" s="3">
        <v>5.5930999999999997</v>
      </c>
      <c r="AM814" s="2" t="s">
        <v>1243</v>
      </c>
      <c r="AO814" s="2">
        <v>30</v>
      </c>
      <c r="AP814" s="2">
        <v>9.04467</v>
      </c>
    </row>
    <row r="815" spans="1:42" x14ac:dyDescent="0.25">
      <c r="A815" s="3">
        <f t="shared" si="204"/>
        <v>2</v>
      </c>
      <c r="B815" s="3" t="str">
        <f t="shared" si="205"/>
        <v>Gas</v>
      </c>
      <c r="C815" s="3">
        <f t="shared" si="206"/>
        <v>0</v>
      </c>
      <c r="D815" s="3">
        <f t="shared" si="207"/>
        <v>0</v>
      </c>
      <c r="E815" s="3">
        <f t="shared" si="208"/>
        <v>0</v>
      </c>
      <c r="F815" s="3" t="str">
        <f t="shared" si="209"/>
        <v/>
      </c>
      <c r="G815" s="3">
        <f t="shared" si="210"/>
        <v>0</v>
      </c>
      <c r="H815" s="3">
        <f t="shared" si="211"/>
        <v>0</v>
      </c>
      <c r="I815" s="3">
        <f t="shared" si="212"/>
        <v>0</v>
      </c>
      <c r="J815" s="3">
        <f t="shared" si="213"/>
        <v>0</v>
      </c>
      <c r="K815" s="3">
        <f t="shared" si="214"/>
        <v>0</v>
      </c>
      <c r="L815" s="3">
        <f t="shared" si="215"/>
        <v>1.6160000000000001E-5</v>
      </c>
      <c r="M815" s="3">
        <f t="shared" si="216"/>
        <v>0</v>
      </c>
      <c r="N815" s="3">
        <f t="shared" si="217"/>
        <v>0</v>
      </c>
      <c r="O815" s="3">
        <f>SUM(K815:M815)</f>
        <v>1.6160000000000001E-5</v>
      </c>
      <c r="P815" s="41" t="str">
        <f t="shared" si="218"/>
        <v/>
      </c>
      <c r="Q815" s="42" t="str">
        <f t="shared" si="219"/>
        <v/>
      </c>
      <c r="R815" s="44" t="str">
        <f t="shared" si="220"/>
        <v/>
      </c>
      <c r="S815" s="3" t="str">
        <f>IF(G815&gt;0,(K815/G815)*(1000000/365),"")</f>
        <v/>
      </c>
      <c r="T815" s="3" t="str">
        <f>IF(H815&gt;0,(L815/H815)*(1000000/365),"")</f>
        <v/>
      </c>
      <c r="U815" s="3" t="str">
        <f>IF(I815&gt;0,(M815/I815)*(1000000/365),"")</f>
        <v/>
      </c>
      <c r="V815" s="28" t="str">
        <f>IF(J815&gt;0,(N815/J815)*(1000000/365),"")</f>
        <v/>
      </c>
      <c r="Y815" s="29" t="s">
        <v>663</v>
      </c>
      <c r="Z815" s="3" t="s">
        <v>62</v>
      </c>
      <c r="AA815" s="3">
        <v>23.48</v>
      </c>
      <c r="AB815" s="3">
        <v>1</v>
      </c>
      <c r="AC815" s="3">
        <v>0</v>
      </c>
      <c r="AD815" s="3">
        <v>0</v>
      </c>
      <c r="AE815" s="2" t="s">
        <v>1245</v>
      </c>
      <c r="AI815" s="3" t="s">
        <v>1243</v>
      </c>
      <c r="AK815" s="3">
        <v>0</v>
      </c>
      <c r="AL815" s="3">
        <v>1.6160000000000001E-2</v>
      </c>
      <c r="AM815" s="2" t="s">
        <v>1245</v>
      </c>
    </row>
    <row r="816" spans="1:42" x14ac:dyDescent="0.25">
      <c r="A816" s="3">
        <f t="shared" si="204"/>
        <v>2</v>
      </c>
      <c r="B816" s="3" t="str">
        <f t="shared" si="205"/>
        <v>Gas</v>
      </c>
      <c r="C816" s="3">
        <f t="shared" si="206"/>
        <v>0</v>
      </c>
      <c r="D816" s="3">
        <f t="shared" si="207"/>
        <v>5.2129699999999999E-3</v>
      </c>
      <c r="E816" s="3">
        <f t="shared" si="208"/>
        <v>0</v>
      </c>
      <c r="F816" s="3" t="str">
        <f t="shared" si="209"/>
        <v/>
      </c>
      <c r="G816" s="3">
        <f t="shared" si="210"/>
        <v>0</v>
      </c>
      <c r="H816" s="3">
        <f t="shared" si="211"/>
        <v>2</v>
      </c>
      <c r="I816" s="3">
        <f t="shared" si="212"/>
        <v>0</v>
      </c>
      <c r="J816" s="3">
        <f t="shared" si="213"/>
        <v>0</v>
      </c>
      <c r="K816" s="3">
        <f t="shared" si="214"/>
        <v>0</v>
      </c>
      <c r="L816" s="3">
        <f t="shared" si="215"/>
        <v>3.6910259999999999E-4</v>
      </c>
      <c r="M816" s="3">
        <f t="shared" si="216"/>
        <v>0</v>
      </c>
      <c r="N816" s="3">
        <f t="shared" si="217"/>
        <v>0</v>
      </c>
      <c r="O816" s="3">
        <f>SUM(K816:M816)</f>
        <v>3.6910259999999999E-4</v>
      </c>
      <c r="P816" s="41" t="str">
        <f t="shared" si="218"/>
        <v/>
      </c>
      <c r="Q816" s="42">
        <f t="shared" si="219"/>
        <v>7.0804666054092011E-2</v>
      </c>
      <c r="R816" s="44" t="str">
        <f t="shared" si="220"/>
        <v/>
      </c>
      <c r="S816" s="3" t="str">
        <f>IF(G816&gt;0,(K816/G816)*(1000000/365),"")</f>
        <v/>
      </c>
      <c r="T816" s="3">
        <f>IF(H816&gt;0,(L816/H816)*(1000000/365),"")</f>
        <v>0.50561999999999996</v>
      </c>
      <c r="U816" s="3" t="str">
        <f>IF(I816&gt;0,(M816/I816)*(1000000/365),"")</f>
        <v/>
      </c>
      <c r="V816" s="28" t="str">
        <f>IF(J816&gt;0,(N816/J816)*(1000000/365),"")</f>
        <v/>
      </c>
      <c r="Y816" s="29" t="s">
        <v>663</v>
      </c>
      <c r="Z816" s="3" t="s">
        <v>47</v>
      </c>
      <c r="AA816" s="3">
        <v>5212.97</v>
      </c>
      <c r="AB816" s="3">
        <v>1</v>
      </c>
      <c r="AC816" s="3">
        <v>2</v>
      </c>
      <c r="AD816" s="3">
        <v>0</v>
      </c>
      <c r="AE816" s="2" t="s">
        <v>1245</v>
      </c>
      <c r="AI816" s="3" t="s">
        <v>1243</v>
      </c>
      <c r="AK816" s="3">
        <v>2</v>
      </c>
      <c r="AL816" s="3">
        <v>0.3691026</v>
      </c>
      <c r="AM816" s="2" t="s">
        <v>1245</v>
      </c>
    </row>
    <row r="817" spans="1:42" x14ac:dyDescent="0.25">
      <c r="A817" s="3">
        <f t="shared" si="204"/>
        <v>3</v>
      </c>
      <c r="B817" s="3" t="str">
        <f t="shared" si="205"/>
        <v>Gas</v>
      </c>
      <c r="C817" s="3">
        <f t="shared" si="206"/>
        <v>0</v>
      </c>
      <c r="D817" s="3">
        <f t="shared" si="207"/>
        <v>0</v>
      </c>
      <c r="E817" s="3">
        <f t="shared" si="208"/>
        <v>5.0887099999999998E-3</v>
      </c>
      <c r="F817" s="3" t="str">
        <f t="shared" si="209"/>
        <v/>
      </c>
      <c r="G817" s="3">
        <f t="shared" si="210"/>
        <v>0</v>
      </c>
      <c r="H817" s="3">
        <f t="shared" si="211"/>
        <v>0</v>
      </c>
      <c r="I817" s="3">
        <f t="shared" si="212"/>
        <v>2</v>
      </c>
      <c r="J817" s="3">
        <f t="shared" si="213"/>
        <v>0</v>
      </c>
      <c r="K817" s="3">
        <f t="shared" si="214"/>
        <v>0</v>
      </c>
      <c r="L817" s="3">
        <f t="shared" si="215"/>
        <v>0</v>
      </c>
      <c r="M817" s="3">
        <f t="shared" si="216"/>
        <v>1.3000000000000002E-4</v>
      </c>
      <c r="N817" s="3">
        <f t="shared" si="217"/>
        <v>0</v>
      </c>
      <c r="O817" s="3">
        <f>SUM(K817:M817)</f>
        <v>1.3000000000000002E-4</v>
      </c>
      <c r="P817" s="41" t="str">
        <f t="shared" si="218"/>
        <v/>
      </c>
      <c r="Q817" s="42" t="str">
        <f t="shared" si="219"/>
        <v/>
      </c>
      <c r="R817" s="44">
        <f t="shared" si="220"/>
        <v>2.5546749569144246E-2</v>
      </c>
      <c r="S817" s="3" t="str">
        <f>IF(G817&gt;0,(K817/G817)*(1000000/365),"")</f>
        <v/>
      </c>
      <c r="T817" s="3" t="str">
        <f>IF(H817&gt;0,(L817/H817)*(1000000/365),"")</f>
        <v/>
      </c>
      <c r="U817" s="3">
        <f>IF(I817&gt;0,(M817/I817)*(1000000/365),"")</f>
        <v>0.17808219178082194</v>
      </c>
      <c r="V817" s="28" t="str">
        <f>IF(J817&gt;0,(N817/J817)*(1000000/365),"")</f>
        <v/>
      </c>
      <c r="Y817" s="29" t="s">
        <v>663</v>
      </c>
      <c r="Z817" s="3" t="s">
        <v>47</v>
      </c>
      <c r="AA817" s="3">
        <v>5088.71</v>
      </c>
      <c r="AB817" s="3">
        <v>1</v>
      </c>
      <c r="AC817" s="3">
        <v>2</v>
      </c>
      <c r="AD817" s="3">
        <v>0</v>
      </c>
      <c r="AE817" s="2" t="s">
        <v>1245</v>
      </c>
      <c r="AI817" s="3" t="s">
        <v>1245</v>
      </c>
      <c r="AM817" s="2" t="s">
        <v>1243</v>
      </c>
      <c r="AO817" s="2">
        <v>2</v>
      </c>
      <c r="AP817" s="2">
        <v>0.13</v>
      </c>
    </row>
    <row r="818" spans="1:42" x14ac:dyDescent="0.25">
      <c r="A818" s="3">
        <f t="shared" si="204"/>
        <v>2</v>
      </c>
      <c r="B818" s="3" t="str">
        <f t="shared" si="205"/>
        <v>Gas</v>
      </c>
      <c r="C818" s="3">
        <f t="shared" si="206"/>
        <v>0</v>
      </c>
      <c r="D818" s="3">
        <f t="shared" si="207"/>
        <v>0.16816726000000001</v>
      </c>
      <c r="E818" s="3">
        <f t="shared" si="208"/>
        <v>0</v>
      </c>
      <c r="F818" s="3" t="str">
        <f t="shared" si="209"/>
        <v/>
      </c>
      <c r="G818" s="3">
        <f t="shared" si="210"/>
        <v>0</v>
      </c>
      <c r="H818" s="3">
        <f t="shared" si="211"/>
        <v>48</v>
      </c>
      <c r="I818" s="3">
        <f t="shared" si="212"/>
        <v>0</v>
      </c>
      <c r="J818" s="3">
        <f t="shared" si="213"/>
        <v>0</v>
      </c>
      <c r="K818" s="3">
        <f t="shared" si="214"/>
        <v>0</v>
      </c>
      <c r="L818" s="3">
        <f t="shared" si="215"/>
        <v>1.26342</v>
      </c>
      <c r="M818" s="3">
        <f t="shared" si="216"/>
        <v>0</v>
      </c>
      <c r="N818" s="3">
        <f t="shared" si="217"/>
        <v>0</v>
      </c>
      <c r="O818" s="3">
        <f>SUM(K818:M818)</f>
        <v>1.26342</v>
      </c>
      <c r="P818" s="41" t="str">
        <f t="shared" si="218"/>
        <v/>
      </c>
      <c r="Q818" s="42">
        <f t="shared" si="219"/>
        <v>7.5128773579351886</v>
      </c>
      <c r="R818" s="44" t="str">
        <f t="shared" si="220"/>
        <v/>
      </c>
      <c r="S818" s="3" t="str">
        <f>IF(G818&gt;0,(K818/G818)*(1000000/365),"")</f>
        <v/>
      </c>
      <c r="T818" s="3">
        <f>IF(H818&gt;0,(L818/H818)*(1000000/365),"")</f>
        <v>72.113013698630141</v>
      </c>
      <c r="U818" s="3" t="str">
        <f>IF(I818&gt;0,(M818/I818)*(1000000/365),"")</f>
        <v/>
      </c>
      <c r="V818" s="28" t="str">
        <f>IF(J818&gt;0,(N818/J818)*(1000000/365),"")</f>
        <v/>
      </c>
      <c r="Y818" s="29" t="s">
        <v>666</v>
      </c>
      <c r="Z818" s="3" t="s">
        <v>47</v>
      </c>
      <c r="AA818" s="3">
        <v>168167.26</v>
      </c>
      <c r="AB818" s="3">
        <v>24</v>
      </c>
      <c r="AC818" s="3">
        <v>48</v>
      </c>
      <c r="AD818" s="3">
        <v>0</v>
      </c>
      <c r="AE818" s="2" t="s">
        <v>1245</v>
      </c>
      <c r="AI818" s="3" t="s">
        <v>1243</v>
      </c>
      <c r="AK818" s="3">
        <v>48</v>
      </c>
      <c r="AL818" s="3">
        <v>1263.42</v>
      </c>
      <c r="AM818" s="2" t="s">
        <v>1245</v>
      </c>
    </row>
    <row r="819" spans="1:42" x14ac:dyDescent="0.25">
      <c r="A819" s="3">
        <f t="shared" si="204"/>
        <v>2</v>
      </c>
      <c r="B819" s="3" t="str">
        <f t="shared" si="205"/>
        <v>Gas</v>
      </c>
      <c r="C819" s="3">
        <f t="shared" si="206"/>
        <v>0</v>
      </c>
      <c r="D819" s="3">
        <f t="shared" si="207"/>
        <v>0</v>
      </c>
      <c r="E819" s="3">
        <f t="shared" si="208"/>
        <v>0</v>
      </c>
      <c r="F819" s="3" t="str">
        <f t="shared" si="209"/>
        <v/>
      </c>
      <c r="G819" s="3">
        <f t="shared" si="210"/>
        <v>0</v>
      </c>
      <c r="H819" s="3">
        <f t="shared" si="211"/>
        <v>0</v>
      </c>
      <c r="I819" s="3">
        <f t="shared" si="212"/>
        <v>0</v>
      </c>
      <c r="J819" s="3">
        <f t="shared" si="213"/>
        <v>0</v>
      </c>
      <c r="K819" s="3">
        <f t="shared" si="214"/>
        <v>0</v>
      </c>
      <c r="L819" s="3">
        <f t="shared" si="215"/>
        <v>5.5161000000000001E-4</v>
      </c>
      <c r="M819" s="3">
        <f t="shared" si="216"/>
        <v>0</v>
      </c>
      <c r="N819" s="3">
        <f t="shared" si="217"/>
        <v>0</v>
      </c>
      <c r="O819" s="3">
        <f>SUM(K819:M819)</f>
        <v>5.5161000000000001E-4</v>
      </c>
      <c r="P819" s="41" t="str">
        <f t="shared" si="218"/>
        <v/>
      </c>
      <c r="Q819" s="42" t="str">
        <f t="shared" si="219"/>
        <v/>
      </c>
      <c r="R819" s="44" t="str">
        <f t="shared" si="220"/>
        <v/>
      </c>
      <c r="S819" s="3" t="str">
        <f>IF(G819&gt;0,(K819/G819)*(1000000/365),"")</f>
        <v/>
      </c>
      <c r="T819" s="3" t="str">
        <f>IF(H819&gt;0,(L819/H819)*(1000000/365),"")</f>
        <v/>
      </c>
      <c r="U819" s="3" t="str">
        <f>IF(I819&gt;0,(M819/I819)*(1000000/365),"")</f>
        <v/>
      </c>
      <c r="V819" s="28" t="str">
        <f>IF(J819&gt;0,(N819/J819)*(1000000/365),"")</f>
        <v/>
      </c>
      <c r="Y819" s="29" t="s">
        <v>667</v>
      </c>
      <c r="Z819" s="3" t="s">
        <v>62</v>
      </c>
      <c r="AA819" s="3">
        <v>6820.1</v>
      </c>
      <c r="AB819" s="3">
        <v>1</v>
      </c>
      <c r="AC819" s="3">
        <v>0</v>
      </c>
      <c r="AD819" s="3">
        <v>0</v>
      </c>
      <c r="AE819" s="2" t="s">
        <v>1245</v>
      </c>
      <c r="AI819" s="3" t="s">
        <v>1243</v>
      </c>
      <c r="AK819" s="3">
        <v>0</v>
      </c>
      <c r="AL819" s="3">
        <v>0.55161000000000004</v>
      </c>
      <c r="AM819" s="2" t="s">
        <v>1245</v>
      </c>
    </row>
    <row r="820" spans="1:42" x14ac:dyDescent="0.25">
      <c r="A820" s="3">
        <f t="shared" si="204"/>
        <v>5</v>
      </c>
      <c r="B820" s="3" t="str">
        <f t="shared" si="205"/>
        <v>Oil</v>
      </c>
      <c r="C820" s="3">
        <f t="shared" si="206"/>
        <v>0</v>
      </c>
      <c r="D820" s="3">
        <f t="shared" si="207"/>
        <v>2.5005272955779815E-2</v>
      </c>
      <c r="E820" s="3">
        <f t="shared" si="208"/>
        <v>2.7005694792242205</v>
      </c>
      <c r="F820" s="3" t="str">
        <f t="shared" si="209"/>
        <v/>
      </c>
      <c r="G820" s="3">
        <f t="shared" si="210"/>
        <v>0</v>
      </c>
      <c r="H820" s="3">
        <f t="shared" si="211"/>
        <v>3</v>
      </c>
      <c r="I820" s="3">
        <f t="shared" si="212"/>
        <v>324</v>
      </c>
      <c r="J820" s="3">
        <f t="shared" si="213"/>
        <v>0</v>
      </c>
      <c r="K820" s="3">
        <f t="shared" si="214"/>
        <v>0</v>
      </c>
      <c r="L820" s="3">
        <f t="shared" si="215"/>
        <v>3.274125E-2</v>
      </c>
      <c r="M820" s="3">
        <f t="shared" si="216"/>
        <v>1.961798E-2</v>
      </c>
      <c r="N820" s="3">
        <f t="shared" si="217"/>
        <v>0</v>
      </c>
      <c r="O820" s="3">
        <f>SUM(K820:M820)</f>
        <v>5.235923E-2</v>
      </c>
      <c r="P820" s="41" t="str">
        <f t="shared" si="218"/>
        <v/>
      </c>
      <c r="Q820" s="42">
        <f t="shared" si="219"/>
        <v>1.3093738291879777</v>
      </c>
      <c r="R820" s="44">
        <f t="shared" si="220"/>
        <v>7.2643863270037256E-3</v>
      </c>
      <c r="S820" s="3" t="str">
        <f>IF(G820&gt;0,(K820/G820)*(1000000/365),"")</f>
        <v/>
      </c>
      <c r="T820" s="3">
        <f>IF(H820&gt;0,(L820/H820)*(1000000/365),"")</f>
        <v>29.900684931506849</v>
      </c>
      <c r="U820" s="3">
        <f>IF(I820&gt;0,(M820/I820)*(1000000/365),"")</f>
        <v>0.16588855065110772</v>
      </c>
      <c r="V820" s="28" t="str">
        <f>IF(J820&gt;0,(N820/J820)*(1000000/365),"")</f>
        <v/>
      </c>
      <c r="Y820" s="29" t="s">
        <v>668</v>
      </c>
      <c r="Z820" s="3" t="s">
        <v>47</v>
      </c>
      <c r="AA820" s="3">
        <v>2725574.7521799998</v>
      </c>
      <c r="AB820" s="3">
        <v>112</v>
      </c>
      <c r="AC820" s="3">
        <v>380</v>
      </c>
      <c r="AD820" s="3">
        <v>2</v>
      </c>
      <c r="AE820" s="2" t="s">
        <v>1245</v>
      </c>
      <c r="AI820" s="3" t="s">
        <v>1243</v>
      </c>
      <c r="AK820" s="3">
        <v>3</v>
      </c>
      <c r="AL820" s="3">
        <v>32.741250000000001</v>
      </c>
      <c r="AM820" s="2" t="s">
        <v>1243</v>
      </c>
      <c r="AO820" s="2">
        <v>324</v>
      </c>
      <c r="AP820" s="2">
        <v>19.617979999999999</v>
      </c>
    </row>
    <row r="821" spans="1:42" x14ac:dyDescent="0.25">
      <c r="A821" s="3">
        <f t="shared" si="204"/>
        <v>3</v>
      </c>
      <c r="B821" s="3" t="str">
        <f t="shared" si="205"/>
        <v>Oil</v>
      </c>
      <c r="C821" s="3">
        <f t="shared" si="206"/>
        <v>0</v>
      </c>
      <c r="D821" s="3">
        <f t="shared" si="207"/>
        <v>0</v>
      </c>
      <c r="E821" s="3">
        <f t="shared" si="208"/>
        <v>0.18177198999999999</v>
      </c>
      <c r="F821" s="3" t="str">
        <f t="shared" si="209"/>
        <v/>
      </c>
      <c r="G821" s="3">
        <f t="shared" si="210"/>
        <v>0</v>
      </c>
      <c r="H821" s="3">
        <f t="shared" si="211"/>
        <v>0</v>
      </c>
      <c r="I821" s="3">
        <f t="shared" si="212"/>
        <v>28</v>
      </c>
      <c r="J821" s="3">
        <f t="shared" si="213"/>
        <v>0</v>
      </c>
      <c r="K821" s="3">
        <f t="shared" si="214"/>
        <v>0</v>
      </c>
      <c r="L821" s="3">
        <f t="shared" si="215"/>
        <v>0</v>
      </c>
      <c r="M821" s="3">
        <f t="shared" si="216"/>
        <v>6.4152999999999994E-6</v>
      </c>
      <c r="N821" s="3">
        <f t="shared" si="217"/>
        <v>0</v>
      </c>
      <c r="O821" s="3">
        <f>SUM(K821:M821)</f>
        <v>6.4152999999999994E-6</v>
      </c>
      <c r="P821" s="41" t="str">
        <f t="shared" si="218"/>
        <v/>
      </c>
      <c r="Q821" s="42" t="str">
        <f t="shared" si="219"/>
        <v/>
      </c>
      <c r="R821" s="44">
        <f t="shared" si="220"/>
        <v>3.5293116392685138E-5</v>
      </c>
      <c r="S821" s="3" t="str">
        <f>IF(G821&gt;0,(K821/G821)*(1000000/365),"")</f>
        <v/>
      </c>
      <c r="T821" s="3" t="str">
        <f>IF(H821&gt;0,(L821/H821)*(1000000/365),"")</f>
        <v/>
      </c>
      <c r="U821" s="3">
        <f>IF(I821&gt;0,(M821/I821)*(1000000/365),"")</f>
        <v>6.2772015655577292E-4</v>
      </c>
      <c r="V821" s="28" t="str">
        <f>IF(J821&gt;0,(N821/J821)*(1000000/365),"")</f>
        <v/>
      </c>
      <c r="Y821" s="29" t="s">
        <v>668</v>
      </c>
      <c r="Z821" s="3" t="s">
        <v>47</v>
      </c>
      <c r="AA821" s="3">
        <v>181771.99</v>
      </c>
      <c r="AB821" s="3">
        <v>24</v>
      </c>
      <c r="AC821" s="3">
        <v>28</v>
      </c>
      <c r="AD821" s="3">
        <v>0</v>
      </c>
      <c r="AE821" s="2" t="s">
        <v>1245</v>
      </c>
      <c r="AI821" s="3" t="s">
        <v>1245</v>
      </c>
      <c r="AM821" s="2" t="s">
        <v>1243</v>
      </c>
      <c r="AO821" s="2">
        <v>28</v>
      </c>
      <c r="AP821" s="2">
        <v>6.4152999999999996E-3</v>
      </c>
    </row>
    <row r="822" spans="1:42" x14ac:dyDescent="0.25">
      <c r="A822" s="3">
        <f t="shared" si="204"/>
        <v>5</v>
      </c>
      <c r="B822" s="3" t="str">
        <f t="shared" si="205"/>
        <v>Oil</v>
      </c>
      <c r="C822" s="3">
        <f t="shared" si="206"/>
        <v>0</v>
      </c>
      <c r="D822" s="3">
        <f t="shared" si="207"/>
        <v>2.5235916234575164</v>
      </c>
      <c r="E822" s="3">
        <f t="shared" si="208"/>
        <v>3.124446771899783</v>
      </c>
      <c r="F822" s="3" t="str">
        <f t="shared" si="209"/>
        <v/>
      </c>
      <c r="G822" s="3">
        <f t="shared" si="210"/>
        <v>0</v>
      </c>
      <c r="H822" s="3">
        <f t="shared" si="211"/>
        <v>42</v>
      </c>
      <c r="I822" s="3">
        <f t="shared" si="212"/>
        <v>52</v>
      </c>
      <c r="J822" s="3">
        <f t="shared" si="213"/>
        <v>0</v>
      </c>
      <c r="K822" s="3">
        <f t="shared" si="214"/>
        <v>0</v>
      </c>
      <c r="L822" s="3">
        <f t="shared" si="215"/>
        <v>1.5835999999999999E-2</v>
      </c>
      <c r="M822" s="3">
        <f t="shared" si="216"/>
        <v>1.1359999999999999E-3</v>
      </c>
      <c r="N822" s="3">
        <f t="shared" si="217"/>
        <v>0</v>
      </c>
      <c r="O822" s="3">
        <f>SUM(K822:M822)</f>
        <v>1.6972000000000001E-2</v>
      </c>
      <c r="P822" s="41" t="str">
        <f t="shared" si="218"/>
        <v/>
      </c>
      <c r="Q822" s="42">
        <f t="shared" si="219"/>
        <v>6.2751832954269556E-3</v>
      </c>
      <c r="R822" s="44">
        <f t="shared" si="220"/>
        <v>3.6358436642825842E-4</v>
      </c>
      <c r="S822" s="3" t="str">
        <f>IF(G822&gt;0,(K822/G822)*(1000000/365),"")</f>
        <v/>
      </c>
      <c r="T822" s="3">
        <f>IF(H822&gt;0,(L822/H822)*(1000000/365),"")</f>
        <v>1.0330071754729289</v>
      </c>
      <c r="U822" s="3">
        <f>IF(I822&gt;0,(M822/I822)*(1000000/365),"")</f>
        <v>5.985247629083245E-2</v>
      </c>
      <c r="V822" s="28" t="str">
        <f>IF(J822&gt;0,(N822/J822)*(1000000/365),"")</f>
        <v/>
      </c>
      <c r="Y822" s="29" t="s">
        <v>668</v>
      </c>
      <c r="Z822" s="3" t="s">
        <v>47</v>
      </c>
      <c r="AA822" s="3">
        <v>5648038.3953572996</v>
      </c>
      <c r="AB822" s="3">
        <v>94</v>
      </c>
      <c r="AC822" s="3">
        <v>94</v>
      </c>
      <c r="AD822" s="3">
        <v>0</v>
      </c>
      <c r="AE822" s="2" t="s">
        <v>1245</v>
      </c>
      <c r="AI822" s="3" t="s">
        <v>1243</v>
      </c>
      <c r="AK822" s="3">
        <v>42</v>
      </c>
      <c r="AL822" s="3">
        <v>15.836</v>
      </c>
      <c r="AM822" s="2" t="s">
        <v>1243</v>
      </c>
      <c r="AO822" s="2">
        <v>52</v>
      </c>
      <c r="AP822" s="2">
        <v>1.1359999999999999</v>
      </c>
    </row>
    <row r="823" spans="1:42" x14ac:dyDescent="0.25">
      <c r="A823" s="3">
        <f t="shared" si="204"/>
        <v>3</v>
      </c>
      <c r="B823" s="3" t="str">
        <f t="shared" si="205"/>
        <v>Oil</v>
      </c>
      <c r="C823" s="3">
        <f t="shared" si="206"/>
        <v>0</v>
      </c>
      <c r="D823" s="3">
        <f t="shared" si="207"/>
        <v>0</v>
      </c>
      <c r="E823" s="3">
        <f t="shared" si="208"/>
        <v>7.3457705159999998E-2</v>
      </c>
      <c r="F823" s="3" t="str">
        <f t="shared" si="209"/>
        <v/>
      </c>
      <c r="G823" s="3">
        <f t="shared" si="210"/>
        <v>0</v>
      </c>
      <c r="H823" s="3">
        <f t="shared" si="211"/>
        <v>0</v>
      </c>
      <c r="I823" s="3">
        <f t="shared" si="212"/>
        <v>43</v>
      </c>
      <c r="J823" s="3">
        <f t="shared" si="213"/>
        <v>0</v>
      </c>
      <c r="K823" s="3">
        <f t="shared" si="214"/>
        <v>0</v>
      </c>
      <c r="L823" s="3">
        <f t="shared" si="215"/>
        <v>0</v>
      </c>
      <c r="M823" s="3">
        <f t="shared" si="216"/>
        <v>1.6605901800000003E-2</v>
      </c>
      <c r="N823" s="3">
        <f t="shared" si="217"/>
        <v>0</v>
      </c>
      <c r="O823" s="3">
        <f>SUM(K823:M823)</f>
        <v>1.6605901800000003E-2</v>
      </c>
      <c r="P823" s="41" t="str">
        <f t="shared" si="218"/>
        <v/>
      </c>
      <c r="Q823" s="42" t="str">
        <f t="shared" si="219"/>
        <v/>
      </c>
      <c r="R823" s="44">
        <f t="shared" si="220"/>
        <v>0.22606072111605294</v>
      </c>
      <c r="S823" s="3" t="str">
        <f>IF(G823&gt;0,(K823/G823)*(1000000/365),"")</f>
        <v/>
      </c>
      <c r="T823" s="3" t="str">
        <f>IF(H823&gt;0,(L823/H823)*(1000000/365),"")</f>
        <v/>
      </c>
      <c r="U823" s="3">
        <f>IF(I823&gt;0,(M823/I823)*(1000000/365),"")</f>
        <v>1.0580377062758841</v>
      </c>
      <c r="V823" s="28" t="str">
        <f>IF(J823&gt;0,(N823/J823)*(1000000/365),"")</f>
        <v/>
      </c>
      <c r="Y823" s="29" t="s">
        <v>668</v>
      </c>
      <c r="Z823" s="3" t="s">
        <v>47</v>
      </c>
      <c r="AA823" s="3">
        <v>73457.705159999998</v>
      </c>
      <c r="AB823" s="3">
        <v>51</v>
      </c>
      <c r="AC823" s="3">
        <v>7</v>
      </c>
      <c r="AD823" s="3">
        <v>3</v>
      </c>
      <c r="AE823" s="2" t="s">
        <v>1245</v>
      </c>
      <c r="AI823" s="3" t="s">
        <v>1245</v>
      </c>
      <c r="AM823" s="2" t="s">
        <v>1243</v>
      </c>
      <c r="AO823" s="2">
        <v>43</v>
      </c>
      <c r="AP823" s="2">
        <v>16.605901800000002</v>
      </c>
    </row>
    <row r="824" spans="1:42" x14ac:dyDescent="0.25">
      <c r="A824" s="3">
        <f t="shared" si="204"/>
        <v>3</v>
      </c>
      <c r="B824" s="3" t="str">
        <f t="shared" si="205"/>
        <v>Oil</v>
      </c>
      <c r="C824" s="3">
        <f t="shared" si="206"/>
        <v>0</v>
      </c>
      <c r="D824" s="3">
        <f t="shared" si="207"/>
        <v>0</v>
      </c>
      <c r="E824" s="3">
        <f t="shared" si="208"/>
        <v>2.5621999999999999E-2</v>
      </c>
      <c r="F824" s="3" t="str">
        <f t="shared" si="209"/>
        <v/>
      </c>
      <c r="G824" s="3">
        <f t="shared" si="210"/>
        <v>0</v>
      </c>
      <c r="H824" s="3">
        <f t="shared" si="211"/>
        <v>0</v>
      </c>
      <c r="I824" s="3">
        <f t="shared" si="212"/>
        <v>12</v>
      </c>
      <c r="J824" s="3">
        <f t="shared" si="213"/>
        <v>0</v>
      </c>
      <c r="K824" s="3">
        <f t="shared" si="214"/>
        <v>0</v>
      </c>
      <c r="L824" s="3">
        <f t="shared" si="215"/>
        <v>0</v>
      </c>
      <c r="M824" s="3">
        <f t="shared" si="216"/>
        <v>8.1285599999999993E-5</v>
      </c>
      <c r="N824" s="3">
        <f t="shared" si="217"/>
        <v>0</v>
      </c>
      <c r="O824" s="3">
        <f>SUM(K824:M824)</f>
        <v>8.1285599999999993E-5</v>
      </c>
      <c r="P824" s="41" t="str">
        <f t="shared" si="218"/>
        <v/>
      </c>
      <c r="Q824" s="42" t="str">
        <f t="shared" si="219"/>
        <v/>
      </c>
      <c r="R824" s="44">
        <f t="shared" si="220"/>
        <v>3.1724923893528996E-3</v>
      </c>
      <c r="S824" s="3" t="str">
        <f>IF(G824&gt;0,(K824/G824)*(1000000/365),"")</f>
        <v/>
      </c>
      <c r="T824" s="3" t="str">
        <f>IF(H824&gt;0,(L824/H824)*(1000000/365),"")</f>
        <v/>
      </c>
      <c r="U824" s="3">
        <f>IF(I824&gt;0,(M824/I824)*(1000000/365),"")</f>
        <v>1.855835616438356E-2</v>
      </c>
      <c r="V824" s="28" t="str">
        <f>IF(J824&gt;0,(N824/J824)*(1000000/365),"")</f>
        <v/>
      </c>
      <c r="Y824" s="29" t="s">
        <v>668</v>
      </c>
      <c r="Z824" s="3" t="s">
        <v>47</v>
      </c>
      <c r="AA824" s="3">
        <v>25622</v>
      </c>
      <c r="AB824" s="3">
        <v>6</v>
      </c>
      <c r="AC824" s="3">
        <v>12</v>
      </c>
      <c r="AD824" s="3">
        <v>0</v>
      </c>
      <c r="AE824" s="2" t="s">
        <v>1245</v>
      </c>
      <c r="AI824" s="3" t="s">
        <v>1245</v>
      </c>
      <c r="AM824" s="2" t="s">
        <v>1243</v>
      </c>
      <c r="AO824" s="2">
        <v>12</v>
      </c>
      <c r="AP824" s="2">
        <v>8.12856E-2</v>
      </c>
    </row>
    <row r="825" spans="1:42" x14ac:dyDescent="0.25">
      <c r="A825" s="3">
        <f t="shared" si="204"/>
        <v>5</v>
      </c>
      <c r="B825" s="3" t="str">
        <f t="shared" si="205"/>
        <v>Oil</v>
      </c>
      <c r="C825" s="3">
        <f t="shared" si="206"/>
        <v>0</v>
      </c>
      <c r="D825" s="3">
        <f t="shared" si="207"/>
        <v>0.16332849999999999</v>
      </c>
      <c r="E825" s="3">
        <f t="shared" si="208"/>
        <v>0.48998550000000002</v>
      </c>
      <c r="F825" s="3" t="str">
        <f t="shared" si="209"/>
        <v/>
      </c>
      <c r="G825" s="3">
        <f t="shared" si="210"/>
        <v>0</v>
      </c>
      <c r="H825" s="3">
        <f t="shared" si="211"/>
        <v>14</v>
      </c>
      <c r="I825" s="3">
        <f t="shared" si="212"/>
        <v>42</v>
      </c>
      <c r="J825" s="3">
        <f t="shared" si="213"/>
        <v>0</v>
      </c>
      <c r="K825" s="3">
        <f t="shared" si="214"/>
        <v>0</v>
      </c>
      <c r="L825" s="3">
        <f t="shared" si="215"/>
        <v>1.6899999999999999E-3</v>
      </c>
      <c r="M825" s="3">
        <f t="shared" si="216"/>
        <v>1.4399999999999999E-3</v>
      </c>
      <c r="N825" s="3">
        <f t="shared" si="217"/>
        <v>0</v>
      </c>
      <c r="O825" s="3">
        <f>SUM(K825:M825)</f>
        <v>3.13E-3</v>
      </c>
      <c r="P825" s="41" t="str">
        <f t="shared" si="218"/>
        <v/>
      </c>
      <c r="Q825" s="42">
        <f t="shared" si="219"/>
        <v>1.0347244969493996E-2</v>
      </c>
      <c r="R825" s="44">
        <f t="shared" si="220"/>
        <v>2.9388624765426729E-3</v>
      </c>
      <c r="S825" s="3" t="str">
        <f>IF(G825&gt;0,(K825/G825)*(1000000/365),"")</f>
        <v/>
      </c>
      <c r="T825" s="3">
        <f>IF(H825&gt;0,(L825/H825)*(1000000/365),"")</f>
        <v>0.33072407045009783</v>
      </c>
      <c r="U825" s="3">
        <f>IF(I825&gt;0,(M825/I825)*(1000000/365),"")</f>
        <v>9.393346379647749E-2</v>
      </c>
      <c r="V825" s="28" t="str">
        <f>IF(J825&gt;0,(N825/J825)*(1000000/365),"")</f>
        <v/>
      </c>
      <c r="Y825" s="29" t="s">
        <v>668</v>
      </c>
      <c r="Z825" s="3" t="s">
        <v>47</v>
      </c>
      <c r="AA825" s="3">
        <v>653314</v>
      </c>
      <c r="AB825" s="3">
        <v>54</v>
      </c>
      <c r="AC825" s="3">
        <v>42</v>
      </c>
      <c r="AD825" s="3">
        <v>0</v>
      </c>
      <c r="AE825" s="2" t="s">
        <v>1245</v>
      </c>
      <c r="AI825" s="3" t="s">
        <v>1243</v>
      </c>
      <c r="AK825" s="3">
        <v>14</v>
      </c>
      <c r="AL825" s="3">
        <v>1.69</v>
      </c>
      <c r="AM825" s="2" t="s">
        <v>1243</v>
      </c>
      <c r="AO825" s="2">
        <v>42</v>
      </c>
      <c r="AP825" s="2">
        <v>1.44</v>
      </c>
    </row>
    <row r="826" spans="1:42" x14ac:dyDescent="0.25">
      <c r="A826" s="3">
        <f t="shared" si="204"/>
        <v>4</v>
      </c>
      <c r="B826" s="3" t="str">
        <f t="shared" si="205"/>
        <v>Oil</v>
      </c>
      <c r="C826" s="3">
        <f t="shared" si="206"/>
        <v>0.17048793103448279</v>
      </c>
      <c r="D826" s="3">
        <f t="shared" si="207"/>
        <v>0.15912206896551725</v>
      </c>
      <c r="E826" s="3">
        <f t="shared" si="208"/>
        <v>0</v>
      </c>
      <c r="F826" s="3" t="str">
        <f t="shared" si="209"/>
        <v/>
      </c>
      <c r="G826" s="3">
        <f t="shared" si="210"/>
        <v>15</v>
      </c>
      <c r="H826" s="3">
        <f t="shared" si="211"/>
        <v>14</v>
      </c>
      <c r="I826" s="3">
        <f t="shared" si="212"/>
        <v>0</v>
      </c>
      <c r="J826" s="3">
        <f t="shared" si="213"/>
        <v>0</v>
      </c>
      <c r="K826" s="3">
        <f t="shared" si="214"/>
        <v>0</v>
      </c>
      <c r="L826" s="3">
        <f t="shared" si="215"/>
        <v>5.2744870000000004E-4</v>
      </c>
      <c r="M826" s="3">
        <f t="shared" si="216"/>
        <v>0</v>
      </c>
      <c r="N826" s="3">
        <f t="shared" si="217"/>
        <v>0</v>
      </c>
      <c r="O826" s="3">
        <f>SUM(K826:M826)</f>
        <v>5.2744870000000004E-4</v>
      </c>
      <c r="P826" s="41">
        <f t="shared" si="218"/>
        <v>0</v>
      </c>
      <c r="Q826" s="42">
        <f t="shared" si="219"/>
        <v>3.3147425962284432E-3</v>
      </c>
      <c r="R826" s="44" t="str">
        <f t="shared" si="220"/>
        <v/>
      </c>
      <c r="S826" s="3">
        <f>IF(G826&gt;0,(K826/G826)*(1000000/365),"")</f>
        <v>0</v>
      </c>
      <c r="T826" s="3">
        <f>IF(H826&gt;0,(L826/H826)*(1000000/365),"")</f>
        <v>0.10321892367906067</v>
      </c>
      <c r="U826" s="3" t="str">
        <f>IF(I826&gt;0,(M826/I826)*(1000000/365),"")</f>
        <v/>
      </c>
      <c r="V826" s="28" t="str">
        <f>IF(J826&gt;0,(N826/J826)*(1000000/365),"")</f>
        <v/>
      </c>
      <c r="Y826" s="29" t="s">
        <v>668</v>
      </c>
      <c r="Z826" s="3" t="s">
        <v>62</v>
      </c>
      <c r="AA826" s="3">
        <v>329610</v>
      </c>
      <c r="AB826" s="3">
        <v>41</v>
      </c>
      <c r="AC826" s="3">
        <v>29</v>
      </c>
      <c r="AD826" s="3">
        <v>0</v>
      </c>
      <c r="AE826" s="2" t="s">
        <v>1243</v>
      </c>
      <c r="AG826" s="2">
        <v>15</v>
      </c>
      <c r="AH826" s="2">
        <v>0</v>
      </c>
      <c r="AI826" s="3" t="s">
        <v>1243</v>
      </c>
      <c r="AK826" s="3">
        <v>14</v>
      </c>
      <c r="AL826" s="3">
        <v>0.52744869999999999</v>
      </c>
      <c r="AM826" s="2" t="s">
        <v>1245</v>
      </c>
    </row>
    <row r="827" spans="1:42" x14ac:dyDescent="0.25">
      <c r="A827" s="3">
        <f t="shared" si="204"/>
        <v>2</v>
      </c>
      <c r="B827" s="3" t="str">
        <f t="shared" si="205"/>
        <v>Oil</v>
      </c>
      <c r="C827" s="3">
        <f t="shared" si="206"/>
        <v>0</v>
      </c>
      <c r="D827" s="3">
        <f t="shared" si="207"/>
        <v>1.0531E-2</v>
      </c>
      <c r="E827" s="3">
        <f t="shared" si="208"/>
        <v>0</v>
      </c>
      <c r="F827" s="3" t="str">
        <f t="shared" si="209"/>
        <v/>
      </c>
      <c r="G827" s="3">
        <f t="shared" si="210"/>
        <v>0</v>
      </c>
      <c r="H827" s="3">
        <f t="shared" si="211"/>
        <v>2</v>
      </c>
      <c r="I827" s="3">
        <f t="shared" si="212"/>
        <v>0</v>
      </c>
      <c r="J827" s="3">
        <f t="shared" si="213"/>
        <v>0</v>
      </c>
      <c r="K827" s="3">
        <f t="shared" si="214"/>
        <v>0</v>
      </c>
      <c r="L827" s="3">
        <f t="shared" si="215"/>
        <v>6.9999999999999999E-4</v>
      </c>
      <c r="M827" s="3">
        <f t="shared" si="216"/>
        <v>0</v>
      </c>
      <c r="N827" s="3">
        <f t="shared" si="217"/>
        <v>0</v>
      </c>
      <c r="O827" s="3">
        <f>SUM(K827:M827)</f>
        <v>6.9999999999999999E-4</v>
      </c>
      <c r="P827" s="41" t="str">
        <f t="shared" si="218"/>
        <v/>
      </c>
      <c r="Q827" s="42">
        <f t="shared" si="219"/>
        <v>6.6470420662805049E-2</v>
      </c>
      <c r="R827" s="44" t="str">
        <f t="shared" si="220"/>
        <v/>
      </c>
      <c r="S827" s="3" t="str">
        <f>IF(G827&gt;0,(K827/G827)*(1000000/365),"")</f>
        <v/>
      </c>
      <c r="T827" s="3">
        <f>IF(H827&gt;0,(L827/H827)*(1000000/365),"")</f>
        <v>0.95890410958904104</v>
      </c>
      <c r="U827" s="3" t="str">
        <f>IF(I827&gt;0,(M827/I827)*(1000000/365),"")</f>
        <v/>
      </c>
      <c r="V827" s="28" t="str">
        <f>IF(J827&gt;0,(N827/J827)*(1000000/365),"")</f>
        <v/>
      </c>
      <c r="Y827" s="29" t="s">
        <v>668</v>
      </c>
      <c r="Z827" s="3" t="s">
        <v>47</v>
      </c>
      <c r="AA827" s="3">
        <v>10531</v>
      </c>
      <c r="AB827" s="3">
        <v>1</v>
      </c>
      <c r="AC827" s="3">
        <v>2</v>
      </c>
      <c r="AD827" s="3">
        <v>0</v>
      </c>
      <c r="AE827" s="2" t="s">
        <v>1245</v>
      </c>
      <c r="AG827" s="2">
        <v>0</v>
      </c>
      <c r="AH827" s="2">
        <v>0</v>
      </c>
      <c r="AI827" s="3" t="s">
        <v>1243</v>
      </c>
      <c r="AK827" s="3">
        <v>2</v>
      </c>
      <c r="AL827" s="3">
        <v>0.7</v>
      </c>
      <c r="AM827" s="2" t="s">
        <v>1245</v>
      </c>
      <c r="AO827" s="2">
        <v>0</v>
      </c>
      <c r="AP827" s="2">
        <v>0</v>
      </c>
    </row>
    <row r="828" spans="1:42" x14ac:dyDescent="0.25">
      <c r="A828" s="3">
        <f t="shared" si="204"/>
        <v>5</v>
      </c>
      <c r="B828" s="3" t="str">
        <f t="shared" si="205"/>
        <v>Oil</v>
      </c>
      <c r="C828" s="3">
        <f t="shared" si="206"/>
        <v>0</v>
      </c>
      <c r="D828" s="3">
        <f t="shared" si="207"/>
        <v>0.15292665999999999</v>
      </c>
      <c r="E828" s="3">
        <f t="shared" si="208"/>
        <v>0</v>
      </c>
      <c r="F828" s="3" t="str">
        <f t="shared" si="209"/>
        <v/>
      </c>
      <c r="G828" s="3">
        <f t="shared" si="210"/>
        <v>0</v>
      </c>
      <c r="H828" s="3">
        <f t="shared" si="211"/>
        <v>63</v>
      </c>
      <c r="I828" s="3">
        <f t="shared" si="212"/>
        <v>0</v>
      </c>
      <c r="J828" s="3">
        <f t="shared" si="213"/>
        <v>0</v>
      </c>
      <c r="K828" s="3">
        <f t="shared" si="214"/>
        <v>0</v>
      </c>
      <c r="L828" s="3">
        <f t="shared" si="215"/>
        <v>7.4435376999999999E-3</v>
      </c>
      <c r="M828" s="3">
        <f t="shared" si="216"/>
        <v>0</v>
      </c>
      <c r="N828" s="3">
        <f t="shared" si="217"/>
        <v>0</v>
      </c>
      <c r="O828" s="3">
        <f>SUM(K828:M828)</f>
        <v>7.4435376999999999E-3</v>
      </c>
      <c r="P828" s="41" t="str">
        <f t="shared" si="218"/>
        <v/>
      </c>
      <c r="Q828" s="42">
        <f t="shared" si="219"/>
        <v>4.8673904863939355E-2</v>
      </c>
      <c r="R828" s="44" t="str">
        <f t="shared" si="220"/>
        <v/>
      </c>
      <c r="S828" s="3" t="str">
        <f>IF(G828&gt;0,(K828/G828)*(1000000/365),"")</f>
        <v/>
      </c>
      <c r="T828" s="3">
        <f>IF(H828&gt;0,(L828/H828)*(1000000/365),"")</f>
        <v>0.32370244400956727</v>
      </c>
      <c r="U828" s="3" t="str">
        <f>IF(I828&gt;0,(M828/I828)*(1000000/365),"")</f>
        <v/>
      </c>
      <c r="V828" s="28" t="str">
        <f>IF(J828&gt;0,(N828/J828)*(1000000/365),"")</f>
        <v/>
      </c>
      <c r="Y828" s="29" t="s">
        <v>668</v>
      </c>
      <c r="Z828" s="3" t="s">
        <v>47</v>
      </c>
      <c r="AA828" s="3">
        <v>152926.66</v>
      </c>
      <c r="AB828" s="3">
        <v>17</v>
      </c>
      <c r="AC828" s="3">
        <v>51</v>
      </c>
      <c r="AD828" s="3">
        <v>0</v>
      </c>
      <c r="AE828" s="2" t="s">
        <v>1245</v>
      </c>
      <c r="AI828" s="3" t="s">
        <v>1243</v>
      </c>
      <c r="AK828" s="3">
        <v>63</v>
      </c>
      <c r="AL828" s="3">
        <v>7.4435377000000003</v>
      </c>
      <c r="AM828" s="2" t="s">
        <v>1243</v>
      </c>
      <c r="AO828" s="2">
        <v>0</v>
      </c>
      <c r="AP828" s="2">
        <v>0</v>
      </c>
    </row>
    <row r="829" spans="1:42" x14ac:dyDescent="0.25">
      <c r="A829" s="3">
        <f t="shared" si="204"/>
        <v>3</v>
      </c>
      <c r="B829" s="3" t="str">
        <f t="shared" si="205"/>
        <v>Oil</v>
      </c>
      <c r="C829" s="3">
        <f t="shared" si="206"/>
        <v>0</v>
      </c>
      <c r="D829" s="3">
        <f t="shared" si="207"/>
        <v>0</v>
      </c>
      <c r="E829" s="3">
        <f t="shared" si="208"/>
        <v>3.9932752000000002E-2</v>
      </c>
      <c r="F829" s="3" t="str">
        <f t="shared" si="209"/>
        <v/>
      </c>
      <c r="G829" s="3">
        <f t="shared" si="210"/>
        <v>0</v>
      </c>
      <c r="H829" s="3">
        <f t="shared" si="211"/>
        <v>0</v>
      </c>
      <c r="I829" s="3">
        <f t="shared" si="212"/>
        <v>14</v>
      </c>
      <c r="J829" s="3">
        <f t="shared" si="213"/>
        <v>0</v>
      </c>
      <c r="K829" s="3">
        <f t="shared" si="214"/>
        <v>0</v>
      </c>
      <c r="L829" s="3">
        <f t="shared" si="215"/>
        <v>0</v>
      </c>
      <c r="M829" s="3">
        <f t="shared" si="216"/>
        <v>0</v>
      </c>
      <c r="N829" s="3">
        <f t="shared" si="217"/>
        <v>0</v>
      </c>
      <c r="O829" s="3">
        <f>SUM(K829:M829)</f>
        <v>0</v>
      </c>
      <c r="P829" s="41" t="str">
        <f t="shared" si="218"/>
        <v/>
      </c>
      <c r="Q829" s="42" t="str">
        <f t="shared" si="219"/>
        <v/>
      </c>
      <c r="R829" s="44">
        <f t="shared" si="220"/>
        <v>0</v>
      </c>
      <c r="S829" s="3" t="str">
        <f>IF(G829&gt;0,(K829/G829)*(1000000/365),"")</f>
        <v/>
      </c>
      <c r="T829" s="3" t="str">
        <f>IF(H829&gt;0,(L829/H829)*(1000000/365),"")</f>
        <v/>
      </c>
      <c r="U829" s="3">
        <f>IF(I829&gt;0,(M829/I829)*(1000000/365),"")</f>
        <v>0</v>
      </c>
      <c r="V829" s="28" t="str">
        <f>IF(J829&gt;0,(N829/J829)*(1000000/365),"")</f>
        <v/>
      </c>
      <c r="Y829" s="29" t="s">
        <v>668</v>
      </c>
      <c r="Z829" s="3" t="s">
        <v>62</v>
      </c>
      <c r="AA829" s="3">
        <v>39932.752</v>
      </c>
      <c r="AB829" s="3">
        <v>5</v>
      </c>
      <c r="AC829" s="3">
        <v>14</v>
      </c>
      <c r="AD829" s="3">
        <v>0</v>
      </c>
      <c r="AE829" s="2" t="s">
        <v>1245</v>
      </c>
      <c r="AI829" s="3" t="s">
        <v>1245</v>
      </c>
      <c r="AM829" s="2" t="s">
        <v>1243</v>
      </c>
      <c r="AO829" s="2">
        <v>14</v>
      </c>
      <c r="AP829" s="2">
        <v>0</v>
      </c>
    </row>
    <row r="830" spans="1:42" x14ac:dyDescent="0.25">
      <c r="A830" s="3">
        <f t="shared" si="204"/>
        <v>3</v>
      </c>
      <c r="B830" s="3" t="str">
        <f t="shared" si="205"/>
        <v>Oil</v>
      </c>
      <c r="C830" s="3">
        <f t="shared" si="206"/>
        <v>0</v>
      </c>
      <c r="D830" s="3">
        <f t="shared" si="207"/>
        <v>0</v>
      </c>
      <c r="E830" s="3">
        <f t="shared" si="208"/>
        <v>0.170484</v>
      </c>
      <c r="F830" s="3" t="str">
        <f t="shared" si="209"/>
        <v/>
      </c>
      <c r="G830" s="3">
        <f t="shared" si="210"/>
        <v>0</v>
      </c>
      <c r="H830" s="3">
        <f t="shared" si="211"/>
        <v>0</v>
      </c>
      <c r="I830" s="3">
        <f t="shared" si="212"/>
        <v>69</v>
      </c>
      <c r="J830" s="3">
        <f t="shared" si="213"/>
        <v>0</v>
      </c>
      <c r="K830" s="3">
        <f t="shared" si="214"/>
        <v>0</v>
      </c>
      <c r="L830" s="3">
        <f t="shared" si="215"/>
        <v>0</v>
      </c>
      <c r="M830" s="3">
        <f t="shared" si="216"/>
        <v>6.3101729999999999E-4</v>
      </c>
      <c r="N830" s="3">
        <f t="shared" si="217"/>
        <v>0</v>
      </c>
      <c r="O830" s="3">
        <f>SUM(K830:M830)</f>
        <v>6.3101729999999999E-4</v>
      </c>
      <c r="P830" s="41" t="str">
        <f t="shared" si="218"/>
        <v/>
      </c>
      <c r="Q830" s="42" t="str">
        <f t="shared" si="219"/>
        <v/>
      </c>
      <c r="R830" s="44">
        <f t="shared" si="220"/>
        <v>3.7013285704230307E-3</v>
      </c>
      <c r="S830" s="3" t="str">
        <f>IF(G830&gt;0,(K830/G830)*(1000000/365),"")</f>
        <v/>
      </c>
      <c r="T830" s="3" t="str">
        <f>IF(H830&gt;0,(L830/H830)*(1000000/365),"")</f>
        <v/>
      </c>
      <c r="U830" s="3">
        <f>IF(I830&gt;0,(M830/I830)*(1000000/365),"")</f>
        <v>2.5055282906491956E-2</v>
      </c>
      <c r="V830" s="28" t="str">
        <f>IF(J830&gt;0,(N830/J830)*(1000000/365),"")</f>
        <v/>
      </c>
      <c r="Y830" s="29" t="s">
        <v>668</v>
      </c>
      <c r="Z830" s="3" t="s">
        <v>47</v>
      </c>
      <c r="AA830" s="3">
        <v>170484</v>
      </c>
      <c r="AB830" s="3">
        <v>14</v>
      </c>
      <c r="AC830" s="3">
        <v>69</v>
      </c>
      <c r="AD830" s="3">
        <v>0</v>
      </c>
      <c r="AE830" s="2" t="s">
        <v>1245</v>
      </c>
      <c r="AI830" s="3" t="s">
        <v>1245</v>
      </c>
      <c r="AM830" s="2" t="s">
        <v>1243</v>
      </c>
      <c r="AO830" s="2">
        <v>69</v>
      </c>
      <c r="AP830" s="2">
        <v>0.6310173</v>
      </c>
    </row>
    <row r="831" spans="1:42" x14ac:dyDescent="0.25">
      <c r="A831" s="3">
        <f t="shared" si="204"/>
        <v>2</v>
      </c>
      <c r="B831" s="3" t="str">
        <f t="shared" si="205"/>
        <v>Oil</v>
      </c>
      <c r="C831" s="3">
        <f t="shared" si="206"/>
        <v>0</v>
      </c>
      <c r="D831" s="3">
        <f t="shared" si="207"/>
        <v>1.2741276294646</v>
      </c>
      <c r="E831" s="3">
        <f t="shared" si="208"/>
        <v>0</v>
      </c>
      <c r="F831" s="3" t="str">
        <f t="shared" si="209"/>
        <v/>
      </c>
      <c r="G831" s="3">
        <f t="shared" si="210"/>
        <v>0</v>
      </c>
      <c r="H831" s="3">
        <f t="shared" si="211"/>
        <v>14</v>
      </c>
      <c r="I831" s="3">
        <f t="shared" si="212"/>
        <v>0</v>
      </c>
      <c r="J831" s="3">
        <f t="shared" si="213"/>
        <v>0</v>
      </c>
      <c r="K831" s="3">
        <f t="shared" si="214"/>
        <v>0</v>
      </c>
      <c r="L831" s="3">
        <f t="shared" si="215"/>
        <v>7.0799999999999997E-4</v>
      </c>
      <c r="M831" s="3">
        <f t="shared" si="216"/>
        <v>0</v>
      </c>
      <c r="N831" s="3">
        <f t="shared" si="217"/>
        <v>0</v>
      </c>
      <c r="O831" s="3">
        <f>SUM(K831:M831)</f>
        <v>7.0799999999999997E-4</v>
      </c>
      <c r="P831" s="41" t="str">
        <f t="shared" si="218"/>
        <v/>
      </c>
      <c r="Q831" s="42">
        <f t="shared" si="219"/>
        <v>5.5567431678528781E-4</v>
      </c>
      <c r="R831" s="44" t="str">
        <f t="shared" si="220"/>
        <v/>
      </c>
      <c r="S831" s="3" t="str">
        <f>IF(G831&gt;0,(K831/G831)*(1000000/365),"")</f>
        <v/>
      </c>
      <c r="T831" s="3">
        <f>IF(H831&gt;0,(L831/H831)*(1000000/365),"")</f>
        <v>0.1385518590998043</v>
      </c>
      <c r="U831" s="3" t="str">
        <f>IF(I831&gt;0,(M831/I831)*(1000000/365),"")</f>
        <v/>
      </c>
      <c r="V831" s="28" t="str">
        <f>IF(J831&gt;0,(N831/J831)*(1000000/365),"")</f>
        <v/>
      </c>
      <c r="Y831" s="29" t="s">
        <v>677</v>
      </c>
      <c r="Z831" s="3" t="s">
        <v>47</v>
      </c>
      <c r="AA831" s="3">
        <v>1274127.6294646</v>
      </c>
      <c r="AB831" s="3">
        <v>14</v>
      </c>
      <c r="AC831" s="3">
        <v>14</v>
      </c>
      <c r="AD831" s="3">
        <v>0</v>
      </c>
      <c r="AE831" s="2" t="s">
        <v>1245</v>
      </c>
      <c r="AI831" s="3" t="s">
        <v>1243</v>
      </c>
      <c r="AK831" s="3">
        <v>14</v>
      </c>
      <c r="AL831" s="3">
        <v>0.70799999999999996</v>
      </c>
      <c r="AM831" s="2" t="s">
        <v>1245</v>
      </c>
    </row>
    <row r="832" spans="1:42" x14ac:dyDescent="0.25">
      <c r="A832" s="3">
        <f t="shared" si="204"/>
        <v>5</v>
      </c>
      <c r="B832" s="3" t="str">
        <f t="shared" si="205"/>
        <v>Oil</v>
      </c>
      <c r="C832" s="3">
        <f t="shared" si="206"/>
        <v>0</v>
      </c>
      <c r="D832" s="3">
        <f t="shared" si="207"/>
        <v>3.568E-4</v>
      </c>
      <c r="E832" s="3">
        <f t="shared" si="208"/>
        <v>5.3519999999999989E-4</v>
      </c>
      <c r="F832" s="3" t="str">
        <f t="shared" si="209"/>
        <v/>
      </c>
      <c r="G832" s="3">
        <f t="shared" si="210"/>
        <v>0</v>
      </c>
      <c r="H832" s="3">
        <f t="shared" si="211"/>
        <v>2</v>
      </c>
      <c r="I832" s="3">
        <f t="shared" si="212"/>
        <v>3</v>
      </c>
      <c r="J832" s="3">
        <f t="shared" si="213"/>
        <v>0</v>
      </c>
      <c r="K832" s="3">
        <f t="shared" si="214"/>
        <v>0</v>
      </c>
      <c r="L832" s="3">
        <f t="shared" si="215"/>
        <v>1.6000000000000001E-4</v>
      </c>
      <c r="M832" s="3">
        <f t="shared" si="216"/>
        <v>2.0000000000000002E-5</v>
      </c>
      <c r="N832" s="3">
        <f t="shared" si="217"/>
        <v>0</v>
      </c>
      <c r="O832" s="3">
        <f>SUM(K832:M832)</f>
        <v>1.8000000000000001E-4</v>
      </c>
      <c r="P832" s="41" t="str">
        <f t="shared" si="218"/>
        <v/>
      </c>
      <c r="Q832" s="42">
        <f t="shared" si="219"/>
        <v>0.44843049327354262</v>
      </c>
      <c r="R832" s="44">
        <f t="shared" si="220"/>
        <v>3.7369207772795225E-2</v>
      </c>
      <c r="S832" s="3" t="str">
        <f>IF(G832&gt;0,(K832/G832)*(1000000/365),"")</f>
        <v/>
      </c>
      <c r="T832" s="3">
        <f>IF(H832&gt;0,(L832/H832)*(1000000/365),"")</f>
        <v>0.21917808219178084</v>
      </c>
      <c r="U832" s="3">
        <f>IF(I832&gt;0,(M832/I832)*(1000000/365),"")</f>
        <v>1.8264840182648404E-2</v>
      </c>
      <c r="V832" s="28" t="str">
        <f>IF(J832&gt;0,(N832/J832)*(1000000/365),"")</f>
        <v/>
      </c>
      <c r="Y832" s="29" t="s">
        <v>677</v>
      </c>
      <c r="Z832" s="3" t="s">
        <v>47</v>
      </c>
      <c r="AA832" s="3">
        <v>892</v>
      </c>
      <c r="AB832" s="3">
        <v>2</v>
      </c>
      <c r="AC832" s="3">
        <v>3</v>
      </c>
      <c r="AD832" s="3">
        <v>0</v>
      </c>
      <c r="AE832" s="2" t="s">
        <v>1245</v>
      </c>
      <c r="AI832" s="3" t="s">
        <v>1243</v>
      </c>
      <c r="AK832" s="3">
        <v>2</v>
      </c>
      <c r="AL832" s="3">
        <v>0.16</v>
      </c>
      <c r="AM832" s="2" t="s">
        <v>1243</v>
      </c>
      <c r="AO832" s="2">
        <v>3</v>
      </c>
      <c r="AP832" s="2">
        <v>0.02</v>
      </c>
    </row>
    <row r="833" spans="1:42" x14ac:dyDescent="0.25">
      <c r="A833" s="3">
        <f t="shared" si="204"/>
        <v>3</v>
      </c>
      <c r="B833" s="3" t="str">
        <f t="shared" si="205"/>
        <v>Oil</v>
      </c>
      <c r="C833" s="3">
        <f t="shared" si="206"/>
        <v>0</v>
      </c>
      <c r="D833" s="3">
        <f t="shared" si="207"/>
        <v>0</v>
      </c>
      <c r="E833" s="3">
        <f t="shared" si="208"/>
        <v>9.0659999999999994E-3</v>
      </c>
      <c r="F833" s="3" t="str">
        <f t="shared" si="209"/>
        <v/>
      </c>
      <c r="G833" s="3">
        <f t="shared" si="210"/>
        <v>0</v>
      </c>
      <c r="H833" s="3">
        <f t="shared" si="211"/>
        <v>0</v>
      </c>
      <c r="I833" s="3">
        <f t="shared" si="212"/>
        <v>5</v>
      </c>
      <c r="J833" s="3">
        <f t="shared" si="213"/>
        <v>0</v>
      </c>
      <c r="K833" s="3">
        <f t="shared" si="214"/>
        <v>0</v>
      </c>
      <c r="L833" s="3">
        <f t="shared" si="215"/>
        <v>0</v>
      </c>
      <c r="M833" s="3">
        <f t="shared" si="216"/>
        <v>0</v>
      </c>
      <c r="N833" s="3">
        <f t="shared" si="217"/>
        <v>0</v>
      </c>
      <c r="O833" s="3">
        <f>SUM(K833:M833)</f>
        <v>0</v>
      </c>
      <c r="P833" s="41" t="str">
        <f t="shared" si="218"/>
        <v/>
      </c>
      <c r="Q833" s="42" t="str">
        <f t="shared" si="219"/>
        <v/>
      </c>
      <c r="R833" s="44">
        <f t="shared" si="220"/>
        <v>0</v>
      </c>
      <c r="S833" s="3" t="str">
        <f>IF(G833&gt;0,(K833/G833)*(1000000/365),"")</f>
        <v/>
      </c>
      <c r="T833" s="3" t="str">
        <f>IF(H833&gt;0,(L833/H833)*(1000000/365),"")</f>
        <v/>
      </c>
      <c r="U833" s="3">
        <f>IF(I833&gt;0,(M833/I833)*(1000000/365),"")</f>
        <v>0</v>
      </c>
      <c r="V833" s="28" t="str">
        <f>IF(J833&gt;0,(N833/J833)*(1000000/365),"")</f>
        <v/>
      </c>
      <c r="Y833" s="29" t="s">
        <v>677</v>
      </c>
      <c r="Z833" s="3" t="s">
        <v>47</v>
      </c>
      <c r="AA833" s="3">
        <v>9066</v>
      </c>
      <c r="AB833" s="3">
        <v>3</v>
      </c>
      <c r="AC833" s="3">
        <v>5</v>
      </c>
      <c r="AD833" s="3">
        <v>0</v>
      </c>
      <c r="AE833" s="2" t="s">
        <v>1245</v>
      </c>
      <c r="AG833" s="2">
        <v>0</v>
      </c>
      <c r="AH833" s="2">
        <v>0</v>
      </c>
      <c r="AI833" s="3" t="s">
        <v>1245</v>
      </c>
      <c r="AK833" s="3">
        <v>0</v>
      </c>
      <c r="AL833" s="3">
        <v>0</v>
      </c>
      <c r="AM833" s="2" t="s">
        <v>1243</v>
      </c>
      <c r="AO833" s="2">
        <v>5</v>
      </c>
      <c r="AP833" s="2">
        <v>0</v>
      </c>
    </row>
    <row r="834" spans="1:42" x14ac:dyDescent="0.25">
      <c r="A834" s="3">
        <f t="shared" si="204"/>
        <v>2</v>
      </c>
      <c r="B834" s="3" t="str">
        <f t="shared" si="205"/>
        <v>Oil</v>
      </c>
      <c r="C834" s="3">
        <f t="shared" si="206"/>
        <v>0</v>
      </c>
      <c r="D834" s="3">
        <f t="shared" si="207"/>
        <v>0.74547699999999995</v>
      </c>
      <c r="E834" s="3">
        <f t="shared" si="208"/>
        <v>0</v>
      </c>
      <c r="F834" s="3" t="str">
        <f t="shared" si="209"/>
        <v/>
      </c>
      <c r="G834" s="3">
        <f t="shared" si="210"/>
        <v>0</v>
      </c>
      <c r="H834" s="3">
        <f t="shared" si="211"/>
        <v>125</v>
      </c>
      <c r="I834" s="3">
        <f t="shared" si="212"/>
        <v>0</v>
      </c>
      <c r="J834" s="3">
        <f t="shared" si="213"/>
        <v>0</v>
      </c>
      <c r="K834" s="3">
        <f t="shared" si="214"/>
        <v>0</v>
      </c>
      <c r="L834" s="3">
        <f t="shared" si="215"/>
        <v>9.1515039900000011E-2</v>
      </c>
      <c r="M834" s="3">
        <f t="shared" si="216"/>
        <v>0</v>
      </c>
      <c r="N834" s="3">
        <f t="shared" si="217"/>
        <v>0</v>
      </c>
      <c r="O834" s="3">
        <f>SUM(K834:M834)</f>
        <v>9.1515039900000011E-2</v>
      </c>
      <c r="P834" s="41" t="str">
        <f t="shared" si="218"/>
        <v/>
      </c>
      <c r="Q834" s="42">
        <f t="shared" si="219"/>
        <v>0.12276038013245213</v>
      </c>
      <c r="R834" s="44" t="str">
        <f t="shared" si="220"/>
        <v/>
      </c>
      <c r="S834" s="3" t="str">
        <f>IF(G834&gt;0,(K834/G834)*(1000000/365),"")</f>
        <v/>
      </c>
      <c r="T834" s="3">
        <f>IF(H834&gt;0,(L834/H834)*(1000000/365),"")</f>
        <v>2.0058090936986304</v>
      </c>
      <c r="U834" s="3" t="str">
        <f>IF(I834&gt;0,(M834/I834)*(1000000/365),"")</f>
        <v/>
      </c>
      <c r="V834" s="28" t="str">
        <f>IF(J834&gt;0,(N834/J834)*(1000000/365),"")</f>
        <v/>
      </c>
      <c r="Y834" s="29" t="s">
        <v>677</v>
      </c>
      <c r="Z834" s="3" t="s">
        <v>47</v>
      </c>
      <c r="AA834" s="3">
        <v>745477</v>
      </c>
      <c r="AB834" s="3">
        <v>0</v>
      </c>
      <c r="AC834" s="3">
        <v>125</v>
      </c>
      <c r="AD834" s="3">
        <v>0</v>
      </c>
      <c r="AE834" s="2" t="s">
        <v>1245</v>
      </c>
      <c r="AI834" s="3" t="s">
        <v>1243</v>
      </c>
      <c r="AK834" s="3">
        <v>125</v>
      </c>
      <c r="AL834" s="3">
        <v>91.515039900000005</v>
      </c>
      <c r="AM834" s="2" t="s">
        <v>1245</v>
      </c>
    </row>
    <row r="835" spans="1:42" x14ac:dyDescent="0.25">
      <c r="A835" s="3">
        <f t="shared" si="204"/>
        <v>5</v>
      </c>
      <c r="B835" s="3" t="str">
        <f t="shared" si="205"/>
        <v>Oil</v>
      </c>
      <c r="C835" s="3">
        <f t="shared" si="206"/>
        <v>0</v>
      </c>
      <c r="D835" s="3">
        <f t="shared" si="207"/>
        <v>7.1133620689655175E-2</v>
      </c>
      <c r="E835" s="3">
        <f t="shared" si="208"/>
        <v>1.1381379310344828E-2</v>
      </c>
      <c r="F835" s="3" t="str">
        <f t="shared" si="209"/>
        <v/>
      </c>
      <c r="G835" s="3">
        <f t="shared" si="210"/>
        <v>0</v>
      </c>
      <c r="H835" s="3">
        <f t="shared" si="211"/>
        <v>25</v>
      </c>
      <c r="I835" s="3">
        <f t="shared" si="212"/>
        <v>4</v>
      </c>
      <c r="J835" s="3">
        <f t="shared" si="213"/>
        <v>0</v>
      </c>
      <c r="K835" s="3">
        <f t="shared" si="214"/>
        <v>0</v>
      </c>
      <c r="L835" s="3">
        <f t="shared" si="215"/>
        <v>5.1755999999999998E-3</v>
      </c>
      <c r="M835" s="3">
        <f t="shared" si="216"/>
        <v>2.9269999999999999E-5</v>
      </c>
      <c r="N835" s="3">
        <f t="shared" si="217"/>
        <v>0</v>
      </c>
      <c r="O835" s="3">
        <f>SUM(K835:M835)</f>
        <v>5.2048699999999995E-3</v>
      </c>
      <c r="P835" s="41" t="str">
        <f t="shared" si="218"/>
        <v/>
      </c>
      <c r="Q835" s="42">
        <f t="shared" si="219"/>
        <v>7.2758843846573343E-2</v>
      </c>
      <c r="R835" s="44">
        <f t="shared" si="220"/>
        <v>2.5717445312973398E-3</v>
      </c>
      <c r="S835" s="3" t="str">
        <f>IF(G835&gt;0,(K835/G835)*(1000000/365),"")</f>
        <v/>
      </c>
      <c r="T835" s="3">
        <f>IF(H835&gt;0,(L835/H835)*(1000000/365),"")</f>
        <v>0.56718904109589041</v>
      </c>
      <c r="U835" s="3">
        <f>IF(I835&gt;0,(M835/I835)*(1000000/365),"")</f>
        <v>2.004794520547945E-2</v>
      </c>
      <c r="V835" s="28" t="str">
        <f>IF(J835&gt;0,(N835/J835)*(1000000/365),"")</f>
        <v/>
      </c>
      <c r="Y835" s="29" t="s">
        <v>677</v>
      </c>
      <c r="Z835" s="3" t="s">
        <v>47</v>
      </c>
      <c r="AA835" s="3">
        <v>82515</v>
      </c>
      <c r="AB835" s="3">
        <v>11</v>
      </c>
      <c r="AC835" s="3">
        <v>29</v>
      </c>
      <c r="AD835" s="3">
        <v>0</v>
      </c>
      <c r="AE835" s="2" t="s">
        <v>1245</v>
      </c>
      <c r="AI835" s="3" t="s">
        <v>1243</v>
      </c>
      <c r="AK835" s="3">
        <v>25</v>
      </c>
      <c r="AL835" s="3">
        <v>5.1756000000000002</v>
      </c>
      <c r="AM835" s="2" t="s">
        <v>1243</v>
      </c>
      <c r="AO835" s="2">
        <v>4</v>
      </c>
      <c r="AP835" s="2">
        <v>2.9270000000000001E-2</v>
      </c>
    </row>
    <row r="836" spans="1:42" x14ac:dyDescent="0.25">
      <c r="A836" s="3">
        <f t="shared" si="204"/>
        <v>1</v>
      </c>
      <c r="B836" s="3" t="str">
        <f t="shared" si="205"/>
        <v>Oil</v>
      </c>
      <c r="C836" s="3">
        <f t="shared" si="206"/>
        <v>0.12935842540709999</v>
      </c>
      <c r="D836" s="3">
        <f t="shared" si="207"/>
        <v>0</v>
      </c>
      <c r="E836" s="3">
        <f t="shared" si="208"/>
        <v>0</v>
      </c>
      <c r="F836" s="3" t="str">
        <f t="shared" si="209"/>
        <v/>
      </c>
      <c r="G836" s="3">
        <f t="shared" si="210"/>
        <v>9</v>
      </c>
      <c r="H836" s="3">
        <f t="shared" si="211"/>
        <v>0</v>
      </c>
      <c r="I836" s="3">
        <f t="shared" si="212"/>
        <v>0</v>
      </c>
      <c r="J836" s="3">
        <f t="shared" si="213"/>
        <v>0</v>
      </c>
      <c r="K836" s="3">
        <f t="shared" si="214"/>
        <v>2.3839999999999999E-4</v>
      </c>
      <c r="L836" s="3">
        <f t="shared" si="215"/>
        <v>0</v>
      </c>
      <c r="M836" s="3">
        <f t="shared" si="216"/>
        <v>0</v>
      </c>
      <c r="N836" s="3">
        <f t="shared" si="217"/>
        <v>0</v>
      </c>
      <c r="O836" s="3">
        <f>SUM(K836:M836)</f>
        <v>2.3839999999999999E-4</v>
      </c>
      <c r="P836" s="41">
        <f t="shared" si="218"/>
        <v>1.8429414183864603E-3</v>
      </c>
      <c r="Q836" s="42" t="str">
        <f t="shared" si="219"/>
        <v/>
      </c>
      <c r="R836" s="44" t="str">
        <f t="shared" si="220"/>
        <v/>
      </c>
      <c r="S836" s="3">
        <f>IF(G836&gt;0,(K836/G836)*(1000000/365),"")</f>
        <v>7.257229832572297E-2</v>
      </c>
      <c r="T836" s="3" t="str">
        <f>IF(H836&gt;0,(L836/H836)*(1000000/365),"")</f>
        <v/>
      </c>
      <c r="U836" s="3" t="str">
        <f>IF(I836&gt;0,(M836/I836)*(1000000/365),"")</f>
        <v/>
      </c>
      <c r="V836" s="28" t="str">
        <f>IF(J836&gt;0,(N836/J836)*(1000000/365),"")</f>
        <v/>
      </c>
      <c r="Y836" s="29" t="s">
        <v>680</v>
      </c>
      <c r="Z836" s="3" t="s">
        <v>47</v>
      </c>
      <c r="AA836" s="3">
        <v>129358.4254071</v>
      </c>
      <c r="AB836" s="3">
        <v>9</v>
      </c>
      <c r="AC836" s="3">
        <v>9</v>
      </c>
      <c r="AD836" s="3">
        <v>0</v>
      </c>
      <c r="AE836" s="2" t="s">
        <v>1243</v>
      </c>
      <c r="AG836" s="2">
        <v>9</v>
      </c>
      <c r="AH836" s="2">
        <v>0.2384</v>
      </c>
      <c r="AI836" s="3" t="s">
        <v>1245</v>
      </c>
      <c r="AM836" s="2" t="s">
        <v>1245</v>
      </c>
    </row>
    <row r="837" spans="1:42" x14ac:dyDescent="0.25">
      <c r="A837" s="3">
        <f t="shared" si="204"/>
        <v>5</v>
      </c>
      <c r="B837" s="3" t="str">
        <f t="shared" si="205"/>
        <v>Oil</v>
      </c>
      <c r="C837" s="3">
        <f t="shared" si="206"/>
        <v>0</v>
      </c>
      <c r="D837" s="3">
        <f t="shared" si="207"/>
        <v>4.0227714285714283E-2</v>
      </c>
      <c r="E837" s="3">
        <f t="shared" si="208"/>
        <v>0.52296028571428577</v>
      </c>
      <c r="F837" s="3" t="str">
        <f t="shared" si="209"/>
        <v/>
      </c>
      <c r="G837" s="3">
        <f t="shared" si="210"/>
        <v>0</v>
      </c>
      <c r="H837" s="3">
        <f t="shared" si="211"/>
        <v>8</v>
      </c>
      <c r="I837" s="3">
        <f t="shared" si="212"/>
        <v>104</v>
      </c>
      <c r="J837" s="3">
        <f t="shared" si="213"/>
        <v>0</v>
      </c>
      <c r="K837" s="3">
        <f t="shared" si="214"/>
        <v>0</v>
      </c>
      <c r="L837" s="3">
        <f t="shared" si="215"/>
        <v>5.9999999999999995E-4</v>
      </c>
      <c r="M837" s="3">
        <f t="shared" si="216"/>
        <v>1.1999999999999999E-4</v>
      </c>
      <c r="N837" s="3">
        <f t="shared" si="217"/>
        <v>0</v>
      </c>
      <c r="O837" s="3">
        <f>SUM(K837:M837)</f>
        <v>7.1999999999999994E-4</v>
      </c>
      <c r="P837" s="41" t="str">
        <f t="shared" si="218"/>
        <v/>
      </c>
      <c r="Q837" s="42">
        <f t="shared" si="219"/>
        <v>1.491509052039461E-2</v>
      </c>
      <c r="R837" s="44">
        <f t="shared" si="220"/>
        <v>2.2946293108299395E-4</v>
      </c>
      <c r="S837" s="3" t="str">
        <f>IF(G837&gt;0,(K837/G837)*(1000000/365),"")</f>
        <v/>
      </c>
      <c r="T837" s="3">
        <f>IF(H837&gt;0,(L837/H837)*(1000000/365),"")</f>
        <v>0.20547945205479448</v>
      </c>
      <c r="U837" s="3">
        <f>IF(I837&gt;0,(M837/I837)*(1000000/365),"")</f>
        <v>3.1612223393045311E-3</v>
      </c>
      <c r="V837" s="28" t="str">
        <f>IF(J837&gt;0,(N837/J837)*(1000000/365),"")</f>
        <v/>
      </c>
      <c r="Y837" s="29" t="s">
        <v>680</v>
      </c>
      <c r="Z837" s="3" t="s">
        <v>47</v>
      </c>
      <c r="AA837" s="3">
        <v>563188</v>
      </c>
      <c r="AB837" s="3">
        <v>151</v>
      </c>
      <c r="AC837" s="3">
        <v>302</v>
      </c>
      <c r="AD837" s="3">
        <v>198</v>
      </c>
      <c r="AE837" s="2" t="s">
        <v>1245</v>
      </c>
      <c r="AI837" s="3" t="s">
        <v>1243</v>
      </c>
      <c r="AK837" s="3">
        <v>8</v>
      </c>
      <c r="AL837" s="3">
        <v>0.6</v>
      </c>
      <c r="AM837" s="2" t="s">
        <v>1243</v>
      </c>
      <c r="AO837" s="2">
        <v>104</v>
      </c>
      <c r="AP837" s="2">
        <v>0.12</v>
      </c>
    </row>
    <row r="838" spans="1:42" x14ac:dyDescent="0.25">
      <c r="A838" s="3">
        <f t="shared" si="204"/>
        <v>2</v>
      </c>
      <c r="B838" s="3" t="str">
        <f t="shared" si="205"/>
        <v>Oil</v>
      </c>
      <c r="C838" s="3">
        <f t="shared" si="206"/>
        <v>0</v>
      </c>
      <c r="D838" s="3">
        <f t="shared" si="207"/>
        <v>2.6400000000000002E-4</v>
      </c>
      <c r="E838" s="3">
        <f t="shared" si="208"/>
        <v>0</v>
      </c>
      <c r="F838" s="3" t="str">
        <f t="shared" si="209"/>
        <v/>
      </c>
      <c r="G838" s="3">
        <f t="shared" si="210"/>
        <v>0</v>
      </c>
      <c r="H838" s="3">
        <f t="shared" si="211"/>
        <v>2</v>
      </c>
      <c r="I838" s="3">
        <f t="shared" si="212"/>
        <v>0</v>
      </c>
      <c r="J838" s="3">
        <f t="shared" si="213"/>
        <v>0</v>
      </c>
      <c r="K838" s="3">
        <f t="shared" si="214"/>
        <v>0</v>
      </c>
      <c r="L838" s="3">
        <f t="shared" si="215"/>
        <v>0</v>
      </c>
      <c r="M838" s="3">
        <f t="shared" si="216"/>
        <v>0</v>
      </c>
      <c r="N838" s="3">
        <f t="shared" si="217"/>
        <v>0</v>
      </c>
      <c r="O838" s="3">
        <f>SUM(K838:M838)</f>
        <v>0</v>
      </c>
      <c r="P838" s="41" t="str">
        <f t="shared" si="218"/>
        <v/>
      </c>
      <c r="Q838" s="42">
        <f t="shared" si="219"/>
        <v>0</v>
      </c>
      <c r="R838" s="44" t="str">
        <f t="shared" si="220"/>
        <v/>
      </c>
      <c r="S838" s="3" t="str">
        <f>IF(G838&gt;0,(K838/G838)*(1000000/365),"")</f>
        <v/>
      </c>
      <c r="T838" s="3">
        <f>IF(H838&gt;0,(L838/H838)*(1000000/365),"")</f>
        <v>0</v>
      </c>
      <c r="U838" s="3" t="str">
        <f>IF(I838&gt;0,(M838/I838)*(1000000/365),"")</f>
        <v/>
      </c>
      <c r="V838" s="28" t="str">
        <f>IF(J838&gt;0,(N838/J838)*(1000000/365),"")</f>
        <v/>
      </c>
      <c r="Y838" s="29" t="s">
        <v>680</v>
      </c>
      <c r="Z838" s="3" t="s">
        <v>47</v>
      </c>
      <c r="AA838" s="3">
        <v>264</v>
      </c>
      <c r="AB838" s="3">
        <v>0</v>
      </c>
      <c r="AC838" s="3">
        <v>2</v>
      </c>
      <c r="AD838" s="3">
        <v>0</v>
      </c>
      <c r="AE838" s="2" t="s">
        <v>1245</v>
      </c>
      <c r="AG838" s="2">
        <v>0</v>
      </c>
      <c r="AH838" s="2">
        <v>0</v>
      </c>
      <c r="AI838" s="3" t="s">
        <v>1243</v>
      </c>
      <c r="AK838" s="3">
        <v>2</v>
      </c>
      <c r="AL838" s="3">
        <v>0</v>
      </c>
      <c r="AM838" s="2" t="s">
        <v>1245</v>
      </c>
      <c r="AO838" s="2">
        <v>0</v>
      </c>
      <c r="AP838" s="2">
        <v>0</v>
      </c>
    </row>
    <row r="839" spans="1:42" x14ac:dyDescent="0.25">
      <c r="A839" s="3">
        <f t="shared" si="204"/>
        <v>3</v>
      </c>
      <c r="B839" s="3" t="str">
        <f t="shared" si="205"/>
        <v>Oil</v>
      </c>
      <c r="C839" s="3">
        <f t="shared" si="206"/>
        <v>0</v>
      </c>
      <c r="D839" s="3">
        <f t="shared" si="207"/>
        <v>0</v>
      </c>
      <c r="E839" s="3">
        <f t="shared" si="208"/>
        <v>1.0968E-2</v>
      </c>
      <c r="F839" s="3" t="str">
        <f t="shared" si="209"/>
        <v/>
      </c>
      <c r="G839" s="3">
        <f t="shared" si="210"/>
        <v>0</v>
      </c>
      <c r="H839" s="3">
        <f t="shared" si="211"/>
        <v>0</v>
      </c>
      <c r="I839" s="3">
        <f t="shared" si="212"/>
        <v>6</v>
      </c>
      <c r="J839" s="3">
        <f t="shared" si="213"/>
        <v>0</v>
      </c>
      <c r="K839" s="3">
        <f t="shared" si="214"/>
        <v>0</v>
      </c>
      <c r="L839" s="3">
        <f t="shared" si="215"/>
        <v>0</v>
      </c>
      <c r="M839" s="3">
        <f t="shared" si="216"/>
        <v>2.249E-5</v>
      </c>
      <c r="N839" s="3">
        <f t="shared" si="217"/>
        <v>0</v>
      </c>
      <c r="O839" s="3">
        <f>SUM(K839:M839)</f>
        <v>2.249E-5</v>
      </c>
      <c r="P839" s="41" t="str">
        <f t="shared" si="218"/>
        <v/>
      </c>
      <c r="Q839" s="42" t="str">
        <f t="shared" si="219"/>
        <v/>
      </c>
      <c r="R839" s="44">
        <f t="shared" si="220"/>
        <v>2.0505105762217359E-3</v>
      </c>
      <c r="S839" s="3" t="str">
        <f>IF(G839&gt;0,(K839/G839)*(1000000/365),"")</f>
        <v/>
      </c>
      <c r="T839" s="3" t="str">
        <f>IF(H839&gt;0,(L839/H839)*(1000000/365),"")</f>
        <v/>
      </c>
      <c r="U839" s="3">
        <f>IF(I839&gt;0,(M839/I839)*(1000000/365),"")</f>
        <v>1.0269406392694063E-2</v>
      </c>
      <c r="V839" s="28" t="str">
        <f>IF(J839&gt;0,(N839/J839)*(1000000/365),"")</f>
        <v/>
      </c>
      <c r="Y839" s="29" t="s">
        <v>680</v>
      </c>
      <c r="Z839" s="3" t="s">
        <v>47</v>
      </c>
      <c r="AA839" s="3">
        <v>10968</v>
      </c>
      <c r="AB839" s="3">
        <v>3</v>
      </c>
      <c r="AC839" s="3">
        <v>6</v>
      </c>
      <c r="AD839" s="3">
        <v>0</v>
      </c>
      <c r="AE839" s="2" t="s">
        <v>1245</v>
      </c>
      <c r="AI839" s="3" t="s">
        <v>1245</v>
      </c>
      <c r="AM839" s="2" t="s">
        <v>1243</v>
      </c>
      <c r="AO839" s="2">
        <v>6</v>
      </c>
      <c r="AP839" s="2">
        <v>2.249E-2</v>
      </c>
    </row>
    <row r="840" spans="1:42" x14ac:dyDescent="0.25">
      <c r="A840" s="3">
        <f t="shared" si="204"/>
        <v>5</v>
      </c>
      <c r="B840" s="3" t="str">
        <f t="shared" si="205"/>
        <v>Oil</v>
      </c>
      <c r="C840" s="3">
        <f t="shared" si="206"/>
        <v>0</v>
      </c>
      <c r="D840" s="3">
        <f t="shared" si="207"/>
        <v>0.21238433333333331</v>
      </c>
      <c r="E840" s="3">
        <f t="shared" si="208"/>
        <v>7.7230666666666661E-3</v>
      </c>
      <c r="F840" s="3" t="str">
        <f t="shared" si="209"/>
        <v/>
      </c>
      <c r="G840" s="3">
        <f t="shared" si="210"/>
        <v>0</v>
      </c>
      <c r="H840" s="3">
        <f t="shared" si="211"/>
        <v>55</v>
      </c>
      <c r="I840" s="3">
        <f t="shared" si="212"/>
        <v>2</v>
      </c>
      <c r="J840" s="3">
        <f t="shared" si="213"/>
        <v>0</v>
      </c>
      <c r="K840" s="3">
        <f t="shared" si="214"/>
        <v>0</v>
      </c>
      <c r="L840" s="3">
        <f t="shared" si="215"/>
        <v>3.2400000000000003E-3</v>
      </c>
      <c r="M840" s="3">
        <f t="shared" si="216"/>
        <v>2.6999999999999999E-5</v>
      </c>
      <c r="N840" s="3">
        <f t="shared" si="217"/>
        <v>0</v>
      </c>
      <c r="O840" s="3">
        <f>SUM(K840:M840)</f>
        <v>3.2670000000000004E-3</v>
      </c>
      <c r="P840" s="41" t="str">
        <f t="shared" si="218"/>
        <v/>
      </c>
      <c r="Q840" s="42">
        <f t="shared" si="219"/>
        <v>1.5255362526740047E-2</v>
      </c>
      <c r="R840" s="44">
        <f t="shared" si="220"/>
        <v>3.4960205790445938E-3</v>
      </c>
      <c r="S840" s="3" t="str">
        <f>IF(G840&gt;0,(K840/G840)*(1000000/365),"")</f>
        <v/>
      </c>
      <c r="T840" s="3">
        <f>IF(H840&gt;0,(L840/H840)*(1000000/365),"")</f>
        <v>0.16139476961394769</v>
      </c>
      <c r="U840" s="3">
        <f>IF(I840&gt;0,(M840/I840)*(1000000/365),"")</f>
        <v>3.6986301369863007E-2</v>
      </c>
      <c r="V840" s="28" t="str">
        <f>IF(J840&gt;0,(N840/J840)*(1000000/365),"")</f>
        <v/>
      </c>
      <c r="Y840" s="29" t="s">
        <v>680</v>
      </c>
      <c r="Z840" s="3" t="s">
        <v>47</v>
      </c>
      <c r="AA840" s="3">
        <v>220107.4</v>
      </c>
      <c r="AB840" s="3">
        <v>30</v>
      </c>
      <c r="AC840" s="3">
        <v>57</v>
      </c>
      <c r="AD840" s="3">
        <v>0</v>
      </c>
      <c r="AE840" s="2" t="s">
        <v>1245</v>
      </c>
      <c r="AI840" s="3" t="s">
        <v>1243</v>
      </c>
      <c r="AK840" s="3">
        <v>55</v>
      </c>
      <c r="AL840" s="3">
        <v>3.24</v>
      </c>
      <c r="AM840" s="2" t="s">
        <v>1243</v>
      </c>
      <c r="AO840" s="2">
        <v>2</v>
      </c>
      <c r="AP840" s="2">
        <v>2.7E-2</v>
      </c>
    </row>
    <row r="841" spans="1:42" x14ac:dyDescent="0.25">
      <c r="A841" s="3">
        <f t="shared" ref="A841:A904" si="221">IF(AND(AE841="Y",AI841="N",AM841="N"),1,IF(AND(AE841="N",AI841="Y",AM841="N"),2,IF(AND(AE841="N",AI841="N",AM841="Y"),3,IF(AND(AE841="Y",AI841="Y",AM841="N"),4,IF(AND(AE841="N",AI841="Y",AM841="Y"),5,6)))))</f>
        <v>3</v>
      </c>
      <c r="B841" s="3" t="str">
        <f t="shared" ref="B841:B904" si="222">IF(OR(ISNUMBER(SEARCH("gas",Y841)),ISNUMBER(SEARCH("tight",Y841)),ISNUMBER(SEARCH("coal",Y841))),"Gas","Oil")</f>
        <v>Oil</v>
      </c>
      <c r="C841" s="3">
        <f t="shared" ref="C841:C904" si="223">IF(SUM(G841:I841)&gt;0,IF(A841=1,AA841,IF(OR(A841=4,A841=6),AA841*(G841/SUM(G841:I841)),0))/1000000,0)</f>
        <v>0</v>
      </c>
      <c r="D841" s="3">
        <f t="shared" ref="D841:D904" si="224">IF(SUM(G841:I841)&gt;0,IF(A841=2,AA841,IF(OR(A841=4,A841=5),AA841*(H841/SUM(G841:I841)),0))/1000000,0)</f>
        <v>0</v>
      </c>
      <c r="E841" s="3">
        <f t="shared" ref="E841:E904" si="225">IF(SUM(G841:I841)&gt;0,IF(A841=3,AA841,IF(OR(A841=5,A841=6),AA841*(I841/SUM(G841:I841)),0))/1000000,0)</f>
        <v>1.501647</v>
      </c>
      <c r="F841" s="3" t="str">
        <f t="shared" ref="F841:F904" si="226">IF(AQ841&gt;0,AA841/1000000,"")</f>
        <v/>
      </c>
      <c r="G841" s="3">
        <f t="shared" ref="G841:G904" si="227">AG841</f>
        <v>0</v>
      </c>
      <c r="H841" s="3">
        <f t="shared" ref="H841:H904" si="228">AK841</f>
        <v>0</v>
      </c>
      <c r="I841" s="3">
        <f t="shared" ref="I841:I904" si="229">AO841</f>
        <v>169</v>
      </c>
      <c r="J841" s="3">
        <f t="shared" ref="J841:J904" si="230">AQ841</f>
        <v>0</v>
      </c>
      <c r="K841" s="3">
        <f t="shared" ref="K841:K904" si="231">AH841/1000</f>
        <v>0</v>
      </c>
      <c r="L841" s="3">
        <f t="shared" ref="L841:L904" si="232">AL841/1000</f>
        <v>0</v>
      </c>
      <c r="M841" s="3">
        <f t="shared" ref="M841:M904" si="233">AP841/1000</f>
        <v>2.1890850000000001E-4</v>
      </c>
      <c r="N841" s="3">
        <f t="shared" ref="N841:N904" si="234">AR841/1000</f>
        <v>0</v>
      </c>
      <c r="O841" s="3">
        <f>SUM(K841:M841)</f>
        <v>2.1890850000000001E-4</v>
      </c>
      <c r="P841" s="41" t="str">
        <f t="shared" ref="P841:P904" si="235">IF(C841&gt;0,(K841/C841),"")</f>
        <v/>
      </c>
      <c r="Q841" s="42" t="str">
        <f t="shared" ref="Q841:Q904" si="236">IF(D841&gt;0,(L841/D841),"")</f>
        <v/>
      </c>
      <c r="R841" s="44">
        <f t="shared" ref="R841:R904" si="237">IF(E841&gt;0,(M841/E841),"")</f>
        <v>1.4577893472966682E-4</v>
      </c>
      <c r="S841" s="3" t="str">
        <f>IF(G841&gt;0,(K841/G841)*(1000000/365),"")</f>
        <v/>
      </c>
      <c r="T841" s="3" t="str">
        <f>IF(H841&gt;0,(L841/H841)*(1000000/365),"")</f>
        <v/>
      </c>
      <c r="U841" s="3">
        <f>IF(I841&gt;0,(M841/I841)*(1000000/365),"")</f>
        <v>3.5488125151981846E-3</v>
      </c>
      <c r="V841" s="28" t="str">
        <f>IF(J841&gt;0,(N841/J841)*(1000000/365),"")</f>
        <v/>
      </c>
      <c r="Y841" s="29" t="s">
        <v>683</v>
      </c>
      <c r="Z841" s="3" t="s">
        <v>47</v>
      </c>
      <c r="AA841" s="3">
        <v>1501647</v>
      </c>
      <c r="AB841" s="3">
        <v>54</v>
      </c>
      <c r="AC841" s="3">
        <v>169</v>
      </c>
      <c r="AD841" s="3">
        <v>0</v>
      </c>
      <c r="AE841" s="2" t="s">
        <v>1245</v>
      </c>
      <c r="AI841" s="3" t="s">
        <v>1245</v>
      </c>
      <c r="AM841" s="2" t="s">
        <v>1243</v>
      </c>
      <c r="AO841" s="2">
        <v>169</v>
      </c>
      <c r="AP841" s="2">
        <v>0.21890850000000001</v>
      </c>
    </row>
    <row r="842" spans="1:42" x14ac:dyDescent="0.25">
      <c r="A842" s="3">
        <f t="shared" si="221"/>
        <v>5</v>
      </c>
      <c r="B842" s="3" t="str">
        <f t="shared" si="222"/>
        <v>Oil</v>
      </c>
      <c r="C842" s="3">
        <f t="shared" si="223"/>
        <v>0</v>
      </c>
      <c r="D842" s="3">
        <f t="shared" si="224"/>
        <v>2.5481684210526313E-2</v>
      </c>
      <c r="E842" s="3">
        <f t="shared" si="225"/>
        <v>0.45867031578947365</v>
      </c>
      <c r="F842" s="3" t="str">
        <f t="shared" si="226"/>
        <v/>
      </c>
      <c r="G842" s="3">
        <f t="shared" si="227"/>
        <v>0</v>
      </c>
      <c r="H842" s="3">
        <f t="shared" si="228"/>
        <v>2</v>
      </c>
      <c r="I842" s="3">
        <f t="shared" si="229"/>
        <v>36</v>
      </c>
      <c r="J842" s="3">
        <f t="shared" si="230"/>
        <v>0</v>
      </c>
      <c r="K842" s="3">
        <f t="shared" si="231"/>
        <v>0</v>
      </c>
      <c r="L842" s="3">
        <f t="shared" si="232"/>
        <v>1.6000000000000001E-4</v>
      </c>
      <c r="M842" s="3">
        <f t="shared" si="233"/>
        <v>2.2000000000000001E-4</v>
      </c>
      <c r="N842" s="3">
        <f t="shared" si="234"/>
        <v>0</v>
      </c>
      <c r="O842" s="3">
        <f>SUM(K842:M842)</f>
        <v>3.8000000000000002E-4</v>
      </c>
      <c r="P842" s="41" t="str">
        <f t="shared" si="235"/>
        <v/>
      </c>
      <c r="Q842" s="42">
        <f t="shared" si="236"/>
        <v>6.2790198119598815E-3</v>
      </c>
      <c r="R842" s="44">
        <f t="shared" si="237"/>
        <v>4.7964734674693535E-4</v>
      </c>
      <c r="S842" s="3" t="str">
        <f>IF(G842&gt;0,(K842/G842)*(1000000/365),"")</f>
        <v/>
      </c>
      <c r="T842" s="3">
        <f>IF(H842&gt;0,(L842/H842)*(1000000/365),"")</f>
        <v>0.21917808219178084</v>
      </c>
      <c r="U842" s="3">
        <f>IF(I842&gt;0,(M842/I842)*(1000000/365),"")</f>
        <v>1.6742770167427701E-2</v>
      </c>
      <c r="V842" s="28" t="str">
        <f>IF(J842&gt;0,(N842/J842)*(1000000/365),"")</f>
        <v/>
      </c>
      <c r="Y842" s="29" t="s">
        <v>683</v>
      </c>
      <c r="Z842" s="3" t="s">
        <v>47</v>
      </c>
      <c r="AA842" s="3">
        <v>484152</v>
      </c>
      <c r="AB842" s="3">
        <v>27</v>
      </c>
      <c r="AC842" s="3">
        <v>36</v>
      </c>
      <c r="AD842" s="3">
        <v>0</v>
      </c>
      <c r="AE842" s="2" t="s">
        <v>1245</v>
      </c>
      <c r="AI842" s="3" t="s">
        <v>1243</v>
      </c>
      <c r="AK842" s="3">
        <v>2</v>
      </c>
      <c r="AL842" s="3">
        <v>0.16</v>
      </c>
      <c r="AM842" s="2" t="s">
        <v>1243</v>
      </c>
      <c r="AO842" s="2">
        <v>36</v>
      </c>
      <c r="AP842" s="2">
        <v>0.22</v>
      </c>
    </row>
    <row r="843" spans="1:42" x14ac:dyDescent="0.25">
      <c r="A843" s="3">
        <f t="shared" si="221"/>
        <v>3</v>
      </c>
      <c r="B843" s="3" t="str">
        <f t="shared" si="222"/>
        <v>Oil</v>
      </c>
      <c r="C843" s="3">
        <f t="shared" si="223"/>
        <v>0</v>
      </c>
      <c r="D843" s="3">
        <f t="shared" si="224"/>
        <v>0</v>
      </c>
      <c r="E843" s="3">
        <f t="shared" si="225"/>
        <v>5.8737999999999999E-2</v>
      </c>
      <c r="F843" s="3" t="str">
        <f t="shared" si="226"/>
        <v/>
      </c>
      <c r="G843" s="3">
        <f t="shared" si="227"/>
        <v>0</v>
      </c>
      <c r="H843" s="3">
        <f t="shared" si="228"/>
        <v>0</v>
      </c>
      <c r="I843" s="3">
        <f t="shared" si="229"/>
        <v>52</v>
      </c>
      <c r="J843" s="3">
        <f t="shared" si="230"/>
        <v>0</v>
      </c>
      <c r="K843" s="3">
        <f t="shared" si="231"/>
        <v>0</v>
      </c>
      <c r="L843" s="3">
        <f t="shared" si="232"/>
        <v>0</v>
      </c>
      <c r="M843" s="3">
        <f t="shared" si="233"/>
        <v>7.2706800000000007E-5</v>
      </c>
      <c r="N843" s="3">
        <f t="shared" si="234"/>
        <v>0</v>
      </c>
      <c r="O843" s="3">
        <f>SUM(K843:M843)</f>
        <v>7.2706800000000007E-5</v>
      </c>
      <c r="P843" s="41" t="str">
        <f t="shared" si="235"/>
        <v/>
      </c>
      <c r="Q843" s="42" t="str">
        <f t="shared" si="236"/>
        <v/>
      </c>
      <c r="R843" s="44">
        <f t="shared" si="237"/>
        <v>1.2378153835677075E-3</v>
      </c>
      <c r="S843" s="3" t="str">
        <f>IF(G843&gt;0,(K843/G843)*(1000000/365),"")</f>
        <v/>
      </c>
      <c r="T843" s="3" t="str">
        <f>IF(H843&gt;0,(L843/H843)*(1000000/365),"")</f>
        <v/>
      </c>
      <c r="U843" s="3">
        <f>IF(I843&gt;0,(M843/I843)*(1000000/365),"")</f>
        <v>3.8307060063224453E-3</v>
      </c>
      <c r="V843" s="28" t="str">
        <f>IF(J843&gt;0,(N843/J843)*(1000000/365),"")</f>
        <v/>
      </c>
      <c r="Y843" s="29" t="s">
        <v>683</v>
      </c>
      <c r="Z843" s="3" t="s">
        <v>62</v>
      </c>
      <c r="AA843" s="3">
        <v>58738</v>
      </c>
      <c r="AB843" s="3">
        <v>8</v>
      </c>
      <c r="AC843" s="3">
        <v>51</v>
      </c>
      <c r="AD843" s="3">
        <v>0</v>
      </c>
      <c r="AE843" s="2" t="s">
        <v>1245</v>
      </c>
      <c r="AI843" s="3" t="s">
        <v>1245</v>
      </c>
      <c r="AM843" s="2" t="s">
        <v>1243</v>
      </c>
      <c r="AO843" s="2">
        <v>52</v>
      </c>
      <c r="AP843" s="2">
        <v>7.2706800000000002E-2</v>
      </c>
    </row>
    <row r="844" spans="1:42" x14ac:dyDescent="0.25">
      <c r="A844" s="3">
        <f t="shared" si="221"/>
        <v>3</v>
      </c>
      <c r="B844" s="3" t="str">
        <f t="shared" si="222"/>
        <v>Oil</v>
      </c>
      <c r="C844" s="3">
        <f t="shared" si="223"/>
        <v>0</v>
      </c>
      <c r="D844" s="3">
        <f t="shared" si="224"/>
        <v>0</v>
      </c>
      <c r="E844" s="3">
        <f t="shared" si="225"/>
        <v>2.0145205800000001</v>
      </c>
      <c r="F844" s="3" t="str">
        <f t="shared" si="226"/>
        <v/>
      </c>
      <c r="G844" s="3">
        <f t="shared" si="227"/>
        <v>0</v>
      </c>
      <c r="H844" s="3">
        <f t="shared" si="228"/>
        <v>0</v>
      </c>
      <c r="I844" s="3">
        <f t="shared" si="229"/>
        <v>463</v>
      </c>
      <c r="J844" s="3">
        <f t="shared" si="230"/>
        <v>0</v>
      </c>
      <c r="K844" s="3">
        <f t="shared" si="231"/>
        <v>0</v>
      </c>
      <c r="L844" s="3">
        <f t="shared" si="232"/>
        <v>0</v>
      </c>
      <c r="M844" s="3">
        <f t="shared" si="233"/>
        <v>0.14405989999999999</v>
      </c>
      <c r="N844" s="3">
        <f t="shared" si="234"/>
        <v>0</v>
      </c>
      <c r="O844" s="3">
        <f>SUM(K844:M844)</f>
        <v>0.14405989999999999</v>
      </c>
      <c r="P844" s="41" t="str">
        <f t="shared" si="235"/>
        <v/>
      </c>
      <c r="Q844" s="42" t="str">
        <f t="shared" si="236"/>
        <v/>
      </c>
      <c r="R844" s="44">
        <f t="shared" si="237"/>
        <v>7.1510761136031678E-2</v>
      </c>
      <c r="S844" s="3" t="str">
        <f>IF(G844&gt;0,(K844/G844)*(1000000/365),"")</f>
        <v/>
      </c>
      <c r="T844" s="3" t="str">
        <f>IF(H844&gt;0,(L844/H844)*(1000000/365),"")</f>
        <v/>
      </c>
      <c r="U844" s="3">
        <f>IF(I844&gt;0,(M844/I844)*(1000000/365),"")</f>
        <v>0.85245066422083493</v>
      </c>
      <c r="V844" s="28" t="str">
        <f>IF(J844&gt;0,(N844/J844)*(1000000/365),"")</f>
        <v/>
      </c>
      <c r="Y844" s="29" t="s">
        <v>683</v>
      </c>
      <c r="Z844" s="3" t="s">
        <v>47</v>
      </c>
      <c r="AA844" s="3">
        <v>2014520.58</v>
      </c>
      <c r="AB844" s="3">
        <v>96</v>
      </c>
      <c r="AC844" s="3">
        <v>463</v>
      </c>
      <c r="AD844" s="3">
        <v>0</v>
      </c>
      <c r="AE844" s="2" t="s">
        <v>1245</v>
      </c>
      <c r="AI844" s="3" t="s">
        <v>1245</v>
      </c>
      <c r="AM844" s="2" t="s">
        <v>1243</v>
      </c>
      <c r="AO844" s="2">
        <v>463</v>
      </c>
      <c r="AP844" s="2">
        <v>144.0599</v>
      </c>
    </row>
    <row r="845" spans="1:42" x14ac:dyDescent="0.25">
      <c r="A845" s="3">
        <f t="shared" si="221"/>
        <v>5</v>
      </c>
      <c r="B845" s="3" t="str">
        <f t="shared" si="222"/>
        <v>Oil</v>
      </c>
      <c r="C845" s="3">
        <f t="shared" si="223"/>
        <v>0</v>
      </c>
      <c r="D845" s="3">
        <f t="shared" si="224"/>
        <v>5.460934972972973E-2</v>
      </c>
      <c r="E845" s="3">
        <f t="shared" si="225"/>
        <v>8.9715360270270259E-2</v>
      </c>
      <c r="F845" s="3" t="str">
        <f t="shared" si="226"/>
        <v/>
      </c>
      <c r="G845" s="3">
        <f t="shared" si="227"/>
        <v>0</v>
      </c>
      <c r="H845" s="3">
        <f t="shared" si="228"/>
        <v>14</v>
      </c>
      <c r="I845" s="3">
        <f t="shared" si="229"/>
        <v>23</v>
      </c>
      <c r="J845" s="3">
        <f t="shared" si="230"/>
        <v>0</v>
      </c>
      <c r="K845" s="3">
        <f t="shared" si="231"/>
        <v>0</v>
      </c>
      <c r="L845" s="3">
        <f t="shared" si="232"/>
        <v>4.1120999999999996E-3</v>
      </c>
      <c r="M845" s="3">
        <f t="shared" si="233"/>
        <v>3.4689999999999998E-4</v>
      </c>
      <c r="N845" s="3">
        <f t="shared" si="234"/>
        <v>0</v>
      </c>
      <c r="O845" s="3">
        <f>SUM(K845:M845)</f>
        <v>4.4589999999999994E-3</v>
      </c>
      <c r="P845" s="41" t="str">
        <f t="shared" si="235"/>
        <v/>
      </c>
      <c r="Q845" s="42">
        <f t="shared" si="236"/>
        <v>7.5300292355639287E-2</v>
      </c>
      <c r="R845" s="44">
        <f t="shared" si="237"/>
        <v>3.8666734320071073E-3</v>
      </c>
      <c r="S845" s="3" t="str">
        <f>IF(G845&gt;0,(K845/G845)*(1000000/365),"")</f>
        <v/>
      </c>
      <c r="T845" s="3">
        <f>IF(H845&gt;0,(L845/H845)*(1000000/365),"")</f>
        <v>0.80471624266144803</v>
      </c>
      <c r="U845" s="3">
        <f>IF(I845&gt;0,(M845/I845)*(1000000/365),"")</f>
        <v>4.1322215604526501E-2</v>
      </c>
      <c r="V845" s="28" t="str">
        <f>IF(J845&gt;0,(N845/J845)*(1000000/365),"")</f>
        <v/>
      </c>
      <c r="Y845" s="29" t="s">
        <v>683</v>
      </c>
      <c r="Z845" s="3" t="s">
        <v>47</v>
      </c>
      <c r="AA845" s="3">
        <v>144324.71</v>
      </c>
      <c r="AB845" s="3">
        <v>18</v>
      </c>
      <c r="AC845" s="3">
        <v>37</v>
      </c>
      <c r="AD845" s="3">
        <v>0</v>
      </c>
      <c r="AE845" s="2" t="s">
        <v>1245</v>
      </c>
      <c r="AI845" s="3" t="s">
        <v>1243</v>
      </c>
      <c r="AK845" s="3">
        <v>14</v>
      </c>
      <c r="AL845" s="3">
        <v>4.1120999999999999</v>
      </c>
      <c r="AM845" s="2" t="s">
        <v>1243</v>
      </c>
      <c r="AO845" s="2">
        <v>23</v>
      </c>
      <c r="AP845" s="2">
        <v>0.34689999999999999</v>
      </c>
    </row>
    <row r="846" spans="1:42" x14ac:dyDescent="0.25">
      <c r="A846" s="3">
        <f t="shared" si="221"/>
        <v>3</v>
      </c>
      <c r="B846" s="3" t="str">
        <f t="shared" si="222"/>
        <v>Oil</v>
      </c>
      <c r="C846" s="3">
        <f t="shared" si="223"/>
        <v>0</v>
      </c>
      <c r="D846" s="3">
        <f t="shared" si="224"/>
        <v>0</v>
      </c>
      <c r="E846" s="3">
        <f t="shared" si="225"/>
        <v>0.19576323000000001</v>
      </c>
      <c r="F846" s="3" t="str">
        <f t="shared" si="226"/>
        <v/>
      </c>
      <c r="G846" s="3">
        <f t="shared" si="227"/>
        <v>0</v>
      </c>
      <c r="H846" s="3">
        <f t="shared" si="228"/>
        <v>0</v>
      </c>
      <c r="I846" s="3">
        <f t="shared" si="229"/>
        <v>67</v>
      </c>
      <c r="J846" s="3">
        <f t="shared" si="230"/>
        <v>0</v>
      </c>
      <c r="K846" s="3">
        <f t="shared" si="231"/>
        <v>0</v>
      </c>
      <c r="L846" s="3">
        <f t="shared" si="232"/>
        <v>0</v>
      </c>
      <c r="M846" s="3">
        <f t="shared" si="233"/>
        <v>1E-4</v>
      </c>
      <c r="N846" s="3">
        <f t="shared" si="234"/>
        <v>0</v>
      </c>
      <c r="O846" s="3">
        <f>SUM(K846:M846)</f>
        <v>1E-4</v>
      </c>
      <c r="P846" s="41" t="str">
        <f t="shared" si="235"/>
        <v/>
      </c>
      <c r="Q846" s="42" t="str">
        <f t="shared" si="236"/>
        <v/>
      </c>
      <c r="R846" s="44">
        <f t="shared" si="237"/>
        <v>5.1082115880495026E-4</v>
      </c>
      <c r="S846" s="3" t="str">
        <f>IF(G846&gt;0,(K846/G846)*(1000000/365),"")</f>
        <v/>
      </c>
      <c r="T846" s="3" t="str">
        <f>IF(H846&gt;0,(L846/H846)*(1000000/365),"")</f>
        <v/>
      </c>
      <c r="U846" s="3">
        <f>IF(I846&gt;0,(M846/I846)*(1000000/365),"")</f>
        <v>4.0891433244735235E-3</v>
      </c>
      <c r="V846" s="28" t="str">
        <f>IF(J846&gt;0,(N846/J846)*(1000000/365),"")</f>
        <v/>
      </c>
      <c r="Y846" s="29" t="s">
        <v>683</v>
      </c>
      <c r="Z846" s="3" t="s">
        <v>47</v>
      </c>
      <c r="AA846" s="3">
        <v>195763.23</v>
      </c>
      <c r="AB846" s="3">
        <v>18</v>
      </c>
      <c r="AC846" s="3">
        <v>85</v>
      </c>
      <c r="AD846" s="3">
        <v>0</v>
      </c>
      <c r="AE846" s="2" t="s">
        <v>1245</v>
      </c>
      <c r="AG846" s="2">
        <v>0</v>
      </c>
      <c r="AH846" s="2">
        <v>0</v>
      </c>
      <c r="AI846" s="3" t="s">
        <v>1245</v>
      </c>
      <c r="AK846" s="3">
        <v>0</v>
      </c>
      <c r="AL846" s="3">
        <v>0</v>
      </c>
      <c r="AM846" s="2" t="s">
        <v>1243</v>
      </c>
      <c r="AO846" s="2">
        <v>67</v>
      </c>
      <c r="AP846" s="2">
        <v>0.1</v>
      </c>
    </row>
    <row r="847" spans="1:42" x14ac:dyDescent="0.25">
      <c r="A847" s="3">
        <f t="shared" si="221"/>
        <v>3</v>
      </c>
      <c r="B847" s="3" t="str">
        <f t="shared" si="222"/>
        <v>Oil</v>
      </c>
      <c r="C847" s="3">
        <f t="shared" si="223"/>
        <v>0</v>
      </c>
      <c r="D847" s="3">
        <f t="shared" si="224"/>
        <v>0</v>
      </c>
      <c r="E847" s="3">
        <f t="shared" si="225"/>
        <v>1.43746855E-2</v>
      </c>
      <c r="F847" s="3" t="str">
        <f t="shared" si="226"/>
        <v/>
      </c>
      <c r="G847" s="3">
        <f t="shared" si="227"/>
        <v>0</v>
      </c>
      <c r="H847" s="3">
        <f t="shared" si="228"/>
        <v>0</v>
      </c>
      <c r="I847" s="3">
        <f t="shared" si="229"/>
        <v>5</v>
      </c>
      <c r="J847" s="3">
        <f t="shared" si="230"/>
        <v>0</v>
      </c>
      <c r="K847" s="3">
        <f t="shared" si="231"/>
        <v>0</v>
      </c>
      <c r="L847" s="3">
        <f t="shared" si="232"/>
        <v>0</v>
      </c>
      <c r="M847" s="3">
        <f t="shared" si="233"/>
        <v>0</v>
      </c>
      <c r="N847" s="3">
        <f t="shared" si="234"/>
        <v>0</v>
      </c>
      <c r="O847" s="3">
        <f>SUM(K847:M847)</f>
        <v>0</v>
      </c>
      <c r="P847" s="41" t="str">
        <f t="shared" si="235"/>
        <v/>
      </c>
      <c r="Q847" s="42" t="str">
        <f t="shared" si="236"/>
        <v/>
      </c>
      <c r="R847" s="44">
        <f t="shared" si="237"/>
        <v>0</v>
      </c>
      <c r="S847" s="3" t="str">
        <f>IF(G847&gt;0,(K847/G847)*(1000000/365),"")</f>
        <v/>
      </c>
      <c r="T847" s="3" t="str">
        <f>IF(H847&gt;0,(L847/H847)*(1000000/365),"")</f>
        <v/>
      </c>
      <c r="U847" s="3">
        <f>IF(I847&gt;0,(M847/I847)*(1000000/365),"")</f>
        <v>0</v>
      </c>
      <c r="V847" s="28" t="str">
        <f>IF(J847&gt;0,(N847/J847)*(1000000/365),"")</f>
        <v/>
      </c>
      <c r="Y847" s="29" t="s">
        <v>683</v>
      </c>
      <c r="Z847" s="3" t="s">
        <v>62</v>
      </c>
      <c r="AA847" s="3">
        <v>14374.6855</v>
      </c>
      <c r="AB847" s="3">
        <v>2</v>
      </c>
      <c r="AC847" s="3">
        <v>5</v>
      </c>
      <c r="AD847" s="3">
        <v>0</v>
      </c>
      <c r="AE847" s="2" t="s">
        <v>1245</v>
      </c>
      <c r="AI847" s="3" t="s">
        <v>1245</v>
      </c>
      <c r="AM847" s="2" t="s">
        <v>1243</v>
      </c>
      <c r="AO847" s="2">
        <v>5</v>
      </c>
      <c r="AP847" s="2">
        <v>0</v>
      </c>
    </row>
    <row r="848" spans="1:42" x14ac:dyDescent="0.25">
      <c r="A848" s="3">
        <f t="shared" si="221"/>
        <v>3</v>
      </c>
      <c r="B848" s="3" t="str">
        <f t="shared" si="222"/>
        <v>Oil</v>
      </c>
      <c r="C848" s="3">
        <f t="shared" si="223"/>
        <v>0</v>
      </c>
      <c r="D848" s="3">
        <f t="shared" si="224"/>
        <v>0</v>
      </c>
      <c r="E848" s="3">
        <f t="shared" si="225"/>
        <v>2.7169999999999998E-3</v>
      </c>
      <c r="F848" s="3" t="str">
        <f t="shared" si="226"/>
        <v/>
      </c>
      <c r="G848" s="3">
        <f t="shared" si="227"/>
        <v>0</v>
      </c>
      <c r="H848" s="3">
        <f t="shared" si="228"/>
        <v>0</v>
      </c>
      <c r="I848" s="3">
        <f t="shared" si="229"/>
        <v>2</v>
      </c>
      <c r="J848" s="3">
        <f t="shared" si="230"/>
        <v>0</v>
      </c>
      <c r="K848" s="3">
        <f t="shared" si="231"/>
        <v>0</v>
      </c>
      <c r="L848" s="3">
        <f t="shared" si="232"/>
        <v>0</v>
      </c>
      <c r="M848" s="3">
        <f t="shared" si="233"/>
        <v>2.0558099999999999E-5</v>
      </c>
      <c r="N848" s="3">
        <f t="shared" si="234"/>
        <v>0</v>
      </c>
      <c r="O848" s="3">
        <f>SUM(K848:M848)</f>
        <v>2.0558099999999999E-5</v>
      </c>
      <c r="P848" s="41" t="str">
        <f t="shared" si="235"/>
        <v/>
      </c>
      <c r="Q848" s="42" t="str">
        <f t="shared" si="236"/>
        <v/>
      </c>
      <c r="R848" s="44">
        <f t="shared" si="237"/>
        <v>7.5664703717335299E-3</v>
      </c>
      <c r="S848" s="3" t="str">
        <f>IF(G848&gt;0,(K848/G848)*(1000000/365),"")</f>
        <v/>
      </c>
      <c r="T848" s="3" t="str">
        <f>IF(H848&gt;0,(L848/H848)*(1000000/365),"")</f>
        <v/>
      </c>
      <c r="U848" s="3">
        <f>IF(I848&gt;0,(M848/I848)*(1000000/365),"")</f>
        <v>2.8161780821917805E-2</v>
      </c>
      <c r="V848" s="28" t="str">
        <f>IF(J848&gt;0,(N848/J848)*(1000000/365),"")</f>
        <v/>
      </c>
      <c r="Y848" s="29" t="s">
        <v>683</v>
      </c>
      <c r="Z848" s="3" t="s">
        <v>47</v>
      </c>
      <c r="AA848" s="3">
        <v>2717</v>
      </c>
      <c r="AB848" s="3">
        <v>1</v>
      </c>
      <c r="AC848" s="3">
        <v>2</v>
      </c>
      <c r="AD848" s="3">
        <v>0</v>
      </c>
      <c r="AE848" s="2" t="s">
        <v>1245</v>
      </c>
      <c r="AI848" s="3" t="s">
        <v>1245</v>
      </c>
      <c r="AM848" s="2" t="s">
        <v>1243</v>
      </c>
      <c r="AO848" s="2">
        <v>2</v>
      </c>
      <c r="AP848" s="2">
        <v>2.0558099999999999E-2</v>
      </c>
    </row>
    <row r="849" spans="1:42" x14ac:dyDescent="0.25">
      <c r="A849" s="3">
        <f t="shared" si="221"/>
        <v>3</v>
      </c>
      <c r="B849" s="3" t="str">
        <f t="shared" si="222"/>
        <v>Oil</v>
      </c>
      <c r="C849" s="3">
        <f t="shared" si="223"/>
        <v>0</v>
      </c>
      <c r="D849" s="3">
        <f t="shared" si="224"/>
        <v>0</v>
      </c>
      <c r="E849" s="3">
        <f t="shared" si="225"/>
        <v>0.30519299999999999</v>
      </c>
      <c r="F849" s="3" t="str">
        <f t="shared" si="226"/>
        <v/>
      </c>
      <c r="G849" s="3">
        <f t="shared" si="227"/>
        <v>0</v>
      </c>
      <c r="H849" s="3">
        <f t="shared" si="228"/>
        <v>0</v>
      </c>
      <c r="I849" s="3">
        <f t="shared" si="229"/>
        <v>84</v>
      </c>
      <c r="J849" s="3">
        <f t="shared" si="230"/>
        <v>0</v>
      </c>
      <c r="K849" s="3">
        <f t="shared" si="231"/>
        <v>0</v>
      </c>
      <c r="L849" s="3">
        <f t="shared" si="232"/>
        <v>0</v>
      </c>
      <c r="M849" s="3">
        <f t="shared" si="233"/>
        <v>3.1031336999999999E-3</v>
      </c>
      <c r="N849" s="3">
        <f t="shared" si="234"/>
        <v>0</v>
      </c>
      <c r="O849" s="3">
        <f>SUM(K849:M849)</f>
        <v>3.1031336999999999E-3</v>
      </c>
      <c r="P849" s="41" t="str">
        <f t="shared" si="235"/>
        <v/>
      </c>
      <c r="Q849" s="42" t="str">
        <f t="shared" si="236"/>
        <v/>
      </c>
      <c r="R849" s="44">
        <f t="shared" si="237"/>
        <v>1.0167774817902115E-2</v>
      </c>
      <c r="S849" s="3" t="str">
        <f>IF(G849&gt;0,(K849/G849)*(1000000/365),"")</f>
        <v/>
      </c>
      <c r="T849" s="3" t="str">
        <f>IF(H849&gt;0,(L849/H849)*(1000000/365),"")</f>
        <v/>
      </c>
      <c r="U849" s="3">
        <f>IF(I849&gt;0,(M849/I849)*(1000000/365),"")</f>
        <v>0.10121114481409002</v>
      </c>
      <c r="V849" s="28" t="str">
        <f>IF(J849&gt;0,(N849/J849)*(1000000/365),"")</f>
        <v/>
      </c>
      <c r="Y849" s="29" t="s">
        <v>683</v>
      </c>
      <c r="Z849" s="3" t="s">
        <v>47</v>
      </c>
      <c r="AA849" s="3">
        <v>305193</v>
      </c>
      <c r="AB849" s="3">
        <v>29</v>
      </c>
      <c r="AC849" s="3">
        <v>84</v>
      </c>
      <c r="AD849" s="3">
        <v>0</v>
      </c>
      <c r="AE849" s="2" t="s">
        <v>1245</v>
      </c>
      <c r="AI849" s="3" t="s">
        <v>1245</v>
      </c>
      <c r="AM849" s="2" t="s">
        <v>1243</v>
      </c>
      <c r="AO849" s="2">
        <v>84</v>
      </c>
      <c r="AP849" s="2">
        <v>3.1031336999999999</v>
      </c>
    </row>
    <row r="850" spans="1:42" x14ac:dyDescent="0.25">
      <c r="A850" s="3">
        <f t="shared" si="221"/>
        <v>3</v>
      </c>
      <c r="B850" s="3" t="str">
        <f t="shared" si="222"/>
        <v>Oil</v>
      </c>
      <c r="C850" s="3">
        <f t="shared" si="223"/>
        <v>0</v>
      </c>
      <c r="D850" s="3">
        <f t="shared" si="224"/>
        <v>0</v>
      </c>
      <c r="E850" s="3">
        <f t="shared" si="225"/>
        <v>0.35310975</v>
      </c>
      <c r="F850" s="3" t="str">
        <f t="shared" si="226"/>
        <v/>
      </c>
      <c r="G850" s="3">
        <f t="shared" si="227"/>
        <v>0</v>
      </c>
      <c r="H850" s="3">
        <f t="shared" si="228"/>
        <v>0</v>
      </c>
      <c r="I850" s="3">
        <f t="shared" si="229"/>
        <v>32</v>
      </c>
      <c r="J850" s="3">
        <f t="shared" si="230"/>
        <v>0</v>
      </c>
      <c r="K850" s="3">
        <f t="shared" si="231"/>
        <v>0</v>
      </c>
      <c r="L850" s="3">
        <f t="shared" si="232"/>
        <v>0</v>
      </c>
      <c r="M850" s="3">
        <f t="shared" si="233"/>
        <v>2.4888000000000002E-6</v>
      </c>
      <c r="N850" s="3">
        <f t="shared" si="234"/>
        <v>0</v>
      </c>
      <c r="O850" s="3">
        <f>SUM(K850:M850)</f>
        <v>2.4888000000000002E-6</v>
      </c>
      <c r="P850" s="41" t="str">
        <f t="shared" si="235"/>
        <v/>
      </c>
      <c r="Q850" s="42" t="str">
        <f t="shared" si="236"/>
        <v/>
      </c>
      <c r="R850" s="44">
        <f t="shared" si="237"/>
        <v>7.048233587432803E-6</v>
      </c>
      <c r="S850" s="3" t="str">
        <f>IF(G850&gt;0,(K850/G850)*(1000000/365),"")</f>
        <v/>
      </c>
      <c r="T850" s="3" t="str">
        <f>IF(H850&gt;0,(L850/H850)*(1000000/365),"")</f>
        <v/>
      </c>
      <c r="U850" s="3">
        <f>IF(I850&gt;0,(M850/I850)*(1000000/365),"")</f>
        <v>2.1308219178082193E-4</v>
      </c>
      <c r="V850" s="28" t="str">
        <f>IF(J850&gt;0,(N850/J850)*(1000000/365),"")</f>
        <v/>
      </c>
      <c r="Y850" s="29" t="s">
        <v>688</v>
      </c>
      <c r="Z850" s="3" t="s">
        <v>47</v>
      </c>
      <c r="AA850" s="3">
        <v>353109.75</v>
      </c>
      <c r="AB850" s="3">
        <v>10</v>
      </c>
      <c r="AC850" s="3">
        <v>32</v>
      </c>
      <c r="AD850" s="3">
        <v>0</v>
      </c>
      <c r="AE850" s="2" t="s">
        <v>1245</v>
      </c>
      <c r="AI850" s="3" t="s">
        <v>1245</v>
      </c>
      <c r="AM850" s="2" t="s">
        <v>1243</v>
      </c>
      <c r="AO850" s="2">
        <v>32</v>
      </c>
      <c r="AP850" s="2">
        <v>2.4888000000000002E-3</v>
      </c>
    </row>
    <row r="851" spans="1:42" x14ac:dyDescent="0.25">
      <c r="A851" s="3">
        <f t="shared" si="221"/>
        <v>5</v>
      </c>
      <c r="B851" s="3" t="str">
        <f t="shared" si="222"/>
        <v>Oil</v>
      </c>
      <c r="C851" s="3">
        <f t="shared" si="223"/>
        <v>0</v>
      </c>
      <c r="D851" s="3">
        <f t="shared" si="224"/>
        <v>5.7018524876039998E-2</v>
      </c>
      <c r="E851" s="3">
        <f t="shared" si="225"/>
        <v>3.8012349917360001E-2</v>
      </c>
      <c r="F851" s="3" t="str">
        <f t="shared" si="226"/>
        <v/>
      </c>
      <c r="G851" s="3">
        <f t="shared" si="227"/>
        <v>0</v>
      </c>
      <c r="H851" s="3">
        <f t="shared" si="228"/>
        <v>9</v>
      </c>
      <c r="I851" s="3">
        <f t="shared" si="229"/>
        <v>6</v>
      </c>
      <c r="J851" s="3">
        <f t="shared" si="230"/>
        <v>0</v>
      </c>
      <c r="K851" s="3">
        <f t="shared" si="231"/>
        <v>0</v>
      </c>
      <c r="L851" s="3">
        <f t="shared" si="232"/>
        <v>1.7999999999999998E-4</v>
      </c>
      <c r="M851" s="3">
        <f t="shared" si="233"/>
        <v>7.9999999999999996E-6</v>
      </c>
      <c r="N851" s="3">
        <f t="shared" si="234"/>
        <v>0</v>
      </c>
      <c r="O851" s="3">
        <f>SUM(K851:M851)</f>
        <v>1.8799999999999999E-4</v>
      </c>
      <c r="P851" s="41" t="str">
        <f t="shared" si="235"/>
        <v/>
      </c>
      <c r="Q851" s="42">
        <f t="shared" si="236"/>
        <v>3.1568687613600221E-3</v>
      </c>
      <c r="R851" s="44">
        <f t="shared" si="237"/>
        <v>2.1045791742400145E-4</v>
      </c>
      <c r="S851" s="3" t="str">
        <f>IF(G851&gt;0,(K851/G851)*(1000000/365),"")</f>
        <v/>
      </c>
      <c r="T851" s="3">
        <f>IF(H851&gt;0,(L851/H851)*(1000000/365),"")</f>
        <v>5.4794520547945195E-2</v>
      </c>
      <c r="U851" s="3">
        <f>IF(I851&gt;0,(M851/I851)*(1000000/365),"")</f>
        <v>3.6529680365296798E-3</v>
      </c>
      <c r="V851" s="28" t="str">
        <f>IF(J851&gt;0,(N851/J851)*(1000000/365),"")</f>
        <v/>
      </c>
      <c r="Y851" s="29" t="s">
        <v>688</v>
      </c>
      <c r="Z851" s="3" t="s">
        <v>47</v>
      </c>
      <c r="AA851" s="3">
        <v>95030.874793399998</v>
      </c>
      <c r="AB851" s="3">
        <v>15</v>
      </c>
      <c r="AC851" s="3">
        <v>15</v>
      </c>
      <c r="AD851" s="3">
        <v>0</v>
      </c>
      <c r="AE851" s="2" t="s">
        <v>1245</v>
      </c>
      <c r="AI851" s="3" t="s">
        <v>1243</v>
      </c>
      <c r="AK851" s="3">
        <v>9</v>
      </c>
      <c r="AL851" s="3">
        <v>0.18</v>
      </c>
      <c r="AM851" s="2" t="s">
        <v>1243</v>
      </c>
      <c r="AO851" s="2">
        <v>6</v>
      </c>
      <c r="AP851" s="2">
        <v>8.0000000000000002E-3</v>
      </c>
    </row>
    <row r="852" spans="1:42" x14ac:dyDescent="0.25">
      <c r="A852" s="3">
        <f t="shared" si="221"/>
        <v>5</v>
      </c>
      <c r="B852" s="3" t="str">
        <f t="shared" si="222"/>
        <v>Oil</v>
      </c>
      <c r="C852" s="3">
        <f t="shared" si="223"/>
        <v>0</v>
      </c>
      <c r="D852" s="3">
        <f t="shared" si="224"/>
        <v>0.54282879552238794</v>
      </c>
      <c r="E852" s="3">
        <f t="shared" si="225"/>
        <v>0.71129290447761184</v>
      </c>
      <c r="F852" s="3" t="str">
        <f t="shared" si="226"/>
        <v/>
      </c>
      <c r="G852" s="3">
        <f t="shared" si="227"/>
        <v>0</v>
      </c>
      <c r="H852" s="3">
        <f t="shared" si="228"/>
        <v>87</v>
      </c>
      <c r="I852" s="3">
        <f t="shared" si="229"/>
        <v>114</v>
      </c>
      <c r="J852" s="3">
        <f t="shared" si="230"/>
        <v>0</v>
      </c>
      <c r="K852" s="3">
        <f t="shared" si="231"/>
        <v>0</v>
      </c>
      <c r="L852" s="3">
        <f t="shared" si="232"/>
        <v>8.4700000000000001E-3</v>
      </c>
      <c r="M852" s="3">
        <f t="shared" si="233"/>
        <v>1.3000000000000002E-4</v>
      </c>
      <c r="N852" s="3">
        <f t="shared" si="234"/>
        <v>0</v>
      </c>
      <c r="O852" s="3">
        <f>SUM(K852:M852)</f>
        <v>8.6E-3</v>
      </c>
      <c r="P852" s="41" t="str">
        <f t="shared" si="235"/>
        <v/>
      </c>
      <c r="Q852" s="42">
        <f t="shared" si="236"/>
        <v>1.5603446371795638E-2</v>
      </c>
      <c r="R852" s="44">
        <f t="shared" si="237"/>
        <v>1.8276577649185843E-4</v>
      </c>
      <c r="S852" s="3" t="str">
        <f>IF(G852&gt;0,(K852/G852)*(1000000/365),"")</f>
        <v/>
      </c>
      <c r="T852" s="3">
        <f>IF(H852&gt;0,(L852/H852)*(1000000/365),"")</f>
        <v>0.26672964887419304</v>
      </c>
      <c r="U852" s="3">
        <f>IF(I852&gt;0,(M852/I852)*(1000000/365),"")</f>
        <v>3.1242489786109111E-3</v>
      </c>
      <c r="V852" s="28" t="str">
        <f>IF(J852&gt;0,(N852/J852)*(1000000/365),"")</f>
        <v/>
      </c>
      <c r="Y852" s="29" t="s">
        <v>690</v>
      </c>
      <c r="Z852" s="3" t="s">
        <v>62</v>
      </c>
      <c r="AA852" s="3">
        <v>1254121.7</v>
      </c>
      <c r="AB852" s="3">
        <v>36</v>
      </c>
      <c r="AC852" s="3">
        <v>201</v>
      </c>
      <c r="AD852" s="3">
        <v>99</v>
      </c>
      <c r="AE852" s="2" t="s">
        <v>1245</v>
      </c>
      <c r="AI852" s="3" t="s">
        <v>1243</v>
      </c>
      <c r="AK852" s="3">
        <v>87</v>
      </c>
      <c r="AL852" s="3">
        <v>8.4700000000000006</v>
      </c>
      <c r="AM852" s="2" t="s">
        <v>1243</v>
      </c>
      <c r="AO852" s="2">
        <v>114</v>
      </c>
      <c r="AP852" s="2">
        <v>0.13</v>
      </c>
    </row>
    <row r="853" spans="1:42" x14ac:dyDescent="0.25">
      <c r="A853" s="3">
        <f t="shared" si="221"/>
        <v>3</v>
      </c>
      <c r="B853" s="3" t="str">
        <f t="shared" si="222"/>
        <v>Oil</v>
      </c>
      <c r="C853" s="3">
        <f t="shared" si="223"/>
        <v>0</v>
      </c>
      <c r="D853" s="3">
        <f t="shared" si="224"/>
        <v>0</v>
      </c>
      <c r="E853" s="3">
        <f t="shared" si="225"/>
        <v>2.5981806670000003E-2</v>
      </c>
      <c r="F853" s="3" t="str">
        <f t="shared" si="226"/>
        <v/>
      </c>
      <c r="G853" s="3">
        <f t="shared" si="227"/>
        <v>0</v>
      </c>
      <c r="H853" s="3">
        <f t="shared" si="228"/>
        <v>0</v>
      </c>
      <c r="I853" s="3">
        <f t="shared" si="229"/>
        <v>19</v>
      </c>
      <c r="J853" s="3">
        <f t="shared" si="230"/>
        <v>0</v>
      </c>
      <c r="K853" s="3">
        <f t="shared" si="231"/>
        <v>0</v>
      </c>
      <c r="L853" s="3">
        <f t="shared" si="232"/>
        <v>0</v>
      </c>
      <c r="M853" s="3">
        <f t="shared" si="233"/>
        <v>9.4619999999999999E-5</v>
      </c>
      <c r="N853" s="3">
        <f t="shared" si="234"/>
        <v>0</v>
      </c>
      <c r="O853" s="3">
        <f>SUM(K853:M853)</f>
        <v>9.4619999999999999E-5</v>
      </c>
      <c r="P853" s="41" t="str">
        <f t="shared" si="235"/>
        <v/>
      </c>
      <c r="Q853" s="42" t="str">
        <f t="shared" si="236"/>
        <v/>
      </c>
      <c r="R853" s="44">
        <f t="shared" si="237"/>
        <v>3.6417790803305976E-3</v>
      </c>
      <c r="S853" s="3" t="str">
        <f>IF(G853&gt;0,(K853/G853)*(1000000/365),"")</f>
        <v/>
      </c>
      <c r="T853" s="3" t="str">
        <f>IF(H853&gt;0,(L853/H853)*(1000000/365),"")</f>
        <v/>
      </c>
      <c r="U853" s="3">
        <f>IF(I853&gt;0,(M853/I853)*(1000000/365),"")</f>
        <v>1.3643835616438355E-2</v>
      </c>
      <c r="V853" s="28" t="str">
        <f>IF(J853&gt;0,(N853/J853)*(1000000/365),"")</f>
        <v/>
      </c>
      <c r="Y853" s="29" t="s">
        <v>690</v>
      </c>
      <c r="Z853" s="3" t="s">
        <v>47</v>
      </c>
      <c r="AA853" s="3">
        <v>25981.806670000002</v>
      </c>
      <c r="AB853" s="3">
        <v>5</v>
      </c>
      <c r="AC853" s="3">
        <v>19</v>
      </c>
      <c r="AD853" s="3">
        <v>0</v>
      </c>
      <c r="AE853" s="2" t="s">
        <v>1245</v>
      </c>
      <c r="AI853" s="3" t="s">
        <v>1245</v>
      </c>
      <c r="AM853" s="2" t="s">
        <v>1243</v>
      </c>
      <c r="AO853" s="2">
        <v>19</v>
      </c>
      <c r="AP853" s="2">
        <v>9.4619999999999996E-2</v>
      </c>
    </row>
    <row r="854" spans="1:42" x14ac:dyDescent="0.25">
      <c r="A854" s="3">
        <f t="shared" si="221"/>
        <v>3</v>
      </c>
      <c r="B854" s="3" t="str">
        <f t="shared" si="222"/>
        <v>Oil</v>
      </c>
      <c r="C854" s="3">
        <f t="shared" si="223"/>
        <v>0</v>
      </c>
      <c r="D854" s="3">
        <f t="shared" si="224"/>
        <v>0</v>
      </c>
      <c r="E854" s="3">
        <f t="shared" si="225"/>
        <v>0.20741501000000001</v>
      </c>
      <c r="F854" s="3" t="str">
        <f t="shared" si="226"/>
        <v/>
      </c>
      <c r="G854" s="3">
        <f t="shared" si="227"/>
        <v>0</v>
      </c>
      <c r="H854" s="3">
        <f t="shared" si="228"/>
        <v>0</v>
      </c>
      <c r="I854" s="3">
        <f t="shared" si="229"/>
        <v>15</v>
      </c>
      <c r="J854" s="3">
        <f t="shared" si="230"/>
        <v>0</v>
      </c>
      <c r="K854" s="3">
        <f t="shared" si="231"/>
        <v>0</v>
      </c>
      <c r="L854" s="3">
        <f t="shared" si="232"/>
        <v>0</v>
      </c>
      <c r="M854" s="3">
        <f t="shared" si="233"/>
        <v>2.0235099999999999E-5</v>
      </c>
      <c r="N854" s="3">
        <f t="shared" si="234"/>
        <v>0</v>
      </c>
      <c r="O854" s="3">
        <f>SUM(K854:M854)</f>
        <v>2.0235099999999999E-5</v>
      </c>
      <c r="P854" s="41" t="str">
        <f t="shared" si="235"/>
        <v/>
      </c>
      <c r="Q854" s="42" t="str">
        <f t="shared" si="236"/>
        <v/>
      </c>
      <c r="R854" s="44">
        <f t="shared" si="237"/>
        <v>9.7558513243569E-5</v>
      </c>
      <c r="S854" s="3" t="str">
        <f>IF(G854&gt;0,(K854/G854)*(1000000/365),"")</f>
        <v/>
      </c>
      <c r="T854" s="3" t="str">
        <f>IF(H854&gt;0,(L854/H854)*(1000000/365),"")</f>
        <v/>
      </c>
      <c r="U854" s="3">
        <f>IF(I854&gt;0,(M854/I854)*(1000000/365),"")</f>
        <v>3.6959086757990863E-3</v>
      </c>
      <c r="V854" s="28" t="str">
        <f>IF(J854&gt;0,(N854/J854)*(1000000/365),"")</f>
        <v/>
      </c>
      <c r="Y854" s="29" t="s">
        <v>690</v>
      </c>
      <c r="Z854" s="3" t="s">
        <v>47</v>
      </c>
      <c r="AA854" s="3">
        <v>207415.01</v>
      </c>
      <c r="AB854" s="3">
        <v>5</v>
      </c>
      <c r="AC854" s="3">
        <v>15</v>
      </c>
      <c r="AD854" s="3">
        <v>0</v>
      </c>
      <c r="AE854" s="2" t="s">
        <v>1245</v>
      </c>
      <c r="AI854" s="3" t="s">
        <v>1245</v>
      </c>
      <c r="AM854" s="2" t="s">
        <v>1243</v>
      </c>
      <c r="AO854" s="2">
        <v>15</v>
      </c>
      <c r="AP854" s="2">
        <v>2.0235099999999999E-2</v>
      </c>
    </row>
    <row r="855" spans="1:42" x14ac:dyDescent="0.25">
      <c r="A855" s="3">
        <f t="shared" si="221"/>
        <v>3</v>
      </c>
      <c r="B855" s="3" t="str">
        <f t="shared" si="222"/>
        <v>Oil</v>
      </c>
      <c r="C855" s="3">
        <f t="shared" si="223"/>
        <v>0</v>
      </c>
      <c r="D855" s="3">
        <f t="shared" si="224"/>
        <v>0</v>
      </c>
      <c r="E855" s="3">
        <f t="shared" si="225"/>
        <v>4.2422404200000005E-3</v>
      </c>
      <c r="F855" s="3" t="str">
        <f t="shared" si="226"/>
        <v/>
      </c>
      <c r="G855" s="3">
        <f t="shared" si="227"/>
        <v>0</v>
      </c>
      <c r="H855" s="3">
        <f t="shared" si="228"/>
        <v>0</v>
      </c>
      <c r="I855" s="3">
        <f t="shared" si="229"/>
        <v>2</v>
      </c>
      <c r="J855" s="3">
        <f t="shared" si="230"/>
        <v>0</v>
      </c>
      <c r="K855" s="3">
        <f t="shared" si="231"/>
        <v>0</v>
      </c>
      <c r="L855" s="3">
        <f t="shared" si="232"/>
        <v>0</v>
      </c>
      <c r="M855" s="3">
        <f t="shared" si="233"/>
        <v>1.5137829999999999E-4</v>
      </c>
      <c r="N855" s="3">
        <f t="shared" si="234"/>
        <v>0</v>
      </c>
      <c r="O855" s="3">
        <f>SUM(K855:M855)</f>
        <v>1.5137829999999999E-4</v>
      </c>
      <c r="P855" s="41" t="str">
        <f t="shared" si="235"/>
        <v/>
      </c>
      <c r="Q855" s="42" t="str">
        <f t="shared" si="236"/>
        <v/>
      </c>
      <c r="R855" s="44">
        <f t="shared" si="237"/>
        <v>3.5683574011111795E-2</v>
      </c>
      <c r="S855" s="3" t="str">
        <f>IF(G855&gt;0,(K855/G855)*(1000000/365),"")</f>
        <v/>
      </c>
      <c r="T855" s="3" t="str">
        <f>IF(H855&gt;0,(L855/H855)*(1000000/365),"")</f>
        <v/>
      </c>
      <c r="U855" s="3">
        <f>IF(I855&gt;0,(M855/I855)*(1000000/365),"")</f>
        <v>0.20736753424657534</v>
      </c>
      <c r="V855" s="28" t="str">
        <f>IF(J855&gt;0,(N855/J855)*(1000000/365),"")</f>
        <v/>
      </c>
      <c r="Y855" s="29" t="s">
        <v>690</v>
      </c>
      <c r="Z855" s="3" t="s">
        <v>47</v>
      </c>
      <c r="AA855" s="3">
        <v>4242.2404200000001</v>
      </c>
      <c r="AB855" s="3">
        <v>1</v>
      </c>
      <c r="AC855" s="3">
        <v>0</v>
      </c>
      <c r="AD855" s="3">
        <v>0</v>
      </c>
      <c r="AE855" s="2" t="s">
        <v>1245</v>
      </c>
      <c r="AI855" s="3" t="s">
        <v>1245</v>
      </c>
      <c r="AM855" s="2" t="s">
        <v>1243</v>
      </c>
      <c r="AO855" s="2">
        <v>2</v>
      </c>
      <c r="AP855" s="2">
        <v>0.15137829999999999</v>
      </c>
    </row>
    <row r="856" spans="1:42" x14ac:dyDescent="0.25">
      <c r="A856" s="3">
        <f t="shared" si="221"/>
        <v>3</v>
      </c>
      <c r="B856" s="3" t="str">
        <f t="shared" si="222"/>
        <v>Oil</v>
      </c>
      <c r="C856" s="3">
        <f t="shared" si="223"/>
        <v>0</v>
      </c>
      <c r="D856" s="3">
        <f t="shared" si="224"/>
        <v>0</v>
      </c>
      <c r="E856" s="3">
        <f t="shared" si="225"/>
        <v>1.037396</v>
      </c>
      <c r="F856" s="3" t="str">
        <f t="shared" si="226"/>
        <v/>
      </c>
      <c r="G856" s="3">
        <f t="shared" si="227"/>
        <v>0</v>
      </c>
      <c r="H856" s="3">
        <f t="shared" si="228"/>
        <v>0</v>
      </c>
      <c r="I856" s="3">
        <f t="shared" si="229"/>
        <v>216</v>
      </c>
      <c r="J856" s="3">
        <f t="shared" si="230"/>
        <v>0</v>
      </c>
      <c r="K856" s="3">
        <f t="shared" si="231"/>
        <v>0</v>
      </c>
      <c r="L856" s="3">
        <f t="shared" si="232"/>
        <v>0</v>
      </c>
      <c r="M856" s="3">
        <f t="shared" si="233"/>
        <v>1.5990000000000001E-2</v>
      </c>
      <c r="N856" s="3">
        <f t="shared" si="234"/>
        <v>0</v>
      </c>
      <c r="O856" s="3">
        <f>SUM(K856:M856)</f>
        <v>1.5990000000000001E-2</v>
      </c>
      <c r="P856" s="41" t="str">
        <f t="shared" si="235"/>
        <v/>
      </c>
      <c r="Q856" s="42" t="str">
        <f t="shared" si="236"/>
        <v/>
      </c>
      <c r="R856" s="44">
        <f t="shared" si="237"/>
        <v>1.5413593266216566E-2</v>
      </c>
      <c r="S856" s="3" t="str">
        <f>IF(G856&gt;0,(K856/G856)*(1000000/365),"")</f>
        <v/>
      </c>
      <c r="T856" s="3" t="str">
        <f>IF(H856&gt;0,(L856/H856)*(1000000/365),"")</f>
        <v/>
      </c>
      <c r="U856" s="3">
        <f>IF(I856&gt;0,(M856/I856)*(1000000/365),"")</f>
        <v>0.2028158295281583</v>
      </c>
      <c r="V856" s="28" t="str">
        <f>IF(J856&gt;0,(N856/J856)*(1000000/365),"")</f>
        <v/>
      </c>
      <c r="Y856" s="29" t="s">
        <v>690</v>
      </c>
      <c r="Z856" s="3" t="s">
        <v>47</v>
      </c>
      <c r="AA856" s="3">
        <v>1037396</v>
      </c>
      <c r="AB856" s="3">
        <v>54</v>
      </c>
      <c r="AC856" s="3">
        <v>216</v>
      </c>
      <c r="AD856" s="3">
        <v>0</v>
      </c>
      <c r="AE856" s="2" t="s">
        <v>1245</v>
      </c>
      <c r="AI856" s="3" t="s">
        <v>1245</v>
      </c>
      <c r="AM856" s="2" t="s">
        <v>1243</v>
      </c>
      <c r="AO856" s="2">
        <v>216</v>
      </c>
      <c r="AP856" s="2">
        <v>15.99</v>
      </c>
    </row>
    <row r="857" spans="1:42" x14ac:dyDescent="0.25">
      <c r="A857" s="3">
        <f t="shared" si="221"/>
        <v>3</v>
      </c>
      <c r="B857" s="3" t="str">
        <f t="shared" si="222"/>
        <v>Oil</v>
      </c>
      <c r="C857" s="3">
        <f t="shared" si="223"/>
        <v>0</v>
      </c>
      <c r="D857" s="3">
        <f t="shared" si="224"/>
        <v>0</v>
      </c>
      <c r="E857" s="3">
        <f t="shared" si="225"/>
        <v>6.8739999999999999E-3</v>
      </c>
      <c r="F857" s="3" t="str">
        <f t="shared" si="226"/>
        <v/>
      </c>
      <c r="G857" s="3">
        <f t="shared" si="227"/>
        <v>0</v>
      </c>
      <c r="H857" s="3">
        <f t="shared" si="228"/>
        <v>0</v>
      </c>
      <c r="I857" s="3">
        <f t="shared" si="229"/>
        <v>4</v>
      </c>
      <c r="J857" s="3">
        <f t="shared" si="230"/>
        <v>0</v>
      </c>
      <c r="K857" s="3">
        <f t="shared" si="231"/>
        <v>0</v>
      </c>
      <c r="L857" s="3">
        <f t="shared" si="232"/>
        <v>0</v>
      </c>
      <c r="M857" s="3">
        <f t="shared" si="233"/>
        <v>2.1807699999999998E-5</v>
      </c>
      <c r="N857" s="3">
        <f t="shared" si="234"/>
        <v>0</v>
      </c>
      <c r="O857" s="3">
        <f>SUM(K857:M857)</f>
        <v>2.1807699999999998E-5</v>
      </c>
      <c r="P857" s="41" t="str">
        <f t="shared" si="235"/>
        <v/>
      </c>
      <c r="Q857" s="42" t="str">
        <f t="shared" si="236"/>
        <v/>
      </c>
      <c r="R857" s="44">
        <f t="shared" si="237"/>
        <v>3.1724905440791385E-3</v>
      </c>
      <c r="S857" s="3" t="str">
        <f>IF(G857&gt;0,(K857/G857)*(1000000/365),"")</f>
        <v/>
      </c>
      <c r="T857" s="3" t="str">
        <f>IF(H857&gt;0,(L857/H857)*(1000000/365),"")</f>
        <v/>
      </c>
      <c r="U857" s="3">
        <f>IF(I857&gt;0,(M857/I857)*(1000000/365),"")</f>
        <v>1.4936780821917807E-2</v>
      </c>
      <c r="V857" s="28" t="str">
        <f>IF(J857&gt;0,(N857/J857)*(1000000/365),"")</f>
        <v/>
      </c>
      <c r="Y857" s="29" t="s">
        <v>690</v>
      </c>
      <c r="Z857" s="3" t="s">
        <v>47</v>
      </c>
      <c r="AA857" s="3">
        <v>6874</v>
      </c>
      <c r="AB857" s="3">
        <v>2</v>
      </c>
      <c r="AC857" s="3">
        <v>2</v>
      </c>
      <c r="AD857" s="3">
        <v>0</v>
      </c>
      <c r="AE857" s="2" t="s">
        <v>1245</v>
      </c>
      <c r="AI857" s="3" t="s">
        <v>1245</v>
      </c>
      <c r="AM857" s="2" t="s">
        <v>1243</v>
      </c>
      <c r="AO857" s="2">
        <v>4</v>
      </c>
      <c r="AP857" s="2">
        <v>2.1807699999999999E-2</v>
      </c>
    </row>
    <row r="858" spans="1:42" x14ac:dyDescent="0.25">
      <c r="A858" s="3">
        <f t="shared" si="221"/>
        <v>5</v>
      </c>
      <c r="B858" s="3" t="str">
        <f t="shared" si="222"/>
        <v>Oil</v>
      </c>
      <c r="C858" s="3">
        <f t="shared" si="223"/>
        <v>0</v>
      </c>
      <c r="D858" s="3">
        <f t="shared" si="224"/>
        <v>0.40409342307692314</v>
      </c>
      <c r="E858" s="3">
        <f t="shared" si="225"/>
        <v>3.0980495769230769</v>
      </c>
      <c r="F858" s="3" t="str">
        <f t="shared" si="226"/>
        <v/>
      </c>
      <c r="G858" s="3">
        <f t="shared" si="227"/>
        <v>0</v>
      </c>
      <c r="H858" s="3">
        <f t="shared" si="228"/>
        <v>27</v>
      </c>
      <c r="I858" s="3">
        <f t="shared" si="229"/>
        <v>207</v>
      </c>
      <c r="J858" s="3">
        <f t="shared" si="230"/>
        <v>0</v>
      </c>
      <c r="K858" s="3">
        <f t="shared" si="231"/>
        <v>0</v>
      </c>
      <c r="L858" s="3">
        <f t="shared" si="232"/>
        <v>9.5999999999999992E-4</v>
      </c>
      <c r="M858" s="3">
        <f t="shared" si="233"/>
        <v>1.58E-3</v>
      </c>
      <c r="N858" s="3">
        <f t="shared" si="234"/>
        <v>0</v>
      </c>
      <c r="O858" s="3">
        <f>SUM(K858:M858)</f>
        <v>2.5399999999999997E-3</v>
      </c>
      <c r="P858" s="41" t="str">
        <f t="shared" si="235"/>
        <v/>
      </c>
      <c r="Q858" s="42">
        <f t="shared" si="236"/>
        <v>2.3756882571614002E-3</v>
      </c>
      <c r="R858" s="44">
        <f t="shared" si="237"/>
        <v>5.0999829433627899E-4</v>
      </c>
      <c r="S858" s="3" t="str">
        <f>IF(G858&gt;0,(K858/G858)*(1000000/365),"")</f>
        <v/>
      </c>
      <c r="T858" s="3">
        <f>IF(H858&gt;0,(L858/H858)*(1000000/365),"")</f>
        <v>9.7412480974124804E-2</v>
      </c>
      <c r="U858" s="3">
        <f>IF(I858&gt;0,(M858/I858)*(1000000/365),"")</f>
        <v>2.0911918469988751E-2</v>
      </c>
      <c r="V858" s="28" t="str">
        <f>IF(J858&gt;0,(N858/J858)*(1000000/365),"")</f>
        <v/>
      </c>
      <c r="Y858" s="29" t="s">
        <v>690</v>
      </c>
      <c r="Z858" s="3" t="s">
        <v>47</v>
      </c>
      <c r="AA858" s="3">
        <v>3502143</v>
      </c>
      <c r="AB858" s="3">
        <v>203</v>
      </c>
      <c r="AC858" s="3">
        <v>207</v>
      </c>
      <c r="AD858" s="3">
        <v>0</v>
      </c>
      <c r="AE858" s="2" t="s">
        <v>1245</v>
      </c>
      <c r="AI858" s="3" t="s">
        <v>1243</v>
      </c>
      <c r="AK858" s="3">
        <v>27</v>
      </c>
      <c r="AL858" s="3">
        <v>0.96</v>
      </c>
      <c r="AM858" s="2" t="s">
        <v>1243</v>
      </c>
      <c r="AO858" s="2">
        <v>207</v>
      </c>
      <c r="AP858" s="2">
        <v>1.58</v>
      </c>
    </row>
    <row r="859" spans="1:42" x14ac:dyDescent="0.25">
      <c r="A859" s="3">
        <f t="shared" si="221"/>
        <v>3</v>
      </c>
      <c r="B859" s="3" t="str">
        <f t="shared" si="222"/>
        <v>Oil</v>
      </c>
      <c r="C859" s="3">
        <f t="shared" si="223"/>
        <v>0</v>
      </c>
      <c r="D859" s="3">
        <f t="shared" si="224"/>
        <v>0</v>
      </c>
      <c r="E859" s="3">
        <f t="shared" si="225"/>
        <v>1.4031E-2</v>
      </c>
      <c r="F859" s="3" t="str">
        <f t="shared" si="226"/>
        <v/>
      </c>
      <c r="G859" s="3">
        <f t="shared" si="227"/>
        <v>0</v>
      </c>
      <c r="H859" s="3">
        <f t="shared" si="228"/>
        <v>0</v>
      </c>
      <c r="I859" s="3">
        <f t="shared" si="229"/>
        <v>24</v>
      </c>
      <c r="J859" s="3">
        <f t="shared" si="230"/>
        <v>0</v>
      </c>
      <c r="K859" s="3">
        <f t="shared" si="231"/>
        <v>0</v>
      </c>
      <c r="L859" s="3">
        <f t="shared" si="232"/>
        <v>0</v>
      </c>
      <c r="M859" s="3">
        <f t="shared" si="233"/>
        <v>2.8494200000000002E-5</v>
      </c>
      <c r="N859" s="3">
        <f t="shared" si="234"/>
        <v>0</v>
      </c>
      <c r="O859" s="3">
        <f>SUM(K859:M859)</f>
        <v>2.8494200000000002E-5</v>
      </c>
      <c r="P859" s="41" t="str">
        <f t="shared" si="235"/>
        <v/>
      </c>
      <c r="Q859" s="42" t="str">
        <f t="shared" si="236"/>
        <v/>
      </c>
      <c r="R859" s="44">
        <f t="shared" si="237"/>
        <v>2.0308032214382439E-3</v>
      </c>
      <c r="S859" s="3" t="str">
        <f>IF(G859&gt;0,(K859/G859)*(1000000/365),"")</f>
        <v/>
      </c>
      <c r="T859" s="3" t="str">
        <f>IF(H859&gt;0,(L859/H859)*(1000000/365),"")</f>
        <v/>
      </c>
      <c r="U859" s="3">
        <f>IF(I859&gt;0,(M859/I859)*(1000000/365),"")</f>
        <v>3.252762557077626E-3</v>
      </c>
      <c r="V859" s="28" t="str">
        <f>IF(J859&gt;0,(N859/J859)*(1000000/365),"")</f>
        <v/>
      </c>
      <c r="Y859" s="29" t="s">
        <v>690</v>
      </c>
      <c r="Z859" s="3" t="s">
        <v>62</v>
      </c>
      <c r="AA859" s="3">
        <v>14031</v>
      </c>
      <c r="AB859" s="3">
        <v>2</v>
      </c>
      <c r="AC859" s="3">
        <v>24</v>
      </c>
      <c r="AD859" s="3">
        <v>0</v>
      </c>
      <c r="AE859" s="2" t="s">
        <v>1245</v>
      </c>
      <c r="AI859" s="3" t="s">
        <v>1245</v>
      </c>
      <c r="AM859" s="2" t="s">
        <v>1243</v>
      </c>
      <c r="AO859" s="2">
        <v>24</v>
      </c>
      <c r="AP859" s="2">
        <v>2.8494200000000001E-2</v>
      </c>
    </row>
    <row r="860" spans="1:42" x14ac:dyDescent="0.25">
      <c r="A860" s="3">
        <f t="shared" si="221"/>
        <v>5</v>
      </c>
      <c r="B860" s="3" t="str">
        <f t="shared" si="222"/>
        <v>Oil</v>
      </c>
      <c r="C860" s="3">
        <f t="shared" si="223"/>
        <v>0</v>
      </c>
      <c r="D860" s="3">
        <f t="shared" si="224"/>
        <v>0.26413246153846154</v>
      </c>
      <c r="E860" s="3">
        <f t="shared" si="225"/>
        <v>0.30815453846153845</v>
      </c>
      <c r="F860" s="3" t="str">
        <f t="shared" si="226"/>
        <v/>
      </c>
      <c r="G860" s="3">
        <f t="shared" si="227"/>
        <v>0</v>
      </c>
      <c r="H860" s="3">
        <f t="shared" si="228"/>
        <v>48</v>
      </c>
      <c r="I860" s="3">
        <f t="shared" si="229"/>
        <v>56</v>
      </c>
      <c r="J860" s="3">
        <f t="shared" si="230"/>
        <v>0</v>
      </c>
      <c r="K860" s="3">
        <f t="shared" si="231"/>
        <v>0</v>
      </c>
      <c r="L860" s="3">
        <f t="shared" si="232"/>
        <v>5.0999999999999997E-2</v>
      </c>
      <c r="M860" s="3">
        <f t="shared" si="233"/>
        <v>1.1999999999999999E-3</v>
      </c>
      <c r="N860" s="3">
        <f t="shared" si="234"/>
        <v>0</v>
      </c>
      <c r="O860" s="3">
        <f>SUM(K860:M860)</f>
        <v>5.2199999999999996E-2</v>
      </c>
      <c r="P860" s="41" t="str">
        <f t="shared" si="235"/>
        <v/>
      </c>
      <c r="Q860" s="42">
        <f t="shared" si="236"/>
        <v>0.19308493815166167</v>
      </c>
      <c r="R860" s="44">
        <f t="shared" si="237"/>
        <v>3.8941500131427563E-3</v>
      </c>
      <c r="S860" s="3" t="str">
        <f>IF(G860&gt;0,(K860/G860)*(1000000/365),"")</f>
        <v/>
      </c>
      <c r="T860" s="3">
        <f>IF(H860&gt;0,(L860/H860)*(1000000/365),"")</f>
        <v>2.9109589041095885</v>
      </c>
      <c r="U860" s="3">
        <f>IF(I860&gt;0,(M860/I860)*(1000000/365),"")</f>
        <v>5.8708414872798431E-2</v>
      </c>
      <c r="V860" s="28" t="str">
        <f>IF(J860&gt;0,(N860/J860)*(1000000/365),"")</f>
        <v/>
      </c>
      <c r="Y860" s="29" t="s">
        <v>690</v>
      </c>
      <c r="Z860" s="3" t="s">
        <v>47</v>
      </c>
      <c r="AA860" s="3">
        <v>572287</v>
      </c>
      <c r="AB860" s="3">
        <v>26</v>
      </c>
      <c r="AC860" s="3">
        <v>104</v>
      </c>
      <c r="AD860" s="3">
        <v>0</v>
      </c>
      <c r="AE860" s="2" t="s">
        <v>1245</v>
      </c>
      <c r="AG860" s="2">
        <v>0</v>
      </c>
      <c r="AH860" s="2">
        <v>0</v>
      </c>
      <c r="AI860" s="3" t="s">
        <v>1243</v>
      </c>
      <c r="AK860" s="3">
        <v>48</v>
      </c>
      <c r="AL860" s="3">
        <v>51</v>
      </c>
      <c r="AM860" s="2" t="s">
        <v>1243</v>
      </c>
      <c r="AO860" s="2">
        <v>56</v>
      </c>
      <c r="AP860" s="2">
        <v>1.2</v>
      </c>
    </row>
    <row r="861" spans="1:42" x14ac:dyDescent="0.25">
      <c r="A861" s="3">
        <f t="shared" si="221"/>
        <v>3</v>
      </c>
      <c r="B861" s="3" t="str">
        <f t="shared" si="222"/>
        <v>Oil</v>
      </c>
      <c r="C861" s="3">
        <f t="shared" si="223"/>
        <v>0</v>
      </c>
      <c r="D861" s="3">
        <f t="shared" si="224"/>
        <v>0</v>
      </c>
      <c r="E861" s="3">
        <f t="shared" si="225"/>
        <v>2.911E-3</v>
      </c>
      <c r="F861" s="3" t="str">
        <f t="shared" si="226"/>
        <v/>
      </c>
      <c r="G861" s="3">
        <f t="shared" si="227"/>
        <v>0</v>
      </c>
      <c r="H861" s="3">
        <f t="shared" si="228"/>
        <v>0</v>
      </c>
      <c r="I861" s="3">
        <f t="shared" si="229"/>
        <v>2</v>
      </c>
      <c r="J861" s="3">
        <f t="shared" si="230"/>
        <v>0</v>
      </c>
      <c r="K861" s="3">
        <f t="shared" si="231"/>
        <v>0</v>
      </c>
      <c r="L861" s="3">
        <f t="shared" si="232"/>
        <v>0</v>
      </c>
      <c r="M861" s="3">
        <f t="shared" si="233"/>
        <v>5.9699999999999996E-6</v>
      </c>
      <c r="N861" s="3">
        <f t="shared" si="234"/>
        <v>0</v>
      </c>
      <c r="O861" s="3">
        <f>SUM(K861:M861)</f>
        <v>5.9699999999999996E-6</v>
      </c>
      <c r="P861" s="41" t="str">
        <f t="shared" si="235"/>
        <v/>
      </c>
      <c r="Q861" s="42" t="str">
        <f t="shared" si="236"/>
        <v/>
      </c>
      <c r="R861" s="44">
        <f t="shared" si="237"/>
        <v>2.0508416351769148E-3</v>
      </c>
      <c r="S861" s="3" t="str">
        <f>IF(G861&gt;0,(K861/G861)*(1000000/365),"")</f>
        <v/>
      </c>
      <c r="T861" s="3" t="str">
        <f>IF(H861&gt;0,(L861/H861)*(1000000/365),"")</f>
        <v/>
      </c>
      <c r="U861" s="3">
        <f>IF(I861&gt;0,(M861/I861)*(1000000/365),"")</f>
        <v>8.1780821917808218E-3</v>
      </c>
      <c r="V861" s="28" t="str">
        <f>IF(J861&gt;0,(N861/J861)*(1000000/365),"")</f>
        <v/>
      </c>
      <c r="Y861" s="29" t="s">
        <v>690</v>
      </c>
      <c r="Z861" s="3" t="s">
        <v>47</v>
      </c>
      <c r="AA861" s="3">
        <v>2911</v>
      </c>
      <c r="AB861" s="3">
        <v>1</v>
      </c>
      <c r="AC861" s="3">
        <v>2</v>
      </c>
      <c r="AD861" s="3">
        <v>0</v>
      </c>
      <c r="AE861" s="2" t="s">
        <v>1245</v>
      </c>
      <c r="AI861" s="3" t="s">
        <v>1245</v>
      </c>
      <c r="AM861" s="2" t="s">
        <v>1243</v>
      </c>
      <c r="AO861" s="2">
        <v>2</v>
      </c>
      <c r="AP861" s="2">
        <v>5.9699999999999996E-3</v>
      </c>
    </row>
    <row r="862" spans="1:42" x14ac:dyDescent="0.25">
      <c r="A862" s="3">
        <f t="shared" si="221"/>
        <v>3</v>
      </c>
      <c r="B862" s="3" t="str">
        <f t="shared" si="222"/>
        <v>Oil</v>
      </c>
      <c r="C862" s="3">
        <f t="shared" si="223"/>
        <v>0</v>
      </c>
      <c r="D862" s="3">
        <f t="shared" si="224"/>
        <v>0</v>
      </c>
      <c r="E862" s="3">
        <f t="shared" si="225"/>
        <v>4.3729600000000004E-3</v>
      </c>
      <c r="F862" s="3" t="str">
        <f t="shared" si="226"/>
        <v/>
      </c>
      <c r="G862" s="3">
        <f t="shared" si="227"/>
        <v>0</v>
      </c>
      <c r="H862" s="3">
        <f t="shared" si="228"/>
        <v>0</v>
      </c>
      <c r="I862" s="3">
        <f t="shared" si="229"/>
        <v>28</v>
      </c>
      <c r="J862" s="3">
        <f t="shared" si="230"/>
        <v>0</v>
      </c>
      <c r="K862" s="3">
        <f t="shared" si="231"/>
        <v>0</v>
      </c>
      <c r="L862" s="3">
        <f t="shared" si="232"/>
        <v>0</v>
      </c>
      <c r="M862" s="3">
        <f t="shared" si="233"/>
        <v>2.4907E-4</v>
      </c>
      <c r="N862" s="3">
        <f t="shared" si="234"/>
        <v>0</v>
      </c>
      <c r="O862" s="3">
        <f>SUM(K862:M862)</f>
        <v>2.4907E-4</v>
      </c>
      <c r="P862" s="41" t="str">
        <f t="shared" si="235"/>
        <v/>
      </c>
      <c r="Q862" s="42" t="str">
        <f t="shared" si="236"/>
        <v/>
      </c>
      <c r="R862" s="44">
        <f t="shared" si="237"/>
        <v>5.6956843876916317E-2</v>
      </c>
      <c r="S862" s="3" t="str">
        <f>IF(G862&gt;0,(K862/G862)*(1000000/365),"")</f>
        <v/>
      </c>
      <c r="T862" s="3" t="str">
        <f>IF(H862&gt;0,(L862/H862)*(1000000/365),"")</f>
        <v/>
      </c>
      <c r="U862" s="3">
        <f>IF(I862&gt;0,(M862/I862)*(1000000/365),"")</f>
        <v>2.4370841487279842E-2</v>
      </c>
      <c r="V862" s="28" t="str">
        <f>IF(J862&gt;0,(N862/J862)*(1000000/365),"")</f>
        <v/>
      </c>
      <c r="Y862" s="29" t="s">
        <v>690</v>
      </c>
      <c r="Z862" s="3" t="s">
        <v>47</v>
      </c>
      <c r="AA862" s="3">
        <v>4372.96</v>
      </c>
      <c r="AB862" s="3">
        <v>1</v>
      </c>
      <c r="AC862" s="3">
        <v>28</v>
      </c>
      <c r="AD862" s="3">
        <v>0</v>
      </c>
      <c r="AE862" s="2" t="s">
        <v>1245</v>
      </c>
      <c r="AI862" s="3" t="s">
        <v>1245</v>
      </c>
      <c r="AM862" s="2" t="s">
        <v>1243</v>
      </c>
      <c r="AO862" s="2">
        <v>28</v>
      </c>
      <c r="AP862" s="2">
        <v>0.24907000000000001</v>
      </c>
    </row>
    <row r="863" spans="1:42" x14ac:dyDescent="0.25">
      <c r="A863" s="3">
        <f t="shared" si="221"/>
        <v>3</v>
      </c>
      <c r="B863" s="3" t="str">
        <f t="shared" si="222"/>
        <v>Oil</v>
      </c>
      <c r="C863" s="3">
        <f t="shared" si="223"/>
        <v>0</v>
      </c>
      <c r="D863" s="3">
        <f t="shared" si="224"/>
        <v>0</v>
      </c>
      <c r="E863" s="3">
        <f t="shared" si="225"/>
        <v>0.142847</v>
      </c>
      <c r="F863" s="3" t="str">
        <f t="shared" si="226"/>
        <v/>
      </c>
      <c r="G863" s="3">
        <f t="shared" si="227"/>
        <v>0</v>
      </c>
      <c r="H863" s="3">
        <f t="shared" si="228"/>
        <v>0</v>
      </c>
      <c r="I863" s="3">
        <f t="shared" si="229"/>
        <v>27</v>
      </c>
      <c r="J863" s="3">
        <f t="shared" si="230"/>
        <v>0</v>
      </c>
      <c r="K863" s="3">
        <f t="shared" si="231"/>
        <v>0</v>
      </c>
      <c r="L863" s="3">
        <f t="shared" si="232"/>
        <v>0</v>
      </c>
      <c r="M863" s="3">
        <f t="shared" si="233"/>
        <v>3.8678410000000002E-4</v>
      </c>
      <c r="N863" s="3">
        <f t="shared" si="234"/>
        <v>0</v>
      </c>
      <c r="O863" s="3">
        <f>SUM(K863:M863)</f>
        <v>3.8678410000000002E-4</v>
      </c>
      <c r="P863" s="41" t="str">
        <f t="shared" si="235"/>
        <v/>
      </c>
      <c r="Q863" s="42" t="str">
        <f t="shared" si="236"/>
        <v/>
      </c>
      <c r="R863" s="44">
        <f t="shared" si="237"/>
        <v>2.7076809453471197E-3</v>
      </c>
      <c r="S863" s="3" t="str">
        <f>IF(G863&gt;0,(K863/G863)*(1000000/365),"")</f>
        <v/>
      </c>
      <c r="T863" s="3" t="str">
        <f>IF(H863&gt;0,(L863/H863)*(1000000/365),"")</f>
        <v/>
      </c>
      <c r="U863" s="3">
        <f>IF(I863&gt;0,(M863/I863)*(1000000/365),"")</f>
        <v>3.9247498731608321E-2</v>
      </c>
      <c r="V863" s="28" t="str">
        <f>IF(J863&gt;0,(N863/J863)*(1000000/365),"")</f>
        <v/>
      </c>
      <c r="Y863" s="29" t="s">
        <v>690</v>
      </c>
      <c r="Z863" s="3" t="s">
        <v>47</v>
      </c>
      <c r="AA863" s="3">
        <v>142847</v>
      </c>
      <c r="AB863" s="3">
        <v>0</v>
      </c>
      <c r="AC863" s="3">
        <v>27</v>
      </c>
      <c r="AD863" s="3">
        <v>0</v>
      </c>
      <c r="AE863" s="2" t="s">
        <v>1245</v>
      </c>
      <c r="AI863" s="3" t="s">
        <v>1245</v>
      </c>
      <c r="AM863" s="2" t="s">
        <v>1243</v>
      </c>
      <c r="AO863" s="2">
        <v>27</v>
      </c>
      <c r="AP863" s="2">
        <v>0.38678410000000002</v>
      </c>
    </row>
    <row r="864" spans="1:42" x14ac:dyDescent="0.25">
      <c r="A864" s="3">
        <f t="shared" si="221"/>
        <v>6</v>
      </c>
      <c r="B864" s="3" t="str">
        <f t="shared" si="222"/>
        <v>Oil</v>
      </c>
      <c r="C864" s="3">
        <f t="shared" si="223"/>
        <v>0.97069853303867393</v>
      </c>
      <c r="D864" s="3">
        <f t="shared" si="224"/>
        <v>0</v>
      </c>
      <c r="E864" s="3">
        <f t="shared" si="225"/>
        <v>3.2125499069613261</v>
      </c>
      <c r="F864" s="3" t="str">
        <f t="shared" si="226"/>
        <v/>
      </c>
      <c r="G864" s="3">
        <f t="shared" si="227"/>
        <v>126</v>
      </c>
      <c r="H864" s="3">
        <f t="shared" si="228"/>
        <v>0</v>
      </c>
      <c r="I864" s="3">
        <f t="shared" si="229"/>
        <v>417</v>
      </c>
      <c r="J864" s="3">
        <f t="shared" si="230"/>
        <v>0</v>
      </c>
      <c r="K864" s="3">
        <f t="shared" si="231"/>
        <v>1.6000000000000001E-3</v>
      </c>
      <c r="L864" s="3">
        <f t="shared" si="232"/>
        <v>0</v>
      </c>
      <c r="M864" s="3">
        <f t="shared" si="233"/>
        <v>8.1449549999999989E-3</v>
      </c>
      <c r="N864" s="3">
        <f t="shared" si="234"/>
        <v>0</v>
      </c>
      <c r="O864" s="3">
        <f>SUM(K864:M864)</f>
        <v>9.7449549999999996E-3</v>
      </c>
      <c r="P864" s="41">
        <f t="shared" si="235"/>
        <v>1.6482975357873071E-3</v>
      </c>
      <c r="Q864" s="42" t="str">
        <f t="shared" si="236"/>
        <v/>
      </c>
      <c r="R864" s="44">
        <f t="shared" si="237"/>
        <v>2.5353551651759757E-3</v>
      </c>
      <c r="S864" s="3">
        <f>IF(G864&gt;0,(K864/G864)*(1000000/365),"")</f>
        <v>3.4790171776473144E-2</v>
      </c>
      <c r="T864" s="3" t="str">
        <f>IF(H864&gt;0,(L864/H864)*(1000000/365),"")</f>
        <v/>
      </c>
      <c r="U864" s="3">
        <f>IF(I864&gt;0,(M864/I864)*(1000000/365),"")</f>
        <v>5.3513058046713302E-2</v>
      </c>
      <c r="V864" s="28" t="str">
        <f>IF(J864&gt;0,(N864/J864)*(1000000/365),"")</f>
        <v/>
      </c>
      <c r="Y864" s="29" t="s">
        <v>690</v>
      </c>
      <c r="Z864" s="3" t="s">
        <v>47</v>
      </c>
      <c r="AA864" s="3">
        <v>4183248.44</v>
      </c>
      <c r="AB864" s="3">
        <v>181</v>
      </c>
      <c r="AC864" s="3">
        <v>543</v>
      </c>
      <c r="AD864" s="3">
        <v>0</v>
      </c>
      <c r="AE864" s="2" t="s">
        <v>1243</v>
      </c>
      <c r="AG864" s="2">
        <v>126</v>
      </c>
      <c r="AH864" s="2">
        <v>1.6</v>
      </c>
      <c r="AI864" s="3" t="s">
        <v>1245</v>
      </c>
      <c r="AM864" s="2" t="s">
        <v>1243</v>
      </c>
      <c r="AO864" s="2">
        <v>417</v>
      </c>
      <c r="AP864" s="2">
        <v>8.1449549999999995</v>
      </c>
    </row>
    <row r="865" spans="1:42" x14ac:dyDescent="0.25">
      <c r="A865" s="3">
        <f t="shared" si="221"/>
        <v>3</v>
      </c>
      <c r="B865" s="3" t="str">
        <f t="shared" si="222"/>
        <v>Oil</v>
      </c>
      <c r="C865" s="3">
        <f t="shared" si="223"/>
        <v>0</v>
      </c>
      <c r="D865" s="3">
        <f t="shared" si="224"/>
        <v>0</v>
      </c>
      <c r="E865" s="3">
        <f t="shared" si="225"/>
        <v>8.9912275000000007E-3</v>
      </c>
      <c r="F865" s="3" t="str">
        <f t="shared" si="226"/>
        <v/>
      </c>
      <c r="G865" s="3">
        <f t="shared" si="227"/>
        <v>0</v>
      </c>
      <c r="H865" s="3">
        <f t="shared" si="228"/>
        <v>0</v>
      </c>
      <c r="I865" s="3">
        <f t="shared" si="229"/>
        <v>2</v>
      </c>
      <c r="J865" s="3">
        <f t="shared" si="230"/>
        <v>0</v>
      </c>
      <c r="K865" s="3">
        <f t="shared" si="231"/>
        <v>0</v>
      </c>
      <c r="L865" s="3">
        <f t="shared" si="232"/>
        <v>0</v>
      </c>
      <c r="M865" s="3">
        <f t="shared" si="233"/>
        <v>0</v>
      </c>
      <c r="N865" s="3">
        <f t="shared" si="234"/>
        <v>0</v>
      </c>
      <c r="O865" s="3">
        <f>SUM(K865:M865)</f>
        <v>0</v>
      </c>
      <c r="P865" s="41" t="str">
        <f t="shared" si="235"/>
        <v/>
      </c>
      <c r="Q865" s="42" t="str">
        <f t="shared" si="236"/>
        <v/>
      </c>
      <c r="R865" s="44">
        <f t="shared" si="237"/>
        <v>0</v>
      </c>
      <c r="S865" s="3" t="str">
        <f>IF(G865&gt;0,(K865/G865)*(1000000/365),"")</f>
        <v/>
      </c>
      <c r="T865" s="3" t="str">
        <f>IF(H865&gt;0,(L865/H865)*(1000000/365),"")</f>
        <v/>
      </c>
      <c r="U865" s="3">
        <f>IF(I865&gt;0,(M865/I865)*(1000000/365),"")</f>
        <v>0</v>
      </c>
      <c r="V865" s="28" t="str">
        <f>IF(J865&gt;0,(N865/J865)*(1000000/365),"")</f>
        <v/>
      </c>
      <c r="Y865" s="29" t="s">
        <v>690</v>
      </c>
      <c r="Z865" s="3" t="s">
        <v>62</v>
      </c>
      <c r="AA865" s="3">
        <v>8991.2275000000009</v>
      </c>
      <c r="AB865" s="3">
        <v>1</v>
      </c>
      <c r="AC865" s="3">
        <v>2</v>
      </c>
      <c r="AD865" s="3">
        <v>0</v>
      </c>
      <c r="AE865" s="2" t="s">
        <v>1245</v>
      </c>
      <c r="AI865" s="3" t="s">
        <v>1245</v>
      </c>
      <c r="AM865" s="2" t="s">
        <v>1243</v>
      </c>
      <c r="AO865" s="2">
        <v>2</v>
      </c>
      <c r="AP865" s="2">
        <v>0</v>
      </c>
    </row>
    <row r="866" spans="1:42" x14ac:dyDescent="0.25">
      <c r="A866" s="3">
        <f t="shared" si="221"/>
        <v>3</v>
      </c>
      <c r="B866" s="3" t="str">
        <f t="shared" si="222"/>
        <v>Oil</v>
      </c>
      <c r="C866" s="3">
        <f t="shared" si="223"/>
        <v>0</v>
      </c>
      <c r="D866" s="3">
        <f t="shared" si="224"/>
        <v>0</v>
      </c>
      <c r="E866" s="3">
        <f t="shared" si="225"/>
        <v>3.5248000000000002E-2</v>
      </c>
      <c r="F866" s="3" t="str">
        <f t="shared" si="226"/>
        <v/>
      </c>
      <c r="G866" s="3">
        <f t="shared" si="227"/>
        <v>0</v>
      </c>
      <c r="H866" s="3">
        <f t="shared" si="228"/>
        <v>0</v>
      </c>
      <c r="I866" s="3">
        <f t="shared" si="229"/>
        <v>12</v>
      </c>
      <c r="J866" s="3">
        <f t="shared" si="230"/>
        <v>0</v>
      </c>
      <c r="K866" s="3">
        <f t="shared" si="231"/>
        <v>0</v>
      </c>
      <c r="L866" s="3">
        <f t="shared" si="232"/>
        <v>0</v>
      </c>
      <c r="M866" s="3">
        <f t="shared" si="233"/>
        <v>2.287844E-4</v>
      </c>
      <c r="N866" s="3">
        <f t="shared" si="234"/>
        <v>0</v>
      </c>
      <c r="O866" s="3">
        <f>SUM(K866:M866)</f>
        <v>2.287844E-4</v>
      </c>
      <c r="P866" s="41" t="str">
        <f t="shared" si="235"/>
        <v/>
      </c>
      <c r="Q866" s="42" t="str">
        <f t="shared" si="236"/>
        <v/>
      </c>
      <c r="R866" s="44">
        <f t="shared" si="237"/>
        <v>6.4907058556513842E-3</v>
      </c>
      <c r="S866" s="3" t="str">
        <f>IF(G866&gt;0,(K866/G866)*(1000000/365),"")</f>
        <v/>
      </c>
      <c r="T866" s="3" t="str">
        <f>IF(H866&gt;0,(L866/H866)*(1000000/365),"")</f>
        <v/>
      </c>
      <c r="U866" s="3">
        <f>IF(I866&gt;0,(M866/I866)*(1000000/365),"")</f>
        <v>5.2233881278538806E-2</v>
      </c>
      <c r="V866" s="28" t="str">
        <f>IF(J866&gt;0,(N866/J866)*(1000000/365),"")</f>
        <v/>
      </c>
      <c r="Y866" s="29" t="s">
        <v>690</v>
      </c>
      <c r="Z866" s="3" t="s">
        <v>47</v>
      </c>
      <c r="AA866" s="3">
        <v>35248</v>
      </c>
      <c r="AB866" s="3">
        <v>3</v>
      </c>
      <c r="AC866" s="3">
        <v>12</v>
      </c>
      <c r="AD866" s="3">
        <v>0</v>
      </c>
      <c r="AE866" s="2" t="s">
        <v>1245</v>
      </c>
      <c r="AI866" s="3" t="s">
        <v>1245</v>
      </c>
      <c r="AM866" s="2" t="s">
        <v>1243</v>
      </c>
      <c r="AO866" s="2">
        <v>12</v>
      </c>
      <c r="AP866" s="2">
        <v>0.2287844</v>
      </c>
    </row>
    <row r="867" spans="1:42" x14ac:dyDescent="0.25">
      <c r="A867" s="3">
        <f t="shared" si="221"/>
        <v>3</v>
      </c>
      <c r="B867" s="3" t="str">
        <f t="shared" si="222"/>
        <v>Oil</v>
      </c>
      <c r="C867" s="3">
        <f t="shared" si="223"/>
        <v>0</v>
      </c>
      <c r="D867" s="3">
        <f t="shared" si="224"/>
        <v>0</v>
      </c>
      <c r="E867" s="3">
        <f t="shared" si="225"/>
        <v>2.7607610000000001E-2</v>
      </c>
      <c r="F867" s="3" t="str">
        <f t="shared" si="226"/>
        <v/>
      </c>
      <c r="G867" s="3">
        <f t="shared" si="227"/>
        <v>0</v>
      </c>
      <c r="H867" s="3">
        <f t="shared" si="228"/>
        <v>0</v>
      </c>
      <c r="I867" s="3">
        <f t="shared" si="229"/>
        <v>2</v>
      </c>
      <c r="J867" s="3">
        <f t="shared" si="230"/>
        <v>0</v>
      </c>
      <c r="K867" s="3">
        <f t="shared" si="231"/>
        <v>0</v>
      </c>
      <c r="L867" s="3">
        <f t="shared" si="232"/>
        <v>0</v>
      </c>
      <c r="M867" s="3">
        <f t="shared" si="233"/>
        <v>1.3194000000000001E-4</v>
      </c>
      <c r="N867" s="3">
        <f t="shared" si="234"/>
        <v>0</v>
      </c>
      <c r="O867" s="3">
        <f>SUM(K867:M867)</f>
        <v>1.3194000000000001E-4</v>
      </c>
      <c r="P867" s="41" t="str">
        <f t="shared" si="235"/>
        <v/>
      </c>
      <c r="Q867" s="42" t="str">
        <f t="shared" si="236"/>
        <v/>
      </c>
      <c r="R867" s="44">
        <f t="shared" si="237"/>
        <v>4.7791170622882607E-3</v>
      </c>
      <c r="S867" s="3" t="str">
        <f>IF(G867&gt;0,(K867/G867)*(1000000/365),"")</f>
        <v/>
      </c>
      <c r="T867" s="3" t="str">
        <f>IF(H867&gt;0,(L867/H867)*(1000000/365),"")</f>
        <v/>
      </c>
      <c r="U867" s="3">
        <f>IF(I867&gt;0,(M867/I867)*(1000000/365),"")</f>
        <v>0.18073972602739727</v>
      </c>
      <c r="V867" s="28" t="str">
        <f>IF(J867&gt;0,(N867/J867)*(1000000/365),"")</f>
        <v/>
      </c>
      <c r="Y867" s="29" t="s">
        <v>690</v>
      </c>
      <c r="Z867" s="3" t="s">
        <v>47</v>
      </c>
      <c r="AA867" s="3">
        <v>27607.61</v>
      </c>
      <c r="AB867" s="3">
        <v>2</v>
      </c>
      <c r="AC867" s="3">
        <v>2</v>
      </c>
      <c r="AD867" s="3">
        <v>0</v>
      </c>
      <c r="AE867" s="2" t="s">
        <v>1245</v>
      </c>
      <c r="AI867" s="3" t="s">
        <v>1245</v>
      </c>
      <c r="AM867" s="2" t="s">
        <v>1243</v>
      </c>
      <c r="AO867" s="2">
        <v>2</v>
      </c>
      <c r="AP867" s="2">
        <v>0.13194</v>
      </c>
    </row>
    <row r="868" spans="1:42" x14ac:dyDescent="0.25">
      <c r="A868" s="3">
        <f t="shared" si="221"/>
        <v>6</v>
      </c>
      <c r="B868" s="3" t="str">
        <f t="shared" si="222"/>
        <v>Oil</v>
      </c>
      <c r="C868" s="3">
        <f t="shared" si="223"/>
        <v>0.24443380543327242</v>
      </c>
      <c r="D868" s="3">
        <f t="shared" si="224"/>
        <v>0</v>
      </c>
      <c r="E868" s="3">
        <f t="shared" si="225"/>
        <v>1.8536230245356493</v>
      </c>
      <c r="F868" s="3" t="str">
        <f t="shared" si="226"/>
        <v/>
      </c>
      <c r="G868" s="3">
        <f t="shared" si="227"/>
        <v>60</v>
      </c>
      <c r="H868" s="3">
        <f t="shared" si="228"/>
        <v>32</v>
      </c>
      <c r="I868" s="3">
        <f t="shared" si="229"/>
        <v>455</v>
      </c>
      <c r="J868" s="3">
        <f t="shared" si="230"/>
        <v>0</v>
      </c>
      <c r="K868" s="3">
        <f t="shared" si="231"/>
        <v>0</v>
      </c>
      <c r="L868" s="3">
        <f t="shared" si="232"/>
        <v>7.1999999999999998E-3</v>
      </c>
      <c r="M868" s="3">
        <f t="shared" si="233"/>
        <v>3.5999999999999999E-3</v>
      </c>
      <c r="N868" s="3">
        <f t="shared" si="234"/>
        <v>0</v>
      </c>
      <c r="O868" s="3">
        <f>SUM(K868:M868)</f>
        <v>1.0800000000000001E-2</v>
      </c>
      <c r="P868" s="41">
        <f t="shared" si="235"/>
        <v>0</v>
      </c>
      <c r="Q868" s="42" t="str">
        <f t="shared" si="236"/>
        <v/>
      </c>
      <c r="R868" s="44">
        <f t="shared" si="237"/>
        <v>1.9421424703665597E-3</v>
      </c>
      <c r="S868" s="3">
        <f>IF(G868&gt;0,(K868/G868)*(1000000/365),"")</f>
        <v>0</v>
      </c>
      <c r="T868" s="3">
        <f>IF(H868&gt;0,(L868/H868)*(1000000/365),"")</f>
        <v>0.61643835616438347</v>
      </c>
      <c r="U868" s="3">
        <f>IF(I868&gt;0,(M868/I868)*(1000000/365),"")</f>
        <v>2.1676953183802496E-2</v>
      </c>
      <c r="V868" s="28" t="str">
        <f>IF(J868&gt;0,(N868/J868)*(1000000/365),"")</f>
        <v/>
      </c>
      <c r="Y868" s="29" t="s">
        <v>690</v>
      </c>
      <c r="Z868" s="3" t="s">
        <v>47</v>
      </c>
      <c r="AA868" s="3">
        <v>2228421.5262000002</v>
      </c>
      <c r="AB868" s="3">
        <v>287</v>
      </c>
      <c r="AC868" s="3">
        <v>1034</v>
      </c>
      <c r="AD868" s="3">
        <v>0</v>
      </c>
      <c r="AE868" s="2" t="s">
        <v>1243</v>
      </c>
      <c r="AG868" s="2">
        <v>60</v>
      </c>
      <c r="AH868" s="2">
        <v>0</v>
      </c>
      <c r="AI868" s="3" t="s">
        <v>1243</v>
      </c>
      <c r="AK868" s="3">
        <v>32</v>
      </c>
      <c r="AL868" s="3">
        <v>7.2</v>
      </c>
      <c r="AM868" s="2" t="s">
        <v>1243</v>
      </c>
      <c r="AO868" s="2">
        <v>455</v>
      </c>
      <c r="AP868" s="2">
        <v>3.6</v>
      </c>
    </row>
    <row r="869" spans="1:42" x14ac:dyDescent="0.25">
      <c r="A869" s="3">
        <f t="shared" si="221"/>
        <v>3</v>
      </c>
      <c r="B869" s="3" t="str">
        <f t="shared" si="222"/>
        <v>Oil</v>
      </c>
      <c r="C869" s="3">
        <f t="shared" si="223"/>
        <v>0</v>
      </c>
      <c r="D869" s="3">
        <f t="shared" si="224"/>
        <v>0</v>
      </c>
      <c r="E869" s="3">
        <f t="shared" si="225"/>
        <v>0.22528441666670002</v>
      </c>
      <c r="F869" s="3" t="str">
        <f t="shared" si="226"/>
        <v/>
      </c>
      <c r="G869" s="3">
        <f t="shared" si="227"/>
        <v>0</v>
      </c>
      <c r="H869" s="3">
        <f t="shared" si="228"/>
        <v>0</v>
      </c>
      <c r="I869" s="3">
        <f t="shared" si="229"/>
        <v>48</v>
      </c>
      <c r="J869" s="3">
        <f t="shared" si="230"/>
        <v>0</v>
      </c>
      <c r="K869" s="3">
        <f t="shared" si="231"/>
        <v>0</v>
      </c>
      <c r="L869" s="3">
        <f t="shared" si="232"/>
        <v>0</v>
      </c>
      <c r="M869" s="3">
        <f t="shared" si="233"/>
        <v>2.9004229999999995E-4</v>
      </c>
      <c r="N869" s="3">
        <f t="shared" si="234"/>
        <v>0</v>
      </c>
      <c r="O869" s="3">
        <f>SUM(K869:M869)</f>
        <v>2.9004229999999995E-4</v>
      </c>
      <c r="P869" s="41" t="str">
        <f t="shared" si="235"/>
        <v/>
      </c>
      <c r="Q869" s="42" t="str">
        <f t="shared" si="236"/>
        <v/>
      </c>
      <c r="R869" s="44">
        <f t="shared" si="237"/>
        <v>1.2874494574079077E-3</v>
      </c>
      <c r="S869" s="3" t="str">
        <f>IF(G869&gt;0,(K869/G869)*(1000000/365),"")</f>
        <v/>
      </c>
      <c r="T869" s="3" t="str">
        <f>IF(H869&gt;0,(L869/H869)*(1000000/365),"")</f>
        <v/>
      </c>
      <c r="U869" s="3">
        <f>IF(I869&gt;0,(M869/I869)*(1000000/365),"")</f>
        <v>1.6554925799086753E-2</v>
      </c>
      <c r="V869" s="28" t="str">
        <f>IF(J869&gt;0,(N869/J869)*(1000000/365),"")</f>
        <v/>
      </c>
      <c r="Y869" s="29" t="s">
        <v>695</v>
      </c>
      <c r="Z869" s="3" t="s">
        <v>47</v>
      </c>
      <c r="AA869" s="3">
        <v>225284.41666670001</v>
      </c>
      <c r="AB869" s="3">
        <v>9</v>
      </c>
      <c r="AC869" s="3">
        <v>48</v>
      </c>
      <c r="AD869" s="3">
        <v>0</v>
      </c>
      <c r="AE869" s="2" t="s">
        <v>1245</v>
      </c>
      <c r="AI869" s="3" t="s">
        <v>1245</v>
      </c>
      <c r="AM869" s="2" t="s">
        <v>1243</v>
      </c>
      <c r="AO869" s="2">
        <v>48</v>
      </c>
      <c r="AP869" s="2">
        <v>0.29004229999999998</v>
      </c>
    </row>
    <row r="870" spans="1:42" x14ac:dyDescent="0.25">
      <c r="A870" s="3">
        <f t="shared" si="221"/>
        <v>3</v>
      </c>
      <c r="B870" s="3" t="str">
        <f t="shared" si="222"/>
        <v>Oil</v>
      </c>
      <c r="C870" s="3">
        <f t="shared" si="223"/>
        <v>0</v>
      </c>
      <c r="D870" s="3">
        <f t="shared" si="224"/>
        <v>0</v>
      </c>
      <c r="E870" s="3">
        <f t="shared" si="225"/>
        <v>0.53662484999999993</v>
      </c>
      <c r="F870" s="3" t="str">
        <f t="shared" si="226"/>
        <v/>
      </c>
      <c r="G870" s="3">
        <f t="shared" si="227"/>
        <v>0</v>
      </c>
      <c r="H870" s="3">
        <f t="shared" si="228"/>
        <v>0</v>
      </c>
      <c r="I870" s="3">
        <f t="shared" si="229"/>
        <v>87</v>
      </c>
      <c r="J870" s="3">
        <f t="shared" si="230"/>
        <v>0</v>
      </c>
      <c r="K870" s="3">
        <f t="shared" si="231"/>
        <v>0</v>
      </c>
      <c r="L870" s="3">
        <f t="shared" si="232"/>
        <v>0</v>
      </c>
      <c r="M870" s="3">
        <f t="shared" si="233"/>
        <v>1.7999999999999998E-4</v>
      </c>
      <c r="N870" s="3">
        <f t="shared" si="234"/>
        <v>0</v>
      </c>
      <c r="O870" s="3">
        <f>SUM(K870:M870)</f>
        <v>1.7999999999999998E-4</v>
      </c>
      <c r="P870" s="41" t="str">
        <f t="shared" si="235"/>
        <v/>
      </c>
      <c r="Q870" s="42" t="str">
        <f t="shared" si="236"/>
        <v/>
      </c>
      <c r="R870" s="44">
        <f t="shared" si="237"/>
        <v>3.3542986315300159E-4</v>
      </c>
      <c r="S870" s="3" t="str">
        <f>IF(G870&gt;0,(K870/G870)*(1000000/365),"")</f>
        <v/>
      </c>
      <c r="T870" s="3" t="str">
        <f>IF(H870&gt;0,(L870/H870)*(1000000/365),"")</f>
        <v/>
      </c>
      <c r="U870" s="3">
        <f>IF(I870&gt;0,(M870/I870)*(1000000/365),"")</f>
        <v>5.6683986773736414E-3</v>
      </c>
      <c r="V870" s="28" t="str">
        <f>IF(J870&gt;0,(N870/J870)*(1000000/365),"")</f>
        <v/>
      </c>
      <c r="Y870" s="29" t="s">
        <v>695</v>
      </c>
      <c r="Z870" s="3" t="s">
        <v>62</v>
      </c>
      <c r="AA870" s="3">
        <v>536624.85</v>
      </c>
      <c r="AB870" s="3">
        <v>20</v>
      </c>
      <c r="AC870" s="3">
        <v>87</v>
      </c>
      <c r="AD870" s="3">
        <v>0</v>
      </c>
      <c r="AE870" s="2" t="s">
        <v>1245</v>
      </c>
      <c r="AI870" s="3" t="s">
        <v>1245</v>
      </c>
      <c r="AM870" s="2" t="s">
        <v>1243</v>
      </c>
      <c r="AO870" s="2">
        <v>87</v>
      </c>
      <c r="AP870" s="2">
        <v>0.18</v>
      </c>
    </row>
    <row r="871" spans="1:42" x14ac:dyDescent="0.25">
      <c r="A871" s="3">
        <f t="shared" si="221"/>
        <v>5</v>
      </c>
      <c r="B871" s="3" t="str">
        <f t="shared" si="222"/>
        <v>Oil</v>
      </c>
      <c r="C871" s="3">
        <f t="shared" si="223"/>
        <v>0</v>
      </c>
      <c r="D871" s="3">
        <f t="shared" si="224"/>
        <v>0.13075065613617021</v>
      </c>
      <c r="E871" s="3">
        <f t="shared" si="225"/>
        <v>4.1709459307438301</v>
      </c>
      <c r="F871" s="3" t="str">
        <f t="shared" si="226"/>
        <v/>
      </c>
      <c r="G871" s="3">
        <f t="shared" si="227"/>
        <v>0</v>
      </c>
      <c r="H871" s="3">
        <f t="shared" si="228"/>
        <v>10</v>
      </c>
      <c r="I871" s="3">
        <f t="shared" si="229"/>
        <v>319</v>
      </c>
      <c r="J871" s="3">
        <f t="shared" si="230"/>
        <v>0</v>
      </c>
      <c r="K871" s="3">
        <f t="shared" si="231"/>
        <v>0</v>
      </c>
      <c r="L871" s="3">
        <f t="shared" si="232"/>
        <v>5.6729689999999999E-2</v>
      </c>
      <c r="M871" s="3">
        <f t="shared" si="233"/>
        <v>9.366339999999999E-3</v>
      </c>
      <c r="N871" s="3">
        <f t="shared" si="234"/>
        <v>0</v>
      </c>
      <c r="O871" s="3">
        <f>SUM(K871:M871)</f>
        <v>6.609603E-2</v>
      </c>
      <c r="P871" s="41" t="str">
        <f t="shared" si="235"/>
        <v/>
      </c>
      <c r="Q871" s="42">
        <f t="shared" si="236"/>
        <v>0.43387690491525249</v>
      </c>
      <c r="R871" s="44">
        <f t="shared" si="237"/>
        <v>2.2456153005871362E-3</v>
      </c>
      <c r="S871" s="3" t="str">
        <f>IF(G871&gt;0,(K871/G871)*(1000000/365),"")</f>
        <v/>
      </c>
      <c r="T871" s="3">
        <f>IF(H871&gt;0,(L871/H871)*(1000000/365),"")</f>
        <v>15.542380821917808</v>
      </c>
      <c r="U871" s="3">
        <f>IF(I871&gt;0,(M871/I871)*(1000000/365),"")</f>
        <v>8.0442650405805796E-2</v>
      </c>
      <c r="V871" s="28" t="str">
        <f>IF(J871&gt;0,(N871/J871)*(1000000/365),"")</f>
        <v/>
      </c>
      <c r="Y871" s="29" t="s">
        <v>695</v>
      </c>
      <c r="Z871" s="3" t="s">
        <v>47</v>
      </c>
      <c r="AA871" s="3">
        <v>4301696.5868800003</v>
      </c>
      <c r="AB871" s="3">
        <v>228</v>
      </c>
      <c r="AC871" s="3">
        <v>850</v>
      </c>
      <c r="AD871" s="3">
        <v>0</v>
      </c>
      <c r="AE871" s="2" t="s">
        <v>1245</v>
      </c>
      <c r="AI871" s="3" t="s">
        <v>1243</v>
      </c>
      <c r="AK871" s="3">
        <v>10</v>
      </c>
      <c r="AL871" s="3">
        <v>56.729689999999998</v>
      </c>
      <c r="AM871" s="2" t="s">
        <v>1243</v>
      </c>
      <c r="AO871" s="2">
        <v>319</v>
      </c>
      <c r="AP871" s="2">
        <v>9.3663399999999992</v>
      </c>
    </row>
    <row r="872" spans="1:42" x14ac:dyDescent="0.25">
      <c r="A872" s="3">
        <f t="shared" si="221"/>
        <v>3</v>
      </c>
      <c r="B872" s="3" t="str">
        <f t="shared" si="222"/>
        <v>Oil</v>
      </c>
      <c r="C872" s="3">
        <f t="shared" si="223"/>
        <v>0</v>
      </c>
      <c r="D872" s="3">
        <f t="shared" si="224"/>
        <v>0</v>
      </c>
      <c r="E872" s="3">
        <f t="shared" si="225"/>
        <v>0.67452193999999999</v>
      </c>
      <c r="F872" s="3" t="str">
        <f t="shared" si="226"/>
        <v/>
      </c>
      <c r="G872" s="3">
        <f t="shared" si="227"/>
        <v>0</v>
      </c>
      <c r="H872" s="3">
        <f t="shared" si="228"/>
        <v>0</v>
      </c>
      <c r="I872" s="3">
        <f t="shared" si="229"/>
        <v>36</v>
      </c>
      <c r="J872" s="3">
        <f t="shared" si="230"/>
        <v>0</v>
      </c>
      <c r="K872" s="3">
        <f t="shared" si="231"/>
        <v>0</v>
      </c>
      <c r="L872" s="3">
        <f t="shared" si="232"/>
        <v>0</v>
      </c>
      <c r="M872" s="3">
        <f t="shared" si="233"/>
        <v>5.5186300000000004E-5</v>
      </c>
      <c r="N872" s="3">
        <f t="shared" si="234"/>
        <v>0</v>
      </c>
      <c r="O872" s="3">
        <f>SUM(K872:M872)</f>
        <v>5.5186300000000004E-5</v>
      </c>
      <c r="P872" s="41" t="str">
        <f t="shared" si="235"/>
        <v/>
      </c>
      <c r="Q872" s="42" t="str">
        <f t="shared" si="236"/>
        <v/>
      </c>
      <c r="R872" s="44">
        <f t="shared" si="237"/>
        <v>8.1815426196514836E-5</v>
      </c>
      <c r="S872" s="3" t="str">
        <f>IF(G872&gt;0,(K872/G872)*(1000000/365),"")</f>
        <v/>
      </c>
      <c r="T872" s="3" t="str">
        <f>IF(H872&gt;0,(L872/H872)*(1000000/365),"")</f>
        <v/>
      </c>
      <c r="U872" s="3">
        <f>IF(I872&gt;0,(M872/I872)*(1000000/365),"")</f>
        <v>4.1998706240487065E-3</v>
      </c>
      <c r="V872" s="28" t="str">
        <f>IF(J872&gt;0,(N872/J872)*(1000000/365),"")</f>
        <v/>
      </c>
      <c r="Y872" s="29" t="s">
        <v>695</v>
      </c>
      <c r="Z872" s="3" t="s">
        <v>47</v>
      </c>
      <c r="AA872" s="3">
        <v>674521.94</v>
      </c>
      <c r="AB872" s="3">
        <v>24</v>
      </c>
      <c r="AC872" s="3">
        <v>36</v>
      </c>
      <c r="AD872" s="3">
        <v>0</v>
      </c>
      <c r="AE872" s="2" t="s">
        <v>1245</v>
      </c>
      <c r="AI872" s="3" t="s">
        <v>1245</v>
      </c>
      <c r="AM872" s="2" t="s">
        <v>1243</v>
      </c>
      <c r="AO872" s="2">
        <v>36</v>
      </c>
      <c r="AP872" s="2">
        <v>5.5186300000000001E-2</v>
      </c>
    </row>
    <row r="873" spans="1:42" x14ac:dyDescent="0.25">
      <c r="A873" s="3">
        <f t="shared" si="221"/>
        <v>3</v>
      </c>
      <c r="B873" s="3" t="str">
        <f t="shared" si="222"/>
        <v>Oil</v>
      </c>
      <c r="C873" s="3">
        <f t="shared" si="223"/>
        <v>0</v>
      </c>
      <c r="D873" s="3">
        <f t="shared" si="224"/>
        <v>0</v>
      </c>
      <c r="E873" s="3">
        <f t="shared" si="225"/>
        <v>1.1511337800000001</v>
      </c>
      <c r="F873" s="3" t="str">
        <f t="shared" si="226"/>
        <v/>
      </c>
      <c r="G873" s="3">
        <f t="shared" si="227"/>
        <v>0</v>
      </c>
      <c r="H873" s="3">
        <f t="shared" si="228"/>
        <v>0</v>
      </c>
      <c r="I873" s="3">
        <f t="shared" si="229"/>
        <v>189</v>
      </c>
      <c r="J873" s="3">
        <f t="shared" si="230"/>
        <v>0</v>
      </c>
      <c r="K873" s="3">
        <f t="shared" si="231"/>
        <v>0</v>
      </c>
      <c r="L873" s="3">
        <f t="shared" si="232"/>
        <v>0</v>
      </c>
      <c r="M873" s="3">
        <f t="shared" si="233"/>
        <v>1.9902000000000001E-3</v>
      </c>
      <c r="N873" s="3">
        <f t="shared" si="234"/>
        <v>0</v>
      </c>
      <c r="O873" s="3">
        <f>SUM(K873:M873)</f>
        <v>1.9902000000000001E-3</v>
      </c>
      <c r="P873" s="41" t="str">
        <f t="shared" si="235"/>
        <v/>
      </c>
      <c r="Q873" s="42" t="str">
        <f t="shared" si="236"/>
        <v/>
      </c>
      <c r="R873" s="44">
        <f t="shared" si="237"/>
        <v>1.7289041765414963E-3</v>
      </c>
      <c r="S873" s="3" t="str">
        <f>IF(G873&gt;0,(K873/G873)*(1000000/365),"")</f>
        <v/>
      </c>
      <c r="T873" s="3" t="str">
        <f>IF(H873&gt;0,(L873/H873)*(1000000/365),"")</f>
        <v/>
      </c>
      <c r="U873" s="3">
        <f>IF(I873&gt;0,(M873/I873)*(1000000/365),"")</f>
        <v>2.8849749945640359E-2</v>
      </c>
      <c r="V873" s="28" t="str">
        <f>IF(J873&gt;0,(N873/J873)*(1000000/365),"")</f>
        <v/>
      </c>
      <c r="Y873" s="29" t="s">
        <v>695</v>
      </c>
      <c r="Z873" s="3" t="s">
        <v>47</v>
      </c>
      <c r="AA873" s="3">
        <v>1151133.78</v>
      </c>
      <c r="AB873" s="3">
        <v>47</v>
      </c>
      <c r="AC873" s="3">
        <v>189</v>
      </c>
      <c r="AD873" s="3">
        <v>0</v>
      </c>
      <c r="AE873" s="2" t="s">
        <v>1245</v>
      </c>
      <c r="AI873" s="3" t="s">
        <v>1245</v>
      </c>
      <c r="AM873" s="2" t="s">
        <v>1243</v>
      </c>
      <c r="AO873" s="2">
        <v>189</v>
      </c>
      <c r="AP873" s="2">
        <v>1.9902</v>
      </c>
    </row>
    <row r="874" spans="1:42" x14ac:dyDescent="0.25">
      <c r="A874" s="3">
        <f t="shared" si="221"/>
        <v>5</v>
      </c>
      <c r="B874" s="3" t="str">
        <f t="shared" si="222"/>
        <v>Oil</v>
      </c>
      <c r="C874" s="3">
        <f t="shared" si="223"/>
        <v>0</v>
      </c>
      <c r="D874" s="3">
        <f t="shared" si="224"/>
        <v>2.7192799236947788E-2</v>
      </c>
      <c r="E874" s="3">
        <f t="shared" si="225"/>
        <v>13.514821220763052</v>
      </c>
      <c r="F874" s="3" t="str">
        <f t="shared" si="226"/>
        <v/>
      </c>
      <c r="G874" s="3">
        <f t="shared" si="227"/>
        <v>0</v>
      </c>
      <c r="H874" s="3">
        <f t="shared" si="228"/>
        <v>2</v>
      </c>
      <c r="I874" s="3">
        <f t="shared" si="229"/>
        <v>994</v>
      </c>
      <c r="J874" s="3">
        <f t="shared" si="230"/>
        <v>0</v>
      </c>
      <c r="K874" s="3">
        <f t="shared" si="231"/>
        <v>0</v>
      </c>
      <c r="L874" s="3">
        <f t="shared" si="232"/>
        <v>4.0627400000000001E-2</v>
      </c>
      <c r="M874" s="3">
        <f t="shared" si="233"/>
        <v>0.2733062</v>
      </c>
      <c r="N874" s="3">
        <f t="shared" si="234"/>
        <v>0</v>
      </c>
      <c r="O874" s="3">
        <f>SUM(K874:M874)</f>
        <v>0.31393359999999998</v>
      </c>
      <c r="P874" s="41" t="str">
        <f t="shared" si="235"/>
        <v/>
      </c>
      <c r="Q874" s="42">
        <f t="shared" si="236"/>
        <v>1.494049937484853</v>
      </c>
      <c r="R874" s="44">
        <f t="shared" si="237"/>
        <v>2.0222701842338469E-2</v>
      </c>
      <c r="S874" s="3" t="str">
        <f>IF(G874&gt;0,(K874/G874)*(1000000/365),"")</f>
        <v/>
      </c>
      <c r="T874" s="3">
        <f>IF(H874&gt;0,(L874/H874)*(1000000/365),"")</f>
        <v>55.653972602739728</v>
      </c>
      <c r="U874" s="3">
        <f>IF(I874&gt;0,(M874/I874)*(1000000/365),"")</f>
        <v>0.75330393318817002</v>
      </c>
      <c r="V874" s="28" t="str">
        <f>IF(J874&gt;0,(N874/J874)*(1000000/365),"")</f>
        <v/>
      </c>
      <c r="Y874" s="29" t="s">
        <v>695</v>
      </c>
      <c r="Z874" s="3" t="s">
        <v>47</v>
      </c>
      <c r="AA874" s="3">
        <v>13542014.02</v>
      </c>
      <c r="AB874" s="3">
        <v>347</v>
      </c>
      <c r="AC874" s="3">
        <v>976</v>
      </c>
      <c r="AD874" s="3">
        <v>20</v>
      </c>
      <c r="AE874" s="2" t="s">
        <v>1245</v>
      </c>
      <c r="AI874" s="3" t="s">
        <v>1243</v>
      </c>
      <c r="AK874" s="3">
        <v>2</v>
      </c>
      <c r="AL874" s="3">
        <v>40.627400000000002</v>
      </c>
      <c r="AM874" s="2" t="s">
        <v>1243</v>
      </c>
      <c r="AO874" s="2">
        <v>994</v>
      </c>
      <c r="AP874" s="2">
        <v>273.30619999999999</v>
      </c>
    </row>
    <row r="875" spans="1:42" x14ac:dyDescent="0.25">
      <c r="A875" s="3">
        <f t="shared" si="221"/>
        <v>5</v>
      </c>
      <c r="B875" s="3" t="str">
        <f t="shared" si="222"/>
        <v>Oil</v>
      </c>
      <c r="C875" s="3">
        <f t="shared" si="223"/>
        <v>0</v>
      </c>
      <c r="D875" s="3">
        <f t="shared" si="224"/>
        <v>1.4226983869485713E-3</v>
      </c>
      <c r="E875" s="3">
        <f t="shared" si="225"/>
        <v>2.3474523384651433E-2</v>
      </c>
      <c r="F875" s="3" t="str">
        <f t="shared" si="226"/>
        <v/>
      </c>
      <c r="G875" s="3">
        <f t="shared" si="227"/>
        <v>0</v>
      </c>
      <c r="H875" s="3">
        <f t="shared" si="228"/>
        <v>2</v>
      </c>
      <c r="I875" s="3">
        <f t="shared" si="229"/>
        <v>33</v>
      </c>
      <c r="J875" s="3">
        <f t="shared" si="230"/>
        <v>0</v>
      </c>
      <c r="K875" s="3">
        <f t="shared" si="231"/>
        <v>0</v>
      </c>
      <c r="L875" s="3">
        <f t="shared" si="232"/>
        <v>1.5999999999999999E-5</v>
      </c>
      <c r="M875" s="3">
        <f t="shared" si="233"/>
        <v>7.1999999999999988E-5</v>
      </c>
      <c r="N875" s="3">
        <f t="shared" si="234"/>
        <v>0</v>
      </c>
      <c r="O875" s="3">
        <f>SUM(K875:M875)</f>
        <v>8.7999999999999984E-5</v>
      </c>
      <c r="P875" s="41" t="str">
        <f t="shared" si="235"/>
        <v/>
      </c>
      <c r="Q875" s="42">
        <f t="shared" si="236"/>
        <v>1.1246234723241011E-2</v>
      </c>
      <c r="R875" s="44">
        <f t="shared" si="237"/>
        <v>3.0671549245202745E-3</v>
      </c>
      <c r="S875" s="3" t="str">
        <f>IF(G875&gt;0,(K875/G875)*(1000000/365),"")</f>
        <v/>
      </c>
      <c r="T875" s="3">
        <f>IF(H875&gt;0,(L875/H875)*(1000000/365),"")</f>
        <v>2.1917808219178079E-2</v>
      </c>
      <c r="U875" s="3">
        <f>IF(I875&gt;0,(M875/I875)*(1000000/365),"")</f>
        <v>5.9775840597758399E-3</v>
      </c>
      <c r="V875" s="28" t="str">
        <f>IF(J875&gt;0,(N875/J875)*(1000000/365),"")</f>
        <v/>
      </c>
      <c r="Y875" s="29" t="s">
        <v>695</v>
      </c>
      <c r="Z875" s="3" t="s">
        <v>47</v>
      </c>
      <c r="AA875" s="3">
        <v>24897.221771600001</v>
      </c>
      <c r="AB875" s="3">
        <v>5</v>
      </c>
      <c r="AC875" s="3">
        <v>5</v>
      </c>
      <c r="AD875" s="3">
        <v>0</v>
      </c>
      <c r="AE875" s="2" t="s">
        <v>1245</v>
      </c>
      <c r="AI875" s="3" t="s">
        <v>1243</v>
      </c>
      <c r="AK875" s="3">
        <v>2</v>
      </c>
      <c r="AL875" s="3">
        <v>1.6E-2</v>
      </c>
      <c r="AM875" s="2" t="s">
        <v>1243</v>
      </c>
      <c r="AO875" s="2">
        <v>33</v>
      </c>
      <c r="AP875" s="2">
        <v>7.1999999999999995E-2</v>
      </c>
    </row>
    <row r="876" spans="1:42" x14ac:dyDescent="0.25">
      <c r="A876" s="3">
        <f t="shared" si="221"/>
        <v>3</v>
      </c>
      <c r="B876" s="3" t="str">
        <f t="shared" si="222"/>
        <v>Oil</v>
      </c>
      <c r="C876" s="3">
        <f t="shared" si="223"/>
        <v>0</v>
      </c>
      <c r="D876" s="3">
        <f t="shared" si="224"/>
        <v>0</v>
      </c>
      <c r="E876" s="3">
        <f t="shared" si="225"/>
        <v>7.4371999999999994E-2</v>
      </c>
      <c r="F876" s="3" t="str">
        <f t="shared" si="226"/>
        <v/>
      </c>
      <c r="G876" s="3">
        <f t="shared" si="227"/>
        <v>0</v>
      </c>
      <c r="H876" s="3">
        <f t="shared" si="228"/>
        <v>0</v>
      </c>
      <c r="I876" s="3">
        <f t="shared" si="229"/>
        <v>26</v>
      </c>
      <c r="J876" s="3">
        <f t="shared" si="230"/>
        <v>0</v>
      </c>
      <c r="K876" s="3">
        <f t="shared" si="231"/>
        <v>0</v>
      </c>
      <c r="L876" s="3">
        <f t="shared" si="232"/>
        <v>0</v>
      </c>
      <c r="M876" s="3">
        <f t="shared" si="233"/>
        <v>2.3594460000000002E-4</v>
      </c>
      <c r="N876" s="3">
        <f t="shared" si="234"/>
        <v>0</v>
      </c>
      <c r="O876" s="3">
        <f>SUM(K876:M876)</f>
        <v>2.3594460000000002E-4</v>
      </c>
      <c r="P876" s="41" t="str">
        <f t="shared" si="235"/>
        <v/>
      </c>
      <c r="Q876" s="42" t="str">
        <f t="shared" si="236"/>
        <v/>
      </c>
      <c r="R876" s="44">
        <f t="shared" si="237"/>
        <v>3.172492335825311E-3</v>
      </c>
      <c r="S876" s="3" t="str">
        <f>IF(G876&gt;0,(K876/G876)*(1000000/365),"")</f>
        <v/>
      </c>
      <c r="T876" s="3" t="str">
        <f>IF(H876&gt;0,(L876/H876)*(1000000/365),"")</f>
        <v/>
      </c>
      <c r="U876" s="3">
        <f>IF(I876&gt;0,(M876/I876)*(1000000/365),"")</f>
        <v>2.4862444678609066E-2</v>
      </c>
      <c r="V876" s="28" t="str">
        <f>IF(J876&gt;0,(N876/J876)*(1000000/365),"")</f>
        <v/>
      </c>
      <c r="Y876" s="29" t="s">
        <v>695</v>
      </c>
      <c r="Z876" s="3" t="s">
        <v>47</v>
      </c>
      <c r="AA876" s="3">
        <v>74372</v>
      </c>
      <c r="AB876" s="3">
        <v>5</v>
      </c>
      <c r="AC876" s="3">
        <v>26</v>
      </c>
      <c r="AD876" s="3">
        <v>0</v>
      </c>
      <c r="AE876" s="2" t="s">
        <v>1245</v>
      </c>
      <c r="AI876" s="3" t="s">
        <v>1245</v>
      </c>
      <c r="AM876" s="2" t="s">
        <v>1243</v>
      </c>
      <c r="AO876" s="2">
        <v>26</v>
      </c>
      <c r="AP876" s="2">
        <v>0.2359446</v>
      </c>
    </row>
    <row r="877" spans="1:42" x14ac:dyDescent="0.25">
      <c r="A877" s="3">
        <f t="shared" si="221"/>
        <v>5</v>
      </c>
      <c r="B877" s="3" t="str">
        <f t="shared" si="222"/>
        <v>Oil</v>
      </c>
      <c r="C877" s="3">
        <f t="shared" si="223"/>
        <v>0</v>
      </c>
      <c r="D877" s="3">
        <f t="shared" si="224"/>
        <v>9.8140160000000004E-2</v>
      </c>
      <c r="E877" s="3">
        <f t="shared" si="225"/>
        <v>6.0356198399999998</v>
      </c>
      <c r="F877" s="3" t="str">
        <f t="shared" si="226"/>
        <v/>
      </c>
      <c r="G877" s="3">
        <f t="shared" si="227"/>
        <v>0</v>
      </c>
      <c r="H877" s="3">
        <f t="shared" si="228"/>
        <v>6</v>
      </c>
      <c r="I877" s="3">
        <f t="shared" si="229"/>
        <v>369</v>
      </c>
      <c r="J877" s="3">
        <f t="shared" si="230"/>
        <v>0</v>
      </c>
      <c r="K877" s="3">
        <f t="shared" si="231"/>
        <v>0</v>
      </c>
      <c r="L877" s="3">
        <f t="shared" si="232"/>
        <v>3.2000000000000003E-4</v>
      </c>
      <c r="M877" s="3">
        <f t="shared" si="233"/>
        <v>3.3500000000000001E-3</v>
      </c>
      <c r="N877" s="3">
        <f t="shared" si="234"/>
        <v>0</v>
      </c>
      <c r="O877" s="3">
        <f>SUM(K877:M877)</f>
        <v>3.6700000000000001E-3</v>
      </c>
      <c r="P877" s="41" t="str">
        <f t="shared" si="235"/>
        <v/>
      </c>
      <c r="Q877" s="42">
        <f t="shared" si="236"/>
        <v>3.2606427378964941E-3</v>
      </c>
      <c r="R877" s="44">
        <f t="shared" si="237"/>
        <v>5.550382709325842E-4</v>
      </c>
      <c r="S877" s="3" t="str">
        <f>IF(G877&gt;0,(K877/G877)*(1000000/365),"")</f>
        <v/>
      </c>
      <c r="T877" s="3">
        <f>IF(H877&gt;0,(L877/H877)*(1000000/365),"")</f>
        <v>0.14611872146118723</v>
      </c>
      <c r="U877" s="3">
        <f>IF(I877&gt;0,(M877/I877)*(1000000/365),"")</f>
        <v>2.4872851468240708E-2</v>
      </c>
      <c r="V877" s="28" t="str">
        <f>IF(J877&gt;0,(N877/J877)*(1000000/365),"")</f>
        <v/>
      </c>
      <c r="Y877" s="29" t="s">
        <v>695</v>
      </c>
      <c r="Z877" s="3" t="s">
        <v>47</v>
      </c>
      <c r="AA877" s="3">
        <v>6133760</v>
      </c>
      <c r="AB877" s="3">
        <v>277</v>
      </c>
      <c r="AC877" s="3">
        <v>369</v>
      </c>
      <c r="AD877" s="3">
        <v>0</v>
      </c>
      <c r="AE877" s="2" t="s">
        <v>1245</v>
      </c>
      <c r="AI877" s="3" t="s">
        <v>1243</v>
      </c>
      <c r="AK877" s="3">
        <v>6</v>
      </c>
      <c r="AL877" s="3">
        <v>0.32</v>
      </c>
      <c r="AM877" s="2" t="s">
        <v>1243</v>
      </c>
      <c r="AO877" s="2">
        <v>369</v>
      </c>
      <c r="AP877" s="2">
        <v>3.35</v>
      </c>
    </row>
    <row r="878" spans="1:42" x14ac:dyDescent="0.25">
      <c r="A878" s="3">
        <f t="shared" si="221"/>
        <v>5</v>
      </c>
      <c r="B878" s="3" t="str">
        <f t="shared" si="222"/>
        <v>Oil</v>
      </c>
      <c r="C878" s="3">
        <f t="shared" si="223"/>
        <v>0</v>
      </c>
      <c r="D878" s="3">
        <f t="shared" si="224"/>
        <v>9.7417252747252756E-2</v>
      </c>
      <c r="E878" s="3">
        <f t="shared" si="225"/>
        <v>4.0395687472527468</v>
      </c>
      <c r="F878" s="3" t="str">
        <f t="shared" si="226"/>
        <v/>
      </c>
      <c r="G878" s="3">
        <f t="shared" si="227"/>
        <v>0</v>
      </c>
      <c r="H878" s="3">
        <f t="shared" si="228"/>
        <v>15</v>
      </c>
      <c r="I878" s="3">
        <f t="shared" si="229"/>
        <v>622</v>
      </c>
      <c r="J878" s="3">
        <f t="shared" si="230"/>
        <v>0</v>
      </c>
      <c r="K878" s="3">
        <f t="shared" si="231"/>
        <v>0</v>
      </c>
      <c r="L878" s="3">
        <f t="shared" si="232"/>
        <v>0</v>
      </c>
      <c r="M878" s="3">
        <f t="shared" si="233"/>
        <v>1.02391466E-2</v>
      </c>
      <c r="N878" s="3">
        <f t="shared" si="234"/>
        <v>0</v>
      </c>
      <c r="O878" s="3">
        <f>SUM(K878:M878)</f>
        <v>1.02391466E-2</v>
      </c>
      <c r="P878" s="41" t="str">
        <f t="shared" si="235"/>
        <v/>
      </c>
      <c r="Q878" s="42">
        <f t="shared" si="236"/>
        <v>0</v>
      </c>
      <c r="R878" s="44">
        <f t="shared" si="237"/>
        <v>2.5347127974894592E-3</v>
      </c>
      <c r="S878" s="3" t="str">
        <f>IF(G878&gt;0,(K878/G878)*(1000000/365),"")</f>
        <v/>
      </c>
      <c r="T878" s="3">
        <f>IF(H878&gt;0,(L878/H878)*(1000000/365),"")</f>
        <v>0</v>
      </c>
      <c r="U878" s="3">
        <f>IF(I878&gt;0,(M878/I878)*(1000000/365),"")</f>
        <v>4.5100412280315381E-2</v>
      </c>
      <c r="V878" s="28" t="str">
        <f>IF(J878&gt;0,(N878/J878)*(1000000/365),"")</f>
        <v/>
      </c>
      <c r="Y878" s="29" t="s">
        <v>695</v>
      </c>
      <c r="Z878" s="3" t="s">
        <v>62</v>
      </c>
      <c r="AA878" s="3">
        <v>4136986</v>
      </c>
      <c r="AB878" s="3">
        <v>122</v>
      </c>
      <c r="AC878" s="3">
        <v>637</v>
      </c>
      <c r="AD878" s="3">
        <v>0</v>
      </c>
      <c r="AE878" s="2" t="s">
        <v>1245</v>
      </c>
      <c r="AI878" s="3" t="s">
        <v>1243</v>
      </c>
      <c r="AK878" s="3">
        <v>15</v>
      </c>
      <c r="AL878" s="3">
        <v>0</v>
      </c>
      <c r="AM878" s="2" t="s">
        <v>1243</v>
      </c>
      <c r="AO878" s="2">
        <v>622</v>
      </c>
      <c r="AP878" s="2">
        <v>10.2391466</v>
      </c>
    </row>
    <row r="879" spans="1:42" x14ac:dyDescent="0.25">
      <c r="A879" s="3">
        <f t="shared" si="221"/>
        <v>3</v>
      </c>
      <c r="B879" s="3" t="str">
        <f t="shared" si="222"/>
        <v>Oil</v>
      </c>
      <c r="C879" s="3">
        <f t="shared" si="223"/>
        <v>0</v>
      </c>
      <c r="D879" s="3">
        <f t="shared" si="224"/>
        <v>0</v>
      </c>
      <c r="E879" s="3">
        <f t="shared" si="225"/>
        <v>2.7707076320000001</v>
      </c>
      <c r="F879" s="3" t="str">
        <f t="shared" si="226"/>
        <v/>
      </c>
      <c r="G879" s="3">
        <f t="shared" si="227"/>
        <v>0</v>
      </c>
      <c r="H879" s="3">
        <f t="shared" si="228"/>
        <v>0</v>
      </c>
      <c r="I879" s="3">
        <f t="shared" si="229"/>
        <v>18</v>
      </c>
      <c r="J879" s="3">
        <f t="shared" si="230"/>
        <v>0</v>
      </c>
      <c r="K879" s="3">
        <f t="shared" si="231"/>
        <v>0</v>
      </c>
      <c r="L879" s="3">
        <f t="shared" si="232"/>
        <v>0</v>
      </c>
      <c r="M879" s="3">
        <f t="shared" si="233"/>
        <v>4.77598E-3</v>
      </c>
      <c r="N879" s="3">
        <f t="shared" si="234"/>
        <v>0</v>
      </c>
      <c r="O879" s="3">
        <f>SUM(K879:M879)</f>
        <v>4.77598E-3</v>
      </c>
      <c r="P879" s="41" t="str">
        <f t="shared" si="235"/>
        <v/>
      </c>
      <c r="Q879" s="42" t="str">
        <f t="shared" si="236"/>
        <v/>
      </c>
      <c r="R879" s="44">
        <f t="shared" si="237"/>
        <v>1.7237401539015936E-3</v>
      </c>
      <c r="S879" s="3" t="str">
        <f>IF(G879&gt;0,(K879/G879)*(1000000/365),"")</f>
        <v/>
      </c>
      <c r="T879" s="3" t="str">
        <f>IF(H879&gt;0,(L879/H879)*(1000000/365),"")</f>
        <v/>
      </c>
      <c r="U879" s="3">
        <f>IF(I879&gt;0,(M879/I879)*(1000000/365),"")</f>
        <v>0.72693759512937595</v>
      </c>
      <c r="V879" s="28" t="str">
        <f>IF(J879&gt;0,(N879/J879)*(1000000/365),"")</f>
        <v/>
      </c>
      <c r="Y879" s="29" t="s">
        <v>695</v>
      </c>
      <c r="Z879" s="3" t="s">
        <v>47</v>
      </c>
      <c r="AA879" s="3">
        <v>2770707.6320000002</v>
      </c>
      <c r="AB879" s="3">
        <v>89</v>
      </c>
      <c r="AC879" s="3">
        <v>18</v>
      </c>
      <c r="AD879" s="3">
        <v>0</v>
      </c>
      <c r="AE879" s="2" t="s">
        <v>1245</v>
      </c>
      <c r="AI879" s="3" t="s">
        <v>1245</v>
      </c>
      <c r="AM879" s="2" t="s">
        <v>1243</v>
      </c>
      <c r="AO879" s="2">
        <v>18</v>
      </c>
      <c r="AP879" s="2">
        <v>4.7759799999999997</v>
      </c>
    </row>
    <row r="880" spans="1:42" x14ac:dyDescent="0.25">
      <c r="A880" s="3">
        <f t="shared" si="221"/>
        <v>3</v>
      </c>
      <c r="B880" s="3" t="str">
        <f t="shared" si="222"/>
        <v>Oil</v>
      </c>
      <c r="C880" s="3">
        <f t="shared" si="223"/>
        <v>0</v>
      </c>
      <c r="D880" s="3">
        <f t="shared" si="224"/>
        <v>0</v>
      </c>
      <c r="E880" s="3">
        <f t="shared" si="225"/>
        <v>7.9524515899999999</v>
      </c>
      <c r="F880" s="3" t="str">
        <f t="shared" si="226"/>
        <v/>
      </c>
      <c r="G880" s="3">
        <f t="shared" si="227"/>
        <v>0</v>
      </c>
      <c r="H880" s="3">
        <f t="shared" si="228"/>
        <v>0</v>
      </c>
      <c r="I880" s="3">
        <f t="shared" si="229"/>
        <v>310</v>
      </c>
      <c r="J880" s="3">
        <f t="shared" si="230"/>
        <v>0</v>
      </c>
      <c r="K880" s="3">
        <f t="shared" si="231"/>
        <v>0</v>
      </c>
      <c r="L880" s="3">
        <f t="shared" si="232"/>
        <v>0</v>
      </c>
      <c r="M880" s="3">
        <f t="shared" si="233"/>
        <v>2.6003549299999998E-2</v>
      </c>
      <c r="N880" s="3">
        <f t="shared" si="234"/>
        <v>0</v>
      </c>
      <c r="O880" s="3">
        <f>SUM(K880:M880)</f>
        <v>2.6003549299999998E-2</v>
      </c>
      <c r="P880" s="41" t="str">
        <f t="shared" si="235"/>
        <v/>
      </c>
      <c r="Q880" s="42" t="str">
        <f t="shared" si="236"/>
        <v/>
      </c>
      <c r="R880" s="44">
        <f t="shared" si="237"/>
        <v>3.2698783520667741E-3</v>
      </c>
      <c r="S880" s="3" t="str">
        <f>IF(G880&gt;0,(K880/G880)*(1000000/365),"")</f>
        <v/>
      </c>
      <c r="T880" s="3" t="str">
        <f>IF(H880&gt;0,(L880/H880)*(1000000/365),"")</f>
        <v/>
      </c>
      <c r="U880" s="3">
        <f>IF(I880&gt;0,(M880/I880)*(1000000/365),"")</f>
        <v>0.22981484136102517</v>
      </c>
      <c r="V880" s="28" t="str">
        <f>IF(J880&gt;0,(N880/J880)*(1000000/365),"")</f>
        <v/>
      </c>
      <c r="Y880" s="29" t="s">
        <v>695</v>
      </c>
      <c r="Z880" s="3" t="s">
        <v>47</v>
      </c>
      <c r="AA880" s="3">
        <v>7952451.5899999999</v>
      </c>
      <c r="AB880" s="3">
        <v>106</v>
      </c>
      <c r="AC880" s="3">
        <v>310</v>
      </c>
      <c r="AD880" s="3">
        <v>0</v>
      </c>
      <c r="AE880" s="2" t="s">
        <v>1245</v>
      </c>
      <c r="AI880" s="3" t="s">
        <v>1245</v>
      </c>
      <c r="AM880" s="2" t="s">
        <v>1243</v>
      </c>
      <c r="AO880" s="2">
        <v>310</v>
      </c>
      <c r="AP880" s="2">
        <v>26.0035493</v>
      </c>
    </row>
    <row r="881" spans="1:42" x14ac:dyDescent="0.25">
      <c r="A881" s="3">
        <f t="shared" si="221"/>
        <v>3</v>
      </c>
      <c r="B881" s="3" t="str">
        <f t="shared" si="222"/>
        <v>Oil</v>
      </c>
      <c r="C881" s="3">
        <f t="shared" si="223"/>
        <v>0</v>
      </c>
      <c r="D881" s="3">
        <f t="shared" si="224"/>
        <v>0</v>
      </c>
      <c r="E881" s="3">
        <f t="shared" si="225"/>
        <v>6.4462160000000004E-2</v>
      </c>
      <c r="F881" s="3" t="str">
        <f t="shared" si="226"/>
        <v/>
      </c>
      <c r="G881" s="3">
        <f t="shared" si="227"/>
        <v>0</v>
      </c>
      <c r="H881" s="3">
        <f t="shared" si="228"/>
        <v>0</v>
      </c>
      <c r="I881" s="3">
        <f t="shared" si="229"/>
        <v>24</v>
      </c>
      <c r="J881" s="3">
        <f t="shared" si="230"/>
        <v>0</v>
      </c>
      <c r="K881" s="3">
        <f t="shared" si="231"/>
        <v>0</v>
      </c>
      <c r="L881" s="3">
        <f t="shared" si="232"/>
        <v>0</v>
      </c>
      <c r="M881" s="3">
        <f t="shared" si="233"/>
        <v>0</v>
      </c>
      <c r="N881" s="3">
        <f t="shared" si="234"/>
        <v>0</v>
      </c>
      <c r="O881" s="3">
        <f>SUM(K881:M881)</f>
        <v>0</v>
      </c>
      <c r="P881" s="41" t="str">
        <f t="shared" si="235"/>
        <v/>
      </c>
      <c r="Q881" s="42" t="str">
        <f t="shared" si="236"/>
        <v/>
      </c>
      <c r="R881" s="44">
        <f t="shared" si="237"/>
        <v>0</v>
      </c>
      <c r="S881" s="3" t="str">
        <f>IF(G881&gt;0,(K881/G881)*(1000000/365),"")</f>
        <v/>
      </c>
      <c r="T881" s="3" t="str">
        <f>IF(H881&gt;0,(L881/H881)*(1000000/365),"")</f>
        <v/>
      </c>
      <c r="U881" s="3">
        <f>IF(I881&gt;0,(M881/I881)*(1000000/365),"")</f>
        <v>0</v>
      </c>
      <c r="V881" s="28" t="str">
        <f>IF(J881&gt;0,(N881/J881)*(1000000/365),"")</f>
        <v/>
      </c>
      <c r="Y881" s="29" t="s">
        <v>695</v>
      </c>
      <c r="Z881" s="3" t="s">
        <v>47</v>
      </c>
      <c r="AA881" s="3">
        <v>64462.16</v>
      </c>
      <c r="AB881" s="3">
        <v>6</v>
      </c>
      <c r="AC881" s="3">
        <v>36</v>
      </c>
      <c r="AD881" s="3">
        <v>0</v>
      </c>
      <c r="AE881" s="2" t="s">
        <v>1245</v>
      </c>
      <c r="AG881" s="2">
        <v>0</v>
      </c>
      <c r="AH881" s="2">
        <v>0</v>
      </c>
      <c r="AI881" s="3" t="s">
        <v>1245</v>
      </c>
      <c r="AK881" s="3">
        <v>0</v>
      </c>
      <c r="AL881" s="3">
        <v>0</v>
      </c>
      <c r="AM881" s="2" t="s">
        <v>1243</v>
      </c>
      <c r="AO881" s="2">
        <v>24</v>
      </c>
      <c r="AP881" s="2">
        <v>0</v>
      </c>
    </row>
    <row r="882" spans="1:42" x14ac:dyDescent="0.25">
      <c r="A882" s="3">
        <f t="shared" si="221"/>
        <v>5</v>
      </c>
      <c r="B882" s="3" t="str">
        <f t="shared" si="222"/>
        <v>Oil</v>
      </c>
      <c r="C882" s="3">
        <f t="shared" si="223"/>
        <v>0</v>
      </c>
      <c r="D882" s="3">
        <f t="shared" si="224"/>
        <v>0.54100475107448487</v>
      </c>
      <c r="E882" s="3">
        <f t="shared" si="225"/>
        <v>6.8801691169255141</v>
      </c>
      <c r="F882" s="3" t="str">
        <f t="shared" si="226"/>
        <v/>
      </c>
      <c r="G882" s="3">
        <f t="shared" si="227"/>
        <v>0</v>
      </c>
      <c r="H882" s="3">
        <f t="shared" si="228"/>
        <v>46</v>
      </c>
      <c r="I882" s="3">
        <f t="shared" si="229"/>
        <v>585</v>
      </c>
      <c r="J882" s="3">
        <f t="shared" si="230"/>
        <v>0</v>
      </c>
      <c r="K882" s="3">
        <f t="shared" si="231"/>
        <v>0</v>
      </c>
      <c r="L882" s="3">
        <f t="shared" si="232"/>
        <v>5.9999999999999995E-5</v>
      </c>
      <c r="M882" s="3">
        <f t="shared" si="233"/>
        <v>5.0000000000000002E-5</v>
      </c>
      <c r="N882" s="3">
        <f t="shared" si="234"/>
        <v>0</v>
      </c>
      <c r="O882" s="3">
        <f>SUM(K882:M882)</f>
        <v>1.0999999999999999E-4</v>
      </c>
      <c r="P882" s="41" t="str">
        <f t="shared" si="235"/>
        <v/>
      </c>
      <c r="Q882" s="42">
        <f t="shared" si="236"/>
        <v>1.10904756161262E-4</v>
      </c>
      <c r="R882" s="44">
        <f t="shared" si="237"/>
        <v>7.2672632242422407E-6</v>
      </c>
      <c r="S882" s="3" t="str">
        <f>IF(G882&gt;0,(K882/G882)*(1000000/365),"")</f>
        <v/>
      </c>
      <c r="T882" s="3">
        <f>IF(H882&gt;0,(L882/H882)*(1000000/365),"")</f>
        <v>3.5735556879094694E-3</v>
      </c>
      <c r="U882" s="3">
        <f>IF(I882&gt;0,(M882/I882)*(1000000/365),"")</f>
        <v>2.3416461772626156E-4</v>
      </c>
      <c r="V882" s="28" t="str">
        <f>IF(J882&gt;0,(N882/J882)*(1000000/365),"")</f>
        <v/>
      </c>
      <c r="Y882" s="29" t="s">
        <v>695</v>
      </c>
      <c r="Z882" s="3" t="s">
        <v>62</v>
      </c>
      <c r="AA882" s="3">
        <v>7421173.8679999998</v>
      </c>
      <c r="AB882" s="3">
        <v>194</v>
      </c>
      <c r="AC882" s="3">
        <v>631</v>
      </c>
      <c r="AD882" s="3">
        <v>0</v>
      </c>
      <c r="AE882" s="2" t="s">
        <v>1245</v>
      </c>
      <c r="AI882" s="3" t="s">
        <v>1243</v>
      </c>
      <c r="AK882" s="3">
        <v>46</v>
      </c>
      <c r="AL882" s="3">
        <v>0.06</v>
      </c>
      <c r="AM882" s="2" t="s">
        <v>1243</v>
      </c>
      <c r="AO882" s="2">
        <v>585</v>
      </c>
      <c r="AP882" s="2">
        <v>0.05</v>
      </c>
    </row>
    <row r="883" spans="1:42" x14ac:dyDescent="0.25">
      <c r="A883" s="3">
        <f t="shared" si="221"/>
        <v>3</v>
      </c>
      <c r="B883" s="3" t="str">
        <f t="shared" si="222"/>
        <v>Oil</v>
      </c>
      <c r="C883" s="3">
        <f t="shared" si="223"/>
        <v>0</v>
      </c>
      <c r="D883" s="3">
        <f t="shared" si="224"/>
        <v>0</v>
      </c>
      <c r="E883" s="3">
        <f t="shared" si="225"/>
        <v>0.12221785</v>
      </c>
      <c r="F883" s="3" t="str">
        <f t="shared" si="226"/>
        <v/>
      </c>
      <c r="G883" s="3">
        <f t="shared" si="227"/>
        <v>0</v>
      </c>
      <c r="H883" s="3">
        <f t="shared" si="228"/>
        <v>0</v>
      </c>
      <c r="I883" s="3">
        <f t="shared" si="229"/>
        <v>5</v>
      </c>
      <c r="J883" s="3">
        <f t="shared" si="230"/>
        <v>0</v>
      </c>
      <c r="K883" s="3">
        <f t="shared" si="231"/>
        <v>0</v>
      </c>
      <c r="L883" s="3">
        <f t="shared" si="232"/>
        <v>0</v>
      </c>
      <c r="M883" s="3">
        <f t="shared" si="233"/>
        <v>3.5178999999999999E-4</v>
      </c>
      <c r="N883" s="3">
        <f t="shared" si="234"/>
        <v>0</v>
      </c>
      <c r="O883" s="3">
        <f>SUM(K883:M883)</f>
        <v>3.5178999999999999E-4</v>
      </c>
      <c r="P883" s="41" t="str">
        <f t="shared" si="235"/>
        <v/>
      </c>
      <c r="Q883" s="42" t="str">
        <f t="shared" si="236"/>
        <v/>
      </c>
      <c r="R883" s="44">
        <f t="shared" si="237"/>
        <v>2.8783847858557484E-3</v>
      </c>
      <c r="S883" s="3" t="str">
        <f>IF(G883&gt;0,(K883/G883)*(1000000/365),"")</f>
        <v/>
      </c>
      <c r="T883" s="3" t="str">
        <f>IF(H883&gt;0,(L883/H883)*(1000000/365),"")</f>
        <v/>
      </c>
      <c r="U883" s="3">
        <f>IF(I883&gt;0,(M883/I883)*(1000000/365),"")</f>
        <v>0.19276164383561642</v>
      </c>
      <c r="V883" s="28" t="str">
        <f>IF(J883&gt;0,(N883/J883)*(1000000/365),"")</f>
        <v/>
      </c>
      <c r="Y883" s="29" t="s">
        <v>695</v>
      </c>
      <c r="Z883" s="3" t="s">
        <v>47</v>
      </c>
      <c r="AA883" s="3">
        <v>122217.85</v>
      </c>
      <c r="AB883" s="3">
        <v>5</v>
      </c>
      <c r="AC883" s="3">
        <v>5</v>
      </c>
      <c r="AD883" s="3">
        <v>0</v>
      </c>
      <c r="AE883" s="2" t="s">
        <v>1245</v>
      </c>
      <c r="AI883" s="3" t="s">
        <v>1245</v>
      </c>
      <c r="AM883" s="2" t="s">
        <v>1243</v>
      </c>
      <c r="AO883" s="2">
        <v>5</v>
      </c>
      <c r="AP883" s="2">
        <v>0.35178999999999999</v>
      </c>
    </row>
    <row r="884" spans="1:42" x14ac:dyDescent="0.25">
      <c r="A884" s="3">
        <f t="shared" si="221"/>
        <v>3</v>
      </c>
      <c r="B884" s="3" t="str">
        <f t="shared" si="222"/>
        <v>Oil</v>
      </c>
      <c r="C884" s="3">
        <f t="shared" si="223"/>
        <v>0</v>
      </c>
      <c r="D884" s="3">
        <f t="shared" si="224"/>
        <v>0</v>
      </c>
      <c r="E884" s="3">
        <f t="shared" si="225"/>
        <v>3.702248</v>
      </c>
      <c r="F884" s="3" t="str">
        <f t="shared" si="226"/>
        <v/>
      </c>
      <c r="G884" s="3">
        <f t="shared" si="227"/>
        <v>0</v>
      </c>
      <c r="H884" s="3">
        <f t="shared" si="228"/>
        <v>0</v>
      </c>
      <c r="I884" s="3">
        <f t="shared" si="229"/>
        <v>314</v>
      </c>
      <c r="J884" s="3">
        <f t="shared" si="230"/>
        <v>0</v>
      </c>
      <c r="K884" s="3">
        <f t="shared" si="231"/>
        <v>0</v>
      </c>
      <c r="L884" s="3">
        <f t="shared" si="232"/>
        <v>0</v>
      </c>
      <c r="M884" s="3">
        <f t="shared" si="233"/>
        <v>7.4770000000000001E-3</v>
      </c>
      <c r="N884" s="3">
        <f t="shared" si="234"/>
        <v>0</v>
      </c>
      <c r="O884" s="3">
        <f>SUM(K884:M884)</f>
        <v>7.4770000000000001E-3</v>
      </c>
      <c r="P884" s="41" t="str">
        <f t="shared" si="235"/>
        <v/>
      </c>
      <c r="Q884" s="42" t="str">
        <f t="shared" si="236"/>
        <v/>
      </c>
      <c r="R884" s="44">
        <f t="shared" si="237"/>
        <v>2.0195837772077939E-3</v>
      </c>
      <c r="S884" s="3" t="str">
        <f>IF(G884&gt;0,(K884/G884)*(1000000/365),"")</f>
        <v/>
      </c>
      <c r="T884" s="3" t="str">
        <f>IF(H884&gt;0,(L884/H884)*(1000000/365),"")</f>
        <v/>
      </c>
      <c r="U884" s="3">
        <f>IF(I884&gt;0,(M884/I884)*(1000000/365),"")</f>
        <v>6.5238635372131565E-2</v>
      </c>
      <c r="V884" s="28" t="str">
        <f>IF(J884&gt;0,(N884/J884)*(1000000/365),"")</f>
        <v/>
      </c>
      <c r="Y884" s="29" t="s">
        <v>695</v>
      </c>
      <c r="Z884" s="3" t="s">
        <v>62</v>
      </c>
      <c r="AA884" s="3">
        <v>3702248</v>
      </c>
      <c r="AB884" s="3">
        <v>88</v>
      </c>
      <c r="AC884" s="3">
        <v>314</v>
      </c>
      <c r="AD884" s="3">
        <v>0</v>
      </c>
      <c r="AE884" s="2" t="s">
        <v>1245</v>
      </c>
      <c r="AI884" s="3" t="s">
        <v>1245</v>
      </c>
      <c r="AM884" s="2" t="s">
        <v>1243</v>
      </c>
      <c r="AO884" s="2">
        <v>314</v>
      </c>
      <c r="AP884" s="2">
        <v>7.4770000000000003</v>
      </c>
    </row>
    <row r="885" spans="1:42" x14ac:dyDescent="0.25">
      <c r="A885" s="3">
        <f t="shared" si="221"/>
        <v>3</v>
      </c>
      <c r="B885" s="3" t="str">
        <f t="shared" si="222"/>
        <v>Oil</v>
      </c>
      <c r="C885" s="3">
        <f t="shared" si="223"/>
        <v>0</v>
      </c>
      <c r="D885" s="3">
        <f t="shared" si="224"/>
        <v>0</v>
      </c>
      <c r="E885" s="3">
        <f t="shared" si="225"/>
        <v>5.8530189999999997</v>
      </c>
      <c r="F885" s="3" t="str">
        <f t="shared" si="226"/>
        <v/>
      </c>
      <c r="G885" s="3">
        <f t="shared" si="227"/>
        <v>0</v>
      </c>
      <c r="H885" s="3">
        <f t="shared" si="228"/>
        <v>0</v>
      </c>
      <c r="I885" s="3">
        <f t="shared" si="229"/>
        <v>1078</v>
      </c>
      <c r="J885" s="3">
        <f t="shared" si="230"/>
        <v>0</v>
      </c>
      <c r="K885" s="3">
        <f t="shared" si="231"/>
        <v>0</v>
      </c>
      <c r="L885" s="3">
        <f t="shared" si="232"/>
        <v>0</v>
      </c>
      <c r="M885" s="3">
        <f t="shared" si="233"/>
        <v>2.6987573500000001E-2</v>
      </c>
      <c r="N885" s="3">
        <f t="shared" si="234"/>
        <v>0</v>
      </c>
      <c r="O885" s="3">
        <f>SUM(K885:M885)</f>
        <v>2.6987573500000001E-2</v>
      </c>
      <c r="P885" s="41" t="str">
        <f t="shared" si="235"/>
        <v/>
      </c>
      <c r="Q885" s="42" t="str">
        <f t="shared" si="236"/>
        <v/>
      </c>
      <c r="R885" s="44">
        <f t="shared" si="237"/>
        <v>4.6108808975333926E-3</v>
      </c>
      <c r="S885" s="3" t="str">
        <f>IF(G885&gt;0,(K885/G885)*(1000000/365),"")</f>
        <v/>
      </c>
      <c r="T885" s="3" t="str">
        <f>IF(H885&gt;0,(L885/H885)*(1000000/365),"")</f>
        <v/>
      </c>
      <c r="U885" s="3">
        <f>IF(I885&gt;0,(M885/I885)*(1000000/365),"")</f>
        <v>6.8588643352733361E-2</v>
      </c>
      <c r="V885" s="28" t="str">
        <f>IF(J885&gt;0,(N885/J885)*(1000000/365),"")</f>
        <v/>
      </c>
      <c r="Y885" s="29" t="s">
        <v>695</v>
      </c>
      <c r="Z885" s="3" t="s">
        <v>47</v>
      </c>
      <c r="AA885" s="3">
        <v>5853019</v>
      </c>
      <c r="AB885" s="3">
        <v>227</v>
      </c>
      <c r="AC885" s="3">
        <v>1078</v>
      </c>
      <c r="AD885" s="3">
        <v>0</v>
      </c>
      <c r="AE885" s="2" t="s">
        <v>1245</v>
      </c>
      <c r="AI885" s="3" t="s">
        <v>1245</v>
      </c>
      <c r="AM885" s="2" t="s">
        <v>1243</v>
      </c>
      <c r="AO885" s="2">
        <v>1078</v>
      </c>
      <c r="AP885" s="2">
        <v>26.9875735</v>
      </c>
    </row>
    <row r="886" spans="1:42" x14ac:dyDescent="0.25">
      <c r="A886" s="3">
        <f t="shared" si="221"/>
        <v>3</v>
      </c>
      <c r="B886" s="3" t="str">
        <f t="shared" si="222"/>
        <v>Oil</v>
      </c>
      <c r="C886" s="3">
        <f t="shared" si="223"/>
        <v>0</v>
      </c>
      <c r="D886" s="3">
        <f t="shared" si="224"/>
        <v>0</v>
      </c>
      <c r="E886" s="3">
        <f t="shared" si="225"/>
        <v>19.253191820000001</v>
      </c>
      <c r="F886" s="3" t="str">
        <f t="shared" si="226"/>
        <v/>
      </c>
      <c r="G886" s="3">
        <f t="shared" si="227"/>
        <v>0</v>
      </c>
      <c r="H886" s="3">
        <f t="shared" si="228"/>
        <v>0</v>
      </c>
      <c r="I886" s="3">
        <f t="shared" si="229"/>
        <v>2550</v>
      </c>
      <c r="J886" s="3">
        <f t="shared" si="230"/>
        <v>0</v>
      </c>
      <c r="K886" s="3">
        <f t="shared" si="231"/>
        <v>0</v>
      </c>
      <c r="L886" s="3">
        <f t="shared" si="232"/>
        <v>0</v>
      </c>
      <c r="M886" s="3">
        <f t="shared" si="233"/>
        <v>4.0000000000000001E-3</v>
      </c>
      <c r="N886" s="3">
        <f t="shared" si="234"/>
        <v>0</v>
      </c>
      <c r="O886" s="3">
        <f>SUM(K886:M886)</f>
        <v>4.0000000000000001E-3</v>
      </c>
      <c r="P886" s="41" t="str">
        <f t="shared" si="235"/>
        <v/>
      </c>
      <c r="Q886" s="42" t="str">
        <f t="shared" si="236"/>
        <v/>
      </c>
      <c r="R886" s="44">
        <f t="shared" si="237"/>
        <v>2.0775775972090219E-4</v>
      </c>
      <c r="S886" s="3" t="str">
        <f>IF(G886&gt;0,(K886/G886)*(1000000/365),"")</f>
        <v/>
      </c>
      <c r="T886" s="3" t="str">
        <f>IF(H886&gt;0,(L886/H886)*(1000000/365),"")</f>
        <v/>
      </c>
      <c r="U886" s="3">
        <f>IF(I886&gt;0,(M886/I886)*(1000000/365),"")</f>
        <v>4.2976094547407997E-3</v>
      </c>
      <c r="V886" s="28" t="str">
        <f>IF(J886&gt;0,(N886/J886)*(1000000/365),"")</f>
        <v/>
      </c>
      <c r="Y886" s="29" t="s">
        <v>695</v>
      </c>
      <c r="Z886" s="3" t="s">
        <v>47</v>
      </c>
      <c r="AA886" s="3">
        <v>19253191.82</v>
      </c>
      <c r="AB886" s="3">
        <v>269</v>
      </c>
      <c r="AC886" s="3">
        <v>2550</v>
      </c>
      <c r="AD886" s="3">
        <v>0</v>
      </c>
      <c r="AE886" s="2" t="s">
        <v>1245</v>
      </c>
      <c r="AI886" s="3" t="s">
        <v>1245</v>
      </c>
      <c r="AM886" s="2" t="s">
        <v>1243</v>
      </c>
      <c r="AO886" s="2">
        <v>2550</v>
      </c>
      <c r="AP886" s="2">
        <v>4</v>
      </c>
    </row>
    <row r="887" spans="1:42" x14ac:dyDescent="0.25">
      <c r="A887" s="3">
        <f t="shared" si="221"/>
        <v>5</v>
      </c>
      <c r="B887" s="3" t="str">
        <f t="shared" si="222"/>
        <v>Oil</v>
      </c>
      <c r="C887" s="3">
        <f t="shared" si="223"/>
        <v>0</v>
      </c>
      <c r="D887" s="3">
        <f t="shared" si="224"/>
        <v>0.1171237499731746</v>
      </c>
      <c r="E887" s="3">
        <f t="shared" si="225"/>
        <v>0.25181606244232541</v>
      </c>
      <c r="F887" s="3" t="str">
        <f t="shared" si="226"/>
        <v/>
      </c>
      <c r="G887" s="3">
        <f t="shared" si="227"/>
        <v>0</v>
      </c>
      <c r="H887" s="3">
        <f t="shared" si="228"/>
        <v>20</v>
      </c>
      <c r="I887" s="3">
        <f t="shared" si="229"/>
        <v>43</v>
      </c>
      <c r="J887" s="3">
        <f t="shared" si="230"/>
        <v>0</v>
      </c>
      <c r="K887" s="3">
        <f t="shared" si="231"/>
        <v>0</v>
      </c>
      <c r="L887" s="3">
        <f t="shared" si="232"/>
        <v>7.76E-4</v>
      </c>
      <c r="M887" s="3">
        <f t="shared" si="233"/>
        <v>7.6000000000000004E-5</v>
      </c>
      <c r="N887" s="3">
        <f t="shared" si="234"/>
        <v>0</v>
      </c>
      <c r="O887" s="3">
        <f>SUM(K887:M887)</f>
        <v>8.52E-4</v>
      </c>
      <c r="P887" s="41" t="str">
        <f t="shared" si="235"/>
        <v/>
      </c>
      <c r="Q887" s="42">
        <f t="shared" si="236"/>
        <v>6.6254709243661588E-3</v>
      </c>
      <c r="R887" s="44">
        <f t="shared" si="237"/>
        <v>3.0180759425307363E-4</v>
      </c>
      <c r="S887" s="3" t="str">
        <f>IF(G887&gt;0,(K887/G887)*(1000000/365),"")</f>
        <v/>
      </c>
      <c r="T887" s="3">
        <f>IF(H887&gt;0,(L887/H887)*(1000000/365),"")</f>
        <v>0.10630136986301369</v>
      </c>
      <c r="U887" s="3">
        <f>IF(I887&gt;0,(M887/I887)*(1000000/365),"")</f>
        <v>4.8423064670277162E-3</v>
      </c>
      <c r="V887" s="28" t="str">
        <f>IF(J887&gt;0,(N887/J887)*(1000000/365),"")</f>
        <v/>
      </c>
      <c r="Y887" s="29" t="s">
        <v>702</v>
      </c>
      <c r="Z887" s="3" t="s">
        <v>47</v>
      </c>
      <c r="AA887" s="3">
        <v>368939.8124155</v>
      </c>
      <c r="AB887" s="3">
        <v>32</v>
      </c>
      <c r="AC887" s="3">
        <v>32</v>
      </c>
      <c r="AD887" s="3">
        <v>0</v>
      </c>
      <c r="AE887" s="2" t="s">
        <v>1245</v>
      </c>
      <c r="AI887" s="3" t="s">
        <v>1243</v>
      </c>
      <c r="AK887" s="3">
        <v>20</v>
      </c>
      <c r="AL887" s="3">
        <v>0.77600000000000002</v>
      </c>
      <c r="AM887" s="2" t="s">
        <v>1243</v>
      </c>
      <c r="AO887" s="2">
        <v>43</v>
      </c>
      <c r="AP887" s="2">
        <v>7.5999999999999998E-2</v>
      </c>
    </row>
    <row r="888" spans="1:42" x14ac:dyDescent="0.25">
      <c r="A888" s="3">
        <f t="shared" si="221"/>
        <v>5</v>
      </c>
      <c r="B888" s="3" t="str">
        <f t="shared" si="222"/>
        <v>Oil</v>
      </c>
      <c r="C888" s="3">
        <f t="shared" si="223"/>
        <v>0</v>
      </c>
      <c r="D888" s="3">
        <f t="shared" si="224"/>
        <v>8.8175000000000005E-4</v>
      </c>
      <c r="E888" s="3">
        <f t="shared" si="225"/>
        <v>2.64525E-3</v>
      </c>
      <c r="F888" s="3" t="str">
        <f t="shared" si="226"/>
        <v/>
      </c>
      <c r="G888" s="3">
        <f t="shared" si="227"/>
        <v>0</v>
      </c>
      <c r="H888" s="3">
        <f t="shared" si="228"/>
        <v>2</v>
      </c>
      <c r="I888" s="3">
        <f t="shared" si="229"/>
        <v>6</v>
      </c>
      <c r="J888" s="3">
        <f t="shared" si="230"/>
        <v>0</v>
      </c>
      <c r="K888" s="3">
        <f t="shared" si="231"/>
        <v>0</v>
      </c>
      <c r="L888" s="3">
        <f t="shared" si="232"/>
        <v>2.0000000000000001E-4</v>
      </c>
      <c r="M888" s="3">
        <f t="shared" si="233"/>
        <v>1.0000000000000001E-5</v>
      </c>
      <c r="N888" s="3">
        <f t="shared" si="234"/>
        <v>0</v>
      </c>
      <c r="O888" s="3">
        <f>SUM(K888:M888)</f>
        <v>2.1000000000000001E-4</v>
      </c>
      <c r="P888" s="41" t="str">
        <f t="shared" si="235"/>
        <v/>
      </c>
      <c r="Q888" s="42">
        <f t="shared" si="236"/>
        <v>0.22682166146867025</v>
      </c>
      <c r="R888" s="44">
        <f t="shared" si="237"/>
        <v>3.780361024477838E-3</v>
      </c>
      <c r="S888" s="3" t="str">
        <f>IF(G888&gt;0,(K888/G888)*(1000000/365),"")</f>
        <v/>
      </c>
      <c r="T888" s="3">
        <f>IF(H888&gt;0,(L888/H888)*(1000000/365),"")</f>
        <v>0.27397260273972601</v>
      </c>
      <c r="U888" s="3">
        <f>IF(I888&gt;0,(M888/I888)*(1000000/365),"")</f>
        <v>4.5662100456621011E-3</v>
      </c>
      <c r="V888" s="28" t="str">
        <f>IF(J888&gt;0,(N888/J888)*(1000000/365),"")</f>
        <v/>
      </c>
      <c r="Y888" s="29" t="s">
        <v>702</v>
      </c>
      <c r="Z888" s="3" t="s">
        <v>47</v>
      </c>
      <c r="AA888" s="3">
        <v>3527</v>
      </c>
      <c r="AB888" s="3">
        <v>18</v>
      </c>
      <c r="AC888" s="3">
        <v>29</v>
      </c>
      <c r="AD888" s="3">
        <v>23</v>
      </c>
      <c r="AE888" s="2" t="s">
        <v>1245</v>
      </c>
      <c r="AI888" s="3" t="s">
        <v>1243</v>
      </c>
      <c r="AK888" s="3">
        <v>2</v>
      </c>
      <c r="AL888" s="3">
        <v>0.2</v>
      </c>
      <c r="AM888" s="2" t="s">
        <v>1243</v>
      </c>
      <c r="AO888" s="2">
        <v>6</v>
      </c>
      <c r="AP888" s="2">
        <v>0.01</v>
      </c>
    </row>
    <row r="889" spans="1:42" x14ac:dyDescent="0.25">
      <c r="A889" s="3">
        <f t="shared" si="221"/>
        <v>2</v>
      </c>
      <c r="B889" s="3" t="str">
        <f t="shared" si="222"/>
        <v>Oil</v>
      </c>
      <c r="C889" s="3">
        <f t="shared" si="223"/>
        <v>0</v>
      </c>
      <c r="D889" s="3">
        <f t="shared" si="224"/>
        <v>0</v>
      </c>
      <c r="E889" s="3">
        <f t="shared" si="225"/>
        <v>0</v>
      </c>
      <c r="F889" s="3" t="str">
        <f t="shared" si="226"/>
        <v/>
      </c>
      <c r="G889" s="3">
        <f t="shared" si="227"/>
        <v>0</v>
      </c>
      <c r="H889" s="3">
        <f t="shared" si="228"/>
        <v>0</v>
      </c>
      <c r="I889" s="3">
        <f t="shared" si="229"/>
        <v>0</v>
      </c>
      <c r="J889" s="3">
        <f t="shared" si="230"/>
        <v>0</v>
      </c>
      <c r="K889" s="3">
        <f t="shared" si="231"/>
        <v>0</v>
      </c>
      <c r="L889" s="3">
        <f t="shared" si="232"/>
        <v>8.1688576000000009E-3</v>
      </c>
      <c r="M889" s="3">
        <f t="shared" si="233"/>
        <v>0</v>
      </c>
      <c r="N889" s="3">
        <f t="shared" si="234"/>
        <v>0</v>
      </c>
      <c r="O889" s="3">
        <f>SUM(K889:M889)</f>
        <v>8.1688576000000009E-3</v>
      </c>
      <c r="P889" s="41" t="str">
        <f t="shared" si="235"/>
        <v/>
      </c>
      <c r="Q889" s="42" t="str">
        <f t="shared" si="236"/>
        <v/>
      </c>
      <c r="R889" s="44" t="str">
        <f t="shared" si="237"/>
        <v/>
      </c>
      <c r="S889" s="3" t="str">
        <f>IF(G889&gt;0,(K889/G889)*(1000000/365),"")</f>
        <v/>
      </c>
      <c r="T889" s="3" t="str">
        <f>IF(H889&gt;0,(L889/H889)*(1000000/365),"")</f>
        <v/>
      </c>
      <c r="U889" s="3" t="str">
        <f>IF(I889&gt;0,(M889/I889)*(1000000/365),"")</f>
        <v/>
      </c>
      <c r="V889" s="28" t="str">
        <f>IF(J889&gt;0,(N889/J889)*(1000000/365),"")</f>
        <v/>
      </c>
      <c r="Y889" s="29" t="s">
        <v>703</v>
      </c>
      <c r="Z889" s="3" t="s">
        <v>47</v>
      </c>
      <c r="AA889" s="3">
        <v>4613.6376799999998</v>
      </c>
      <c r="AB889" s="3">
        <v>1</v>
      </c>
      <c r="AC889" s="3">
        <v>6</v>
      </c>
      <c r="AD889" s="3">
        <v>0</v>
      </c>
      <c r="AE889" s="2" t="s">
        <v>1245</v>
      </c>
      <c r="AI889" s="3" t="s">
        <v>1243</v>
      </c>
      <c r="AK889" s="3">
        <v>0</v>
      </c>
      <c r="AL889" s="3">
        <v>8.1688576000000008</v>
      </c>
      <c r="AM889" s="2" t="s">
        <v>1245</v>
      </c>
    </row>
    <row r="890" spans="1:42" x14ac:dyDescent="0.25">
      <c r="A890" s="3">
        <f t="shared" si="221"/>
        <v>2</v>
      </c>
      <c r="B890" s="3" t="str">
        <f t="shared" si="222"/>
        <v>Gas</v>
      </c>
      <c r="C890" s="3">
        <f t="shared" si="223"/>
        <v>0</v>
      </c>
      <c r="D890" s="3">
        <f t="shared" si="224"/>
        <v>4.3427904999999998E-3</v>
      </c>
      <c r="E890" s="3">
        <f t="shared" si="225"/>
        <v>0</v>
      </c>
      <c r="F890" s="3" t="str">
        <f t="shared" si="226"/>
        <v/>
      </c>
      <c r="G890" s="3">
        <f t="shared" si="227"/>
        <v>0</v>
      </c>
      <c r="H890" s="3">
        <f t="shared" si="228"/>
        <v>2</v>
      </c>
      <c r="I890" s="3">
        <f t="shared" si="229"/>
        <v>0</v>
      </c>
      <c r="J890" s="3">
        <f t="shared" si="230"/>
        <v>0</v>
      </c>
      <c r="K890" s="3">
        <f t="shared" si="231"/>
        <v>0</v>
      </c>
      <c r="L890" s="3">
        <f t="shared" si="232"/>
        <v>6.9999999999999999E-4</v>
      </c>
      <c r="M890" s="3">
        <f t="shared" si="233"/>
        <v>0</v>
      </c>
      <c r="N890" s="3">
        <f t="shared" si="234"/>
        <v>0</v>
      </c>
      <c r="O890" s="3">
        <f>SUM(K890:M890)</f>
        <v>6.9999999999999999E-4</v>
      </c>
      <c r="P890" s="41" t="str">
        <f t="shared" si="235"/>
        <v/>
      </c>
      <c r="Q890" s="42">
        <f t="shared" si="236"/>
        <v>0.16118668399960809</v>
      </c>
      <c r="R890" s="44" t="str">
        <f t="shared" si="237"/>
        <v/>
      </c>
      <c r="S890" s="3" t="str">
        <f>IF(G890&gt;0,(K890/G890)*(1000000/365),"")</f>
        <v/>
      </c>
      <c r="T890" s="3">
        <f>IF(H890&gt;0,(L890/H890)*(1000000/365),"")</f>
        <v>0.95890410958904104</v>
      </c>
      <c r="U890" s="3" t="str">
        <f>IF(I890&gt;0,(M890/I890)*(1000000/365),"")</f>
        <v/>
      </c>
      <c r="V890" s="28" t="str">
        <f>IF(J890&gt;0,(N890/J890)*(1000000/365),"")</f>
        <v/>
      </c>
      <c r="Y890" s="29" t="s">
        <v>704</v>
      </c>
      <c r="Z890" s="3" t="s">
        <v>47</v>
      </c>
      <c r="AA890" s="3">
        <v>4342.7905000000001</v>
      </c>
      <c r="AB890" s="3">
        <v>1</v>
      </c>
      <c r="AC890" s="3">
        <v>2</v>
      </c>
      <c r="AD890" s="3">
        <v>0</v>
      </c>
      <c r="AE890" s="2" t="s">
        <v>1245</v>
      </c>
      <c r="AI890" s="3" t="s">
        <v>1243</v>
      </c>
      <c r="AK890" s="3">
        <v>2</v>
      </c>
      <c r="AL890" s="3">
        <v>0.7</v>
      </c>
      <c r="AM890" s="2" t="s">
        <v>1245</v>
      </c>
    </row>
    <row r="891" spans="1:42" x14ac:dyDescent="0.25">
      <c r="A891" s="3">
        <f t="shared" si="221"/>
        <v>2</v>
      </c>
      <c r="B891" s="3" t="str">
        <f t="shared" si="222"/>
        <v>Gas</v>
      </c>
      <c r="C891" s="3">
        <f t="shared" si="223"/>
        <v>0</v>
      </c>
      <c r="D891" s="3">
        <f t="shared" si="224"/>
        <v>0</v>
      </c>
      <c r="E891" s="3">
        <f t="shared" si="225"/>
        <v>0</v>
      </c>
      <c r="F891" s="3" t="str">
        <f t="shared" si="226"/>
        <v/>
      </c>
      <c r="G891" s="3">
        <f t="shared" si="227"/>
        <v>0</v>
      </c>
      <c r="H891" s="3">
        <f t="shared" si="228"/>
        <v>3</v>
      </c>
      <c r="I891" s="3">
        <f t="shared" si="229"/>
        <v>0</v>
      </c>
      <c r="J891" s="3">
        <f t="shared" si="230"/>
        <v>0</v>
      </c>
      <c r="K891" s="3">
        <f t="shared" si="231"/>
        <v>0</v>
      </c>
      <c r="L891" s="3">
        <f t="shared" si="232"/>
        <v>0</v>
      </c>
      <c r="M891" s="3">
        <f t="shared" si="233"/>
        <v>0</v>
      </c>
      <c r="N891" s="3">
        <f t="shared" si="234"/>
        <v>0</v>
      </c>
      <c r="O891" s="3">
        <f>SUM(K891:M891)</f>
        <v>0</v>
      </c>
      <c r="P891" s="41" t="str">
        <f t="shared" si="235"/>
        <v/>
      </c>
      <c r="Q891" s="42" t="str">
        <f t="shared" si="236"/>
        <v/>
      </c>
      <c r="R891" s="44" t="str">
        <f t="shared" si="237"/>
        <v/>
      </c>
      <c r="S891" s="3" t="str">
        <f>IF(G891&gt;0,(K891/G891)*(1000000/365),"")</f>
        <v/>
      </c>
      <c r="T891" s="3">
        <f>IF(H891&gt;0,(L891/H891)*(1000000/365),"")</f>
        <v>0</v>
      </c>
      <c r="U891" s="3" t="str">
        <f>IF(I891&gt;0,(M891/I891)*(1000000/365),"")</f>
        <v/>
      </c>
      <c r="V891" s="28" t="str">
        <f>IF(J891&gt;0,(N891/J891)*(1000000/365),"")</f>
        <v/>
      </c>
      <c r="Y891" s="29" t="s">
        <v>704</v>
      </c>
      <c r="Z891" s="3" t="s">
        <v>47</v>
      </c>
      <c r="AA891" s="3">
        <v>0</v>
      </c>
      <c r="AB891" s="3">
        <v>4</v>
      </c>
      <c r="AC891" s="3">
        <v>3</v>
      </c>
      <c r="AD891" s="3">
        <v>0</v>
      </c>
      <c r="AE891" s="2" t="s">
        <v>1245</v>
      </c>
      <c r="AI891" s="3" t="s">
        <v>1243</v>
      </c>
      <c r="AK891" s="3">
        <v>3</v>
      </c>
      <c r="AL891" s="3">
        <v>0</v>
      </c>
      <c r="AM891" s="2" t="s">
        <v>1245</v>
      </c>
    </row>
    <row r="892" spans="1:42" x14ac:dyDescent="0.25">
      <c r="A892" s="3">
        <f t="shared" si="221"/>
        <v>3</v>
      </c>
      <c r="B892" s="3" t="str">
        <f t="shared" si="222"/>
        <v>Gas</v>
      </c>
      <c r="C892" s="3">
        <f t="shared" si="223"/>
        <v>0</v>
      </c>
      <c r="D892" s="3">
        <f t="shared" si="224"/>
        <v>0</v>
      </c>
      <c r="E892" s="3">
        <f t="shared" si="225"/>
        <v>1.3356049999999999</v>
      </c>
      <c r="F892" s="3" t="str">
        <f t="shared" si="226"/>
        <v/>
      </c>
      <c r="G892" s="3">
        <f t="shared" si="227"/>
        <v>0</v>
      </c>
      <c r="H892" s="3">
        <f t="shared" si="228"/>
        <v>0</v>
      </c>
      <c r="I892" s="3">
        <f t="shared" si="229"/>
        <v>56</v>
      </c>
      <c r="J892" s="3">
        <f t="shared" si="230"/>
        <v>0</v>
      </c>
      <c r="K892" s="3">
        <f t="shared" si="231"/>
        <v>0</v>
      </c>
      <c r="L892" s="3">
        <f t="shared" si="232"/>
        <v>0</v>
      </c>
      <c r="M892" s="3">
        <f t="shared" si="233"/>
        <v>3.16E-3</v>
      </c>
      <c r="N892" s="3">
        <f t="shared" si="234"/>
        <v>0</v>
      </c>
      <c r="O892" s="3">
        <f>SUM(K892:M892)</f>
        <v>3.16E-3</v>
      </c>
      <c r="P892" s="41" t="str">
        <f t="shared" si="235"/>
        <v/>
      </c>
      <c r="Q892" s="42" t="str">
        <f t="shared" si="236"/>
        <v/>
      </c>
      <c r="R892" s="44">
        <f t="shared" si="237"/>
        <v>2.3659689803497293E-3</v>
      </c>
      <c r="S892" s="3" t="str">
        <f>IF(G892&gt;0,(K892/G892)*(1000000/365),"")</f>
        <v/>
      </c>
      <c r="T892" s="3" t="str">
        <f>IF(H892&gt;0,(L892/H892)*(1000000/365),"")</f>
        <v/>
      </c>
      <c r="U892" s="3">
        <f>IF(I892&gt;0,(M892/I892)*(1000000/365),"")</f>
        <v>0.15459882583170254</v>
      </c>
      <c r="V892" s="28" t="str">
        <f>IF(J892&gt;0,(N892/J892)*(1000000/365),"")</f>
        <v/>
      </c>
      <c r="Y892" s="29" t="s">
        <v>705</v>
      </c>
      <c r="Z892" s="3" t="s">
        <v>47</v>
      </c>
      <c r="AA892" s="3">
        <v>1335605</v>
      </c>
      <c r="AB892" s="3">
        <v>21</v>
      </c>
      <c r="AC892" s="3">
        <v>56</v>
      </c>
      <c r="AD892" s="3">
        <v>0</v>
      </c>
      <c r="AE892" s="2" t="s">
        <v>1245</v>
      </c>
      <c r="AI892" s="3" t="s">
        <v>1245</v>
      </c>
      <c r="AM892" s="2" t="s">
        <v>1243</v>
      </c>
      <c r="AO892" s="2">
        <v>56</v>
      </c>
      <c r="AP892" s="2">
        <v>3.16</v>
      </c>
    </row>
    <row r="893" spans="1:42" x14ac:dyDescent="0.25">
      <c r="A893" s="3">
        <f t="shared" si="221"/>
        <v>2</v>
      </c>
      <c r="B893" s="3" t="str">
        <f t="shared" si="222"/>
        <v>Gas</v>
      </c>
      <c r="C893" s="3">
        <f t="shared" si="223"/>
        <v>0</v>
      </c>
      <c r="D893" s="3">
        <f t="shared" si="224"/>
        <v>0</v>
      </c>
      <c r="E893" s="3">
        <f t="shared" si="225"/>
        <v>0</v>
      </c>
      <c r="F893" s="3" t="str">
        <f t="shared" si="226"/>
        <v/>
      </c>
      <c r="G893" s="3">
        <f t="shared" si="227"/>
        <v>0</v>
      </c>
      <c r="H893" s="3">
        <f t="shared" si="228"/>
        <v>18</v>
      </c>
      <c r="I893" s="3">
        <f t="shared" si="229"/>
        <v>0</v>
      </c>
      <c r="J893" s="3">
        <f t="shared" si="230"/>
        <v>0</v>
      </c>
      <c r="K893" s="3">
        <f t="shared" si="231"/>
        <v>0</v>
      </c>
      <c r="L893" s="3">
        <f t="shared" si="232"/>
        <v>0.12191688000000001</v>
      </c>
      <c r="M893" s="3">
        <f t="shared" si="233"/>
        <v>0</v>
      </c>
      <c r="N893" s="3">
        <f t="shared" si="234"/>
        <v>0</v>
      </c>
      <c r="O893" s="3">
        <f>SUM(K893:M893)</f>
        <v>0.12191688000000001</v>
      </c>
      <c r="P893" s="41" t="str">
        <f t="shared" si="235"/>
        <v/>
      </c>
      <c r="Q893" s="42" t="str">
        <f t="shared" si="236"/>
        <v/>
      </c>
      <c r="R893" s="44" t="str">
        <f t="shared" si="237"/>
        <v/>
      </c>
      <c r="S893" s="3" t="str">
        <f>IF(G893&gt;0,(K893/G893)*(1000000/365),"")</f>
        <v/>
      </c>
      <c r="T893" s="3">
        <f>IF(H893&gt;0,(L893/H893)*(1000000/365),"")</f>
        <v>18.556602739726028</v>
      </c>
      <c r="U893" s="3" t="str">
        <f>IF(I893&gt;0,(M893/I893)*(1000000/365),"")</f>
        <v/>
      </c>
      <c r="V893" s="28" t="str">
        <f>IF(J893&gt;0,(N893/J893)*(1000000/365),"")</f>
        <v/>
      </c>
      <c r="Y893" s="29" t="s">
        <v>705</v>
      </c>
      <c r="Z893" s="3" t="s">
        <v>47</v>
      </c>
      <c r="AA893" s="3">
        <v>0</v>
      </c>
      <c r="AB893" s="3">
        <v>12</v>
      </c>
      <c r="AC893" s="3">
        <v>18</v>
      </c>
      <c r="AD893" s="3">
        <v>0</v>
      </c>
      <c r="AE893" s="2" t="s">
        <v>1245</v>
      </c>
      <c r="AI893" s="3" t="s">
        <v>1243</v>
      </c>
      <c r="AK893" s="3">
        <v>18</v>
      </c>
      <c r="AL893" s="3">
        <v>121.91688000000001</v>
      </c>
      <c r="AM893" s="2" t="s">
        <v>1245</v>
      </c>
    </row>
    <row r="894" spans="1:42" x14ac:dyDescent="0.25">
      <c r="A894" s="3">
        <f t="shared" si="221"/>
        <v>5</v>
      </c>
      <c r="B894" s="3" t="str">
        <f t="shared" si="222"/>
        <v>Oil</v>
      </c>
      <c r="C894" s="3">
        <f t="shared" si="223"/>
        <v>0</v>
      </c>
      <c r="D894" s="3">
        <f t="shared" si="224"/>
        <v>1.6840266666666666E-2</v>
      </c>
      <c r="E894" s="3">
        <f t="shared" si="225"/>
        <v>0.36206573333333336</v>
      </c>
      <c r="F894" s="3" t="str">
        <f t="shared" si="226"/>
        <v/>
      </c>
      <c r="G894" s="3">
        <f t="shared" si="227"/>
        <v>0</v>
      </c>
      <c r="H894" s="3">
        <f t="shared" si="228"/>
        <v>2</v>
      </c>
      <c r="I894" s="3">
        <f t="shared" si="229"/>
        <v>43</v>
      </c>
      <c r="J894" s="3">
        <f t="shared" si="230"/>
        <v>0</v>
      </c>
      <c r="K894" s="3">
        <f t="shared" si="231"/>
        <v>0</v>
      </c>
      <c r="L894" s="3">
        <f t="shared" si="232"/>
        <v>8.0000000000000007E-5</v>
      </c>
      <c r="M894" s="3">
        <f t="shared" si="233"/>
        <v>1.0000000000000001E-5</v>
      </c>
      <c r="N894" s="3">
        <f t="shared" si="234"/>
        <v>0</v>
      </c>
      <c r="O894" s="3">
        <f>SUM(K894:M894)</f>
        <v>9.0000000000000006E-5</v>
      </c>
      <c r="P894" s="41" t="str">
        <f t="shared" si="235"/>
        <v/>
      </c>
      <c r="Q894" s="42">
        <f t="shared" si="236"/>
        <v>4.7505185982803129E-3</v>
      </c>
      <c r="R894" s="44">
        <f t="shared" si="237"/>
        <v>2.7619294176048326E-5</v>
      </c>
      <c r="S894" s="3" t="str">
        <f>IF(G894&gt;0,(K894/G894)*(1000000/365),"")</f>
        <v/>
      </c>
      <c r="T894" s="3">
        <f>IF(H894&gt;0,(L894/H894)*(1000000/365),"")</f>
        <v>0.10958904109589042</v>
      </c>
      <c r="U894" s="3">
        <f>IF(I894&gt;0,(M894/I894)*(1000000/365),"")</f>
        <v>6.3714558776680472E-4</v>
      </c>
      <c r="V894" s="28" t="str">
        <f>IF(J894&gt;0,(N894/J894)*(1000000/365),"")</f>
        <v/>
      </c>
      <c r="Y894" s="29" t="s">
        <v>706</v>
      </c>
      <c r="Z894" s="3" t="s">
        <v>47</v>
      </c>
      <c r="AA894" s="3">
        <v>378906</v>
      </c>
      <c r="AB894" s="3">
        <v>89</v>
      </c>
      <c r="AC894" s="3">
        <v>123</v>
      </c>
      <c r="AD894" s="3">
        <v>80</v>
      </c>
      <c r="AE894" s="2" t="s">
        <v>1245</v>
      </c>
      <c r="AI894" s="3" t="s">
        <v>1243</v>
      </c>
      <c r="AK894" s="3">
        <v>2</v>
      </c>
      <c r="AL894" s="3">
        <v>0.08</v>
      </c>
      <c r="AM894" s="2" t="s">
        <v>1243</v>
      </c>
      <c r="AO894" s="2">
        <v>43</v>
      </c>
      <c r="AP894" s="2">
        <v>0.01</v>
      </c>
    </row>
    <row r="895" spans="1:42" x14ac:dyDescent="0.25">
      <c r="A895" s="3">
        <f t="shared" si="221"/>
        <v>3</v>
      </c>
      <c r="B895" s="3" t="str">
        <f t="shared" si="222"/>
        <v>Oil</v>
      </c>
      <c r="C895" s="3">
        <f t="shared" si="223"/>
        <v>0</v>
      </c>
      <c r="D895" s="3">
        <f t="shared" si="224"/>
        <v>0</v>
      </c>
      <c r="E895" s="3">
        <f t="shared" si="225"/>
        <v>1.099E-2</v>
      </c>
      <c r="F895" s="3" t="str">
        <f t="shared" si="226"/>
        <v/>
      </c>
      <c r="G895" s="3">
        <f t="shared" si="227"/>
        <v>0</v>
      </c>
      <c r="H895" s="3">
        <f t="shared" si="228"/>
        <v>0</v>
      </c>
      <c r="I895" s="3">
        <f t="shared" si="229"/>
        <v>5</v>
      </c>
      <c r="J895" s="3">
        <f t="shared" si="230"/>
        <v>0</v>
      </c>
      <c r="K895" s="3">
        <f t="shared" si="231"/>
        <v>0</v>
      </c>
      <c r="L895" s="3">
        <f t="shared" si="232"/>
        <v>0</v>
      </c>
      <c r="M895" s="3">
        <f t="shared" si="233"/>
        <v>0</v>
      </c>
      <c r="N895" s="3">
        <f t="shared" si="234"/>
        <v>0</v>
      </c>
      <c r="O895" s="3">
        <f>SUM(K895:M895)</f>
        <v>0</v>
      </c>
      <c r="P895" s="41" t="str">
        <f t="shared" si="235"/>
        <v/>
      </c>
      <c r="Q895" s="42" t="str">
        <f t="shared" si="236"/>
        <v/>
      </c>
      <c r="R895" s="44">
        <f t="shared" si="237"/>
        <v>0</v>
      </c>
      <c r="S895" s="3" t="str">
        <f>IF(G895&gt;0,(K895/G895)*(1000000/365),"")</f>
        <v/>
      </c>
      <c r="T895" s="3" t="str">
        <f>IF(H895&gt;0,(L895/H895)*(1000000/365),"")</f>
        <v/>
      </c>
      <c r="U895" s="3">
        <f>IF(I895&gt;0,(M895/I895)*(1000000/365),"")</f>
        <v>0</v>
      </c>
      <c r="V895" s="28" t="str">
        <f>IF(J895&gt;0,(N895/J895)*(1000000/365),"")</f>
        <v/>
      </c>
      <c r="Y895" s="29" t="s">
        <v>706</v>
      </c>
      <c r="Z895" s="3" t="s">
        <v>47</v>
      </c>
      <c r="AA895" s="3">
        <v>10990</v>
      </c>
      <c r="AB895" s="3">
        <v>2</v>
      </c>
      <c r="AC895" s="3">
        <v>5</v>
      </c>
      <c r="AD895" s="3">
        <v>0</v>
      </c>
      <c r="AE895" s="2" t="s">
        <v>1245</v>
      </c>
      <c r="AG895" s="2">
        <v>0</v>
      </c>
      <c r="AH895" s="2">
        <v>0</v>
      </c>
      <c r="AI895" s="3" t="s">
        <v>1245</v>
      </c>
      <c r="AK895" s="3">
        <v>0</v>
      </c>
      <c r="AL895" s="3">
        <v>0</v>
      </c>
      <c r="AM895" s="2" t="s">
        <v>1243</v>
      </c>
      <c r="AO895" s="2">
        <v>5</v>
      </c>
      <c r="AP895" s="2">
        <v>0</v>
      </c>
    </row>
    <row r="896" spans="1:42" x14ac:dyDescent="0.25">
      <c r="A896" s="3">
        <f t="shared" si="221"/>
        <v>2</v>
      </c>
      <c r="B896" s="3" t="str">
        <f t="shared" si="222"/>
        <v>Oil</v>
      </c>
      <c r="C896" s="3">
        <f t="shared" si="223"/>
        <v>0</v>
      </c>
      <c r="D896" s="3">
        <f t="shared" si="224"/>
        <v>0.70080949999999997</v>
      </c>
      <c r="E896" s="3">
        <f t="shared" si="225"/>
        <v>0</v>
      </c>
      <c r="F896" s="3" t="str">
        <f t="shared" si="226"/>
        <v/>
      </c>
      <c r="G896" s="3">
        <f t="shared" si="227"/>
        <v>0</v>
      </c>
      <c r="H896" s="3">
        <f t="shared" si="228"/>
        <v>85</v>
      </c>
      <c r="I896" s="3">
        <f t="shared" si="229"/>
        <v>0</v>
      </c>
      <c r="J896" s="3">
        <f t="shared" si="230"/>
        <v>0</v>
      </c>
      <c r="K896" s="3">
        <f t="shared" si="231"/>
        <v>0</v>
      </c>
      <c r="L896" s="3">
        <f t="shared" si="232"/>
        <v>1.5499999999999999E-3</v>
      </c>
      <c r="M896" s="3">
        <f t="shared" si="233"/>
        <v>0</v>
      </c>
      <c r="N896" s="3">
        <f t="shared" si="234"/>
        <v>0</v>
      </c>
      <c r="O896" s="3">
        <f>SUM(K896:M896)</f>
        <v>1.5499999999999999E-3</v>
      </c>
      <c r="P896" s="41" t="str">
        <f t="shared" si="235"/>
        <v/>
      </c>
      <c r="Q896" s="42">
        <f t="shared" si="236"/>
        <v>2.2117280088240813E-3</v>
      </c>
      <c r="R896" s="44" t="str">
        <f t="shared" si="237"/>
        <v/>
      </c>
      <c r="S896" s="3" t="str">
        <f>IF(G896&gt;0,(K896/G896)*(1000000/365),"")</f>
        <v/>
      </c>
      <c r="T896" s="3">
        <f>IF(H896&gt;0,(L896/H896)*(1000000/365),"")</f>
        <v>4.9959709911361797E-2</v>
      </c>
      <c r="U896" s="3" t="str">
        <f>IF(I896&gt;0,(M896/I896)*(1000000/365),"")</f>
        <v/>
      </c>
      <c r="V896" s="28" t="str">
        <f>IF(J896&gt;0,(N896/J896)*(1000000/365),"")</f>
        <v/>
      </c>
      <c r="Y896" s="29" t="s">
        <v>706</v>
      </c>
      <c r="Z896" s="3" t="s">
        <v>47</v>
      </c>
      <c r="AA896" s="3">
        <v>700809.5</v>
      </c>
      <c r="AB896" s="3">
        <v>42</v>
      </c>
      <c r="AC896" s="3">
        <v>85</v>
      </c>
      <c r="AD896" s="3">
        <v>0</v>
      </c>
      <c r="AE896" s="2" t="s">
        <v>1245</v>
      </c>
      <c r="AI896" s="3" t="s">
        <v>1243</v>
      </c>
      <c r="AK896" s="3">
        <v>85</v>
      </c>
      <c r="AL896" s="3">
        <v>1.55</v>
      </c>
      <c r="AM896" s="2" t="s">
        <v>1245</v>
      </c>
    </row>
    <row r="897" spans="1:42" x14ac:dyDescent="0.25">
      <c r="A897" s="3">
        <f t="shared" si="221"/>
        <v>6</v>
      </c>
      <c r="B897" s="3" t="str">
        <f t="shared" si="222"/>
        <v>Oil</v>
      </c>
      <c r="C897" s="3">
        <f t="shared" si="223"/>
        <v>2.6865218209876542</v>
      </c>
      <c r="D897" s="3">
        <f t="shared" si="224"/>
        <v>0</v>
      </c>
      <c r="E897" s="3">
        <f t="shared" si="225"/>
        <v>4.0091171790123452</v>
      </c>
      <c r="F897" s="3" t="str">
        <f t="shared" si="226"/>
        <v/>
      </c>
      <c r="G897" s="3">
        <f t="shared" si="227"/>
        <v>520</v>
      </c>
      <c r="H897" s="3">
        <f t="shared" si="228"/>
        <v>0</v>
      </c>
      <c r="I897" s="3">
        <f t="shared" si="229"/>
        <v>776</v>
      </c>
      <c r="J897" s="3">
        <f t="shared" si="230"/>
        <v>0</v>
      </c>
      <c r="K897" s="3">
        <f t="shared" si="231"/>
        <v>5.2960000000000004E-3</v>
      </c>
      <c r="L897" s="3">
        <f t="shared" si="232"/>
        <v>0</v>
      </c>
      <c r="M897" s="3">
        <f t="shared" si="233"/>
        <v>3.8692185100000005E-2</v>
      </c>
      <c r="N897" s="3">
        <f t="shared" si="234"/>
        <v>0</v>
      </c>
      <c r="O897" s="3">
        <f>SUM(K897:M897)</f>
        <v>4.3988185100000007E-2</v>
      </c>
      <c r="P897" s="41">
        <f t="shared" si="235"/>
        <v>1.9713221603586363E-3</v>
      </c>
      <c r="Q897" s="42" t="str">
        <f t="shared" si="236"/>
        <v/>
      </c>
      <c r="R897" s="44">
        <f t="shared" si="237"/>
        <v>9.6510486903582868E-3</v>
      </c>
      <c r="S897" s="3">
        <f>IF(G897&gt;0,(K897/G897)*(1000000/365),"")</f>
        <v>2.7903055848261332E-2</v>
      </c>
      <c r="T897" s="3" t="str">
        <f>IF(H897&gt;0,(L897/H897)*(1000000/365),"")</f>
        <v/>
      </c>
      <c r="U897" s="3">
        <f>IF(I897&gt;0,(M897/I897)*(1000000/365),"")</f>
        <v>0.13660565280327638</v>
      </c>
      <c r="V897" s="28" t="str">
        <f>IF(J897&gt;0,(N897/J897)*(1000000/365),"")</f>
        <v/>
      </c>
      <c r="Y897" s="29" t="s">
        <v>708</v>
      </c>
      <c r="Z897" s="3" t="s">
        <v>47</v>
      </c>
      <c r="AA897" s="3">
        <v>6695639</v>
      </c>
      <c r="AB897" s="3">
        <v>162</v>
      </c>
      <c r="AC897" s="3">
        <v>1296</v>
      </c>
      <c r="AD897" s="3">
        <v>0</v>
      </c>
      <c r="AE897" s="2" t="s">
        <v>1243</v>
      </c>
      <c r="AG897" s="2">
        <v>520</v>
      </c>
      <c r="AH897" s="2">
        <v>5.2960000000000003</v>
      </c>
      <c r="AI897" s="3" t="s">
        <v>1245</v>
      </c>
      <c r="AM897" s="2" t="s">
        <v>1243</v>
      </c>
      <c r="AO897" s="2">
        <v>776</v>
      </c>
      <c r="AP897" s="2">
        <v>38.692185100000003</v>
      </c>
    </row>
    <row r="898" spans="1:42" x14ac:dyDescent="0.25">
      <c r="A898" s="3">
        <f t="shared" si="221"/>
        <v>3</v>
      </c>
      <c r="B898" s="3" t="str">
        <f t="shared" si="222"/>
        <v>Oil</v>
      </c>
      <c r="C898" s="3">
        <f t="shared" si="223"/>
        <v>0</v>
      </c>
      <c r="D898" s="3">
        <f t="shared" si="224"/>
        <v>0</v>
      </c>
      <c r="E898" s="3">
        <f t="shared" si="225"/>
        <v>0.19627437</v>
      </c>
      <c r="F898" s="3" t="str">
        <f t="shared" si="226"/>
        <v/>
      </c>
      <c r="G898" s="3">
        <f t="shared" si="227"/>
        <v>0</v>
      </c>
      <c r="H898" s="3">
        <f t="shared" si="228"/>
        <v>0</v>
      </c>
      <c r="I898" s="3">
        <f t="shared" si="229"/>
        <v>36</v>
      </c>
      <c r="J898" s="3">
        <f t="shared" si="230"/>
        <v>0</v>
      </c>
      <c r="K898" s="3">
        <f t="shared" si="231"/>
        <v>0</v>
      </c>
      <c r="L898" s="3">
        <f t="shared" si="232"/>
        <v>0</v>
      </c>
      <c r="M898" s="3">
        <f t="shared" si="233"/>
        <v>5.1070279999999998E-4</v>
      </c>
      <c r="N898" s="3">
        <f t="shared" si="234"/>
        <v>0</v>
      </c>
      <c r="O898" s="3">
        <f>SUM(K898:M898)</f>
        <v>5.1070279999999998E-4</v>
      </c>
      <c r="P898" s="41" t="str">
        <f t="shared" si="235"/>
        <v/>
      </c>
      <c r="Q898" s="42" t="str">
        <f t="shared" si="236"/>
        <v/>
      </c>
      <c r="R898" s="44">
        <f t="shared" si="237"/>
        <v>2.6019841510636359E-3</v>
      </c>
      <c r="S898" s="3" t="str">
        <f>IF(G898&gt;0,(K898/G898)*(1000000/365),"")</f>
        <v/>
      </c>
      <c r="T898" s="3" t="str">
        <f>IF(H898&gt;0,(L898/H898)*(1000000/365),"")</f>
        <v/>
      </c>
      <c r="U898" s="3">
        <f>IF(I898&gt;0,(M898/I898)*(1000000/365),"")</f>
        <v>3.8866270928462704E-2</v>
      </c>
      <c r="V898" s="28" t="str">
        <f>IF(J898&gt;0,(N898/J898)*(1000000/365),"")</f>
        <v/>
      </c>
      <c r="Y898" s="29" t="s">
        <v>708</v>
      </c>
      <c r="Z898" s="3" t="s">
        <v>47</v>
      </c>
      <c r="AA898" s="3">
        <v>196274.37</v>
      </c>
      <c r="AB898" s="3">
        <v>14</v>
      </c>
      <c r="AC898" s="3">
        <v>36</v>
      </c>
      <c r="AD898" s="3">
        <v>0</v>
      </c>
      <c r="AE898" s="2" t="s">
        <v>1245</v>
      </c>
      <c r="AI898" s="3" t="s">
        <v>1245</v>
      </c>
      <c r="AM898" s="2" t="s">
        <v>1243</v>
      </c>
      <c r="AO898" s="2">
        <v>36</v>
      </c>
      <c r="AP898" s="2">
        <v>0.51070280000000001</v>
      </c>
    </row>
    <row r="899" spans="1:42" x14ac:dyDescent="0.25">
      <c r="A899" s="3">
        <f t="shared" si="221"/>
        <v>5</v>
      </c>
      <c r="B899" s="3" t="str">
        <f t="shared" si="222"/>
        <v>Oil</v>
      </c>
      <c r="C899" s="3">
        <f t="shared" si="223"/>
        <v>0</v>
      </c>
      <c r="D899" s="3">
        <f t="shared" si="224"/>
        <v>0.1417914806722689</v>
      </c>
      <c r="E899" s="3">
        <f t="shared" si="225"/>
        <v>0.29085431932773109</v>
      </c>
      <c r="F899" s="3" t="str">
        <f t="shared" si="226"/>
        <v/>
      </c>
      <c r="G899" s="3">
        <f t="shared" si="227"/>
        <v>0</v>
      </c>
      <c r="H899" s="3">
        <f t="shared" si="228"/>
        <v>39</v>
      </c>
      <c r="I899" s="3">
        <f t="shared" si="229"/>
        <v>80</v>
      </c>
      <c r="J899" s="3">
        <f t="shared" si="230"/>
        <v>0</v>
      </c>
      <c r="K899" s="3">
        <f t="shared" si="231"/>
        <v>0</v>
      </c>
      <c r="L899" s="3">
        <f t="shared" si="232"/>
        <v>4.2199999999999998E-3</v>
      </c>
      <c r="M899" s="3">
        <f t="shared" si="233"/>
        <v>5.0000000000000002E-5</v>
      </c>
      <c r="N899" s="3">
        <f t="shared" si="234"/>
        <v>0</v>
      </c>
      <c r="O899" s="3">
        <f>SUM(K899:M899)</f>
        <v>4.2699999999999995E-3</v>
      </c>
      <c r="P899" s="41" t="str">
        <f t="shared" si="235"/>
        <v/>
      </c>
      <c r="Q899" s="42">
        <f t="shared" si="236"/>
        <v>2.976201376833025E-2</v>
      </c>
      <c r="R899" s="44">
        <f t="shared" si="237"/>
        <v>1.719073662566469E-4</v>
      </c>
      <c r="S899" s="3" t="str">
        <f>IF(G899&gt;0,(K899/G899)*(1000000/365),"")</f>
        <v/>
      </c>
      <c r="T899" s="3">
        <f>IF(H899&gt;0,(L899/H899)*(1000000/365),"")</f>
        <v>0.29645240604144707</v>
      </c>
      <c r="U899" s="3">
        <f>IF(I899&gt;0,(M899/I899)*(1000000/365),"")</f>
        <v>1.7123287671232878E-3</v>
      </c>
      <c r="V899" s="28" t="str">
        <f>IF(J899&gt;0,(N899/J899)*(1000000/365),"")</f>
        <v/>
      </c>
      <c r="Y899" s="29" t="s">
        <v>708</v>
      </c>
      <c r="Z899" s="3" t="s">
        <v>62</v>
      </c>
      <c r="AA899" s="3">
        <v>432645.8</v>
      </c>
      <c r="AB899" s="3">
        <v>20</v>
      </c>
      <c r="AC899" s="3">
        <v>119</v>
      </c>
      <c r="AD899" s="3">
        <v>15</v>
      </c>
      <c r="AE899" s="2" t="s">
        <v>1245</v>
      </c>
      <c r="AI899" s="3" t="s">
        <v>1243</v>
      </c>
      <c r="AK899" s="3">
        <v>39</v>
      </c>
      <c r="AL899" s="3">
        <v>4.22</v>
      </c>
      <c r="AM899" s="2" t="s">
        <v>1243</v>
      </c>
      <c r="AO899" s="2">
        <v>80</v>
      </c>
      <c r="AP899" s="2">
        <v>0.05</v>
      </c>
    </row>
    <row r="900" spans="1:42" x14ac:dyDescent="0.25">
      <c r="A900" s="3">
        <f t="shared" si="221"/>
        <v>3</v>
      </c>
      <c r="B900" s="3" t="str">
        <f t="shared" si="222"/>
        <v>Oil</v>
      </c>
      <c r="C900" s="3">
        <f t="shared" si="223"/>
        <v>0</v>
      </c>
      <c r="D900" s="3">
        <f t="shared" si="224"/>
        <v>0</v>
      </c>
      <c r="E900" s="3">
        <f t="shared" si="225"/>
        <v>5.5149500000000002E-3</v>
      </c>
      <c r="F900" s="3" t="str">
        <f t="shared" si="226"/>
        <v/>
      </c>
      <c r="G900" s="3">
        <f t="shared" si="227"/>
        <v>0</v>
      </c>
      <c r="H900" s="3">
        <f t="shared" si="228"/>
        <v>0</v>
      </c>
      <c r="I900" s="3">
        <f t="shared" si="229"/>
        <v>4</v>
      </c>
      <c r="J900" s="3">
        <f t="shared" si="230"/>
        <v>0</v>
      </c>
      <c r="K900" s="3">
        <f t="shared" si="231"/>
        <v>0</v>
      </c>
      <c r="L900" s="3">
        <f t="shared" si="232"/>
        <v>0</v>
      </c>
      <c r="M900" s="3">
        <f t="shared" si="233"/>
        <v>1.1828600000000001E-5</v>
      </c>
      <c r="N900" s="3">
        <f t="shared" si="234"/>
        <v>0</v>
      </c>
      <c r="O900" s="3">
        <f>SUM(K900:M900)</f>
        <v>1.1828600000000001E-5</v>
      </c>
      <c r="P900" s="41" t="str">
        <f t="shared" si="235"/>
        <v/>
      </c>
      <c r="Q900" s="42" t="str">
        <f t="shared" si="236"/>
        <v/>
      </c>
      <c r="R900" s="44">
        <f t="shared" si="237"/>
        <v>2.1448245224344738E-3</v>
      </c>
      <c r="S900" s="3" t="str">
        <f>IF(G900&gt;0,(K900/G900)*(1000000/365),"")</f>
        <v/>
      </c>
      <c r="T900" s="3" t="str">
        <f>IF(H900&gt;0,(L900/H900)*(1000000/365),"")</f>
        <v/>
      </c>
      <c r="U900" s="3">
        <f>IF(I900&gt;0,(M900/I900)*(1000000/365),"")</f>
        <v>8.1017808219178075E-3</v>
      </c>
      <c r="V900" s="28" t="str">
        <f>IF(J900&gt;0,(N900/J900)*(1000000/365),"")</f>
        <v/>
      </c>
      <c r="Y900" s="29" t="s">
        <v>708</v>
      </c>
      <c r="Z900" s="3" t="s">
        <v>47</v>
      </c>
      <c r="AA900" s="3">
        <v>5514.95</v>
      </c>
      <c r="AB900" s="3">
        <v>2</v>
      </c>
      <c r="AC900" s="3">
        <v>4</v>
      </c>
      <c r="AD900" s="3">
        <v>0</v>
      </c>
      <c r="AE900" s="2" t="s">
        <v>1245</v>
      </c>
      <c r="AI900" s="3" t="s">
        <v>1245</v>
      </c>
      <c r="AM900" s="2" t="s">
        <v>1243</v>
      </c>
      <c r="AO900" s="2">
        <v>4</v>
      </c>
      <c r="AP900" s="2">
        <v>1.18286E-2</v>
      </c>
    </row>
    <row r="901" spans="1:42" x14ac:dyDescent="0.25">
      <c r="A901" s="3">
        <f t="shared" si="221"/>
        <v>6</v>
      </c>
      <c r="B901" s="3" t="str">
        <f t="shared" si="222"/>
        <v>Oil</v>
      </c>
      <c r="C901" s="3">
        <f t="shared" si="223"/>
        <v>9.1248178451459133E-2</v>
      </c>
      <c r="D901" s="3">
        <f t="shared" si="224"/>
        <v>0</v>
      </c>
      <c r="E901" s="3">
        <f t="shared" si="225"/>
        <v>13.778474946170329</v>
      </c>
      <c r="F901" s="3" t="str">
        <f t="shared" si="226"/>
        <v/>
      </c>
      <c r="G901" s="3">
        <f t="shared" si="227"/>
        <v>8</v>
      </c>
      <c r="H901" s="3">
        <f t="shared" si="228"/>
        <v>93</v>
      </c>
      <c r="I901" s="3">
        <f t="shared" si="229"/>
        <v>1208</v>
      </c>
      <c r="J901" s="3">
        <f t="shared" si="230"/>
        <v>0</v>
      </c>
      <c r="K901" s="3">
        <f t="shared" si="231"/>
        <v>3.3855E-5</v>
      </c>
      <c r="L901" s="3">
        <f t="shared" si="232"/>
        <v>1.6509330799999999</v>
      </c>
      <c r="M901" s="3">
        <f t="shared" si="233"/>
        <v>3.8367690000000003E-2</v>
      </c>
      <c r="N901" s="3">
        <f t="shared" si="234"/>
        <v>0</v>
      </c>
      <c r="O901" s="3">
        <f>SUM(K901:M901)</f>
        <v>1.6893346250000001</v>
      </c>
      <c r="P901" s="41">
        <f t="shared" si="235"/>
        <v>3.7102110501865731E-4</v>
      </c>
      <c r="Q901" s="42" t="str">
        <f t="shared" si="236"/>
        <v/>
      </c>
      <c r="R901" s="44">
        <f t="shared" si="237"/>
        <v>2.7846107896479606E-3</v>
      </c>
      <c r="S901" s="3">
        <f>IF(G901&gt;0,(K901/G901)*(1000000/365),"")</f>
        <v>1.1594178082191781E-2</v>
      </c>
      <c r="T901" s="3">
        <f>IF(H901&gt;0,(L901/H901)*(1000000/365),"")</f>
        <v>48.635530416850784</v>
      </c>
      <c r="U901" s="3">
        <f>IF(I901&gt;0,(M901/I901)*(1000000/365),"")</f>
        <v>8.7017350086183443E-2</v>
      </c>
      <c r="V901" s="28" t="str">
        <f>IF(J901&gt;0,(N901/J901)*(1000000/365),"")</f>
        <v/>
      </c>
      <c r="Y901" s="29" t="s">
        <v>708</v>
      </c>
      <c r="Z901" s="3" t="s">
        <v>47</v>
      </c>
      <c r="AA901" s="3">
        <v>14930483.19912</v>
      </c>
      <c r="AB901" s="3">
        <v>896</v>
      </c>
      <c r="AC901" s="3">
        <v>2750</v>
      </c>
      <c r="AD901" s="3">
        <v>2</v>
      </c>
      <c r="AE901" s="2" t="s">
        <v>1243</v>
      </c>
      <c r="AG901" s="2">
        <v>8</v>
      </c>
      <c r="AH901" s="2">
        <v>3.3855000000000003E-2</v>
      </c>
      <c r="AI901" s="3" t="s">
        <v>1243</v>
      </c>
      <c r="AK901" s="3">
        <v>93</v>
      </c>
      <c r="AL901" s="3">
        <v>1650.93308</v>
      </c>
      <c r="AM901" s="2" t="s">
        <v>1243</v>
      </c>
      <c r="AO901" s="2">
        <v>1208</v>
      </c>
      <c r="AP901" s="2">
        <v>38.367690000000003</v>
      </c>
    </row>
    <row r="902" spans="1:42" x14ac:dyDescent="0.25">
      <c r="A902" s="3">
        <f t="shared" si="221"/>
        <v>3</v>
      </c>
      <c r="B902" s="3" t="str">
        <f t="shared" si="222"/>
        <v>Oil</v>
      </c>
      <c r="C902" s="3">
        <f t="shared" si="223"/>
        <v>0</v>
      </c>
      <c r="D902" s="3">
        <f t="shared" si="224"/>
        <v>0</v>
      </c>
      <c r="E902" s="3">
        <f t="shared" si="225"/>
        <v>5.5194079900000004</v>
      </c>
      <c r="F902" s="3" t="str">
        <f t="shared" si="226"/>
        <v/>
      </c>
      <c r="G902" s="3">
        <f t="shared" si="227"/>
        <v>0</v>
      </c>
      <c r="H902" s="3">
        <f t="shared" si="228"/>
        <v>0</v>
      </c>
      <c r="I902" s="3">
        <f t="shared" si="229"/>
        <v>379</v>
      </c>
      <c r="J902" s="3">
        <f t="shared" si="230"/>
        <v>0</v>
      </c>
      <c r="K902" s="3">
        <f t="shared" si="231"/>
        <v>0</v>
      </c>
      <c r="L902" s="3">
        <f t="shared" si="232"/>
        <v>0</v>
      </c>
      <c r="M902" s="3">
        <f t="shared" si="233"/>
        <v>5.0910530000000003E-4</v>
      </c>
      <c r="N902" s="3">
        <f t="shared" si="234"/>
        <v>0</v>
      </c>
      <c r="O902" s="3">
        <f>SUM(K902:M902)</f>
        <v>5.0910530000000003E-4</v>
      </c>
      <c r="P902" s="41" t="str">
        <f t="shared" si="235"/>
        <v/>
      </c>
      <c r="Q902" s="42" t="str">
        <f t="shared" si="236"/>
        <v/>
      </c>
      <c r="R902" s="44">
        <f t="shared" si="237"/>
        <v>9.2239113492314961E-5</v>
      </c>
      <c r="S902" s="3" t="str">
        <f>IF(G902&gt;0,(K902/G902)*(1000000/365),"")</f>
        <v/>
      </c>
      <c r="T902" s="3" t="str">
        <f>IF(H902&gt;0,(L902/H902)*(1000000/365),"")</f>
        <v/>
      </c>
      <c r="U902" s="3">
        <f>IF(I902&gt;0,(M902/I902)*(1000000/365),"")</f>
        <v>3.6802349369284707E-3</v>
      </c>
      <c r="V902" s="28" t="str">
        <f>IF(J902&gt;0,(N902/J902)*(1000000/365),"")</f>
        <v/>
      </c>
      <c r="Y902" s="29" t="s">
        <v>708</v>
      </c>
      <c r="Z902" s="3" t="s">
        <v>47</v>
      </c>
      <c r="AA902" s="3">
        <v>5519407.9900000002</v>
      </c>
      <c r="AB902" s="3">
        <v>109</v>
      </c>
      <c r="AC902" s="3">
        <v>379</v>
      </c>
      <c r="AD902" s="3">
        <v>0</v>
      </c>
      <c r="AE902" s="2" t="s">
        <v>1245</v>
      </c>
      <c r="AI902" s="3" t="s">
        <v>1245</v>
      </c>
      <c r="AM902" s="2" t="s">
        <v>1243</v>
      </c>
      <c r="AO902" s="2">
        <v>379</v>
      </c>
      <c r="AP902" s="2">
        <v>0.50910529999999998</v>
      </c>
    </row>
    <row r="903" spans="1:42" x14ac:dyDescent="0.25">
      <c r="A903" s="3">
        <f t="shared" si="221"/>
        <v>3</v>
      </c>
      <c r="B903" s="3" t="str">
        <f t="shared" si="222"/>
        <v>Oil</v>
      </c>
      <c r="C903" s="3">
        <f t="shared" si="223"/>
        <v>0</v>
      </c>
      <c r="D903" s="3">
        <f t="shared" si="224"/>
        <v>0</v>
      </c>
      <c r="E903" s="3">
        <f t="shared" si="225"/>
        <v>17.85074797</v>
      </c>
      <c r="F903" s="3" t="str">
        <f t="shared" si="226"/>
        <v/>
      </c>
      <c r="G903" s="3">
        <f t="shared" si="227"/>
        <v>0</v>
      </c>
      <c r="H903" s="3">
        <f t="shared" si="228"/>
        <v>0</v>
      </c>
      <c r="I903" s="3">
        <f t="shared" si="229"/>
        <v>977</v>
      </c>
      <c r="J903" s="3">
        <f t="shared" si="230"/>
        <v>0</v>
      </c>
      <c r="K903" s="3">
        <f t="shared" si="231"/>
        <v>0</v>
      </c>
      <c r="L903" s="3">
        <f t="shared" si="232"/>
        <v>0</v>
      </c>
      <c r="M903" s="3">
        <f t="shared" si="233"/>
        <v>1.8104600000000002E-2</v>
      </c>
      <c r="N903" s="3">
        <f t="shared" si="234"/>
        <v>0</v>
      </c>
      <c r="O903" s="3">
        <f>SUM(K903:M903)</f>
        <v>1.8104600000000002E-2</v>
      </c>
      <c r="P903" s="41" t="str">
        <f t="shared" si="235"/>
        <v/>
      </c>
      <c r="Q903" s="42" t="str">
        <f t="shared" si="236"/>
        <v/>
      </c>
      <c r="R903" s="44">
        <f t="shared" si="237"/>
        <v>1.014220806345293E-3</v>
      </c>
      <c r="S903" s="3" t="str">
        <f>IF(G903&gt;0,(K903/G903)*(1000000/365),"")</f>
        <v/>
      </c>
      <c r="T903" s="3" t="str">
        <f>IF(H903&gt;0,(L903/H903)*(1000000/365),"")</f>
        <v/>
      </c>
      <c r="U903" s="3">
        <f>IF(I903&gt;0,(M903/I903)*(1000000/365),"")</f>
        <v>5.0769338623967701E-2</v>
      </c>
      <c r="V903" s="28" t="str">
        <f>IF(J903&gt;0,(N903/J903)*(1000000/365),"")</f>
        <v/>
      </c>
      <c r="Y903" s="29" t="s">
        <v>708</v>
      </c>
      <c r="Z903" s="3" t="s">
        <v>47</v>
      </c>
      <c r="AA903" s="3">
        <v>17850747.969999999</v>
      </c>
      <c r="AB903" s="3">
        <v>324</v>
      </c>
      <c r="AC903" s="3">
        <v>977</v>
      </c>
      <c r="AD903" s="3">
        <v>0</v>
      </c>
      <c r="AE903" s="2" t="s">
        <v>1245</v>
      </c>
      <c r="AI903" s="3" t="s">
        <v>1245</v>
      </c>
      <c r="AM903" s="2" t="s">
        <v>1243</v>
      </c>
      <c r="AO903" s="2">
        <v>977</v>
      </c>
      <c r="AP903" s="2">
        <v>18.104600000000001</v>
      </c>
    </row>
    <row r="904" spans="1:42" x14ac:dyDescent="0.25">
      <c r="A904" s="3">
        <f t="shared" si="221"/>
        <v>3</v>
      </c>
      <c r="B904" s="3" t="str">
        <f t="shared" si="222"/>
        <v>Oil</v>
      </c>
      <c r="C904" s="3">
        <f t="shared" si="223"/>
        <v>0</v>
      </c>
      <c r="D904" s="3">
        <f t="shared" si="224"/>
        <v>0</v>
      </c>
      <c r="E904" s="3">
        <f t="shared" si="225"/>
        <v>1.57370353</v>
      </c>
      <c r="F904" s="3" t="str">
        <f t="shared" si="226"/>
        <v/>
      </c>
      <c r="G904" s="3">
        <f t="shared" si="227"/>
        <v>0</v>
      </c>
      <c r="H904" s="3">
        <f t="shared" si="228"/>
        <v>0</v>
      </c>
      <c r="I904" s="3">
        <f t="shared" si="229"/>
        <v>129</v>
      </c>
      <c r="J904" s="3">
        <f t="shared" si="230"/>
        <v>0</v>
      </c>
      <c r="K904" s="3">
        <f t="shared" si="231"/>
        <v>0</v>
      </c>
      <c r="L904" s="3">
        <f t="shared" si="232"/>
        <v>0</v>
      </c>
      <c r="M904" s="3">
        <f t="shared" si="233"/>
        <v>3.8836200000000001E-2</v>
      </c>
      <c r="N904" s="3">
        <f t="shared" si="234"/>
        <v>0</v>
      </c>
      <c r="O904" s="3">
        <f>SUM(K904:M904)</f>
        <v>3.8836200000000001E-2</v>
      </c>
      <c r="P904" s="41" t="str">
        <f t="shared" si="235"/>
        <v/>
      </c>
      <c r="Q904" s="42" t="str">
        <f t="shared" si="236"/>
        <v/>
      </c>
      <c r="R904" s="44">
        <f t="shared" si="237"/>
        <v>2.4678218774790449E-2</v>
      </c>
      <c r="S904" s="3" t="str">
        <f>IF(G904&gt;0,(K904/G904)*(1000000/365),"")</f>
        <v/>
      </c>
      <c r="T904" s="3" t="str">
        <f>IF(H904&gt;0,(L904/H904)*(1000000/365),"")</f>
        <v/>
      </c>
      <c r="U904" s="3">
        <f>IF(I904&gt;0,(M904/I904)*(1000000/365),"")</f>
        <v>0.82481044918763935</v>
      </c>
      <c r="V904" s="28" t="str">
        <f>IF(J904&gt;0,(N904/J904)*(1000000/365),"")</f>
        <v/>
      </c>
      <c r="Y904" s="29" t="s">
        <v>708</v>
      </c>
      <c r="Z904" s="3" t="s">
        <v>47</v>
      </c>
      <c r="AA904" s="3">
        <v>1573703.53</v>
      </c>
      <c r="AB904" s="3">
        <v>35</v>
      </c>
      <c r="AC904" s="3">
        <v>125</v>
      </c>
      <c r="AD904" s="3">
        <v>4</v>
      </c>
      <c r="AE904" s="2" t="s">
        <v>1245</v>
      </c>
      <c r="AI904" s="3" t="s">
        <v>1245</v>
      </c>
      <c r="AM904" s="2" t="s">
        <v>1243</v>
      </c>
      <c r="AO904" s="2">
        <v>129</v>
      </c>
      <c r="AP904" s="2">
        <v>38.836199999999998</v>
      </c>
    </row>
    <row r="905" spans="1:42" x14ac:dyDescent="0.25">
      <c r="A905" s="3">
        <f t="shared" ref="A905:A968" si="238">IF(AND(AE905="Y",AI905="N",AM905="N"),1,IF(AND(AE905="N",AI905="Y",AM905="N"),2,IF(AND(AE905="N",AI905="N",AM905="Y"),3,IF(AND(AE905="Y",AI905="Y",AM905="N"),4,IF(AND(AE905="N",AI905="Y",AM905="Y"),5,6)))))</f>
        <v>2</v>
      </c>
      <c r="B905" s="3" t="str">
        <f t="shared" ref="B905:B968" si="239">IF(OR(ISNUMBER(SEARCH("gas",Y905)),ISNUMBER(SEARCH("tight",Y905)),ISNUMBER(SEARCH("coal",Y905))),"Gas","Oil")</f>
        <v>Oil</v>
      </c>
      <c r="C905" s="3">
        <f t="shared" ref="C905:C968" si="240">IF(SUM(G905:I905)&gt;0,IF(A905=1,AA905,IF(OR(A905=4,A905=6),AA905*(G905/SUM(G905:I905)),0))/1000000,0)</f>
        <v>0</v>
      </c>
      <c r="D905" s="3">
        <f t="shared" ref="D905:D968" si="241">IF(SUM(G905:I905)&gt;0,IF(A905=2,AA905,IF(OR(A905=4,A905=5),AA905*(H905/SUM(G905:I905)),0))/1000000,0)</f>
        <v>8.0987081350900006E-2</v>
      </c>
      <c r="E905" s="3">
        <f t="shared" ref="E905:E968" si="242">IF(SUM(G905:I905)&gt;0,IF(A905=3,AA905,IF(OR(A905=5,A905=6),AA905*(I905/SUM(G905:I905)),0))/1000000,0)</f>
        <v>0</v>
      </c>
      <c r="F905" s="3" t="str">
        <f t="shared" ref="F905:F968" si="243">IF(AQ905&gt;0,AA905/1000000,"")</f>
        <v/>
      </c>
      <c r="G905" s="3">
        <f t="shared" ref="G905:G968" si="244">AG905</f>
        <v>0</v>
      </c>
      <c r="H905" s="3">
        <f t="shared" ref="H905:H968" si="245">AK905</f>
        <v>14</v>
      </c>
      <c r="I905" s="3">
        <f t="shared" ref="I905:I968" si="246">AO905</f>
        <v>0</v>
      </c>
      <c r="J905" s="3">
        <f t="shared" ref="J905:J968" si="247">AQ905</f>
        <v>0</v>
      </c>
      <c r="K905" s="3">
        <f t="shared" ref="K905:K968" si="248">AH905/1000</f>
        <v>0</v>
      </c>
      <c r="L905" s="3">
        <f t="shared" ref="L905:L968" si="249">AL905/1000</f>
        <v>2.3839999999999998E-3</v>
      </c>
      <c r="M905" s="3">
        <f t="shared" ref="M905:M968" si="250">AP905/1000</f>
        <v>0</v>
      </c>
      <c r="N905" s="3">
        <f t="shared" ref="N905:N968" si="251">AR905/1000</f>
        <v>0</v>
      </c>
      <c r="O905" s="3">
        <f>SUM(K905:M905)</f>
        <v>2.3839999999999998E-3</v>
      </c>
      <c r="P905" s="41" t="str">
        <f t="shared" ref="P905:P968" si="252">IF(C905&gt;0,(K905/C905),"")</f>
        <v/>
      </c>
      <c r="Q905" s="42">
        <f t="shared" ref="Q905:Q968" si="253">IF(D905&gt;0,(L905/D905),"")</f>
        <v>2.9436793624783547E-2</v>
      </c>
      <c r="R905" s="44" t="str">
        <f t="shared" ref="R905:R968" si="254">IF(E905&gt;0,(M905/E905),"")</f>
        <v/>
      </c>
      <c r="S905" s="3" t="str">
        <f>IF(G905&gt;0,(K905/G905)*(1000000/365),"")</f>
        <v/>
      </c>
      <c r="T905" s="3">
        <f>IF(H905&gt;0,(L905/H905)*(1000000/365),"")</f>
        <v>0.4665362035225048</v>
      </c>
      <c r="U905" s="3" t="str">
        <f>IF(I905&gt;0,(M905/I905)*(1000000/365),"")</f>
        <v/>
      </c>
      <c r="V905" s="28" t="str">
        <f>IF(J905&gt;0,(N905/J905)*(1000000/365),"")</f>
        <v/>
      </c>
      <c r="Y905" s="29" t="s">
        <v>708</v>
      </c>
      <c r="Z905" s="3" t="s">
        <v>47</v>
      </c>
      <c r="AA905" s="3">
        <v>80987.0813509</v>
      </c>
      <c r="AB905" s="3">
        <v>14</v>
      </c>
      <c r="AC905" s="3">
        <v>14</v>
      </c>
      <c r="AD905" s="3">
        <v>0</v>
      </c>
      <c r="AE905" s="2" t="s">
        <v>1245</v>
      </c>
      <c r="AI905" s="3" t="s">
        <v>1243</v>
      </c>
      <c r="AK905" s="3">
        <v>14</v>
      </c>
      <c r="AL905" s="3">
        <v>2.3839999999999999</v>
      </c>
      <c r="AM905" s="2" t="s">
        <v>1245</v>
      </c>
    </row>
    <row r="906" spans="1:42" x14ac:dyDescent="0.25">
      <c r="A906" s="3">
        <f t="shared" si="238"/>
        <v>3</v>
      </c>
      <c r="B906" s="3" t="str">
        <f t="shared" si="239"/>
        <v>Oil</v>
      </c>
      <c r="C906" s="3">
        <f t="shared" si="240"/>
        <v>0</v>
      </c>
      <c r="D906" s="3">
        <f t="shared" si="241"/>
        <v>0</v>
      </c>
      <c r="E906" s="3">
        <f t="shared" si="242"/>
        <v>5.1036109999999999</v>
      </c>
      <c r="F906" s="3" t="str">
        <f t="shared" si="243"/>
        <v/>
      </c>
      <c r="G906" s="3">
        <f t="shared" si="244"/>
        <v>0</v>
      </c>
      <c r="H906" s="3">
        <f t="shared" si="245"/>
        <v>0</v>
      </c>
      <c r="I906" s="3">
        <f t="shared" si="246"/>
        <v>276</v>
      </c>
      <c r="J906" s="3">
        <f t="shared" si="247"/>
        <v>0</v>
      </c>
      <c r="K906" s="3">
        <f t="shared" si="248"/>
        <v>0</v>
      </c>
      <c r="L906" s="3">
        <f t="shared" si="249"/>
        <v>0</v>
      </c>
      <c r="M906" s="3">
        <f t="shared" si="250"/>
        <v>6.7400000000000002E-2</v>
      </c>
      <c r="N906" s="3">
        <f t="shared" si="251"/>
        <v>0</v>
      </c>
      <c r="O906" s="3">
        <f>SUM(K906:M906)</f>
        <v>6.7400000000000002E-2</v>
      </c>
      <c r="P906" s="41" t="str">
        <f t="shared" si="252"/>
        <v/>
      </c>
      <c r="Q906" s="42" t="str">
        <f t="shared" si="253"/>
        <v/>
      </c>
      <c r="R906" s="44">
        <f t="shared" si="254"/>
        <v>1.320633567095925E-2</v>
      </c>
      <c r="S906" s="3" t="str">
        <f>IF(G906&gt;0,(K906/G906)*(1000000/365),"")</f>
        <v/>
      </c>
      <c r="T906" s="3" t="str">
        <f>IF(H906&gt;0,(L906/H906)*(1000000/365),"")</f>
        <v/>
      </c>
      <c r="U906" s="3">
        <f>IF(I906&gt;0,(M906/I906)*(1000000/365),"")</f>
        <v>0.66904903712527297</v>
      </c>
      <c r="V906" s="28" t="str">
        <f>IF(J906&gt;0,(N906/J906)*(1000000/365),"")</f>
        <v/>
      </c>
      <c r="Y906" s="29" t="s">
        <v>708</v>
      </c>
      <c r="Z906" s="3" t="s">
        <v>47</v>
      </c>
      <c r="AA906" s="3">
        <v>5103611</v>
      </c>
      <c r="AB906" s="3">
        <v>113</v>
      </c>
      <c r="AC906" s="3">
        <v>276</v>
      </c>
      <c r="AD906" s="3">
        <v>0</v>
      </c>
      <c r="AE906" s="2" t="s">
        <v>1245</v>
      </c>
      <c r="AI906" s="3" t="s">
        <v>1245</v>
      </c>
      <c r="AM906" s="2" t="s">
        <v>1243</v>
      </c>
      <c r="AO906" s="2">
        <v>276</v>
      </c>
      <c r="AP906" s="2">
        <v>67.400000000000006</v>
      </c>
    </row>
    <row r="907" spans="1:42" x14ac:dyDescent="0.25">
      <c r="A907" s="3">
        <f t="shared" si="238"/>
        <v>3</v>
      </c>
      <c r="B907" s="3" t="str">
        <f t="shared" si="239"/>
        <v>Oil</v>
      </c>
      <c r="C907" s="3">
        <f t="shared" si="240"/>
        <v>0</v>
      </c>
      <c r="D907" s="3">
        <f t="shared" si="241"/>
        <v>0</v>
      </c>
      <c r="E907" s="3">
        <f t="shared" si="242"/>
        <v>0.77770600000000001</v>
      </c>
      <c r="F907" s="3" t="str">
        <f t="shared" si="243"/>
        <v/>
      </c>
      <c r="G907" s="3">
        <f t="shared" si="244"/>
        <v>0</v>
      </c>
      <c r="H907" s="3">
        <f t="shared" si="245"/>
        <v>0</v>
      </c>
      <c r="I907" s="3">
        <f t="shared" si="246"/>
        <v>144</v>
      </c>
      <c r="J907" s="3">
        <f t="shared" si="247"/>
        <v>0</v>
      </c>
      <c r="K907" s="3">
        <f t="shared" si="248"/>
        <v>0</v>
      </c>
      <c r="L907" s="3">
        <f t="shared" si="249"/>
        <v>0</v>
      </c>
      <c r="M907" s="3">
        <f t="shared" si="250"/>
        <v>2.3498479700000002E-2</v>
      </c>
      <c r="N907" s="3">
        <f t="shared" si="251"/>
        <v>0</v>
      </c>
      <c r="O907" s="3">
        <f>SUM(K907:M907)</f>
        <v>2.3498479700000002E-2</v>
      </c>
      <c r="P907" s="41" t="str">
        <f t="shared" si="252"/>
        <v/>
      </c>
      <c r="Q907" s="42" t="str">
        <f t="shared" si="253"/>
        <v/>
      </c>
      <c r="R907" s="44">
        <f t="shared" si="254"/>
        <v>3.0215119466739361E-2</v>
      </c>
      <c r="S907" s="3" t="str">
        <f>IF(G907&gt;0,(K907/G907)*(1000000/365),"")</f>
        <v/>
      </c>
      <c r="T907" s="3" t="str">
        <f>IF(H907&gt;0,(L907/H907)*(1000000/365),"")</f>
        <v/>
      </c>
      <c r="U907" s="3">
        <f>IF(I907&gt;0,(M907/I907)*(1000000/365),"")</f>
        <v>0.44707914193302895</v>
      </c>
      <c r="V907" s="28" t="str">
        <f>IF(J907&gt;0,(N907/J907)*(1000000/365),"")</f>
        <v/>
      </c>
      <c r="Y907" s="29" t="s">
        <v>708</v>
      </c>
      <c r="Z907" s="3" t="s">
        <v>47</v>
      </c>
      <c r="AA907" s="3">
        <v>777706</v>
      </c>
      <c r="AB907" s="3">
        <v>36</v>
      </c>
      <c r="AC907" s="3">
        <v>144</v>
      </c>
      <c r="AD907" s="3">
        <v>0</v>
      </c>
      <c r="AE907" s="2" t="s">
        <v>1245</v>
      </c>
      <c r="AI907" s="3" t="s">
        <v>1245</v>
      </c>
      <c r="AM907" s="2" t="s">
        <v>1243</v>
      </c>
      <c r="AO907" s="2">
        <v>144</v>
      </c>
      <c r="AP907" s="2">
        <v>23.498479700000001</v>
      </c>
    </row>
    <row r="908" spans="1:42" x14ac:dyDescent="0.25">
      <c r="A908" s="3">
        <f t="shared" si="238"/>
        <v>3</v>
      </c>
      <c r="B908" s="3" t="str">
        <f t="shared" si="239"/>
        <v>Oil</v>
      </c>
      <c r="C908" s="3">
        <f t="shared" si="240"/>
        <v>0</v>
      </c>
      <c r="D908" s="3">
        <f t="shared" si="241"/>
        <v>0</v>
      </c>
      <c r="E908" s="3">
        <f t="shared" si="242"/>
        <v>0.54120199999999996</v>
      </c>
      <c r="F908" s="3" t="str">
        <f t="shared" si="243"/>
        <v/>
      </c>
      <c r="G908" s="3">
        <f t="shared" si="244"/>
        <v>0</v>
      </c>
      <c r="H908" s="3">
        <f t="shared" si="245"/>
        <v>0</v>
      </c>
      <c r="I908" s="3">
        <f t="shared" si="246"/>
        <v>32</v>
      </c>
      <c r="J908" s="3">
        <f t="shared" si="247"/>
        <v>0</v>
      </c>
      <c r="K908" s="3">
        <f t="shared" si="248"/>
        <v>0</v>
      </c>
      <c r="L908" s="3">
        <f t="shared" si="249"/>
        <v>0</v>
      </c>
      <c r="M908" s="3">
        <f t="shared" si="250"/>
        <v>5.5815230000000001E-4</v>
      </c>
      <c r="N908" s="3">
        <f t="shared" si="251"/>
        <v>0</v>
      </c>
      <c r="O908" s="3">
        <f>SUM(K908:M908)</f>
        <v>5.5815230000000001E-4</v>
      </c>
      <c r="P908" s="41" t="str">
        <f t="shared" si="252"/>
        <v/>
      </c>
      <c r="Q908" s="42" t="str">
        <f t="shared" si="253"/>
        <v/>
      </c>
      <c r="R908" s="44">
        <f t="shared" si="254"/>
        <v>1.0313197290475647E-3</v>
      </c>
      <c r="S908" s="3" t="str">
        <f>IF(G908&gt;0,(K908/G908)*(1000000/365),"")</f>
        <v/>
      </c>
      <c r="T908" s="3" t="str">
        <f>IF(H908&gt;0,(L908/H908)*(1000000/365),"")</f>
        <v/>
      </c>
      <c r="U908" s="3">
        <f>IF(I908&gt;0,(M908/I908)*(1000000/365),"")</f>
        <v>4.7787011986301371E-2</v>
      </c>
      <c r="V908" s="28" t="str">
        <f>IF(J908&gt;0,(N908/J908)*(1000000/365),"")</f>
        <v/>
      </c>
      <c r="Y908" s="29" t="s">
        <v>708</v>
      </c>
      <c r="Z908" s="3" t="s">
        <v>47</v>
      </c>
      <c r="AA908" s="3">
        <v>541202</v>
      </c>
      <c r="AB908" s="3">
        <v>15</v>
      </c>
      <c r="AC908" s="3">
        <v>32</v>
      </c>
      <c r="AD908" s="3">
        <v>0</v>
      </c>
      <c r="AE908" s="2" t="s">
        <v>1245</v>
      </c>
      <c r="AI908" s="3" t="s">
        <v>1245</v>
      </c>
      <c r="AM908" s="2" t="s">
        <v>1243</v>
      </c>
      <c r="AO908" s="2">
        <v>32</v>
      </c>
      <c r="AP908" s="2">
        <v>0.55815230000000005</v>
      </c>
    </row>
    <row r="909" spans="1:42" x14ac:dyDescent="0.25">
      <c r="A909" s="3">
        <f t="shared" si="238"/>
        <v>6</v>
      </c>
      <c r="B909" s="3" t="str">
        <f t="shared" si="239"/>
        <v>Oil</v>
      </c>
      <c r="C909" s="3">
        <f t="shared" si="240"/>
        <v>0.31712026829268292</v>
      </c>
      <c r="D909" s="3">
        <f t="shared" si="241"/>
        <v>0</v>
      </c>
      <c r="E909" s="3">
        <f t="shared" si="242"/>
        <v>12.288410396341463</v>
      </c>
      <c r="F909" s="3" t="str">
        <f t="shared" si="243"/>
        <v/>
      </c>
      <c r="G909" s="3">
        <f t="shared" si="244"/>
        <v>16</v>
      </c>
      <c r="H909" s="3">
        <f t="shared" si="245"/>
        <v>20</v>
      </c>
      <c r="I909" s="3">
        <f t="shared" si="246"/>
        <v>620</v>
      </c>
      <c r="J909" s="3">
        <f t="shared" si="247"/>
        <v>0</v>
      </c>
      <c r="K909" s="3">
        <f t="shared" si="248"/>
        <v>6.0000000000000002E-6</v>
      </c>
      <c r="L909" s="3">
        <f t="shared" si="249"/>
        <v>5.6000000000000006E-4</v>
      </c>
      <c r="M909" s="3">
        <f t="shared" si="250"/>
        <v>1.059E-2</v>
      </c>
      <c r="N909" s="3">
        <f t="shared" si="251"/>
        <v>0</v>
      </c>
      <c r="O909" s="3">
        <f>SUM(K909:M909)</f>
        <v>1.1156000000000001E-2</v>
      </c>
      <c r="P909" s="41">
        <f t="shared" si="252"/>
        <v>1.8920266535793801E-5</v>
      </c>
      <c r="Q909" s="42" t="str">
        <f t="shared" si="253"/>
        <v/>
      </c>
      <c r="R909" s="44">
        <f t="shared" si="254"/>
        <v>8.6178762414647889E-4</v>
      </c>
      <c r="S909" s="3">
        <f>IF(G909&gt;0,(K909/G909)*(1000000/365),"")</f>
        <v>1.0273972602739725E-3</v>
      </c>
      <c r="T909" s="3">
        <f>IF(H909&gt;0,(L909/H909)*(1000000/365),"")</f>
        <v>7.6712328767123292E-2</v>
      </c>
      <c r="U909" s="3">
        <f>IF(I909&gt;0,(M909/I909)*(1000000/365),"")</f>
        <v>4.6796288113124175E-2</v>
      </c>
      <c r="V909" s="28" t="str">
        <f>IF(J909&gt;0,(N909/J909)*(1000000/365),"")</f>
        <v/>
      </c>
      <c r="Y909" s="29" t="s">
        <v>708</v>
      </c>
      <c r="Z909" s="3" t="s">
        <v>47</v>
      </c>
      <c r="AA909" s="3">
        <v>13001931</v>
      </c>
      <c r="AB909" s="3">
        <v>285</v>
      </c>
      <c r="AC909" s="3">
        <v>620</v>
      </c>
      <c r="AD909" s="3">
        <v>0</v>
      </c>
      <c r="AE909" s="2" t="s">
        <v>1243</v>
      </c>
      <c r="AG909" s="2">
        <v>16</v>
      </c>
      <c r="AH909" s="2">
        <v>6.0000000000000001E-3</v>
      </c>
      <c r="AI909" s="3" t="s">
        <v>1243</v>
      </c>
      <c r="AK909" s="3">
        <v>20</v>
      </c>
      <c r="AL909" s="3">
        <v>0.56000000000000005</v>
      </c>
      <c r="AM909" s="2" t="s">
        <v>1243</v>
      </c>
      <c r="AO909" s="2">
        <v>620</v>
      </c>
      <c r="AP909" s="2">
        <v>10.59</v>
      </c>
    </row>
    <row r="910" spans="1:42" x14ac:dyDescent="0.25">
      <c r="A910" s="3">
        <f t="shared" si="238"/>
        <v>6</v>
      </c>
      <c r="B910" s="3" t="str">
        <f t="shared" si="239"/>
        <v>Oil</v>
      </c>
      <c r="C910" s="3">
        <f t="shared" si="240"/>
        <v>1.4605939596412556</v>
      </c>
      <c r="D910" s="3">
        <f t="shared" si="241"/>
        <v>0</v>
      </c>
      <c r="E910" s="3">
        <f t="shared" si="242"/>
        <v>12.065776188340807</v>
      </c>
      <c r="F910" s="3" t="str">
        <f t="shared" si="243"/>
        <v/>
      </c>
      <c r="G910" s="3">
        <f t="shared" si="244"/>
        <v>115</v>
      </c>
      <c r="H910" s="3">
        <f t="shared" si="245"/>
        <v>50</v>
      </c>
      <c r="I910" s="3">
        <f t="shared" si="246"/>
        <v>950</v>
      </c>
      <c r="J910" s="3">
        <f t="shared" si="247"/>
        <v>0</v>
      </c>
      <c r="K910" s="3">
        <f t="shared" si="248"/>
        <v>0</v>
      </c>
      <c r="L910" s="3">
        <f t="shared" si="249"/>
        <v>4.9872911000000001E-3</v>
      </c>
      <c r="M910" s="3">
        <f t="shared" si="250"/>
        <v>2.2123667600000001E-2</v>
      </c>
      <c r="N910" s="3">
        <f t="shared" si="251"/>
        <v>0</v>
      </c>
      <c r="O910" s="3">
        <f>SUM(K910:M910)</f>
        <v>2.71109587E-2</v>
      </c>
      <c r="P910" s="41">
        <f t="shared" si="252"/>
        <v>0</v>
      </c>
      <c r="Q910" s="42" t="str">
        <f t="shared" si="253"/>
        <v/>
      </c>
      <c r="R910" s="44">
        <f t="shared" si="254"/>
        <v>1.8335884285155366E-3</v>
      </c>
      <c r="S910" s="3">
        <f>IF(G910&gt;0,(K910/G910)*(1000000/365),"")</f>
        <v>0</v>
      </c>
      <c r="T910" s="3">
        <f>IF(H910&gt;0,(L910/H910)*(1000000/365),"")</f>
        <v>0.27327622465753421</v>
      </c>
      <c r="U910" s="3">
        <f>IF(I910&gt;0,(M910/I910)*(1000000/365),"")</f>
        <v>6.3802934679163661E-2</v>
      </c>
      <c r="V910" s="28" t="str">
        <f>IF(J910&gt;0,(N910/J910)*(1000000/365),"")</f>
        <v/>
      </c>
      <c r="Y910" s="29" t="s">
        <v>708</v>
      </c>
      <c r="Z910" s="3" t="s">
        <v>62</v>
      </c>
      <c r="AA910" s="3">
        <v>14161411</v>
      </c>
      <c r="AB910" s="3">
        <v>299</v>
      </c>
      <c r="AC910" s="3">
        <v>1115</v>
      </c>
      <c r="AD910" s="3">
        <v>0</v>
      </c>
      <c r="AE910" s="2" t="s">
        <v>1243</v>
      </c>
      <c r="AG910" s="2">
        <v>115</v>
      </c>
      <c r="AH910" s="2">
        <v>0</v>
      </c>
      <c r="AI910" s="3" t="s">
        <v>1243</v>
      </c>
      <c r="AK910" s="3">
        <v>50</v>
      </c>
      <c r="AL910" s="3">
        <v>4.9872911000000002</v>
      </c>
      <c r="AM910" s="2" t="s">
        <v>1243</v>
      </c>
      <c r="AO910" s="2">
        <v>950</v>
      </c>
      <c r="AP910" s="2">
        <v>22.123667600000001</v>
      </c>
    </row>
    <row r="911" spans="1:42" x14ac:dyDescent="0.25">
      <c r="A911" s="3">
        <f t="shared" si="238"/>
        <v>3</v>
      </c>
      <c r="B911" s="3" t="str">
        <f t="shared" si="239"/>
        <v>Oil</v>
      </c>
      <c r="C911" s="3">
        <f t="shared" si="240"/>
        <v>0</v>
      </c>
      <c r="D911" s="3">
        <f t="shared" si="241"/>
        <v>0</v>
      </c>
      <c r="E911" s="3">
        <f t="shared" si="242"/>
        <v>8.8508399839999985</v>
      </c>
      <c r="F911" s="3" t="str">
        <f t="shared" si="243"/>
        <v/>
      </c>
      <c r="G911" s="3">
        <f t="shared" si="244"/>
        <v>0</v>
      </c>
      <c r="H911" s="3">
        <f t="shared" si="245"/>
        <v>0</v>
      </c>
      <c r="I911" s="3">
        <f t="shared" si="246"/>
        <v>32</v>
      </c>
      <c r="J911" s="3">
        <f t="shared" si="247"/>
        <v>0</v>
      </c>
      <c r="K911" s="3">
        <f t="shared" si="248"/>
        <v>0</v>
      </c>
      <c r="L911" s="3">
        <f t="shared" si="249"/>
        <v>0</v>
      </c>
      <c r="M911" s="3">
        <f t="shared" si="250"/>
        <v>1.3630679999999999E-2</v>
      </c>
      <c r="N911" s="3">
        <f t="shared" si="251"/>
        <v>0</v>
      </c>
      <c r="O911" s="3">
        <f>SUM(K911:M911)</f>
        <v>1.3630679999999999E-2</v>
      </c>
      <c r="P911" s="41" t="str">
        <f t="shared" si="252"/>
        <v/>
      </c>
      <c r="Q911" s="42" t="str">
        <f t="shared" si="253"/>
        <v/>
      </c>
      <c r="R911" s="44">
        <f t="shared" si="254"/>
        <v>1.5400436596572416E-3</v>
      </c>
      <c r="S911" s="3" t="str">
        <f>IF(G911&gt;0,(K911/G911)*(1000000/365),"")</f>
        <v/>
      </c>
      <c r="T911" s="3" t="str">
        <f>IF(H911&gt;0,(L911/H911)*(1000000/365),"")</f>
        <v/>
      </c>
      <c r="U911" s="3">
        <f>IF(I911&gt;0,(M911/I911)*(1000000/365),"")</f>
        <v>1.1670102739726027</v>
      </c>
      <c r="V911" s="28" t="str">
        <f>IF(J911&gt;0,(N911/J911)*(1000000/365),"")</f>
        <v/>
      </c>
      <c r="Y911" s="29" t="s">
        <v>708</v>
      </c>
      <c r="Z911" s="3" t="s">
        <v>47</v>
      </c>
      <c r="AA911" s="3">
        <v>8850839.9839999992</v>
      </c>
      <c r="AB911" s="3">
        <v>173</v>
      </c>
      <c r="AC911" s="3">
        <v>32</v>
      </c>
      <c r="AD911" s="3">
        <v>0</v>
      </c>
      <c r="AE911" s="2" t="s">
        <v>1245</v>
      </c>
      <c r="AI911" s="3" t="s">
        <v>1245</v>
      </c>
      <c r="AM911" s="2" t="s">
        <v>1243</v>
      </c>
      <c r="AO911" s="2">
        <v>32</v>
      </c>
      <c r="AP911" s="2">
        <v>13.63068</v>
      </c>
    </row>
    <row r="912" spans="1:42" x14ac:dyDescent="0.25">
      <c r="A912" s="3">
        <f t="shared" si="238"/>
        <v>5</v>
      </c>
      <c r="B912" s="3" t="str">
        <f t="shared" si="239"/>
        <v>Oil</v>
      </c>
      <c r="C912" s="3">
        <f t="shared" si="240"/>
        <v>0</v>
      </c>
      <c r="D912" s="3">
        <f t="shared" si="241"/>
        <v>0.10107620689655172</v>
      </c>
      <c r="E912" s="3">
        <f t="shared" si="242"/>
        <v>0.19204479310344827</v>
      </c>
      <c r="F912" s="3" t="str">
        <f t="shared" si="243"/>
        <v/>
      </c>
      <c r="G912" s="3">
        <f t="shared" si="244"/>
        <v>0</v>
      </c>
      <c r="H912" s="3">
        <f t="shared" si="245"/>
        <v>20</v>
      </c>
      <c r="I912" s="3">
        <f t="shared" si="246"/>
        <v>38</v>
      </c>
      <c r="J912" s="3">
        <f t="shared" si="247"/>
        <v>0</v>
      </c>
      <c r="K912" s="3">
        <f t="shared" si="248"/>
        <v>0</v>
      </c>
      <c r="L912" s="3">
        <f t="shared" si="249"/>
        <v>1.5900000000000001E-2</v>
      </c>
      <c r="M912" s="3">
        <f t="shared" si="250"/>
        <v>1.1000000000000001E-3</v>
      </c>
      <c r="N912" s="3">
        <f t="shared" si="251"/>
        <v>0</v>
      </c>
      <c r="O912" s="3">
        <f>SUM(K912:M912)</f>
        <v>1.7000000000000001E-2</v>
      </c>
      <c r="P912" s="41" t="str">
        <f t="shared" si="252"/>
        <v/>
      </c>
      <c r="Q912" s="42">
        <f t="shared" si="253"/>
        <v>0.15730705067190684</v>
      </c>
      <c r="R912" s="44">
        <f t="shared" si="254"/>
        <v>5.7278303786526819E-3</v>
      </c>
      <c r="S912" s="3" t="str">
        <f>IF(G912&gt;0,(K912/G912)*(1000000/365),"")</f>
        <v/>
      </c>
      <c r="T912" s="3">
        <f>IF(H912&gt;0,(L912/H912)*(1000000/365),"")</f>
        <v>2.1780821917808217</v>
      </c>
      <c r="U912" s="3">
        <f>IF(I912&gt;0,(M912/I912)*(1000000/365),"")</f>
        <v>7.9307858687815425E-2</v>
      </c>
      <c r="V912" s="28" t="str">
        <f>IF(J912&gt;0,(N912/J912)*(1000000/365),"")</f>
        <v/>
      </c>
      <c r="Y912" s="29" t="s">
        <v>708</v>
      </c>
      <c r="Z912" s="3" t="s">
        <v>47</v>
      </c>
      <c r="AA912" s="3">
        <v>293121</v>
      </c>
      <c r="AB912" s="3">
        <v>16</v>
      </c>
      <c r="AC912" s="3">
        <v>58</v>
      </c>
      <c r="AD912" s="3">
        <v>0</v>
      </c>
      <c r="AE912" s="2" t="s">
        <v>1245</v>
      </c>
      <c r="AG912" s="2">
        <v>0</v>
      </c>
      <c r="AH912" s="2">
        <v>0</v>
      </c>
      <c r="AI912" s="3" t="s">
        <v>1243</v>
      </c>
      <c r="AK912" s="3">
        <v>20</v>
      </c>
      <c r="AL912" s="3">
        <v>15.9</v>
      </c>
      <c r="AM912" s="2" t="s">
        <v>1243</v>
      </c>
      <c r="AO912" s="2">
        <v>38</v>
      </c>
      <c r="AP912" s="2">
        <v>1.1000000000000001</v>
      </c>
    </row>
    <row r="913" spans="1:42" x14ac:dyDescent="0.25">
      <c r="A913" s="3">
        <f t="shared" si="238"/>
        <v>6</v>
      </c>
      <c r="B913" s="3" t="str">
        <f t="shared" si="239"/>
        <v>Oil</v>
      </c>
      <c r="C913" s="3">
        <f t="shared" si="240"/>
        <v>1.2982505882352942</v>
      </c>
      <c r="D913" s="3">
        <f t="shared" si="241"/>
        <v>0</v>
      </c>
      <c r="E913" s="3">
        <f t="shared" si="242"/>
        <v>0.34293411764705878</v>
      </c>
      <c r="F913" s="3" t="str">
        <f t="shared" si="243"/>
        <v/>
      </c>
      <c r="G913" s="3">
        <f t="shared" si="244"/>
        <v>106</v>
      </c>
      <c r="H913" s="3">
        <f t="shared" si="245"/>
        <v>2</v>
      </c>
      <c r="I913" s="3">
        <f t="shared" si="246"/>
        <v>28</v>
      </c>
      <c r="J913" s="3">
        <f t="shared" si="247"/>
        <v>0</v>
      </c>
      <c r="K913" s="3">
        <f t="shared" si="248"/>
        <v>0</v>
      </c>
      <c r="L913" s="3">
        <f t="shared" si="249"/>
        <v>6.4682300000000002E-3</v>
      </c>
      <c r="M913" s="3">
        <f t="shared" si="250"/>
        <v>2.5313999999999995E-4</v>
      </c>
      <c r="N913" s="3">
        <f t="shared" si="251"/>
        <v>0</v>
      </c>
      <c r="O913" s="3">
        <f>SUM(K913:M913)</f>
        <v>6.7213699999999999E-3</v>
      </c>
      <c r="P913" s="41">
        <f t="shared" si="252"/>
        <v>0</v>
      </c>
      <c r="Q913" s="42" t="str">
        <f t="shared" si="253"/>
        <v/>
      </c>
      <c r="R913" s="44">
        <f t="shared" si="254"/>
        <v>7.3815927600568104E-4</v>
      </c>
      <c r="S913" s="3">
        <f>IF(G913&gt;0,(K913/G913)*(1000000/365),"")</f>
        <v>0</v>
      </c>
      <c r="T913" s="3">
        <f>IF(H913&gt;0,(L913/H913)*(1000000/365),"")</f>
        <v>8.8605890410958903</v>
      </c>
      <c r="U913" s="3">
        <f>IF(I913&gt;0,(M913/I913)*(1000000/365),"")</f>
        <v>2.4769080234833655E-2</v>
      </c>
      <c r="V913" s="28" t="str">
        <f>IF(J913&gt;0,(N913/J913)*(1000000/365),"")</f>
        <v/>
      </c>
      <c r="Y913" s="29" t="s">
        <v>708</v>
      </c>
      <c r="Z913" s="3" t="s">
        <v>47</v>
      </c>
      <c r="AA913" s="3">
        <v>1665680</v>
      </c>
      <c r="AB913" s="3">
        <v>33</v>
      </c>
      <c r="AC913" s="3">
        <v>136</v>
      </c>
      <c r="AD913" s="3">
        <v>0</v>
      </c>
      <c r="AE913" s="2" t="s">
        <v>1243</v>
      </c>
      <c r="AG913" s="2">
        <v>106</v>
      </c>
      <c r="AH913" s="2">
        <v>0</v>
      </c>
      <c r="AI913" s="3" t="s">
        <v>1243</v>
      </c>
      <c r="AK913" s="3">
        <v>2</v>
      </c>
      <c r="AL913" s="3">
        <v>6.4682300000000001</v>
      </c>
      <c r="AM913" s="2" t="s">
        <v>1243</v>
      </c>
      <c r="AO913" s="2">
        <v>28</v>
      </c>
      <c r="AP913" s="2">
        <v>0.25313999999999998</v>
      </c>
    </row>
    <row r="914" spans="1:42" x14ac:dyDescent="0.25">
      <c r="A914" s="3">
        <f t="shared" si="238"/>
        <v>6</v>
      </c>
      <c r="B914" s="3" t="str">
        <f t="shared" si="239"/>
        <v>Oil</v>
      </c>
      <c r="C914" s="3">
        <f t="shared" si="240"/>
        <v>0.19046623822401615</v>
      </c>
      <c r="D914" s="3">
        <f t="shared" si="241"/>
        <v>0</v>
      </c>
      <c r="E914" s="3">
        <f t="shared" si="242"/>
        <v>6.5506781217759835</v>
      </c>
      <c r="F914" s="3" t="str">
        <f t="shared" si="243"/>
        <v/>
      </c>
      <c r="G914" s="3">
        <f t="shared" si="244"/>
        <v>28</v>
      </c>
      <c r="H914" s="3">
        <f t="shared" si="245"/>
        <v>0</v>
      </c>
      <c r="I914" s="3">
        <f t="shared" si="246"/>
        <v>963</v>
      </c>
      <c r="J914" s="3">
        <f t="shared" si="247"/>
        <v>0</v>
      </c>
      <c r="K914" s="3">
        <f t="shared" si="248"/>
        <v>1.7269E-2</v>
      </c>
      <c r="L914" s="3">
        <f t="shared" si="249"/>
        <v>0</v>
      </c>
      <c r="M914" s="3">
        <f t="shared" si="250"/>
        <v>0.27632899999999999</v>
      </c>
      <c r="N914" s="3">
        <f t="shared" si="251"/>
        <v>0</v>
      </c>
      <c r="O914" s="3">
        <f>SUM(K914:M914)</f>
        <v>0.29359799999999997</v>
      </c>
      <c r="P914" s="41">
        <f t="shared" si="252"/>
        <v>9.0666987288787262E-2</v>
      </c>
      <c r="Q914" s="42" t="str">
        <f t="shared" si="253"/>
        <v/>
      </c>
      <c r="R914" s="44">
        <f t="shared" si="254"/>
        <v>4.2183266352443405E-2</v>
      </c>
      <c r="S914" s="3">
        <f>IF(G914&gt;0,(K914/G914)*(1000000/365),"")</f>
        <v>1.6897260273972603</v>
      </c>
      <c r="T914" s="3" t="str">
        <f>IF(H914&gt;0,(L914/H914)*(1000000/365),"")</f>
        <v/>
      </c>
      <c r="U914" s="3">
        <f>IF(I914&gt;0,(M914/I914)*(1000000/365),"")</f>
        <v>0.78615343034751561</v>
      </c>
      <c r="V914" s="28" t="str">
        <f>IF(J914&gt;0,(N914/J914)*(1000000/365),"")</f>
        <v/>
      </c>
      <c r="Y914" s="29" t="s">
        <v>708</v>
      </c>
      <c r="Z914" s="3" t="s">
        <v>47</v>
      </c>
      <c r="AA914" s="3">
        <v>6741144.3600000003</v>
      </c>
      <c r="AB914" s="3">
        <v>250</v>
      </c>
      <c r="AC914" s="3">
        <v>963</v>
      </c>
      <c r="AD914" s="3">
        <v>0</v>
      </c>
      <c r="AE914" s="2" t="s">
        <v>1243</v>
      </c>
      <c r="AG914" s="2">
        <v>28</v>
      </c>
      <c r="AH914" s="2">
        <v>17.268999999999998</v>
      </c>
      <c r="AI914" s="3" t="s">
        <v>1245</v>
      </c>
      <c r="AM914" s="2" t="s">
        <v>1243</v>
      </c>
      <c r="AO914" s="2">
        <v>963</v>
      </c>
      <c r="AP914" s="2">
        <v>276.32900000000001</v>
      </c>
    </row>
    <row r="915" spans="1:42" x14ac:dyDescent="0.25">
      <c r="A915" s="3">
        <f t="shared" si="238"/>
        <v>3</v>
      </c>
      <c r="B915" s="3" t="str">
        <f t="shared" si="239"/>
        <v>Oil</v>
      </c>
      <c r="C915" s="3">
        <f t="shared" si="240"/>
        <v>0</v>
      </c>
      <c r="D915" s="3">
        <f t="shared" si="241"/>
        <v>0</v>
      </c>
      <c r="E915" s="3">
        <f t="shared" si="242"/>
        <v>3.3763289400000001</v>
      </c>
      <c r="F915" s="3" t="str">
        <f t="shared" si="243"/>
        <v/>
      </c>
      <c r="G915" s="3">
        <f t="shared" si="244"/>
        <v>0</v>
      </c>
      <c r="H915" s="3">
        <f t="shared" si="245"/>
        <v>0</v>
      </c>
      <c r="I915" s="3">
        <f t="shared" si="246"/>
        <v>172</v>
      </c>
      <c r="J915" s="3">
        <f t="shared" si="247"/>
        <v>0</v>
      </c>
      <c r="K915" s="3">
        <f t="shared" si="248"/>
        <v>0</v>
      </c>
      <c r="L915" s="3">
        <f t="shared" si="249"/>
        <v>0</v>
      </c>
      <c r="M915" s="3">
        <f t="shared" si="250"/>
        <v>1.0628875900000001E-2</v>
      </c>
      <c r="N915" s="3">
        <f t="shared" si="251"/>
        <v>0</v>
      </c>
      <c r="O915" s="3">
        <f>SUM(K915:M915)</f>
        <v>1.0628875900000001E-2</v>
      </c>
      <c r="P915" s="41" t="str">
        <f t="shared" si="252"/>
        <v/>
      </c>
      <c r="Q915" s="42" t="str">
        <f t="shared" si="253"/>
        <v/>
      </c>
      <c r="R915" s="44">
        <f t="shared" si="254"/>
        <v>3.1480569840449256E-3</v>
      </c>
      <c r="S915" s="3" t="str">
        <f>IF(G915&gt;0,(K915/G915)*(1000000/365),"")</f>
        <v/>
      </c>
      <c r="T915" s="3" t="str">
        <f>IF(H915&gt;0,(L915/H915)*(1000000/365),"")</f>
        <v/>
      </c>
      <c r="U915" s="3">
        <f>IF(I915&gt;0,(M915/I915)*(1000000/365),"")</f>
        <v>0.16930353456514813</v>
      </c>
      <c r="V915" s="28" t="str">
        <f>IF(J915&gt;0,(N915/J915)*(1000000/365),"")</f>
        <v/>
      </c>
      <c r="Y915" s="29" t="s">
        <v>708</v>
      </c>
      <c r="Z915" s="3" t="s">
        <v>47</v>
      </c>
      <c r="AA915" s="3">
        <v>3376328.94</v>
      </c>
      <c r="AB915" s="3">
        <v>46</v>
      </c>
      <c r="AC915" s="3">
        <v>172</v>
      </c>
      <c r="AD915" s="3">
        <v>0</v>
      </c>
      <c r="AE915" s="2" t="s">
        <v>1245</v>
      </c>
      <c r="AI915" s="3" t="s">
        <v>1245</v>
      </c>
      <c r="AM915" s="2" t="s">
        <v>1243</v>
      </c>
      <c r="AO915" s="2">
        <v>172</v>
      </c>
      <c r="AP915" s="2">
        <v>10.628875900000001</v>
      </c>
    </row>
    <row r="916" spans="1:42" x14ac:dyDescent="0.25">
      <c r="A916" s="3">
        <f t="shared" si="238"/>
        <v>6</v>
      </c>
      <c r="B916" s="3" t="str">
        <f t="shared" si="239"/>
        <v>Oil</v>
      </c>
      <c r="C916" s="3">
        <f t="shared" si="240"/>
        <v>1.3057085314244605</v>
      </c>
      <c r="D916" s="3">
        <f t="shared" si="241"/>
        <v>0</v>
      </c>
      <c r="E916" s="3">
        <f t="shared" si="242"/>
        <v>2.3299110950647486</v>
      </c>
      <c r="F916" s="3" t="str">
        <f t="shared" si="243"/>
        <v/>
      </c>
      <c r="G916" s="3">
        <f t="shared" si="244"/>
        <v>218</v>
      </c>
      <c r="H916" s="3">
        <f t="shared" si="245"/>
        <v>88</v>
      </c>
      <c r="I916" s="3">
        <f t="shared" si="246"/>
        <v>389</v>
      </c>
      <c r="J916" s="3">
        <f t="shared" si="247"/>
        <v>0</v>
      </c>
      <c r="K916" s="3">
        <f t="shared" si="248"/>
        <v>2.9999999999999997E-4</v>
      </c>
      <c r="L916" s="3">
        <f t="shared" si="249"/>
        <v>3.3600000000000005E-2</v>
      </c>
      <c r="M916" s="3">
        <f t="shared" si="250"/>
        <v>1.1999999999999999E-3</v>
      </c>
      <c r="N916" s="3">
        <f t="shared" si="251"/>
        <v>0</v>
      </c>
      <c r="O916" s="3">
        <f>SUM(K916:M916)</f>
        <v>3.5100000000000006E-2</v>
      </c>
      <c r="P916" s="41">
        <f t="shared" si="252"/>
        <v>2.2976031233610419E-4</v>
      </c>
      <c r="Q916" s="42" t="str">
        <f t="shared" si="253"/>
        <v/>
      </c>
      <c r="R916" s="44">
        <f t="shared" si="254"/>
        <v>5.1504111145779649E-4</v>
      </c>
      <c r="S916" s="3">
        <f>IF(G916&gt;0,(K916/G916)*(1000000/365),"")</f>
        <v>3.7702651753173302E-3</v>
      </c>
      <c r="T916" s="3">
        <f>IF(H916&gt;0,(L916/H916)*(1000000/365),"")</f>
        <v>1.0460772104607723</v>
      </c>
      <c r="U916" s="3">
        <f>IF(I916&gt;0,(M916/I916)*(1000000/365),"")</f>
        <v>8.4515969996830642E-3</v>
      </c>
      <c r="V916" s="28" t="str">
        <f>IF(J916&gt;0,(N916/J916)*(1000000/365),"")</f>
        <v/>
      </c>
      <c r="Y916" s="29" t="s">
        <v>708</v>
      </c>
      <c r="Z916" s="3" t="s">
        <v>47</v>
      </c>
      <c r="AA916" s="3">
        <v>4162694.63</v>
      </c>
      <c r="AB916" s="3">
        <v>191</v>
      </c>
      <c r="AC916" s="3">
        <v>692</v>
      </c>
      <c r="AD916" s="3">
        <v>0</v>
      </c>
      <c r="AE916" s="2" t="s">
        <v>1243</v>
      </c>
      <c r="AG916" s="2">
        <v>218</v>
      </c>
      <c r="AH916" s="2">
        <v>0.3</v>
      </c>
      <c r="AI916" s="3" t="s">
        <v>1243</v>
      </c>
      <c r="AK916" s="3">
        <v>88</v>
      </c>
      <c r="AL916" s="3">
        <v>33.6</v>
      </c>
      <c r="AM916" s="2" t="s">
        <v>1243</v>
      </c>
      <c r="AO916" s="2">
        <v>389</v>
      </c>
      <c r="AP916" s="2">
        <v>1.2</v>
      </c>
    </row>
    <row r="917" spans="1:42" x14ac:dyDescent="0.25">
      <c r="A917" s="3">
        <f t="shared" si="238"/>
        <v>6</v>
      </c>
      <c r="B917" s="3" t="str">
        <f t="shared" si="239"/>
        <v>Oil</v>
      </c>
      <c r="C917" s="3">
        <f t="shared" si="240"/>
        <v>2.0285411807547171</v>
      </c>
      <c r="D917" s="3">
        <f t="shared" si="241"/>
        <v>0</v>
      </c>
      <c r="E917" s="3">
        <f t="shared" si="242"/>
        <v>2.4695283939622641</v>
      </c>
      <c r="F917" s="3" t="str">
        <f t="shared" si="243"/>
        <v/>
      </c>
      <c r="G917" s="3">
        <f t="shared" si="244"/>
        <v>138</v>
      </c>
      <c r="H917" s="3">
        <f t="shared" si="245"/>
        <v>12</v>
      </c>
      <c r="I917" s="3">
        <f t="shared" si="246"/>
        <v>168</v>
      </c>
      <c r="J917" s="3">
        <f t="shared" si="247"/>
        <v>0</v>
      </c>
      <c r="K917" s="3">
        <f t="shared" si="248"/>
        <v>2.7100000000000002E-3</v>
      </c>
      <c r="L917" s="3">
        <f t="shared" si="249"/>
        <v>1.7585096299999999E-2</v>
      </c>
      <c r="M917" s="3">
        <f t="shared" si="250"/>
        <v>2.2954858099999999E-2</v>
      </c>
      <c r="N917" s="3">
        <f t="shared" si="251"/>
        <v>0</v>
      </c>
      <c r="O917" s="3">
        <f>SUM(K917:M917)</f>
        <v>4.3249954399999999E-2</v>
      </c>
      <c r="P917" s="41">
        <f t="shared" si="252"/>
        <v>1.3359354129511667E-3</v>
      </c>
      <c r="Q917" s="42" t="str">
        <f t="shared" si="253"/>
        <v/>
      </c>
      <c r="R917" s="44">
        <f t="shared" si="254"/>
        <v>9.2952395915439565E-3</v>
      </c>
      <c r="S917" s="3">
        <f>IF(G917&gt;0,(K917/G917)*(1000000/365),"")</f>
        <v>5.3801866190192581E-2</v>
      </c>
      <c r="T917" s="3">
        <f>IF(H917&gt;0,(L917/H917)*(1000000/365),"")</f>
        <v>4.0148621689497714</v>
      </c>
      <c r="U917" s="3">
        <f>IF(I917&gt;0,(M917/I917)*(1000000/365),"")</f>
        <v>0.37434537018917152</v>
      </c>
      <c r="V917" s="28" t="str">
        <f>IF(J917&gt;0,(N917/J917)*(1000000/365),"")</f>
        <v/>
      </c>
      <c r="Y917" s="29" t="s">
        <v>708</v>
      </c>
      <c r="Z917" s="3" t="s">
        <v>47</v>
      </c>
      <c r="AA917" s="3">
        <v>4674464.46</v>
      </c>
      <c r="AB917" s="3">
        <v>153</v>
      </c>
      <c r="AC917" s="3">
        <v>459</v>
      </c>
      <c r="AD917" s="3">
        <v>0</v>
      </c>
      <c r="AE917" s="2" t="s">
        <v>1243</v>
      </c>
      <c r="AG917" s="2">
        <v>138</v>
      </c>
      <c r="AH917" s="2">
        <v>2.71</v>
      </c>
      <c r="AI917" s="3" t="s">
        <v>1243</v>
      </c>
      <c r="AK917" s="3">
        <v>12</v>
      </c>
      <c r="AL917" s="3">
        <v>17.5850963</v>
      </c>
      <c r="AM917" s="2" t="s">
        <v>1243</v>
      </c>
      <c r="AO917" s="2">
        <v>168</v>
      </c>
      <c r="AP917" s="2">
        <v>22.954858099999999</v>
      </c>
    </row>
    <row r="918" spans="1:42" x14ac:dyDescent="0.25">
      <c r="A918" s="3">
        <f t="shared" si="238"/>
        <v>5</v>
      </c>
      <c r="B918" s="3" t="str">
        <f t="shared" si="239"/>
        <v>Oil</v>
      </c>
      <c r="C918" s="3">
        <f t="shared" si="240"/>
        <v>0</v>
      </c>
      <c r="D918" s="3">
        <f t="shared" si="241"/>
        <v>0.17682639635747305</v>
      </c>
      <c r="E918" s="3">
        <f t="shared" si="242"/>
        <v>14.168215008142527</v>
      </c>
      <c r="F918" s="3" t="str">
        <f t="shared" si="243"/>
        <v/>
      </c>
      <c r="G918" s="3">
        <f t="shared" si="244"/>
        <v>0</v>
      </c>
      <c r="H918" s="3">
        <f t="shared" si="245"/>
        <v>16</v>
      </c>
      <c r="I918" s="3">
        <f t="shared" si="246"/>
        <v>1282</v>
      </c>
      <c r="J918" s="3">
        <f t="shared" si="247"/>
        <v>0</v>
      </c>
      <c r="K918" s="3">
        <f t="shared" si="248"/>
        <v>0</v>
      </c>
      <c r="L918" s="3">
        <f t="shared" si="249"/>
        <v>1.4999999999999999E-4</v>
      </c>
      <c r="M918" s="3">
        <f t="shared" si="250"/>
        <v>5.2999999999999998E-4</v>
      </c>
      <c r="N918" s="3">
        <f t="shared" si="251"/>
        <v>0</v>
      </c>
      <c r="O918" s="3">
        <f>SUM(K918:M918)</f>
        <v>6.7999999999999994E-4</v>
      </c>
      <c r="P918" s="41" t="str">
        <f t="shared" si="252"/>
        <v/>
      </c>
      <c r="Q918" s="42">
        <f t="shared" si="253"/>
        <v>8.4828963938596194E-4</v>
      </c>
      <c r="R918" s="44">
        <f t="shared" si="254"/>
        <v>3.7407676245413199E-5</v>
      </c>
      <c r="S918" s="3" t="str">
        <f>IF(G918&gt;0,(K918/G918)*(1000000/365),"")</f>
        <v/>
      </c>
      <c r="T918" s="3">
        <f>IF(H918&gt;0,(L918/H918)*(1000000/365),"")</f>
        <v>2.568493150684931E-2</v>
      </c>
      <c r="U918" s="3">
        <f>IF(I918&gt;0,(M918/I918)*(1000000/365),"")</f>
        <v>1.1326480456478531E-3</v>
      </c>
      <c r="V918" s="28" t="str">
        <f>IF(J918&gt;0,(N918/J918)*(1000000/365),"")</f>
        <v/>
      </c>
      <c r="Y918" s="29" t="s">
        <v>708</v>
      </c>
      <c r="Z918" s="3" t="s">
        <v>62</v>
      </c>
      <c r="AA918" s="3">
        <v>14345041.4045</v>
      </c>
      <c r="AB918" s="3">
        <v>366</v>
      </c>
      <c r="AC918" s="3">
        <v>1298</v>
      </c>
      <c r="AD918" s="3">
        <v>0</v>
      </c>
      <c r="AE918" s="2" t="s">
        <v>1245</v>
      </c>
      <c r="AI918" s="3" t="s">
        <v>1243</v>
      </c>
      <c r="AK918" s="3">
        <v>16</v>
      </c>
      <c r="AL918" s="3">
        <v>0.15</v>
      </c>
      <c r="AM918" s="2" t="s">
        <v>1243</v>
      </c>
      <c r="AO918" s="2">
        <v>1282</v>
      </c>
      <c r="AP918" s="2">
        <v>0.53</v>
      </c>
    </row>
    <row r="919" spans="1:42" x14ac:dyDescent="0.25">
      <c r="A919" s="3">
        <f t="shared" si="238"/>
        <v>5</v>
      </c>
      <c r="B919" s="3" t="str">
        <f t="shared" si="239"/>
        <v>Oil</v>
      </c>
      <c r="C919" s="3">
        <f t="shared" si="240"/>
        <v>0</v>
      </c>
      <c r="D919" s="3">
        <f t="shared" si="241"/>
        <v>2.8399555555555556E-2</v>
      </c>
      <c r="E919" s="3">
        <f t="shared" si="242"/>
        <v>0.22719644444444445</v>
      </c>
      <c r="F919" s="3" t="str">
        <f t="shared" si="243"/>
        <v/>
      </c>
      <c r="G919" s="3">
        <f t="shared" si="244"/>
        <v>0</v>
      </c>
      <c r="H919" s="3">
        <f t="shared" si="245"/>
        <v>2</v>
      </c>
      <c r="I919" s="3">
        <f t="shared" si="246"/>
        <v>16</v>
      </c>
      <c r="J919" s="3">
        <f t="shared" si="247"/>
        <v>0</v>
      </c>
      <c r="K919" s="3">
        <f t="shared" si="248"/>
        <v>0</v>
      </c>
      <c r="L919" s="3">
        <f t="shared" si="249"/>
        <v>1.6334950000000001E-4</v>
      </c>
      <c r="M919" s="3">
        <f t="shared" si="250"/>
        <v>5.1993060000000003E-4</v>
      </c>
      <c r="N919" s="3">
        <f t="shared" si="251"/>
        <v>0</v>
      </c>
      <c r="O919" s="3">
        <f>SUM(K919:M919)</f>
        <v>6.8328010000000001E-4</v>
      </c>
      <c r="P919" s="41" t="str">
        <f t="shared" si="252"/>
        <v/>
      </c>
      <c r="Q919" s="42">
        <f t="shared" si="253"/>
        <v>5.7518329707820157E-3</v>
      </c>
      <c r="R919" s="44">
        <f t="shared" si="254"/>
        <v>2.2884627498082912E-3</v>
      </c>
      <c r="S919" s="3" t="str">
        <f>IF(G919&gt;0,(K919/G919)*(1000000/365),"")</f>
        <v/>
      </c>
      <c r="T919" s="3">
        <f>IF(H919&gt;0,(L919/H919)*(1000000/365),"")</f>
        <v>0.22376643835616439</v>
      </c>
      <c r="U919" s="3">
        <f>IF(I919&gt;0,(M919/I919)*(1000000/365),"")</f>
        <v>8.9029212328767121E-2</v>
      </c>
      <c r="V919" s="28" t="str">
        <f>IF(J919&gt;0,(N919/J919)*(1000000/365),"")</f>
        <v/>
      </c>
      <c r="Y919" s="29" t="s">
        <v>708</v>
      </c>
      <c r="Z919" s="3" t="s">
        <v>62</v>
      </c>
      <c r="AA919" s="3">
        <v>255596</v>
      </c>
      <c r="AB919" s="3">
        <v>5</v>
      </c>
      <c r="AC919" s="3">
        <v>18</v>
      </c>
      <c r="AD919" s="3">
        <v>0</v>
      </c>
      <c r="AE919" s="2" t="s">
        <v>1245</v>
      </c>
      <c r="AI919" s="3" t="s">
        <v>1243</v>
      </c>
      <c r="AK919" s="3">
        <v>2</v>
      </c>
      <c r="AL919" s="3">
        <v>0.16334950000000001</v>
      </c>
      <c r="AM919" s="2" t="s">
        <v>1243</v>
      </c>
      <c r="AO919" s="2">
        <v>16</v>
      </c>
      <c r="AP919" s="2">
        <v>0.51993060000000002</v>
      </c>
    </row>
    <row r="920" spans="1:42" x14ac:dyDescent="0.25">
      <c r="A920" s="3">
        <f t="shared" si="238"/>
        <v>5</v>
      </c>
      <c r="B920" s="3" t="str">
        <f t="shared" si="239"/>
        <v>Oil</v>
      </c>
      <c r="C920" s="3">
        <f t="shared" si="240"/>
        <v>0</v>
      </c>
      <c r="D920" s="3">
        <f t="shared" si="241"/>
        <v>1.8373909090909094E-2</v>
      </c>
      <c r="E920" s="3">
        <f t="shared" si="242"/>
        <v>4.0830909090909086E-3</v>
      </c>
      <c r="F920" s="3" t="str">
        <f t="shared" si="243"/>
        <v/>
      </c>
      <c r="G920" s="3">
        <f t="shared" si="244"/>
        <v>0</v>
      </c>
      <c r="H920" s="3">
        <f t="shared" si="245"/>
        <v>9</v>
      </c>
      <c r="I920" s="3">
        <f t="shared" si="246"/>
        <v>2</v>
      </c>
      <c r="J920" s="3">
        <f t="shared" si="247"/>
        <v>0</v>
      </c>
      <c r="K920" s="3">
        <f t="shared" si="248"/>
        <v>0</v>
      </c>
      <c r="L920" s="3">
        <f t="shared" si="249"/>
        <v>5.1655004000000001E-3</v>
      </c>
      <c r="M920" s="3">
        <f t="shared" si="250"/>
        <v>1.59879E-5</v>
      </c>
      <c r="N920" s="3">
        <f t="shared" si="251"/>
        <v>0</v>
      </c>
      <c r="O920" s="3">
        <f>SUM(K920:M920)</f>
        <v>5.1814883000000003E-3</v>
      </c>
      <c r="P920" s="41" t="str">
        <f t="shared" si="252"/>
        <v/>
      </c>
      <c r="Q920" s="42">
        <f t="shared" si="253"/>
        <v>0.28113235863106278</v>
      </c>
      <c r="R920" s="44">
        <f t="shared" si="254"/>
        <v>3.9156365498508264E-3</v>
      </c>
      <c r="S920" s="3" t="str">
        <f>IF(G920&gt;0,(K920/G920)*(1000000/365),"")</f>
        <v/>
      </c>
      <c r="T920" s="3">
        <f>IF(H920&gt;0,(L920/H920)*(1000000/365),"")</f>
        <v>1.5724506544901065</v>
      </c>
      <c r="U920" s="3">
        <f>IF(I920&gt;0,(M920/I920)*(1000000/365),"")</f>
        <v>2.1901232876712327E-2</v>
      </c>
      <c r="V920" s="28" t="str">
        <f>IF(J920&gt;0,(N920/J920)*(1000000/365),"")</f>
        <v/>
      </c>
      <c r="Y920" s="29" t="s">
        <v>708</v>
      </c>
      <c r="Z920" s="3" t="s">
        <v>47</v>
      </c>
      <c r="AA920" s="3">
        <v>22457</v>
      </c>
      <c r="AB920" s="3">
        <v>4</v>
      </c>
      <c r="AC920" s="3">
        <v>11</v>
      </c>
      <c r="AD920" s="3">
        <v>0</v>
      </c>
      <c r="AE920" s="2" t="s">
        <v>1245</v>
      </c>
      <c r="AI920" s="3" t="s">
        <v>1243</v>
      </c>
      <c r="AK920" s="3">
        <v>9</v>
      </c>
      <c r="AL920" s="3">
        <v>5.1655004</v>
      </c>
      <c r="AM920" s="2" t="s">
        <v>1243</v>
      </c>
      <c r="AO920" s="2">
        <v>2</v>
      </c>
      <c r="AP920" s="2">
        <v>1.5987899999999999E-2</v>
      </c>
    </row>
    <row r="921" spans="1:42" x14ac:dyDescent="0.25">
      <c r="A921" s="3">
        <f t="shared" si="238"/>
        <v>3</v>
      </c>
      <c r="B921" s="3" t="str">
        <f t="shared" si="239"/>
        <v>Oil</v>
      </c>
      <c r="C921" s="3">
        <f t="shared" si="240"/>
        <v>0</v>
      </c>
      <c r="D921" s="3">
        <f t="shared" si="241"/>
        <v>0</v>
      </c>
      <c r="E921" s="3">
        <f t="shared" si="242"/>
        <v>7.8503307599999994</v>
      </c>
      <c r="F921" s="3" t="str">
        <f t="shared" si="243"/>
        <v/>
      </c>
      <c r="G921" s="3">
        <f t="shared" si="244"/>
        <v>0</v>
      </c>
      <c r="H921" s="3">
        <f t="shared" si="245"/>
        <v>0</v>
      </c>
      <c r="I921" s="3">
        <f t="shared" si="246"/>
        <v>199</v>
      </c>
      <c r="J921" s="3">
        <f t="shared" si="247"/>
        <v>0</v>
      </c>
      <c r="K921" s="3">
        <f t="shared" si="248"/>
        <v>0</v>
      </c>
      <c r="L921" s="3">
        <f t="shared" si="249"/>
        <v>0</v>
      </c>
      <c r="M921" s="3">
        <f t="shared" si="250"/>
        <v>2.0648179999999999E-2</v>
      </c>
      <c r="N921" s="3">
        <f t="shared" si="251"/>
        <v>0</v>
      </c>
      <c r="O921" s="3">
        <f>SUM(K921:M921)</f>
        <v>2.0648179999999999E-2</v>
      </c>
      <c r="P921" s="41" t="str">
        <f t="shared" si="252"/>
        <v/>
      </c>
      <c r="Q921" s="42" t="str">
        <f t="shared" si="253"/>
        <v/>
      </c>
      <c r="R921" s="44">
        <f t="shared" si="254"/>
        <v>2.6302305764247824E-3</v>
      </c>
      <c r="S921" s="3" t="str">
        <f>IF(G921&gt;0,(K921/G921)*(1000000/365),"")</f>
        <v/>
      </c>
      <c r="T921" s="3" t="str">
        <f>IF(H921&gt;0,(L921/H921)*(1000000/365),"")</f>
        <v/>
      </c>
      <c r="U921" s="3">
        <f>IF(I921&gt;0,(M921/I921)*(1000000/365),"")</f>
        <v>0.28427314655469127</v>
      </c>
      <c r="V921" s="28" t="str">
        <f>IF(J921&gt;0,(N921/J921)*(1000000/365),"")</f>
        <v/>
      </c>
      <c r="Y921" s="29" t="s">
        <v>708</v>
      </c>
      <c r="Z921" s="3" t="s">
        <v>47</v>
      </c>
      <c r="AA921" s="3">
        <v>7850330.7599999998</v>
      </c>
      <c r="AB921" s="3">
        <v>198</v>
      </c>
      <c r="AC921" s="3">
        <v>199</v>
      </c>
      <c r="AD921" s="3">
        <v>0</v>
      </c>
      <c r="AE921" s="2" t="s">
        <v>1245</v>
      </c>
      <c r="AI921" s="3" t="s">
        <v>1245</v>
      </c>
      <c r="AM921" s="2" t="s">
        <v>1243</v>
      </c>
      <c r="AO921" s="2">
        <v>199</v>
      </c>
      <c r="AP921" s="2">
        <v>20.64818</v>
      </c>
    </row>
    <row r="922" spans="1:42" x14ac:dyDescent="0.25">
      <c r="A922" s="3">
        <f t="shared" si="238"/>
        <v>3</v>
      </c>
      <c r="B922" s="3" t="str">
        <f t="shared" si="239"/>
        <v>Oil</v>
      </c>
      <c r="C922" s="3">
        <f t="shared" si="240"/>
        <v>0</v>
      </c>
      <c r="D922" s="3">
        <f t="shared" si="241"/>
        <v>0</v>
      </c>
      <c r="E922" s="3">
        <f t="shared" si="242"/>
        <v>3.8118629999999998</v>
      </c>
      <c r="F922" s="3" t="str">
        <f t="shared" si="243"/>
        <v/>
      </c>
      <c r="G922" s="3">
        <f t="shared" si="244"/>
        <v>0</v>
      </c>
      <c r="H922" s="3">
        <f t="shared" si="245"/>
        <v>0</v>
      </c>
      <c r="I922" s="3">
        <f t="shared" si="246"/>
        <v>132</v>
      </c>
      <c r="J922" s="3">
        <f t="shared" si="247"/>
        <v>0</v>
      </c>
      <c r="K922" s="3">
        <f t="shared" si="248"/>
        <v>0</v>
      </c>
      <c r="L922" s="3">
        <f t="shared" si="249"/>
        <v>0</v>
      </c>
      <c r="M922" s="3">
        <f t="shared" si="250"/>
        <v>7.6950000000000005E-3</v>
      </c>
      <c r="N922" s="3">
        <f t="shared" si="251"/>
        <v>0</v>
      </c>
      <c r="O922" s="3">
        <f>SUM(K922:M922)</f>
        <v>7.6950000000000005E-3</v>
      </c>
      <c r="P922" s="41" t="str">
        <f t="shared" si="252"/>
        <v/>
      </c>
      <c r="Q922" s="42" t="str">
        <f t="shared" si="253"/>
        <v/>
      </c>
      <c r="R922" s="44">
        <f t="shared" si="254"/>
        <v>2.018697943761358E-3</v>
      </c>
      <c r="S922" s="3" t="str">
        <f>IF(G922&gt;0,(K922/G922)*(1000000/365),"")</f>
        <v/>
      </c>
      <c r="T922" s="3" t="str">
        <f>IF(H922&gt;0,(L922/H922)*(1000000/365),"")</f>
        <v/>
      </c>
      <c r="U922" s="3">
        <f>IF(I922&gt;0,(M922/I922)*(1000000/365),"")</f>
        <v>0.15971357409713574</v>
      </c>
      <c r="V922" s="28" t="str">
        <f>IF(J922&gt;0,(N922/J922)*(1000000/365),"")</f>
        <v/>
      </c>
      <c r="Y922" s="29" t="s">
        <v>708</v>
      </c>
      <c r="Z922" s="3" t="s">
        <v>62</v>
      </c>
      <c r="AA922" s="3">
        <v>3811863</v>
      </c>
      <c r="AB922" s="3">
        <v>35</v>
      </c>
      <c r="AC922" s="3">
        <v>132</v>
      </c>
      <c r="AD922" s="3">
        <v>0</v>
      </c>
      <c r="AE922" s="2" t="s">
        <v>1245</v>
      </c>
      <c r="AI922" s="3" t="s">
        <v>1245</v>
      </c>
      <c r="AM922" s="2" t="s">
        <v>1243</v>
      </c>
      <c r="AO922" s="2">
        <v>132</v>
      </c>
      <c r="AP922" s="2">
        <v>7.6950000000000003</v>
      </c>
    </row>
    <row r="923" spans="1:42" x14ac:dyDescent="0.25">
      <c r="A923" s="3">
        <f t="shared" si="238"/>
        <v>3</v>
      </c>
      <c r="B923" s="3" t="str">
        <f t="shared" si="239"/>
        <v>Oil</v>
      </c>
      <c r="C923" s="3">
        <f t="shared" si="240"/>
        <v>0</v>
      </c>
      <c r="D923" s="3">
        <f t="shared" si="241"/>
        <v>0</v>
      </c>
      <c r="E923" s="3">
        <f t="shared" si="242"/>
        <v>6.8222105150000001</v>
      </c>
      <c r="F923" s="3" t="str">
        <f t="shared" si="243"/>
        <v/>
      </c>
      <c r="G923" s="3">
        <f t="shared" si="244"/>
        <v>0</v>
      </c>
      <c r="H923" s="3">
        <f t="shared" si="245"/>
        <v>0</v>
      </c>
      <c r="I923" s="3">
        <f t="shared" si="246"/>
        <v>368</v>
      </c>
      <c r="J923" s="3">
        <f t="shared" si="247"/>
        <v>0</v>
      </c>
      <c r="K923" s="3">
        <f t="shared" si="248"/>
        <v>0</v>
      </c>
      <c r="L923" s="3">
        <f t="shared" si="249"/>
        <v>0</v>
      </c>
      <c r="M923" s="3">
        <f t="shared" si="250"/>
        <v>1.6100000000000001E-3</v>
      </c>
      <c r="N923" s="3">
        <f t="shared" si="251"/>
        <v>0</v>
      </c>
      <c r="O923" s="3">
        <f>SUM(K923:M923)</f>
        <v>1.6100000000000001E-3</v>
      </c>
      <c r="P923" s="41" t="str">
        <f t="shared" si="252"/>
        <v/>
      </c>
      <c r="Q923" s="42" t="str">
        <f t="shared" si="253"/>
        <v/>
      </c>
      <c r="R923" s="44">
        <f t="shared" si="254"/>
        <v>2.3599389031752857E-4</v>
      </c>
      <c r="S923" s="3" t="str">
        <f>IF(G923&gt;0,(K923/G923)*(1000000/365),"")</f>
        <v/>
      </c>
      <c r="T923" s="3" t="str">
        <f>IF(H923&gt;0,(L923/H923)*(1000000/365),"")</f>
        <v/>
      </c>
      <c r="U923" s="3">
        <f>IF(I923&gt;0,(M923/I923)*(1000000/365),"")</f>
        <v>1.1986301369863015E-2</v>
      </c>
      <c r="V923" s="28" t="str">
        <f>IF(J923&gt;0,(N923/J923)*(1000000/365),"")</f>
        <v/>
      </c>
      <c r="Y923" s="29" t="s">
        <v>708</v>
      </c>
      <c r="Z923" s="3" t="s">
        <v>47</v>
      </c>
      <c r="AA923" s="3">
        <v>6822210.5149999997</v>
      </c>
      <c r="AB923" s="3">
        <v>87</v>
      </c>
      <c r="AC923" s="3">
        <v>368</v>
      </c>
      <c r="AD923" s="3">
        <v>0</v>
      </c>
      <c r="AE923" s="2" t="s">
        <v>1245</v>
      </c>
      <c r="AI923" s="3" t="s">
        <v>1245</v>
      </c>
      <c r="AM923" s="2" t="s">
        <v>1243</v>
      </c>
      <c r="AO923" s="2">
        <v>368</v>
      </c>
      <c r="AP923" s="2">
        <v>1.61</v>
      </c>
    </row>
    <row r="924" spans="1:42" x14ac:dyDescent="0.25">
      <c r="A924" s="3">
        <f t="shared" si="238"/>
        <v>3</v>
      </c>
      <c r="B924" s="3" t="str">
        <f t="shared" si="239"/>
        <v>Oil</v>
      </c>
      <c r="C924" s="3">
        <f t="shared" si="240"/>
        <v>0</v>
      </c>
      <c r="D924" s="3">
        <f t="shared" si="241"/>
        <v>0</v>
      </c>
      <c r="E924" s="3">
        <f t="shared" si="242"/>
        <v>1.2327949900000001E-3</v>
      </c>
      <c r="F924" s="3" t="str">
        <f t="shared" si="243"/>
        <v/>
      </c>
      <c r="G924" s="3">
        <f t="shared" si="244"/>
        <v>0</v>
      </c>
      <c r="H924" s="3">
        <f t="shared" si="245"/>
        <v>0</v>
      </c>
      <c r="I924" s="3">
        <f t="shared" si="246"/>
        <v>4</v>
      </c>
      <c r="J924" s="3">
        <f t="shared" si="247"/>
        <v>0</v>
      </c>
      <c r="K924" s="3">
        <f t="shared" si="248"/>
        <v>0</v>
      </c>
      <c r="L924" s="3">
        <f t="shared" si="249"/>
        <v>0</v>
      </c>
      <c r="M924" s="3">
        <f t="shared" si="250"/>
        <v>3.1300000000000001E-6</v>
      </c>
      <c r="N924" s="3">
        <f t="shared" si="251"/>
        <v>0</v>
      </c>
      <c r="O924" s="3">
        <f>SUM(K924:M924)</f>
        <v>3.1300000000000001E-6</v>
      </c>
      <c r="P924" s="41" t="str">
        <f t="shared" si="252"/>
        <v/>
      </c>
      <c r="Q924" s="42" t="str">
        <f t="shared" si="253"/>
        <v/>
      </c>
      <c r="R924" s="44">
        <f t="shared" si="254"/>
        <v>2.5389460740751386E-3</v>
      </c>
      <c r="S924" s="3" t="str">
        <f>IF(G924&gt;0,(K924/G924)*(1000000/365),"")</f>
        <v/>
      </c>
      <c r="T924" s="3" t="str">
        <f>IF(H924&gt;0,(L924/H924)*(1000000/365),"")</f>
        <v/>
      </c>
      <c r="U924" s="3">
        <f>IF(I924&gt;0,(M924/I924)*(1000000/365),"")</f>
        <v>2.1438356164383563E-3</v>
      </c>
      <c r="V924" s="28" t="str">
        <f>IF(J924&gt;0,(N924/J924)*(1000000/365),"")</f>
        <v/>
      </c>
      <c r="Y924" s="29" t="s">
        <v>714</v>
      </c>
      <c r="Z924" s="3" t="s">
        <v>47</v>
      </c>
      <c r="AA924" s="3">
        <v>1232.7949900000001</v>
      </c>
      <c r="AB924" s="3">
        <v>2</v>
      </c>
      <c r="AC924" s="3">
        <v>4</v>
      </c>
      <c r="AD924" s="3">
        <v>0</v>
      </c>
      <c r="AE924" s="2" t="s">
        <v>1245</v>
      </c>
      <c r="AI924" s="3" t="s">
        <v>1245</v>
      </c>
      <c r="AM924" s="2" t="s">
        <v>1243</v>
      </c>
      <c r="AO924" s="2">
        <v>4</v>
      </c>
      <c r="AP924" s="2">
        <v>3.13E-3</v>
      </c>
    </row>
    <row r="925" spans="1:42" x14ac:dyDescent="0.25">
      <c r="A925" s="3">
        <f t="shared" si="238"/>
        <v>3</v>
      </c>
      <c r="B925" s="3" t="str">
        <f t="shared" si="239"/>
        <v>Oil</v>
      </c>
      <c r="C925" s="3">
        <f t="shared" si="240"/>
        <v>0</v>
      </c>
      <c r="D925" s="3">
        <f t="shared" si="241"/>
        <v>0</v>
      </c>
      <c r="E925" s="3">
        <f t="shared" si="242"/>
        <v>0.30061049000000001</v>
      </c>
      <c r="F925" s="3" t="str">
        <f t="shared" si="243"/>
        <v/>
      </c>
      <c r="G925" s="3">
        <f t="shared" si="244"/>
        <v>0</v>
      </c>
      <c r="H925" s="3">
        <f t="shared" si="245"/>
        <v>0</v>
      </c>
      <c r="I925" s="3">
        <f t="shared" si="246"/>
        <v>54</v>
      </c>
      <c r="J925" s="3">
        <f t="shared" si="247"/>
        <v>0</v>
      </c>
      <c r="K925" s="3">
        <f t="shared" si="248"/>
        <v>0</v>
      </c>
      <c r="L925" s="3">
        <f t="shared" si="249"/>
        <v>0</v>
      </c>
      <c r="M925" s="3">
        <f t="shared" si="250"/>
        <v>5.6628E-3</v>
      </c>
      <c r="N925" s="3">
        <f t="shared" si="251"/>
        <v>0</v>
      </c>
      <c r="O925" s="3">
        <f>SUM(K925:M925)</f>
        <v>5.6628E-3</v>
      </c>
      <c r="P925" s="41" t="str">
        <f t="shared" si="252"/>
        <v/>
      </c>
      <c r="Q925" s="42" t="str">
        <f t="shared" si="253"/>
        <v/>
      </c>
      <c r="R925" s="44">
        <f t="shared" si="254"/>
        <v>1.8837665977657667E-2</v>
      </c>
      <c r="S925" s="3" t="str">
        <f>IF(G925&gt;0,(K925/G925)*(1000000/365),"")</f>
        <v/>
      </c>
      <c r="T925" s="3" t="str">
        <f>IF(H925&gt;0,(L925/H925)*(1000000/365),"")</f>
        <v/>
      </c>
      <c r="U925" s="3">
        <f>IF(I925&gt;0,(M925/I925)*(1000000/365),"")</f>
        <v>0.28730593607305932</v>
      </c>
      <c r="V925" s="28" t="str">
        <f>IF(J925&gt;0,(N925/J925)*(1000000/365),"")</f>
        <v/>
      </c>
      <c r="Y925" s="29" t="s">
        <v>714</v>
      </c>
      <c r="Z925" s="3" t="s">
        <v>47</v>
      </c>
      <c r="AA925" s="3">
        <v>300610.49</v>
      </c>
      <c r="AB925" s="3">
        <v>14</v>
      </c>
      <c r="AC925" s="3">
        <v>54</v>
      </c>
      <c r="AD925" s="3">
        <v>0</v>
      </c>
      <c r="AE925" s="2" t="s">
        <v>1245</v>
      </c>
      <c r="AI925" s="3" t="s">
        <v>1245</v>
      </c>
      <c r="AM925" s="2" t="s">
        <v>1243</v>
      </c>
      <c r="AO925" s="2">
        <v>54</v>
      </c>
      <c r="AP925" s="2">
        <v>5.6627999999999998</v>
      </c>
    </row>
    <row r="926" spans="1:42" x14ac:dyDescent="0.25">
      <c r="A926" s="3">
        <f t="shared" si="238"/>
        <v>3</v>
      </c>
      <c r="B926" s="3" t="str">
        <f t="shared" si="239"/>
        <v>Oil</v>
      </c>
      <c r="C926" s="3">
        <f t="shared" si="240"/>
        <v>0</v>
      </c>
      <c r="D926" s="3">
        <f t="shared" si="241"/>
        <v>0</v>
      </c>
      <c r="E926" s="3">
        <f t="shared" si="242"/>
        <v>0.27562799999999998</v>
      </c>
      <c r="F926" s="3" t="str">
        <f t="shared" si="243"/>
        <v/>
      </c>
      <c r="G926" s="3">
        <f t="shared" si="244"/>
        <v>0</v>
      </c>
      <c r="H926" s="3">
        <f t="shared" si="245"/>
        <v>0</v>
      </c>
      <c r="I926" s="3">
        <f t="shared" si="246"/>
        <v>4</v>
      </c>
      <c r="J926" s="3">
        <f t="shared" si="247"/>
        <v>0</v>
      </c>
      <c r="K926" s="3">
        <f t="shared" si="248"/>
        <v>0</v>
      </c>
      <c r="L926" s="3">
        <f t="shared" si="249"/>
        <v>0</v>
      </c>
      <c r="M926" s="3">
        <f t="shared" si="250"/>
        <v>2.8426059999999998E-4</v>
      </c>
      <c r="N926" s="3">
        <f t="shared" si="251"/>
        <v>0</v>
      </c>
      <c r="O926" s="3">
        <f>SUM(K926:M926)</f>
        <v>2.8426059999999998E-4</v>
      </c>
      <c r="P926" s="41" t="str">
        <f t="shared" si="252"/>
        <v/>
      </c>
      <c r="Q926" s="42" t="str">
        <f t="shared" si="253"/>
        <v/>
      </c>
      <c r="R926" s="44">
        <f t="shared" si="254"/>
        <v>1.0313197498077117E-3</v>
      </c>
      <c r="S926" s="3" t="str">
        <f>IF(G926&gt;0,(K926/G926)*(1000000/365),"")</f>
        <v/>
      </c>
      <c r="T926" s="3" t="str">
        <f>IF(H926&gt;0,(L926/H926)*(1000000/365),"")</f>
        <v/>
      </c>
      <c r="U926" s="3">
        <f>IF(I926&gt;0,(M926/I926)*(1000000/365),"")</f>
        <v>0.1946990410958904</v>
      </c>
      <c r="V926" s="28" t="str">
        <f>IF(J926&gt;0,(N926/J926)*(1000000/365),"")</f>
        <v/>
      </c>
      <c r="Y926" s="29" t="s">
        <v>714</v>
      </c>
      <c r="Z926" s="3" t="s">
        <v>47</v>
      </c>
      <c r="AA926" s="3">
        <v>275628</v>
      </c>
      <c r="AB926" s="3">
        <v>1</v>
      </c>
      <c r="AC926" s="3">
        <v>4</v>
      </c>
      <c r="AD926" s="3">
        <v>0</v>
      </c>
      <c r="AE926" s="2" t="s">
        <v>1245</v>
      </c>
      <c r="AI926" s="3" t="s">
        <v>1245</v>
      </c>
      <c r="AM926" s="2" t="s">
        <v>1243</v>
      </c>
      <c r="AO926" s="2">
        <v>4</v>
      </c>
      <c r="AP926" s="2">
        <v>0.28426059999999997</v>
      </c>
    </row>
    <row r="927" spans="1:42" x14ac:dyDescent="0.25">
      <c r="A927" s="3">
        <f t="shared" si="238"/>
        <v>3</v>
      </c>
      <c r="B927" s="3" t="str">
        <f t="shared" si="239"/>
        <v>Oil</v>
      </c>
      <c r="C927" s="3">
        <f t="shared" si="240"/>
        <v>0</v>
      </c>
      <c r="D927" s="3">
        <f t="shared" si="241"/>
        <v>0</v>
      </c>
      <c r="E927" s="3">
        <f t="shared" si="242"/>
        <v>0.37841592599999996</v>
      </c>
      <c r="F927" s="3" t="str">
        <f t="shared" si="243"/>
        <v/>
      </c>
      <c r="G927" s="3">
        <f t="shared" si="244"/>
        <v>0</v>
      </c>
      <c r="H927" s="3">
        <f t="shared" si="245"/>
        <v>0</v>
      </c>
      <c r="I927" s="3">
        <f t="shared" si="246"/>
        <v>12</v>
      </c>
      <c r="J927" s="3">
        <f t="shared" si="247"/>
        <v>0</v>
      </c>
      <c r="K927" s="3">
        <f t="shared" si="248"/>
        <v>0</v>
      </c>
      <c r="L927" s="3">
        <f t="shared" si="249"/>
        <v>0</v>
      </c>
      <c r="M927" s="3">
        <f t="shared" si="250"/>
        <v>7.5328999999999999E-4</v>
      </c>
      <c r="N927" s="3">
        <f t="shared" si="251"/>
        <v>0</v>
      </c>
      <c r="O927" s="3">
        <f>SUM(K927:M927)</f>
        <v>7.5328999999999999E-4</v>
      </c>
      <c r="P927" s="41" t="str">
        <f t="shared" si="252"/>
        <v/>
      </c>
      <c r="Q927" s="42" t="str">
        <f t="shared" si="253"/>
        <v/>
      </c>
      <c r="R927" s="44">
        <f t="shared" si="254"/>
        <v>1.9906403199319894E-3</v>
      </c>
      <c r="S927" s="3" t="str">
        <f>IF(G927&gt;0,(K927/G927)*(1000000/365),"")</f>
        <v/>
      </c>
      <c r="T927" s="3" t="str">
        <f>IF(H927&gt;0,(L927/H927)*(1000000/365),"")</f>
        <v/>
      </c>
      <c r="U927" s="3">
        <f>IF(I927&gt;0,(M927/I927)*(1000000/365),"")</f>
        <v>0.17198401826484017</v>
      </c>
      <c r="V927" s="28" t="str">
        <f>IF(J927&gt;0,(N927/J927)*(1000000/365),"")</f>
        <v/>
      </c>
      <c r="Y927" s="29" t="s">
        <v>714</v>
      </c>
      <c r="Z927" s="3" t="s">
        <v>47</v>
      </c>
      <c r="AA927" s="3">
        <v>378415.92599999998</v>
      </c>
      <c r="AB927" s="3">
        <v>29</v>
      </c>
      <c r="AC927" s="3">
        <v>12</v>
      </c>
      <c r="AD927" s="3">
        <v>1</v>
      </c>
      <c r="AE927" s="2" t="s">
        <v>1245</v>
      </c>
      <c r="AI927" s="3" t="s">
        <v>1245</v>
      </c>
      <c r="AM927" s="2" t="s">
        <v>1243</v>
      </c>
      <c r="AO927" s="2">
        <v>12</v>
      </c>
      <c r="AP927" s="2">
        <v>0.75329000000000002</v>
      </c>
    </row>
    <row r="928" spans="1:42" x14ac:dyDescent="0.25">
      <c r="A928" s="3">
        <f t="shared" si="238"/>
        <v>6</v>
      </c>
      <c r="B928" s="3" t="str">
        <f t="shared" si="239"/>
        <v>Oil</v>
      </c>
      <c r="C928" s="3">
        <f t="shared" si="240"/>
        <v>0.57191854777070061</v>
      </c>
      <c r="D928" s="3">
        <f t="shared" si="241"/>
        <v>0</v>
      </c>
      <c r="E928" s="3">
        <f t="shared" si="242"/>
        <v>5.8417394522292998</v>
      </c>
      <c r="F928" s="3" t="str">
        <f t="shared" si="243"/>
        <v/>
      </c>
      <c r="G928" s="3">
        <f t="shared" si="244"/>
        <v>112</v>
      </c>
      <c r="H928" s="3">
        <f t="shared" si="245"/>
        <v>0</v>
      </c>
      <c r="I928" s="3">
        <f t="shared" si="246"/>
        <v>1144</v>
      </c>
      <c r="J928" s="3">
        <f t="shared" si="247"/>
        <v>0</v>
      </c>
      <c r="K928" s="3">
        <f t="shared" si="248"/>
        <v>1.3830000000000001E-3</v>
      </c>
      <c r="L928" s="3">
        <f t="shared" si="249"/>
        <v>0</v>
      </c>
      <c r="M928" s="3">
        <f t="shared" si="250"/>
        <v>4.6527828200000003E-2</v>
      </c>
      <c r="N928" s="3">
        <f t="shared" si="251"/>
        <v>0</v>
      </c>
      <c r="O928" s="3">
        <f>SUM(K928:M928)</f>
        <v>4.7910828200000005E-2</v>
      </c>
      <c r="P928" s="41">
        <f t="shared" si="252"/>
        <v>2.4181765137550435E-3</v>
      </c>
      <c r="Q928" s="42" t="str">
        <f t="shared" si="253"/>
        <v/>
      </c>
      <c r="R928" s="44">
        <f t="shared" si="254"/>
        <v>7.9647215663211837E-3</v>
      </c>
      <c r="S928" s="3">
        <f>IF(G928&gt;0,(K928/G928)*(1000000/365),"")</f>
        <v>3.3830724070450104E-2</v>
      </c>
      <c r="T928" s="3" t="str">
        <f>IF(H928&gt;0,(L928/H928)*(1000000/365),"")</f>
        <v/>
      </c>
      <c r="U928" s="3">
        <f>IF(I928&gt;0,(M928/I928)*(1000000/365),"")</f>
        <v>0.1114278862917904</v>
      </c>
      <c r="V928" s="28" t="str">
        <f>IF(J928&gt;0,(N928/J928)*(1000000/365),"")</f>
        <v/>
      </c>
      <c r="Y928" s="29" t="s">
        <v>715</v>
      </c>
      <c r="Z928" s="3" t="s">
        <v>47</v>
      </c>
      <c r="AA928" s="3">
        <v>6413658</v>
      </c>
      <c r="AB928" s="3">
        <v>157</v>
      </c>
      <c r="AC928" s="3">
        <v>1256</v>
      </c>
      <c r="AD928" s="3">
        <v>0</v>
      </c>
      <c r="AE928" s="2" t="s">
        <v>1243</v>
      </c>
      <c r="AG928" s="2">
        <v>112</v>
      </c>
      <c r="AH928" s="2">
        <v>1.383</v>
      </c>
      <c r="AI928" s="3" t="s">
        <v>1245</v>
      </c>
      <c r="AM928" s="2" t="s">
        <v>1243</v>
      </c>
      <c r="AO928" s="2">
        <v>1144</v>
      </c>
      <c r="AP928" s="2">
        <v>46.527828200000002</v>
      </c>
    </row>
    <row r="929" spans="1:42" x14ac:dyDescent="0.25">
      <c r="A929" s="3">
        <f t="shared" si="238"/>
        <v>3</v>
      </c>
      <c r="B929" s="3" t="str">
        <f t="shared" si="239"/>
        <v>Oil</v>
      </c>
      <c r="C929" s="3">
        <f t="shared" si="240"/>
        <v>0</v>
      </c>
      <c r="D929" s="3">
        <f t="shared" si="241"/>
        <v>0</v>
      </c>
      <c r="E929" s="3">
        <f t="shared" si="242"/>
        <v>0.48130487999999999</v>
      </c>
      <c r="F929" s="3" t="str">
        <f t="shared" si="243"/>
        <v/>
      </c>
      <c r="G929" s="3">
        <f t="shared" si="244"/>
        <v>0</v>
      </c>
      <c r="H929" s="3">
        <f t="shared" si="245"/>
        <v>0</v>
      </c>
      <c r="I929" s="3">
        <f t="shared" si="246"/>
        <v>97</v>
      </c>
      <c r="J929" s="3">
        <f t="shared" si="247"/>
        <v>0</v>
      </c>
      <c r="K929" s="3">
        <f t="shared" si="248"/>
        <v>0</v>
      </c>
      <c r="L929" s="3">
        <f t="shared" si="249"/>
        <v>0</v>
      </c>
      <c r="M929" s="3">
        <f t="shared" si="250"/>
        <v>4.3917739999999999E-4</v>
      </c>
      <c r="N929" s="3">
        <f t="shared" si="251"/>
        <v>0</v>
      </c>
      <c r="O929" s="3">
        <f>SUM(K929:M929)</f>
        <v>4.3917739999999999E-4</v>
      </c>
      <c r="P929" s="41" t="str">
        <f t="shared" si="252"/>
        <v/>
      </c>
      <c r="Q929" s="42" t="str">
        <f t="shared" si="253"/>
        <v/>
      </c>
      <c r="R929" s="44">
        <f t="shared" si="254"/>
        <v>9.1247236055449924E-4</v>
      </c>
      <c r="S929" s="3" t="str">
        <f>IF(G929&gt;0,(K929/G929)*(1000000/365),"")</f>
        <v/>
      </c>
      <c r="T929" s="3" t="str">
        <f>IF(H929&gt;0,(L929/H929)*(1000000/365),"")</f>
        <v/>
      </c>
      <c r="U929" s="3">
        <f>IF(I929&gt;0,(M929/I929)*(1000000/365),"")</f>
        <v>1.240438921056348E-2</v>
      </c>
      <c r="V929" s="28" t="str">
        <f>IF(J929&gt;0,(N929/J929)*(1000000/365),"")</f>
        <v/>
      </c>
      <c r="Y929" s="29" t="s">
        <v>715</v>
      </c>
      <c r="Z929" s="3" t="s">
        <v>47</v>
      </c>
      <c r="AA929" s="3">
        <v>481304.88</v>
      </c>
      <c r="AB929" s="3">
        <v>24</v>
      </c>
      <c r="AC929" s="3">
        <v>97</v>
      </c>
      <c r="AD929" s="3">
        <v>0</v>
      </c>
      <c r="AE929" s="2" t="s">
        <v>1245</v>
      </c>
      <c r="AI929" s="3" t="s">
        <v>1245</v>
      </c>
      <c r="AM929" s="2" t="s">
        <v>1243</v>
      </c>
      <c r="AO929" s="2">
        <v>97</v>
      </c>
      <c r="AP929" s="2">
        <v>0.4391774</v>
      </c>
    </row>
    <row r="930" spans="1:42" x14ac:dyDescent="0.25">
      <c r="A930" s="3">
        <f t="shared" si="238"/>
        <v>5</v>
      </c>
      <c r="B930" s="3" t="str">
        <f t="shared" si="239"/>
        <v>Oil</v>
      </c>
      <c r="C930" s="3">
        <f t="shared" si="240"/>
        <v>0</v>
      </c>
      <c r="D930" s="3">
        <f t="shared" si="241"/>
        <v>4.4719142560975603E-2</v>
      </c>
      <c r="E930" s="3">
        <f t="shared" si="242"/>
        <v>1.1776040874390243</v>
      </c>
      <c r="F930" s="3" t="str">
        <f t="shared" si="243"/>
        <v/>
      </c>
      <c r="G930" s="3">
        <f t="shared" si="244"/>
        <v>0</v>
      </c>
      <c r="H930" s="3">
        <f t="shared" si="245"/>
        <v>12</v>
      </c>
      <c r="I930" s="3">
        <f t="shared" si="246"/>
        <v>316</v>
      </c>
      <c r="J930" s="3">
        <f t="shared" si="247"/>
        <v>0</v>
      </c>
      <c r="K930" s="3">
        <f t="shared" si="248"/>
        <v>0</v>
      </c>
      <c r="L930" s="3">
        <f t="shared" si="249"/>
        <v>6.4999999999999997E-4</v>
      </c>
      <c r="M930" s="3">
        <f t="shared" si="250"/>
        <v>1.9000000000000001E-4</v>
      </c>
      <c r="N930" s="3">
        <f t="shared" si="251"/>
        <v>0</v>
      </c>
      <c r="O930" s="3">
        <f>SUM(K930:M930)</f>
        <v>8.4000000000000003E-4</v>
      </c>
      <c r="P930" s="41" t="str">
        <f t="shared" si="252"/>
        <v/>
      </c>
      <c r="Q930" s="42">
        <f t="shared" si="253"/>
        <v>1.4535162410900649E-2</v>
      </c>
      <c r="R930" s="44">
        <f t="shared" si="254"/>
        <v>1.6134454867017272E-4</v>
      </c>
      <c r="S930" s="3" t="str">
        <f>IF(G930&gt;0,(K930/G930)*(1000000/365),"")</f>
        <v/>
      </c>
      <c r="T930" s="3">
        <f>IF(H930&gt;0,(L930/H930)*(1000000/365),"")</f>
        <v>0.14840182648401826</v>
      </c>
      <c r="U930" s="3">
        <f>IF(I930&gt;0,(M930/I930)*(1000000/365),"")</f>
        <v>1.647303624067973E-3</v>
      </c>
      <c r="V930" s="28" t="str">
        <f>IF(J930&gt;0,(N930/J930)*(1000000/365),"")</f>
        <v/>
      </c>
      <c r="Y930" s="29" t="s">
        <v>715</v>
      </c>
      <c r="Z930" s="3" t="s">
        <v>62</v>
      </c>
      <c r="AA930" s="3">
        <v>1222323.23</v>
      </c>
      <c r="AB930" s="3">
        <v>59</v>
      </c>
      <c r="AC930" s="3">
        <v>328</v>
      </c>
      <c r="AD930" s="3">
        <v>0</v>
      </c>
      <c r="AE930" s="2" t="s">
        <v>1245</v>
      </c>
      <c r="AI930" s="3" t="s">
        <v>1243</v>
      </c>
      <c r="AK930" s="3">
        <v>12</v>
      </c>
      <c r="AL930" s="3">
        <v>0.65</v>
      </c>
      <c r="AM930" s="2" t="s">
        <v>1243</v>
      </c>
      <c r="AO930" s="2">
        <v>316</v>
      </c>
      <c r="AP930" s="2">
        <v>0.19</v>
      </c>
    </row>
    <row r="931" spans="1:42" x14ac:dyDescent="0.25">
      <c r="A931" s="3">
        <f t="shared" si="238"/>
        <v>6</v>
      </c>
      <c r="B931" s="3" t="str">
        <f t="shared" si="239"/>
        <v>Oil</v>
      </c>
      <c r="C931" s="3">
        <f t="shared" si="240"/>
        <v>1.1667122564253762</v>
      </c>
      <c r="D931" s="3">
        <f t="shared" si="241"/>
        <v>0</v>
      </c>
      <c r="E931" s="3">
        <f t="shared" si="242"/>
        <v>11.978245832633862</v>
      </c>
      <c r="F931" s="3" t="str">
        <f t="shared" si="243"/>
        <v/>
      </c>
      <c r="G931" s="3">
        <f t="shared" si="244"/>
        <v>105</v>
      </c>
      <c r="H931" s="3">
        <f t="shared" si="245"/>
        <v>13</v>
      </c>
      <c r="I931" s="3">
        <f t="shared" si="246"/>
        <v>1078</v>
      </c>
      <c r="J931" s="3">
        <f t="shared" si="247"/>
        <v>0</v>
      </c>
      <c r="K931" s="3">
        <f t="shared" si="248"/>
        <v>1.511028E-3</v>
      </c>
      <c r="L931" s="3">
        <f t="shared" si="249"/>
        <v>7.4098560000000008E-2</v>
      </c>
      <c r="M931" s="3">
        <f t="shared" si="250"/>
        <v>5.5136780000000003E-2</v>
      </c>
      <c r="N931" s="3">
        <f t="shared" si="251"/>
        <v>0</v>
      </c>
      <c r="O931" s="3">
        <f>SUM(K931:M931)</f>
        <v>0.130746368</v>
      </c>
      <c r="P931" s="41">
        <f t="shared" si="252"/>
        <v>1.2951162479680751E-3</v>
      </c>
      <c r="Q931" s="42" t="str">
        <f t="shared" si="253"/>
        <v/>
      </c>
      <c r="R931" s="44">
        <f t="shared" si="254"/>
        <v>4.6030763410936058E-3</v>
      </c>
      <c r="S931" s="3">
        <f>IF(G931&gt;0,(K931/G931)*(1000000/365),"")</f>
        <v>3.9426692759295501E-2</v>
      </c>
      <c r="T931" s="3">
        <f>IF(H931&gt;0,(L931/H931)*(1000000/365),"")</f>
        <v>15.616134878819812</v>
      </c>
      <c r="U931" s="3">
        <f>IF(I931&gt;0,(M931/I931)*(1000000/365),"")</f>
        <v>0.14012956515109157</v>
      </c>
      <c r="V931" s="28" t="str">
        <f>IF(J931&gt;0,(N931/J931)*(1000000/365),"")</f>
        <v/>
      </c>
      <c r="Y931" s="29" t="s">
        <v>715</v>
      </c>
      <c r="Z931" s="3" t="s">
        <v>47</v>
      </c>
      <c r="AA931" s="3">
        <v>13289408.17795</v>
      </c>
      <c r="AB931" s="3">
        <v>336</v>
      </c>
      <c r="AC931" s="3">
        <v>1997</v>
      </c>
      <c r="AD931" s="3">
        <v>0</v>
      </c>
      <c r="AE931" s="2" t="s">
        <v>1243</v>
      </c>
      <c r="AG931" s="2">
        <v>105</v>
      </c>
      <c r="AH931" s="2">
        <v>1.511028</v>
      </c>
      <c r="AI931" s="3" t="s">
        <v>1243</v>
      </c>
      <c r="AK931" s="3">
        <v>13</v>
      </c>
      <c r="AL931" s="3">
        <v>74.098560000000006</v>
      </c>
      <c r="AM931" s="2" t="s">
        <v>1243</v>
      </c>
      <c r="AO931" s="2">
        <v>1078</v>
      </c>
      <c r="AP931" s="2">
        <v>55.136780000000002</v>
      </c>
    </row>
    <row r="932" spans="1:42" x14ac:dyDescent="0.25">
      <c r="A932" s="3">
        <f t="shared" si="238"/>
        <v>3</v>
      </c>
      <c r="B932" s="3" t="str">
        <f t="shared" si="239"/>
        <v>Oil</v>
      </c>
      <c r="C932" s="3">
        <f t="shared" si="240"/>
        <v>0</v>
      </c>
      <c r="D932" s="3">
        <f t="shared" si="241"/>
        <v>0</v>
      </c>
      <c r="E932" s="3">
        <f t="shared" si="242"/>
        <v>0.17742111999999999</v>
      </c>
      <c r="F932" s="3" t="str">
        <f t="shared" si="243"/>
        <v/>
      </c>
      <c r="G932" s="3">
        <f t="shared" si="244"/>
        <v>0</v>
      </c>
      <c r="H932" s="3">
        <f t="shared" si="245"/>
        <v>0</v>
      </c>
      <c r="I932" s="3">
        <f t="shared" si="246"/>
        <v>38</v>
      </c>
      <c r="J932" s="3">
        <f t="shared" si="247"/>
        <v>0</v>
      </c>
      <c r="K932" s="3">
        <f t="shared" si="248"/>
        <v>0</v>
      </c>
      <c r="L932" s="3">
        <f t="shared" si="249"/>
        <v>0</v>
      </c>
      <c r="M932" s="3">
        <f t="shared" si="250"/>
        <v>5.5843E-6</v>
      </c>
      <c r="N932" s="3">
        <f t="shared" si="251"/>
        <v>0</v>
      </c>
      <c r="O932" s="3">
        <f>SUM(K932:M932)</f>
        <v>5.5843E-6</v>
      </c>
      <c r="P932" s="41" t="str">
        <f t="shared" si="252"/>
        <v/>
      </c>
      <c r="Q932" s="42" t="str">
        <f t="shared" si="253"/>
        <v/>
      </c>
      <c r="R932" s="44">
        <f t="shared" si="254"/>
        <v>3.147483230857747E-5</v>
      </c>
      <c r="S932" s="3" t="str">
        <f>IF(G932&gt;0,(K932/G932)*(1000000/365),"")</f>
        <v/>
      </c>
      <c r="T932" s="3" t="str">
        <f>IF(H932&gt;0,(L932/H932)*(1000000/365),"")</f>
        <v/>
      </c>
      <c r="U932" s="3">
        <f>IF(I932&gt;0,(M932/I932)*(1000000/365),"")</f>
        <v>4.0261715933669789E-4</v>
      </c>
      <c r="V932" s="28" t="str">
        <f>IF(J932&gt;0,(N932/J932)*(1000000/365),"")</f>
        <v/>
      </c>
      <c r="Y932" s="29" t="s">
        <v>715</v>
      </c>
      <c r="Z932" s="3" t="s">
        <v>47</v>
      </c>
      <c r="AA932" s="3">
        <v>177421.12</v>
      </c>
      <c r="AB932" s="3">
        <v>12</v>
      </c>
      <c r="AC932" s="3">
        <v>38</v>
      </c>
      <c r="AD932" s="3">
        <v>0</v>
      </c>
      <c r="AE932" s="2" t="s">
        <v>1245</v>
      </c>
      <c r="AI932" s="3" t="s">
        <v>1245</v>
      </c>
      <c r="AM932" s="2" t="s">
        <v>1243</v>
      </c>
      <c r="AO932" s="2">
        <v>38</v>
      </c>
      <c r="AP932" s="2">
        <v>5.5843000000000004E-3</v>
      </c>
    </row>
    <row r="933" spans="1:42" x14ac:dyDescent="0.25">
      <c r="A933" s="3">
        <f t="shared" si="238"/>
        <v>3</v>
      </c>
      <c r="B933" s="3" t="str">
        <f t="shared" si="239"/>
        <v>Oil</v>
      </c>
      <c r="C933" s="3">
        <f t="shared" si="240"/>
        <v>0</v>
      </c>
      <c r="D933" s="3">
        <f t="shared" si="241"/>
        <v>0</v>
      </c>
      <c r="E933" s="3">
        <f t="shared" si="242"/>
        <v>5.5612796200000005</v>
      </c>
      <c r="F933" s="3" t="str">
        <f t="shared" si="243"/>
        <v/>
      </c>
      <c r="G933" s="3">
        <f t="shared" si="244"/>
        <v>0</v>
      </c>
      <c r="H933" s="3">
        <f t="shared" si="245"/>
        <v>0</v>
      </c>
      <c r="I933" s="3">
        <f t="shared" si="246"/>
        <v>416</v>
      </c>
      <c r="J933" s="3">
        <f t="shared" si="247"/>
        <v>0</v>
      </c>
      <c r="K933" s="3">
        <f t="shared" si="248"/>
        <v>0</v>
      </c>
      <c r="L933" s="3">
        <f t="shared" si="249"/>
        <v>0</v>
      </c>
      <c r="M933" s="3">
        <f t="shared" si="250"/>
        <v>0.120742</v>
      </c>
      <c r="N933" s="3">
        <f t="shared" si="251"/>
        <v>0</v>
      </c>
      <c r="O933" s="3">
        <f>SUM(K933:M933)</f>
        <v>0.120742</v>
      </c>
      <c r="P933" s="41" t="str">
        <f t="shared" si="252"/>
        <v/>
      </c>
      <c r="Q933" s="42" t="str">
        <f t="shared" si="253"/>
        <v/>
      </c>
      <c r="R933" s="44">
        <f t="shared" si="254"/>
        <v>2.171119027458648E-2</v>
      </c>
      <c r="S933" s="3" t="str">
        <f>IF(G933&gt;0,(K933/G933)*(1000000/365),"")</f>
        <v/>
      </c>
      <c r="T933" s="3" t="str">
        <f>IF(H933&gt;0,(L933/H933)*(1000000/365),"")</f>
        <v/>
      </c>
      <c r="U933" s="3">
        <f>IF(I933&gt;0,(M933/I933)*(1000000/365),"")</f>
        <v>0.79519230769230764</v>
      </c>
      <c r="V933" s="28" t="str">
        <f>IF(J933&gt;0,(N933/J933)*(1000000/365),"")</f>
        <v/>
      </c>
      <c r="Y933" s="29" t="s">
        <v>715</v>
      </c>
      <c r="Z933" s="3" t="s">
        <v>47</v>
      </c>
      <c r="AA933" s="3">
        <v>5561279.6200000001</v>
      </c>
      <c r="AB933" s="3">
        <v>111</v>
      </c>
      <c r="AC933" s="3">
        <v>408</v>
      </c>
      <c r="AD933" s="3">
        <v>8</v>
      </c>
      <c r="AE933" s="2" t="s">
        <v>1245</v>
      </c>
      <c r="AI933" s="3" t="s">
        <v>1245</v>
      </c>
      <c r="AM933" s="2" t="s">
        <v>1243</v>
      </c>
      <c r="AO933" s="2">
        <v>416</v>
      </c>
      <c r="AP933" s="2">
        <v>120.742</v>
      </c>
    </row>
    <row r="934" spans="1:42" x14ac:dyDescent="0.25">
      <c r="A934" s="3">
        <f t="shared" si="238"/>
        <v>3</v>
      </c>
      <c r="B934" s="3" t="str">
        <f t="shared" si="239"/>
        <v>Oil</v>
      </c>
      <c r="C934" s="3">
        <f t="shared" si="240"/>
        <v>0</v>
      </c>
      <c r="D934" s="3">
        <f t="shared" si="241"/>
        <v>0</v>
      </c>
      <c r="E934" s="3">
        <f t="shared" si="242"/>
        <v>7.2321160000000004</v>
      </c>
      <c r="F934" s="3" t="str">
        <f t="shared" si="243"/>
        <v/>
      </c>
      <c r="G934" s="3">
        <f t="shared" si="244"/>
        <v>0</v>
      </c>
      <c r="H934" s="3">
        <f t="shared" si="245"/>
        <v>0</v>
      </c>
      <c r="I934" s="3">
        <f t="shared" si="246"/>
        <v>1244</v>
      </c>
      <c r="J934" s="3">
        <f t="shared" si="247"/>
        <v>0</v>
      </c>
      <c r="K934" s="3">
        <f t="shared" si="248"/>
        <v>0</v>
      </c>
      <c r="L934" s="3">
        <f t="shared" si="249"/>
        <v>0</v>
      </c>
      <c r="M934" s="3">
        <f t="shared" si="250"/>
        <v>2.4672660000000001E-3</v>
      </c>
      <c r="N934" s="3">
        <f t="shared" si="251"/>
        <v>0</v>
      </c>
      <c r="O934" s="3">
        <f>SUM(K934:M934)</f>
        <v>2.4672660000000001E-3</v>
      </c>
      <c r="P934" s="41" t="str">
        <f t="shared" si="252"/>
        <v/>
      </c>
      <c r="Q934" s="42" t="str">
        <f t="shared" si="253"/>
        <v/>
      </c>
      <c r="R934" s="44">
        <f t="shared" si="254"/>
        <v>3.4115409653274364E-4</v>
      </c>
      <c r="S934" s="3" t="str">
        <f>IF(G934&gt;0,(K934/G934)*(1000000/365),"")</f>
        <v/>
      </c>
      <c r="T934" s="3" t="str">
        <f>IF(H934&gt;0,(L934/H934)*(1000000/365),"")</f>
        <v/>
      </c>
      <c r="U934" s="3">
        <f>IF(I934&gt;0,(M934/I934)*(1000000/365),"")</f>
        <v>5.4337884861031588E-3</v>
      </c>
      <c r="V934" s="28" t="str">
        <f>IF(J934&gt;0,(N934/J934)*(1000000/365),"")</f>
        <v/>
      </c>
      <c r="Y934" s="29" t="s">
        <v>715</v>
      </c>
      <c r="Z934" s="3" t="s">
        <v>47</v>
      </c>
      <c r="AA934" s="3">
        <v>7232116</v>
      </c>
      <c r="AB934" s="3">
        <v>221</v>
      </c>
      <c r="AC934" s="3">
        <v>1244</v>
      </c>
      <c r="AD934" s="3">
        <v>0</v>
      </c>
      <c r="AE934" s="2" t="s">
        <v>1245</v>
      </c>
      <c r="AI934" s="3" t="s">
        <v>1245</v>
      </c>
      <c r="AM934" s="2" t="s">
        <v>1243</v>
      </c>
      <c r="AO934" s="2">
        <v>1244</v>
      </c>
      <c r="AP934" s="2">
        <v>2.467266</v>
      </c>
    </row>
    <row r="935" spans="1:42" x14ac:dyDescent="0.25">
      <c r="A935" s="3">
        <f t="shared" si="238"/>
        <v>6</v>
      </c>
      <c r="B935" s="3" t="str">
        <f t="shared" si="239"/>
        <v>Oil</v>
      </c>
      <c r="C935" s="3">
        <f t="shared" si="240"/>
        <v>1.0323365423728814</v>
      </c>
      <c r="D935" s="3">
        <f t="shared" si="241"/>
        <v>0</v>
      </c>
      <c r="E935" s="3">
        <f t="shared" si="242"/>
        <v>2.7744044576271185</v>
      </c>
      <c r="F935" s="3" t="str">
        <f t="shared" si="243"/>
        <v/>
      </c>
      <c r="G935" s="3">
        <f t="shared" si="244"/>
        <v>32</v>
      </c>
      <c r="H935" s="3">
        <f t="shared" si="245"/>
        <v>0</v>
      </c>
      <c r="I935" s="3">
        <f t="shared" si="246"/>
        <v>86</v>
      </c>
      <c r="J935" s="3">
        <f t="shared" si="247"/>
        <v>0</v>
      </c>
      <c r="K935" s="3">
        <f t="shared" si="248"/>
        <v>1.02E-4</v>
      </c>
      <c r="L935" s="3">
        <f t="shared" si="249"/>
        <v>0</v>
      </c>
      <c r="M935" s="3">
        <f t="shared" si="250"/>
        <v>4.3E-3</v>
      </c>
      <c r="N935" s="3">
        <f t="shared" si="251"/>
        <v>0</v>
      </c>
      <c r="O935" s="3">
        <f>SUM(K935:M935)</f>
        <v>4.4019999999999997E-3</v>
      </c>
      <c r="P935" s="41">
        <f t="shared" si="252"/>
        <v>9.8804988308897284E-5</v>
      </c>
      <c r="Q935" s="42" t="str">
        <f t="shared" si="253"/>
        <v/>
      </c>
      <c r="R935" s="44">
        <f t="shared" si="254"/>
        <v>1.5498821695513303E-3</v>
      </c>
      <c r="S935" s="3">
        <f>IF(G935&gt;0,(K935/G935)*(1000000/365),"")</f>
        <v>8.7328767123287659E-3</v>
      </c>
      <c r="T935" s="3" t="str">
        <f>IF(H935&gt;0,(L935/H935)*(1000000/365),"")</f>
        <v/>
      </c>
      <c r="U935" s="3">
        <f>IF(I935&gt;0,(M935/I935)*(1000000/365),"")</f>
        <v>0.13698630136986301</v>
      </c>
      <c r="V935" s="28" t="str">
        <f>IF(J935&gt;0,(N935/J935)*(1000000/365),"")</f>
        <v/>
      </c>
      <c r="Y935" s="29" t="s">
        <v>715</v>
      </c>
      <c r="Z935" s="3" t="s">
        <v>47</v>
      </c>
      <c r="AA935" s="3">
        <v>3806741</v>
      </c>
      <c r="AB935" s="3">
        <v>54</v>
      </c>
      <c r="AC935" s="3">
        <v>86</v>
      </c>
      <c r="AD935" s="3">
        <v>0</v>
      </c>
      <c r="AE935" s="2" t="s">
        <v>1243</v>
      </c>
      <c r="AG935" s="2">
        <v>32</v>
      </c>
      <c r="AH935" s="2">
        <v>0.10199999999999999</v>
      </c>
      <c r="AI935" s="3" t="s">
        <v>1245</v>
      </c>
      <c r="AM935" s="2" t="s">
        <v>1243</v>
      </c>
      <c r="AO935" s="2">
        <v>86</v>
      </c>
      <c r="AP935" s="2">
        <v>4.3</v>
      </c>
    </row>
    <row r="936" spans="1:42" x14ac:dyDescent="0.25">
      <c r="A936" s="3">
        <f t="shared" si="238"/>
        <v>6</v>
      </c>
      <c r="B936" s="3" t="str">
        <f t="shared" si="239"/>
        <v>Oil</v>
      </c>
      <c r="C936" s="3">
        <f t="shared" si="240"/>
        <v>5.6551843858695658</v>
      </c>
      <c r="D936" s="3">
        <f t="shared" si="241"/>
        <v>0</v>
      </c>
      <c r="E936" s="3">
        <f t="shared" si="242"/>
        <v>8.9723596793478269</v>
      </c>
      <c r="F936" s="3" t="str">
        <f t="shared" si="243"/>
        <v/>
      </c>
      <c r="G936" s="3">
        <f t="shared" si="244"/>
        <v>283</v>
      </c>
      <c r="H936" s="3">
        <f t="shared" si="245"/>
        <v>4</v>
      </c>
      <c r="I936" s="3">
        <f t="shared" si="246"/>
        <v>449</v>
      </c>
      <c r="J936" s="3">
        <f t="shared" si="247"/>
        <v>0</v>
      </c>
      <c r="K936" s="3">
        <f t="shared" si="248"/>
        <v>0</v>
      </c>
      <c r="L936" s="3">
        <f t="shared" si="249"/>
        <v>4.0043730000000001E-4</v>
      </c>
      <c r="M936" s="3">
        <f t="shared" si="250"/>
        <v>6.1897449000000004E-3</v>
      </c>
      <c r="N936" s="3">
        <f t="shared" si="251"/>
        <v>0</v>
      </c>
      <c r="O936" s="3">
        <f>SUM(K936:M936)</f>
        <v>6.5901822000000001E-3</v>
      </c>
      <c r="P936" s="41">
        <f t="shared" si="252"/>
        <v>0</v>
      </c>
      <c r="Q936" s="42" t="str">
        <f t="shared" si="253"/>
        <v/>
      </c>
      <c r="R936" s="44">
        <f t="shared" si="254"/>
        <v>6.8986811955914747E-4</v>
      </c>
      <c r="S936" s="3">
        <f>IF(G936&gt;0,(K936/G936)*(1000000/365),"")</f>
        <v>0</v>
      </c>
      <c r="T936" s="3">
        <f>IF(H936&gt;0,(L936/H936)*(1000000/365),"")</f>
        <v>0.27427212328767125</v>
      </c>
      <c r="U936" s="3">
        <f>IF(I936&gt;0,(M936/I936)*(1000000/365),"")</f>
        <v>3.7768831192604574E-2</v>
      </c>
      <c r="V936" s="28" t="str">
        <f>IF(J936&gt;0,(N936/J936)*(1000000/365),"")</f>
        <v/>
      </c>
      <c r="Y936" s="29" t="s">
        <v>715</v>
      </c>
      <c r="Z936" s="3" t="s">
        <v>62</v>
      </c>
      <c r="AA936" s="3">
        <v>14707476</v>
      </c>
      <c r="AB936" s="3">
        <v>485</v>
      </c>
      <c r="AC936" s="3">
        <v>736</v>
      </c>
      <c r="AD936" s="3">
        <v>0</v>
      </c>
      <c r="AE936" s="2" t="s">
        <v>1243</v>
      </c>
      <c r="AG936" s="2">
        <v>283</v>
      </c>
      <c r="AH936" s="2">
        <v>0</v>
      </c>
      <c r="AI936" s="3" t="s">
        <v>1243</v>
      </c>
      <c r="AK936" s="3">
        <v>4</v>
      </c>
      <c r="AL936" s="3">
        <v>0.4004373</v>
      </c>
      <c r="AM936" s="2" t="s">
        <v>1243</v>
      </c>
      <c r="AO936" s="2">
        <v>449</v>
      </c>
      <c r="AP936" s="2">
        <v>6.1897449</v>
      </c>
    </row>
    <row r="937" spans="1:42" x14ac:dyDescent="0.25">
      <c r="A937" s="3">
        <f t="shared" si="238"/>
        <v>3</v>
      </c>
      <c r="B937" s="3" t="str">
        <f t="shared" si="239"/>
        <v>Oil</v>
      </c>
      <c r="C937" s="3">
        <f t="shared" si="240"/>
        <v>0</v>
      </c>
      <c r="D937" s="3">
        <f t="shared" si="241"/>
        <v>0</v>
      </c>
      <c r="E937" s="3">
        <f t="shared" si="242"/>
        <v>2.1989604999999999E-2</v>
      </c>
      <c r="F937" s="3" t="str">
        <f t="shared" si="243"/>
        <v/>
      </c>
      <c r="G937" s="3">
        <f t="shared" si="244"/>
        <v>0</v>
      </c>
      <c r="H937" s="3">
        <f t="shared" si="245"/>
        <v>0</v>
      </c>
      <c r="I937" s="3">
        <f t="shared" si="246"/>
        <v>1</v>
      </c>
      <c r="J937" s="3">
        <f t="shared" si="247"/>
        <v>0</v>
      </c>
      <c r="K937" s="3">
        <f t="shared" si="248"/>
        <v>0</v>
      </c>
      <c r="L937" s="3">
        <f t="shared" si="249"/>
        <v>0</v>
      </c>
      <c r="M937" s="3">
        <f t="shared" si="250"/>
        <v>3.129E-5</v>
      </c>
      <c r="N937" s="3">
        <f t="shared" si="251"/>
        <v>0</v>
      </c>
      <c r="O937" s="3">
        <f>SUM(K937:M937)</f>
        <v>3.129E-5</v>
      </c>
      <c r="P937" s="41" t="str">
        <f t="shared" si="252"/>
        <v/>
      </c>
      <c r="Q937" s="42" t="str">
        <f t="shared" si="253"/>
        <v/>
      </c>
      <c r="R937" s="44">
        <f t="shared" si="254"/>
        <v>1.4229450688177437E-3</v>
      </c>
      <c r="S937" s="3" t="str">
        <f>IF(G937&gt;0,(K937/G937)*(1000000/365),"")</f>
        <v/>
      </c>
      <c r="T937" s="3" t="str">
        <f>IF(H937&gt;0,(L937/H937)*(1000000/365),"")</f>
        <v/>
      </c>
      <c r="U937" s="3">
        <f>IF(I937&gt;0,(M937/I937)*(1000000/365),"")</f>
        <v>8.5726027397260277E-2</v>
      </c>
      <c r="V937" s="28" t="str">
        <f>IF(J937&gt;0,(N937/J937)*(1000000/365),"")</f>
        <v/>
      </c>
      <c r="Y937" s="29" t="s">
        <v>715</v>
      </c>
      <c r="Z937" s="3" t="s">
        <v>47</v>
      </c>
      <c r="AA937" s="3">
        <v>21989.605</v>
      </c>
      <c r="AB937" s="3">
        <v>1</v>
      </c>
      <c r="AC937" s="3">
        <v>1</v>
      </c>
      <c r="AD937" s="3">
        <v>0</v>
      </c>
      <c r="AE937" s="2" t="s">
        <v>1245</v>
      </c>
      <c r="AI937" s="3" t="s">
        <v>1245</v>
      </c>
      <c r="AM937" s="2" t="s">
        <v>1243</v>
      </c>
      <c r="AO937" s="2">
        <v>1</v>
      </c>
      <c r="AP937" s="2">
        <v>3.1289999999999998E-2</v>
      </c>
    </row>
    <row r="938" spans="1:42" x14ac:dyDescent="0.25">
      <c r="A938" s="3">
        <f t="shared" si="238"/>
        <v>5</v>
      </c>
      <c r="B938" s="3" t="str">
        <f t="shared" si="239"/>
        <v>Oil</v>
      </c>
      <c r="C938" s="3">
        <f t="shared" si="240"/>
        <v>0</v>
      </c>
      <c r="D938" s="3">
        <f t="shared" si="241"/>
        <v>0.19617659649122807</v>
      </c>
      <c r="E938" s="3">
        <f t="shared" si="242"/>
        <v>0.60254240350877186</v>
      </c>
      <c r="F938" s="3" t="str">
        <f t="shared" si="243"/>
        <v/>
      </c>
      <c r="G938" s="3">
        <f t="shared" si="244"/>
        <v>0</v>
      </c>
      <c r="H938" s="3">
        <f t="shared" si="245"/>
        <v>28</v>
      </c>
      <c r="I938" s="3">
        <f t="shared" si="246"/>
        <v>86</v>
      </c>
      <c r="J938" s="3">
        <f t="shared" si="247"/>
        <v>0</v>
      </c>
      <c r="K938" s="3">
        <f t="shared" si="248"/>
        <v>0</v>
      </c>
      <c r="L938" s="3">
        <f t="shared" si="249"/>
        <v>3.7499999999999999E-2</v>
      </c>
      <c r="M938" s="3">
        <f t="shared" si="250"/>
        <v>1.4E-3</v>
      </c>
      <c r="N938" s="3">
        <f t="shared" si="251"/>
        <v>0</v>
      </c>
      <c r="O938" s="3">
        <f>SUM(K938:M938)</f>
        <v>3.8899999999999997E-2</v>
      </c>
      <c r="P938" s="41" t="str">
        <f t="shared" si="252"/>
        <v/>
      </c>
      <c r="Q938" s="42">
        <f t="shared" si="253"/>
        <v>0.19115430010876344</v>
      </c>
      <c r="R938" s="44">
        <f t="shared" si="254"/>
        <v>2.3234879269034194E-3</v>
      </c>
      <c r="S938" s="3" t="str">
        <f>IF(G938&gt;0,(K938/G938)*(1000000/365),"")</f>
        <v/>
      </c>
      <c r="T938" s="3">
        <f>IF(H938&gt;0,(L938/H938)*(1000000/365),"")</f>
        <v>3.6692759295499022</v>
      </c>
      <c r="U938" s="3">
        <f>IF(I938&gt;0,(M938/I938)*(1000000/365),"")</f>
        <v>4.4600191143676325E-2</v>
      </c>
      <c r="V938" s="28" t="str">
        <f>IF(J938&gt;0,(N938/J938)*(1000000/365),"")</f>
        <v/>
      </c>
      <c r="Y938" s="29" t="s">
        <v>715</v>
      </c>
      <c r="Z938" s="3" t="s">
        <v>47</v>
      </c>
      <c r="AA938" s="3">
        <v>798719</v>
      </c>
      <c r="AB938" s="3">
        <v>28</v>
      </c>
      <c r="AC938" s="3">
        <v>114</v>
      </c>
      <c r="AD938" s="3">
        <v>0</v>
      </c>
      <c r="AE938" s="2" t="s">
        <v>1245</v>
      </c>
      <c r="AG938" s="2">
        <v>0</v>
      </c>
      <c r="AH938" s="2">
        <v>0</v>
      </c>
      <c r="AI938" s="3" t="s">
        <v>1243</v>
      </c>
      <c r="AK938" s="3">
        <v>28</v>
      </c>
      <c r="AL938" s="3">
        <v>37.5</v>
      </c>
      <c r="AM938" s="2" t="s">
        <v>1243</v>
      </c>
      <c r="AO938" s="2">
        <v>86</v>
      </c>
      <c r="AP938" s="2">
        <v>1.4</v>
      </c>
    </row>
    <row r="939" spans="1:42" x14ac:dyDescent="0.25">
      <c r="A939" s="3">
        <f t="shared" si="238"/>
        <v>5</v>
      </c>
      <c r="B939" s="3" t="str">
        <f t="shared" si="239"/>
        <v>Oil</v>
      </c>
      <c r="C939" s="3">
        <f t="shared" si="240"/>
        <v>0</v>
      </c>
      <c r="D939" s="3">
        <f t="shared" si="241"/>
        <v>0.36838590790496761</v>
      </c>
      <c r="E939" s="3">
        <f t="shared" si="242"/>
        <v>5.7231382120950327</v>
      </c>
      <c r="F939" s="3" t="str">
        <f t="shared" si="243"/>
        <v/>
      </c>
      <c r="G939" s="3">
        <f t="shared" si="244"/>
        <v>0</v>
      </c>
      <c r="H939" s="3">
        <f t="shared" si="245"/>
        <v>28</v>
      </c>
      <c r="I939" s="3">
        <f t="shared" si="246"/>
        <v>435</v>
      </c>
      <c r="J939" s="3">
        <f t="shared" si="247"/>
        <v>0</v>
      </c>
      <c r="K939" s="3">
        <f t="shared" si="248"/>
        <v>0</v>
      </c>
      <c r="L939" s="3">
        <f t="shared" si="249"/>
        <v>0.51300000000000001</v>
      </c>
      <c r="M939" s="3">
        <f t="shared" si="250"/>
        <v>0.25733999999999996</v>
      </c>
      <c r="N939" s="3">
        <f t="shared" si="251"/>
        <v>0</v>
      </c>
      <c r="O939" s="3">
        <f>SUM(K939:M939)</f>
        <v>0.77034000000000002</v>
      </c>
      <c r="P939" s="41" t="str">
        <f t="shared" si="252"/>
        <v/>
      </c>
      <c r="Q939" s="42">
        <f t="shared" si="253"/>
        <v>1.3925614118017198</v>
      </c>
      <c r="R939" s="44">
        <f t="shared" si="254"/>
        <v>4.4964841047547784E-2</v>
      </c>
      <c r="S939" s="3" t="str">
        <f>IF(G939&gt;0,(K939/G939)*(1000000/365),"")</f>
        <v/>
      </c>
      <c r="T939" s="3">
        <f>IF(H939&gt;0,(L939/H939)*(1000000/365),"")</f>
        <v>50.195694716242663</v>
      </c>
      <c r="U939" s="3">
        <f>IF(I939&gt;0,(M939/I939)*(1000000/365),"")</f>
        <v>1.620784128483703</v>
      </c>
      <c r="V939" s="28" t="str">
        <f>IF(J939&gt;0,(N939/J939)*(1000000/365),"")</f>
        <v/>
      </c>
      <c r="Y939" s="29" t="s">
        <v>715</v>
      </c>
      <c r="Z939" s="3" t="s">
        <v>47</v>
      </c>
      <c r="AA939" s="3">
        <v>6091524.1200000001</v>
      </c>
      <c r="AB939" s="3">
        <v>151</v>
      </c>
      <c r="AC939" s="3">
        <v>463</v>
      </c>
      <c r="AD939" s="3">
        <v>0</v>
      </c>
      <c r="AE939" s="2" t="s">
        <v>1245</v>
      </c>
      <c r="AI939" s="3" t="s">
        <v>1243</v>
      </c>
      <c r="AK939" s="3">
        <v>28</v>
      </c>
      <c r="AL939" s="3">
        <v>513</v>
      </c>
      <c r="AM939" s="2" t="s">
        <v>1243</v>
      </c>
      <c r="AO939" s="2">
        <v>435</v>
      </c>
      <c r="AP939" s="2">
        <v>257.33999999999997</v>
      </c>
    </row>
    <row r="940" spans="1:42" x14ac:dyDescent="0.25">
      <c r="A940" s="3">
        <f t="shared" si="238"/>
        <v>6</v>
      </c>
      <c r="B940" s="3" t="str">
        <f t="shared" si="239"/>
        <v>Oil</v>
      </c>
      <c r="C940" s="3">
        <f t="shared" si="240"/>
        <v>4.7704166451786802</v>
      </c>
      <c r="D940" s="3">
        <f t="shared" si="241"/>
        <v>0</v>
      </c>
      <c r="E940" s="3">
        <f t="shared" si="242"/>
        <v>16.957027234542704</v>
      </c>
      <c r="F940" s="3" t="str">
        <f t="shared" si="243"/>
        <v/>
      </c>
      <c r="G940" s="3">
        <f t="shared" si="244"/>
        <v>714</v>
      </c>
      <c r="H940" s="3">
        <f t="shared" si="245"/>
        <v>50</v>
      </c>
      <c r="I940" s="3">
        <f t="shared" si="246"/>
        <v>2538</v>
      </c>
      <c r="J940" s="3">
        <f t="shared" si="247"/>
        <v>0</v>
      </c>
      <c r="K940" s="3">
        <f t="shared" si="248"/>
        <v>0</v>
      </c>
      <c r="L940" s="3">
        <f t="shared" si="249"/>
        <v>6.2200000000000005E-2</v>
      </c>
      <c r="M940" s="3">
        <f t="shared" si="250"/>
        <v>8.5000000000000006E-3</v>
      </c>
      <c r="N940" s="3">
        <f t="shared" si="251"/>
        <v>0</v>
      </c>
      <c r="O940" s="3">
        <f>SUM(K940:M940)</f>
        <v>7.0700000000000013E-2</v>
      </c>
      <c r="P940" s="41">
        <f t="shared" si="252"/>
        <v>0</v>
      </c>
      <c r="Q940" s="42" t="str">
        <f t="shared" si="253"/>
        <v/>
      </c>
      <c r="R940" s="44">
        <f t="shared" si="254"/>
        <v>5.0126710787400748E-4</v>
      </c>
      <c r="S940" s="3">
        <f>IF(G940&gt;0,(K940/G940)*(1000000/365),"")</f>
        <v>0</v>
      </c>
      <c r="T940" s="3">
        <f>IF(H940&gt;0,(L940/H940)*(1000000/365),"")</f>
        <v>3.408219178082192</v>
      </c>
      <c r="U940" s="3">
        <f>IF(I940&gt;0,(M940/I940)*(1000000/365),"")</f>
        <v>9.175599382536136E-3</v>
      </c>
      <c r="V940" s="28" t="str">
        <f>IF(J940&gt;0,(N940/J940)*(1000000/365),"")</f>
        <v/>
      </c>
      <c r="Y940" s="29" t="s">
        <v>715</v>
      </c>
      <c r="Z940" s="3" t="s">
        <v>47</v>
      </c>
      <c r="AA940" s="3">
        <v>22061506.670000002</v>
      </c>
      <c r="AB940" s="3">
        <v>798</v>
      </c>
      <c r="AC940" s="3">
        <v>3106</v>
      </c>
      <c r="AD940" s="3">
        <v>19</v>
      </c>
      <c r="AE940" s="2" t="s">
        <v>1243</v>
      </c>
      <c r="AG940" s="2">
        <v>714</v>
      </c>
      <c r="AH940" s="2">
        <v>0</v>
      </c>
      <c r="AI940" s="3" t="s">
        <v>1243</v>
      </c>
      <c r="AK940" s="3">
        <v>50</v>
      </c>
      <c r="AL940" s="3">
        <v>62.2</v>
      </c>
      <c r="AM940" s="2" t="s">
        <v>1243</v>
      </c>
      <c r="AO940" s="2">
        <v>2538</v>
      </c>
      <c r="AP940" s="2">
        <v>8.5</v>
      </c>
    </row>
    <row r="941" spans="1:42" x14ac:dyDescent="0.25">
      <c r="A941" s="3">
        <f t="shared" si="238"/>
        <v>3</v>
      </c>
      <c r="B941" s="3" t="str">
        <f t="shared" si="239"/>
        <v>Oil</v>
      </c>
      <c r="C941" s="3">
        <f t="shared" si="240"/>
        <v>0</v>
      </c>
      <c r="D941" s="3">
        <f t="shared" si="241"/>
        <v>0</v>
      </c>
      <c r="E941" s="3">
        <f t="shared" si="242"/>
        <v>0.29248183649999998</v>
      </c>
      <c r="F941" s="3" t="str">
        <f t="shared" si="243"/>
        <v/>
      </c>
      <c r="G941" s="3">
        <f t="shared" si="244"/>
        <v>0</v>
      </c>
      <c r="H941" s="3">
        <f t="shared" si="245"/>
        <v>0</v>
      </c>
      <c r="I941" s="3">
        <f t="shared" si="246"/>
        <v>35</v>
      </c>
      <c r="J941" s="3">
        <f t="shared" si="247"/>
        <v>0</v>
      </c>
      <c r="K941" s="3">
        <f t="shared" si="248"/>
        <v>0</v>
      </c>
      <c r="L941" s="3">
        <f t="shared" si="249"/>
        <v>0</v>
      </c>
      <c r="M941" s="3">
        <f t="shared" si="250"/>
        <v>0</v>
      </c>
      <c r="N941" s="3">
        <f t="shared" si="251"/>
        <v>0</v>
      </c>
      <c r="O941" s="3">
        <f>SUM(K941:M941)</f>
        <v>0</v>
      </c>
      <c r="P941" s="41" t="str">
        <f t="shared" si="252"/>
        <v/>
      </c>
      <c r="Q941" s="42" t="str">
        <f t="shared" si="253"/>
        <v/>
      </c>
      <c r="R941" s="44">
        <f t="shared" si="254"/>
        <v>0</v>
      </c>
      <c r="S941" s="3" t="str">
        <f>IF(G941&gt;0,(K941/G941)*(1000000/365),"")</f>
        <v/>
      </c>
      <c r="T941" s="3" t="str">
        <f>IF(H941&gt;0,(L941/H941)*(1000000/365),"")</f>
        <v/>
      </c>
      <c r="U941" s="3">
        <f>IF(I941&gt;0,(M941/I941)*(1000000/365),"")</f>
        <v>0</v>
      </c>
      <c r="V941" s="28" t="str">
        <f>IF(J941&gt;0,(N941/J941)*(1000000/365),"")</f>
        <v/>
      </c>
      <c r="Y941" s="29" t="s">
        <v>715</v>
      </c>
      <c r="Z941" s="3" t="s">
        <v>62</v>
      </c>
      <c r="AA941" s="3">
        <v>292481.83649999998</v>
      </c>
      <c r="AB941" s="3">
        <v>12</v>
      </c>
      <c r="AC941" s="3">
        <v>35</v>
      </c>
      <c r="AD941" s="3">
        <v>0</v>
      </c>
      <c r="AE941" s="2" t="s">
        <v>1245</v>
      </c>
      <c r="AI941" s="3" t="s">
        <v>1245</v>
      </c>
      <c r="AM941" s="2" t="s">
        <v>1243</v>
      </c>
      <c r="AO941" s="2">
        <v>35</v>
      </c>
      <c r="AP941" s="2">
        <v>0</v>
      </c>
    </row>
    <row r="942" spans="1:42" x14ac:dyDescent="0.25">
      <c r="A942" s="3">
        <f t="shared" si="238"/>
        <v>3</v>
      </c>
      <c r="B942" s="3" t="str">
        <f t="shared" si="239"/>
        <v>Oil</v>
      </c>
      <c r="C942" s="3">
        <f t="shared" si="240"/>
        <v>0</v>
      </c>
      <c r="D942" s="3">
        <f t="shared" si="241"/>
        <v>0</v>
      </c>
      <c r="E942" s="3">
        <f t="shared" si="242"/>
        <v>1.542889</v>
      </c>
      <c r="F942" s="3" t="str">
        <f t="shared" si="243"/>
        <v/>
      </c>
      <c r="G942" s="3">
        <f t="shared" si="244"/>
        <v>0</v>
      </c>
      <c r="H942" s="3">
        <f t="shared" si="245"/>
        <v>0</v>
      </c>
      <c r="I942" s="3">
        <f t="shared" si="246"/>
        <v>192</v>
      </c>
      <c r="J942" s="3">
        <f t="shared" si="247"/>
        <v>0</v>
      </c>
      <c r="K942" s="3">
        <f t="shared" si="248"/>
        <v>0</v>
      </c>
      <c r="L942" s="3">
        <f t="shared" si="249"/>
        <v>0</v>
      </c>
      <c r="M942" s="3">
        <f t="shared" si="250"/>
        <v>3.8429560000000002E-3</v>
      </c>
      <c r="N942" s="3">
        <f t="shared" si="251"/>
        <v>0</v>
      </c>
      <c r="O942" s="3">
        <f>SUM(K942:M942)</f>
        <v>3.8429560000000002E-3</v>
      </c>
      <c r="P942" s="41" t="str">
        <f t="shared" si="252"/>
        <v/>
      </c>
      <c r="Q942" s="42" t="str">
        <f t="shared" si="253"/>
        <v/>
      </c>
      <c r="R942" s="44">
        <f t="shared" si="254"/>
        <v>2.4907533853699136E-3</v>
      </c>
      <c r="S942" s="3" t="str">
        <f>IF(G942&gt;0,(K942/G942)*(1000000/365),"")</f>
        <v/>
      </c>
      <c r="T942" s="3" t="str">
        <f>IF(H942&gt;0,(L942/H942)*(1000000/365),"")</f>
        <v/>
      </c>
      <c r="U942" s="3">
        <f>IF(I942&gt;0,(M942/I942)*(1000000/365),"")</f>
        <v>5.4836700913242012E-2</v>
      </c>
      <c r="V942" s="28" t="str">
        <f>IF(J942&gt;0,(N942/J942)*(1000000/365),"")</f>
        <v/>
      </c>
      <c r="Y942" s="29" t="s">
        <v>715</v>
      </c>
      <c r="Z942" s="3" t="s">
        <v>47</v>
      </c>
      <c r="AA942" s="3">
        <v>1542889</v>
      </c>
      <c r="AB942" s="3">
        <v>48</v>
      </c>
      <c r="AC942" s="3">
        <v>192</v>
      </c>
      <c r="AD942" s="3">
        <v>0</v>
      </c>
      <c r="AE942" s="2" t="s">
        <v>1245</v>
      </c>
      <c r="AI942" s="3" t="s">
        <v>1245</v>
      </c>
      <c r="AM942" s="2" t="s">
        <v>1243</v>
      </c>
      <c r="AO942" s="2">
        <v>192</v>
      </c>
      <c r="AP942" s="2">
        <v>3.842956</v>
      </c>
    </row>
    <row r="943" spans="1:42" x14ac:dyDescent="0.25">
      <c r="A943" s="3">
        <f t="shared" si="238"/>
        <v>3</v>
      </c>
      <c r="B943" s="3" t="str">
        <f t="shared" si="239"/>
        <v>Oil</v>
      </c>
      <c r="C943" s="3">
        <f t="shared" si="240"/>
        <v>0</v>
      </c>
      <c r="D943" s="3">
        <f t="shared" si="241"/>
        <v>0</v>
      </c>
      <c r="E943" s="3">
        <f t="shared" si="242"/>
        <v>14.33010923</v>
      </c>
      <c r="F943" s="3" t="str">
        <f t="shared" si="243"/>
        <v/>
      </c>
      <c r="G943" s="3">
        <f t="shared" si="244"/>
        <v>0</v>
      </c>
      <c r="H943" s="3">
        <f t="shared" si="245"/>
        <v>0</v>
      </c>
      <c r="I943" s="3">
        <f t="shared" si="246"/>
        <v>941</v>
      </c>
      <c r="J943" s="3">
        <f t="shared" si="247"/>
        <v>0</v>
      </c>
      <c r="K943" s="3">
        <f t="shared" si="248"/>
        <v>0</v>
      </c>
      <c r="L943" s="3">
        <f t="shared" si="249"/>
        <v>0</v>
      </c>
      <c r="M943" s="3">
        <f t="shared" si="250"/>
        <v>7.7300000000000008E-3</v>
      </c>
      <c r="N943" s="3">
        <f t="shared" si="251"/>
        <v>0</v>
      </c>
      <c r="O943" s="3">
        <f>SUM(K943:M943)</f>
        <v>7.7300000000000008E-3</v>
      </c>
      <c r="P943" s="41" t="str">
        <f t="shared" si="252"/>
        <v/>
      </c>
      <c r="Q943" s="42" t="str">
        <f t="shared" si="253"/>
        <v/>
      </c>
      <c r="R943" s="44">
        <f t="shared" si="254"/>
        <v>5.394236621600407E-4</v>
      </c>
      <c r="S943" s="3" t="str">
        <f>IF(G943&gt;0,(K943/G943)*(1000000/365),"")</f>
        <v/>
      </c>
      <c r="T943" s="3" t="str">
        <f>IF(H943&gt;0,(L943/H943)*(1000000/365),"")</f>
        <v/>
      </c>
      <c r="U943" s="3">
        <f>IF(I943&gt;0,(M943/I943)*(1000000/365),"")</f>
        <v>2.2505932191052947E-2</v>
      </c>
      <c r="V943" s="28" t="str">
        <f>IF(J943&gt;0,(N943/J943)*(1000000/365),"")</f>
        <v/>
      </c>
      <c r="Y943" s="29" t="s">
        <v>715</v>
      </c>
      <c r="Z943" s="3" t="s">
        <v>47</v>
      </c>
      <c r="AA943" s="3">
        <v>14330109.23</v>
      </c>
      <c r="AB943" s="3">
        <v>283</v>
      </c>
      <c r="AC943" s="3">
        <v>941</v>
      </c>
      <c r="AD943" s="3">
        <v>0</v>
      </c>
      <c r="AE943" s="2" t="s">
        <v>1245</v>
      </c>
      <c r="AI943" s="3" t="s">
        <v>1245</v>
      </c>
      <c r="AM943" s="2" t="s">
        <v>1243</v>
      </c>
      <c r="AO943" s="2">
        <v>941</v>
      </c>
      <c r="AP943" s="2">
        <v>7.73</v>
      </c>
    </row>
    <row r="944" spans="1:42" x14ac:dyDescent="0.25">
      <c r="A944" s="3">
        <f t="shared" si="238"/>
        <v>3</v>
      </c>
      <c r="B944" s="3" t="str">
        <f t="shared" si="239"/>
        <v>Oil</v>
      </c>
      <c r="C944" s="3">
        <f t="shared" si="240"/>
        <v>0</v>
      </c>
      <c r="D944" s="3">
        <f t="shared" si="241"/>
        <v>0</v>
      </c>
      <c r="E944" s="3">
        <f t="shared" si="242"/>
        <v>0</v>
      </c>
      <c r="F944" s="3" t="str">
        <f t="shared" si="243"/>
        <v/>
      </c>
      <c r="G944" s="3">
        <f t="shared" si="244"/>
        <v>0</v>
      </c>
      <c r="H944" s="3">
        <f t="shared" si="245"/>
        <v>0</v>
      </c>
      <c r="I944" s="3">
        <f t="shared" si="246"/>
        <v>7</v>
      </c>
      <c r="J944" s="3">
        <f t="shared" si="247"/>
        <v>0</v>
      </c>
      <c r="K944" s="3">
        <f t="shared" si="248"/>
        <v>0</v>
      </c>
      <c r="L944" s="3">
        <f t="shared" si="249"/>
        <v>0</v>
      </c>
      <c r="M944" s="3">
        <f t="shared" si="250"/>
        <v>8.6866609999999996E-4</v>
      </c>
      <c r="N944" s="3">
        <f t="shared" si="251"/>
        <v>0</v>
      </c>
      <c r="O944" s="3">
        <f>SUM(K944:M944)</f>
        <v>8.6866609999999996E-4</v>
      </c>
      <c r="P944" s="41" t="str">
        <f t="shared" si="252"/>
        <v/>
      </c>
      <c r="Q944" s="42" t="str">
        <f t="shared" si="253"/>
        <v/>
      </c>
      <c r="R944" s="44" t="str">
        <f t="shared" si="254"/>
        <v/>
      </c>
      <c r="S944" s="3" t="str">
        <f>IF(G944&gt;0,(K944/G944)*(1000000/365),"")</f>
        <v/>
      </c>
      <c r="T944" s="3" t="str">
        <f>IF(H944&gt;0,(L944/H944)*(1000000/365),"")</f>
        <v/>
      </c>
      <c r="U944" s="3">
        <f>IF(I944&gt;0,(M944/I944)*(1000000/365),"")</f>
        <v>0.33998673189823875</v>
      </c>
      <c r="V944" s="28" t="str">
        <f>IF(J944&gt;0,(N944/J944)*(1000000/365),"")</f>
        <v/>
      </c>
      <c r="Y944" s="29" t="s">
        <v>716</v>
      </c>
      <c r="Z944" s="3" t="s">
        <v>47</v>
      </c>
      <c r="AA944" s="3">
        <v>0</v>
      </c>
      <c r="AB944" s="3">
        <v>12</v>
      </c>
      <c r="AC944" s="3">
        <v>0</v>
      </c>
      <c r="AD944" s="3">
        <v>0</v>
      </c>
      <c r="AE944" s="2" t="s">
        <v>1245</v>
      </c>
      <c r="AI944" s="3" t="s">
        <v>1245</v>
      </c>
      <c r="AM944" s="2" t="s">
        <v>1243</v>
      </c>
      <c r="AO944" s="2">
        <v>7</v>
      </c>
      <c r="AP944" s="2">
        <v>0.8686661</v>
      </c>
    </row>
    <row r="945" spans="1:42" x14ac:dyDescent="0.25">
      <c r="A945" s="3">
        <f t="shared" si="238"/>
        <v>5</v>
      </c>
      <c r="B945" s="3" t="str">
        <f t="shared" si="239"/>
        <v>Oil</v>
      </c>
      <c r="C945" s="3">
        <f t="shared" si="240"/>
        <v>0</v>
      </c>
      <c r="D945" s="3">
        <f t="shared" si="241"/>
        <v>3.6802222222222223E-3</v>
      </c>
      <c r="E945" s="3">
        <f t="shared" si="242"/>
        <v>6.2563777777777774E-2</v>
      </c>
      <c r="F945" s="3" t="str">
        <f t="shared" si="243"/>
        <v/>
      </c>
      <c r="G945" s="3">
        <f t="shared" si="244"/>
        <v>0</v>
      </c>
      <c r="H945" s="3">
        <f t="shared" si="245"/>
        <v>1</v>
      </c>
      <c r="I945" s="3">
        <f t="shared" si="246"/>
        <v>17</v>
      </c>
      <c r="J945" s="3">
        <f t="shared" si="247"/>
        <v>0</v>
      </c>
      <c r="K945" s="3">
        <f t="shared" si="248"/>
        <v>0</v>
      </c>
      <c r="L945" s="3">
        <f t="shared" si="249"/>
        <v>2.0000000000000001E-4</v>
      </c>
      <c r="M945" s="3">
        <f t="shared" si="250"/>
        <v>1E-4</v>
      </c>
      <c r="N945" s="3">
        <f t="shared" si="251"/>
        <v>0</v>
      </c>
      <c r="O945" s="3">
        <f>SUM(K945:M945)</f>
        <v>3.0000000000000003E-4</v>
      </c>
      <c r="P945" s="41" t="str">
        <f t="shared" si="252"/>
        <v/>
      </c>
      <c r="Q945" s="42">
        <f t="shared" si="253"/>
        <v>5.434454441156935E-2</v>
      </c>
      <c r="R945" s="44">
        <f t="shared" si="254"/>
        <v>1.5983689532814516E-3</v>
      </c>
      <c r="S945" s="3" t="str">
        <f>IF(G945&gt;0,(K945/G945)*(1000000/365),"")</f>
        <v/>
      </c>
      <c r="T945" s="3">
        <f>IF(H945&gt;0,(L945/H945)*(1000000/365),"")</f>
        <v>0.54794520547945202</v>
      </c>
      <c r="U945" s="3">
        <f>IF(I945&gt;0,(M945/I945)*(1000000/365),"")</f>
        <v>1.6116035455278004E-2</v>
      </c>
      <c r="V945" s="28" t="str">
        <f>IF(J945&gt;0,(N945/J945)*(1000000/365),"")</f>
        <v/>
      </c>
      <c r="Y945" s="29" t="s">
        <v>716</v>
      </c>
      <c r="Z945" s="3" t="s">
        <v>47</v>
      </c>
      <c r="AA945" s="3">
        <v>66244</v>
      </c>
      <c r="AB945" s="3">
        <v>7</v>
      </c>
      <c r="AC945" s="3">
        <v>18</v>
      </c>
      <c r="AD945" s="3">
        <v>0</v>
      </c>
      <c r="AE945" s="2" t="s">
        <v>1245</v>
      </c>
      <c r="AG945" s="2">
        <v>0</v>
      </c>
      <c r="AH945" s="2">
        <v>0</v>
      </c>
      <c r="AI945" s="3" t="s">
        <v>1243</v>
      </c>
      <c r="AK945" s="3">
        <v>1</v>
      </c>
      <c r="AL945" s="3">
        <v>0.2</v>
      </c>
      <c r="AM945" s="2" t="s">
        <v>1243</v>
      </c>
      <c r="AO945" s="2">
        <v>17</v>
      </c>
      <c r="AP945" s="2">
        <v>0.1</v>
      </c>
    </row>
    <row r="946" spans="1:42" x14ac:dyDescent="0.25">
      <c r="A946" s="3">
        <f t="shared" si="238"/>
        <v>3</v>
      </c>
      <c r="B946" s="3" t="str">
        <f t="shared" si="239"/>
        <v>Oil</v>
      </c>
      <c r="C946" s="3">
        <f t="shared" si="240"/>
        <v>0</v>
      </c>
      <c r="D946" s="3">
        <f t="shared" si="241"/>
        <v>0</v>
      </c>
      <c r="E946" s="3">
        <f t="shared" si="242"/>
        <v>0.350628</v>
      </c>
      <c r="F946" s="3" t="str">
        <f t="shared" si="243"/>
        <v/>
      </c>
      <c r="G946" s="3">
        <f t="shared" si="244"/>
        <v>0</v>
      </c>
      <c r="H946" s="3">
        <f t="shared" si="245"/>
        <v>0</v>
      </c>
      <c r="I946" s="3">
        <f t="shared" si="246"/>
        <v>120</v>
      </c>
      <c r="J946" s="3">
        <f t="shared" si="247"/>
        <v>0</v>
      </c>
      <c r="K946" s="3">
        <f t="shared" si="248"/>
        <v>0</v>
      </c>
      <c r="L946" s="3">
        <f t="shared" si="249"/>
        <v>0</v>
      </c>
      <c r="M946" s="3">
        <f t="shared" si="250"/>
        <v>4.1260263000000002E-3</v>
      </c>
      <c r="N946" s="3">
        <f t="shared" si="251"/>
        <v>0</v>
      </c>
      <c r="O946" s="3">
        <f>SUM(K946:M946)</f>
        <v>4.1260263000000002E-3</v>
      </c>
      <c r="P946" s="41" t="str">
        <f t="shared" si="252"/>
        <v/>
      </c>
      <c r="Q946" s="42" t="str">
        <f t="shared" si="253"/>
        <v/>
      </c>
      <c r="R946" s="44">
        <f t="shared" si="254"/>
        <v>1.1767532256408503E-2</v>
      </c>
      <c r="S946" s="3" t="str">
        <f>IF(G946&gt;0,(K946/G946)*(1000000/365),"")</f>
        <v/>
      </c>
      <c r="T946" s="3" t="str">
        <f>IF(H946&gt;0,(L946/H946)*(1000000/365),"")</f>
        <v/>
      </c>
      <c r="U946" s="3">
        <f>IF(I946&gt;0,(M946/I946)*(1000000/365),"")</f>
        <v>9.420151369863014E-2</v>
      </c>
      <c r="V946" s="28" t="str">
        <f>IF(J946&gt;0,(N946/J946)*(1000000/365),"")</f>
        <v/>
      </c>
      <c r="Y946" s="29" t="s">
        <v>717</v>
      </c>
      <c r="Z946" s="3" t="s">
        <v>47</v>
      </c>
      <c r="AA946" s="3">
        <v>350628</v>
      </c>
      <c r="AB946" s="3">
        <v>15</v>
      </c>
      <c r="AC946" s="3">
        <v>120</v>
      </c>
      <c r="AD946" s="3">
        <v>0</v>
      </c>
      <c r="AE946" s="2" t="s">
        <v>1245</v>
      </c>
      <c r="AI946" s="3" t="s">
        <v>1245</v>
      </c>
      <c r="AM946" s="2" t="s">
        <v>1243</v>
      </c>
      <c r="AO946" s="2">
        <v>120</v>
      </c>
      <c r="AP946" s="2">
        <v>4.1260263000000004</v>
      </c>
    </row>
    <row r="947" spans="1:42" x14ac:dyDescent="0.25">
      <c r="A947" s="3">
        <f t="shared" si="238"/>
        <v>3</v>
      </c>
      <c r="B947" s="3" t="str">
        <f t="shared" si="239"/>
        <v>Oil</v>
      </c>
      <c r="C947" s="3">
        <f t="shared" si="240"/>
        <v>0</v>
      </c>
      <c r="D947" s="3">
        <f t="shared" si="241"/>
        <v>0</v>
      </c>
      <c r="E947" s="3">
        <f t="shared" si="242"/>
        <v>1.28449333333E-2</v>
      </c>
      <c r="F947" s="3" t="str">
        <f t="shared" si="243"/>
        <v/>
      </c>
      <c r="G947" s="3">
        <f t="shared" si="244"/>
        <v>0</v>
      </c>
      <c r="H947" s="3">
        <f t="shared" si="245"/>
        <v>0</v>
      </c>
      <c r="I947" s="3">
        <f t="shared" si="246"/>
        <v>6</v>
      </c>
      <c r="J947" s="3">
        <f t="shared" si="247"/>
        <v>0</v>
      </c>
      <c r="K947" s="3">
        <f t="shared" si="248"/>
        <v>0</v>
      </c>
      <c r="L947" s="3">
        <f t="shared" si="249"/>
        <v>0</v>
      </c>
      <c r="M947" s="3">
        <f t="shared" si="250"/>
        <v>4.8613700000000005E-5</v>
      </c>
      <c r="N947" s="3">
        <f t="shared" si="251"/>
        <v>0</v>
      </c>
      <c r="O947" s="3">
        <f>SUM(K947:M947)</f>
        <v>4.8613700000000005E-5</v>
      </c>
      <c r="P947" s="41" t="str">
        <f t="shared" si="252"/>
        <v/>
      </c>
      <c r="Q947" s="42" t="str">
        <f t="shared" si="253"/>
        <v/>
      </c>
      <c r="R947" s="44">
        <f t="shared" si="254"/>
        <v>3.7846595804410165E-3</v>
      </c>
      <c r="S947" s="3" t="str">
        <f>IF(G947&gt;0,(K947/G947)*(1000000/365),"")</f>
        <v/>
      </c>
      <c r="T947" s="3" t="str">
        <f>IF(H947&gt;0,(L947/H947)*(1000000/365),"")</f>
        <v/>
      </c>
      <c r="U947" s="3">
        <f>IF(I947&gt;0,(M947/I947)*(1000000/365),"")</f>
        <v>2.2198036529680366E-2</v>
      </c>
      <c r="V947" s="28" t="str">
        <f>IF(J947&gt;0,(N947/J947)*(1000000/365),"")</f>
        <v/>
      </c>
      <c r="Y947" s="29" t="s">
        <v>717</v>
      </c>
      <c r="Z947" s="3" t="s">
        <v>47</v>
      </c>
      <c r="AA947" s="3">
        <v>12844.9333333</v>
      </c>
      <c r="AB947" s="3">
        <v>4</v>
      </c>
      <c r="AC947" s="3">
        <v>6</v>
      </c>
      <c r="AD947" s="3">
        <v>0</v>
      </c>
      <c r="AE947" s="2" t="s">
        <v>1245</v>
      </c>
      <c r="AI947" s="3" t="s">
        <v>1245</v>
      </c>
      <c r="AM947" s="2" t="s">
        <v>1243</v>
      </c>
      <c r="AO947" s="2">
        <v>6</v>
      </c>
      <c r="AP947" s="2">
        <v>4.8613700000000003E-2</v>
      </c>
    </row>
    <row r="948" spans="1:42" x14ac:dyDescent="0.25">
      <c r="A948" s="3">
        <f t="shared" si="238"/>
        <v>3</v>
      </c>
      <c r="B948" s="3" t="str">
        <f t="shared" si="239"/>
        <v>Oil</v>
      </c>
      <c r="C948" s="3">
        <f t="shared" si="240"/>
        <v>0</v>
      </c>
      <c r="D948" s="3">
        <f t="shared" si="241"/>
        <v>0</v>
      </c>
      <c r="E948" s="3">
        <f t="shared" si="242"/>
        <v>2.84667572614</v>
      </c>
      <c r="F948" s="3" t="str">
        <f t="shared" si="243"/>
        <v/>
      </c>
      <c r="G948" s="3">
        <f t="shared" si="244"/>
        <v>0</v>
      </c>
      <c r="H948" s="3">
        <f t="shared" si="245"/>
        <v>0</v>
      </c>
      <c r="I948" s="3">
        <f t="shared" si="246"/>
        <v>307</v>
      </c>
      <c r="J948" s="3">
        <f t="shared" si="247"/>
        <v>0</v>
      </c>
      <c r="K948" s="3">
        <f t="shared" si="248"/>
        <v>0</v>
      </c>
      <c r="L948" s="3">
        <f t="shared" si="249"/>
        <v>0</v>
      </c>
      <c r="M948" s="3">
        <f t="shared" si="250"/>
        <v>7.4947699999999996E-3</v>
      </c>
      <c r="N948" s="3">
        <f t="shared" si="251"/>
        <v>0</v>
      </c>
      <c r="O948" s="3">
        <f>SUM(K948:M948)</f>
        <v>7.4947699999999996E-3</v>
      </c>
      <c r="P948" s="41" t="str">
        <f t="shared" si="252"/>
        <v/>
      </c>
      <c r="Q948" s="42" t="str">
        <f t="shared" si="253"/>
        <v/>
      </c>
      <c r="R948" s="44">
        <f t="shared" si="254"/>
        <v>2.6328148061186669E-3</v>
      </c>
      <c r="S948" s="3" t="str">
        <f>IF(G948&gt;0,(K948/G948)*(1000000/365),"")</f>
        <v/>
      </c>
      <c r="T948" s="3" t="str">
        <f>IF(H948&gt;0,(L948/H948)*(1000000/365),"")</f>
        <v/>
      </c>
      <c r="U948" s="3">
        <f>IF(I948&gt;0,(M948/I948)*(1000000/365),"")</f>
        <v>6.6884744098880011E-2</v>
      </c>
      <c r="V948" s="28" t="str">
        <f>IF(J948&gt;0,(N948/J948)*(1000000/365),"")</f>
        <v/>
      </c>
      <c r="Y948" s="29" t="s">
        <v>717</v>
      </c>
      <c r="Z948" s="3" t="s">
        <v>47</v>
      </c>
      <c r="AA948" s="3">
        <v>2846675.7261399999</v>
      </c>
      <c r="AB948" s="3">
        <v>145</v>
      </c>
      <c r="AC948" s="3">
        <v>432</v>
      </c>
      <c r="AD948" s="3">
        <v>0</v>
      </c>
      <c r="AE948" s="2" t="s">
        <v>1245</v>
      </c>
      <c r="AI948" s="3" t="s">
        <v>1245</v>
      </c>
      <c r="AM948" s="2" t="s">
        <v>1243</v>
      </c>
      <c r="AO948" s="2">
        <v>307</v>
      </c>
      <c r="AP948" s="2">
        <v>7.4947699999999999</v>
      </c>
    </row>
    <row r="949" spans="1:42" x14ac:dyDescent="0.25">
      <c r="A949" s="3">
        <f t="shared" si="238"/>
        <v>3</v>
      </c>
      <c r="B949" s="3" t="str">
        <f t="shared" si="239"/>
        <v>Oil</v>
      </c>
      <c r="C949" s="3">
        <f t="shared" si="240"/>
        <v>0</v>
      </c>
      <c r="D949" s="3">
        <f t="shared" si="241"/>
        <v>0</v>
      </c>
      <c r="E949" s="3">
        <f t="shared" si="242"/>
        <v>0.19606489000000002</v>
      </c>
      <c r="F949" s="3" t="str">
        <f t="shared" si="243"/>
        <v/>
      </c>
      <c r="G949" s="3">
        <f t="shared" si="244"/>
        <v>0</v>
      </c>
      <c r="H949" s="3">
        <f t="shared" si="245"/>
        <v>0</v>
      </c>
      <c r="I949" s="3">
        <f t="shared" si="246"/>
        <v>92</v>
      </c>
      <c r="J949" s="3">
        <f t="shared" si="247"/>
        <v>0</v>
      </c>
      <c r="K949" s="3">
        <f t="shared" si="248"/>
        <v>0</v>
      </c>
      <c r="L949" s="3">
        <f t="shared" si="249"/>
        <v>0</v>
      </c>
      <c r="M949" s="3">
        <f t="shared" si="250"/>
        <v>1.10911E-5</v>
      </c>
      <c r="N949" s="3">
        <f t="shared" si="251"/>
        <v>0</v>
      </c>
      <c r="O949" s="3">
        <f>SUM(K949:M949)</f>
        <v>1.10911E-5</v>
      </c>
      <c r="P949" s="41" t="str">
        <f t="shared" si="252"/>
        <v/>
      </c>
      <c r="Q949" s="42" t="str">
        <f t="shared" si="253"/>
        <v/>
      </c>
      <c r="R949" s="44">
        <f t="shared" si="254"/>
        <v>5.6568516678330313E-5</v>
      </c>
      <c r="S949" s="3" t="str">
        <f>IF(G949&gt;0,(K949/G949)*(1000000/365),"")</f>
        <v/>
      </c>
      <c r="T949" s="3" t="str">
        <f>IF(H949&gt;0,(L949/H949)*(1000000/365),"")</f>
        <v/>
      </c>
      <c r="U949" s="3">
        <f>IF(I949&gt;0,(M949/I949)*(1000000/365),"")</f>
        <v>3.3028886241810604E-4</v>
      </c>
      <c r="V949" s="28" t="str">
        <f>IF(J949&gt;0,(N949/J949)*(1000000/365),"")</f>
        <v/>
      </c>
      <c r="Y949" s="29" t="s">
        <v>717</v>
      </c>
      <c r="Z949" s="3" t="s">
        <v>47</v>
      </c>
      <c r="AA949" s="3">
        <v>196064.89</v>
      </c>
      <c r="AB949" s="3">
        <v>24</v>
      </c>
      <c r="AC949" s="3">
        <v>92</v>
      </c>
      <c r="AD949" s="3">
        <v>0</v>
      </c>
      <c r="AE949" s="2" t="s">
        <v>1245</v>
      </c>
      <c r="AI949" s="3" t="s">
        <v>1245</v>
      </c>
      <c r="AM949" s="2" t="s">
        <v>1243</v>
      </c>
      <c r="AO949" s="2">
        <v>92</v>
      </c>
      <c r="AP949" s="2">
        <v>1.10911E-2</v>
      </c>
    </row>
    <row r="950" spans="1:42" x14ac:dyDescent="0.25">
      <c r="A950" s="3">
        <f t="shared" si="238"/>
        <v>3</v>
      </c>
      <c r="B950" s="3" t="str">
        <f t="shared" si="239"/>
        <v>Oil</v>
      </c>
      <c r="C950" s="3">
        <f t="shared" si="240"/>
        <v>0</v>
      </c>
      <c r="D950" s="3">
        <f t="shared" si="241"/>
        <v>0</v>
      </c>
      <c r="E950" s="3">
        <f t="shared" si="242"/>
        <v>0.33315596999999997</v>
      </c>
      <c r="F950" s="3" t="str">
        <f t="shared" si="243"/>
        <v/>
      </c>
      <c r="G950" s="3">
        <f t="shared" si="244"/>
        <v>0</v>
      </c>
      <c r="H950" s="3">
        <f t="shared" si="245"/>
        <v>0</v>
      </c>
      <c r="I950" s="3">
        <f t="shared" si="246"/>
        <v>144</v>
      </c>
      <c r="J950" s="3">
        <f t="shared" si="247"/>
        <v>0</v>
      </c>
      <c r="K950" s="3">
        <f t="shared" si="248"/>
        <v>0</v>
      </c>
      <c r="L950" s="3">
        <f t="shared" si="249"/>
        <v>0</v>
      </c>
      <c r="M950" s="3">
        <f t="shared" si="250"/>
        <v>2.14E-4</v>
      </c>
      <c r="N950" s="3">
        <f t="shared" si="251"/>
        <v>0</v>
      </c>
      <c r="O950" s="3">
        <f>SUM(K950:M950)</f>
        <v>2.14E-4</v>
      </c>
      <c r="P950" s="41" t="str">
        <f t="shared" si="252"/>
        <v/>
      </c>
      <c r="Q950" s="42" t="str">
        <f t="shared" si="253"/>
        <v/>
      </c>
      <c r="R950" s="44">
        <f t="shared" si="254"/>
        <v>6.423417836396569E-4</v>
      </c>
      <c r="S950" s="3" t="str">
        <f>IF(G950&gt;0,(K950/G950)*(1000000/365),"")</f>
        <v/>
      </c>
      <c r="T950" s="3" t="str">
        <f>IF(H950&gt;0,(L950/H950)*(1000000/365),"")</f>
        <v/>
      </c>
      <c r="U950" s="3">
        <f>IF(I950&gt;0,(M950/I950)*(1000000/365),"")</f>
        <v>4.0715372907153729E-3</v>
      </c>
      <c r="V950" s="28" t="str">
        <f>IF(J950&gt;0,(N950/J950)*(1000000/365),"")</f>
        <v/>
      </c>
      <c r="Y950" s="29" t="s">
        <v>717</v>
      </c>
      <c r="Z950" s="3" t="s">
        <v>47</v>
      </c>
      <c r="AA950" s="3">
        <v>333155.96999999997</v>
      </c>
      <c r="AB950" s="3">
        <v>42</v>
      </c>
      <c r="AC950" s="3">
        <v>144</v>
      </c>
      <c r="AD950" s="3">
        <v>0</v>
      </c>
      <c r="AE950" s="2" t="s">
        <v>1245</v>
      </c>
      <c r="AI950" s="3" t="s">
        <v>1245</v>
      </c>
      <c r="AM950" s="2" t="s">
        <v>1243</v>
      </c>
      <c r="AO950" s="2">
        <v>144</v>
      </c>
      <c r="AP950" s="2">
        <v>0.214</v>
      </c>
    </row>
    <row r="951" spans="1:42" x14ac:dyDescent="0.25">
      <c r="A951" s="3">
        <f t="shared" si="238"/>
        <v>3</v>
      </c>
      <c r="B951" s="3" t="str">
        <f t="shared" si="239"/>
        <v>Oil</v>
      </c>
      <c r="C951" s="3">
        <f t="shared" si="240"/>
        <v>0</v>
      </c>
      <c r="D951" s="3">
        <f t="shared" si="241"/>
        <v>0</v>
      </c>
      <c r="E951" s="3">
        <f t="shared" si="242"/>
        <v>2.344206092E-2</v>
      </c>
      <c r="F951" s="3" t="str">
        <f t="shared" si="243"/>
        <v/>
      </c>
      <c r="G951" s="3">
        <f t="shared" si="244"/>
        <v>0</v>
      </c>
      <c r="H951" s="3">
        <f t="shared" si="245"/>
        <v>0</v>
      </c>
      <c r="I951" s="3">
        <f t="shared" si="246"/>
        <v>5</v>
      </c>
      <c r="J951" s="3">
        <f t="shared" si="247"/>
        <v>0</v>
      </c>
      <c r="K951" s="3">
        <f t="shared" si="248"/>
        <v>0</v>
      </c>
      <c r="L951" s="3">
        <f t="shared" si="249"/>
        <v>0</v>
      </c>
      <c r="M951" s="3">
        <f t="shared" si="250"/>
        <v>8.3661919999999999E-4</v>
      </c>
      <c r="N951" s="3">
        <f t="shared" si="251"/>
        <v>0</v>
      </c>
      <c r="O951" s="3">
        <f>SUM(K951:M951)</f>
        <v>8.3661919999999999E-4</v>
      </c>
      <c r="P951" s="41" t="str">
        <f t="shared" si="252"/>
        <v/>
      </c>
      <c r="Q951" s="42" t="str">
        <f t="shared" si="253"/>
        <v/>
      </c>
      <c r="R951" s="44">
        <f t="shared" si="254"/>
        <v>3.5688807518037963E-2</v>
      </c>
      <c r="S951" s="3" t="str">
        <f>IF(G951&gt;0,(K951/G951)*(1000000/365),"")</f>
        <v/>
      </c>
      <c r="T951" s="3" t="str">
        <f>IF(H951&gt;0,(L951/H951)*(1000000/365),"")</f>
        <v/>
      </c>
      <c r="U951" s="3">
        <f>IF(I951&gt;0,(M951/I951)*(1000000/365),"")</f>
        <v>0.45842147945205475</v>
      </c>
      <c r="V951" s="28" t="str">
        <f>IF(J951&gt;0,(N951/J951)*(1000000/365),"")</f>
        <v/>
      </c>
      <c r="Y951" s="29" t="s">
        <v>717</v>
      </c>
      <c r="Z951" s="3" t="s">
        <v>47</v>
      </c>
      <c r="AA951" s="3">
        <v>23442.06092</v>
      </c>
      <c r="AB951" s="3">
        <v>2</v>
      </c>
      <c r="AC951" s="3">
        <v>0</v>
      </c>
      <c r="AD951" s="3">
        <v>0</v>
      </c>
      <c r="AE951" s="2" t="s">
        <v>1245</v>
      </c>
      <c r="AI951" s="3" t="s">
        <v>1245</v>
      </c>
      <c r="AM951" s="2" t="s">
        <v>1243</v>
      </c>
      <c r="AO951" s="2">
        <v>5</v>
      </c>
      <c r="AP951" s="2">
        <v>0.83661920000000001</v>
      </c>
    </row>
    <row r="952" spans="1:42" x14ac:dyDescent="0.25">
      <c r="A952" s="3">
        <f t="shared" si="238"/>
        <v>3</v>
      </c>
      <c r="B952" s="3" t="str">
        <f t="shared" si="239"/>
        <v>Oil</v>
      </c>
      <c r="C952" s="3">
        <f t="shared" si="240"/>
        <v>0</v>
      </c>
      <c r="D952" s="3">
        <f t="shared" si="241"/>
        <v>0</v>
      </c>
      <c r="E952" s="3">
        <f t="shared" si="242"/>
        <v>0.34825699999999998</v>
      </c>
      <c r="F952" s="3" t="str">
        <f t="shared" si="243"/>
        <v/>
      </c>
      <c r="G952" s="3">
        <f t="shared" si="244"/>
        <v>0</v>
      </c>
      <c r="H952" s="3">
        <f t="shared" si="245"/>
        <v>0</v>
      </c>
      <c r="I952" s="3">
        <f t="shared" si="246"/>
        <v>174</v>
      </c>
      <c r="J952" s="3">
        <f t="shared" si="247"/>
        <v>0</v>
      </c>
      <c r="K952" s="3">
        <f t="shared" si="248"/>
        <v>0</v>
      </c>
      <c r="L952" s="3">
        <f t="shared" si="249"/>
        <v>0</v>
      </c>
      <c r="M952" s="3">
        <f t="shared" si="250"/>
        <v>1.1048424999999999E-3</v>
      </c>
      <c r="N952" s="3">
        <f t="shared" si="251"/>
        <v>0</v>
      </c>
      <c r="O952" s="3">
        <f>SUM(K952:M952)</f>
        <v>1.1048424999999999E-3</v>
      </c>
      <c r="P952" s="41" t="str">
        <f t="shared" si="252"/>
        <v/>
      </c>
      <c r="Q952" s="42" t="str">
        <f t="shared" si="253"/>
        <v/>
      </c>
      <c r="R952" s="44">
        <f t="shared" si="254"/>
        <v>3.1724918666387178E-3</v>
      </c>
      <c r="S952" s="3" t="str">
        <f>IF(G952&gt;0,(K952/G952)*(1000000/365),"")</f>
        <v/>
      </c>
      <c r="T952" s="3" t="str">
        <f>IF(H952&gt;0,(L952/H952)*(1000000/365),"")</f>
        <v/>
      </c>
      <c r="U952" s="3">
        <f>IF(I952&gt;0,(M952/I952)*(1000000/365),"")</f>
        <v>1.7396354904739408E-2</v>
      </c>
      <c r="V952" s="28" t="str">
        <f>IF(J952&gt;0,(N952/J952)*(1000000/365),"")</f>
        <v/>
      </c>
      <c r="Y952" s="29" t="s">
        <v>717</v>
      </c>
      <c r="Z952" s="3" t="s">
        <v>47</v>
      </c>
      <c r="AA952" s="3">
        <v>348257</v>
      </c>
      <c r="AB952" s="3">
        <v>58</v>
      </c>
      <c r="AC952" s="3">
        <v>174</v>
      </c>
      <c r="AD952" s="3">
        <v>0</v>
      </c>
      <c r="AE952" s="2" t="s">
        <v>1245</v>
      </c>
      <c r="AI952" s="3" t="s">
        <v>1245</v>
      </c>
      <c r="AM952" s="2" t="s">
        <v>1243</v>
      </c>
      <c r="AO952" s="2">
        <v>174</v>
      </c>
      <c r="AP952" s="2">
        <v>1.1048424999999999</v>
      </c>
    </row>
    <row r="953" spans="1:42" x14ac:dyDescent="0.25">
      <c r="A953" s="3">
        <f t="shared" si="238"/>
        <v>5</v>
      </c>
      <c r="B953" s="3" t="str">
        <f t="shared" si="239"/>
        <v>Oil</v>
      </c>
      <c r="C953" s="3">
        <f t="shared" si="240"/>
        <v>0</v>
      </c>
      <c r="D953" s="3">
        <f t="shared" si="241"/>
        <v>0.61587268750000002</v>
      </c>
      <c r="E953" s="3">
        <f t="shared" si="242"/>
        <v>5.0149633124999999</v>
      </c>
      <c r="F953" s="3" t="str">
        <f t="shared" si="243"/>
        <v/>
      </c>
      <c r="G953" s="3">
        <f t="shared" si="244"/>
        <v>0</v>
      </c>
      <c r="H953" s="3">
        <f t="shared" si="245"/>
        <v>42</v>
      </c>
      <c r="I953" s="3">
        <f t="shared" si="246"/>
        <v>342</v>
      </c>
      <c r="J953" s="3">
        <f t="shared" si="247"/>
        <v>0</v>
      </c>
      <c r="K953" s="3">
        <f t="shared" si="248"/>
        <v>0</v>
      </c>
      <c r="L953" s="3">
        <f t="shared" si="249"/>
        <v>1.6899999999999999E-3</v>
      </c>
      <c r="M953" s="3">
        <f t="shared" si="250"/>
        <v>5.5399999999999998E-3</v>
      </c>
      <c r="N953" s="3">
        <f t="shared" si="251"/>
        <v>0</v>
      </c>
      <c r="O953" s="3">
        <f>SUM(K953:M953)</f>
        <v>7.2299999999999994E-3</v>
      </c>
      <c r="P953" s="41" t="str">
        <f t="shared" si="252"/>
        <v/>
      </c>
      <c r="Q953" s="42">
        <f t="shared" si="253"/>
        <v>2.7440736280418343E-3</v>
      </c>
      <c r="R953" s="44">
        <f t="shared" si="254"/>
        <v>1.1046940236215338E-3</v>
      </c>
      <c r="S953" s="3" t="str">
        <f>IF(G953&gt;0,(K953/G953)*(1000000/365),"")</f>
        <v/>
      </c>
      <c r="T953" s="3">
        <f>IF(H953&gt;0,(L953/H953)*(1000000/365),"")</f>
        <v>0.11024135681669926</v>
      </c>
      <c r="U953" s="3">
        <f>IF(I953&gt;0,(M953/I953)*(1000000/365),"")</f>
        <v>4.4380357285908834E-2</v>
      </c>
      <c r="V953" s="28" t="str">
        <f>IF(J953&gt;0,(N953/J953)*(1000000/365),"")</f>
        <v/>
      </c>
      <c r="Y953" s="29" t="s">
        <v>717</v>
      </c>
      <c r="Z953" s="3" t="s">
        <v>47</v>
      </c>
      <c r="AA953" s="3">
        <v>5630836</v>
      </c>
      <c r="AB953" s="3">
        <v>312</v>
      </c>
      <c r="AC953" s="3">
        <v>342</v>
      </c>
      <c r="AD953" s="3">
        <v>0</v>
      </c>
      <c r="AE953" s="2" t="s">
        <v>1245</v>
      </c>
      <c r="AI953" s="3" t="s">
        <v>1243</v>
      </c>
      <c r="AK953" s="3">
        <v>42</v>
      </c>
      <c r="AL953" s="3">
        <v>1.69</v>
      </c>
      <c r="AM953" s="2" t="s">
        <v>1243</v>
      </c>
      <c r="AO953" s="2">
        <v>342</v>
      </c>
      <c r="AP953" s="2">
        <v>5.54</v>
      </c>
    </row>
    <row r="954" spans="1:42" x14ac:dyDescent="0.25">
      <c r="A954" s="3">
        <f t="shared" si="238"/>
        <v>3</v>
      </c>
      <c r="B954" s="3" t="str">
        <f t="shared" si="239"/>
        <v>Oil</v>
      </c>
      <c r="C954" s="3">
        <f t="shared" si="240"/>
        <v>0</v>
      </c>
      <c r="D954" s="3">
        <f t="shared" si="241"/>
        <v>0</v>
      </c>
      <c r="E954" s="3">
        <f t="shared" si="242"/>
        <v>7.5600000000000005E-4</v>
      </c>
      <c r="F954" s="3" t="str">
        <f t="shared" si="243"/>
        <v/>
      </c>
      <c r="G954" s="3">
        <f t="shared" si="244"/>
        <v>0</v>
      </c>
      <c r="H954" s="3">
        <f t="shared" si="245"/>
        <v>0</v>
      </c>
      <c r="I954" s="3">
        <f t="shared" si="246"/>
        <v>2</v>
      </c>
      <c r="J954" s="3">
        <f t="shared" si="247"/>
        <v>0</v>
      </c>
      <c r="K954" s="3">
        <f t="shared" si="248"/>
        <v>0</v>
      </c>
      <c r="L954" s="3">
        <f t="shared" si="249"/>
        <v>0</v>
      </c>
      <c r="M954" s="3">
        <f t="shared" si="250"/>
        <v>0</v>
      </c>
      <c r="N954" s="3">
        <f t="shared" si="251"/>
        <v>0</v>
      </c>
      <c r="O954" s="3">
        <f>SUM(K954:M954)</f>
        <v>0</v>
      </c>
      <c r="P954" s="41" t="str">
        <f t="shared" si="252"/>
        <v/>
      </c>
      <c r="Q954" s="42" t="str">
        <f t="shared" si="253"/>
        <v/>
      </c>
      <c r="R954" s="44">
        <f t="shared" si="254"/>
        <v>0</v>
      </c>
      <c r="S954" s="3" t="str">
        <f>IF(G954&gt;0,(K954/G954)*(1000000/365),"")</f>
        <v/>
      </c>
      <c r="T954" s="3" t="str">
        <f>IF(H954&gt;0,(L954/H954)*(1000000/365),"")</f>
        <v/>
      </c>
      <c r="U954" s="3">
        <f>IF(I954&gt;0,(M954/I954)*(1000000/365),"")</f>
        <v>0</v>
      </c>
      <c r="V954" s="28" t="str">
        <f>IF(J954&gt;0,(N954/J954)*(1000000/365),"")</f>
        <v/>
      </c>
      <c r="Y954" s="29" t="s">
        <v>717</v>
      </c>
      <c r="Z954" s="3" t="s">
        <v>47</v>
      </c>
      <c r="AA954" s="3">
        <v>756</v>
      </c>
      <c r="AB954" s="3">
        <v>1</v>
      </c>
      <c r="AC954" s="3">
        <v>2</v>
      </c>
      <c r="AD954" s="3">
        <v>0</v>
      </c>
      <c r="AE954" s="2" t="s">
        <v>1245</v>
      </c>
      <c r="AG954" s="2">
        <v>0</v>
      </c>
      <c r="AH954" s="2">
        <v>0</v>
      </c>
      <c r="AI954" s="3" t="s">
        <v>1245</v>
      </c>
      <c r="AK954" s="3">
        <v>0</v>
      </c>
      <c r="AL954" s="3">
        <v>0</v>
      </c>
      <c r="AM954" s="2" t="s">
        <v>1243</v>
      </c>
      <c r="AO954" s="2">
        <v>2</v>
      </c>
      <c r="AP954" s="2">
        <v>0</v>
      </c>
    </row>
    <row r="955" spans="1:42" x14ac:dyDescent="0.25">
      <c r="A955" s="3">
        <f t="shared" si="238"/>
        <v>3</v>
      </c>
      <c r="B955" s="3" t="str">
        <f t="shared" si="239"/>
        <v>Oil</v>
      </c>
      <c r="C955" s="3">
        <f t="shared" si="240"/>
        <v>0</v>
      </c>
      <c r="D955" s="3">
        <f t="shared" si="241"/>
        <v>0</v>
      </c>
      <c r="E955" s="3">
        <f t="shared" si="242"/>
        <v>8.6510000000000007E-3</v>
      </c>
      <c r="F955" s="3" t="str">
        <f t="shared" si="243"/>
        <v/>
      </c>
      <c r="G955" s="3">
        <f t="shared" si="244"/>
        <v>0</v>
      </c>
      <c r="H955" s="3">
        <f t="shared" si="245"/>
        <v>0</v>
      </c>
      <c r="I955" s="3">
        <f t="shared" si="246"/>
        <v>4</v>
      </c>
      <c r="J955" s="3">
        <f t="shared" si="247"/>
        <v>0</v>
      </c>
      <c r="K955" s="3">
        <f t="shared" si="248"/>
        <v>0</v>
      </c>
      <c r="L955" s="3">
        <f t="shared" si="249"/>
        <v>0</v>
      </c>
      <c r="M955" s="3">
        <f t="shared" si="250"/>
        <v>1.774E-5</v>
      </c>
      <c r="N955" s="3">
        <f t="shared" si="251"/>
        <v>0</v>
      </c>
      <c r="O955" s="3">
        <f>SUM(K955:M955)</f>
        <v>1.774E-5</v>
      </c>
      <c r="P955" s="41" t="str">
        <f t="shared" si="252"/>
        <v/>
      </c>
      <c r="Q955" s="42" t="str">
        <f t="shared" si="253"/>
        <v/>
      </c>
      <c r="R955" s="44">
        <f t="shared" si="254"/>
        <v>2.0506299849728355E-3</v>
      </c>
      <c r="S955" s="3" t="str">
        <f>IF(G955&gt;0,(K955/G955)*(1000000/365),"")</f>
        <v/>
      </c>
      <c r="T955" s="3" t="str">
        <f>IF(H955&gt;0,(L955/H955)*(1000000/365),"")</f>
        <v/>
      </c>
      <c r="U955" s="3">
        <f>IF(I955&gt;0,(M955/I955)*(1000000/365),"")</f>
        <v>1.2150684931506849E-2</v>
      </c>
      <c r="V955" s="28" t="str">
        <f>IF(J955&gt;0,(N955/J955)*(1000000/365),"")</f>
        <v/>
      </c>
      <c r="Y955" s="29" t="s">
        <v>717</v>
      </c>
      <c r="Z955" s="3" t="s">
        <v>47</v>
      </c>
      <c r="AA955" s="3">
        <v>8651</v>
      </c>
      <c r="AB955" s="3">
        <v>2</v>
      </c>
      <c r="AC955" s="3">
        <v>4</v>
      </c>
      <c r="AD955" s="3">
        <v>0</v>
      </c>
      <c r="AE955" s="2" t="s">
        <v>1245</v>
      </c>
      <c r="AI955" s="3" t="s">
        <v>1245</v>
      </c>
      <c r="AM955" s="2" t="s">
        <v>1243</v>
      </c>
      <c r="AO955" s="2">
        <v>4</v>
      </c>
      <c r="AP955" s="2">
        <v>1.7739999999999999E-2</v>
      </c>
    </row>
    <row r="956" spans="1:42" x14ac:dyDescent="0.25">
      <c r="A956" s="3">
        <f t="shared" si="238"/>
        <v>3</v>
      </c>
      <c r="B956" s="3" t="str">
        <f t="shared" si="239"/>
        <v>Oil</v>
      </c>
      <c r="C956" s="3">
        <f t="shared" si="240"/>
        <v>0</v>
      </c>
      <c r="D956" s="3">
        <f t="shared" si="241"/>
        <v>0</v>
      </c>
      <c r="E956" s="3">
        <f t="shared" si="242"/>
        <v>0.48777261999999999</v>
      </c>
      <c r="F956" s="3" t="str">
        <f t="shared" si="243"/>
        <v/>
      </c>
      <c r="G956" s="3">
        <f t="shared" si="244"/>
        <v>0</v>
      </c>
      <c r="H956" s="3">
        <f t="shared" si="245"/>
        <v>0</v>
      </c>
      <c r="I956" s="3">
        <f t="shared" si="246"/>
        <v>113</v>
      </c>
      <c r="J956" s="3">
        <f t="shared" si="247"/>
        <v>0</v>
      </c>
      <c r="K956" s="3">
        <f t="shared" si="248"/>
        <v>0</v>
      </c>
      <c r="L956" s="3">
        <f t="shared" si="249"/>
        <v>0</v>
      </c>
      <c r="M956" s="3">
        <f t="shared" si="250"/>
        <v>3.6375999999999999E-2</v>
      </c>
      <c r="N956" s="3">
        <f t="shared" si="251"/>
        <v>0</v>
      </c>
      <c r="O956" s="3">
        <f>SUM(K956:M956)</f>
        <v>3.6375999999999999E-2</v>
      </c>
      <c r="P956" s="41" t="str">
        <f t="shared" si="252"/>
        <v/>
      </c>
      <c r="Q956" s="42" t="str">
        <f t="shared" si="253"/>
        <v/>
      </c>
      <c r="R956" s="44">
        <f t="shared" si="254"/>
        <v>7.4575731618556199E-2</v>
      </c>
      <c r="S956" s="3" t="str">
        <f>IF(G956&gt;0,(K956/G956)*(1000000/365),"")</f>
        <v/>
      </c>
      <c r="T956" s="3" t="str">
        <f>IF(H956&gt;0,(L956/H956)*(1000000/365),"")</f>
        <v/>
      </c>
      <c r="U956" s="3">
        <f>IF(I956&gt;0,(M956/I956)*(1000000/365),"")</f>
        <v>0.88194932719117458</v>
      </c>
      <c r="V956" s="28" t="str">
        <f>IF(J956&gt;0,(N956/J956)*(1000000/365),"")</f>
        <v/>
      </c>
      <c r="Y956" s="29" t="s">
        <v>717</v>
      </c>
      <c r="Z956" s="3" t="s">
        <v>47</v>
      </c>
      <c r="AA956" s="3">
        <v>487772.62</v>
      </c>
      <c r="AB956" s="3">
        <v>26</v>
      </c>
      <c r="AC956" s="3">
        <v>113</v>
      </c>
      <c r="AD956" s="3">
        <v>0</v>
      </c>
      <c r="AE956" s="2" t="s">
        <v>1245</v>
      </c>
      <c r="AI956" s="3" t="s">
        <v>1245</v>
      </c>
      <c r="AM956" s="2" t="s">
        <v>1243</v>
      </c>
      <c r="AO956" s="2">
        <v>113</v>
      </c>
      <c r="AP956" s="2">
        <v>36.375999999999998</v>
      </c>
    </row>
    <row r="957" spans="1:42" x14ac:dyDescent="0.25">
      <c r="A957" s="3">
        <f t="shared" si="238"/>
        <v>5</v>
      </c>
      <c r="B957" s="3" t="str">
        <f t="shared" si="239"/>
        <v>Oil</v>
      </c>
      <c r="C957" s="3">
        <f t="shared" si="240"/>
        <v>0</v>
      </c>
      <c r="D957" s="3">
        <f t="shared" si="241"/>
        <v>3.9760077777777772E-3</v>
      </c>
      <c r="E957" s="3">
        <f t="shared" si="242"/>
        <v>0.24651248222222219</v>
      </c>
      <c r="F957" s="3" t="str">
        <f t="shared" si="243"/>
        <v/>
      </c>
      <c r="G957" s="3">
        <f t="shared" si="244"/>
        <v>0</v>
      </c>
      <c r="H957" s="3">
        <f t="shared" si="245"/>
        <v>1</v>
      </c>
      <c r="I957" s="3">
        <f t="shared" si="246"/>
        <v>62</v>
      </c>
      <c r="J957" s="3">
        <f t="shared" si="247"/>
        <v>0</v>
      </c>
      <c r="K957" s="3">
        <f t="shared" si="248"/>
        <v>0</v>
      </c>
      <c r="L957" s="3">
        <f t="shared" si="249"/>
        <v>5.9000000000000007E-3</v>
      </c>
      <c r="M957" s="3">
        <f t="shared" si="250"/>
        <v>2.0000000000000001E-4</v>
      </c>
      <c r="N957" s="3">
        <f t="shared" si="251"/>
        <v>0</v>
      </c>
      <c r="O957" s="3">
        <f>SUM(K957:M957)</f>
        <v>6.1000000000000004E-3</v>
      </c>
      <c r="P957" s="41" t="str">
        <f t="shared" si="252"/>
        <v/>
      </c>
      <c r="Q957" s="42">
        <f t="shared" si="253"/>
        <v>1.4839005177443487</v>
      </c>
      <c r="R957" s="44">
        <f t="shared" si="254"/>
        <v>8.1131794299855032E-4</v>
      </c>
      <c r="S957" s="3" t="str">
        <f>IF(G957&gt;0,(K957/G957)*(1000000/365),"")</f>
        <v/>
      </c>
      <c r="T957" s="3">
        <f>IF(H957&gt;0,(L957/H957)*(1000000/365),"")</f>
        <v>16.164383561643838</v>
      </c>
      <c r="U957" s="3">
        <f>IF(I957&gt;0,(M957/I957)*(1000000/365),"")</f>
        <v>8.8378258948298722E-3</v>
      </c>
      <c r="V957" s="28" t="str">
        <f>IF(J957&gt;0,(N957/J957)*(1000000/365),"")</f>
        <v/>
      </c>
      <c r="Y957" s="29" t="s">
        <v>717</v>
      </c>
      <c r="Z957" s="3" t="s">
        <v>47</v>
      </c>
      <c r="AA957" s="3">
        <v>250488.49</v>
      </c>
      <c r="AB957" s="3">
        <v>34</v>
      </c>
      <c r="AC957" s="3">
        <v>63</v>
      </c>
      <c r="AD957" s="3">
        <v>0</v>
      </c>
      <c r="AE957" s="2" t="s">
        <v>1245</v>
      </c>
      <c r="AG957" s="2">
        <v>0</v>
      </c>
      <c r="AH957" s="2">
        <v>0</v>
      </c>
      <c r="AI957" s="3" t="s">
        <v>1243</v>
      </c>
      <c r="AK957" s="3">
        <v>1</v>
      </c>
      <c r="AL957" s="3">
        <v>5.9</v>
      </c>
      <c r="AM957" s="2" t="s">
        <v>1243</v>
      </c>
      <c r="AO957" s="2">
        <v>62</v>
      </c>
      <c r="AP957" s="2">
        <v>0.2</v>
      </c>
    </row>
    <row r="958" spans="1:42" x14ac:dyDescent="0.25">
      <c r="A958" s="3">
        <f t="shared" si="238"/>
        <v>5</v>
      </c>
      <c r="B958" s="3" t="str">
        <f t="shared" si="239"/>
        <v>Oil</v>
      </c>
      <c r="C958" s="3">
        <f t="shared" si="240"/>
        <v>0</v>
      </c>
      <c r="D958" s="3">
        <f t="shared" si="241"/>
        <v>0.26514063414634148</v>
      </c>
      <c r="E958" s="3">
        <f t="shared" si="242"/>
        <v>0.20750136585365853</v>
      </c>
      <c r="F958" s="3" t="str">
        <f t="shared" si="243"/>
        <v/>
      </c>
      <c r="G958" s="3">
        <f t="shared" si="244"/>
        <v>0</v>
      </c>
      <c r="H958" s="3">
        <f t="shared" si="245"/>
        <v>207</v>
      </c>
      <c r="I958" s="3">
        <f t="shared" si="246"/>
        <v>162</v>
      </c>
      <c r="J958" s="3">
        <f t="shared" si="247"/>
        <v>0</v>
      </c>
      <c r="K958" s="3">
        <f t="shared" si="248"/>
        <v>0</v>
      </c>
      <c r="L958" s="3">
        <f t="shared" si="249"/>
        <v>7.5162461999999999E-3</v>
      </c>
      <c r="M958" s="3">
        <f t="shared" si="250"/>
        <v>8.0000000000000004E-4</v>
      </c>
      <c r="N958" s="3">
        <f t="shared" si="251"/>
        <v>0</v>
      </c>
      <c r="O958" s="3">
        <f>SUM(K958:M958)</f>
        <v>8.3162462000000003E-3</v>
      </c>
      <c r="P958" s="41" t="str">
        <f t="shared" si="252"/>
        <v/>
      </c>
      <c r="Q958" s="42">
        <f t="shared" si="253"/>
        <v>2.834814898968481E-2</v>
      </c>
      <c r="R958" s="44">
        <f t="shared" si="254"/>
        <v>3.8553963088811881E-3</v>
      </c>
      <c r="S958" s="3" t="str">
        <f>IF(G958&gt;0,(K958/G958)*(1000000/365),"")</f>
        <v/>
      </c>
      <c r="T958" s="3">
        <f>IF(H958&gt;0,(L958/H958)*(1000000/365),"")</f>
        <v>9.9480460591621994E-2</v>
      </c>
      <c r="U958" s="3">
        <f>IF(I958&gt;0,(M958/I958)*(1000000/365),"")</f>
        <v>1.3529511246406223E-2</v>
      </c>
      <c r="V958" s="28" t="str">
        <f>IF(J958&gt;0,(N958/J958)*(1000000/365),"")</f>
        <v/>
      </c>
      <c r="Y958" s="29" t="s">
        <v>717</v>
      </c>
      <c r="Z958" s="3" t="s">
        <v>47</v>
      </c>
      <c r="AA958" s="3">
        <v>472642</v>
      </c>
      <c r="AB958" s="3">
        <v>69</v>
      </c>
      <c r="AC958" s="3">
        <v>207</v>
      </c>
      <c r="AD958" s="3">
        <v>0</v>
      </c>
      <c r="AE958" s="2" t="s">
        <v>1245</v>
      </c>
      <c r="AI958" s="3" t="s">
        <v>1243</v>
      </c>
      <c r="AK958" s="3">
        <v>207</v>
      </c>
      <c r="AL958" s="3">
        <v>7.5162462000000003</v>
      </c>
      <c r="AM958" s="2" t="s">
        <v>1243</v>
      </c>
      <c r="AO958" s="2">
        <v>162</v>
      </c>
      <c r="AP958" s="2">
        <v>0.8</v>
      </c>
    </row>
    <row r="959" spans="1:42" x14ac:dyDescent="0.25">
      <c r="A959" s="3">
        <f t="shared" si="238"/>
        <v>5</v>
      </c>
      <c r="B959" s="3" t="str">
        <f t="shared" si="239"/>
        <v>Oil</v>
      </c>
      <c r="C959" s="3">
        <f t="shared" si="240"/>
        <v>0</v>
      </c>
      <c r="D959" s="3">
        <f t="shared" si="241"/>
        <v>2.2174801787356323E-2</v>
      </c>
      <c r="E959" s="3">
        <f t="shared" si="242"/>
        <v>1.9070329537126436</v>
      </c>
      <c r="F959" s="3" t="str">
        <f t="shared" si="243"/>
        <v/>
      </c>
      <c r="G959" s="3">
        <f t="shared" si="244"/>
        <v>0</v>
      </c>
      <c r="H959" s="3">
        <f t="shared" si="245"/>
        <v>5</v>
      </c>
      <c r="I959" s="3">
        <f t="shared" si="246"/>
        <v>430</v>
      </c>
      <c r="J959" s="3">
        <f t="shared" si="247"/>
        <v>0</v>
      </c>
      <c r="K959" s="3">
        <f t="shared" si="248"/>
        <v>0</v>
      </c>
      <c r="L959" s="3">
        <f t="shared" si="249"/>
        <v>1.0000000000000001E-5</v>
      </c>
      <c r="M959" s="3">
        <f t="shared" si="250"/>
        <v>2.0000000000000002E-5</v>
      </c>
      <c r="N959" s="3">
        <f t="shared" si="251"/>
        <v>0</v>
      </c>
      <c r="O959" s="3">
        <f>SUM(K959:M959)</f>
        <v>3.0000000000000004E-5</v>
      </c>
      <c r="P959" s="41" t="str">
        <f t="shared" si="252"/>
        <v/>
      </c>
      <c r="Q959" s="42">
        <f t="shared" si="253"/>
        <v>4.5096231731378192E-4</v>
      </c>
      <c r="R959" s="44">
        <f t="shared" si="254"/>
        <v>1.0487495751483301E-5</v>
      </c>
      <c r="S959" s="3" t="str">
        <f>IF(G959&gt;0,(K959/G959)*(1000000/365),"")</f>
        <v/>
      </c>
      <c r="T959" s="3">
        <f>IF(H959&gt;0,(L959/H959)*(1000000/365),"")</f>
        <v>5.4794520547945215E-3</v>
      </c>
      <c r="U959" s="3">
        <f>IF(I959&gt;0,(M959/I959)*(1000000/365),"")</f>
        <v>1.2742911755336096E-4</v>
      </c>
      <c r="V959" s="28" t="str">
        <f>IF(J959&gt;0,(N959/J959)*(1000000/365),"")</f>
        <v/>
      </c>
      <c r="Y959" s="29" t="s">
        <v>717</v>
      </c>
      <c r="Z959" s="3" t="s">
        <v>62</v>
      </c>
      <c r="AA959" s="3">
        <v>1929207.7555</v>
      </c>
      <c r="AB959" s="3">
        <v>162</v>
      </c>
      <c r="AC959" s="3">
        <v>435</v>
      </c>
      <c r="AD959" s="3">
        <v>0</v>
      </c>
      <c r="AE959" s="2" t="s">
        <v>1245</v>
      </c>
      <c r="AI959" s="3" t="s">
        <v>1243</v>
      </c>
      <c r="AK959" s="3">
        <v>5</v>
      </c>
      <c r="AL959" s="3">
        <v>0.01</v>
      </c>
      <c r="AM959" s="2" t="s">
        <v>1243</v>
      </c>
      <c r="AO959" s="2">
        <v>430</v>
      </c>
      <c r="AP959" s="2">
        <v>0.02</v>
      </c>
    </row>
    <row r="960" spans="1:42" x14ac:dyDescent="0.25">
      <c r="A960" s="3">
        <f t="shared" si="238"/>
        <v>3</v>
      </c>
      <c r="B960" s="3" t="str">
        <f t="shared" si="239"/>
        <v>Oil</v>
      </c>
      <c r="C960" s="3">
        <f t="shared" si="240"/>
        <v>0</v>
      </c>
      <c r="D960" s="3">
        <f t="shared" si="241"/>
        <v>0</v>
      </c>
      <c r="E960" s="3">
        <f t="shared" si="242"/>
        <v>9.4751000000000002E-2</v>
      </c>
      <c r="F960" s="3" t="str">
        <f t="shared" si="243"/>
        <v/>
      </c>
      <c r="G960" s="3">
        <f t="shared" si="244"/>
        <v>0</v>
      </c>
      <c r="H960" s="3">
        <f t="shared" si="245"/>
        <v>0</v>
      </c>
      <c r="I960" s="3">
        <f t="shared" si="246"/>
        <v>12</v>
      </c>
      <c r="J960" s="3">
        <f t="shared" si="247"/>
        <v>0</v>
      </c>
      <c r="K960" s="3">
        <f t="shared" si="248"/>
        <v>0</v>
      </c>
      <c r="L960" s="3">
        <f t="shared" si="249"/>
        <v>0</v>
      </c>
      <c r="M960" s="3">
        <f t="shared" si="250"/>
        <v>1.5999999999999999E-5</v>
      </c>
      <c r="N960" s="3">
        <f t="shared" si="251"/>
        <v>0</v>
      </c>
      <c r="O960" s="3">
        <f>SUM(K960:M960)</f>
        <v>1.5999999999999999E-5</v>
      </c>
      <c r="P960" s="41" t="str">
        <f t="shared" si="252"/>
        <v/>
      </c>
      <c r="Q960" s="42" t="str">
        <f t="shared" si="253"/>
        <v/>
      </c>
      <c r="R960" s="44">
        <f t="shared" si="254"/>
        <v>1.6886365315405642E-4</v>
      </c>
      <c r="S960" s="3" t="str">
        <f>IF(G960&gt;0,(K960/G960)*(1000000/365),"")</f>
        <v/>
      </c>
      <c r="T960" s="3" t="str">
        <f>IF(H960&gt;0,(L960/H960)*(1000000/365),"")</f>
        <v/>
      </c>
      <c r="U960" s="3">
        <f>IF(I960&gt;0,(M960/I960)*(1000000/365),"")</f>
        <v>3.6529680365296798E-3</v>
      </c>
      <c r="V960" s="28" t="str">
        <f>IF(J960&gt;0,(N960/J960)*(1000000/365),"")</f>
        <v/>
      </c>
      <c r="Y960" s="29" t="s">
        <v>717</v>
      </c>
      <c r="Z960" s="3" t="s">
        <v>62</v>
      </c>
      <c r="AA960" s="3">
        <v>94751</v>
      </c>
      <c r="AB960" s="3">
        <v>4</v>
      </c>
      <c r="AC960" s="3">
        <v>12</v>
      </c>
      <c r="AD960" s="3">
        <v>0</v>
      </c>
      <c r="AE960" s="2" t="s">
        <v>1245</v>
      </c>
      <c r="AI960" s="3" t="s">
        <v>1245</v>
      </c>
      <c r="AM960" s="2" t="s">
        <v>1243</v>
      </c>
      <c r="AO960" s="2">
        <v>12</v>
      </c>
      <c r="AP960" s="2">
        <v>1.6E-2</v>
      </c>
    </row>
    <row r="961" spans="1:42" x14ac:dyDescent="0.25">
      <c r="A961" s="3">
        <f t="shared" si="238"/>
        <v>3</v>
      </c>
      <c r="B961" s="3" t="str">
        <f t="shared" si="239"/>
        <v>Oil</v>
      </c>
      <c r="C961" s="3">
        <f t="shared" si="240"/>
        <v>0</v>
      </c>
      <c r="D961" s="3">
        <f t="shared" si="241"/>
        <v>0</v>
      </c>
      <c r="E961" s="3">
        <f t="shared" si="242"/>
        <v>0.16909425</v>
      </c>
      <c r="F961" s="3" t="str">
        <f t="shared" si="243"/>
        <v/>
      </c>
      <c r="G961" s="3">
        <f t="shared" si="244"/>
        <v>0</v>
      </c>
      <c r="H961" s="3">
        <f t="shared" si="245"/>
        <v>0</v>
      </c>
      <c r="I961" s="3">
        <f t="shared" si="246"/>
        <v>29</v>
      </c>
      <c r="J961" s="3">
        <f t="shared" si="247"/>
        <v>0</v>
      </c>
      <c r="K961" s="3">
        <f t="shared" si="248"/>
        <v>0</v>
      </c>
      <c r="L961" s="3">
        <f t="shared" si="249"/>
        <v>0</v>
      </c>
      <c r="M961" s="3">
        <f t="shared" si="250"/>
        <v>8.7419000000000006E-4</v>
      </c>
      <c r="N961" s="3">
        <f t="shared" si="251"/>
        <v>0</v>
      </c>
      <c r="O961" s="3">
        <f>SUM(K961:M961)</f>
        <v>8.7419000000000006E-4</v>
      </c>
      <c r="P961" s="41" t="str">
        <f t="shared" si="252"/>
        <v/>
      </c>
      <c r="Q961" s="42" t="str">
        <f t="shared" si="253"/>
        <v/>
      </c>
      <c r="R961" s="44">
        <f t="shared" si="254"/>
        <v>5.1698387142082008E-3</v>
      </c>
      <c r="S961" s="3" t="str">
        <f>IF(G961&gt;0,(K961/G961)*(1000000/365),"")</f>
        <v/>
      </c>
      <c r="T961" s="3" t="str">
        <f>IF(H961&gt;0,(L961/H961)*(1000000/365),"")</f>
        <v/>
      </c>
      <c r="U961" s="3">
        <f>IF(I961&gt;0,(M961/I961)*(1000000/365),"")</f>
        <v>8.2587623996221077E-2</v>
      </c>
      <c r="V961" s="28" t="str">
        <f>IF(J961&gt;0,(N961/J961)*(1000000/365),"")</f>
        <v/>
      </c>
      <c r="Y961" s="29" t="s">
        <v>717</v>
      </c>
      <c r="Z961" s="3" t="s">
        <v>47</v>
      </c>
      <c r="AA961" s="3">
        <v>169094.25</v>
      </c>
      <c r="AB961" s="3">
        <v>29</v>
      </c>
      <c r="AC961" s="3">
        <v>29</v>
      </c>
      <c r="AD961" s="3">
        <v>0</v>
      </c>
      <c r="AE961" s="2" t="s">
        <v>1245</v>
      </c>
      <c r="AI961" s="3" t="s">
        <v>1245</v>
      </c>
      <c r="AM961" s="2" t="s">
        <v>1243</v>
      </c>
      <c r="AO961" s="2">
        <v>29</v>
      </c>
      <c r="AP961" s="2">
        <v>0.87419000000000002</v>
      </c>
    </row>
    <row r="962" spans="1:42" x14ac:dyDescent="0.25">
      <c r="A962" s="3">
        <f t="shared" si="238"/>
        <v>3</v>
      </c>
      <c r="B962" s="3" t="str">
        <f t="shared" si="239"/>
        <v>Oil</v>
      </c>
      <c r="C962" s="3">
        <f t="shared" si="240"/>
        <v>0</v>
      </c>
      <c r="D962" s="3">
        <f t="shared" si="241"/>
        <v>0</v>
      </c>
      <c r="E962" s="3">
        <f t="shared" si="242"/>
        <v>1.4776990000000001</v>
      </c>
      <c r="F962" s="3" t="str">
        <f t="shared" si="243"/>
        <v/>
      </c>
      <c r="G962" s="3">
        <f t="shared" si="244"/>
        <v>0</v>
      </c>
      <c r="H962" s="3">
        <f t="shared" si="245"/>
        <v>0</v>
      </c>
      <c r="I962" s="3">
        <f t="shared" si="246"/>
        <v>578</v>
      </c>
      <c r="J962" s="3">
        <f t="shared" si="247"/>
        <v>0</v>
      </c>
      <c r="K962" s="3">
        <f t="shared" si="248"/>
        <v>0</v>
      </c>
      <c r="L962" s="3">
        <f t="shared" si="249"/>
        <v>0</v>
      </c>
      <c r="M962" s="3">
        <f t="shared" si="250"/>
        <v>1.3077999999999999E-2</v>
      </c>
      <c r="N962" s="3">
        <f t="shared" si="251"/>
        <v>0</v>
      </c>
      <c r="O962" s="3">
        <f>SUM(K962:M962)</f>
        <v>1.3077999999999999E-2</v>
      </c>
      <c r="P962" s="41" t="str">
        <f t="shared" si="252"/>
        <v/>
      </c>
      <c r="Q962" s="42" t="str">
        <f t="shared" si="253"/>
        <v/>
      </c>
      <c r="R962" s="44">
        <f t="shared" si="254"/>
        <v>8.8502462274116702E-3</v>
      </c>
      <c r="S962" s="3" t="str">
        <f>IF(G962&gt;0,(K962/G962)*(1000000/365),"")</f>
        <v/>
      </c>
      <c r="T962" s="3" t="str">
        <f>IF(H962&gt;0,(L962/H962)*(1000000/365),"")</f>
        <v/>
      </c>
      <c r="U962" s="3">
        <f>IF(I962&gt;0,(M962/I962)*(1000000/365),"")</f>
        <v>6.1989856377684026E-2</v>
      </c>
      <c r="V962" s="28" t="str">
        <f>IF(J962&gt;0,(N962/J962)*(1000000/365),"")</f>
        <v/>
      </c>
      <c r="Y962" s="29" t="s">
        <v>717</v>
      </c>
      <c r="Z962" s="3" t="s">
        <v>47</v>
      </c>
      <c r="AA962" s="3">
        <v>1477699</v>
      </c>
      <c r="AB962" s="3">
        <v>203</v>
      </c>
      <c r="AC962" s="3">
        <v>578</v>
      </c>
      <c r="AD962" s="3">
        <v>0</v>
      </c>
      <c r="AE962" s="2" t="s">
        <v>1245</v>
      </c>
      <c r="AI962" s="3" t="s">
        <v>1245</v>
      </c>
      <c r="AM962" s="2" t="s">
        <v>1243</v>
      </c>
      <c r="AO962" s="2">
        <v>578</v>
      </c>
      <c r="AP962" s="2">
        <v>13.077999999999999</v>
      </c>
    </row>
    <row r="963" spans="1:42" x14ac:dyDescent="0.25">
      <c r="A963" s="3">
        <f t="shared" si="238"/>
        <v>3</v>
      </c>
      <c r="B963" s="3" t="str">
        <f t="shared" si="239"/>
        <v>Oil</v>
      </c>
      <c r="C963" s="3">
        <f t="shared" si="240"/>
        <v>0</v>
      </c>
      <c r="D963" s="3">
        <f t="shared" si="241"/>
        <v>0</v>
      </c>
      <c r="E963" s="3">
        <f t="shared" si="242"/>
        <v>0.24554200000000001</v>
      </c>
      <c r="F963" s="3" t="str">
        <f t="shared" si="243"/>
        <v/>
      </c>
      <c r="G963" s="3">
        <f t="shared" si="244"/>
        <v>0</v>
      </c>
      <c r="H963" s="3">
        <f t="shared" si="245"/>
        <v>0</v>
      </c>
      <c r="I963" s="3">
        <f t="shared" si="246"/>
        <v>112</v>
      </c>
      <c r="J963" s="3">
        <f t="shared" si="247"/>
        <v>0</v>
      </c>
      <c r="K963" s="3">
        <f t="shared" si="248"/>
        <v>0</v>
      </c>
      <c r="L963" s="3">
        <f t="shared" si="249"/>
        <v>0</v>
      </c>
      <c r="M963" s="3">
        <f t="shared" si="250"/>
        <v>2.8512276999999998E-3</v>
      </c>
      <c r="N963" s="3">
        <f t="shared" si="251"/>
        <v>0</v>
      </c>
      <c r="O963" s="3">
        <f>SUM(K963:M963)</f>
        <v>2.8512276999999998E-3</v>
      </c>
      <c r="P963" s="41" t="str">
        <f t="shared" si="252"/>
        <v/>
      </c>
      <c r="Q963" s="42" t="str">
        <f t="shared" si="253"/>
        <v/>
      </c>
      <c r="R963" s="44">
        <f t="shared" si="254"/>
        <v>1.1611975547971425E-2</v>
      </c>
      <c r="S963" s="3" t="str">
        <f>IF(G963&gt;0,(K963/G963)*(1000000/365),"")</f>
        <v/>
      </c>
      <c r="T963" s="3" t="str">
        <f>IF(H963&gt;0,(L963/H963)*(1000000/365),"")</f>
        <v/>
      </c>
      <c r="U963" s="3">
        <f>IF(I963&gt;0,(M963/I963)*(1000000/365),"")</f>
        <v>6.9746274461839522E-2</v>
      </c>
      <c r="V963" s="28" t="str">
        <f>IF(J963&gt;0,(N963/J963)*(1000000/365),"")</f>
        <v/>
      </c>
      <c r="Y963" s="29" t="s">
        <v>719</v>
      </c>
      <c r="Z963" s="3" t="s">
        <v>47</v>
      </c>
      <c r="AA963" s="3">
        <v>245542</v>
      </c>
      <c r="AB963" s="3">
        <v>14</v>
      </c>
      <c r="AC963" s="3">
        <v>112</v>
      </c>
      <c r="AD963" s="3">
        <v>0</v>
      </c>
      <c r="AE963" s="2" t="s">
        <v>1245</v>
      </c>
      <c r="AI963" s="3" t="s">
        <v>1245</v>
      </c>
      <c r="AM963" s="2" t="s">
        <v>1243</v>
      </c>
      <c r="AO963" s="2">
        <v>112</v>
      </c>
      <c r="AP963" s="2">
        <v>2.8512276999999999</v>
      </c>
    </row>
    <row r="964" spans="1:42" x14ac:dyDescent="0.25">
      <c r="A964" s="3">
        <f t="shared" si="238"/>
        <v>3</v>
      </c>
      <c r="B964" s="3" t="str">
        <f t="shared" si="239"/>
        <v>Oil</v>
      </c>
      <c r="C964" s="3">
        <f t="shared" si="240"/>
        <v>0</v>
      </c>
      <c r="D964" s="3">
        <f t="shared" si="241"/>
        <v>0</v>
      </c>
      <c r="E964" s="3">
        <f t="shared" si="242"/>
        <v>4.3047334350000001E-2</v>
      </c>
      <c r="F964" s="3" t="str">
        <f t="shared" si="243"/>
        <v/>
      </c>
      <c r="G964" s="3">
        <f t="shared" si="244"/>
        <v>0</v>
      </c>
      <c r="H964" s="3">
        <f t="shared" si="245"/>
        <v>0</v>
      </c>
      <c r="I964" s="3">
        <f t="shared" si="246"/>
        <v>14</v>
      </c>
      <c r="J964" s="3">
        <f t="shared" si="247"/>
        <v>0</v>
      </c>
      <c r="K964" s="3">
        <f t="shared" si="248"/>
        <v>0</v>
      </c>
      <c r="L964" s="3">
        <f t="shared" si="249"/>
        <v>0</v>
      </c>
      <c r="M964" s="3">
        <f t="shared" si="250"/>
        <v>1.6767999999999999E-4</v>
      </c>
      <c r="N964" s="3">
        <f t="shared" si="251"/>
        <v>0</v>
      </c>
      <c r="O964" s="3">
        <f>SUM(K964:M964)</f>
        <v>1.6767999999999999E-4</v>
      </c>
      <c r="P964" s="41" t="str">
        <f t="shared" si="252"/>
        <v/>
      </c>
      <c r="Q964" s="42" t="str">
        <f t="shared" si="253"/>
        <v/>
      </c>
      <c r="R964" s="44">
        <f t="shared" si="254"/>
        <v>3.895247000352299E-3</v>
      </c>
      <c r="S964" s="3" t="str">
        <f>IF(G964&gt;0,(K964/G964)*(1000000/365),"")</f>
        <v/>
      </c>
      <c r="T964" s="3" t="str">
        <f>IF(H964&gt;0,(L964/H964)*(1000000/365),"")</f>
        <v/>
      </c>
      <c r="U964" s="3">
        <f>IF(I964&gt;0,(M964/I964)*(1000000/365),"")</f>
        <v>3.2814090019569468E-2</v>
      </c>
      <c r="V964" s="28" t="str">
        <f>IF(J964&gt;0,(N964/J964)*(1000000/365),"")</f>
        <v/>
      </c>
      <c r="Y964" s="29" t="s">
        <v>719</v>
      </c>
      <c r="Z964" s="3" t="s">
        <v>47</v>
      </c>
      <c r="AA964" s="3">
        <v>43047.334349999997</v>
      </c>
      <c r="AB964" s="3">
        <v>7</v>
      </c>
      <c r="AC964" s="3">
        <v>14</v>
      </c>
      <c r="AD964" s="3">
        <v>0</v>
      </c>
      <c r="AE964" s="2" t="s">
        <v>1245</v>
      </c>
      <c r="AI964" s="3" t="s">
        <v>1245</v>
      </c>
      <c r="AM964" s="2" t="s">
        <v>1243</v>
      </c>
      <c r="AO964" s="2">
        <v>14</v>
      </c>
      <c r="AP964" s="2">
        <v>0.16768</v>
      </c>
    </row>
    <row r="965" spans="1:42" x14ac:dyDescent="0.25">
      <c r="A965" s="3">
        <f t="shared" si="238"/>
        <v>2</v>
      </c>
      <c r="B965" s="3" t="str">
        <f t="shared" si="239"/>
        <v>Oil</v>
      </c>
      <c r="C965" s="3">
        <f t="shared" si="240"/>
        <v>0</v>
      </c>
      <c r="D965" s="3">
        <f t="shared" si="241"/>
        <v>4.70251192345E-2</v>
      </c>
      <c r="E965" s="3">
        <f t="shared" si="242"/>
        <v>0</v>
      </c>
      <c r="F965" s="3" t="str">
        <f t="shared" si="243"/>
        <v/>
      </c>
      <c r="G965" s="3">
        <f t="shared" si="244"/>
        <v>0</v>
      </c>
      <c r="H965" s="3">
        <f t="shared" si="245"/>
        <v>12</v>
      </c>
      <c r="I965" s="3">
        <f t="shared" si="246"/>
        <v>0</v>
      </c>
      <c r="J965" s="3">
        <f t="shared" si="247"/>
        <v>0</v>
      </c>
      <c r="K965" s="3">
        <f t="shared" si="248"/>
        <v>0</v>
      </c>
      <c r="L965" s="3">
        <f t="shared" si="249"/>
        <v>8.8400000000000002E-4</v>
      </c>
      <c r="M965" s="3">
        <f t="shared" si="250"/>
        <v>0</v>
      </c>
      <c r="N965" s="3">
        <f t="shared" si="251"/>
        <v>0</v>
      </c>
      <c r="O965" s="3">
        <f>SUM(K965:M965)</f>
        <v>8.8400000000000002E-4</v>
      </c>
      <c r="P965" s="41" t="str">
        <f t="shared" si="252"/>
        <v/>
      </c>
      <c r="Q965" s="42">
        <f t="shared" si="253"/>
        <v>1.8798463765541142E-2</v>
      </c>
      <c r="R965" s="44" t="str">
        <f t="shared" si="254"/>
        <v/>
      </c>
      <c r="S965" s="3" t="str">
        <f>IF(G965&gt;0,(K965/G965)*(1000000/365),"")</f>
        <v/>
      </c>
      <c r="T965" s="3">
        <f>IF(H965&gt;0,(L965/H965)*(1000000/365),"")</f>
        <v>0.20182648401826483</v>
      </c>
      <c r="U965" s="3" t="str">
        <f>IF(I965&gt;0,(M965/I965)*(1000000/365),"")</f>
        <v/>
      </c>
      <c r="V965" s="28" t="str">
        <f>IF(J965&gt;0,(N965/J965)*(1000000/365),"")</f>
        <v/>
      </c>
      <c r="Y965" s="29" t="s">
        <v>719</v>
      </c>
      <c r="Z965" s="3" t="s">
        <v>47</v>
      </c>
      <c r="AA965" s="3">
        <v>47025.119234500002</v>
      </c>
      <c r="AB965" s="3">
        <v>12</v>
      </c>
      <c r="AC965" s="3">
        <v>12</v>
      </c>
      <c r="AD965" s="3">
        <v>0</v>
      </c>
      <c r="AE965" s="2" t="s">
        <v>1245</v>
      </c>
      <c r="AI965" s="3" t="s">
        <v>1243</v>
      </c>
      <c r="AK965" s="3">
        <v>12</v>
      </c>
      <c r="AL965" s="3">
        <v>0.88400000000000001</v>
      </c>
      <c r="AM965" s="2" t="s">
        <v>1245</v>
      </c>
    </row>
    <row r="966" spans="1:42" x14ac:dyDescent="0.25">
      <c r="A966" s="3">
        <f t="shared" si="238"/>
        <v>3</v>
      </c>
      <c r="B966" s="3" t="str">
        <f t="shared" si="239"/>
        <v>Oil</v>
      </c>
      <c r="C966" s="3">
        <f t="shared" si="240"/>
        <v>0</v>
      </c>
      <c r="D966" s="3">
        <f t="shared" si="241"/>
        <v>0</v>
      </c>
      <c r="E966" s="3">
        <f t="shared" si="242"/>
        <v>4.4833979740000002E-2</v>
      </c>
      <c r="F966" s="3" t="str">
        <f t="shared" si="243"/>
        <v/>
      </c>
      <c r="G966" s="3">
        <f t="shared" si="244"/>
        <v>0</v>
      </c>
      <c r="H966" s="3">
        <f t="shared" si="245"/>
        <v>0</v>
      </c>
      <c r="I966" s="3">
        <f t="shared" si="246"/>
        <v>19</v>
      </c>
      <c r="J966" s="3">
        <f t="shared" si="247"/>
        <v>0</v>
      </c>
      <c r="K966" s="3">
        <f t="shared" si="248"/>
        <v>0</v>
      </c>
      <c r="L966" s="3">
        <f t="shared" si="249"/>
        <v>0</v>
      </c>
      <c r="M966" s="3">
        <f t="shared" si="250"/>
        <v>1.4038925000000001E-3</v>
      </c>
      <c r="N966" s="3">
        <f t="shared" si="251"/>
        <v>0</v>
      </c>
      <c r="O966" s="3">
        <f>SUM(K966:M966)</f>
        <v>1.4038925000000001E-3</v>
      </c>
      <c r="P966" s="41" t="str">
        <f t="shared" si="252"/>
        <v/>
      </c>
      <c r="Q966" s="42" t="str">
        <f t="shared" si="253"/>
        <v/>
      </c>
      <c r="R966" s="44">
        <f t="shared" si="254"/>
        <v>3.1313135888034374E-2</v>
      </c>
      <c r="S966" s="3" t="str">
        <f>IF(G966&gt;0,(K966/G966)*(1000000/365),"")</f>
        <v/>
      </c>
      <c r="T966" s="3" t="str">
        <f>IF(H966&gt;0,(L966/H966)*(1000000/365),"")</f>
        <v/>
      </c>
      <c r="U966" s="3">
        <f>IF(I966&gt;0,(M966/I966)*(1000000/365),"")</f>
        <v>0.20243583273251622</v>
      </c>
      <c r="V966" s="28" t="str">
        <f>IF(J966&gt;0,(N966/J966)*(1000000/365),"")</f>
        <v/>
      </c>
      <c r="Y966" s="29" t="s">
        <v>719</v>
      </c>
      <c r="Z966" s="3" t="s">
        <v>47</v>
      </c>
      <c r="AA966" s="3">
        <v>44833.979740000002</v>
      </c>
      <c r="AB966" s="3">
        <v>7</v>
      </c>
      <c r="AC966" s="3">
        <v>6</v>
      </c>
      <c r="AD966" s="3">
        <v>0</v>
      </c>
      <c r="AE966" s="2" t="s">
        <v>1245</v>
      </c>
      <c r="AI966" s="3" t="s">
        <v>1245</v>
      </c>
      <c r="AM966" s="2" t="s">
        <v>1243</v>
      </c>
      <c r="AO966" s="2">
        <v>19</v>
      </c>
      <c r="AP966" s="2">
        <v>1.4038925</v>
      </c>
    </row>
    <row r="967" spans="1:42" x14ac:dyDescent="0.25">
      <c r="A967" s="3">
        <f t="shared" si="238"/>
        <v>3</v>
      </c>
      <c r="B967" s="3" t="str">
        <f t="shared" si="239"/>
        <v>Oil</v>
      </c>
      <c r="C967" s="3">
        <f t="shared" si="240"/>
        <v>0</v>
      </c>
      <c r="D967" s="3">
        <f t="shared" si="241"/>
        <v>0</v>
      </c>
      <c r="E967" s="3">
        <f t="shared" si="242"/>
        <v>5.5732999999999998E-2</v>
      </c>
      <c r="F967" s="3" t="str">
        <f t="shared" si="243"/>
        <v/>
      </c>
      <c r="G967" s="3">
        <f t="shared" si="244"/>
        <v>0</v>
      </c>
      <c r="H967" s="3">
        <f t="shared" si="245"/>
        <v>0</v>
      </c>
      <c r="I967" s="3">
        <f t="shared" si="246"/>
        <v>24</v>
      </c>
      <c r="J967" s="3">
        <f t="shared" si="247"/>
        <v>0</v>
      </c>
      <c r="K967" s="3">
        <f t="shared" si="248"/>
        <v>0</v>
      </c>
      <c r="L967" s="3">
        <f t="shared" si="249"/>
        <v>0</v>
      </c>
      <c r="M967" s="3">
        <f t="shared" si="250"/>
        <v>1.7681250000000002E-4</v>
      </c>
      <c r="N967" s="3">
        <f t="shared" si="251"/>
        <v>0</v>
      </c>
      <c r="O967" s="3">
        <f>SUM(K967:M967)</f>
        <v>1.7681250000000002E-4</v>
      </c>
      <c r="P967" s="41" t="str">
        <f t="shared" si="252"/>
        <v/>
      </c>
      <c r="Q967" s="42" t="str">
        <f t="shared" si="253"/>
        <v/>
      </c>
      <c r="R967" s="44">
        <f t="shared" si="254"/>
        <v>3.1724920603592131E-3</v>
      </c>
      <c r="S967" s="3" t="str">
        <f>IF(G967&gt;0,(K967/G967)*(1000000/365),"")</f>
        <v/>
      </c>
      <c r="T967" s="3" t="str">
        <f>IF(H967&gt;0,(L967/H967)*(1000000/365),"")</f>
        <v/>
      </c>
      <c r="U967" s="3">
        <f>IF(I967&gt;0,(M967/I967)*(1000000/365),"")</f>
        <v>2.0184075342465756E-2</v>
      </c>
      <c r="V967" s="28" t="str">
        <f>IF(J967&gt;0,(N967/J967)*(1000000/365),"")</f>
        <v/>
      </c>
      <c r="Y967" s="29" t="s">
        <v>719</v>
      </c>
      <c r="Z967" s="3" t="s">
        <v>47</v>
      </c>
      <c r="AA967" s="3">
        <v>55733</v>
      </c>
      <c r="AB967" s="3">
        <v>8</v>
      </c>
      <c r="AC967" s="3">
        <v>24</v>
      </c>
      <c r="AD967" s="3">
        <v>0</v>
      </c>
      <c r="AE967" s="2" t="s">
        <v>1245</v>
      </c>
      <c r="AI967" s="3" t="s">
        <v>1245</v>
      </c>
      <c r="AM967" s="2" t="s">
        <v>1243</v>
      </c>
      <c r="AO967" s="2">
        <v>24</v>
      </c>
      <c r="AP967" s="2">
        <v>0.17681250000000001</v>
      </c>
    </row>
    <row r="968" spans="1:42" x14ac:dyDescent="0.25">
      <c r="A968" s="3">
        <f t="shared" si="238"/>
        <v>3</v>
      </c>
      <c r="B968" s="3" t="str">
        <f t="shared" si="239"/>
        <v>Oil</v>
      </c>
      <c r="C968" s="3">
        <f t="shared" si="240"/>
        <v>0</v>
      </c>
      <c r="D968" s="3">
        <f t="shared" si="241"/>
        <v>0</v>
      </c>
      <c r="E968" s="3">
        <f t="shared" si="242"/>
        <v>0.19728599999999999</v>
      </c>
      <c r="F968" s="3" t="str">
        <f t="shared" si="243"/>
        <v/>
      </c>
      <c r="G968" s="3">
        <f t="shared" si="244"/>
        <v>0</v>
      </c>
      <c r="H968" s="3">
        <f t="shared" si="245"/>
        <v>0</v>
      </c>
      <c r="I968" s="3">
        <f t="shared" si="246"/>
        <v>15</v>
      </c>
      <c r="J968" s="3">
        <f t="shared" si="247"/>
        <v>0</v>
      </c>
      <c r="K968" s="3">
        <f t="shared" si="248"/>
        <v>0</v>
      </c>
      <c r="L968" s="3">
        <f t="shared" si="249"/>
        <v>0</v>
      </c>
      <c r="M968" s="3">
        <f t="shared" si="250"/>
        <v>2.0000000000000001E-4</v>
      </c>
      <c r="N968" s="3">
        <f t="shared" si="251"/>
        <v>0</v>
      </c>
      <c r="O968" s="3">
        <f>SUM(K968:M968)</f>
        <v>2.0000000000000001E-4</v>
      </c>
      <c r="P968" s="41" t="str">
        <f t="shared" si="252"/>
        <v/>
      </c>
      <c r="Q968" s="42" t="str">
        <f t="shared" si="253"/>
        <v/>
      </c>
      <c r="R968" s="44">
        <f t="shared" si="254"/>
        <v>1.0137566781221173E-3</v>
      </c>
      <c r="S968" s="3" t="str">
        <f>IF(G968&gt;0,(K968/G968)*(1000000/365),"")</f>
        <v/>
      </c>
      <c r="T968" s="3" t="str">
        <f>IF(H968&gt;0,(L968/H968)*(1000000/365),"")</f>
        <v/>
      </c>
      <c r="U968" s="3">
        <f>IF(I968&gt;0,(M968/I968)*(1000000/365),"")</f>
        <v>3.6529680365296802E-2</v>
      </c>
      <c r="V968" s="28" t="str">
        <f>IF(J968&gt;0,(N968/J968)*(1000000/365),"")</f>
        <v/>
      </c>
      <c r="Y968" s="29" t="s">
        <v>719</v>
      </c>
      <c r="Z968" s="3" t="s">
        <v>47</v>
      </c>
      <c r="AA968" s="3">
        <v>197286</v>
      </c>
      <c r="AB968" s="3">
        <v>8</v>
      </c>
      <c r="AC968" s="3">
        <v>15</v>
      </c>
      <c r="AD968" s="3">
        <v>0</v>
      </c>
      <c r="AE968" s="2" t="s">
        <v>1245</v>
      </c>
      <c r="AI968" s="3" t="s">
        <v>1245</v>
      </c>
      <c r="AM968" s="2" t="s">
        <v>1243</v>
      </c>
      <c r="AO968" s="2">
        <v>15</v>
      </c>
      <c r="AP968" s="2">
        <v>0.2</v>
      </c>
    </row>
    <row r="969" spans="1:42" x14ac:dyDescent="0.25">
      <c r="A969" s="3">
        <f t="shared" ref="A969:A1032" si="255">IF(AND(AE969="Y",AI969="N",AM969="N"),1,IF(AND(AE969="N",AI969="Y",AM969="N"),2,IF(AND(AE969="N",AI969="N",AM969="Y"),3,IF(AND(AE969="Y",AI969="Y",AM969="N"),4,IF(AND(AE969="N",AI969="Y",AM969="Y"),5,6)))))</f>
        <v>5</v>
      </c>
      <c r="B969" s="3" t="str">
        <f t="shared" ref="B969:B1032" si="256">IF(OR(ISNUMBER(SEARCH("gas",Y969)),ISNUMBER(SEARCH("tight",Y969)),ISNUMBER(SEARCH("coal",Y969))),"Gas","Oil")</f>
        <v>Oil</v>
      </c>
      <c r="C969" s="3">
        <f t="shared" ref="C969:C1032" si="257">IF(SUM(G969:I969)&gt;0,IF(A969=1,AA969,IF(OR(A969=4,A969=6),AA969*(G969/SUM(G969:I969)),0))/1000000,0)</f>
        <v>0</v>
      </c>
      <c r="D969" s="3">
        <f t="shared" ref="D969:D1032" si="258">IF(SUM(G969:I969)&gt;0,IF(A969=2,AA969,IF(OR(A969=4,A969=5),AA969*(H969/SUM(G969:I969)),0))/1000000,0)</f>
        <v>5.8279999999999998E-3</v>
      </c>
      <c r="E969" s="3">
        <f t="shared" ref="E969:E1032" si="259">IF(SUM(G969:I969)&gt;0,IF(A969=3,AA969,IF(OR(A969=5,A969=6),AA969*(I969/SUM(G969:I969)),0))/1000000,0)</f>
        <v>1.0199E-2</v>
      </c>
      <c r="F969" s="3" t="str">
        <f t="shared" ref="F969:F1032" si="260">IF(AQ969&gt;0,AA969/1000000,"")</f>
        <v/>
      </c>
      <c r="G969" s="3">
        <f t="shared" ref="G969:G1032" si="261">AG969</f>
        <v>0</v>
      </c>
      <c r="H969" s="3">
        <f t="shared" ref="H969:H1032" si="262">AK969</f>
        <v>4</v>
      </c>
      <c r="I969" s="3">
        <f t="shared" ref="I969:I1032" si="263">AO969</f>
        <v>7</v>
      </c>
      <c r="J969" s="3">
        <f t="shared" ref="J969:J1032" si="264">AQ969</f>
        <v>0</v>
      </c>
      <c r="K969" s="3">
        <f t="shared" ref="K969:K1032" si="265">AH969/1000</f>
        <v>0</v>
      </c>
      <c r="L969" s="3">
        <f t="shared" ref="L969:L1032" si="266">AL969/1000</f>
        <v>1.38799E-3</v>
      </c>
      <c r="M969" s="3">
        <f t="shared" ref="M969:M1032" si="267">AP969/1000</f>
        <v>2.0129999999999999E-5</v>
      </c>
      <c r="N969" s="3">
        <f t="shared" ref="N969:N1032" si="268">AR969/1000</f>
        <v>0</v>
      </c>
      <c r="O969" s="3">
        <f>SUM(K969:M969)</f>
        <v>1.4081199999999999E-3</v>
      </c>
      <c r="P969" s="41" t="str">
        <f t="shared" ref="P969:P1032" si="269">IF(C969&gt;0,(K969/C969),"")</f>
        <v/>
      </c>
      <c r="Q969" s="42">
        <f t="shared" ref="Q969:Q1032" si="270">IF(D969&gt;0,(L969/D969),"")</f>
        <v>0.23815888812628688</v>
      </c>
      <c r="R969" s="44">
        <f t="shared" ref="R969:R1032" si="271">IF(E969&gt;0,(M969/E969),"")</f>
        <v>1.9737229140111773E-3</v>
      </c>
      <c r="S969" s="3" t="str">
        <f>IF(G969&gt;0,(K969/G969)*(1000000/365),"")</f>
        <v/>
      </c>
      <c r="T969" s="3">
        <f>IF(H969&gt;0,(L969/H969)*(1000000/365),"")</f>
        <v>0.95067808219178074</v>
      </c>
      <c r="U969" s="3">
        <f>IF(I969&gt;0,(M969/I969)*(1000000/365),"")</f>
        <v>7.8786692759295479E-3</v>
      </c>
      <c r="V969" s="28" t="str">
        <f>IF(J969&gt;0,(N969/J969)*(1000000/365),"")</f>
        <v/>
      </c>
      <c r="Y969" s="29" t="s">
        <v>719</v>
      </c>
      <c r="Z969" s="3" t="s">
        <v>47</v>
      </c>
      <c r="AA969" s="3">
        <v>16027</v>
      </c>
      <c r="AB969" s="3">
        <v>4</v>
      </c>
      <c r="AC969" s="3">
        <v>11</v>
      </c>
      <c r="AD969" s="3">
        <v>0</v>
      </c>
      <c r="AE969" s="2" t="s">
        <v>1245</v>
      </c>
      <c r="AI969" s="3" t="s">
        <v>1243</v>
      </c>
      <c r="AK969" s="3">
        <v>4</v>
      </c>
      <c r="AL969" s="3">
        <v>1.3879900000000001</v>
      </c>
      <c r="AM969" s="2" t="s">
        <v>1243</v>
      </c>
      <c r="AO969" s="2">
        <v>7</v>
      </c>
      <c r="AP969" s="2">
        <v>2.0129999999999999E-2</v>
      </c>
    </row>
    <row r="970" spans="1:42" x14ac:dyDescent="0.25">
      <c r="A970" s="3">
        <f t="shared" si="255"/>
        <v>3</v>
      </c>
      <c r="B970" s="3" t="str">
        <f t="shared" si="256"/>
        <v>Oil</v>
      </c>
      <c r="C970" s="3">
        <f t="shared" si="257"/>
        <v>0</v>
      </c>
      <c r="D970" s="3">
        <f t="shared" si="258"/>
        <v>0</v>
      </c>
      <c r="E970" s="3">
        <f t="shared" si="259"/>
        <v>2.1541153999999998</v>
      </c>
      <c r="F970" s="3" t="str">
        <f t="shared" si="260"/>
        <v/>
      </c>
      <c r="G970" s="3">
        <f t="shared" si="261"/>
        <v>0</v>
      </c>
      <c r="H970" s="3">
        <f t="shared" si="262"/>
        <v>0</v>
      </c>
      <c r="I970" s="3">
        <f t="shared" si="263"/>
        <v>438</v>
      </c>
      <c r="J970" s="3">
        <f t="shared" si="264"/>
        <v>0</v>
      </c>
      <c r="K970" s="3">
        <f t="shared" si="265"/>
        <v>0</v>
      </c>
      <c r="L970" s="3">
        <f t="shared" si="266"/>
        <v>0</v>
      </c>
      <c r="M970" s="3">
        <f t="shared" si="267"/>
        <v>0.19306000000000001</v>
      </c>
      <c r="N970" s="3">
        <f t="shared" si="268"/>
        <v>0</v>
      </c>
      <c r="O970" s="3">
        <f>SUM(K970:M970)</f>
        <v>0.19306000000000001</v>
      </c>
      <c r="P970" s="41" t="str">
        <f t="shared" si="269"/>
        <v/>
      </c>
      <c r="Q970" s="42" t="str">
        <f t="shared" si="270"/>
        <v/>
      </c>
      <c r="R970" s="44">
        <f t="shared" si="271"/>
        <v>8.9623796385281881E-2</v>
      </c>
      <c r="S970" s="3" t="str">
        <f>IF(G970&gt;0,(K970/G970)*(1000000/365),"")</f>
        <v/>
      </c>
      <c r="T970" s="3" t="str">
        <f>IF(H970&gt;0,(L970/H970)*(1000000/365),"")</f>
        <v/>
      </c>
      <c r="U970" s="3">
        <f>IF(I970&gt;0,(M970/I970)*(1000000/365),"")</f>
        <v>1.2076061800212672</v>
      </c>
      <c r="V970" s="28" t="str">
        <f>IF(J970&gt;0,(N970/J970)*(1000000/365),"")</f>
        <v/>
      </c>
      <c r="Y970" s="29" t="s">
        <v>719</v>
      </c>
      <c r="Z970" s="3" t="s">
        <v>47</v>
      </c>
      <c r="AA970" s="3">
        <v>2154115.4</v>
      </c>
      <c r="AB970" s="3">
        <v>90</v>
      </c>
      <c r="AC970" s="3">
        <v>438</v>
      </c>
      <c r="AD970" s="3">
        <v>0</v>
      </c>
      <c r="AE970" s="2" t="s">
        <v>1245</v>
      </c>
      <c r="AI970" s="3" t="s">
        <v>1245</v>
      </c>
      <c r="AM970" s="2" t="s">
        <v>1243</v>
      </c>
      <c r="AO970" s="2">
        <v>438</v>
      </c>
      <c r="AP970" s="2">
        <v>193.06</v>
      </c>
    </row>
    <row r="971" spans="1:42" x14ac:dyDescent="0.25">
      <c r="A971" s="3">
        <f t="shared" si="255"/>
        <v>5</v>
      </c>
      <c r="B971" s="3" t="str">
        <f t="shared" si="256"/>
        <v>Oil</v>
      </c>
      <c r="C971" s="3">
        <f t="shared" si="257"/>
        <v>0</v>
      </c>
      <c r="D971" s="3">
        <f t="shared" si="258"/>
        <v>1.9371473125E-2</v>
      </c>
      <c r="E971" s="3">
        <f t="shared" si="259"/>
        <v>0.29057209687499996</v>
      </c>
      <c r="F971" s="3" t="str">
        <f t="shared" si="260"/>
        <v/>
      </c>
      <c r="G971" s="3">
        <f t="shared" si="261"/>
        <v>0</v>
      </c>
      <c r="H971" s="3">
        <f t="shared" si="262"/>
        <v>4</v>
      </c>
      <c r="I971" s="3">
        <f t="shared" si="263"/>
        <v>60</v>
      </c>
      <c r="J971" s="3">
        <f t="shared" si="264"/>
        <v>0</v>
      </c>
      <c r="K971" s="3">
        <f t="shared" si="265"/>
        <v>0</v>
      </c>
      <c r="L971" s="3">
        <f t="shared" si="266"/>
        <v>5.9999999999999995E-4</v>
      </c>
      <c r="M971" s="3">
        <f t="shared" si="267"/>
        <v>0</v>
      </c>
      <c r="N971" s="3">
        <f t="shared" si="268"/>
        <v>0</v>
      </c>
      <c r="O971" s="3">
        <f>SUM(K971:M971)</f>
        <v>5.9999999999999995E-4</v>
      </c>
      <c r="P971" s="41" t="str">
        <f t="shared" si="269"/>
        <v/>
      </c>
      <c r="Q971" s="42">
        <f t="shared" si="270"/>
        <v>3.0973380089801505E-2</v>
      </c>
      <c r="R971" s="44">
        <f t="shared" si="271"/>
        <v>0</v>
      </c>
      <c r="S971" s="3" t="str">
        <f>IF(G971&gt;0,(K971/G971)*(1000000/365),"")</f>
        <v/>
      </c>
      <c r="T971" s="3">
        <f>IF(H971&gt;0,(L971/H971)*(1000000/365),"")</f>
        <v>0.41095890410958896</v>
      </c>
      <c r="U971" s="3">
        <f>IF(I971&gt;0,(M971/I971)*(1000000/365),"")</f>
        <v>0</v>
      </c>
      <c r="V971" s="28" t="str">
        <f>IF(J971&gt;0,(N971/J971)*(1000000/365),"")</f>
        <v/>
      </c>
      <c r="Y971" s="29" t="s">
        <v>719</v>
      </c>
      <c r="Z971" s="3" t="s">
        <v>47</v>
      </c>
      <c r="AA971" s="3">
        <v>309943.57</v>
      </c>
      <c r="AB971" s="3">
        <v>16</v>
      </c>
      <c r="AC971" s="3">
        <v>64</v>
      </c>
      <c r="AD971" s="3">
        <v>0</v>
      </c>
      <c r="AE971" s="2" t="s">
        <v>1245</v>
      </c>
      <c r="AG971" s="2">
        <v>0</v>
      </c>
      <c r="AH971" s="2">
        <v>0</v>
      </c>
      <c r="AI971" s="3" t="s">
        <v>1243</v>
      </c>
      <c r="AK971" s="3">
        <v>4</v>
      </c>
      <c r="AL971" s="3">
        <v>0.6</v>
      </c>
      <c r="AM971" s="2" t="s">
        <v>1243</v>
      </c>
      <c r="AO971" s="2">
        <v>60</v>
      </c>
      <c r="AP971" s="2">
        <v>0</v>
      </c>
    </row>
    <row r="972" spans="1:42" x14ac:dyDescent="0.25">
      <c r="A972" s="3">
        <f t="shared" si="255"/>
        <v>6</v>
      </c>
      <c r="B972" s="3" t="str">
        <f t="shared" si="256"/>
        <v>Oil</v>
      </c>
      <c r="C972" s="3">
        <f t="shared" si="257"/>
        <v>2.741820408163265E-2</v>
      </c>
      <c r="D972" s="3">
        <f t="shared" si="258"/>
        <v>0</v>
      </c>
      <c r="E972" s="3">
        <f t="shared" si="259"/>
        <v>8.2254612244897954E-2</v>
      </c>
      <c r="F972" s="3" t="str">
        <f t="shared" si="260"/>
        <v/>
      </c>
      <c r="G972" s="3">
        <f t="shared" si="261"/>
        <v>8</v>
      </c>
      <c r="H972" s="3">
        <f t="shared" si="262"/>
        <v>66</v>
      </c>
      <c r="I972" s="3">
        <f t="shared" si="263"/>
        <v>24</v>
      </c>
      <c r="J972" s="3">
        <f t="shared" si="264"/>
        <v>0</v>
      </c>
      <c r="K972" s="3">
        <f t="shared" si="265"/>
        <v>2.9E-4</v>
      </c>
      <c r="L972" s="3">
        <f t="shared" si="266"/>
        <v>0</v>
      </c>
      <c r="M972" s="3">
        <f t="shared" si="267"/>
        <v>0</v>
      </c>
      <c r="N972" s="3">
        <f t="shared" si="268"/>
        <v>0</v>
      </c>
      <c r="O972" s="3">
        <f>SUM(K972:M972)</f>
        <v>2.9E-4</v>
      </c>
      <c r="P972" s="41">
        <f t="shared" si="269"/>
        <v>1.0576914488512027E-2</v>
      </c>
      <c r="Q972" s="42" t="str">
        <f t="shared" si="270"/>
        <v/>
      </c>
      <c r="R972" s="44">
        <f t="shared" si="271"/>
        <v>0</v>
      </c>
      <c r="S972" s="3">
        <f>IF(G972&gt;0,(K972/G972)*(1000000/365),"")</f>
        <v>9.9315068493150679E-2</v>
      </c>
      <c r="T972" s="3">
        <f>IF(H972&gt;0,(L972/H972)*(1000000/365),"")</f>
        <v>0</v>
      </c>
      <c r="U972" s="3">
        <f>IF(I972&gt;0,(M972/I972)*(1000000/365),"")</f>
        <v>0</v>
      </c>
      <c r="V972" s="28" t="str">
        <f>IF(J972&gt;0,(N972/J972)*(1000000/365),"")</f>
        <v/>
      </c>
      <c r="Y972" s="29" t="s">
        <v>719</v>
      </c>
      <c r="Z972" s="3" t="s">
        <v>47</v>
      </c>
      <c r="AA972" s="3">
        <v>335873</v>
      </c>
      <c r="AB972" s="3">
        <v>22</v>
      </c>
      <c r="AC972" s="3">
        <v>66</v>
      </c>
      <c r="AD972" s="3">
        <v>0</v>
      </c>
      <c r="AE972" s="2" t="s">
        <v>1243</v>
      </c>
      <c r="AG972" s="2">
        <v>8</v>
      </c>
      <c r="AH972" s="2">
        <v>0.28999999999999998</v>
      </c>
      <c r="AI972" s="3" t="s">
        <v>1243</v>
      </c>
      <c r="AK972" s="3">
        <v>66</v>
      </c>
      <c r="AL972" s="3">
        <v>0</v>
      </c>
      <c r="AM972" s="2" t="s">
        <v>1243</v>
      </c>
      <c r="AO972" s="2">
        <v>24</v>
      </c>
      <c r="AP972" s="2">
        <v>0</v>
      </c>
    </row>
    <row r="973" spans="1:42" x14ac:dyDescent="0.25">
      <c r="A973" s="3">
        <f t="shared" si="255"/>
        <v>3</v>
      </c>
      <c r="B973" s="3" t="str">
        <f t="shared" si="256"/>
        <v>Oil</v>
      </c>
      <c r="C973" s="3">
        <f t="shared" si="257"/>
        <v>0</v>
      </c>
      <c r="D973" s="3">
        <f t="shared" si="258"/>
        <v>0</v>
      </c>
      <c r="E973" s="3">
        <f t="shared" si="259"/>
        <v>5.492739E-2</v>
      </c>
      <c r="F973" s="3" t="str">
        <f t="shared" si="260"/>
        <v/>
      </c>
      <c r="G973" s="3">
        <f t="shared" si="261"/>
        <v>0</v>
      </c>
      <c r="H973" s="3">
        <f t="shared" si="262"/>
        <v>0</v>
      </c>
      <c r="I973" s="3">
        <f t="shared" si="263"/>
        <v>9</v>
      </c>
      <c r="J973" s="3">
        <f t="shared" si="264"/>
        <v>0</v>
      </c>
      <c r="K973" s="3">
        <f t="shared" si="265"/>
        <v>0</v>
      </c>
      <c r="L973" s="3">
        <f t="shared" si="266"/>
        <v>0</v>
      </c>
      <c r="M973" s="3">
        <f t="shared" si="267"/>
        <v>0</v>
      </c>
      <c r="N973" s="3">
        <f t="shared" si="268"/>
        <v>0</v>
      </c>
      <c r="O973" s="3">
        <f>SUM(K973:M973)</f>
        <v>0</v>
      </c>
      <c r="P973" s="41" t="str">
        <f t="shared" si="269"/>
        <v/>
      </c>
      <c r="Q973" s="42" t="str">
        <f t="shared" si="270"/>
        <v/>
      </c>
      <c r="R973" s="44">
        <f t="shared" si="271"/>
        <v>0</v>
      </c>
      <c r="S973" s="3" t="str">
        <f>IF(G973&gt;0,(K973/G973)*(1000000/365),"")</f>
        <v/>
      </c>
      <c r="T973" s="3" t="str">
        <f>IF(H973&gt;0,(L973/H973)*(1000000/365),"")</f>
        <v/>
      </c>
      <c r="U973" s="3">
        <f>IF(I973&gt;0,(M973/I973)*(1000000/365),"")</f>
        <v>0</v>
      </c>
      <c r="V973" s="28" t="str">
        <f>IF(J973&gt;0,(N973/J973)*(1000000/365),"")</f>
        <v/>
      </c>
      <c r="Y973" s="29" t="s">
        <v>719</v>
      </c>
      <c r="Z973" s="3" t="s">
        <v>62</v>
      </c>
      <c r="AA973" s="3">
        <v>54927.39</v>
      </c>
      <c r="AB973" s="3">
        <v>3</v>
      </c>
      <c r="AC973" s="3">
        <v>9</v>
      </c>
      <c r="AD973" s="3">
        <v>0</v>
      </c>
      <c r="AE973" s="2" t="s">
        <v>1245</v>
      </c>
      <c r="AI973" s="3" t="s">
        <v>1245</v>
      </c>
      <c r="AM973" s="2" t="s">
        <v>1243</v>
      </c>
      <c r="AO973" s="2">
        <v>9</v>
      </c>
      <c r="AP973" s="2">
        <v>0</v>
      </c>
    </row>
    <row r="974" spans="1:42" x14ac:dyDescent="0.25">
      <c r="A974" s="3">
        <f t="shared" si="255"/>
        <v>3</v>
      </c>
      <c r="B974" s="3" t="str">
        <f t="shared" si="256"/>
        <v>Oil</v>
      </c>
      <c r="C974" s="3">
        <f t="shared" si="257"/>
        <v>0</v>
      </c>
      <c r="D974" s="3">
        <f t="shared" si="258"/>
        <v>0</v>
      </c>
      <c r="E974" s="3">
        <f t="shared" si="259"/>
        <v>9.4809766667000011E-3</v>
      </c>
      <c r="F974" s="3" t="str">
        <f t="shared" si="260"/>
        <v/>
      </c>
      <c r="G974" s="3">
        <f t="shared" si="261"/>
        <v>0</v>
      </c>
      <c r="H974" s="3">
        <f t="shared" si="262"/>
        <v>0</v>
      </c>
      <c r="I974" s="3">
        <f t="shared" si="263"/>
        <v>5</v>
      </c>
      <c r="J974" s="3">
        <f t="shared" si="264"/>
        <v>0</v>
      </c>
      <c r="K974" s="3">
        <f t="shared" si="265"/>
        <v>0</v>
      </c>
      <c r="L974" s="3">
        <f t="shared" si="266"/>
        <v>0</v>
      </c>
      <c r="M974" s="3">
        <f t="shared" si="267"/>
        <v>1.1666499999999999E-5</v>
      </c>
      <c r="N974" s="3">
        <f t="shared" si="268"/>
        <v>0</v>
      </c>
      <c r="O974" s="3">
        <f>SUM(K974:M974)</f>
        <v>1.1666499999999999E-5</v>
      </c>
      <c r="P974" s="41" t="str">
        <f t="shared" si="269"/>
        <v/>
      </c>
      <c r="Q974" s="42" t="str">
        <f t="shared" si="270"/>
        <v/>
      </c>
      <c r="R974" s="44">
        <f t="shared" si="271"/>
        <v>1.2305166872708592E-3</v>
      </c>
      <c r="S974" s="3" t="str">
        <f>IF(G974&gt;0,(K974/G974)*(1000000/365),"")</f>
        <v/>
      </c>
      <c r="T974" s="3" t="str">
        <f>IF(H974&gt;0,(L974/H974)*(1000000/365),"")</f>
        <v/>
      </c>
      <c r="U974" s="3">
        <f>IF(I974&gt;0,(M974/I974)*(1000000/365),"")</f>
        <v>6.3926027397260268E-3</v>
      </c>
      <c r="V974" s="28" t="str">
        <f>IF(J974&gt;0,(N974/J974)*(1000000/365),"")</f>
        <v/>
      </c>
      <c r="Y974" s="29" t="s">
        <v>720</v>
      </c>
      <c r="Z974" s="3" t="s">
        <v>47</v>
      </c>
      <c r="AA974" s="3">
        <v>9480.9766667000004</v>
      </c>
      <c r="AB974" s="3">
        <v>1</v>
      </c>
      <c r="AC974" s="3">
        <v>5</v>
      </c>
      <c r="AD974" s="3">
        <v>0</v>
      </c>
      <c r="AE974" s="2" t="s">
        <v>1245</v>
      </c>
      <c r="AI974" s="3" t="s">
        <v>1245</v>
      </c>
      <c r="AM974" s="2" t="s">
        <v>1243</v>
      </c>
      <c r="AO974" s="2">
        <v>5</v>
      </c>
      <c r="AP974" s="2">
        <v>1.16665E-2</v>
      </c>
    </row>
    <row r="975" spans="1:42" x14ac:dyDescent="0.25">
      <c r="A975" s="3">
        <f t="shared" si="255"/>
        <v>3</v>
      </c>
      <c r="B975" s="3" t="str">
        <f t="shared" si="256"/>
        <v>Oil</v>
      </c>
      <c r="C975" s="3">
        <f t="shared" si="257"/>
        <v>0</v>
      </c>
      <c r="D975" s="3">
        <f t="shared" si="258"/>
        <v>0</v>
      </c>
      <c r="E975" s="3">
        <f t="shared" si="259"/>
        <v>4.7779099999999998E-3</v>
      </c>
      <c r="F975" s="3" t="str">
        <f t="shared" si="260"/>
        <v/>
      </c>
      <c r="G975" s="3">
        <f t="shared" si="261"/>
        <v>0</v>
      </c>
      <c r="H975" s="3">
        <f t="shared" si="262"/>
        <v>0</v>
      </c>
      <c r="I975" s="3">
        <f t="shared" si="263"/>
        <v>2</v>
      </c>
      <c r="J975" s="3">
        <f t="shared" si="264"/>
        <v>0</v>
      </c>
      <c r="K975" s="3">
        <f t="shared" si="265"/>
        <v>0</v>
      </c>
      <c r="L975" s="3">
        <f t="shared" si="266"/>
        <v>0</v>
      </c>
      <c r="M975" s="3">
        <f t="shared" si="267"/>
        <v>4.7627000000000002E-6</v>
      </c>
      <c r="N975" s="3">
        <f t="shared" si="268"/>
        <v>0</v>
      </c>
      <c r="O975" s="3">
        <f>SUM(K975:M975)</f>
        <v>4.7627000000000002E-6</v>
      </c>
      <c r="P975" s="41" t="str">
        <f t="shared" si="269"/>
        <v/>
      </c>
      <c r="Q975" s="42" t="str">
        <f t="shared" si="270"/>
        <v/>
      </c>
      <c r="R975" s="44">
        <f t="shared" si="271"/>
        <v>9.9681659972665872E-4</v>
      </c>
      <c r="S975" s="3" t="str">
        <f>IF(G975&gt;0,(K975/G975)*(1000000/365),"")</f>
        <v/>
      </c>
      <c r="T975" s="3" t="str">
        <f>IF(H975&gt;0,(L975/H975)*(1000000/365),"")</f>
        <v/>
      </c>
      <c r="U975" s="3">
        <f>IF(I975&gt;0,(M975/I975)*(1000000/365),"")</f>
        <v>6.5242465753424655E-3</v>
      </c>
      <c r="V975" s="28" t="str">
        <f>IF(J975&gt;0,(N975/J975)*(1000000/365),"")</f>
        <v/>
      </c>
      <c r="Y975" s="29" t="s">
        <v>720</v>
      </c>
      <c r="Z975" s="3" t="s">
        <v>47</v>
      </c>
      <c r="AA975" s="3">
        <v>4777.91</v>
      </c>
      <c r="AB975" s="3">
        <v>1</v>
      </c>
      <c r="AC975" s="3">
        <v>2</v>
      </c>
      <c r="AD975" s="3">
        <v>0</v>
      </c>
      <c r="AE975" s="2" t="s">
        <v>1245</v>
      </c>
      <c r="AI975" s="3" t="s">
        <v>1245</v>
      </c>
      <c r="AM975" s="2" t="s">
        <v>1243</v>
      </c>
      <c r="AO975" s="2">
        <v>2</v>
      </c>
      <c r="AP975" s="2">
        <v>4.7626999999999999E-3</v>
      </c>
    </row>
    <row r="976" spans="1:42" x14ac:dyDescent="0.25">
      <c r="A976" s="3">
        <f t="shared" si="255"/>
        <v>3</v>
      </c>
      <c r="B976" s="3" t="str">
        <f t="shared" si="256"/>
        <v>Oil</v>
      </c>
      <c r="C976" s="3">
        <f t="shared" si="257"/>
        <v>0</v>
      </c>
      <c r="D976" s="3">
        <f t="shared" si="258"/>
        <v>0</v>
      </c>
      <c r="E976" s="3">
        <f t="shared" si="259"/>
        <v>4.5051133499999993E-3</v>
      </c>
      <c r="F976" s="3" t="str">
        <f t="shared" si="260"/>
        <v/>
      </c>
      <c r="G976" s="3">
        <f t="shared" si="261"/>
        <v>0</v>
      </c>
      <c r="H976" s="3">
        <f t="shared" si="262"/>
        <v>0</v>
      </c>
      <c r="I976" s="3">
        <f t="shared" si="263"/>
        <v>1</v>
      </c>
      <c r="J976" s="3">
        <f t="shared" si="264"/>
        <v>0</v>
      </c>
      <c r="K976" s="3">
        <f t="shared" si="265"/>
        <v>0</v>
      </c>
      <c r="L976" s="3">
        <f t="shared" si="266"/>
        <v>0</v>
      </c>
      <c r="M976" s="3">
        <f t="shared" si="267"/>
        <v>3.1220000000000003E-5</v>
      </c>
      <c r="N976" s="3">
        <f t="shared" si="268"/>
        <v>0</v>
      </c>
      <c r="O976" s="3">
        <f>SUM(K976:M976)</f>
        <v>3.1220000000000003E-5</v>
      </c>
      <c r="P976" s="41" t="str">
        <f t="shared" si="269"/>
        <v/>
      </c>
      <c r="Q976" s="42" t="str">
        <f t="shared" si="270"/>
        <v/>
      </c>
      <c r="R976" s="44">
        <f t="shared" si="271"/>
        <v>6.9299033286254622E-3</v>
      </c>
      <c r="S976" s="3" t="str">
        <f>IF(G976&gt;0,(K976/G976)*(1000000/365),"")</f>
        <v/>
      </c>
      <c r="T976" s="3" t="str">
        <f>IF(H976&gt;0,(L976/H976)*(1000000/365),"")</f>
        <v/>
      </c>
      <c r="U976" s="3">
        <f>IF(I976&gt;0,(M976/I976)*(1000000/365),"")</f>
        <v>8.5534246575342476E-2</v>
      </c>
      <c r="V976" s="28" t="str">
        <f>IF(J976&gt;0,(N976/J976)*(1000000/365),"")</f>
        <v/>
      </c>
      <c r="Y976" s="29" t="s">
        <v>720</v>
      </c>
      <c r="Z976" s="3" t="s">
        <v>47</v>
      </c>
      <c r="AA976" s="3">
        <v>4505.1133499999996</v>
      </c>
      <c r="AB976" s="3">
        <v>1</v>
      </c>
      <c r="AC976" s="3">
        <v>1</v>
      </c>
      <c r="AD976" s="3">
        <v>0</v>
      </c>
      <c r="AE976" s="2" t="s">
        <v>1245</v>
      </c>
      <c r="AI976" s="3" t="s">
        <v>1245</v>
      </c>
      <c r="AM976" s="2" t="s">
        <v>1243</v>
      </c>
      <c r="AO976" s="2">
        <v>1</v>
      </c>
      <c r="AP976" s="2">
        <v>3.1220000000000001E-2</v>
      </c>
    </row>
    <row r="977" spans="1:42" x14ac:dyDescent="0.25">
      <c r="A977" s="3">
        <f t="shared" si="255"/>
        <v>3</v>
      </c>
      <c r="B977" s="3" t="str">
        <f t="shared" si="256"/>
        <v>Oil</v>
      </c>
      <c r="C977" s="3">
        <f t="shared" si="257"/>
        <v>0</v>
      </c>
      <c r="D977" s="3">
        <f t="shared" si="258"/>
        <v>0</v>
      </c>
      <c r="E977" s="3">
        <f t="shared" si="259"/>
        <v>3.533704E-2</v>
      </c>
      <c r="F977" s="3" t="str">
        <f t="shared" si="260"/>
        <v/>
      </c>
      <c r="G977" s="3">
        <f t="shared" si="261"/>
        <v>0</v>
      </c>
      <c r="H977" s="3">
        <f t="shared" si="262"/>
        <v>0</v>
      </c>
      <c r="I977" s="3">
        <f t="shared" si="263"/>
        <v>13</v>
      </c>
      <c r="J977" s="3">
        <f t="shared" si="264"/>
        <v>0</v>
      </c>
      <c r="K977" s="3">
        <f t="shared" si="265"/>
        <v>0</v>
      </c>
      <c r="L977" s="3">
        <f t="shared" si="266"/>
        <v>0</v>
      </c>
      <c r="M977" s="3">
        <f t="shared" si="267"/>
        <v>1.4619500000000001E-5</v>
      </c>
      <c r="N977" s="3">
        <f t="shared" si="268"/>
        <v>0</v>
      </c>
      <c r="O977" s="3">
        <f>SUM(K977:M977)</f>
        <v>1.4619500000000001E-5</v>
      </c>
      <c r="P977" s="41" t="str">
        <f t="shared" si="269"/>
        <v/>
      </c>
      <c r="Q977" s="42" t="str">
        <f t="shared" si="270"/>
        <v/>
      </c>
      <c r="R977" s="44">
        <f t="shared" si="271"/>
        <v>4.1371603280863369E-4</v>
      </c>
      <c r="S977" s="3" t="str">
        <f>IF(G977&gt;0,(K977/G977)*(1000000/365),"")</f>
        <v/>
      </c>
      <c r="T977" s="3" t="str">
        <f>IF(H977&gt;0,(L977/H977)*(1000000/365),"")</f>
        <v/>
      </c>
      <c r="U977" s="3">
        <f>IF(I977&gt;0,(M977/I977)*(1000000/365),"")</f>
        <v>3.0810326659641727E-3</v>
      </c>
      <c r="V977" s="28" t="str">
        <f>IF(J977&gt;0,(N977/J977)*(1000000/365),"")</f>
        <v/>
      </c>
      <c r="Y977" s="29" t="s">
        <v>720</v>
      </c>
      <c r="Z977" s="3" t="s">
        <v>47</v>
      </c>
      <c r="AA977" s="3">
        <v>35337.040000000001</v>
      </c>
      <c r="AB977" s="3">
        <v>5</v>
      </c>
      <c r="AC977" s="3">
        <v>13</v>
      </c>
      <c r="AD977" s="3">
        <v>0</v>
      </c>
      <c r="AE977" s="2" t="s">
        <v>1245</v>
      </c>
      <c r="AI977" s="3" t="s">
        <v>1245</v>
      </c>
      <c r="AM977" s="2" t="s">
        <v>1243</v>
      </c>
      <c r="AO977" s="2">
        <v>13</v>
      </c>
      <c r="AP977" s="2">
        <v>1.4619500000000001E-2</v>
      </c>
    </row>
    <row r="978" spans="1:42" x14ac:dyDescent="0.25">
      <c r="A978" s="3">
        <f t="shared" si="255"/>
        <v>3</v>
      </c>
      <c r="B978" s="3" t="str">
        <f t="shared" si="256"/>
        <v>Oil</v>
      </c>
      <c r="C978" s="3">
        <f t="shared" si="257"/>
        <v>0</v>
      </c>
      <c r="D978" s="3">
        <f t="shared" si="258"/>
        <v>0</v>
      </c>
      <c r="E978" s="3">
        <f t="shared" si="259"/>
        <v>4.1398999999999998E-2</v>
      </c>
      <c r="F978" s="3" t="str">
        <f t="shared" si="260"/>
        <v/>
      </c>
      <c r="G978" s="3">
        <f t="shared" si="261"/>
        <v>0</v>
      </c>
      <c r="H978" s="3">
        <f t="shared" si="262"/>
        <v>0</v>
      </c>
      <c r="I978" s="3">
        <f t="shared" si="263"/>
        <v>36</v>
      </c>
      <c r="J978" s="3">
        <f t="shared" si="264"/>
        <v>0</v>
      </c>
      <c r="K978" s="3">
        <f t="shared" si="265"/>
        <v>0</v>
      </c>
      <c r="L978" s="3">
        <f t="shared" si="266"/>
        <v>0</v>
      </c>
      <c r="M978" s="3">
        <f t="shared" si="267"/>
        <v>5.9999999999999995E-4</v>
      </c>
      <c r="N978" s="3">
        <f t="shared" si="268"/>
        <v>0</v>
      </c>
      <c r="O978" s="3">
        <f>SUM(K978:M978)</f>
        <v>5.9999999999999995E-4</v>
      </c>
      <c r="P978" s="41" t="str">
        <f t="shared" si="269"/>
        <v/>
      </c>
      <c r="Q978" s="42" t="str">
        <f t="shared" si="270"/>
        <v/>
      </c>
      <c r="R978" s="44">
        <f t="shared" si="271"/>
        <v>1.449310369815696E-2</v>
      </c>
      <c r="S978" s="3" t="str">
        <f>IF(G978&gt;0,(K978/G978)*(1000000/365),"")</f>
        <v/>
      </c>
      <c r="T978" s="3" t="str">
        <f>IF(H978&gt;0,(L978/H978)*(1000000/365),"")</f>
        <v/>
      </c>
      <c r="U978" s="3">
        <f>IF(I978&gt;0,(M978/I978)*(1000000/365),"")</f>
        <v>4.5662100456620995E-2</v>
      </c>
      <c r="V978" s="28" t="str">
        <f>IF(J978&gt;0,(N978/J978)*(1000000/365),"")</f>
        <v/>
      </c>
      <c r="Y978" s="29" t="s">
        <v>720</v>
      </c>
      <c r="Z978" s="3" t="s">
        <v>47</v>
      </c>
      <c r="AA978" s="3">
        <v>41399</v>
      </c>
      <c r="AB978" s="3">
        <v>6</v>
      </c>
      <c r="AC978" s="3">
        <v>36</v>
      </c>
      <c r="AD978" s="3">
        <v>0</v>
      </c>
      <c r="AE978" s="2" t="s">
        <v>1245</v>
      </c>
      <c r="AI978" s="3" t="s">
        <v>1245</v>
      </c>
      <c r="AM978" s="2" t="s">
        <v>1243</v>
      </c>
      <c r="AO978" s="2">
        <v>36</v>
      </c>
      <c r="AP978" s="2">
        <v>0.6</v>
      </c>
    </row>
    <row r="979" spans="1:42" x14ac:dyDescent="0.25">
      <c r="A979" s="3">
        <f t="shared" si="255"/>
        <v>3</v>
      </c>
      <c r="B979" s="3" t="str">
        <f t="shared" si="256"/>
        <v>Oil</v>
      </c>
      <c r="C979" s="3">
        <f t="shared" si="257"/>
        <v>0</v>
      </c>
      <c r="D979" s="3">
        <f t="shared" si="258"/>
        <v>0</v>
      </c>
      <c r="E979" s="3">
        <f t="shared" si="259"/>
        <v>1.1363E-2</v>
      </c>
      <c r="F979" s="3" t="str">
        <f t="shared" si="260"/>
        <v/>
      </c>
      <c r="G979" s="3">
        <f t="shared" si="261"/>
        <v>0</v>
      </c>
      <c r="H979" s="3">
        <f t="shared" si="262"/>
        <v>0</v>
      </c>
      <c r="I979" s="3">
        <f t="shared" si="263"/>
        <v>3</v>
      </c>
      <c r="J979" s="3">
        <f t="shared" si="264"/>
        <v>0</v>
      </c>
      <c r="K979" s="3">
        <f t="shared" si="265"/>
        <v>0</v>
      </c>
      <c r="L979" s="3">
        <f t="shared" si="266"/>
        <v>0</v>
      </c>
      <c r="M979" s="3">
        <f t="shared" si="267"/>
        <v>1.0000000000000001E-5</v>
      </c>
      <c r="N979" s="3">
        <f t="shared" si="268"/>
        <v>0</v>
      </c>
      <c r="O979" s="3">
        <f>SUM(K979:M979)</f>
        <v>1.0000000000000001E-5</v>
      </c>
      <c r="P979" s="41" t="str">
        <f t="shared" si="269"/>
        <v/>
      </c>
      <c r="Q979" s="42" t="str">
        <f t="shared" si="270"/>
        <v/>
      </c>
      <c r="R979" s="44">
        <f t="shared" si="271"/>
        <v>8.8004928275983469E-4</v>
      </c>
      <c r="S979" s="3" t="str">
        <f>IF(G979&gt;0,(K979/G979)*(1000000/365),"")</f>
        <v/>
      </c>
      <c r="T979" s="3" t="str">
        <f>IF(H979&gt;0,(L979/H979)*(1000000/365),"")</f>
        <v/>
      </c>
      <c r="U979" s="3">
        <f>IF(I979&gt;0,(M979/I979)*(1000000/365),"")</f>
        <v>9.1324200913242021E-3</v>
      </c>
      <c r="V979" s="28" t="str">
        <f>IF(J979&gt;0,(N979/J979)*(1000000/365),"")</f>
        <v/>
      </c>
      <c r="Y979" s="29" t="s">
        <v>720</v>
      </c>
      <c r="Z979" s="3" t="s">
        <v>47</v>
      </c>
      <c r="AA979" s="3">
        <v>11363</v>
      </c>
      <c r="AB979" s="3">
        <v>4</v>
      </c>
      <c r="AC979" s="3">
        <v>3</v>
      </c>
      <c r="AD979" s="3">
        <v>0</v>
      </c>
      <c r="AE979" s="2" t="s">
        <v>1245</v>
      </c>
      <c r="AI979" s="3" t="s">
        <v>1245</v>
      </c>
      <c r="AM979" s="2" t="s">
        <v>1243</v>
      </c>
      <c r="AO979" s="2">
        <v>3</v>
      </c>
      <c r="AP979" s="2">
        <v>0.01</v>
      </c>
    </row>
    <row r="980" spans="1:42" x14ac:dyDescent="0.25">
      <c r="A980" s="3">
        <f t="shared" si="255"/>
        <v>2</v>
      </c>
      <c r="B980" s="3" t="str">
        <f t="shared" si="256"/>
        <v>Oil</v>
      </c>
      <c r="C980" s="3">
        <f t="shared" si="257"/>
        <v>0</v>
      </c>
      <c r="D980" s="3">
        <f t="shared" si="258"/>
        <v>1.9914999999999999E-2</v>
      </c>
      <c r="E980" s="3">
        <f t="shared" si="259"/>
        <v>0</v>
      </c>
      <c r="F980" s="3" t="str">
        <f t="shared" si="260"/>
        <v/>
      </c>
      <c r="G980" s="3">
        <f t="shared" si="261"/>
        <v>0</v>
      </c>
      <c r="H980" s="3">
        <f t="shared" si="262"/>
        <v>10</v>
      </c>
      <c r="I980" s="3">
        <f t="shared" si="263"/>
        <v>0</v>
      </c>
      <c r="J980" s="3">
        <f t="shared" si="264"/>
        <v>0</v>
      </c>
      <c r="K980" s="3">
        <f t="shared" si="265"/>
        <v>0</v>
      </c>
      <c r="L980" s="3">
        <f t="shared" si="266"/>
        <v>2.9029899999999998E-3</v>
      </c>
      <c r="M980" s="3">
        <f t="shared" si="267"/>
        <v>0</v>
      </c>
      <c r="N980" s="3">
        <f t="shared" si="268"/>
        <v>0</v>
      </c>
      <c r="O980" s="3">
        <f>SUM(K980:M980)</f>
        <v>2.9029899999999998E-3</v>
      </c>
      <c r="P980" s="41" t="str">
        <f t="shared" si="269"/>
        <v/>
      </c>
      <c r="Q980" s="42">
        <f t="shared" si="270"/>
        <v>0.14576901832789355</v>
      </c>
      <c r="R980" s="44" t="str">
        <f t="shared" si="271"/>
        <v/>
      </c>
      <c r="S980" s="3" t="str">
        <f>IF(G980&gt;0,(K980/G980)*(1000000/365),"")</f>
        <v/>
      </c>
      <c r="T980" s="3">
        <f>IF(H980&gt;0,(L980/H980)*(1000000/365),"")</f>
        <v>0.79533972602739722</v>
      </c>
      <c r="U980" s="3" t="str">
        <f>IF(I980&gt;0,(M980/I980)*(1000000/365),"")</f>
        <v/>
      </c>
      <c r="V980" s="28" t="str">
        <f>IF(J980&gt;0,(N980/J980)*(1000000/365),"")</f>
        <v/>
      </c>
      <c r="Y980" s="29" t="s">
        <v>720</v>
      </c>
      <c r="Z980" s="3" t="s">
        <v>47</v>
      </c>
      <c r="AA980" s="3">
        <v>19915</v>
      </c>
      <c r="AB980" s="3">
        <v>4</v>
      </c>
      <c r="AC980" s="3">
        <v>10</v>
      </c>
      <c r="AD980" s="3">
        <v>0</v>
      </c>
      <c r="AE980" s="2" t="s">
        <v>1245</v>
      </c>
      <c r="AI980" s="3" t="s">
        <v>1243</v>
      </c>
      <c r="AK980" s="3">
        <v>10</v>
      </c>
      <c r="AL980" s="3">
        <v>2.90299</v>
      </c>
      <c r="AM980" s="2" t="s">
        <v>1245</v>
      </c>
    </row>
    <row r="981" spans="1:42" x14ac:dyDescent="0.25">
      <c r="A981" s="3">
        <f t="shared" si="255"/>
        <v>3</v>
      </c>
      <c r="B981" s="3" t="str">
        <f t="shared" si="256"/>
        <v>Oil</v>
      </c>
      <c r="C981" s="3">
        <f t="shared" si="257"/>
        <v>0</v>
      </c>
      <c r="D981" s="3">
        <f t="shared" si="258"/>
        <v>0</v>
      </c>
      <c r="E981" s="3">
        <f t="shared" si="259"/>
        <v>9.5530000000000007E-3</v>
      </c>
      <c r="F981" s="3" t="str">
        <f t="shared" si="260"/>
        <v/>
      </c>
      <c r="G981" s="3">
        <f t="shared" si="261"/>
        <v>0</v>
      </c>
      <c r="H981" s="3">
        <f t="shared" si="262"/>
        <v>0</v>
      </c>
      <c r="I981" s="3">
        <f t="shared" si="263"/>
        <v>3</v>
      </c>
      <c r="J981" s="3">
        <f t="shared" si="264"/>
        <v>0</v>
      </c>
      <c r="K981" s="3">
        <f t="shared" si="265"/>
        <v>0</v>
      </c>
      <c r="L981" s="3">
        <f t="shared" si="266"/>
        <v>0</v>
      </c>
      <c r="M981" s="3">
        <f t="shared" si="267"/>
        <v>4.0482000000000002E-4</v>
      </c>
      <c r="N981" s="3">
        <f t="shared" si="268"/>
        <v>0</v>
      </c>
      <c r="O981" s="3">
        <f>SUM(K981:M981)</f>
        <v>4.0482000000000002E-4</v>
      </c>
      <c r="P981" s="41" t="str">
        <f t="shared" si="269"/>
        <v/>
      </c>
      <c r="Q981" s="42" t="str">
        <f t="shared" si="270"/>
        <v/>
      </c>
      <c r="R981" s="44">
        <f t="shared" si="271"/>
        <v>4.2376216895216159E-2</v>
      </c>
      <c r="S981" s="3" t="str">
        <f>IF(G981&gt;0,(K981/G981)*(1000000/365),"")</f>
        <v/>
      </c>
      <c r="T981" s="3" t="str">
        <f>IF(H981&gt;0,(L981/H981)*(1000000/365),"")</f>
        <v/>
      </c>
      <c r="U981" s="3">
        <f>IF(I981&gt;0,(M981/I981)*(1000000/365),"")</f>
        <v>0.36969863013698628</v>
      </c>
      <c r="V981" s="28" t="str">
        <f>IF(J981&gt;0,(N981/J981)*(1000000/365),"")</f>
        <v/>
      </c>
      <c r="Y981" s="29" t="s">
        <v>720</v>
      </c>
      <c r="Z981" s="3" t="s">
        <v>47</v>
      </c>
      <c r="AA981" s="3">
        <v>9553</v>
      </c>
      <c r="AB981" s="3">
        <v>1</v>
      </c>
      <c r="AC981" s="3">
        <v>3</v>
      </c>
      <c r="AD981" s="3">
        <v>0</v>
      </c>
      <c r="AE981" s="2" t="s">
        <v>1245</v>
      </c>
      <c r="AI981" s="3" t="s">
        <v>1245</v>
      </c>
      <c r="AM981" s="2" t="s">
        <v>1243</v>
      </c>
      <c r="AO981" s="2">
        <v>3</v>
      </c>
      <c r="AP981" s="2">
        <v>0.40482000000000001</v>
      </c>
    </row>
    <row r="982" spans="1:42" x14ac:dyDescent="0.25">
      <c r="A982" s="3">
        <f t="shared" si="255"/>
        <v>3</v>
      </c>
      <c r="B982" s="3" t="str">
        <f t="shared" si="256"/>
        <v>Oil</v>
      </c>
      <c r="C982" s="3">
        <f t="shared" si="257"/>
        <v>0</v>
      </c>
      <c r="D982" s="3">
        <f t="shared" si="258"/>
        <v>0</v>
      </c>
      <c r="E982" s="3">
        <f t="shared" si="259"/>
        <v>1.3181440000000001E-2</v>
      </c>
      <c r="F982" s="3" t="str">
        <f t="shared" si="260"/>
        <v/>
      </c>
      <c r="G982" s="3">
        <f t="shared" si="261"/>
        <v>0</v>
      </c>
      <c r="H982" s="3">
        <f t="shared" si="262"/>
        <v>0</v>
      </c>
      <c r="I982" s="3">
        <f t="shared" si="263"/>
        <v>3</v>
      </c>
      <c r="J982" s="3">
        <f t="shared" si="264"/>
        <v>0</v>
      </c>
      <c r="K982" s="3">
        <f t="shared" si="265"/>
        <v>0</v>
      </c>
      <c r="L982" s="3">
        <f t="shared" si="266"/>
        <v>0</v>
      </c>
      <c r="M982" s="3">
        <f t="shared" si="267"/>
        <v>6.6199999999999996E-5</v>
      </c>
      <c r="N982" s="3">
        <f t="shared" si="268"/>
        <v>0</v>
      </c>
      <c r="O982" s="3">
        <f>SUM(K982:M982)</f>
        <v>6.6199999999999996E-5</v>
      </c>
      <c r="P982" s="41" t="str">
        <f t="shared" si="269"/>
        <v/>
      </c>
      <c r="Q982" s="42" t="str">
        <f t="shared" si="270"/>
        <v/>
      </c>
      <c r="R982" s="44">
        <f t="shared" si="271"/>
        <v>5.0222130510778782E-3</v>
      </c>
      <c r="S982" s="3" t="str">
        <f>IF(G982&gt;0,(K982/G982)*(1000000/365),"")</f>
        <v/>
      </c>
      <c r="T982" s="3" t="str">
        <f>IF(H982&gt;0,(L982/H982)*(1000000/365),"")</f>
        <v/>
      </c>
      <c r="U982" s="3">
        <f>IF(I982&gt;0,(M982/I982)*(1000000/365),"")</f>
        <v>6.0456621004566211E-2</v>
      </c>
      <c r="V982" s="28" t="str">
        <f>IF(J982&gt;0,(N982/J982)*(1000000/365),"")</f>
        <v/>
      </c>
      <c r="Y982" s="29" t="s">
        <v>720</v>
      </c>
      <c r="Z982" s="3" t="s">
        <v>47</v>
      </c>
      <c r="AA982" s="3">
        <v>13181.44</v>
      </c>
      <c r="AB982" s="3">
        <v>3</v>
      </c>
      <c r="AC982" s="3">
        <v>3</v>
      </c>
      <c r="AD982" s="3">
        <v>0</v>
      </c>
      <c r="AE982" s="2" t="s">
        <v>1245</v>
      </c>
      <c r="AI982" s="3" t="s">
        <v>1245</v>
      </c>
      <c r="AM982" s="2" t="s">
        <v>1243</v>
      </c>
      <c r="AO982" s="2">
        <v>3</v>
      </c>
      <c r="AP982" s="2">
        <v>6.6199999999999995E-2</v>
      </c>
    </row>
    <row r="983" spans="1:42" x14ac:dyDescent="0.25">
      <c r="A983" s="3">
        <f t="shared" si="255"/>
        <v>1</v>
      </c>
      <c r="B983" s="3" t="str">
        <f t="shared" si="256"/>
        <v>Oil</v>
      </c>
      <c r="C983" s="3">
        <f t="shared" si="257"/>
        <v>6.5754804905099995E-2</v>
      </c>
      <c r="D983" s="3">
        <f t="shared" si="258"/>
        <v>0</v>
      </c>
      <c r="E983" s="3">
        <f t="shared" si="259"/>
        <v>0</v>
      </c>
      <c r="F983" s="3" t="str">
        <f t="shared" si="260"/>
        <v/>
      </c>
      <c r="G983" s="3">
        <f t="shared" si="261"/>
        <v>4</v>
      </c>
      <c r="H983" s="3">
        <f t="shared" si="262"/>
        <v>0</v>
      </c>
      <c r="I983" s="3">
        <f t="shared" si="263"/>
        <v>0</v>
      </c>
      <c r="J983" s="3">
        <f t="shared" si="264"/>
        <v>0</v>
      </c>
      <c r="K983" s="3">
        <f t="shared" si="265"/>
        <v>7.1599999999999992E-5</v>
      </c>
      <c r="L983" s="3">
        <f t="shared" si="266"/>
        <v>0</v>
      </c>
      <c r="M983" s="3">
        <f t="shared" si="267"/>
        <v>0</v>
      </c>
      <c r="N983" s="3">
        <f t="shared" si="268"/>
        <v>0</v>
      </c>
      <c r="O983" s="3">
        <f>SUM(K983:M983)</f>
        <v>7.1599999999999992E-5</v>
      </c>
      <c r="P983" s="41">
        <f t="shared" si="269"/>
        <v>1.0888938094080884E-3</v>
      </c>
      <c r="Q983" s="42" t="str">
        <f t="shared" si="270"/>
        <v/>
      </c>
      <c r="R983" s="44" t="str">
        <f t="shared" si="271"/>
        <v/>
      </c>
      <c r="S983" s="3">
        <f>IF(G983&gt;0,(K983/G983)*(1000000/365),"")</f>
        <v>4.9041095890410953E-2</v>
      </c>
      <c r="T983" s="3" t="str">
        <f>IF(H983&gt;0,(L983/H983)*(1000000/365),"")</f>
        <v/>
      </c>
      <c r="U983" s="3" t="str">
        <f>IF(I983&gt;0,(M983/I983)*(1000000/365),"")</f>
        <v/>
      </c>
      <c r="V983" s="28" t="str">
        <f>IF(J983&gt;0,(N983/J983)*(1000000/365),"")</f>
        <v/>
      </c>
      <c r="Y983" s="29" t="s">
        <v>721</v>
      </c>
      <c r="Z983" s="3" t="s">
        <v>47</v>
      </c>
      <c r="AA983" s="3">
        <v>65754.804905099998</v>
      </c>
      <c r="AB983" s="3">
        <v>4</v>
      </c>
      <c r="AC983" s="3">
        <v>4</v>
      </c>
      <c r="AD983" s="3">
        <v>0</v>
      </c>
      <c r="AE983" s="2" t="s">
        <v>1243</v>
      </c>
      <c r="AG983" s="2">
        <v>4</v>
      </c>
      <c r="AH983" s="2">
        <v>7.1599999999999997E-2</v>
      </c>
      <c r="AI983" s="3" t="s">
        <v>1245</v>
      </c>
      <c r="AM983" s="2" t="s">
        <v>1245</v>
      </c>
    </row>
    <row r="984" spans="1:42" x14ac:dyDescent="0.25">
      <c r="A984" s="3">
        <f t="shared" si="255"/>
        <v>3</v>
      </c>
      <c r="B984" s="3" t="str">
        <f t="shared" si="256"/>
        <v>Oil</v>
      </c>
      <c r="C984" s="3">
        <f t="shared" si="257"/>
        <v>0</v>
      </c>
      <c r="D984" s="3">
        <f t="shared" si="258"/>
        <v>0</v>
      </c>
      <c r="E984" s="3">
        <f t="shared" si="259"/>
        <v>3.2398432122399998</v>
      </c>
      <c r="F984" s="3" t="str">
        <f t="shared" si="260"/>
        <v/>
      </c>
      <c r="G984" s="3">
        <f t="shared" si="261"/>
        <v>0</v>
      </c>
      <c r="H984" s="3">
        <f t="shared" si="262"/>
        <v>0</v>
      </c>
      <c r="I984" s="3">
        <f t="shared" si="263"/>
        <v>509</v>
      </c>
      <c r="J984" s="3">
        <f t="shared" si="264"/>
        <v>0</v>
      </c>
      <c r="K984" s="3">
        <f t="shared" si="265"/>
        <v>0</v>
      </c>
      <c r="L984" s="3">
        <f t="shared" si="266"/>
        <v>0</v>
      </c>
      <c r="M984" s="3">
        <f t="shared" si="267"/>
        <v>1.5052929999999999E-2</v>
      </c>
      <c r="N984" s="3">
        <f t="shared" si="268"/>
        <v>0</v>
      </c>
      <c r="O984" s="3">
        <f>SUM(K984:M984)</f>
        <v>1.5052929999999999E-2</v>
      </c>
      <c r="P984" s="41" t="str">
        <f t="shared" si="269"/>
        <v/>
      </c>
      <c r="Q984" s="42" t="str">
        <f t="shared" si="270"/>
        <v/>
      </c>
      <c r="R984" s="44">
        <f t="shared" si="271"/>
        <v>4.6461908845250978E-3</v>
      </c>
      <c r="S984" s="3" t="str">
        <f>IF(G984&gt;0,(K984/G984)*(1000000/365),"")</f>
        <v/>
      </c>
      <c r="T984" s="3" t="str">
        <f>IF(H984&gt;0,(L984/H984)*(1000000/365),"")</f>
        <v/>
      </c>
      <c r="U984" s="3">
        <f>IF(I984&gt;0,(M984/I984)*(1000000/365),"")</f>
        <v>8.1023387248701451E-2</v>
      </c>
      <c r="V984" s="28" t="str">
        <f>IF(J984&gt;0,(N984/J984)*(1000000/365),"")</f>
        <v/>
      </c>
      <c r="Y984" s="29" t="s">
        <v>722</v>
      </c>
      <c r="Z984" s="3" t="s">
        <v>47</v>
      </c>
      <c r="AA984" s="3">
        <v>3239843.2122399998</v>
      </c>
      <c r="AB984" s="3">
        <v>191</v>
      </c>
      <c r="AC984" s="3">
        <v>542</v>
      </c>
      <c r="AD984" s="3">
        <v>0</v>
      </c>
      <c r="AE984" s="2" t="s">
        <v>1245</v>
      </c>
      <c r="AI984" s="3" t="s">
        <v>1245</v>
      </c>
      <c r="AM984" s="2" t="s">
        <v>1243</v>
      </c>
      <c r="AO984" s="2">
        <v>509</v>
      </c>
      <c r="AP984" s="2">
        <v>15.05293</v>
      </c>
    </row>
    <row r="985" spans="1:42" x14ac:dyDescent="0.25">
      <c r="A985" s="3">
        <f t="shared" si="255"/>
        <v>3</v>
      </c>
      <c r="B985" s="3" t="str">
        <f t="shared" si="256"/>
        <v>Oil</v>
      </c>
      <c r="C985" s="3">
        <f t="shared" si="257"/>
        <v>0</v>
      </c>
      <c r="D985" s="3">
        <f t="shared" si="258"/>
        <v>0</v>
      </c>
      <c r="E985" s="3">
        <f t="shared" si="259"/>
        <v>6.8567719999999999E-2</v>
      </c>
      <c r="F985" s="3" t="str">
        <f t="shared" si="260"/>
        <v/>
      </c>
      <c r="G985" s="3">
        <f t="shared" si="261"/>
        <v>0</v>
      </c>
      <c r="H985" s="3">
        <f t="shared" si="262"/>
        <v>0</v>
      </c>
      <c r="I985" s="3">
        <f t="shared" si="263"/>
        <v>10</v>
      </c>
      <c r="J985" s="3">
        <f t="shared" si="264"/>
        <v>0</v>
      </c>
      <c r="K985" s="3">
        <f t="shared" si="265"/>
        <v>0</v>
      </c>
      <c r="L985" s="3">
        <f t="shared" si="266"/>
        <v>0</v>
      </c>
      <c r="M985" s="3">
        <f t="shared" si="267"/>
        <v>5.77E-5</v>
      </c>
      <c r="N985" s="3">
        <f t="shared" si="268"/>
        <v>0</v>
      </c>
      <c r="O985" s="3">
        <f>SUM(K985:M985)</f>
        <v>5.77E-5</v>
      </c>
      <c r="P985" s="41" t="str">
        <f t="shared" si="269"/>
        <v/>
      </c>
      <c r="Q985" s="42" t="str">
        <f t="shared" si="270"/>
        <v/>
      </c>
      <c r="R985" s="44">
        <f t="shared" si="271"/>
        <v>8.4150384466626571E-4</v>
      </c>
      <c r="S985" s="3" t="str">
        <f>IF(G985&gt;0,(K985/G985)*(1000000/365),"")</f>
        <v/>
      </c>
      <c r="T985" s="3" t="str">
        <f>IF(H985&gt;0,(L985/H985)*(1000000/365),"")</f>
        <v/>
      </c>
      <c r="U985" s="3">
        <f>IF(I985&gt;0,(M985/I985)*(1000000/365),"")</f>
        <v>1.580821917808219E-2</v>
      </c>
      <c r="V985" s="28" t="str">
        <f>IF(J985&gt;0,(N985/J985)*(1000000/365),"")</f>
        <v/>
      </c>
      <c r="Y985" s="29" t="s">
        <v>722</v>
      </c>
      <c r="Z985" s="3" t="s">
        <v>47</v>
      </c>
      <c r="AA985" s="3">
        <v>68567.72</v>
      </c>
      <c r="AB985" s="3">
        <v>3</v>
      </c>
      <c r="AC985" s="3">
        <v>10</v>
      </c>
      <c r="AD985" s="3">
        <v>0</v>
      </c>
      <c r="AE985" s="2" t="s">
        <v>1245</v>
      </c>
      <c r="AI985" s="3" t="s">
        <v>1245</v>
      </c>
      <c r="AM985" s="2" t="s">
        <v>1243</v>
      </c>
      <c r="AO985" s="2">
        <v>10</v>
      </c>
      <c r="AP985" s="2">
        <v>5.7700000000000001E-2</v>
      </c>
    </row>
    <row r="986" spans="1:42" x14ac:dyDescent="0.25">
      <c r="A986" s="3">
        <f t="shared" si="255"/>
        <v>5</v>
      </c>
      <c r="B986" s="3" t="str">
        <f t="shared" si="256"/>
        <v>Oil</v>
      </c>
      <c r="C986" s="3">
        <f t="shared" si="257"/>
        <v>0</v>
      </c>
      <c r="D986" s="3">
        <f t="shared" si="258"/>
        <v>0.86984453013753238</v>
      </c>
      <c r="E986" s="3">
        <f t="shared" si="259"/>
        <v>3.3551146162447676</v>
      </c>
      <c r="F986" s="3" t="str">
        <f t="shared" si="260"/>
        <v/>
      </c>
      <c r="G986" s="3">
        <f t="shared" si="261"/>
        <v>0</v>
      </c>
      <c r="H986" s="3">
        <f t="shared" si="262"/>
        <v>7</v>
      </c>
      <c r="I986" s="3">
        <f t="shared" si="263"/>
        <v>27</v>
      </c>
      <c r="J986" s="3">
        <f t="shared" si="264"/>
        <v>0</v>
      </c>
      <c r="K986" s="3">
        <f t="shared" si="265"/>
        <v>0</v>
      </c>
      <c r="L986" s="3">
        <f t="shared" si="266"/>
        <v>3.888E-3</v>
      </c>
      <c r="M986" s="3">
        <f t="shared" si="267"/>
        <v>2.2000000000000001E-3</v>
      </c>
      <c r="N986" s="3">
        <f t="shared" si="268"/>
        <v>0</v>
      </c>
      <c r="O986" s="3">
        <f>SUM(K986:M986)</f>
        <v>6.0879999999999997E-3</v>
      </c>
      <c r="P986" s="41" t="str">
        <f t="shared" si="269"/>
        <v/>
      </c>
      <c r="Q986" s="42">
        <f t="shared" si="270"/>
        <v>4.4697642685472341E-3</v>
      </c>
      <c r="R986" s="44">
        <f t="shared" si="271"/>
        <v>6.5571530383732863E-4</v>
      </c>
      <c r="S986" s="3" t="str">
        <f>IF(G986&gt;0,(K986/G986)*(1000000/365),"")</f>
        <v/>
      </c>
      <c r="T986" s="3">
        <f>IF(H986&gt;0,(L986/H986)*(1000000/365),"")</f>
        <v>1.5217221135029353</v>
      </c>
      <c r="U986" s="3">
        <f>IF(I986&gt;0,(M986/I986)*(1000000/365),"")</f>
        <v>0.2232369355657027</v>
      </c>
      <c r="V986" s="28" t="str">
        <f>IF(J986&gt;0,(N986/J986)*(1000000/365),"")</f>
        <v/>
      </c>
      <c r="Y986" s="29" t="s">
        <v>722</v>
      </c>
      <c r="Z986" s="3" t="s">
        <v>47</v>
      </c>
      <c r="AA986" s="3">
        <v>4224959.1463823002</v>
      </c>
      <c r="AB986" s="3">
        <v>34</v>
      </c>
      <c r="AC986" s="3">
        <v>34</v>
      </c>
      <c r="AD986" s="3">
        <v>0</v>
      </c>
      <c r="AE986" s="2" t="s">
        <v>1245</v>
      </c>
      <c r="AI986" s="3" t="s">
        <v>1243</v>
      </c>
      <c r="AK986" s="3">
        <v>7</v>
      </c>
      <c r="AL986" s="3">
        <v>3.8879999999999999</v>
      </c>
      <c r="AM986" s="2" t="s">
        <v>1243</v>
      </c>
      <c r="AO986" s="2">
        <v>27</v>
      </c>
      <c r="AP986" s="2">
        <v>2.2000000000000002</v>
      </c>
    </row>
    <row r="987" spans="1:42" x14ac:dyDescent="0.25">
      <c r="A987" s="3">
        <f t="shared" si="255"/>
        <v>3</v>
      </c>
      <c r="B987" s="3" t="str">
        <f t="shared" si="256"/>
        <v>Oil</v>
      </c>
      <c r="C987" s="3">
        <f t="shared" si="257"/>
        <v>0</v>
      </c>
      <c r="D987" s="3">
        <f t="shared" si="258"/>
        <v>0</v>
      </c>
      <c r="E987" s="3">
        <f t="shared" si="259"/>
        <v>2.069617503E-2</v>
      </c>
      <c r="F987" s="3" t="str">
        <f t="shared" si="260"/>
        <v/>
      </c>
      <c r="G987" s="3">
        <f t="shared" si="261"/>
        <v>0</v>
      </c>
      <c r="H987" s="3">
        <f t="shared" si="262"/>
        <v>0</v>
      </c>
      <c r="I987" s="3">
        <f t="shared" si="263"/>
        <v>11</v>
      </c>
      <c r="J987" s="3">
        <f t="shared" si="264"/>
        <v>0</v>
      </c>
      <c r="K987" s="3">
        <f t="shared" si="265"/>
        <v>0</v>
      </c>
      <c r="L987" s="3">
        <f t="shared" si="266"/>
        <v>0</v>
      </c>
      <c r="M987" s="3">
        <f t="shared" si="267"/>
        <v>7.989694000000001E-4</v>
      </c>
      <c r="N987" s="3">
        <f t="shared" si="268"/>
        <v>0</v>
      </c>
      <c r="O987" s="3">
        <f>SUM(K987:M987)</f>
        <v>7.989694000000001E-4</v>
      </c>
      <c r="P987" s="41" t="str">
        <f t="shared" si="269"/>
        <v/>
      </c>
      <c r="Q987" s="42" t="str">
        <f t="shared" si="270"/>
        <v/>
      </c>
      <c r="R987" s="44">
        <f t="shared" si="271"/>
        <v>3.8604688974743374E-2</v>
      </c>
      <c r="S987" s="3" t="str">
        <f>IF(G987&gt;0,(K987/G987)*(1000000/365),"")</f>
        <v/>
      </c>
      <c r="T987" s="3" t="str">
        <f>IF(H987&gt;0,(L987/H987)*(1000000/365),"")</f>
        <v/>
      </c>
      <c r="U987" s="3">
        <f>IF(I987&gt;0,(M987/I987)*(1000000/365),"")</f>
        <v>0.19899611457036118</v>
      </c>
      <c r="V987" s="28" t="str">
        <f>IF(J987&gt;0,(N987/J987)*(1000000/365),"")</f>
        <v/>
      </c>
      <c r="Y987" s="29" t="s">
        <v>722</v>
      </c>
      <c r="Z987" s="3" t="s">
        <v>47</v>
      </c>
      <c r="AA987" s="3">
        <v>20696.175029999999</v>
      </c>
      <c r="AB987" s="3">
        <v>3</v>
      </c>
      <c r="AC987" s="3">
        <v>0</v>
      </c>
      <c r="AD987" s="3">
        <v>0</v>
      </c>
      <c r="AE987" s="2" t="s">
        <v>1245</v>
      </c>
      <c r="AI987" s="3" t="s">
        <v>1245</v>
      </c>
      <c r="AM987" s="2" t="s">
        <v>1243</v>
      </c>
      <c r="AO987" s="2">
        <v>11</v>
      </c>
      <c r="AP987" s="2">
        <v>0.79896940000000005</v>
      </c>
    </row>
    <row r="988" spans="1:42" x14ac:dyDescent="0.25">
      <c r="A988" s="3">
        <f t="shared" si="255"/>
        <v>3</v>
      </c>
      <c r="B988" s="3" t="str">
        <f t="shared" si="256"/>
        <v>Oil</v>
      </c>
      <c r="C988" s="3">
        <f t="shared" si="257"/>
        <v>0</v>
      </c>
      <c r="D988" s="3">
        <f t="shared" si="258"/>
        <v>0</v>
      </c>
      <c r="E988" s="3">
        <f t="shared" si="259"/>
        <v>0.23518700000000001</v>
      </c>
      <c r="F988" s="3" t="str">
        <f t="shared" si="260"/>
        <v/>
      </c>
      <c r="G988" s="3">
        <f t="shared" si="261"/>
        <v>0</v>
      </c>
      <c r="H988" s="3">
        <f t="shared" si="262"/>
        <v>0</v>
      </c>
      <c r="I988" s="3">
        <f t="shared" si="263"/>
        <v>18</v>
      </c>
      <c r="J988" s="3">
        <f t="shared" si="264"/>
        <v>0</v>
      </c>
      <c r="K988" s="3">
        <f t="shared" si="265"/>
        <v>0</v>
      </c>
      <c r="L988" s="3">
        <f t="shared" si="266"/>
        <v>0</v>
      </c>
      <c r="M988" s="3">
        <f t="shared" si="267"/>
        <v>8.0000000000000007E-5</v>
      </c>
      <c r="N988" s="3">
        <f t="shared" si="268"/>
        <v>0</v>
      </c>
      <c r="O988" s="3">
        <f>SUM(K988:M988)</f>
        <v>8.0000000000000007E-5</v>
      </c>
      <c r="P988" s="41" t="str">
        <f t="shared" si="269"/>
        <v/>
      </c>
      <c r="Q988" s="42" t="str">
        <f t="shared" si="270"/>
        <v/>
      </c>
      <c r="R988" s="44">
        <f t="shared" si="271"/>
        <v>3.4015485549796545E-4</v>
      </c>
      <c r="S988" s="3" t="str">
        <f>IF(G988&gt;0,(K988/G988)*(1000000/365),"")</f>
        <v/>
      </c>
      <c r="T988" s="3" t="str">
        <f>IF(H988&gt;0,(L988/H988)*(1000000/365),"")</f>
        <v/>
      </c>
      <c r="U988" s="3">
        <f>IF(I988&gt;0,(M988/I988)*(1000000/365),"")</f>
        <v>1.2176560121765602E-2</v>
      </c>
      <c r="V988" s="28" t="str">
        <f>IF(J988&gt;0,(N988/J988)*(1000000/365),"")</f>
        <v/>
      </c>
      <c r="Y988" s="29" t="s">
        <v>722</v>
      </c>
      <c r="Z988" s="3" t="s">
        <v>47</v>
      </c>
      <c r="AA988" s="3">
        <v>235187</v>
      </c>
      <c r="AB988" s="3">
        <v>6</v>
      </c>
      <c r="AC988" s="3">
        <v>18</v>
      </c>
      <c r="AD988" s="3">
        <v>0</v>
      </c>
      <c r="AE988" s="2" t="s">
        <v>1245</v>
      </c>
      <c r="AI988" s="3" t="s">
        <v>1245</v>
      </c>
      <c r="AM988" s="2" t="s">
        <v>1243</v>
      </c>
      <c r="AO988" s="2">
        <v>18</v>
      </c>
      <c r="AP988" s="2">
        <v>0.08</v>
      </c>
    </row>
    <row r="989" spans="1:42" x14ac:dyDescent="0.25">
      <c r="A989" s="3">
        <f t="shared" si="255"/>
        <v>5</v>
      </c>
      <c r="B989" s="3" t="str">
        <f t="shared" si="256"/>
        <v>Oil</v>
      </c>
      <c r="C989" s="3">
        <f t="shared" si="257"/>
        <v>0</v>
      </c>
      <c r="D989" s="3">
        <f t="shared" si="258"/>
        <v>7.9623999999999997E-3</v>
      </c>
      <c r="E989" s="3">
        <f t="shared" si="259"/>
        <v>2.1896599999999999E-2</v>
      </c>
      <c r="F989" s="3" t="str">
        <f t="shared" si="260"/>
        <v/>
      </c>
      <c r="G989" s="3">
        <f t="shared" si="261"/>
        <v>0</v>
      </c>
      <c r="H989" s="3">
        <f t="shared" si="262"/>
        <v>4</v>
      </c>
      <c r="I989" s="3">
        <f t="shared" si="263"/>
        <v>11</v>
      </c>
      <c r="J989" s="3">
        <f t="shared" si="264"/>
        <v>0</v>
      </c>
      <c r="K989" s="3">
        <f t="shared" si="265"/>
        <v>0</v>
      </c>
      <c r="L989" s="3">
        <f t="shared" si="266"/>
        <v>0</v>
      </c>
      <c r="M989" s="3">
        <f t="shared" si="267"/>
        <v>4.5222100000000002E-5</v>
      </c>
      <c r="N989" s="3">
        <f t="shared" si="268"/>
        <v>0</v>
      </c>
      <c r="O989" s="3">
        <f>SUM(K989:M989)</f>
        <v>4.5222100000000002E-5</v>
      </c>
      <c r="P989" s="41" t="str">
        <f t="shared" si="269"/>
        <v/>
      </c>
      <c r="Q989" s="42">
        <f t="shared" si="270"/>
        <v>0</v>
      </c>
      <c r="R989" s="44">
        <f t="shared" si="271"/>
        <v>2.0652567065206472E-3</v>
      </c>
      <c r="S989" s="3" t="str">
        <f>IF(G989&gt;0,(K989/G989)*(1000000/365),"")</f>
        <v/>
      </c>
      <c r="T989" s="3">
        <f>IF(H989&gt;0,(L989/H989)*(1000000/365),"")</f>
        <v>0</v>
      </c>
      <c r="U989" s="3">
        <f>IF(I989&gt;0,(M989/I989)*(1000000/365),"")</f>
        <v>1.1263287671232877E-2</v>
      </c>
      <c r="V989" s="28" t="str">
        <f>IF(J989&gt;0,(N989/J989)*(1000000/365),"")</f>
        <v/>
      </c>
      <c r="Y989" s="29" t="s">
        <v>722</v>
      </c>
      <c r="Z989" s="3" t="s">
        <v>62</v>
      </c>
      <c r="AA989" s="3">
        <v>29859</v>
      </c>
      <c r="AB989" s="3">
        <v>2</v>
      </c>
      <c r="AC989" s="3">
        <v>15</v>
      </c>
      <c r="AD989" s="3">
        <v>0</v>
      </c>
      <c r="AE989" s="2" t="s">
        <v>1245</v>
      </c>
      <c r="AI989" s="3" t="s">
        <v>1243</v>
      </c>
      <c r="AK989" s="3">
        <v>4</v>
      </c>
      <c r="AL989" s="3">
        <v>0</v>
      </c>
      <c r="AM989" s="2" t="s">
        <v>1243</v>
      </c>
      <c r="AO989" s="2">
        <v>11</v>
      </c>
      <c r="AP989" s="2">
        <v>4.5222100000000001E-2</v>
      </c>
    </row>
    <row r="990" spans="1:42" x14ac:dyDescent="0.25">
      <c r="A990" s="3">
        <f t="shared" si="255"/>
        <v>3</v>
      </c>
      <c r="B990" s="3" t="str">
        <f t="shared" si="256"/>
        <v>Oil</v>
      </c>
      <c r="C990" s="3">
        <f t="shared" si="257"/>
        <v>0</v>
      </c>
      <c r="D990" s="3">
        <f t="shared" si="258"/>
        <v>0</v>
      </c>
      <c r="E990" s="3">
        <f t="shared" si="259"/>
        <v>4.0000000000000003E-5</v>
      </c>
      <c r="F990" s="3" t="str">
        <f t="shared" si="260"/>
        <v/>
      </c>
      <c r="G990" s="3">
        <f t="shared" si="261"/>
        <v>0</v>
      </c>
      <c r="H990" s="3">
        <f t="shared" si="262"/>
        <v>0</v>
      </c>
      <c r="I990" s="3">
        <f t="shared" si="263"/>
        <v>2</v>
      </c>
      <c r="J990" s="3">
        <f t="shared" si="264"/>
        <v>0</v>
      </c>
      <c r="K990" s="3">
        <f t="shared" si="265"/>
        <v>0</v>
      </c>
      <c r="L990" s="3">
        <f t="shared" si="266"/>
        <v>0</v>
      </c>
      <c r="M990" s="3">
        <f t="shared" si="267"/>
        <v>0</v>
      </c>
      <c r="N990" s="3">
        <f t="shared" si="268"/>
        <v>0</v>
      </c>
      <c r="O990" s="3">
        <f>SUM(K990:M990)</f>
        <v>0</v>
      </c>
      <c r="P990" s="41" t="str">
        <f t="shared" si="269"/>
        <v/>
      </c>
      <c r="Q990" s="42" t="str">
        <f t="shared" si="270"/>
        <v/>
      </c>
      <c r="R990" s="44">
        <f t="shared" si="271"/>
        <v>0</v>
      </c>
      <c r="S990" s="3" t="str">
        <f>IF(G990&gt;0,(K990/G990)*(1000000/365),"")</f>
        <v/>
      </c>
      <c r="T990" s="3" t="str">
        <f>IF(H990&gt;0,(L990/H990)*(1000000/365),"")</f>
        <v/>
      </c>
      <c r="U990" s="3">
        <f>IF(I990&gt;0,(M990/I990)*(1000000/365),"")</f>
        <v>0</v>
      </c>
      <c r="V990" s="28" t="str">
        <f>IF(J990&gt;0,(N990/J990)*(1000000/365),"")</f>
        <v/>
      </c>
      <c r="Y990" s="29" t="s">
        <v>722</v>
      </c>
      <c r="Z990" s="3" t="s">
        <v>47</v>
      </c>
      <c r="AA990" s="3">
        <v>40</v>
      </c>
      <c r="AB990" s="3">
        <v>1</v>
      </c>
      <c r="AC990" s="3">
        <v>2</v>
      </c>
      <c r="AD990" s="3">
        <v>0</v>
      </c>
      <c r="AE990" s="2" t="s">
        <v>1245</v>
      </c>
      <c r="AG990" s="2">
        <v>0</v>
      </c>
      <c r="AH990" s="2">
        <v>0</v>
      </c>
      <c r="AI990" s="3" t="s">
        <v>1245</v>
      </c>
      <c r="AK990" s="3">
        <v>0</v>
      </c>
      <c r="AL990" s="3">
        <v>0</v>
      </c>
      <c r="AM990" s="2" t="s">
        <v>1243</v>
      </c>
      <c r="AO990" s="2">
        <v>2</v>
      </c>
      <c r="AP990" s="2">
        <v>0</v>
      </c>
    </row>
    <row r="991" spans="1:42" x14ac:dyDescent="0.25">
      <c r="A991" s="3">
        <f t="shared" si="255"/>
        <v>3</v>
      </c>
      <c r="B991" s="3" t="str">
        <f t="shared" si="256"/>
        <v>Oil</v>
      </c>
      <c r="C991" s="3">
        <f t="shared" si="257"/>
        <v>0</v>
      </c>
      <c r="D991" s="3">
        <f t="shared" si="258"/>
        <v>0</v>
      </c>
      <c r="E991" s="3">
        <f t="shared" si="259"/>
        <v>4.20010088E-3</v>
      </c>
      <c r="F991" s="3" t="str">
        <f t="shared" si="260"/>
        <v/>
      </c>
      <c r="G991" s="3">
        <f t="shared" si="261"/>
        <v>0</v>
      </c>
      <c r="H991" s="3">
        <f t="shared" si="262"/>
        <v>0</v>
      </c>
      <c r="I991" s="3">
        <f t="shared" si="263"/>
        <v>2</v>
      </c>
      <c r="J991" s="3">
        <f t="shared" si="264"/>
        <v>0</v>
      </c>
      <c r="K991" s="3">
        <f t="shared" si="265"/>
        <v>0</v>
      </c>
      <c r="L991" s="3">
        <f t="shared" si="266"/>
        <v>0</v>
      </c>
      <c r="M991" s="3">
        <f t="shared" si="267"/>
        <v>1.064E-5</v>
      </c>
      <c r="N991" s="3">
        <f t="shared" si="268"/>
        <v>0</v>
      </c>
      <c r="O991" s="3">
        <f>SUM(K991:M991)</f>
        <v>1.064E-5</v>
      </c>
      <c r="P991" s="41" t="str">
        <f t="shared" si="269"/>
        <v/>
      </c>
      <c r="Q991" s="42" t="str">
        <f t="shared" si="270"/>
        <v/>
      </c>
      <c r="R991" s="44">
        <f t="shared" si="271"/>
        <v>2.5332724865408471E-3</v>
      </c>
      <c r="S991" s="3" t="str">
        <f>IF(G991&gt;0,(K991/G991)*(1000000/365),"")</f>
        <v/>
      </c>
      <c r="T991" s="3" t="str">
        <f>IF(H991&gt;0,(L991/H991)*(1000000/365),"")</f>
        <v/>
      </c>
      <c r="U991" s="3">
        <f>IF(I991&gt;0,(M991/I991)*(1000000/365),"")</f>
        <v>1.4575342465753423E-2</v>
      </c>
      <c r="V991" s="28" t="str">
        <f>IF(J991&gt;0,(N991/J991)*(1000000/365),"")</f>
        <v/>
      </c>
      <c r="Y991" s="29" t="s">
        <v>723</v>
      </c>
      <c r="Z991" s="3" t="s">
        <v>47</v>
      </c>
      <c r="AA991" s="3">
        <v>4200.10088</v>
      </c>
      <c r="AB991" s="3">
        <v>1</v>
      </c>
      <c r="AC991" s="3">
        <v>2</v>
      </c>
      <c r="AD991" s="3">
        <v>0</v>
      </c>
      <c r="AE991" s="2" t="s">
        <v>1245</v>
      </c>
      <c r="AI991" s="3" t="s">
        <v>1245</v>
      </c>
      <c r="AM991" s="2" t="s">
        <v>1243</v>
      </c>
      <c r="AO991" s="2">
        <v>2</v>
      </c>
      <c r="AP991" s="2">
        <v>1.064E-2</v>
      </c>
    </row>
    <row r="992" spans="1:42" x14ac:dyDescent="0.25">
      <c r="A992" s="3">
        <f t="shared" si="255"/>
        <v>3</v>
      </c>
      <c r="B992" s="3" t="str">
        <f t="shared" si="256"/>
        <v>Oil</v>
      </c>
      <c r="C992" s="3">
        <f t="shared" si="257"/>
        <v>0</v>
      </c>
      <c r="D992" s="3">
        <f t="shared" si="258"/>
        <v>0</v>
      </c>
      <c r="E992" s="3">
        <f t="shared" si="259"/>
        <v>1.0018000000000001E-2</v>
      </c>
      <c r="F992" s="3" t="str">
        <f t="shared" si="260"/>
        <v/>
      </c>
      <c r="G992" s="3">
        <f t="shared" si="261"/>
        <v>0</v>
      </c>
      <c r="H992" s="3">
        <f t="shared" si="262"/>
        <v>0</v>
      </c>
      <c r="I992" s="3">
        <f t="shared" si="263"/>
        <v>4</v>
      </c>
      <c r="J992" s="3">
        <f t="shared" si="264"/>
        <v>0</v>
      </c>
      <c r="K992" s="3">
        <f t="shared" si="265"/>
        <v>0</v>
      </c>
      <c r="L992" s="3">
        <f t="shared" si="266"/>
        <v>0</v>
      </c>
      <c r="M992" s="3">
        <f t="shared" si="267"/>
        <v>1.24558E-5</v>
      </c>
      <c r="N992" s="3">
        <f t="shared" si="268"/>
        <v>0</v>
      </c>
      <c r="O992" s="3">
        <f>SUM(K992:M992)</f>
        <v>1.24558E-5</v>
      </c>
      <c r="P992" s="41" t="str">
        <f t="shared" si="269"/>
        <v/>
      </c>
      <c r="Q992" s="42" t="str">
        <f t="shared" si="270"/>
        <v/>
      </c>
      <c r="R992" s="44">
        <f t="shared" si="271"/>
        <v>1.2433419844280296E-3</v>
      </c>
      <c r="S992" s="3" t="str">
        <f>IF(G992&gt;0,(K992/G992)*(1000000/365),"")</f>
        <v/>
      </c>
      <c r="T992" s="3" t="str">
        <f>IF(H992&gt;0,(L992/H992)*(1000000/365),"")</f>
        <v/>
      </c>
      <c r="U992" s="3">
        <f>IF(I992&gt;0,(M992/I992)*(1000000/365),"")</f>
        <v>8.5313698630136992E-3</v>
      </c>
      <c r="V992" s="28" t="str">
        <f>IF(J992&gt;0,(N992/J992)*(1000000/365),"")</f>
        <v/>
      </c>
      <c r="Y992" s="29" t="s">
        <v>723</v>
      </c>
      <c r="Z992" s="3" t="s">
        <v>62</v>
      </c>
      <c r="AA992" s="3">
        <v>10018</v>
      </c>
      <c r="AB992" s="3">
        <v>1</v>
      </c>
      <c r="AC992" s="3">
        <v>4</v>
      </c>
      <c r="AD992" s="3">
        <v>0</v>
      </c>
      <c r="AE992" s="2" t="s">
        <v>1245</v>
      </c>
      <c r="AI992" s="3" t="s">
        <v>1245</v>
      </c>
      <c r="AM992" s="2" t="s">
        <v>1243</v>
      </c>
      <c r="AO992" s="2">
        <v>4</v>
      </c>
      <c r="AP992" s="2">
        <v>1.24558E-2</v>
      </c>
    </row>
    <row r="993" spans="1:42" x14ac:dyDescent="0.25">
      <c r="A993" s="3">
        <f t="shared" si="255"/>
        <v>2</v>
      </c>
      <c r="B993" s="3" t="str">
        <f t="shared" si="256"/>
        <v>Oil</v>
      </c>
      <c r="C993" s="3">
        <f t="shared" si="257"/>
        <v>0</v>
      </c>
      <c r="D993" s="3">
        <f t="shared" si="258"/>
        <v>4.2490000000000002E-3</v>
      </c>
      <c r="E993" s="3">
        <f t="shared" si="259"/>
        <v>0</v>
      </c>
      <c r="F993" s="3" t="str">
        <f t="shared" si="260"/>
        <v/>
      </c>
      <c r="G993" s="3">
        <f t="shared" si="261"/>
        <v>0</v>
      </c>
      <c r="H993" s="3">
        <f t="shared" si="262"/>
        <v>2</v>
      </c>
      <c r="I993" s="3">
        <f t="shared" si="263"/>
        <v>0</v>
      </c>
      <c r="J993" s="3">
        <f t="shared" si="264"/>
        <v>0</v>
      </c>
      <c r="K993" s="3">
        <f t="shared" si="265"/>
        <v>0</v>
      </c>
      <c r="L993" s="3">
        <f t="shared" si="266"/>
        <v>5.5338000000000002E-4</v>
      </c>
      <c r="M993" s="3">
        <f t="shared" si="267"/>
        <v>0</v>
      </c>
      <c r="N993" s="3">
        <f t="shared" si="268"/>
        <v>0</v>
      </c>
      <c r="O993" s="3">
        <f>SUM(K993:M993)</f>
        <v>5.5338000000000002E-4</v>
      </c>
      <c r="P993" s="41" t="str">
        <f t="shared" si="269"/>
        <v/>
      </c>
      <c r="Q993" s="42">
        <f t="shared" si="270"/>
        <v>0.13023770298893858</v>
      </c>
      <c r="R993" s="44" t="str">
        <f t="shared" si="271"/>
        <v/>
      </c>
      <c r="S993" s="3" t="str">
        <f>IF(G993&gt;0,(K993/G993)*(1000000/365),"")</f>
        <v/>
      </c>
      <c r="T993" s="3">
        <f>IF(H993&gt;0,(L993/H993)*(1000000/365),"")</f>
        <v>0.75805479452054791</v>
      </c>
      <c r="U993" s="3" t="str">
        <f>IF(I993&gt;0,(M993/I993)*(1000000/365),"")</f>
        <v/>
      </c>
      <c r="V993" s="28" t="str">
        <f>IF(J993&gt;0,(N993/J993)*(1000000/365),"")</f>
        <v/>
      </c>
      <c r="Y993" s="29" t="s">
        <v>723</v>
      </c>
      <c r="Z993" s="3" t="s">
        <v>47</v>
      </c>
      <c r="AA993" s="3">
        <v>4249</v>
      </c>
      <c r="AB993" s="3">
        <v>1</v>
      </c>
      <c r="AC993" s="3">
        <v>2</v>
      </c>
      <c r="AD993" s="3">
        <v>0</v>
      </c>
      <c r="AE993" s="2" t="s">
        <v>1245</v>
      </c>
      <c r="AI993" s="3" t="s">
        <v>1243</v>
      </c>
      <c r="AK993" s="3">
        <v>2</v>
      </c>
      <c r="AL993" s="3">
        <v>0.55337999999999998</v>
      </c>
      <c r="AM993" s="2" t="s">
        <v>1245</v>
      </c>
    </row>
    <row r="994" spans="1:42" x14ac:dyDescent="0.25">
      <c r="A994" s="3">
        <f t="shared" si="255"/>
        <v>3</v>
      </c>
      <c r="B994" s="3" t="str">
        <f t="shared" si="256"/>
        <v>Oil</v>
      </c>
      <c r="C994" s="3">
        <f t="shared" si="257"/>
        <v>0</v>
      </c>
      <c r="D994" s="3">
        <f t="shared" si="258"/>
        <v>0</v>
      </c>
      <c r="E994" s="3">
        <f t="shared" si="259"/>
        <v>8.0979999999999993E-3</v>
      </c>
      <c r="F994" s="3" t="str">
        <f t="shared" si="260"/>
        <v/>
      </c>
      <c r="G994" s="3">
        <f t="shared" si="261"/>
        <v>0</v>
      </c>
      <c r="H994" s="3">
        <f t="shared" si="262"/>
        <v>0</v>
      </c>
      <c r="I994" s="3">
        <f t="shared" si="263"/>
        <v>3</v>
      </c>
      <c r="J994" s="3">
        <f t="shared" si="264"/>
        <v>0</v>
      </c>
      <c r="K994" s="3">
        <f t="shared" si="265"/>
        <v>0</v>
      </c>
      <c r="L994" s="3">
        <f t="shared" si="266"/>
        <v>0</v>
      </c>
      <c r="M994" s="3">
        <f t="shared" si="267"/>
        <v>6.7009999999999995E-7</v>
      </c>
      <c r="N994" s="3">
        <f t="shared" si="268"/>
        <v>0</v>
      </c>
      <c r="O994" s="3">
        <f>SUM(K994:M994)</f>
        <v>6.7009999999999995E-7</v>
      </c>
      <c r="P994" s="41" t="str">
        <f t="shared" si="269"/>
        <v/>
      </c>
      <c r="Q994" s="42" t="str">
        <f t="shared" si="270"/>
        <v/>
      </c>
      <c r="R994" s="44">
        <f t="shared" si="271"/>
        <v>8.2748826870832304E-5</v>
      </c>
      <c r="S994" s="3" t="str">
        <f>IF(G994&gt;0,(K994/G994)*(1000000/365),"")</f>
        <v/>
      </c>
      <c r="T994" s="3" t="str">
        <f>IF(H994&gt;0,(L994/H994)*(1000000/365),"")</f>
        <v/>
      </c>
      <c r="U994" s="3">
        <f>IF(I994&gt;0,(M994/I994)*(1000000/365),"")</f>
        <v>6.1196347031963467E-4</v>
      </c>
      <c r="V994" s="28" t="str">
        <f>IF(J994&gt;0,(N994/J994)*(1000000/365),"")</f>
        <v/>
      </c>
      <c r="Y994" s="29" t="s">
        <v>724</v>
      </c>
      <c r="Z994" s="3" t="s">
        <v>47</v>
      </c>
      <c r="AA994" s="3">
        <v>8098</v>
      </c>
      <c r="AB994" s="3">
        <v>1</v>
      </c>
      <c r="AC994" s="3">
        <v>3</v>
      </c>
      <c r="AD994" s="3">
        <v>0</v>
      </c>
      <c r="AE994" s="2" t="s">
        <v>1245</v>
      </c>
      <c r="AI994" s="3" t="s">
        <v>1245</v>
      </c>
      <c r="AM994" s="2" t="s">
        <v>1243</v>
      </c>
      <c r="AO994" s="2">
        <v>3</v>
      </c>
      <c r="AP994" s="2">
        <v>6.7009999999999997E-4</v>
      </c>
    </row>
    <row r="995" spans="1:42" x14ac:dyDescent="0.25">
      <c r="A995" s="3">
        <f t="shared" si="255"/>
        <v>6</v>
      </c>
      <c r="B995" s="3" t="str">
        <f t="shared" si="256"/>
        <v>Oil</v>
      </c>
      <c r="C995" s="3">
        <f t="shared" si="257"/>
        <v>2.575077066037736</v>
      </c>
      <c r="D995" s="3">
        <f t="shared" si="258"/>
        <v>0</v>
      </c>
      <c r="E995" s="3">
        <f t="shared" si="259"/>
        <v>4.9032289339622643</v>
      </c>
      <c r="F995" s="3" t="str">
        <f t="shared" si="260"/>
        <v/>
      </c>
      <c r="G995" s="3">
        <f t="shared" si="261"/>
        <v>584</v>
      </c>
      <c r="H995" s="3">
        <f t="shared" si="262"/>
        <v>0</v>
      </c>
      <c r="I995" s="3">
        <f t="shared" si="263"/>
        <v>1112</v>
      </c>
      <c r="J995" s="3">
        <f t="shared" si="264"/>
        <v>0</v>
      </c>
      <c r="K995" s="3">
        <f t="shared" si="265"/>
        <v>1.835E-3</v>
      </c>
      <c r="L995" s="3">
        <f t="shared" si="266"/>
        <v>0</v>
      </c>
      <c r="M995" s="3">
        <f t="shared" si="267"/>
        <v>1.3462084300000001E-2</v>
      </c>
      <c r="N995" s="3">
        <f t="shared" si="268"/>
        <v>0</v>
      </c>
      <c r="O995" s="3">
        <f>SUM(K995:M995)</f>
        <v>1.5297084300000001E-2</v>
      </c>
      <c r="P995" s="41">
        <f t="shared" si="269"/>
        <v>7.126000321316633E-4</v>
      </c>
      <c r="Q995" s="42" t="str">
        <f t="shared" si="270"/>
        <v/>
      </c>
      <c r="R995" s="44">
        <f t="shared" si="271"/>
        <v>2.7455549152018456E-3</v>
      </c>
      <c r="S995" s="3">
        <f>IF(G995&gt;0,(K995/G995)*(1000000/365),"")</f>
        <v>8.6085569525239259E-3</v>
      </c>
      <c r="T995" s="3" t="str">
        <f>IF(H995&gt;0,(L995/H995)*(1000000/365),"")</f>
        <v/>
      </c>
      <c r="U995" s="3">
        <f>IF(I995&gt;0,(M995/I995)*(1000000/365),"")</f>
        <v>3.3167646348674487E-2</v>
      </c>
      <c r="V995" s="28" t="str">
        <f>IF(J995&gt;0,(N995/J995)*(1000000/365),"")</f>
        <v/>
      </c>
      <c r="Y995" s="29" t="s">
        <v>725</v>
      </c>
      <c r="Z995" s="3" t="s">
        <v>47</v>
      </c>
      <c r="AA995" s="3">
        <v>7478306</v>
      </c>
      <c r="AB995" s="3">
        <v>203</v>
      </c>
      <c r="AC995" s="3">
        <v>1696</v>
      </c>
      <c r="AD995" s="3">
        <v>0</v>
      </c>
      <c r="AE995" s="2" t="s">
        <v>1243</v>
      </c>
      <c r="AG995" s="2">
        <v>584</v>
      </c>
      <c r="AH995" s="2">
        <v>1.835</v>
      </c>
      <c r="AI995" s="3" t="s">
        <v>1245</v>
      </c>
      <c r="AM995" s="2" t="s">
        <v>1243</v>
      </c>
      <c r="AO995" s="2">
        <v>1112</v>
      </c>
      <c r="AP995" s="2">
        <v>13.462084300000001</v>
      </c>
    </row>
    <row r="996" spans="1:42" x14ac:dyDescent="0.25">
      <c r="A996" s="3">
        <f t="shared" si="255"/>
        <v>5</v>
      </c>
      <c r="B996" s="3" t="str">
        <f t="shared" si="256"/>
        <v>Oil</v>
      </c>
      <c r="C996" s="3">
        <f t="shared" si="257"/>
        <v>0</v>
      </c>
      <c r="D996" s="3">
        <f t="shared" si="258"/>
        <v>0.14124056333333332</v>
      </c>
      <c r="E996" s="3">
        <f t="shared" si="259"/>
        <v>0.28248112666666664</v>
      </c>
      <c r="F996" s="3" t="str">
        <f t="shared" si="260"/>
        <v/>
      </c>
      <c r="G996" s="3">
        <f t="shared" si="261"/>
        <v>0</v>
      </c>
      <c r="H996" s="3">
        <f t="shared" si="262"/>
        <v>24</v>
      </c>
      <c r="I996" s="3">
        <f t="shared" si="263"/>
        <v>48</v>
      </c>
      <c r="J996" s="3">
        <f t="shared" si="264"/>
        <v>0</v>
      </c>
      <c r="K996" s="3">
        <f t="shared" si="265"/>
        <v>0</v>
      </c>
      <c r="L996" s="3">
        <f t="shared" si="266"/>
        <v>2.5899999999999999E-3</v>
      </c>
      <c r="M996" s="3">
        <f t="shared" si="267"/>
        <v>5.9999999999999995E-5</v>
      </c>
      <c r="N996" s="3">
        <f t="shared" si="268"/>
        <v>0</v>
      </c>
      <c r="O996" s="3">
        <f>SUM(K996:M996)</f>
        <v>2.65E-3</v>
      </c>
      <c r="P996" s="41" t="str">
        <f t="shared" si="269"/>
        <v/>
      </c>
      <c r="Q996" s="42">
        <f t="shared" si="270"/>
        <v>1.8337508282854249E-2</v>
      </c>
      <c r="R996" s="44">
        <f t="shared" si="271"/>
        <v>2.1240357084387161E-4</v>
      </c>
      <c r="S996" s="3" t="str">
        <f>IF(G996&gt;0,(K996/G996)*(1000000/365),"")</f>
        <v/>
      </c>
      <c r="T996" s="3">
        <f>IF(H996&gt;0,(L996/H996)*(1000000/365),"")</f>
        <v>0.29566210045662095</v>
      </c>
      <c r="U996" s="3">
        <f>IF(I996&gt;0,(M996/I996)*(1000000/365),"")</f>
        <v>3.4246575342465747E-3</v>
      </c>
      <c r="V996" s="28" t="str">
        <f>IF(J996&gt;0,(N996/J996)*(1000000/365),"")</f>
        <v/>
      </c>
      <c r="Y996" s="29" t="s">
        <v>725</v>
      </c>
      <c r="Z996" s="3" t="s">
        <v>62</v>
      </c>
      <c r="AA996" s="3">
        <v>423721.69</v>
      </c>
      <c r="AB996" s="3">
        <v>12</v>
      </c>
      <c r="AC996" s="3">
        <v>72</v>
      </c>
      <c r="AD996" s="3">
        <v>36</v>
      </c>
      <c r="AE996" s="2" t="s">
        <v>1245</v>
      </c>
      <c r="AI996" s="3" t="s">
        <v>1243</v>
      </c>
      <c r="AK996" s="3">
        <v>24</v>
      </c>
      <c r="AL996" s="3">
        <v>2.59</v>
      </c>
      <c r="AM996" s="2" t="s">
        <v>1243</v>
      </c>
      <c r="AO996" s="2">
        <v>48</v>
      </c>
      <c r="AP996" s="2">
        <v>0.06</v>
      </c>
    </row>
    <row r="997" spans="1:42" x14ac:dyDescent="0.25">
      <c r="A997" s="3">
        <f t="shared" si="255"/>
        <v>6</v>
      </c>
      <c r="B997" s="3" t="str">
        <f t="shared" si="256"/>
        <v>Oil</v>
      </c>
      <c r="C997" s="3">
        <f t="shared" si="257"/>
        <v>0.11272193915496807</v>
      </c>
      <c r="D997" s="3">
        <f t="shared" si="258"/>
        <v>0</v>
      </c>
      <c r="E997" s="3">
        <f t="shared" si="259"/>
        <v>12.207786010483046</v>
      </c>
      <c r="F997" s="3" t="str">
        <f t="shared" si="260"/>
        <v/>
      </c>
      <c r="G997" s="3">
        <f t="shared" si="261"/>
        <v>10</v>
      </c>
      <c r="H997" s="3">
        <f t="shared" si="262"/>
        <v>4</v>
      </c>
      <c r="I997" s="3">
        <f t="shared" si="263"/>
        <v>1083</v>
      </c>
      <c r="J997" s="3">
        <f t="shared" si="264"/>
        <v>0</v>
      </c>
      <c r="K997" s="3">
        <f t="shared" si="265"/>
        <v>1.8379300000000002E-4</v>
      </c>
      <c r="L997" s="3">
        <f t="shared" si="266"/>
        <v>7.3639510000000005E-2</v>
      </c>
      <c r="M997" s="3">
        <f t="shared" si="267"/>
        <v>3.9601660000000004E-2</v>
      </c>
      <c r="N997" s="3">
        <f t="shared" si="268"/>
        <v>0</v>
      </c>
      <c r="O997" s="3">
        <f>SUM(K997:M997)</f>
        <v>0.11342496300000002</v>
      </c>
      <c r="P997" s="41">
        <f t="shared" si="269"/>
        <v>1.6304989195344195E-3</v>
      </c>
      <c r="Q997" s="42" t="str">
        <f t="shared" si="270"/>
        <v/>
      </c>
      <c r="R997" s="44">
        <f t="shared" si="271"/>
        <v>3.243967412763735E-3</v>
      </c>
      <c r="S997" s="3">
        <f>IF(G997&gt;0,(K997/G997)*(1000000/365),"")</f>
        <v>5.0354246575342466E-2</v>
      </c>
      <c r="T997" s="3">
        <f>IF(H997&gt;0,(L997/H997)*(1000000/365),"")</f>
        <v>50.438020547945207</v>
      </c>
      <c r="U997" s="3">
        <f>IF(I997&gt;0,(M997/I997)*(1000000/365),"")</f>
        <v>0.10018254721157617</v>
      </c>
      <c r="V997" s="28" t="str">
        <f>IF(J997&gt;0,(N997/J997)*(1000000/365),"")</f>
        <v/>
      </c>
      <c r="Y997" s="29" t="s">
        <v>725</v>
      </c>
      <c r="Z997" s="3" t="s">
        <v>47</v>
      </c>
      <c r="AA997" s="3">
        <v>12365596.725299999</v>
      </c>
      <c r="AB997" s="3">
        <v>925</v>
      </c>
      <c r="AC997" s="3">
        <v>3680</v>
      </c>
      <c r="AD997" s="3">
        <v>0</v>
      </c>
      <c r="AE997" s="2" t="s">
        <v>1243</v>
      </c>
      <c r="AG997" s="2">
        <v>10</v>
      </c>
      <c r="AH997" s="2">
        <v>0.18379300000000001</v>
      </c>
      <c r="AI997" s="3" t="s">
        <v>1243</v>
      </c>
      <c r="AK997" s="3">
        <v>4</v>
      </c>
      <c r="AL997" s="3">
        <v>73.639510000000001</v>
      </c>
      <c r="AM997" s="2" t="s">
        <v>1243</v>
      </c>
      <c r="AO997" s="2">
        <v>1083</v>
      </c>
      <c r="AP997" s="2">
        <v>39.601660000000003</v>
      </c>
    </row>
    <row r="998" spans="1:42" x14ac:dyDescent="0.25">
      <c r="A998" s="3">
        <f t="shared" si="255"/>
        <v>3</v>
      </c>
      <c r="B998" s="3" t="str">
        <f t="shared" si="256"/>
        <v>Oil</v>
      </c>
      <c r="C998" s="3">
        <f t="shared" si="257"/>
        <v>0</v>
      </c>
      <c r="D998" s="3">
        <f t="shared" si="258"/>
        <v>0</v>
      </c>
      <c r="E998" s="3">
        <f t="shared" si="259"/>
        <v>0.90183975999999999</v>
      </c>
      <c r="F998" s="3" t="str">
        <f t="shared" si="260"/>
        <v/>
      </c>
      <c r="G998" s="3">
        <f t="shared" si="261"/>
        <v>0</v>
      </c>
      <c r="H998" s="3">
        <f t="shared" si="262"/>
        <v>0</v>
      </c>
      <c r="I998" s="3">
        <f t="shared" si="263"/>
        <v>94</v>
      </c>
      <c r="J998" s="3">
        <f t="shared" si="264"/>
        <v>0</v>
      </c>
      <c r="K998" s="3">
        <f t="shared" si="265"/>
        <v>0</v>
      </c>
      <c r="L998" s="3">
        <f t="shared" si="266"/>
        <v>0</v>
      </c>
      <c r="M998" s="3">
        <f t="shared" si="267"/>
        <v>1.1865109999999999E-4</v>
      </c>
      <c r="N998" s="3">
        <f t="shared" si="268"/>
        <v>0</v>
      </c>
      <c r="O998" s="3">
        <f>SUM(K998:M998)</f>
        <v>1.1865109999999999E-4</v>
      </c>
      <c r="P998" s="41" t="str">
        <f t="shared" si="269"/>
        <v/>
      </c>
      <c r="Q998" s="42" t="str">
        <f t="shared" si="270"/>
        <v/>
      </c>
      <c r="R998" s="44">
        <f t="shared" si="271"/>
        <v>1.3156561205507285E-4</v>
      </c>
      <c r="S998" s="3" t="str">
        <f>IF(G998&gt;0,(K998/G998)*(1000000/365),"")</f>
        <v/>
      </c>
      <c r="T998" s="3" t="str">
        <f>IF(H998&gt;0,(L998/H998)*(1000000/365),"")</f>
        <v/>
      </c>
      <c r="U998" s="3">
        <f>IF(I998&gt;0,(M998/I998)*(1000000/365),"")</f>
        <v>3.4582075196735638E-3</v>
      </c>
      <c r="V998" s="28" t="str">
        <f>IF(J998&gt;0,(N998/J998)*(1000000/365),"")</f>
        <v/>
      </c>
      <c r="Y998" s="29" t="s">
        <v>725</v>
      </c>
      <c r="Z998" s="3" t="s">
        <v>47</v>
      </c>
      <c r="AA998" s="3">
        <v>901839.76</v>
      </c>
      <c r="AB998" s="3">
        <v>26</v>
      </c>
      <c r="AC998" s="3">
        <v>94</v>
      </c>
      <c r="AD998" s="3">
        <v>0</v>
      </c>
      <c r="AE998" s="2" t="s">
        <v>1245</v>
      </c>
      <c r="AI998" s="3" t="s">
        <v>1245</v>
      </c>
      <c r="AM998" s="2" t="s">
        <v>1243</v>
      </c>
      <c r="AO998" s="2">
        <v>94</v>
      </c>
      <c r="AP998" s="2">
        <v>0.1186511</v>
      </c>
    </row>
    <row r="999" spans="1:42" x14ac:dyDescent="0.25">
      <c r="A999" s="3">
        <f t="shared" si="255"/>
        <v>5</v>
      </c>
      <c r="B999" s="3" t="str">
        <f t="shared" si="256"/>
        <v>Oil</v>
      </c>
      <c r="C999" s="3">
        <f t="shared" si="257"/>
        <v>0</v>
      </c>
      <c r="D999" s="3">
        <f t="shared" si="258"/>
        <v>1.0714234712375001E-2</v>
      </c>
      <c r="E999" s="3">
        <f t="shared" si="259"/>
        <v>3.2142704137125E-2</v>
      </c>
      <c r="F999" s="3" t="str">
        <f t="shared" si="260"/>
        <v/>
      </c>
      <c r="G999" s="3">
        <f t="shared" si="261"/>
        <v>0</v>
      </c>
      <c r="H999" s="3">
        <f t="shared" si="262"/>
        <v>2</v>
      </c>
      <c r="I999" s="3">
        <f t="shared" si="263"/>
        <v>6</v>
      </c>
      <c r="J999" s="3">
        <f t="shared" si="264"/>
        <v>0</v>
      </c>
      <c r="K999" s="3">
        <f t="shared" si="265"/>
        <v>0</v>
      </c>
      <c r="L999" s="3">
        <f t="shared" si="266"/>
        <v>1.6000000000000001E-4</v>
      </c>
      <c r="M999" s="3">
        <f t="shared" si="267"/>
        <v>4.8000000000000001E-5</v>
      </c>
      <c r="N999" s="3">
        <f t="shared" si="268"/>
        <v>0</v>
      </c>
      <c r="O999" s="3">
        <f>SUM(K999:M999)</f>
        <v>2.0800000000000001E-4</v>
      </c>
      <c r="P999" s="41" t="str">
        <f t="shared" si="269"/>
        <v/>
      </c>
      <c r="Q999" s="42">
        <f t="shared" si="270"/>
        <v>1.4933404419001492E-2</v>
      </c>
      <c r="R999" s="44">
        <f t="shared" si="271"/>
        <v>1.4933404419001492E-3</v>
      </c>
      <c r="S999" s="3" t="str">
        <f>IF(G999&gt;0,(K999/G999)*(1000000/365),"")</f>
        <v/>
      </c>
      <c r="T999" s="3">
        <f>IF(H999&gt;0,(L999/H999)*(1000000/365),"")</f>
        <v>0.21917808219178084</v>
      </c>
      <c r="U999" s="3">
        <f>IF(I999&gt;0,(M999/I999)*(1000000/365),"")</f>
        <v>2.1917808219178079E-2</v>
      </c>
      <c r="V999" s="28" t="str">
        <f>IF(J999&gt;0,(N999/J999)*(1000000/365),"")</f>
        <v/>
      </c>
      <c r="Y999" s="29" t="s">
        <v>725</v>
      </c>
      <c r="Z999" s="3" t="s">
        <v>47</v>
      </c>
      <c r="AA999" s="3">
        <v>42856.938849500002</v>
      </c>
      <c r="AB999" s="3">
        <v>8</v>
      </c>
      <c r="AC999" s="3">
        <v>8</v>
      </c>
      <c r="AD999" s="3">
        <v>0</v>
      </c>
      <c r="AE999" s="2" t="s">
        <v>1245</v>
      </c>
      <c r="AI999" s="3" t="s">
        <v>1243</v>
      </c>
      <c r="AK999" s="3">
        <v>2</v>
      </c>
      <c r="AL999" s="3">
        <v>0.16</v>
      </c>
      <c r="AM999" s="2" t="s">
        <v>1243</v>
      </c>
      <c r="AO999" s="2">
        <v>6</v>
      </c>
      <c r="AP999" s="2">
        <v>4.8000000000000001E-2</v>
      </c>
    </row>
    <row r="1000" spans="1:42" x14ac:dyDescent="0.25">
      <c r="A1000" s="3">
        <f t="shared" si="255"/>
        <v>3</v>
      </c>
      <c r="B1000" s="3" t="str">
        <f t="shared" si="256"/>
        <v>Oil</v>
      </c>
      <c r="C1000" s="3">
        <f t="shared" si="257"/>
        <v>0</v>
      </c>
      <c r="D1000" s="3">
        <f t="shared" si="258"/>
        <v>0</v>
      </c>
      <c r="E1000" s="3">
        <f t="shared" si="259"/>
        <v>0.50587300000000002</v>
      </c>
      <c r="F1000" s="3" t="str">
        <f t="shared" si="260"/>
        <v/>
      </c>
      <c r="G1000" s="3">
        <f t="shared" si="261"/>
        <v>0</v>
      </c>
      <c r="H1000" s="3">
        <f t="shared" si="262"/>
        <v>0</v>
      </c>
      <c r="I1000" s="3">
        <f t="shared" si="263"/>
        <v>104</v>
      </c>
      <c r="J1000" s="3">
        <f t="shared" si="264"/>
        <v>0</v>
      </c>
      <c r="K1000" s="3">
        <f t="shared" si="265"/>
        <v>0</v>
      </c>
      <c r="L1000" s="3">
        <f t="shared" si="266"/>
        <v>0</v>
      </c>
      <c r="M1000" s="3">
        <f t="shared" si="267"/>
        <v>6.6E-3</v>
      </c>
      <c r="N1000" s="3">
        <f t="shared" si="268"/>
        <v>0</v>
      </c>
      <c r="O1000" s="3">
        <f>SUM(K1000:M1000)</f>
        <v>6.6E-3</v>
      </c>
      <c r="P1000" s="41" t="str">
        <f t="shared" si="269"/>
        <v/>
      </c>
      <c r="Q1000" s="42" t="str">
        <f t="shared" si="270"/>
        <v/>
      </c>
      <c r="R1000" s="44">
        <f t="shared" si="271"/>
        <v>1.3046752841128108E-2</v>
      </c>
      <c r="S1000" s="3" t="str">
        <f>IF(G1000&gt;0,(K1000/G1000)*(1000000/365),"")</f>
        <v/>
      </c>
      <c r="T1000" s="3" t="str">
        <f>IF(H1000&gt;0,(L1000/H1000)*(1000000/365),"")</f>
        <v/>
      </c>
      <c r="U1000" s="3">
        <f>IF(I1000&gt;0,(M1000/I1000)*(1000000/365),"")</f>
        <v>0.17386722866174922</v>
      </c>
      <c r="V1000" s="28" t="str">
        <f>IF(J1000&gt;0,(N1000/J1000)*(1000000/365),"")</f>
        <v/>
      </c>
      <c r="Y1000" s="29" t="s">
        <v>725</v>
      </c>
      <c r="Z1000" s="3" t="s">
        <v>47</v>
      </c>
      <c r="AA1000" s="3">
        <v>505873</v>
      </c>
      <c r="AB1000" s="3">
        <v>22</v>
      </c>
      <c r="AC1000" s="3">
        <v>104</v>
      </c>
      <c r="AD1000" s="3">
        <v>0</v>
      </c>
      <c r="AE1000" s="2" t="s">
        <v>1245</v>
      </c>
      <c r="AI1000" s="3" t="s">
        <v>1245</v>
      </c>
      <c r="AM1000" s="2" t="s">
        <v>1243</v>
      </c>
      <c r="AO1000" s="2">
        <v>104</v>
      </c>
      <c r="AP1000" s="2">
        <v>6.6</v>
      </c>
    </row>
    <row r="1001" spans="1:42" x14ac:dyDescent="0.25">
      <c r="A1001" s="3">
        <f t="shared" si="255"/>
        <v>3</v>
      </c>
      <c r="B1001" s="3" t="str">
        <f t="shared" si="256"/>
        <v>Oil</v>
      </c>
      <c r="C1001" s="3">
        <f t="shared" si="257"/>
        <v>0</v>
      </c>
      <c r="D1001" s="3">
        <f t="shared" si="258"/>
        <v>0</v>
      </c>
      <c r="E1001" s="3">
        <f t="shared" si="259"/>
        <v>1.0138769999999999</v>
      </c>
      <c r="F1001" s="3" t="str">
        <f t="shared" si="260"/>
        <v/>
      </c>
      <c r="G1001" s="3">
        <f t="shared" si="261"/>
        <v>0</v>
      </c>
      <c r="H1001" s="3">
        <f t="shared" si="262"/>
        <v>0</v>
      </c>
      <c r="I1001" s="3">
        <f t="shared" si="263"/>
        <v>110</v>
      </c>
      <c r="J1001" s="3">
        <f t="shared" si="264"/>
        <v>0</v>
      </c>
      <c r="K1001" s="3">
        <f t="shared" si="265"/>
        <v>0</v>
      </c>
      <c r="L1001" s="3">
        <f t="shared" si="266"/>
        <v>0</v>
      </c>
      <c r="M1001" s="3">
        <f t="shared" si="267"/>
        <v>3.2165165999999998E-3</v>
      </c>
      <c r="N1001" s="3">
        <f t="shared" si="268"/>
        <v>0</v>
      </c>
      <c r="O1001" s="3">
        <f>SUM(K1001:M1001)</f>
        <v>3.2165165999999998E-3</v>
      </c>
      <c r="P1001" s="41" t="str">
        <f t="shared" si="269"/>
        <v/>
      </c>
      <c r="Q1001" s="42" t="str">
        <f t="shared" si="270"/>
        <v/>
      </c>
      <c r="R1001" s="44">
        <f t="shared" si="271"/>
        <v>3.1724919294944063E-3</v>
      </c>
      <c r="S1001" s="3" t="str">
        <f>IF(G1001&gt;0,(K1001/G1001)*(1000000/365),"")</f>
        <v/>
      </c>
      <c r="T1001" s="3" t="str">
        <f>IF(H1001&gt;0,(L1001/H1001)*(1000000/365),"")</f>
        <v/>
      </c>
      <c r="U1001" s="3">
        <f>IF(I1001&gt;0,(M1001/I1001)*(1000000/365),"")</f>
        <v>8.0112493150684916E-2</v>
      </c>
      <c r="V1001" s="28" t="str">
        <f>IF(J1001&gt;0,(N1001/J1001)*(1000000/365),"")</f>
        <v/>
      </c>
      <c r="Y1001" s="29" t="s">
        <v>725</v>
      </c>
      <c r="Z1001" s="3" t="s">
        <v>47</v>
      </c>
      <c r="AA1001" s="3">
        <v>1013877</v>
      </c>
      <c r="AB1001" s="3">
        <v>22</v>
      </c>
      <c r="AC1001" s="3">
        <v>110</v>
      </c>
      <c r="AD1001" s="3">
        <v>0</v>
      </c>
      <c r="AE1001" s="2" t="s">
        <v>1245</v>
      </c>
      <c r="AI1001" s="3" t="s">
        <v>1245</v>
      </c>
      <c r="AM1001" s="2" t="s">
        <v>1243</v>
      </c>
      <c r="AO1001" s="2">
        <v>110</v>
      </c>
      <c r="AP1001" s="2">
        <v>3.2165165999999998</v>
      </c>
    </row>
    <row r="1002" spans="1:42" x14ac:dyDescent="0.25">
      <c r="A1002" s="3">
        <f t="shared" si="255"/>
        <v>6</v>
      </c>
      <c r="B1002" s="3" t="str">
        <f t="shared" si="256"/>
        <v>Oil</v>
      </c>
      <c r="C1002" s="3">
        <f t="shared" si="257"/>
        <v>0.47839214090909088</v>
      </c>
      <c r="D1002" s="3">
        <f t="shared" si="258"/>
        <v>0</v>
      </c>
      <c r="E1002" s="3">
        <f t="shared" si="259"/>
        <v>15.32694820681818</v>
      </c>
      <c r="F1002" s="3" t="str">
        <f t="shared" si="260"/>
        <v/>
      </c>
      <c r="G1002" s="3">
        <f t="shared" si="261"/>
        <v>26</v>
      </c>
      <c r="H1002" s="3">
        <f t="shared" si="262"/>
        <v>21</v>
      </c>
      <c r="I1002" s="3">
        <f t="shared" si="263"/>
        <v>833</v>
      </c>
      <c r="J1002" s="3">
        <f t="shared" si="264"/>
        <v>0</v>
      </c>
      <c r="K1002" s="3">
        <f t="shared" si="265"/>
        <v>1.7E-5</v>
      </c>
      <c r="L1002" s="3">
        <f t="shared" si="266"/>
        <v>8.8000000000000003E-4</v>
      </c>
      <c r="M1002" s="3">
        <f t="shared" si="267"/>
        <v>5.8799999999999998E-3</v>
      </c>
      <c r="N1002" s="3">
        <f t="shared" si="268"/>
        <v>0</v>
      </c>
      <c r="O1002" s="3">
        <f>SUM(K1002:M1002)</f>
        <v>6.777E-3</v>
      </c>
      <c r="P1002" s="41">
        <f t="shared" si="269"/>
        <v>3.5535700832573918E-5</v>
      </c>
      <c r="Q1002" s="42" t="str">
        <f t="shared" si="270"/>
        <v/>
      </c>
      <c r="R1002" s="44">
        <f t="shared" si="271"/>
        <v>3.8363801590875652E-4</v>
      </c>
      <c r="S1002" s="3">
        <f>IF(G1002&gt;0,(K1002/G1002)*(1000000/365),"")</f>
        <v>1.7913593256059009E-3</v>
      </c>
      <c r="T1002" s="3">
        <f>IF(H1002&gt;0,(L1002/H1002)*(1000000/365),"")</f>
        <v>0.11480756686236139</v>
      </c>
      <c r="U1002" s="3">
        <f>IF(I1002&gt;0,(M1002/I1002)*(1000000/365),"")</f>
        <v>1.9339242546333599E-2</v>
      </c>
      <c r="V1002" s="28" t="str">
        <f>IF(J1002&gt;0,(N1002/J1002)*(1000000/365),"")</f>
        <v/>
      </c>
      <c r="Y1002" s="29" t="s">
        <v>725</v>
      </c>
      <c r="Z1002" s="3" t="s">
        <v>47</v>
      </c>
      <c r="AA1002" s="3">
        <v>16191734</v>
      </c>
      <c r="AB1002" s="3">
        <v>428</v>
      </c>
      <c r="AC1002" s="3">
        <v>833</v>
      </c>
      <c r="AD1002" s="3">
        <v>0</v>
      </c>
      <c r="AE1002" s="2" t="s">
        <v>1243</v>
      </c>
      <c r="AG1002" s="2">
        <v>26</v>
      </c>
      <c r="AH1002" s="2">
        <v>1.7000000000000001E-2</v>
      </c>
      <c r="AI1002" s="3" t="s">
        <v>1243</v>
      </c>
      <c r="AK1002" s="3">
        <v>21</v>
      </c>
      <c r="AL1002" s="3">
        <v>0.88</v>
      </c>
      <c r="AM1002" s="2" t="s">
        <v>1243</v>
      </c>
      <c r="AO1002" s="2">
        <v>833</v>
      </c>
      <c r="AP1002" s="2">
        <v>5.88</v>
      </c>
    </row>
    <row r="1003" spans="1:42" x14ac:dyDescent="0.25">
      <c r="A1003" s="3">
        <f t="shared" si="255"/>
        <v>6</v>
      </c>
      <c r="B1003" s="3" t="str">
        <f t="shared" si="256"/>
        <v>Oil</v>
      </c>
      <c r="C1003" s="3">
        <f t="shared" si="257"/>
        <v>0.59096995803571417</v>
      </c>
      <c r="D1003" s="3">
        <f t="shared" si="258"/>
        <v>0</v>
      </c>
      <c r="E1003" s="3">
        <f t="shared" si="259"/>
        <v>8.631490795535715</v>
      </c>
      <c r="F1003" s="3" t="str">
        <f t="shared" si="260"/>
        <v/>
      </c>
      <c r="G1003" s="3">
        <f t="shared" si="261"/>
        <v>71</v>
      </c>
      <c r="H1003" s="3">
        <f t="shared" si="262"/>
        <v>12</v>
      </c>
      <c r="I1003" s="3">
        <f t="shared" si="263"/>
        <v>1037</v>
      </c>
      <c r="J1003" s="3">
        <f t="shared" si="264"/>
        <v>0</v>
      </c>
      <c r="K1003" s="3">
        <f t="shared" si="265"/>
        <v>0</v>
      </c>
      <c r="L1003" s="3">
        <f t="shared" si="266"/>
        <v>3.8322293E-3</v>
      </c>
      <c r="M1003" s="3">
        <f t="shared" si="267"/>
        <v>2.96099256E-2</v>
      </c>
      <c r="N1003" s="3">
        <f t="shared" si="268"/>
        <v>0</v>
      </c>
      <c r="O1003" s="3">
        <f>SUM(K1003:M1003)</f>
        <v>3.34421549E-2</v>
      </c>
      <c r="P1003" s="41">
        <f t="shared" si="269"/>
        <v>0</v>
      </c>
      <c r="Q1003" s="42" t="str">
        <f t="shared" si="270"/>
        <v/>
      </c>
      <c r="R1003" s="44">
        <f t="shared" si="271"/>
        <v>3.430453243988225E-3</v>
      </c>
      <c r="S1003" s="3">
        <f>IF(G1003&gt;0,(K1003/G1003)*(1000000/365),"")</f>
        <v>0</v>
      </c>
      <c r="T1003" s="3">
        <f>IF(H1003&gt;0,(L1003/H1003)*(1000000/365),"")</f>
        <v>0.87493819634703196</v>
      </c>
      <c r="U1003" s="3">
        <f>IF(I1003&gt;0,(M1003/I1003)*(1000000/365),"")</f>
        <v>7.8228624720941595E-2</v>
      </c>
      <c r="V1003" s="28" t="str">
        <f>IF(J1003&gt;0,(N1003/J1003)*(1000000/365),"")</f>
        <v/>
      </c>
      <c r="Y1003" s="29" t="s">
        <v>725</v>
      </c>
      <c r="Z1003" s="3" t="s">
        <v>62</v>
      </c>
      <c r="AA1003" s="3">
        <v>9322343</v>
      </c>
      <c r="AB1003" s="3">
        <v>375</v>
      </c>
      <c r="AC1003" s="3">
        <v>1120</v>
      </c>
      <c r="AD1003" s="3">
        <v>0</v>
      </c>
      <c r="AE1003" s="2" t="s">
        <v>1243</v>
      </c>
      <c r="AG1003" s="2">
        <v>71</v>
      </c>
      <c r="AH1003" s="2">
        <v>0</v>
      </c>
      <c r="AI1003" s="3" t="s">
        <v>1243</v>
      </c>
      <c r="AK1003" s="3">
        <v>12</v>
      </c>
      <c r="AL1003" s="3">
        <v>3.8322292999999998</v>
      </c>
      <c r="AM1003" s="2" t="s">
        <v>1243</v>
      </c>
      <c r="AO1003" s="2">
        <v>1037</v>
      </c>
      <c r="AP1003" s="2">
        <v>29.6099256</v>
      </c>
    </row>
    <row r="1004" spans="1:42" x14ac:dyDescent="0.25">
      <c r="A1004" s="3">
        <f t="shared" si="255"/>
        <v>3</v>
      </c>
      <c r="B1004" s="3" t="str">
        <f t="shared" si="256"/>
        <v>Oil</v>
      </c>
      <c r="C1004" s="3">
        <f t="shared" si="257"/>
        <v>0</v>
      </c>
      <c r="D1004" s="3">
        <f t="shared" si="258"/>
        <v>0</v>
      </c>
      <c r="E1004" s="3">
        <f t="shared" si="259"/>
        <v>0.58276499999999998</v>
      </c>
      <c r="F1004" s="3" t="str">
        <f t="shared" si="260"/>
        <v/>
      </c>
      <c r="G1004" s="3">
        <f t="shared" si="261"/>
        <v>0</v>
      </c>
      <c r="H1004" s="3">
        <f t="shared" si="262"/>
        <v>0</v>
      </c>
      <c r="I1004" s="3">
        <f t="shared" si="263"/>
        <v>132</v>
      </c>
      <c r="J1004" s="3">
        <f t="shared" si="264"/>
        <v>0</v>
      </c>
      <c r="K1004" s="3">
        <f t="shared" si="265"/>
        <v>0</v>
      </c>
      <c r="L1004" s="3">
        <f t="shared" si="266"/>
        <v>0</v>
      </c>
      <c r="M1004" s="3">
        <f t="shared" si="267"/>
        <v>1E-3</v>
      </c>
      <c r="N1004" s="3">
        <f t="shared" si="268"/>
        <v>0</v>
      </c>
      <c r="O1004" s="3">
        <f>SUM(K1004:M1004)</f>
        <v>1E-3</v>
      </c>
      <c r="P1004" s="41" t="str">
        <f t="shared" si="269"/>
        <v/>
      </c>
      <c r="Q1004" s="42" t="str">
        <f t="shared" si="270"/>
        <v/>
      </c>
      <c r="R1004" s="44">
        <f t="shared" si="271"/>
        <v>1.715957547210282E-3</v>
      </c>
      <c r="S1004" s="3" t="str">
        <f>IF(G1004&gt;0,(K1004/G1004)*(1000000/365),"")</f>
        <v/>
      </c>
      <c r="T1004" s="3" t="str">
        <f>IF(H1004&gt;0,(L1004/H1004)*(1000000/365),"")</f>
        <v/>
      </c>
      <c r="U1004" s="3">
        <f>IF(I1004&gt;0,(M1004/I1004)*(1000000/365),"")</f>
        <v>2.0755500207555001E-2</v>
      </c>
      <c r="V1004" s="28" t="str">
        <f>IF(J1004&gt;0,(N1004/J1004)*(1000000/365),"")</f>
        <v/>
      </c>
      <c r="Y1004" s="29" t="s">
        <v>725</v>
      </c>
      <c r="Z1004" s="3" t="s">
        <v>47</v>
      </c>
      <c r="AA1004" s="3">
        <v>582765</v>
      </c>
      <c r="AB1004" s="3">
        <v>40</v>
      </c>
      <c r="AC1004" s="3">
        <v>132</v>
      </c>
      <c r="AD1004" s="3">
        <v>0</v>
      </c>
      <c r="AE1004" s="2" t="s">
        <v>1245</v>
      </c>
      <c r="AG1004" s="2">
        <v>0</v>
      </c>
      <c r="AH1004" s="2">
        <v>0</v>
      </c>
      <c r="AI1004" s="3" t="s">
        <v>1245</v>
      </c>
      <c r="AK1004" s="3">
        <v>0</v>
      </c>
      <c r="AL1004" s="3">
        <v>0</v>
      </c>
      <c r="AM1004" s="2" t="s">
        <v>1243</v>
      </c>
      <c r="AO1004" s="2">
        <v>132</v>
      </c>
      <c r="AP1004" s="2">
        <v>1</v>
      </c>
    </row>
    <row r="1005" spans="1:42" x14ac:dyDescent="0.25">
      <c r="A1005" s="3">
        <f t="shared" si="255"/>
        <v>3</v>
      </c>
      <c r="B1005" s="3" t="str">
        <f t="shared" si="256"/>
        <v>Oil</v>
      </c>
      <c r="C1005" s="3">
        <f t="shared" si="257"/>
        <v>0</v>
      </c>
      <c r="D1005" s="3">
        <f t="shared" si="258"/>
        <v>0</v>
      </c>
      <c r="E1005" s="3">
        <f t="shared" si="259"/>
        <v>6.7530000000000003E-3</v>
      </c>
      <c r="F1005" s="3" t="str">
        <f t="shared" si="260"/>
        <v/>
      </c>
      <c r="G1005" s="3">
        <f t="shared" si="261"/>
        <v>0</v>
      </c>
      <c r="H1005" s="3">
        <f t="shared" si="262"/>
        <v>0</v>
      </c>
      <c r="I1005" s="3">
        <f t="shared" si="263"/>
        <v>2</v>
      </c>
      <c r="J1005" s="3">
        <f t="shared" si="264"/>
        <v>0</v>
      </c>
      <c r="K1005" s="3">
        <f t="shared" si="265"/>
        <v>0</v>
      </c>
      <c r="L1005" s="3">
        <f t="shared" si="266"/>
        <v>0</v>
      </c>
      <c r="M1005" s="3">
        <f t="shared" si="267"/>
        <v>1.385E-5</v>
      </c>
      <c r="N1005" s="3">
        <f t="shared" si="268"/>
        <v>0</v>
      </c>
      <c r="O1005" s="3">
        <f>SUM(K1005:M1005)</f>
        <v>1.385E-5</v>
      </c>
      <c r="P1005" s="41" t="str">
        <f t="shared" si="269"/>
        <v/>
      </c>
      <c r="Q1005" s="42" t="str">
        <f t="shared" si="270"/>
        <v/>
      </c>
      <c r="R1005" s="44">
        <f t="shared" si="271"/>
        <v>2.0509403228194875E-3</v>
      </c>
      <c r="S1005" s="3" t="str">
        <f>IF(G1005&gt;0,(K1005/G1005)*(1000000/365),"")</f>
        <v/>
      </c>
      <c r="T1005" s="3" t="str">
        <f>IF(H1005&gt;0,(L1005/H1005)*(1000000/365),"")</f>
        <v/>
      </c>
      <c r="U1005" s="3">
        <f>IF(I1005&gt;0,(M1005/I1005)*(1000000/365),"")</f>
        <v>1.8972602739726025E-2</v>
      </c>
      <c r="V1005" s="28" t="str">
        <f>IF(J1005&gt;0,(N1005/J1005)*(1000000/365),"")</f>
        <v/>
      </c>
      <c r="Y1005" s="29" t="s">
        <v>725</v>
      </c>
      <c r="Z1005" s="3" t="s">
        <v>47</v>
      </c>
      <c r="AA1005" s="3">
        <v>6753</v>
      </c>
      <c r="AB1005" s="3">
        <v>1</v>
      </c>
      <c r="AC1005" s="3">
        <v>2</v>
      </c>
      <c r="AD1005" s="3">
        <v>0</v>
      </c>
      <c r="AE1005" s="2" t="s">
        <v>1245</v>
      </c>
      <c r="AI1005" s="3" t="s">
        <v>1245</v>
      </c>
      <c r="AM1005" s="2" t="s">
        <v>1243</v>
      </c>
      <c r="AO1005" s="2">
        <v>2</v>
      </c>
      <c r="AP1005" s="2">
        <v>1.3849999999999999E-2</v>
      </c>
    </row>
    <row r="1006" spans="1:42" x14ac:dyDescent="0.25">
      <c r="A1006" s="3">
        <f t="shared" si="255"/>
        <v>3</v>
      </c>
      <c r="B1006" s="3" t="str">
        <f t="shared" si="256"/>
        <v>Oil</v>
      </c>
      <c r="C1006" s="3">
        <f t="shared" si="257"/>
        <v>0</v>
      </c>
      <c r="D1006" s="3">
        <f t="shared" si="258"/>
        <v>0</v>
      </c>
      <c r="E1006" s="3">
        <f t="shared" si="259"/>
        <v>6.9149130000000003</v>
      </c>
      <c r="F1006" s="3" t="str">
        <f t="shared" si="260"/>
        <v/>
      </c>
      <c r="G1006" s="3">
        <f t="shared" si="261"/>
        <v>0</v>
      </c>
      <c r="H1006" s="3">
        <f t="shared" si="262"/>
        <v>0</v>
      </c>
      <c r="I1006" s="3">
        <f t="shared" si="263"/>
        <v>915</v>
      </c>
      <c r="J1006" s="3">
        <f t="shared" si="264"/>
        <v>0</v>
      </c>
      <c r="K1006" s="3">
        <f t="shared" si="265"/>
        <v>0</v>
      </c>
      <c r="L1006" s="3">
        <f t="shared" si="266"/>
        <v>0</v>
      </c>
      <c r="M1006" s="3">
        <f t="shared" si="267"/>
        <v>0.35372000000000003</v>
      </c>
      <c r="N1006" s="3">
        <f t="shared" si="268"/>
        <v>0</v>
      </c>
      <c r="O1006" s="3">
        <f>SUM(K1006:M1006)</f>
        <v>0.35372000000000003</v>
      </c>
      <c r="P1006" s="41" t="str">
        <f t="shared" si="269"/>
        <v/>
      </c>
      <c r="Q1006" s="42" t="str">
        <f t="shared" si="270"/>
        <v/>
      </c>
      <c r="R1006" s="44">
        <f t="shared" si="271"/>
        <v>5.1153210459770067E-2</v>
      </c>
      <c r="S1006" s="3" t="str">
        <f>IF(G1006&gt;0,(K1006/G1006)*(1000000/365),"")</f>
        <v/>
      </c>
      <c r="T1006" s="3" t="str">
        <f>IF(H1006&gt;0,(L1006/H1006)*(1000000/365),"")</f>
        <v/>
      </c>
      <c r="U1006" s="3">
        <f>IF(I1006&gt;0,(M1006/I1006)*(1000000/365),"")</f>
        <v>1.059121191705966</v>
      </c>
      <c r="V1006" s="28" t="str">
        <f>IF(J1006&gt;0,(N1006/J1006)*(1000000/365),"")</f>
        <v/>
      </c>
      <c r="Y1006" s="29" t="s">
        <v>725</v>
      </c>
      <c r="Z1006" s="3" t="s">
        <v>47</v>
      </c>
      <c r="AA1006" s="3">
        <v>6914913</v>
      </c>
      <c r="AB1006" s="3">
        <v>231</v>
      </c>
      <c r="AC1006" s="3">
        <v>915</v>
      </c>
      <c r="AD1006" s="3">
        <v>0</v>
      </c>
      <c r="AE1006" s="2" t="s">
        <v>1245</v>
      </c>
      <c r="AI1006" s="3" t="s">
        <v>1245</v>
      </c>
      <c r="AM1006" s="2" t="s">
        <v>1243</v>
      </c>
      <c r="AO1006" s="2">
        <v>915</v>
      </c>
      <c r="AP1006" s="2">
        <v>353.72</v>
      </c>
    </row>
    <row r="1007" spans="1:42" x14ac:dyDescent="0.25">
      <c r="A1007" s="3">
        <f t="shared" si="255"/>
        <v>3</v>
      </c>
      <c r="B1007" s="3" t="str">
        <f t="shared" si="256"/>
        <v>Oil</v>
      </c>
      <c r="C1007" s="3">
        <f t="shared" si="257"/>
        <v>0</v>
      </c>
      <c r="D1007" s="3">
        <f t="shared" si="258"/>
        <v>0</v>
      </c>
      <c r="E1007" s="3">
        <f t="shared" si="259"/>
        <v>2.3288575899999997</v>
      </c>
      <c r="F1007" s="3" t="str">
        <f t="shared" si="260"/>
        <v/>
      </c>
      <c r="G1007" s="3">
        <f t="shared" si="261"/>
        <v>0</v>
      </c>
      <c r="H1007" s="3">
        <f t="shared" si="262"/>
        <v>0</v>
      </c>
      <c r="I1007" s="3">
        <f t="shared" si="263"/>
        <v>362</v>
      </c>
      <c r="J1007" s="3">
        <f t="shared" si="264"/>
        <v>0</v>
      </c>
      <c r="K1007" s="3">
        <f t="shared" si="265"/>
        <v>0</v>
      </c>
      <c r="L1007" s="3">
        <f t="shared" si="266"/>
        <v>0</v>
      </c>
      <c r="M1007" s="3">
        <f t="shared" si="267"/>
        <v>7.2720969999999999E-3</v>
      </c>
      <c r="N1007" s="3">
        <f t="shared" si="268"/>
        <v>0</v>
      </c>
      <c r="O1007" s="3">
        <f>SUM(K1007:M1007)</f>
        <v>7.2720969999999999E-3</v>
      </c>
      <c r="P1007" s="41" t="str">
        <f t="shared" si="269"/>
        <v/>
      </c>
      <c r="Q1007" s="42" t="str">
        <f t="shared" si="270"/>
        <v/>
      </c>
      <c r="R1007" s="44">
        <f t="shared" si="271"/>
        <v>3.1226027006657805E-3</v>
      </c>
      <c r="S1007" s="3" t="str">
        <f>IF(G1007&gt;0,(K1007/G1007)*(1000000/365),"")</f>
        <v/>
      </c>
      <c r="T1007" s="3" t="str">
        <f>IF(H1007&gt;0,(L1007/H1007)*(1000000/365),"")</f>
        <v/>
      </c>
      <c r="U1007" s="3">
        <f>IF(I1007&gt;0,(M1007/I1007)*(1000000/365),"")</f>
        <v>5.5037440399606445E-2</v>
      </c>
      <c r="V1007" s="28" t="str">
        <f>IF(J1007&gt;0,(N1007/J1007)*(1000000/365),"")</f>
        <v/>
      </c>
      <c r="Y1007" s="29" t="s">
        <v>725</v>
      </c>
      <c r="Z1007" s="3" t="s">
        <v>47</v>
      </c>
      <c r="AA1007" s="3">
        <v>2328857.59</v>
      </c>
      <c r="AB1007" s="3">
        <v>98</v>
      </c>
      <c r="AC1007" s="3">
        <v>362</v>
      </c>
      <c r="AD1007" s="3">
        <v>0</v>
      </c>
      <c r="AE1007" s="2" t="s">
        <v>1245</v>
      </c>
      <c r="AI1007" s="3" t="s">
        <v>1245</v>
      </c>
      <c r="AM1007" s="2" t="s">
        <v>1243</v>
      </c>
      <c r="AO1007" s="2">
        <v>362</v>
      </c>
      <c r="AP1007" s="2">
        <v>7.2720969999999996</v>
      </c>
    </row>
    <row r="1008" spans="1:42" x14ac:dyDescent="0.25">
      <c r="A1008" s="3">
        <f t="shared" si="255"/>
        <v>3</v>
      </c>
      <c r="B1008" s="3" t="str">
        <f t="shared" si="256"/>
        <v>Oil</v>
      </c>
      <c r="C1008" s="3">
        <f t="shared" si="257"/>
        <v>0</v>
      </c>
      <c r="D1008" s="3">
        <f t="shared" si="258"/>
        <v>0</v>
      </c>
      <c r="E1008" s="3">
        <f t="shared" si="259"/>
        <v>1.024705</v>
      </c>
      <c r="F1008" s="3" t="str">
        <f t="shared" si="260"/>
        <v/>
      </c>
      <c r="G1008" s="3">
        <f t="shared" si="261"/>
        <v>0</v>
      </c>
      <c r="H1008" s="3">
        <f t="shared" si="262"/>
        <v>0</v>
      </c>
      <c r="I1008" s="3">
        <f t="shared" si="263"/>
        <v>97</v>
      </c>
      <c r="J1008" s="3">
        <f t="shared" si="264"/>
        <v>0</v>
      </c>
      <c r="K1008" s="3">
        <f t="shared" si="265"/>
        <v>0</v>
      </c>
      <c r="L1008" s="3">
        <f t="shared" si="266"/>
        <v>0</v>
      </c>
      <c r="M1008" s="3">
        <f t="shared" si="267"/>
        <v>2.7745742999999998E-3</v>
      </c>
      <c r="N1008" s="3">
        <f t="shared" si="268"/>
        <v>0</v>
      </c>
      <c r="O1008" s="3">
        <f>SUM(K1008:M1008)</f>
        <v>2.7745742999999998E-3</v>
      </c>
      <c r="P1008" s="41" t="str">
        <f t="shared" si="269"/>
        <v/>
      </c>
      <c r="Q1008" s="42" t="str">
        <f t="shared" si="270"/>
        <v/>
      </c>
      <c r="R1008" s="44">
        <f t="shared" si="271"/>
        <v>2.707681039909047E-3</v>
      </c>
      <c r="S1008" s="3" t="str">
        <f>IF(G1008&gt;0,(K1008/G1008)*(1000000/365),"")</f>
        <v/>
      </c>
      <c r="T1008" s="3" t="str">
        <f>IF(H1008&gt;0,(L1008/H1008)*(1000000/365),"")</f>
        <v/>
      </c>
      <c r="U1008" s="3">
        <f>IF(I1008&gt;0,(M1008/I1008)*(1000000/365),"")</f>
        <v>7.8366736336675596E-2</v>
      </c>
      <c r="V1008" s="28" t="str">
        <f>IF(J1008&gt;0,(N1008/J1008)*(1000000/365),"")</f>
        <v/>
      </c>
      <c r="Y1008" s="29" t="s">
        <v>725</v>
      </c>
      <c r="Z1008" s="3" t="s">
        <v>47</v>
      </c>
      <c r="AA1008" s="3">
        <v>1024705</v>
      </c>
      <c r="AB1008" s="3">
        <v>0</v>
      </c>
      <c r="AC1008" s="3">
        <v>97</v>
      </c>
      <c r="AD1008" s="3">
        <v>0</v>
      </c>
      <c r="AE1008" s="2" t="s">
        <v>1245</v>
      </c>
      <c r="AI1008" s="3" t="s">
        <v>1245</v>
      </c>
      <c r="AM1008" s="2" t="s">
        <v>1243</v>
      </c>
      <c r="AO1008" s="2">
        <v>97</v>
      </c>
      <c r="AP1008" s="2">
        <v>2.7745742999999998</v>
      </c>
    </row>
    <row r="1009" spans="1:42" x14ac:dyDescent="0.25">
      <c r="A1009" s="3">
        <f t="shared" si="255"/>
        <v>5</v>
      </c>
      <c r="B1009" s="3" t="str">
        <f t="shared" si="256"/>
        <v>Oil</v>
      </c>
      <c r="C1009" s="3">
        <f t="shared" si="257"/>
        <v>0</v>
      </c>
      <c r="D1009" s="3">
        <f t="shared" si="258"/>
        <v>1.9733616402877699E-2</v>
      </c>
      <c r="E1009" s="3">
        <f t="shared" si="259"/>
        <v>0.66600955359712233</v>
      </c>
      <c r="F1009" s="3" t="str">
        <f t="shared" si="260"/>
        <v/>
      </c>
      <c r="G1009" s="3">
        <f t="shared" si="261"/>
        <v>0</v>
      </c>
      <c r="H1009" s="3">
        <f t="shared" si="262"/>
        <v>4</v>
      </c>
      <c r="I1009" s="3">
        <f t="shared" si="263"/>
        <v>135</v>
      </c>
      <c r="J1009" s="3">
        <f t="shared" si="264"/>
        <v>0</v>
      </c>
      <c r="K1009" s="3">
        <f t="shared" si="265"/>
        <v>0</v>
      </c>
      <c r="L1009" s="3">
        <f t="shared" si="266"/>
        <v>2.8E-3</v>
      </c>
      <c r="M1009" s="3">
        <f t="shared" si="267"/>
        <v>2.0000000000000001E-4</v>
      </c>
      <c r="N1009" s="3">
        <f t="shared" si="268"/>
        <v>0</v>
      </c>
      <c r="O1009" s="3">
        <f>SUM(K1009:M1009)</f>
        <v>3.0000000000000001E-3</v>
      </c>
      <c r="P1009" s="41" t="str">
        <f t="shared" si="269"/>
        <v/>
      </c>
      <c r="Q1009" s="42">
        <f t="shared" si="270"/>
        <v>0.14188985651873134</v>
      </c>
      <c r="R1009" s="44">
        <f t="shared" si="271"/>
        <v>3.0029599263223564E-4</v>
      </c>
      <c r="S1009" s="3" t="str">
        <f>IF(G1009&gt;0,(K1009/G1009)*(1000000/365),"")</f>
        <v/>
      </c>
      <c r="T1009" s="3">
        <f>IF(H1009&gt;0,(L1009/H1009)*(1000000/365),"")</f>
        <v>1.9178082191780821</v>
      </c>
      <c r="U1009" s="3">
        <f>IF(I1009&gt;0,(M1009/I1009)*(1000000/365),"")</f>
        <v>4.0588533739218668E-3</v>
      </c>
      <c r="V1009" s="28" t="str">
        <f>IF(J1009&gt;0,(N1009/J1009)*(1000000/365),"")</f>
        <v/>
      </c>
      <c r="Y1009" s="29" t="s">
        <v>725</v>
      </c>
      <c r="Z1009" s="3" t="s">
        <v>47</v>
      </c>
      <c r="AA1009" s="3">
        <v>685743.17</v>
      </c>
      <c r="AB1009" s="3">
        <v>36</v>
      </c>
      <c r="AC1009" s="3">
        <v>139</v>
      </c>
      <c r="AD1009" s="3">
        <v>0</v>
      </c>
      <c r="AE1009" s="2" t="s">
        <v>1245</v>
      </c>
      <c r="AG1009" s="2">
        <v>0</v>
      </c>
      <c r="AH1009" s="2">
        <v>0</v>
      </c>
      <c r="AI1009" s="3" t="s">
        <v>1243</v>
      </c>
      <c r="AK1009" s="3">
        <v>4</v>
      </c>
      <c r="AL1009" s="3">
        <v>2.8</v>
      </c>
      <c r="AM1009" s="2" t="s">
        <v>1243</v>
      </c>
      <c r="AO1009" s="2">
        <v>135</v>
      </c>
      <c r="AP1009" s="2">
        <v>0.2</v>
      </c>
    </row>
    <row r="1010" spans="1:42" x14ac:dyDescent="0.25">
      <c r="A1010" s="3">
        <f t="shared" si="255"/>
        <v>3</v>
      </c>
      <c r="B1010" s="3" t="str">
        <f t="shared" si="256"/>
        <v>Oil</v>
      </c>
      <c r="C1010" s="3">
        <f t="shared" si="257"/>
        <v>0</v>
      </c>
      <c r="D1010" s="3">
        <f t="shared" si="258"/>
        <v>0</v>
      </c>
      <c r="E1010" s="3">
        <f t="shared" si="259"/>
        <v>0.18299876000000001</v>
      </c>
      <c r="F1010" s="3" t="str">
        <f t="shared" si="260"/>
        <v/>
      </c>
      <c r="G1010" s="3">
        <f t="shared" si="261"/>
        <v>0</v>
      </c>
      <c r="H1010" s="3">
        <f t="shared" si="262"/>
        <v>0</v>
      </c>
      <c r="I1010" s="3">
        <f t="shared" si="263"/>
        <v>30</v>
      </c>
      <c r="J1010" s="3">
        <f t="shared" si="264"/>
        <v>0</v>
      </c>
      <c r="K1010" s="3">
        <f t="shared" si="265"/>
        <v>0</v>
      </c>
      <c r="L1010" s="3">
        <f t="shared" si="266"/>
        <v>0</v>
      </c>
      <c r="M1010" s="3">
        <f t="shared" si="267"/>
        <v>1.6419529999999998E-4</v>
      </c>
      <c r="N1010" s="3">
        <f t="shared" si="268"/>
        <v>0</v>
      </c>
      <c r="O1010" s="3">
        <f>SUM(K1010:M1010)</f>
        <v>1.6419529999999998E-4</v>
      </c>
      <c r="P1010" s="41" t="str">
        <f t="shared" si="269"/>
        <v/>
      </c>
      <c r="Q1010" s="42" t="str">
        <f t="shared" si="270"/>
        <v/>
      </c>
      <c r="R1010" s="44">
        <f t="shared" si="271"/>
        <v>8.972481562170146E-4</v>
      </c>
      <c r="S1010" s="3" t="str">
        <f>IF(G1010&gt;0,(K1010/G1010)*(1000000/365),"")</f>
        <v/>
      </c>
      <c r="T1010" s="3" t="str">
        <f>IF(H1010&gt;0,(L1010/H1010)*(1000000/365),"")</f>
        <v/>
      </c>
      <c r="U1010" s="3">
        <f>IF(I1010&gt;0,(M1010/I1010)*(1000000/365),"")</f>
        <v>1.4995004566210043E-2</v>
      </c>
      <c r="V1010" s="28" t="str">
        <f>IF(J1010&gt;0,(N1010/J1010)*(1000000/365),"")</f>
        <v/>
      </c>
      <c r="Y1010" s="29" t="s">
        <v>725</v>
      </c>
      <c r="Z1010" s="3" t="s">
        <v>47</v>
      </c>
      <c r="AA1010" s="3">
        <v>182998.76</v>
      </c>
      <c r="AB1010" s="3">
        <v>10</v>
      </c>
      <c r="AC1010" s="3">
        <v>30</v>
      </c>
      <c r="AD1010" s="3">
        <v>0</v>
      </c>
      <c r="AE1010" s="2" t="s">
        <v>1245</v>
      </c>
      <c r="AI1010" s="3" t="s">
        <v>1245</v>
      </c>
      <c r="AM1010" s="2" t="s">
        <v>1243</v>
      </c>
      <c r="AO1010" s="2">
        <v>30</v>
      </c>
      <c r="AP1010" s="2">
        <v>0.16419529999999999</v>
      </c>
    </row>
    <row r="1011" spans="1:42" x14ac:dyDescent="0.25">
      <c r="A1011" s="3">
        <f t="shared" si="255"/>
        <v>5</v>
      </c>
      <c r="B1011" s="3" t="str">
        <f t="shared" si="256"/>
        <v>Oil</v>
      </c>
      <c r="C1011" s="3">
        <f t="shared" si="257"/>
        <v>0</v>
      </c>
      <c r="D1011" s="3">
        <f t="shared" si="258"/>
        <v>2.0826215790909094E-2</v>
      </c>
      <c r="E1011" s="3">
        <f t="shared" si="259"/>
        <v>4.560941258209092</v>
      </c>
      <c r="F1011" s="3" t="str">
        <f t="shared" si="260"/>
        <v/>
      </c>
      <c r="G1011" s="3">
        <f t="shared" si="261"/>
        <v>0</v>
      </c>
      <c r="H1011" s="3">
        <f t="shared" si="262"/>
        <v>3</v>
      </c>
      <c r="I1011" s="3">
        <f t="shared" si="263"/>
        <v>657</v>
      </c>
      <c r="J1011" s="3">
        <f t="shared" si="264"/>
        <v>0</v>
      </c>
      <c r="K1011" s="3">
        <f t="shared" si="265"/>
        <v>0</v>
      </c>
      <c r="L1011" s="3">
        <f t="shared" si="266"/>
        <v>2.0000000000000002E-5</v>
      </c>
      <c r="M1011" s="3">
        <f t="shared" si="267"/>
        <v>7.0000000000000007E-5</v>
      </c>
      <c r="N1011" s="3">
        <f t="shared" si="268"/>
        <v>0</v>
      </c>
      <c r="O1011" s="3">
        <f>SUM(K1011:M1011)</f>
        <v>9.0000000000000006E-5</v>
      </c>
      <c r="P1011" s="41" t="str">
        <f t="shared" si="269"/>
        <v/>
      </c>
      <c r="Q1011" s="42">
        <f t="shared" si="270"/>
        <v>9.6032808844371306E-4</v>
      </c>
      <c r="R1011" s="44">
        <f t="shared" si="271"/>
        <v>1.5347709176041073E-5</v>
      </c>
      <c r="S1011" s="3" t="str">
        <f>IF(G1011&gt;0,(K1011/G1011)*(1000000/365),"")</f>
        <v/>
      </c>
      <c r="T1011" s="3">
        <f>IF(H1011&gt;0,(L1011/H1011)*(1000000/365),"")</f>
        <v>1.8264840182648404E-2</v>
      </c>
      <c r="U1011" s="3">
        <f>IF(I1011&gt;0,(M1011/I1011)*(1000000/365),"")</f>
        <v>2.9190383853547677E-4</v>
      </c>
      <c r="V1011" s="28" t="str">
        <f>IF(J1011&gt;0,(N1011/J1011)*(1000000/365),"")</f>
        <v/>
      </c>
      <c r="Y1011" s="29" t="s">
        <v>725</v>
      </c>
      <c r="Z1011" s="3" t="s">
        <v>62</v>
      </c>
      <c r="AA1011" s="3">
        <v>4581767.4740000004</v>
      </c>
      <c r="AB1011" s="3">
        <v>195</v>
      </c>
      <c r="AC1011" s="3">
        <v>660</v>
      </c>
      <c r="AD1011" s="3">
        <v>0</v>
      </c>
      <c r="AE1011" s="2" t="s">
        <v>1245</v>
      </c>
      <c r="AI1011" s="3" t="s">
        <v>1243</v>
      </c>
      <c r="AK1011" s="3">
        <v>3</v>
      </c>
      <c r="AL1011" s="3">
        <v>0.02</v>
      </c>
      <c r="AM1011" s="2" t="s">
        <v>1243</v>
      </c>
      <c r="AO1011" s="2">
        <v>657</v>
      </c>
      <c r="AP1011" s="2">
        <v>7.0000000000000007E-2</v>
      </c>
    </row>
    <row r="1012" spans="1:42" x14ac:dyDescent="0.25">
      <c r="A1012" s="3">
        <f t="shared" si="255"/>
        <v>6</v>
      </c>
      <c r="B1012" s="3" t="str">
        <f t="shared" si="256"/>
        <v>Oil</v>
      </c>
      <c r="C1012" s="3">
        <f t="shared" si="257"/>
        <v>0.18531474647887322</v>
      </c>
      <c r="D1012" s="3">
        <f t="shared" si="258"/>
        <v>0</v>
      </c>
      <c r="E1012" s="3">
        <f t="shared" si="259"/>
        <v>1.5884121126760564</v>
      </c>
      <c r="F1012" s="3" t="str">
        <f t="shared" si="260"/>
        <v/>
      </c>
      <c r="G1012" s="3">
        <f t="shared" si="261"/>
        <v>7</v>
      </c>
      <c r="H1012" s="3">
        <f t="shared" si="262"/>
        <v>4</v>
      </c>
      <c r="I1012" s="3">
        <f t="shared" si="263"/>
        <v>60</v>
      </c>
      <c r="J1012" s="3">
        <f t="shared" si="264"/>
        <v>0</v>
      </c>
      <c r="K1012" s="3">
        <f t="shared" si="265"/>
        <v>0</v>
      </c>
      <c r="L1012" s="3">
        <f t="shared" si="266"/>
        <v>4.4855352999999994E-3</v>
      </c>
      <c r="M1012" s="3">
        <f t="shared" si="267"/>
        <v>8.4764310999999991E-3</v>
      </c>
      <c r="N1012" s="3">
        <f t="shared" si="268"/>
        <v>0</v>
      </c>
      <c r="O1012" s="3">
        <f>SUM(K1012:M1012)</f>
        <v>1.2961966399999999E-2</v>
      </c>
      <c r="P1012" s="41">
        <f t="shared" si="269"/>
        <v>0</v>
      </c>
      <c r="Q1012" s="42" t="str">
        <f t="shared" si="270"/>
        <v/>
      </c>
      <c r="R1012" s="44">
        <f t="shared" si="271"/>
        <v>5.3364180695647323E-3</v>
      </c>
      <c r="S1012" s="3">
        <f>IF(G1012&gt;0,(K1012/G1012)*(1000000/365),"")</f>
        <v>0</v>
      </c>
      <c r="T1012" s="3">
        <f>IF(H1012&gt;0,(L1012/H1012)*(1000000/365),"")</f>
        <v>3.0722844520547938</v>
      </c>
      <c r="U1012" s="3">
        <f>IF(I1012&gt;0,(M1012/I1012)*(1000000/365),"")</f>
        <v>0.38705164840182643</v>
      </c>
      <c r="V1012" s="28" t="str">
        <f>IF(J1012&gt;0,(N1012/J1012)*(1000000/365),"")</f>
        <v/>
      </c>
      <c r="Y1012" s="29" t="s">
        <v>725</v>
      </c>
      <c r="Z1012" s="3" t="s">
        <v>47</v>
      </c>
      <c r="AA1012" s="3">
        <v>1879621</v>
      </c>
      <c r="AB1012" s="3">
        <v>21</v>
      </c>
      <c r="AC1012" s="3">
        <v>64</v>
      </c>
      <c r="AD1012" s="3">
        <v>0</v>
      </c>
      <c r="AE1012" s="2" t="s">
        <v>1243</v>
      </c>
      <c r="AG1012" s="2">
        <v>7</v>
      </c>
      <c r="AH1012" s="2">
        <v>0</v>
      </c>
      <c r="AI1012" s="3" t="s">
        <v>1243</v>
      </c>
      <c r="AK1012" s="3">
        <v>4</v>
      </c>
      <c r="AL1012" s="3">
        <v>4.4855352999999996</v>
      </c>
      <c r="AM1012" s="2" t="s">
        <v>1243</v>
      </c>
      <c r="AO1012" s="2">
        <v>60</v>
      </c>
      <c r="AP1012" s="2">
        <v>8.4764310999999992</v>
      </c>
    </row>
    <row r="1013" spans="1:42" x14ac:dyDescent="0.25">
      <c r="A1013" s="3">
        <f t="shared" si="255"/>
        <v>3</v>
      </c>
      <c r="B1013" s="3" t="str">
        <f t="shared" si="256"/>
        <v>Oil</v>
      </c>
      <c r="C1013" s="3">
        <f t="shared" si="257"/>
        <v>0</v>
      </c>
      <c r="D1013" s="3">
        <f t="shared" si="258"/>
        <v>0</v>
      </c>
      <c r="E1013" s="3">
        <f t="shared" si="259"/>
        <v>2.4494150000000003E-2</v>
      </c>
      <c r="F1013" s="3" t="str">
        <f t="shared" si="260"/>
        <v/>
      </c>
      <c r="G1013" s="3">
        <f t="shared" si="261"/>
        <v>0</v>
      </c>
      <c r="H1013" s="3">
        <f t="shared" si="262"/>
        <v>0</v>
      </c>
      <c r="I1013" s="3">
        <f t="shared" si="263"/>
        <v>3</v>
      </c>
      <c r="J1013" s="3">
        <f t="shared" si="264"/>
        <v>0</v>
      </c>
      <c r="K1013" s="3">
        <f t="shared" si="265"/>
        <v>0</v>
      </c>
      <c r="L1013" s="3">
        <f t="shared" si="266"/>
        <v>0</v>
      </c>
      <c r="M1013" s="3">
        <f t="shared" si="267"/>
        <v>1.2402E-4</v>
      </c>
      <c r="N1013" s="3">
        <f t="shared" si="268"/>
        <v>0</v>
      </c>
      <c r="O1013" s="3">
        <f>SUM(K1013:M1013)</f>
        <v>1.2402E-4</v>
      </c>
      <c r="P1013" s="41" t="str">
        <f t="shared" si="269"/>
        <v/>
      </c>
      <c r="Q1013" s="42" t="str">
        <f t="shared" si="270"/>
        <v/>
      </c>
      <c r="R1013" s="44">
        <f t="shared" si="271"/>
        <v>5.0632497963799513E-3</v>
      </c>
      <c r="S1013" s="3" t="str">
        <f>IF(G1013&gt;0,(K1013/G1013)*(1000000/365),"")</f>
        <v/>
      </c>
      <c r="T1013" s="3" t="str">
        <f>IF(H1013&gt;0,(L1013/H1013)*(1000000/365),"")</f>
        <v/>
      </c>
      <c r="U1013" s="3">
        <f>IF(I1013&gt;0,(M1013/I1013)*(1000000/365),"")</f>
        <v>0.11326027397260274</v>
      </c>
      <c r="V1013" s="28" t="str">
        <f>IF(J1013&gt;0,(N1013/J1013)*(1000000/365),"")</f>
        <v/>
      </c>
      <c r="Y1013" s="29" t="s">
        <v>725</v>
      </c>
      <c r="Z1013" s="3" t="s">
        <v>47</v>
      </c>
      <c r="AA1013" s="3">
        <v>24494.15</v>
      </c>
      <c r="AB1013" s="3">
        <v>3</v>
      </c>
      <c r="AC1013" s="3">
        <v>3</v>
      </c>
      <c r="AD1013" s="3">
        <v>0</v>
      </c>
      <c r="AE1013" s="2" t="s">
        <v>1245</v>
      </c>
      <c r="AI1013" s="3" t="s">
        <v>1245</v>
      </c>
      <c r="AM1013" s="2" t="s">
        <v>1243</v>
      </c>
      <c r="AO1013" s="2">
        <v>3</v>
      </c>
      <c r="AP1013" s="2">
        <v>0.12402000000000001</v>
      </c>
    </row>
    <row r="1014" spans="1:42" x14ac:dyDescent="0.25">
      <c r="A1014" s="3">
        <f t="shared" si="255"/>
        <v>6</v>
      </c>
      <c r="B1014" s="3" t="str">
        <f t="shared" si="256"/>
        <v>Gas</v>
      </c>
      <c r="C1014" s="3">
        <f t="shared" si="257"/>
        <v>0</v>
      </c>
      <c r="D1014" s="3">
        <f t="shared" si="258"/>
        <v>0</v>
      </c>
      <c r="E1014" s="3">
        <f t="shared" si="259"/>
        <v>0</v>
      </c>
      <c r="F1014" s="3" t="str">
        <f t="shared" si="260"/>
        <v/>
      </c>
      <c r="G1014" s="3">
        <f t="shared" si="261"/>
        <v>0</v>
      </c>
      <c r="H1014" s="3">
        <f t="shared" si="262"/>
        <v>0</v>
      </c>
      <c r="I1014" s="3">
        <f t="shared" si="263"/>
        <v>0</v>
      </c>
      <c r="J1014" s="3">
        <f t="shared" si="264"/>
        <v>0</v>
      </c>
      <c r="K1014" s="3">
        <f t="shared" si="265"/>
        <v>0</v>
      </c>
      <c r="L1014" s="3">
        <f t="shared" si="266"/>
        <v>0</v>
      </c>
      <c r="M1014" s="3">
        <f t="shared" si="267"/>
        <v>0</v>
      </c>
      <c r="N1014" s="3">
        <f t="shared" si="268"/>
        <v>0</v>
      </c>
      <c r="O1014" s="3">
        <f>SUM(K1014:M1014)</f>
        <v>0</v>
      </c>
      <c r="P1014" s="41" t="str">
        <f t="shared" si="269"/>
        <v/>
      </c>
      <c r="Q1014" s="42" t="str">
        <f t="shared" si="270"/>
        <v/>
      </c>
      <c r="R1014" s="44" t="str">
        <f t="shared" si="271"/>
        <v/>
      </c>
      <c r="S1014" s="3" t="str">
        <f>IF(G1014&gt;0,(K1014/G1014)*(1000000/365),"")</f>
        <v/>
      </c>
      <c r="T1014" s="3" t="str">
        <f>IF(H1014&gt;0,(L1014/H1014)*(1000000/365),"")</f>
        <v/>
      </c>
      <c r="U1014" s="3" t="str">
        <f>IF(I1014&gt;0,(M1014/I1014)*(1000000/365),"")</f>
        <v/>
      </c>
      <c r="V1014" s="28" t="str">
        <f>IF(J1014&gt;0,(N1014/J1014)*(1000000/365),"")</f>
        <v/>
      </c>
      <c r="Y1014" s="29" t="s">
        <v>726</v>
      </c>
      <c r="Z1014" s="3" t="s">
        <v>47</v>
      </c>
      <c r="AA1014" s="3">
        <v>0</v>
      </c>
      <c r="AB1014" s="3">
        <v>0</v>
      </c>
      <c r="AC1014" s="3">
        <v>0</v>
      </c>
      <c r="AD1014" s="3">
        <v>0</v>
      </c>
      <c r="AE1014" s="2" t="s">
        <v>1245</v>
      </c>
      <c r="AI1014" s="3" t="s">
        <v>1245</v>
      </c>
      <c r="AM1014" s="2" t="s">
        <v>1245</v>
      </c>
    </row>
    <row r="1015" spans="1:42" x14ac:dyDescent="0.25">
      <c r="A1015" s="3">
        <f t="shared" si="255"/>
        <v>3</v>
      </c>
      <c r="B1015" s="3" t="str">
        <f t="shared" si="256"/>
        <v>Gas</v>
      </c>
      <c r="C1015" s="3">
        <f t="shared" si="257"/>
        <v>0</v>
      </c>
      <c r="D1015" s="3">
        <f t="shared" si="258"/>
        <v>0</v>
      </c>
      <c r="E1015" s="3">
        <f t="shared" si="259"/>
        <v>5.2974680000000003</v>
      </c>
      <c r="F1015" s="3" t="str">
        <f t="shared" si="260"/>
        <v/>
      </c>
      <c r="G1015" s="3">
        <f t="shared" si="261"/>
        <v>0</v>
      </c>
      <c r="H1015" s="3">
        <f t="shared" si="262"/>
        <v>0</v>
      </c>
      <c r="I1015" s="3">
        <f t="shared" si="263"/>
        <v>198</v>
      </c>
      <c r="J1015" s="3">
        <f t="shared" si="264"/>
        <v>0</v>
      </c>
      <c r="K1015" s="3">
        <f t="shared" si="265"/>
        <v>0</v>
      </c>
      <c r="L1015" s="3">
        <f t="shared" si="266"/>
        <v>0</v>
      </c>
      <c r="M1015" s="3">
        <f t="shared" si="267"/>
        <v>1.35E-2</v>
      </c>
      <c r="N1015" s="3">
        <f t="shared" si="268"/>
        <v>0</v>
      </c>
      <c r="O1015" s="3">
        <f>SUM(K1015:M1015)</f>
        <v>1.35E-2</v>
      </c>
      <c r="P1015" s="41" t="str">
        <f t="shared" si="269"/>
        <v/>
      </c>
      <c r="Q1015" s="42" t="str">
        <f t="shared" si="270"/>
        <v/>
      </c>
      <c r="R1015" s="44">
        <f t="shared" si="271"/>
        <v>2.5483872672756114E-3</v>
      </c>
      <c r="S1015" s="3" t="str">
        <f>IF(G1015&gt;0,(K1015/G1015)*(1000000/365),"")</f>
        <v/>
      </c>
      <c r="T1015" s="3" t="str">
        <f>IF(H1015&gt;0,(L1015/H1015)*(1000000/365),"")</f>
        <v/>
      </c>
      <c r="U1015" s="3">
        <f>IF(I1015&gt;0,(M1015/I1015)*(1000000/365),"")</f>
        <v>0.18679950186799502</v>
      </c>
      <c r="V1015" s="28" t="str">
        <f>IF(J1015&gt;0,(N1015/J1015)*(1000000/365),"")</f>
        <v/>
      </c>
      <c r="Y1015" s="29" t="s">
        <v>727</v>
      </c>
      <c r="Z1015" s="3" t="s">
        <v>47</v>
      </c>
      <c r="AA1015" s="3">
        <v>5297468</v>
      </c>
      <c r="AB1015" s="3">
        <v>65</v>
      </c>
      <c r="AC1015" s="3">
        <v>198</v>
      </c>
      <c r="AD1015" s="3">
        <v>0</v>
      </c>
      <c r="AE1015" s="2" t="s">
        <v>1245</v>
      </c>
      <c r="AI1015" s="3" t="s">
        <v>1245</v>
      </c>
      <c r="AM1015" s="2" t="s">
        <v>1243</v>
      </c>
      <c r="AO1015" s="2">
        <v>198</v>
      </c>
      <c r="AP1015" s="2">
        <v>13.5</v>
      </c>
    </row>
    <row r="1016" spans="1:42" x14ac:dyDescent="0.25">
      <c r="A1016" s="3">
        <f t="shared" si="255"/>
        <v>2</v>
      </c>
      <c r="B1016" s="3" t="str">
        <f t="shared" si="256"/>
        <v>Gas</v>
      </c>
      <c r="C1016" s="3">
        <f t="shared" si="257"/>
        <v>0</v>
      </c>
      <c r="D1016" s="3">
        <f t="shared" si="258"/>
        <v>0</v>
      </c>
      <c r="E1016" s="3">
        <f t="shared" si="259"/>
        <v>0</v>
      </c>
      <c r="F1016" s="3" t="str">
        <f t="shared" si="260"/>
        <v/>
      </c>
      <c r="G1016" s="3">
        <f t="shared" si="261"/>
        <v>0</v>
      </c>
      <c r="H1016" s="3">
        <f t="shared" si="262"/>
        <v>3</v>
      </c>
      <c r="I1016" s="3">
        <f t="shared" si="263"/>
        <v>0</v>
      </c>
      <c r="J1016" s="3">
        <f t="shared" si="264"/>
        <v>0</v>
      </c>
      <c r="K1016" s="3">
        <f t="shared" si="265"/>
        <v>0</v>
      </c>
      <c r="L1016" s="3">
        <f t="shared" si="266"/>
        <v>2.4698195200000002E-2</v>
      </c>
      <c r="M1016" s="3">
        <f t="shared" si="267"/>
        <v>0</v>
      </c>
      <c r="N1016" s="3">
        <f t="shared" si="268"/>
        <v>0</v>
      </c>
      <c r="O1016" s="3">
        <f>SUM(K1016:M1016)</f>
        <v>2.4698195200000002E-2</v>
      </c>
      <c r="P1016" s="41" t="str">
        <f t="shared" si="269"/>
        <v/>
      </c>
      <c r="Q1016" s="42" t="str">
        <f t="shared" si="270"/>
        <v/>
      </c>
      <c r="R1016" s="44" t="str">
        <f t="shared" si="271"/>
        <v/>
      </c>
      <c r="S1016" s="3" t="str">
        <f>IF(G1016&gt;0,(K1016/G1016)*(1000000/365),"")</f>
        <v/>
      </c>
      <c r="T1016" s="3">
        <f>IF(H1016&gt;0,(L1016/H1016)*(1000000/365),"")</f>
        <v>22.555429406392694</v>
      </c>
      <c r="U1016" s="3" t="str">
        <f>IF(I1016&gt;0,(M1016/I1016)*(1000000/365),"")</f>
        <v/>
      </c>
      <c r="V1016" s="28" t="str">
        <f>IF(J1016&gt;0,(N1016/J1016)*(1000000/365),"")</f>
        <v/>
      </c>
      <c r="Y1016" s="29" t="s">
        <v>727</v>
      </c>
      <c r="Z1016" s="3" t="s">
        <v>47</v>
      </c>
      <c r="AA1016" s="3">
        <v>0</v>
      </c>
      <c r="AB1016" s="3">
        <v>2</v>
      </c>
      <c r="AC1016" s="3">
        <v>3</v>
      </c>
      <c r="AD1016" s="3">
        <v>0</v>
      </c>
      <c r="AE1016" s="2" t="s">
        <v>1245</v>
      </c>
      <c r="AI1016" s="3" t="s">
        <v>1243</v>
      </c>
      <c r="AK1016" s="3">
        <v>3</v>
      </c>
      <c r="AL1016" s="3">
        <v>24.698195200000001</v>
      </c>
      <c r="AM1016" s="2" t="s">
        <v>1245</v>
      </c>
    </row>
    <row r="1017" spans="1:42" x14ac:dyDescent="0.25">
      <c r="A1017" s="3">
        <f t="shared" si="255"/>
        <v>6</v>
      </c>
      <c r="B1017" s="3" t="str">
        <f t="shared" si="256"/>
        <v>Gas</v>
      </c>
      <c r="C1017" s="3">
        <f t="shared" si="257"/>
        <v>2.2772025000000001E-2</v>
      </c>
      <c r="D1017" s="3">
        <f t="shared" si="258"/>
        <v>0</v>
      </c>
      <c r="E1017" s="3">
        <f t="shared" si="259"/>
        <v>2.2772025000000001E-2</v>
      </c>
      <c r="F1017" s="3" t="str">
        <f t="shared" si="260"/>
        <v/>
      </c>
      <c r="G1017" s="3">
        <f t="shared" si="261"/>
        <v>8</v>
      </c>
      <c r="H1017" s="3">
        <f t="shared" si="262"/>
        <v>0</v>
      </c>
      <c r="I1017" s="3">
        <f t="shared" si="263"/>
        <v>8</v>
      </c>
      <c r="J1017" s="3">
        <f t="shared" si="264"/>
        <v>0</v>
      </c>
      <c r="K1017" s="3">
        <f t="shared" si="265"/>
        <v>0</v>
      </c>
      <c r="L1017" s="3">
        <f t="shared" si="266"/>
        <v>0</v>
      </c>
      <c r="M1017" s="3">
        <f t="shared" si="267"/>
        <v>0</v>
      </c>
      <c r="N1017" s="3">
        <f t="shared" si="268"/>
        <v>0</v>
      </c>
      <c r="O1017" s="3">
        <f>SUM(K1017:M1017)</f>
        <v>0</v>
      </c>
      <c r="P1017" s="41">
        <f t="shared" si="269"/>
        <v>0</v>
      </c>
      <c r="Q1017" s="42" t="str">
        <f t="shared" si="270"/>
        <v/>
      </c>
      <c r="R1017" s="44">
        <f t="shared" si="271"/>
        <v>0</v>
      </c>
      <c r="S1017" s="3">
        <f>IF(G1017&gt;0,(K1017/G1017)*(1000000/365),"")</f>
        <v>0</v>
      </c>
      <c r="T1017" s="3" t="str">
        <f>IF(H1017&gt;0,(L1017/H1017)*(1000000/365),"")</f>
        <v/>
      </c>
      <c r="U1017" s="3">
        <f>IF(I1017&gt;0,(M1017/I1017)*(1000000/365),"")</f>
        <v>0</v>
      </c>
      <c r="V1017" s="28" t="str">
        <f>IF(J1017&gt;0,(N1017/J1017)*(1000000/365),"")</f>
        <v/>
      </c>
      <c r="Y1017" s="29" t="s">
        <v>727</v>
      </c>
      <c r="Z1017" s="3" t="s">
        <v>47</v>
      </c>
      <c r="AA1017" s="3">
        <v>45544.05</v>
      </c>
      <c r="AB1017" s="3">
        <v>2</v>
      </c>
      <c r="AC1017" s="3">
        <v>8</v>
      </c>
      <c r="AD1017" s="3">
        <v>0</v>
      </c>
      <c r="AE1017" s="2" t="s">
        <v>1243</v>
      </c>
      <c r="AG1017" s="2">
        <v>8</v>
      </c>
      <c r="AH1017" s="2">
        <v>0</v>
      </c>
      <c r="AI1017" s="3" t="s">
        <v>1245</v>
      </c>
      <c r="AM1017" s="2" t="s">
        <v>1243</v>
      </c>
      <c r="AO1017" s="2">
        <v>8</v>
      </c>
      <c r="AP1017" s="2">
        <v>0</v>
      </c>
    </row>
    <row r="1018" spans="1:42" x14ac:dyDescent="0.25">
      <c r="A1018" s="3">
        <f t="shared" si="255"/>
        <v>2</v>
      </c>
      <c r="B1018" s="3" t="str">
        <f t="shared" si="256"/>
        <v>Gas</v>
      </c>
      <c r="C1018" s="3">
        <f t="shared" si="257"/>
        <v>0</v>
      </c>
      <c r="D1018" s="3">
        <f t="shared" si="258"/>
        <v>1.6069999999999999E-3</v>
      </c>
      <c r="E1018" s="3">
        <f t="shared" si="259"/>
        <v>0</v>
      </c>
      <c r="F1018" s="3" t="str">
        <f t="shared" si="260"/>
        <v/>
      </c>
      <c r="G1018" s="3">
        <f t="shared" si="261"/>
        <v>0</v>
      </c>
      <c r="H1018" s="3">
        <f t="shared" si="262"/>
        <v>26</v>
      </c>
      <c r="I1018" s="3">
        <f t="shared" si="263"/>
        <v>0</v>
      </c>
      <c r="J1018" s="3">
        <f t="shared" si="264"/>
        <v>0</v>
      </c>
      <c r="K1018" s="3">
        <f t="shared" si="265"/>
        <v>0</v>
      </c>
      <c r="L1018" s="3">
        <f t="shared" si="266"/>
        <v>2.58418E-5</v>
      </c>
      <c r="M1018" s="3">
        <f t="shared" si="267"/>
        <v>0</v>
      </c>
      <c r="N1018" s="3">
        <f t="shared" si="268"/>
        <v>0</v>
      </c>
      <c r="O1018" s="3">
        <f>SUM(K1018:M1018)</f>
        <v>2.58418E-5</v>
      </c>
      <c r="P1018" s="41" t="str">
        <f t="shared" si="269"/>
        <v/>
      </c>
      <c r="Q1018" s="42">
        <f t="shared" si="270"/>
        <v>1.6080771624144369E-2</v>
      </c>
      <c r="R1018" s="44" t="str">
        <f t="shared" si="271"/>
        <v/>
      </c>
      <c r="S1018" s="3" t="str">
        <f>IF(G1018&gt;0,(K1018/G1018)*(1000000/365),"")</f>
        <v/>
      </c>
      <c r="T1018" s="3">
        <f>IF(H1018&gt;0,(L1018/H1018)*(1000000/365),"")</f>
        <v>2.7230558482613278E-3</v>
      </c>
      <c r="U1018" s="3" t="str">
        <f>IF(I1018&gt;0,(M1018/I1018)*(1000000/365),"")</f>
        <v/>
      </c>
      <c r="V1018" s="28" t="str">
        <f>IF(J1018&gt;0,(N1018/J1018)*(1000000/365),"")</f>
        <v/>
      </c>
      <c r="Y1018" s="29" t="s">
        <v>728</v>
      </c>
      <c r="Z1018" s="3" t="s">
        <v>62</v>
      </c>
      <c r="AA1018" s="3">
        <v>1607</v>
      </c>
      <c r="AB1018" s="3">
        <v>0</v>
      </c>
      <c r="AC1018" s="3">
        <v>26</v>
      </c>
      <c r="AD1018" s="3">
        <v>0</v>
      </c>
      <c r="AE1018" s="2" t="s">
        <v>1245</v>
      </c>
      <c r="AI1018" s="3" t="s">
        <v>1243</v>
      </c>
      <c r="AK1018" s="3">
        <v>26</v>
      </c>
      <c r="AL1018" s="3">
        <v>2.5841800000000002E-2</v>
      </c>
      <c r="AM1018" s="2" t="s">
        <v>1245</v>
      </c>
    </row>
    <row r="1019" spans="1:42" x14ac:dyDescent="0.25">
      <c r="A1019" s="3">
        <f t="shared" si="255"/>
        <v>2</v>
      </c>
      <c r="B1019" s="3" t="str">
        <f t="shared" si="256"/>
        <v>Gas</v>
      </c>
      <c r="C1019" s="3">
        <f t="shared" si="257"/>
        <v>0</v>
      </c>
      <c r="D1019" s="3">
        <f t="shared" si="258"/>
        <v>1.1280000000000001E-3</v>
      </c>
      <c r="E1019" s="3">
        <f t="shared" si="259"/>
        <v>0</v>
      </c>
      <c r="F1019" s="3" t="str">
        <f t="shared" si="260"/>
        <v/>
      </c>
      <c r="G1019" s="3">
        <f t="shared" si="261"/>
        <v>0</v>
      </c>
      <c r="H1019" s="3">
        <f t="shared" si="262"/>
        <v>1</v>
      </c>
      <c r="I1019" s="3">
        <f t="shared" si="263"/>
        <v>0</v>
      </c>
      <c r="J1019" s="3">
        <f t="shared" si="264"/>
        <v>0</v>
      </c>
      <c r="K1019" s="3">
        <f t="shared" si="265"/>
        <v>0</v>
      </c>
      <c r="L1019" s="3">
        <f t="shared" si="266"/>
        <v>1.8139099999999997E-5</v>
      </c>
      <c r="M1019" s="3">
        <f t="shared" si="267"/>
        <v>0</v>
      </c>
      <c r="N1019" s="3">
        <f t="shared" si="268"/>
        <v>0</v>
      </c>
      <c r="O1019" s="3">
        <f>SUM(K1019:M1019)</f>
        <v>1.8139099999999997E-5</v>
      </c>
      <c r="P1019" s="41" t="str">
        <f t="shared" si="269"/>
        <v/>
      </c>
      <c r="Q1019" s="42">
        <f t="shared" si="270"/>
        <v>1.6080762411347514E-2</v>
      </c>
      <c r="R1019" s="44" t="str">
        <f t="shared" si="271"/>
        <v/>
      </c>
      <c r="S1019" s="3" t="str">
        <f>IF(G1019&gt;0,(K1019/G1019)*(1000000/365),"")</f>
        <v/>
      </c>
      <c r="T1019" s="3">
        <f>IF(H1019&gt;0,(L1019/H1019)*(1000000/365),"")</f>
        <v>4.9696164383561635E-2</v>
      </c>
      <c r="U1019" s="3" t="str">
        <f>IF(I1019&gt;0,(M1019/I1019)*(1000000/365),"")</f>
        <v/>
      </c>
      <c r="V1019" s="28" t="str">
        <f>IF(J1019&gt;0,(N1019/J1019)*(1000000/365),"")</f>
        <v/>
      </c>
      <c r="Y1019" s="29" t="s">
        <v>729</v>
      </c>
      <c r="Z1019" s="3" t="s">
        <v>62</v>
      </c>
      <c r="AA1019" s="3">
        <v>1128</v>
      </c>
      <c r="AB1019" s="3">
        <v>0</v>
      </c>
      <c r="AC1019" s="3">
        <v>1</v>
      </c>
      <c r="AD1019" s="3">
        <v>0</v>
      </c>
      <c r="AE1019" s="2" t="s">
        <v>1245</v>
      </c>
      <c r="AI1019" s="3" t="s">
        <v>1243</v>
      </c>
      <c r="AK1019" s="3">
        <v>1</v>
      </c>
      <c r="AL1019" s="3">
        <v>1.8139099999999998E-2</v>
      </c>
      <c r="AM1019" s="2" t="s">
        <v>1245</v>
      </c>
    </row>
    <row r="1020" spans="1:42" x14ac:dyDescent="0.25">
      <c r="A1020" s="3">
        <f t="shared" si="255"/>
        <v>6</v>
      </c>
      <c r="B1020" s="3" t="str">
        <f t="shared" si="256"/>
        <v>Gas</v>
      </c>
      <c r="C1020" s="3">
        <f t="shared" si="257"/>
        <v>0</v>
      </c>
      <c r="D1020" s="3">
        <f t="shared" si="258"/>
        <v>0</v>
      </c>
      <c r="E1020" s="3">
        <f t="shared" si="259"/>
        <v>0</v>
      </c>
      <c r="F1020" s="3" t="str">
        <f t="shared" si="260"/>
        <v/>
      </c>
      <c r="G1020" s="3">
        <f t="shared" si="261"/>
        <v>0</v>
      </c>
      <c r="H1020" s="3">
        <f t="shared" si="262"/>
        <v>0</v>
      </c>
      <c r="I1020" s="3">
        <f t="shared" si="263"/>
        <v>0</v>
      </c>
      <c r="J1020" s="3">
        <f t="shared" si="264"/>
        <v>0</v>
      </c>
      <c r="K1020" s="3">
        <f t="shared" si="265"/>
        <v>0</v>
      </c>
      <c r="L1020" s="3">
        <f t="shared" si="266"/>
        <v>0</v>
      </c>
      <c r="M1020" s="3">
        <f t="shared" si="267"/>
        <v>0</v>
      </c>
      <c r="N1020" s="3">
        <f t="shared" si="268"/>
        <v>0</v>
      </c>
      <c r="O1020" s="3">
        <f>SUM(K1020:M1020)</f>
        <v>0</v>
      </c>
      <c r="P1020" s="41" t="str">
        <f t="shared" si="269"/>
        <v/>
      </c>
      <c r="Q1020" s="42" t="str">
        <f t="shared" si="270"/>
        <v/>
      </c>
      <c r="R1020" s="44" t="str">
        <f t="shared" si="271"/>
        <v/>
      </c>
      <c r="S1020" s="3" t="str">
        <f>IF(G1020&gt;0,(K1020/G1020)*(1000000/365),"")</f>
        <v/>
      </c>
      <c r="T1020" s="3" t="str">
        <f>IF(H1020&gt;0,(L1020/H1020)*(1000000/365),"")</f>
        <v/>
      </c>
      <c r="U1020" s="3" t="str">
        <f>IF(I1020&gt;0,(M1020/I1020)*(1000000/365),"")</f>
        <v/>
      </c>
      <c r="V1020" s="28" t="str">
        <f>IF(J1020&gt;0,(N1020/J1020)*(1000000/365),"")</f>
        <v/>
      </c>
      <c r="Y1020" s="29" t="s">
        <v>730</v>
      </c>
      <c r="Z1020" s="3" t="s">
        <v>47</v>
      </c>
      <c r="AA1020" s="3">
        <v>0</v>
      </c>
      <c r="AB1020" s="3">
        <v>0</v>
      </c>
      <c r="AC1020" s="3">
        <v>0</v>
      </c>
      <c r="AD1020" s="3">
        <v>0</v>
      </c>
      <c r="AE1020" s="2" t="s">
        <v>1245</v>
      </c>
      <c r="AI1020" s="3" t="s">
        <v>1245</v>
      </c>
      <c r="AM1020" s="2" t="s">
        <v>1245</v>
      </c>
    </row>
    <row r="1021" spans="1:42" x14ac:dyDescent="0.25">
      <c r="A1021" s="3">
        <f t="shared" si="255"/>
        <v>3</v>
      </c>
      <c r="B1021" s="3" t="str">
        <f t="shared" si="256"/>
        <v>Gas</v>
      </c>
      <c r="C1021" s="3">
        <f t="shared" si="257"/>
        <v>0</v>
      </c>
      <c r="D1021" s="3">
        <f t="shared" si="258"/>
        <v>0</v>
      </c>
      <c r="E1021" s="3">
        <f t="shared" si="259"/>
        <v>4.36719E-3</v>
      </c>
      <c r="F1021" s="3" t="str">
        <f t="shared" si="260"/>
        <v/>
      </c>
      <c r="G1021" s="3">
        <f t="shared" si="261"/>
        <v>0</v>
      </c>
      <c r="H1021" s="3">
        <f t="shared" si="262"/>
        <v>0</v>
      </c>
      <c r="I1021" s="3">
        <f t="shared" si="263"/>
        <v>2</v>
      </c>
      <c r="J1021" s="3">
        <f t="shared" si="264"/>
        <v>0</v>
      </c>
      <c r="K1021" s="3">
        <f t="shared" si="265"/>
        <v>0</v>
      </c>
      <c r="L1021" s="3">
        <f t="shared" si="266"/>
        <v>0</v>
      </c>
      <c r="M1021" s="3">
        <f t="shared" si="267"/>
        <v>3.6020000000000004E-5</v>
      </c>
      <c r="N1021" s="3">
        <f t="shared" si="268"/>
        <v>0</v>
      </c>
      <c r="O1021" s="3">
        <f>SUM(K1021:M1021)</f>
        <v>3.6020000000000004E-5</v>
      </c>
      <c r="P1021" s="41" t="str">
        <f t="shared" si="269"/>
        <v/>
      </c>
      <c r="Q1021" s="42" t="str">
        <f t="shared" si="270"/>
        <v/>
      </c>
      <c r="R1021" s="44">
        <f t="shared" si="271"/>
        <v>8.2478664770710697E-3</v>
      </c>
      <c r="S1021" s="3" t="str">
        <f>IF(G1021&gt;0,(K1021/G1021)*(1000000/365),"")</f>
        <v/>
      </c>
      <c r="T1021" s="3" t="str">
        <f>IF(H1021&gt;0,(L1021/H1021)*(1000000/365),"")</f>
        <v/>
      </c>
      <c r="U1021" s="3">
        <f>IF(I1021&gt;0,(M1021/I1021)*(1000000/365),"")</f>
        <v>4.9342465753424658E-2</v>
      </c>
      <c r="V1021" s="28" t="str">
        <f>IF(J1021&gt;0,(N1021/J1021)*(1000000/365),"")</f>
        <v/>
      </c>
      <c r="Y1021" s="29" t="s">
        <v>731</v>
      </c>
      <c r="Z1021" s="3" t="s">
        <v>47</v>
      </c>
      <c r="AA1021" s="3">
        <v>4367.1899999999996</v>
      </c>
      <c r="AB1021" s="3">
        <v>1</v>
      </c>
      <c r="AC1021" s="3">
        <v>2</v>
      </c>
      <c r="AD1021" s="3">
        <v>0</v>
      </c>
      <c r="AE1021" s="2" t="s">
        <v>1245</v>
      </c>
      <c r="AI1021" s="3" t="s">
        <v>1245</v>
      </c>
      <c r="AM1021" s="2" t="s">
        <v>1243</v>
      </c>
      <c r="AO1021" s="2">
        <v>2</v>
      </c>
      <c r="AP1021" s="2">
        <v>3.6020000000000003E-2</v>
      </c>
    </row>
    <row r="1022" spans="1:42" x14ac:dyDescent="0.25">
      <c r="A1022" s="3">
        <f t="shared" si="255"/>
        <v>6</v>
      </c>
      <c r="B1022" s="3" t="str">
        <f t="shared" si="256"/>
        <v>Gas</v>
      </c>
      <c r="C1022" s="3">
        <f t="shared" si="257"/>
        <v>3.9418411428571422E-2</v>
      </c>
      <c r="D1022" s="3">
        <f t="shared" si="258"/>
        <v>0</v>
      </c>
      <c r="E1022" s="3">
        <f t="shared" si="259"/>
        <v>2.9563808571428572E-2</v>
      </c>
      <c r="F1022" s="3" t="str">
        <f t="shared" si="260"/>
        <v/>
      </c>
      <c r="G1022" s="3">
        <f t="shared" si="261"/>
        <v>12</v>
      </c>
      <c r="H1022" s="3">
        <f t="shared" si="262"/>
        <v>0</v>
      </c>
      <c r="I1022" s="3">
        <f t="shared" si="263"/>
        <v>9</v>
      </c>
      <c r="J1022" s="3">
        <f t="shared" si="264"/>
        <v>0</v>
      </c>
      <c r="K1022" s="3">
        <f t="shared" si="265"/>
        <v>0</v>
      </c>
      <c r="L1022" s="3">
        <f t="shared" si="266"/>
        <v>0</v>
      </c>
      <c r="M1022" s="3">
        <f t="shared" si="267"/>
        <v>3.2963999999999997E-4</v>
      </c>
      <c r="N1022" s="3">
        <f t="shared" si="268"/>
        <v>0</v>
      </c>
      <c r="O1022" s="3">
        <f>SUM(K1022:M1022)</f>
        <v>3.2963999999999997E-4</v>
      </c>
      <c r="P1022" s="41">
        <f t="shared" si="269"/>
        <v>0</v>
      </c>
      <c r="Q1022" s="42" t="str">
        <f t="shared" si="270"/>
        <v/>
      </c>
      <c r="R1022" s="44">
        <f t="shared" si="271"/>
        <v>1.1150119552545568E-2</v>
      </c>
      <c r="S1022" s="3">
        <f>IF(G1022&gt;0,(K1022/G1022)*(1000000/365),"")</f>
        <v>0</v>
      </c>
      <c r="T1022" s="3" t="str">
        <f>IF(H1022&gt;0,(L1022/H1022)*(1000000/365),"")</f>
        <v/>
      </c>
      <c r="U1022" s="3">
        <f>IF(I1022&gt;0,(M1022/I1022)*(1000000/365),"")</f>
        <v>0.10034703196347032</v>
      </c>
      <c r="V1022" s="28" t="str">
        <f>IF(J1022&gt;0,(N1022/J1022)*(1000000/365),"")</f>
        <v/>
      </c>
      <c r="Y1022" s="29" t="s">
        <v>731</v>
      </c>
      <c r="Z1022" s="3" t="s">
        <v>62</v>
      </c>
      <c r="AA1022" s="3">
        <v>68982.22</v>
      </c>
      <c r="AB1022" s="3">
        <v>12</v>
      </c>
      <c r="AC1022" s="3">
        <v>21</v>
      </c>
      <c r="AD1022" s="3">
        <v>21</v>
      </c>
      <c r="AE1022" s="2" t="s">
        <v>1243</v>
      </c>
      <c r="AG1022" s="2">
        <v>12</v>
      </c>
      <c r="AH1022" s="2">
        <v>0</v>
      </c>
      <c r="AI1022" s="3" t="s">
        <v>1245</v>
      </c>
      <c r="AM1022" s="2" t="s">
        <v>1243</v>
      </c>
      <c r="AO1022" s="2">
        <v>9</v>
      </c>
      <c r="AP1022" s="2">
        <v>0.32963999999999999</v>
      </c>
    </row>
    <row r="1023" spans="1:42" x14ac:dyDescent="0.25">
      <c r="A1023" s="3">
        <f t="shared" si="255"/>
        <v>6</v>
      </c>
      <c r="B1023" s="3" t="str">
        <f t="shared" si="256"/>
        <v>Gas</v>
      </c>
      <c r="C1023" s="3">
        <f t="shared" si="257"/>
        <v>0.74761938999999999</v>
      </c>
      <c r="D1023" s="3">
        <f t="shared" si="258"/>
        <v>0</v>
      </c>
      <c r="E1023" s="3">
        <f t="shared" si="259"/>
        <v>0</v>
      </c>
      <c r="F1023" s="3" t="str">
        <f t="shared" si="260"/>
        <v/>
      </c>
      <c r="G1023" s="3">
        <f t="shared" si="261"/>
        <v>19</v>
      </c>
      <c r="H1023" s="3">
        <f t="shared" si="262"/>
        <v>0</v>
      </c>
      <c r="I1023" s="3">
        <f t="shared" si="263"/>
        <v>0</v>
      </c>
      <c r="J1023" s="3">
        <f t="shared" si="264"/>
        <v>0</v>
      </c>
      <c r="K1023" s="3">
        <f t="shared" si="265"/>
        <v>0</v>
      </c>
      <c r="L1023" s="3">
        <f t="shared" si="266"/>
        <v>0</v>
      </c>
      <c r="M1023" s="3">
        <f t="shared" si="267"/>
        <v>1.5226999999999998E-4</v>
      </c>
      <c r="N1023" s="3">
        <f t="shared" si="268"/>
        <v>0</v>
      </c>
      <c r="O1023" s="3">
        <f>SUM(K1023:M1023)</f>
        <v>1.5226999999999998E-4</v>
      </c>
      <c r="P1023" s="41">
        <f t="shared" si="269"/>
        <v>0</v>
      </c>
      <c r="Q1023" s="42" t="str">
        <f t="shared" si="270"/>
        <v/>
      </c>
      <c r="R1023" s="44" t="str">
        <f t="shared" si="271"/>
        <v/>
      </c>
      <c r="S1023" s="3">
        <f>IF(G1023&gt;0,(K1023/G1023)*(1000000/365),"")</f>
        <v>0</v>
      </c>
      <c r="T1023" s="3" t="str">
        <f>IF(H1023&gt;0,(L1023/H1023)*(1000000/365),"")</f>
        <v/>
      </c>
      <c r="U1023" s="3" t="str">
        <f>IF(I1023&gt;0,(M1023/I1023)*(1000000/365),"")</f>
        <v/>
      </c>
      <c r="V1023" s="28" t="str">
        <f>IF(J1023&gt;0,(N1023/J1023)*(1000000/365),"")</f>
        <v/>
      </c>
      <c r="Y1023" s="29" t="s">
        <v>732</v>
      </c>
      <c r="Z1023" s="3" t="s">
        <v>47</v>
      </c>
      <c r="AA1023" s="3">
        <v>747619.39</v>
      </c>
      <c r="AB1023" s="3">
        <v>160</v>
      </c>
      <c r="AC1023" s="3">
        <v>19</v>
      </c>
      <c r="AD1023" s="3">
        <v>0</v>
      </c>
      <c r="AE1023" s="2" t="s">
        <v>1243</v>
      </c>
      <c r="AG1023" s="2">
        <v>19</v>
      </c>
      <c r="AH1023" s="2">
        <v>0</v>
      </c>
      <c r="AI1023" s="3" t="s">
        <v>1245</v>
      </c>
      <c r="AM1023" s="2" t="s">
        <v>1243</v>
      </c>
      <c r="AO1023" s="2">
        <v>0</v>
      </c>
      <c r="AP1023" s="2">
        <v>0.15226999999999999</v>
      </c>
    </row>
    <row r="1024" spans="1:42" x14ac:dyDescent="0.25">
      <c r="A1024" s="3">
        <f t="shared" si="255"/>
        <v>6</v>
      </c>
      <c r="B1024" s="3" t="str">
        <f t="shared" si="256"/>
        <v>Gas</v>
      </c>
      <c r="C1024" s="3">
        <f t="shared" si="257"/>
        <v>6.6599618750000006E-2</v>
      </c>
      <c r="D1024" s="3">
        <f t="shared" si="258"/>
        <v>0</v>
      </c>
      <c r="E1024" s="3">
        <f t="shared" si="259"/>
        <v>9.5142312500000013E-3</v>
      </c>
      <c r="F1024" s="3" t="str">
        <f t="shared" si="260"/>
        <v/>
      </c>
      <c r="G1024" s="3">
        <f t="shared" si="261"/>
        <v>7</v>
      </c>
      <c r="H1024" s="3">
        <f t="shared" si="262"/>
        <v>0</v>
      </c>
      <c r="I1024" s="3">
        <f t="shared" si="263"/>
        <v>1</v>
      </c>
      <c r="J1024" s="3">
        <f t="shared" si="264"/>
        <v>0</v>
      </c>
      <c r="K1024" s="3">
        <f t="shared" si="265"/>
        <v>0</v>
      </c>
      <c r="L1024" s="3">
        <f t="shared" si="266"/>
        <v>0</v>
      </c>
      <c r="M1024" s="3">
        <f t="shared" si="267"/>
        <v>9.0199999999999997E-5</v>
      </c>
      <c r="N1024" s="3">
        <f t="shared" si="268"/>
        <v>0</v>
      </c>
      <c r="O1024" s="3">
        <f>SUM(K1024:M1024)</f>
        <v>9.0199999999999997E-5</v>
      </c>
      <c r="P1024" s="41">
        <f t="shared" si="269"/>
        <v>0</v>
      </c>
      <c r="Q1024" s="42" t="str">
        <f t="shared" si="270"/>
        <v/>
      </c>
      <c r="R1024" s="44">
        <f t="shared" si="271"/>
        <v>9.4805347515596692E-3</v>
      </c>
      <c r="S1024" s="3">
        <f>IF(G1024&gt;0,(K1024/G1024)*(1000000/365),"")</f>
        <v>0</v>
      </c>
      <c r="T1024" s="3" t="str">
        <f>IF(H1024&gt;0,(L1024/H1024)*(1000000/365),"")</f>
        <v/>
      </c>
      <c r="U1024" s="3">
        <f>IF(I1024&gt;0,(M1024/I1024)*(1000000/365),"")</f>
        <v>0.24712328767123287</v>
      </c>
      <c r="V1024" s="28" t="str">
        <f>IF(J1024&gt;0,(N1024/J1024)*(1000000/365),"")</f>
        <v/>
      </c>
      <c r="Y1024" s="29" t="s">
        <v>732</v>
      </c>
      <c r="Z1024" s="3" t="s">
        <v>62</v>
      </c>
      <c r="AA1024" s="3">
        <v>76113.850000000006</v>
      </c>
      <c r="AB1024" s="3">
        <v>8</v>
      </c>
      <c r="AC1024" s="3">
        <v>8</v>
      </c>
      <c r="AD1024" s="3">
        <v>8</v>
      </c>
      <c r="AE1024" s="2" t="s">
        <v>1243</v>
      </c>
      <c r="AG1024" s="2">
        <v>7</v>
      </c>
      <c r="AH1024" s="2">
        <v>0</v>
      </c>
      <c r="AI1024" s="3" t="s">
        <v>1245</v>
      </c>
      <c r="AM1024" s="2" t="s">
        <v>1243</v>
      </c>
      <c r="AO1024" s="2">
        <v>1</v>
      </c>
      <c r="AP1024" s="2">
        <v>9.0200000000000002E-2</v>
      </c>
    </row>
    <row r="1025" spans="1:42" x14ac:dyDescent="0.25">
      <c r="A1025" s="3">
        <f t="shared" si="255"/>
        <v>2</v>
      </c>
      <c r="B1025" s="3" t="str">
        <f t="shared" si="256"/>
        <v>Gas</v>
      </c>
      <c r="C1025" s="3">
        <f t="shared" si="257"/>
        <v>0</v>
      </c>
      <c r="D1025" s="3">
        <f t="shared" si="258"/>
        <v>4.4041899999999997E-3</v>
      </c>
      <c r="E1025" s="3">
        <f t="shared" si="259"/>
        <v>0</v>
      </c>
      <c r="F1025" s="3" t="str">
        <f t="shared" si="260"/>
        <v/>
      </c>
      <c r="G1025" s="3">
        <f t="shared" si="261"/>
        <v>0</v>
      </c>
      <c r="H1025" s="3">
        <f t="shared" si="262"/>
        <v>3</v>
      </c>
      <c r="I1025" s="3">
        <f t="shared" si="263"/>
        <v>0</v>
      </c>
      <c r="J1025" s="3">
        <f t="shared" si="264"/>
        <v>0</v>
      </c>
      <c r="K1025" s="3">
        <f t="shared" si="265"/>
        <v>0</v>
      </c>
      <c r="L1025" s="3">
        <f t="shared" si="266"/>
        <v>6.9943940000000008E-4</v>
      </c>
      <c r="M1025" s="3">
        <f t="shared" si="267"/>
        <v>0</v>
      </c>
      <c r="N1025" s="3">
        <f t="shared" si="268"/>
        <v>0</v>
      </c>
      <c r="O1025" s="3">
        <f>SUM(K1025:M1025)</f>
        <v>6.9943940000000008E-4</v>
      </c>
      <c r="P1025" s="41" t="str">
        <f t="shared" si="269"/>
        <v/>
      </c>
      <c r="Q1025" s="42">
        <f t="shared" si="270"/>
        <v>0.1588122674089901</v>
      </c>
      <c r="R1025" s="44" t="str">
        <f t="shared" si="271"/>
        <v/>
      </c>
      <c r="S1025" s="3" t="str">
        <f>IF(G1025&gt;0,(K1025/G1025)*(1000000/365),"")</f>
        <v/>
      </c>
      <c r="T1025" s="3">
        <f>IF(H1025&gt;0,(L1025/H1025)*(1000000/365),"")</f>
        <v>0.63875744292237446</v>
      </c>
      <c r="U1025" s="3" t="str">
        <f>IF(I1025&gt;0,(M1025/I1025)*(1000000/365),"")</f>
        <v/>
      </c>
      <c r="V1025" s="28" t="str">
        <f>IF(J1025&gt;0,(N1025/J1025)*(1000000/365),"")</f>
        <v/>
      </c>
      <c r="Y1025" s="29" t="s">
        <v>732</v>
      </c>
      <c r="Z1025" s="3" t="s">
        <v>47</v>
      </c>
      <c r="AA1025" s="3">
        <v>4404.1899999999996</v>
      </c>
      <c r="AB1025" s="3">
        <v>1</v>
      </c>
      <c r="AC1025" s="3">
        <v>3</v>
      </c>
      <c r="AD1025" s="3">
        <v>0</v>
      </c>
      <c r="AE1025" s="2" t="s">
        <v>1245</v>
      </c>
      <c r="AI1025" s="3" t="s">
        <v>1243</v>
      </c>
      <c r="AK1025" s="3">
        <v>3</v>
      </c>
      <c r="AL1025" s="3">
        <v>0.69943940000000004</v>
      </c>
      <c r="AM1025" s="2" t="s">
        <v>1245</v>
      </c>
    </row>
    <row r="1026" spans="1:42" x14ac:dyDescent="0.25">
      <c r="A1026" s="3">
        <f t="shared" si="255"/>
        <v>6</v>
      </c>
      <c r="B1026" s="3" t="str">
        <f t="shared" si="256"/>
        <v>Gas</v>
      </c>
      <c r="C1026" s="3">
        <f t="shared" si="257"/>
        <v>0.17362289608695652</v>
      </c>
      <c r="D1026" s="3">
        <f t="shared" si="258"/>
        <v>0</v>
      </c>
      <c r="E1026" s="3">
        <f t="shared" si="259"/>
        <v>1.6535513913043476E-2</v>
      </c>
      <c r="F1026" s="3" t="str">
        <f t="shared" si="260"/>
        <v/>
      </c>
      <c r="G1026" s="3">
        <f t="shared" si="261"/>
        <v>21</v>
      </c>
      <c r="H1026" s="3">
        <f t="shared" si="262"/>
        <v>0</v>
      </c>
      <c r="I1026" s="3">
        <f t="shared" si="263"/>
        <v>2</v>
      </c>
      <c r="J1026" s="3">
        <f t="shared" si="264"/>
        <v>0</v>
      </c>
      <c r="K1026" s="3">
        <f t="shared" si="265"/>
        <v>0</v>
      </c>
      <c r="L1026" s="3">
        <f t="shared" si="266"/>
        <v>0</v>
      </c>
      <c r="M1026" s="3">
        <f t="shared" si="267"/>
        <v>1.4862E-4</v>
      </c>
      <c r="N1026" s="3">
        <f t="shared" si="268"/>
        <v>0</v>
      </c>
      <c r="O1026" s="3">
        <f>SUM(K1026:M1026)</f>
        <v>1.4862E-4</v>
      </c>
      <c r="P1026" s="41">
        <f t="shared" si="269"/>
        <v>0</v>
      </c>
      <c r="Q1026" s="42" t="str">
        <f t="shared" si="270"/>
        <v/>
      </c>
      <c r="R1026" s="44">
        <f t="shared" si="271"/>
        <v>8.9879274863520382E-3</v>
      </c>
      <c r="S1026" s="3">
        <f>IF(G1026&gt;0,(K1026/G1026)*(1000000/365),"")</f>
        <v>0</v>
      </c>
      <c r="T1026" s="3" t="str">
        <f>IF(H1026&gt;0,(L1026/H1026)*(1000000/365),"")</f>
        <v/>
      </c>
      <c r="U1026" s="3">
        <f>IF(I1026&gt;0,(M1026/I1026)*(1000000/365),"")</f>
        <v>0.20358904109589041</v>
      </c>
      <c r="V1026" s="28" t="str">
        <f>IF(J1026&gt;0,(N1026/J1026)*(1000000/365),"")</f>
        <v/>
      </c>
      <c r="Y1026" s="29" t="s">
        <v>734</v>
      </c>
      <c r="Z1026" s="3" t="s">
        <v>47</v>
      </c>
      <c r="AA1026" s="3">
        <v>190158.41</v>
      </c>
      <c r="AB1026" s="3">
        <v>23</v>
      </c>
      <c r="AC1026" s="3">
        <v>23</v>
      </c>
      <c r="AD1026" s="3">
        <v>4</v>
      </c>
      <c r="AE1026" s="2" t="s">
        <v>1243</v>
      </c>
      <c r="AG1026" s="2">
        <v>21</v>
      </c>
      <c r="AH1026" s="2">
        <v>0</v>
      </c>
      <c r="AI1026" s="3" t="s">
        <v>1245</v>
      </c>
      <c r="AM1026" s="2" t="s">
        <v>1243</v>
      </c>
      <c r="AO1026" s="2">
        <v>2</v>
      </c>
      <c r="AP1026" s="2">
        <v>0.14862</v>
      </c>
    </row>
    <row r="1027" spans="1:42" x14ac:dyDescent="0.25">
      <c r="A1027" s="3">
        <f t="shared" si="255"/>
        <v>1</v>
      </c>
      <c r="B1027" s="3" t="str">
        <f t="shared" si="256"/>
        <v>Gas</v>
      </c>
      <c r="C1027" s="3">
        <f t="shared" si="257"/>
        <v>4.2531599999999998E-3</v>
      </c>
      <c r="D1027" s="3">
        <f t="shared" si="258"/>
        <v>0</v>
      </c>
      <c r="E1027" s="3">
        <f t="shared" si="259"/>
        <v>0</v>
      </c>
      <c r="F1027" s="3" t="str">
        <f t="shared" si="260"/>
        <v/>
      </c>
      <c r="G1027" s="3">
        <f t="shared" si="261"/>
        <v>6</v>
      </c>
      <c r="H1027" s="3">
        <f t="shared" si="262"/>
        <v>0</v>
      </c>
      <c r="I1027" s="3">
        <f t="shared" si="263"/>
        <v>0</v>
      </c>
      <c r="J1027" s="3">
        <f t="shared" si="264"/>
        <v>0</v>
      </c>
      <c r="K1027" s="3">
        <f t="shared" si="265"/>
        <v>0</v>
      </c>
      <c r="L1027" s="3">
        <f t="shared" si="266"/>
        <v>0</v>
      </c>
      <c r="M1027" s="3">
        <f t="shared" si="267"/>
        <v>0</v>
      </c>
      <c r="N1027" s="3">
        <f t="shared" si="268"/>
        <v>0</v>
      </c>
      <c r="O1027" s="3">
        <f>SUM(K1027:M1027)</f>
        <v>0</v>
      </c>
      <c r="P1027" s="41">
        <f t="shared" si="269"/>
        <v>0</v>
      </c>
      <c r="Q1027" s="42" t="str">
        <f t="shared" si="270"/>
        <v/>
      </c>
      <c r="R1027" s="44" t="str">
        <f t="shared" si="271"/>
        <v/>
      </c>
      <c r="S1027" s="3">
        <f>IF(G1027&gt;0,(K1027/G1027)*(1000000/365),"")</f>
        <v>0</v>
      </c>
      <c r="T1027" s="3" t="str">
        <f>IF(H1027&gt;0,(L1027/H1027)*(1000000/365),"")</f>
        <v/>
      </c>
      <c r="U1027" s="3" t="str">
        <f>IF(I1027&gt;0,(M1027/I1027)*(1000000/365),"")</f>
        <v/>
      </c>
      <c r="V1027" s="28" t="str">
        <f>IF(J1027&gt;0,(N1027/J1027)*(1000000/365),"")</f>
        <v/>
      </c>
      <c r="Y1027" s="29" t="s">
        <v>734</v>
      </c>
      <c r="Z1027" s="3" t="s">
        <v>62</v>
      </c>
      <c r="AA1027" s="3">
        <v>4253.16</v>
      </c>
      <c r="AB1027" s="3">
        <v>1</v>
      </c>
      <c r="AC1027" s="3">
        <v>6</v>
      </c>
      <c r="AD1027" s="3">
        <v>6</v>
      </c>
      <c r="AE1027" s="2" t="s">
        <v>1243</v>
      </c>
      <c r="AG1027" s="2">
        <v>6</v>
      </c>
      <c r="AH1027" s="2">
        <v>0</v>
      </c>
      <c r="AI1027" s="3" t="s">
        <v>1245</v>
      </c>
      <c r="AM1027" s="2" t="s">
        <v>1245</v>
      </c>
    </row>
    <row r="1028" spans="1:42" x14ac:dyDescent="0.25">
      <c r="A1028" s="3">
        <f t="shared" si="255"/>
        <v>2</v>
      </c>
      <c r="B1028" s="3" t="str">
        <f t="shared" si="256"/>
        <v>Gas</v>
      </c>
      <c r="C1028" s="3">
        <f t="shared" si="257"/>
        <v>0</v>
      </c>
      <c r="D1028" s="3">
        <f t="shared" si="258"/>
        <v>3.0670659999999999E-2</v>
      </c>
      <c r="E1028" s="3">
        <f t="shared" si="259"/>
        <v>0</v>
      </c>
      <c r="F1028" s="3" t="str">
        <f t="shared" si="260"/>
        <v/>
      </c>
      <c r="G1028" s="3">
        <f t="shared" si="261"/>
        <v>0</v>
      </c>
      <c r="H1028" s="3">
        <f t="shared" si="262"/>
        <v>7</v>
      </c>
      <c r="I1028" s="3">
        <f t="shared" si="263"/>
        <v>0</v>
      </c>
      <c r="J1028" s="3">
        <f t="shared" si="264"/>
        <v>0</v>
      </c>
      <c r="K1028" s="3">
        <f t="shared" si="265"/>
        <v>0</v>
      </c>
      <c r="L1028" s="3">
        <f t="shared" si="266"/>
        <v>1.3500000000000001E-3</v>
      </c>
      <c r="M1028" s="3">
        <f t="shared" si="267"/>
        <v>0</v>
      </c>
      <c r="N1028" s="3">
        <f t="shared" si="268"/>
        <v>0</v>
      </c>
      <c r="O1028" s="3">
        <f>SUM(K1028:M1028)</f>
        <v>1.3500000000000001E-3</v>
      </c>
      <c r="P1028" s="41" t="str">
        <f t="shared" si="269"/>
        <v/>
      </c>
      <c r="Q1028" s="42">
        <f t="shared" si="270"/>
        <v>4.4016007480765007E-2</v>
      </c>
      <c r="R1028" s="44" t="str">
        <f t="shared" si="271"/>
        <v/>
      </c>
      <c r="S1028" s="3" t="str">
        <f>IF(G1028&gt;0,(K1028/G1028)*(1000000/365),"")</f>
        <v/>
      </c>
      <c r="T1028" s="3">
        <f>IF(H1028&gt;0,(L1028/H1028)*(1000000/365),"")</f>
        <v>0.52837573385518588</v>
      </c>
      <c r="U1028" s="3" t="str">
        <f>IF(I1028&gt;0,(M1028/I1028)*(1000000/365),"")</f>
        <v/>
      </c>
      <c r="V1028" s="28" t="str">
        <f>IF(J1028&gt;0,(N1028/J1028)*(1000000/365),"")</f>
        <v/>
      </c>
      <c r="Y1028" s="29" t="s">
        <v>734</v>
      </c>
      <c r="Z1028" s="3" t="s">
        <v>47</v>
      </c>
      <c r="AA1028" s="3">
        <v>30670.66</v>
      </c>
      <c r="AB1028" s="3">
        <v>2</v>
      </c>
      <c r="AC1028" s="3">
        <v>7</v>
      </c>
      <c r="AD1028" s="3">
        <v>0</v>
      </c>
      <c r="AE1028" s="2" t="s">
        <v>1245</v>
      </c>
      <c r="AI1028" s="3" t="s">
        <v>1243</v>
      </c>
      <c r="AK1028" s="3">
        <v>7</v>
      </c>
      <c r="AL1028" s="3">
        <v>1.35</v>
      </c>
      <c r="AM1028" s="2" t="s">
        <v>1245</v>
      </c>
    </row>
    <row r="1029" spans="1:42" x14ac:dyDescent="0.25">
      <c r="A1029" s="3">
        <f t="shared" si="255"/>
        <v>5</v>
      </c>
      <c r="B1029" s="3" t="str">
        <f t="shared" si="256"/>
        <v>Gas</v>
      </c>
      <c r="C1029" s="3">
        <f t="shared" si="257"/>
        <v>0</v>
      </c>
      <c r="D1029" s="3">
        <f t="shared" si="258"/>
        <v>3.2876699029126211E-2</v>
      </c>
      <c r="E1029" s="3">
        <f t="shared" si="259"/>
        <v>1.6602733009708739</v>
      </c>
      <c r="F1029" s="3" t="str">
        <f t="shared" si="260"/>
        <v/>
      </c>
      <c r="G1029" s="3">
        <f t="shared" si="261"/>
        <v>0</v>
      </c>
      <c r="H1029" s="3">
        <f t="shared" si="262"/>
        <v>2</v>
      </c>
      <c r="I1029" s="3">
        <f t="shared" si="263"/>
        <v>101</v>
      </c>
      <c r="J1029" s="3">
        <f t="shared" si="264"/>
        <v>0</v>
      </c>
      <c r="K1029" s="3">
        <f t="shared" si="265"/>
        <v>0</v>
      </c>
      <c r="L1029" s="3">
        <f t="shared" si="266"/>
        <v>1.8500000000000001E-3</v>
      </c>
      <c r="M1029" s="3">
        <f t="shared" si="267"/>
        <v>2.31E-3</v>
      </c>
      <c r="N1029" s="3">
        <f t="shared" si="268"/>
        <v>0</v>
      </c>
      <c r="O1029" s="3">
        <f>SUM(K1029:M1029)</f>
        <v>4.1600000000000005E-3</v>
      </c>
      <c r="P1029" s="41" t="str">
        <f t="shared" si="269"/>
        <v/>
      </c>
      <c r="Q1029" s="42">
        <f t="shared" si="270"/>
        <v>5.627085609662464E-2</v>
      </c>
      <c r="R1029" s="44">
        <f t="shared" si="271"/>
        <v>1.391337196502038E-3</v>
      </c>
      <c r="S1029" s="3" t="str">
        <f>IF(G1029&gt;0,(K1029/G1029)*(1000000/365),"")</f>
        <v/>
      </c>
      <c r="T1029" s="3">
        <f>IF(H1029&gt;0,(L1029/H1029)*(1000000/365),"")</f>
        <v>2.5342465753424657</v>
      </c>
      <c r="U1029" s="3">
        <f>IF(I1029&gt;0,(M1029/I1029)*(1000000/365),"")</f>
        <v>6.2661060626610601E-2</v>
      </c>
      <c r="V1029" s="28" t="str">
        <f>IF(J1029&gt;0,(N1029/J1029)*(1000000/365),"")</f>
        <v/>
      </c>
      <c r="Y1029" s="29" t="s">
        <v>734</v>
      </c>
      <c r="Z1029" s="3" t="s">
        <v>62</v>
      </c>
      <c r="AA1029" s="3">
        <v>1693150</v>
      </c>
      <c r="AB1029" s="3">
        <v>0</v>
      </c>
      <c r="AC1029" s="3">
        <v>103</v>
      </c>
      <c r="AD1029" s="3">
        <v>0</v>
      </c>
      <c r="AE1029" s="2" t="s">
        <v>1245</v>
      </c>
      <c r="AI1029" s="3" t="s">
        <v>1243</v>
      </c>
      <c r="AK1029" s="3">
        <v>2</v>
      </c>
      <c r="AL1029" s="3">
        <v>1.85</v>
      </c>
      <c r="AM1029" s="2" t="s">
        <v>1243</v>
      </c>
      <c r="AO1029" s="2">
        <v>101</v>
      </c>
      <c r="AP1029" s="2">
        <v>2.31</v>
      </c>
    </row>
    <row r="1030" spans="1:42" x14ac:dyDescent="0.25">
      <c r="A1030" s="3">
        <f t="shared" si="255"/>
        <v>6</v>
      </c>
      <c r="B1030" s="3" t="str">
        <f t="shared" si="256"/>
        <v>Gas</v>
      </c>
      <c r="C1030" s="3">
        <f t="shared" si="257"/>
        <v>0.82514682537777784</v>
      </c>
      <c r="D1030" s="3">
        <f t="shared" si="258"/>
        <v>0</v>
      </c>
      <c r="E1030" s="3">
        <f t="shared" si="259"/>
        <v>0.72200347220555561</v>
      </c>
      <c r="F1030" s="3" t="str">
        <f t="shared" si="260"/>
        <v/>
      </c>
      <c r="G1030" s="3">
        <f t="shared" si="261"/>
        <v>56</v>
      </c>
      <c r="H1030" s="3">
        <f t="shared" si="262"/>
        <v>3</v>
      </c>
      <c r="I1030" s="3">
        <f t="shared" si="263"/>
        <v>49</v>
      </c>
      <c r="J1030" s="3">
        <f t="shared" si="264"/>
        <v>0</v>
      </c>
      <c r="K1030" s="3">
        <f t="shared" si="265"/>
        <v>3.0999999999999999E-3</v>
      </c>
      <c r="L1030" s="3">
        <f t="shared" si="266"/>
        <v>8.9999999999999998E-4</v>
      </c>
      <c r="M1030" s="3">
        <f t="shared" si="267"/>
        <v>2.0000000000000001E-4</v>
      </c>
      <c r="N1030" s="3">
        <f t="shared" si="268"/>
        <v>0</v>
      </c>
      <c r="O1030" s="3">
        <f>SUM(K1030:M1030)</f>
        <v>4.1999999999999997E-3</v>
      </c>
      <c r="P1030" s="41">
        <f t="shared" si="269"/>
        <v>3.7569071402301325E-3</v>
      </c>
      <c r="Q1030" s="42" t="str">
        <f t="shared" si="270"/>
        <v/>
      </c>
      <c r="R1030" s="44">
        <f t="shared" si="271"/>
        <v>2.7700697808148445E-4</v>
      </c>
      <c r="S1030" s="3">
        <f>IF(G1030&gt;0,(K1030/G1030)*(1000000/365),"")</f>
        <v>0.15166340508806261</v>
      </c>
      <c r="T1030" s="3">
        <f>IF(H1030&gt;0,(L1030/H1030)*(1000000/365),"")</f>
        <v>0.82191780821917793</v>
      </c>
      <c r="U1030" s="3">
        <f>IF(I1030&gt;0,(M1030/I1030)*(1000000/365),"")</f>
        <v>1.1182555213866369E-2</v>
      </c>
      <c r="V1030" s="28" t="str">
        <f>IF(J1030&gt;0,(N1030/J1030)*(1000000/365),"")</f>
        <v/>
      </c>
      <c r="Y1030" s="29" t="s">
        <v>738</v>
      </c>
      <c r="Z1030" s="3" t="s">
        <v>47</v>
      </c>
      <c r="AA1030" s="3">
        <v>1591354.5918000001</v>
      </c>
      <c r="AB1030" s="3">
        <v>39</v>
      </c>
      <c r="AC1030" s="3">
        <v>67</v>
      </c>
      <c r="AD1030" s="3">
        <v>0</v>
      </c>
      <c r="AE1030" s="2" t="s">
        <v>1243</v>
      </c>
      <c r="AG1030" s="2">
        <v>56</v>
      </c>
      <c r="AH1030" s="2">
        <v>3.1</v>
      </c>
      <c r="AI1030" s="3" t="s">
        <v>1243</v>
      </c>
      <c r="AK1030" s="3">
        <v>3</v>
      </c>
      <c r="AL1030" s="3">
        <v>0.9</v>
      </c>
      <c r="AM1030" s="2" t="s">
        <v>1243</v>
      </c>
      <c r="AO1030" s="2">
        <v>49</v>
      </c>
      <c r="AP1030" s="2">
        <v>0.2</v>
      </c>
    </row>
    <row r="1031" spans="1:42" x14ac:dyDescent="0.25">
      <c r="A1031" s="3">
        <f t="shared" si="255"/>
        <v>1</v>
      </c>
      <c r="B1031" s="3" t="str">
        <f t="shared" si="256"/>
        <v>Gas</v>
      </c>
      <c r="C1031" s="3">
        <f t="shared" si="257"/>
        <v>0.13862875</v>
      </c>
      <c r="D1031" s="3">
        <f t="shared" si="258"/>
        <v>0</v>
      </c>
      <c r="E1031" s="3">
        <f t="shared" si="259"/>
        <v>0</v>
      </c>
      <c r="F1031" s="3" t="str">
        <f t="shared" si="260"/>
        <v/>
      </c>
      <c r="G1031" s="3">
        <f t="shared" si="261"/>
        <v>5</v>
      </c>
      <c r="H1031" s="3">
        <f t="shared" si="262"/>
        <v>0</v>
      </c>
      <c r="I1031" s="3">
        <f t="shared" si="263"/>
        <v>0</v>
      </c>
      <c r="J1031" s="3">
        <f t="shared" si="264"/>
        <v>0</v>
      </c>
      <c r="K1031" s="3">
        <f t="shared" si="265"/>
        <v>0</v>
      </c>
      <c r="L1031" s="3">
        <f t="shared" si="266"/>
        <v>0</v>
      </c>
      <c r="M1031" s="3">
        <f t="shared" si="267"/>
        <v>0</v>
      </c>
      <c r="N1031" s="3">
        <f t="shared" si="268"/>
        <v>0</v>
      </c>
      <c r="O1031" s="3">
        <f>SUM(K1031:M1031)</f>
        <v>0</v>
      </c>
      <c r="P1031" s="41">
        <f t="shared" si="269"/>
        <v>0</v>
      </c>
      <c r="Q1031" s="42" t="str">
        <f t="shared" si="270"/>
        <v/>
      </c>
      <c r="R1031" s="44" t="str">
        <f t="shared" si="271"/>
        <v/>
      </c>
      <c r="S1031" s="3">
        <f>IF(G1031&gt;0,(K1031/G1031)*(1000000/365),"")</f>
        <v>0</v>
      </c>
      <c r="T1031" s="3" t="str">
        <f>IF(H1031&gt;0,(L1031/H1031)*(1000000/365),"")</f>
        <v/>
      </c>
      <c r="U1031" s="3" t="str">
        <f>IF(I1031&gt;0,(M1031/I1031)*(1000000/365),"")</f>
        <v/>
      </c>
      <c r="V1031" s="28" t="str">
        <f>IF(J1031&gt;0,(N1031/J1031)*(1000000/365),"")</f>
        <v/>
      </c>
      <c r="Y1031" s="29" t="s">
        <v>739</v>
      </c>
      <c r="Z1031" s="3" t="s">
        <v>47</v>
      </c>
      <c r="AA1031" s="3">
        <v>138628.75</v>
      </c>
      <c r="AB1031" s="3">
        <v>16</v>
      </c>
      <c r="AC1031" s="3">
        <v>5</v>
      </c>
      <c r="AD1031" s="3">
        <v>0</v>
      </c>
      <c r="AE1031" s="2" t="s">
        <v>1243</v>
      </c>
      <c r="AG1031" s="2">
        <v>5</v>
      </c>
      <c r="AH1031" s="2">
        <v>0</v>
      </c>
      <c r="AI1031" s="3" t="s">
        <v>1245</v>
      </c>
      <c r="AM1031" s="2" t="s">
        <v>1245</v>
      </c>
    </row>
    <row r="1032" spans="1:42" x14ac:dyDescent="0.25">
      <c r="A1032" s="3">
        <f t="shared" si="255"/>
        <v>6</v>
      </c>
      <c r="B1032" s="3" t="str">
        <f t="shared" si="256"/>
        <v>Gas</v>
      </c>
      <c r="C1032" s="3">
        <f t="shared" si="257"/>
        <v>0.90075395641304357</v>
      </c>
      <c r="D1032" s="3">
        <f t="shared" si="258"/>
        <v>0</v>
      </c>
      <c r="E1032" s="3">
        <f t="shared" si="259"/>
        <v>7.0647369130434776E-2</v>
      </c>
      <c r="F1032" s="3" t="str">
        <f t="shared" si="260"/>
        <v/>
      </c>
      <c r="G1032" s="3">
        <f t="shared" si="261"/>
        <v>51</v>
      </c>
      <c r="H1032" s="3">
        <f t="shared" si="262"/>
        <v>37</v>
      </c>
      <c r="I1032" s="3">
        <f t="shared" si="263"/>
        <v>4</v>
      </c>
      <c r="J1032" s="3">
        <f t="shared" si="264"/>
        <v>0</v>
      </c>
      <c r="K1032" s="3">
        <f t="shared" si="265"/>
        <v>0</v>
      </c>
      <c r="L1032" s="3">
        <f t="shared" si="266"/>
        <v>0.12456805</v>
      </c>
      <c r="M1032" s="3">
        <f t="shared" si="267"/>
        <v>8.7600000000000008E-6</v>
      </c>
      <c r="N1032" s="3">
        <f t="shared" si="268"/>
        <v>0</v>
      </c>
      <c r="O1032" s="3">
        <f>SUM(K1032:M1032)</f>
        <v>0.12457681</v>
      </c>
      <c r="P1032" s="41">
        <f t="shared" si="269"/>
        <v>0</v>
      </c>
      <c r="Q1032" s="42" t="str">
        <f t="shared" si="270"/>
        <v/>
      </c>
      <c r="R1032" s="44">
        <f t="shared" si="271"/>
        <v>1.2399612480723231E-4</v>
      </c>
      <c r="S1032" s="3">
        <f>IF(G1032&gt;0,(K1032/G1032)*(1000000/365),"")</f>
        <v>0</v>
      </c>
      <c r="T1032" s="3">
        <f>IF(H1032&gt;0,(L1032/H1032)*(1000000/365),"")</f>
        <v>9.2238467234357646</v>
      </c>
      <c r="U1032" s="3">
        <f>IF(I1032&gt;0,(M1032/I1032)*(1000000/365),"")</f>
        <v>6.0000000000000001E-3</v>
      </c>
      <c r="V1032" s="28" t="str">
        <f>IF(J1032&gt;0,(N1032/J1032)*(1000000/365),"")</f>
        <v/>
      </c>
      <c r="Y1032" s="29" t="s">
        <v>740</v>
      </c>
      <c r="Z1032" s="3" t="s">
        <v>47</v>
      </c>
      <c r="AA1032" s="3">
        <v>1624889.49</v>
      </c>
      <c r="AB1032" s="3">
        <v>108</v>
      </c>
      <c r="AC1032" s="3">
        <v>92</v>
      </c>
      <c r="AD1032" s="3">
        <v>0</v>
      </c>
      <c r="AE1032" s="2" t="s">
        <v>1243</v>
      </c>
      <c r="AG1032" s="2">
        <v>51</v>
      </c>
      <c r="AH1032" s="2">
        <v>0</v>
      </c>
      <c r="AI1032" s="3" t="s">
        <v>1243</v>
      </c>
      <c r="AK1032" s="3">
        <v>37</v>
      </c>
      <c r="AL1032" s="3">
        <v>124.56805</v>
      </c>
      <c r="AM1032" s="2" t="s">
        <v>1243</v>
      </c>
      <c r="AO1032" s="2">
        <v>4</v>
      </c>
      <c r="AP1032" s="2">
        <v>8.7600000000000004E-3</v>
      </c>
    </row>
    <row r="1033" spans="1:42" x14ac:dyDescent="0.25">
      <c r="A1033" s="3">
        <f t="shared" ref="A1033:A1096" si="272">IF(AND(AE1033="Y",AI1033="N",AM1033="N"),1,IF(AND(AE1033="N",AI1033="Y",AM1033="N"),2,IF(AND(AE1033="N",AI1033="N",AM1033="Y"),3,IF(AND(AE1033="Y",AI1033="Y",AM1033="N"),4,IF(AND(AE1033="N",AI1033="Y",AM1033="Y"),5,6)))))</f>
        <v>2</v>
      </c>
      <c r="B1033" s="3" t="str">
        <f t="shared" ref="B1033:B1096" si="273">IF(OR(ISNUMBER(SEARCH("gas",Y1033)),ISNUMBER(SEARCH("tight",Y1033)),ISNUMBER(SEARCH("coal",Y1033))),"Gas","Oil")</f>
        <v>Gas</v>
      </c>
      <c r="C1033" s="3">
        <f t="shared" ref="C1033:C1096" si="274">IF(SUM(G1033:I1033)&gt;0,IF(A1033=1,AA1033,IF(OR(A1033=4,A1033=6),AA1033*(G1033/SUM(G1033:I1033)),0))/1000000,0)</f>
        <v>0</v>
      </c>
      <c r="D1033" s="3">
        <f t="shared" ref="D1033:D1096" si="275">IF(SUM(G1033:I1033)&gt;0,IF(A1033=2,AA1033,IF(OR(A1033=4,A1033=5),AA1033*(H1033/SUM(G1033:I1033)),0))/1000000,0)</f>
        <v>4.1706999999999994E-3</v>
      </c>
      <c r="E1033" s="3">
        <f t="shared" ref="E1033:E1096" si="276">IF(SUM(G1033:I1033)&gt;0,IF(A1033=3,AA1033,IF(OR(A1033=5,A1033=6),AA1033*(I1033/SUM(G1033:I1033)),0))/1000000,0)</f>
        <v>0</v>
      </c>
      <c r="F1033" s="3" t="str">
        <f t="shared" ref="F1033:F1096" si="277">IF(AQ1033&gt;0,AA1033/1000000,"")</f>
        <v/>
      </c>
      <c r="G1033" s="3">
        <f t="shared" ref="G1033:G1096" si="278">AG1033</f>
        <v>0</v>
      </c>
      <c r="H1033" s="3">
        <f t="shared" ref="H1033:H1096" si="279">AK1033</f>
        <v>2</v>
      </c>
      <c r="I1033" s="3">
        <f t="shared" ref="I1033:I1096" si="280">AO1033</f>
        <v>0</v>
      </c>
      <c r="J1033" s="3">
        <f t="shared" ref="J1033:J1096" si="281">AQ1033</f>
        <v>0</v>
      </c>
      <c r="K1033" s="3">
        <f t="shared" ref="K1033:K1096" si="282">AH1033/1000</f>
        <v>0</v>
      </c>
      <c r="L1033" s="3">
        <f t="shared" ref="L1033:L1096" si="283">AL1033/1000</f>
        <v>2.5075999999999999E-4</v>
      </c>
      <c r="M1033" s="3">
        <f t="shared" ref="M1033:M1096" si="284">AP1033/1000</f>
        <v>0</v>
      </c>
      <c r="N1033" s="3">
        <f t="shared" ref="N1033:N1096" si="285">AR1033/1000</f>
        <v>0</v>
      </c>
      <c r="O1033" s="3">
        <f>SUM(K1033:M1033)</f>
        <v>2.5075999999999999E-4</v>
      </c>
      <c r="P1033" s="41" t="str">
        <f t="shared" ref="P1033:P1096" si="286">IF(C1033&gt;0,(K1033/C1033),"")</f>
        <v/>
      </c>
      <c r="Q1033" s="42">
        <f t="shared" ref="Q1033:Q1096" si="287">IF(D1033&gt;0,(L1033/D1033),"")</f>
        <v>6.0124199774618178E-2</v>
      </c>
      <c r="R1033" s="44" t="str">
        <f t="shared" ref="R1033:R1096" si="288">IF(E1033&gt;0,(M1033/E1033),"")</f>
        <v/>
      </c>
      <c r="S1033" s="3" t="str">
        <f>IF(G1033&gt;0,(K1033/G1033)*(1000000/365),"")</f>
        <v/>
      </c>
      <c r="T1033" s="3">
        <f>IF(H1033&gt;0,(L1033/H1033)*(1000000/365),"")</f>
        <v>0.34350684931506847</v>
      </c>
      <c r="U1033" s="3" t="str">
        <f>IF(I1033&gt;0,(M1033/I1033)*(1000000/365),"")</f>
        <v/>
      </c>
      <c r="V1033" s="28" t="str">
        <f>IF(J1033&gt;0,(N1033/J1033)*(1000000/365),"")</f>
        <v/>
      </c>
      <c r="Y1033" s="29" t="s">
        <v>740</v>
      </c>
      <c r="Z1033" s="3" t="s">
        <v>62</v>
      </c>
      <c r="AA1033" s="3">
        <v>4170.7</v>
      </c>
      <c r="AB1033" s="3">
        <v>1</v>
      </c>
      <c r="AC1033" s="3">
        <v>2</v>
      </c>
      <c r="AD1033" s="3">
        <v>2</v>
      </c>
      <c r="AE1033" s="2" t="s">
        <v>1245</v>
      </c>
      <c r="AI1033" s="3" t="s">
        <v>1243</v>
      </c>
      <c r="AK1033" s="3">
        <v>2</v>
      </c>
      <c r="AL1033" s="3">
        <v>0.25075999999999998</v>
      </c>
      <c r="AM1033" s="2" t="s">
        <v>1245</v>
      </c>
    </row>
    <row r="1034" spans="1:42" x14ac:dyDescent="0.25">
      <c r="A1034" s="3">
        <f t="shared" si="272"/>
        <v>2</v>
      </c>
      <c r="B1034" s="3" t="str">
        <f t="shared" si="273"/>
        <v>Gas</v>
      </c>
      <c r="C1034" s="3">
        <f t="shared" si="274"/>
        <v>0</v>
      </c>
      <c r="D1034" s="3">
        <f t="shared" si="275"/>
        <v>1.241859E-2</v>
      </c>
      <c r="E1034" s="3">
        <f t="shared" si="276"/>
        <v>0</v>
      </c>
      <c r="F1034" s="3" t="str">
        <f t="shared" si="277"/>
        <v/>
      </c>
      <c r="G1034" s="3">
        <f t="shared" si="278"/>
        <v>0</v>
      </c>
      <c r="H1034" s="3">
        <f t="shared" si="279"/>
        <v>4</v>
      </c>
      <c r="I1034" s="3">
        <f t="shared" si="280"/>
        <v>0</v>
      </c>
      <c r="J1034" s="3">
        <f t="shared" si="281"/>
        <v>0</v>
      </c>
      <c r="K1034" s="3">
        <f t="shared" si="282"/>
        <v>0</v>
      </c>
      <c r="L1034" s="3">
        <f t="shared" si="283"/>
        <v>1.9477256E-3</v>
      </c>
      <c r="M1034" s="3">
        <f t="shared" si="284"/>
        <v>0</v>
      </c>
      <c r="N1034" s="3">
        <f t="shared" si="285"/>
        <v>0</v>
      </c>
      <c r="O1034" s="3">
        <f>SUM(K1034:M1034)</f>
        <v>1.9477256E-3</v>
      </c>
      <c r="P1034" s="41" t="str">
        <f t="shared" si="286"/>
        <v/>
      </c>
      <c r="Q1034" s="42">
        <f t="shared" si="287"/>
        <v>0.15683951237620372</v>
      </c>
      <c r="R1034" s="44" t="str">
        <f t="shared" si="288"/>
        <v/>
      </c>
      <c r="S1034" s="3" t="str">
        <f>IF(G1034&gt;0,(K1034/G1034)*(1000000/365),"")</f>
        <v/>
      </c>
      <c r="T1034" s="3">
        <f>IF(H1034&gt;0,(L1034/H1034)*(1000000/365),"")</f>
        <v>1.3340586301369863</v>
      </c>
      <c r="U1034" s="3" t="str">
        <f>IF(I1034&gt;0,(M1034/I1034)*(1000000/365),"")</f>
        <v/>
      </c>
      <c r="V1034" s="28" t="str">
        <f>IF(J1034&gt;0,(N1034/J1034)*(1000000/365),"")</f>
        <v/>
      </c>
      <c r="Y1034" s="29" t="s">
        <v>740</v>
      </c>
      <c r="Z1034" s="3" t="s">
        <v>47</v>
      </c>
      <c r="AA1034" s="3">
        <v>12418.59</v>
      </c>
      <c r="AB1034" s="3">
        <v>1</v>
      </c>
      <c r="AC1034" s="3">
        <v>4</v>
      </c>
      <c r="AD1034" s="3">
        <v>0</v>
      </c>
      <c r="AE1034" s="2" t="s">
        <v>1245</v>
      </c>
      <c r="AI1034" s="3" t="s">
        <v>1243</v>
      </c>
      <c r="AK1034" s="3">
        <v>4</v>
      </c>
      <c r="AL1034" s="3">
        <v>1.9477256000000001</v>
      </c>
      <c r="AM1034" s="2" t="s">
        <v>1245</v>
      </c>
    </row>
    <row r="1035" spans="1:42" x14ac:dyDescent="0.25">
      <c r="A1035" s="3">
        <f t="shared" si="272"/>
        <v>6</v>
      </c>
      <c r="B1035" s="3" t="str">
        <f t="shared" si="273"/>
        <v>Gas</v>
      </c>
      <c r="C1035" s="3">
        <f t="shared" si="274"/>
        <v>0.39749795196923077</v>
      </c>
      <c r="D1035" s="3">
        <f t="shared" si="275"/>
        <v>0</v>
      </c>
      <c r="E1035" s="3">
        <f t="shared" si="276"/>
        <v>0.32020668353076925</v>
      </c>
      <c r="F1035" s="3" t="str">
        <f t="shared" si="277"/>
        <v/>
      </c>
      <c r="G1035" s="3">
        <f t="shared" si="278"/>
        <v>36</v>
      </c>
      <c r="H1035" s="3">
        <f t="shared" si="279"/>
        <v>0</v>
      </c>
      <c r="I1035" s="3">
        <f t="shared" si="280"/>
        <v>29</v>
      </c>
      <c r="J1035" s="3">
        <f t="shared" si="281"/>
        <v>0</v>
      </c>
      <c r="K1035" s="3">
        <f t="shared" si="282"/>
        <v>1.4E-3</v>
      </c>
      <c r="L1035" s="3">
        <f t="shared" si="283"/>
        <v>0</v>
      </c>
      <c r="M1035" s="3">
        <f t="shared" si="284"/>
        <v>1E-4</v>
      </c>
      <c r="N1035" s="3">
        <f t="shared" si="285"/>
        <v>0</v>
      </c>
      <c r="O1035" s="3">
        <f>SUM(K1035:M1035)</f>
        <v>1.5E-3</v>
      </c>
      <c r="P1035" s="41">
        <f t="shared" si="286"/>
        <v>3.5220307251001138E-3</v>
      </c>
      <c r="Q1035" s="42" t="str">
        <f t="shared" si="287"/>
        <v/>
      </c>
      <c r="R1035" s="44">
        <f t="shared" si="288"/>
        <v>3.1229829089557659E-4</v>
      </c>
      <c r="S1035" s="3">
        <f>IF(G1035&gt;0,(K1035/G1035)*(1000000/365),"")</f>
        <v>0.106544901065449</v>
      </c>
      <c r="T1035" s="3" t="str">
        <f>IF(H1035&gt;0,(L1035/H1035)*(1000000/365),"")</f>
        <v/>
      </c>
      <c r="U1035" s="3">
        <f>IF(I1035&gt;0,(M1035/I1035)*(1000000/365),"")</f>
        <v>9.4473311289560696E-3</v>
      </c>
      <c r="V1035" s="28" t="str">
        <f>IF(J1035&gt;0,(N1035/J1035)*(1000000/365),"")</f>
        <v/>
      </c>
      <c r="Y1035" s="29" t="s">
        <v>740</v>
      </c>
      <c r="Z1035" s="3" t="s">
        <v>47</v>
      </c>
      <c r="AA1035" s="3">
        <v>717704.63549999997</v>
      </c>
      <c r="AB1035" s="3">
        <v>26</v>
      </c>
      <c r="AC1035" s="3">
        <v>48</v>
      </c>
      <c r="AD1035" s="3">
        <v>0</v>
      </c>
      <c r="AE1035" s="2" t="s">
        <v>1243</v>
      </c>
      <c r="AG1035" s="2">
        <v>36</v>
      </c>
      <c r="AH1035" s="2">
        <v>1.4</v>
      </c>
      <c r="AI1035" s="3" t="s">
        <v>1245</v>
      </c>
      <c r="AM1035" s="2" t="s">
        <v>1243</v>
      </c>
      <c r="AO1035" s="2">
        <v>29</v>
      </c>
      <c r="AP1035" s="2">
        <v>0.1</v>
      </c>
    </row>
    <row r="1036" spans="1:42" x14ac:dyDescent="0.25">
      <c r="A1036" s="3">
        <f t="shared" si="272"/>
        <v>6</v>
      </c>
      <c r="B1036" s="3" t="str">
        <f t="shared" si="273"/>
        <v>Gas</v>
      </c>
      <c r="C1036" s="3">
        <f t="shared" si="274"/>
        <v>6.4654014947368426E-3</v>
      </c>
      <c r="D1036" s="3">
        <f t="shared" si="275"/>
        <v>0</v>
      </c>
      <c r="E1036" s="3">
        <f t="shared" si="276"/>
        <v>1.939620448421053E-2</v>
      </c>
      <c r="F1036" s="3" t="str">
        <f t="shared" si="277"/>
        <v/>
      </c>
      <c r="G1036" s="3">
        <f t="shared" si="278"/>
        <v>3</v>
      </c>
      <c r="H1036" s="3">
        <f t="shared" si="279"/>
        <v>7</v>
      </c>
      <c r="I1036" s="3">
        <f t="shared" si="280"/>
        <v>9</v>
      </c>
      <c r="J1036" s="3">
        <f t="shared" si="281"/>
        <v>0</v>
      </c>
      <c r="K1036" s="3">
        <f t="shared" si="282"/>
        <v>0</v>
      </c>
      <c r="L1036" s="3">
        <f t="shared" si="283"/>
        <v>2.2000000000000001E-3</v>
      </c>
      <c r="M1036" s="3">
        <f t="shared" si="284"/>
        <v>0</v>
      </c>
      <c r="N1036" s="3">
        <f t="shared" si="285"/>
        <v>0</v>
      </c>
      <c r="O1036" s="3">
        <f>SUM(K1036:M1036)</f>
        <v>2.2000000000000001E-3</v>
      </c>
      <c r="P1036" s="41">
        <f t="shared" si="286"/>
        <v>0</v>
      </c>
      <c r="Q1036" s="42" t="str">
        <f t="shared" si="287"/>
        <v/>
      </c>
      <c r="R1036" s="44">
        <f t="shared" si="288"/>
        <v>0</v>
      </c>
      <c r="S1036" s="3">
        <f>IF(G1036&gt;0,(K1036/G1036)*(1000000/365),"")</f>
        <v>0</v>
      </c>
      <c r="T1036" s="3">
        <f>IF(H1036&gt;0,(L1036/H1036)*(1000000/365),"")</f>
        <v>0.86105675146771044</v>
      </c>
      <c r="U1036" s="3">
        <f>IF(I1036&gt;0,(M1036/I1036)*(1000000/365),"")</f>
        <v>0</v>
      </c>
      <c r="V1036" s="28" t="str">
        <f>IF(J1036&gt;0,(N1036/J1036)*(1000000/365),"")</f>
        <v/>
      </c>
      <c r="Y1036" s="29" t="s">
        <v>740</v>
      </c>
      <c r="Z1036" s="3" t="s">
        <v>47</v>
      </c>
      <c r="AA1036" s="3">
        <v>40947.542800000003</v>
      </c>
      <c r="AB1036" s="3">
        <v>6</v>
      </c>
      <c r="AC1036" s="3">
        <v>16</v>
      </c>
      <c r="AD1036" s="3">
        <v>0</v>
      </c>
      <c r="AE1036" s="2" t="s">
        <v>1243</v>
      </c>
      <c r="AG1036" s="2">
        <v>3</v>
      </c>
      <c r="AH1036" s="2">
        <v>0</v>
      </c>
      <c r="AI1036" s="3" t="s">
        <v>1243</v>
      </c>
      <c r="AK1036" s="3">
        <v>7</v>
      </c>
      <c r="AL1036" s="3">
        <v>2.2000000000000002</v>
      </c>
      <c r="AM1036" s="2" t="s">
        <v>1243</v>
      </c>
      <c r="AO1036" s="2">
        <v>9</v>
      </c>
      <c r="AP1036" s="2">
        <v>0</v>
      </c>
    </row>
    <row r="1037" spans="1:42" x14ac:dyDescent="0.25">
      <c r="A1037" s="3">
        <f t="shared" si="272"/>
        <v>2</v>
      </c>
      <c r="B1037" s="3" t="str">
        <f t="shared" si="273"/>
        <v>Gas</v>
      </c>
      <c r="C1037" s="3">
        <f t="shared" si="274"/>
        <v>0</v>
      </c>
      <c r="D1037" s="3">
        <f t="shared" si="275"/>
        <v>6.0345000000000003E-2</v>
      </c>
      <c r="E1037" s="3">
        <f t="shared" si="276"/>
        <v>0</v>
      </c>
      <c r="F1037" s="3" t="str">
        <f t="shared" si="277"/>
        <v/>
      </c>
      <c r="G1037" s="3">
        <f t="shared" si="278"/>
        <v>0</v>
      </c>
      <c r="H1037" s="3">
        <f t="shared" si="279"/>
        <v>30</v>
      </c>
      <c r="I1037" s="3">
        <f t="shared" si="280"/>
        <v>0</v>
      </c>
      <c r="J1037" s="3">
        <f t="shared" si="281"/>
        <v>0</v>
      </c>
      <c r="K1037" s="3">
        <f t="shared" si="282"/>
        <v>0</v>
      </c>
      <c r="L1037" s="3">
        <f t="shared" si="283"/>
        <v>2.9999999999999997E-4</v>
      </c>
      <c r="M1037" s="3">
        <f t="shared" si="284"/>
        <v>0</v>
      </c>
      <c r="N1037" s="3">
        <f t="shared" si="285"/>
        <v>0</v>
      </c>
      <c r="O1037" s="3">
        <f>SUM(K1037:M1037)</f>
        <v>2.9999999999999997E-4</v>
      </c>
      <c r="P1037" s="41" t="str">
        <f t="shared" si="286"/>
        <v/>
      </c>
      <c r="Q1037" s="42">
        <f t="shared" si="287"/>
        <v>4.971414367387521E-3</v>
      </c>
      <c r="R1037" s="44" t="str">
        <f t="shared" si="288"/>
        <v/>
      </c>
      <c r="S1037" s="3" t="str">
        <f>IF(G1037&gt;0,(K1037/G1037)*(1000000/365),"")</f>
        <v/>
      </c>
      <c r="T1037" s="3">
        <f>IF(H1037&gt;0,(L1037/H1037)*(1000000/365),"")</f>
        <v>2.7397260273972598E-2</v>
      </c>
      <c r="U1037" s="3" t="str">
        <f>IF(I1037&gt;0,(M1037/I1037)*(1000000/365),"")</f>
        <v/>
      </c>
      <c r="V1037" s="28" t="str">
        <f>IF(J1037&gt;0,(N1037/J1037)*(1000000/365),"")</f>
        <v/>
      </c>
      <c r="Y1037" s="29" t="s">
        <v>743</v>
      </c>
      <c r="Z1037" s="3" t="s">
        <v>47</v>
      </c>
      <c r="AA1037" s="3">
        <v>60345</v>
      </c>
      <c r="AB1037" s="3">
        <v>0</v>
      </c>
      <c r="AC1037" s="3">
        <v>30</v>
      </c>
      <c r="AD1037" s="3">
        <v>0</v>
      </c>
      <c r="AE1037" s="2" t="s">
        <v>1245</v>
      </c>
      <c r="AI1037" s="3" t="s">
        <v>1243</v>
      </c>
      <c r="AK1037" s="3">
        <v>30</v>
      </c>
      <c r="AL1037" s="3">
        <v>0.3</v>
      </c>
      <c r="AM1037" s="2" t="s">
        <v>1245</v>
      </c>
    </row>
    <row r="1038" spans="1:42" x14ac:dyDescent="0.25">
      <c r="A1038" s="3">
        <f t="shared" si="272"/>
        <v>6</v>
      </c>
      <c r="B1038" s="3" t="str">
        <f t="shared" si="273"/>
        <v>Gas</v>
      </c>
      <c r="C1038" s="3">
        <f t="shared" si="274"/>
        <v>2.854193E-2</v>
      </c>
      <c r="D1038" s="3">
        <f t="shared" si="275"/>
        <v>0</v>
      </c>
      <c r="E1038" s="3">
        <f t="shared" si="276"/>
        <v>2.854193E-2</v>
      </c>
      <c r="F1038" s="3" t="str">
        <f t="shared" si="277"/>
        <v/>
      </c>
      <c r="G1038" s="3">
        <f t="shared" si="278"/>
        <v>4</v>
      </c>
      <c r="H1038" s="3">
        <f t="shared" si="279"/>
        <v>0</v>
      </c>
      <c r="I1038" s="3">
        <f t="shared" si="280"/>
        <v>4</v>
      </c>
      <c r="J1038" s="3">
        <f t="shared" si="281"/>
        <v>0</v>
      </c>
      <c r="K1038" s="3">
        <f t="shared" si="282"/>
        <v>0</v>
      </c>
      <c r="L1038" s="3">
        <f t="shared" si="283"/>
        <v>0</v>
      </c>
      <c r="M1038" s="3">
        <f t="shared" si="284"/>
        <v>1E-4</v>
      </c>
      <c r="N1038" s="3">
        <f t="shared" si="285"/>
        <v>0</v>
      </c>
      <c r="O1038" s="3">
        <f>SUM(K1038:M1038)</f>
        <v>1E-4</v>
      </c>
      <c r="P1038" s="41">
        <f t="shared" si="286"/>
        <v>0</v>
      </c>
      <c r="Q1038" s="42" t="str">
        <f t="shared" si="287"/>
        <v/>
      </c>
      <c r="R1038" s="44">
        <f t="shared" si="288"/>
        <v>3.5036173096913911E-3</v>
      </c>
      <c r="S1038" s="3">
        <f>IF(G1038&gt;0,(K1038/G1038)*(1000000/365),"")</f>
        <v>0</v>
      </c>
      <c r="T1038" s="3" t="str">
        <f>IF(H1038&gt;0,(L1038/H1038)*(1000000/365),"")</f>
        <v/>
      </c>
      <c r="U1038" s="3">
        <f>IF(I1038&gt;0,(M1038/I1038)*(1000000/365),"")</f>
        <v>6.8493150684931503E-2</v>
      </c>
      <c r="V1038" s="28" t="str">
        <f>IF(J1038&gt;0,(N1038/J1038)*(1000000/365),"")</f>
        <v/>
      </c>
      <c r="Y1038" s="29" t="s">
        <v>743</v>
      </c>
      <c r="Z1038" s="3" t="s">
        <v>62</v>
      </c>
      <c r="AA1038" s="3">
        <v>57083.86</v>
      </c>
      <c r="AB1038" s="3">
        <v>6</v>
      </c>
      <c r="AC1038" s="3">
        <v>4</v>
      </c>
      <c r="AD1038" s="3">
        <v>0</v>
      </c>
      <c r="AE1038" s="2" t="s">
        <v>1243</v>
      </c>
      <c r="AG1038" s="2">
        <v>4</v>
      </c>
      <c r="AH1038" s="2">
        <v>0</v>
      </c>
      <c r="AI1038" s="3" t="s">
        <v>1245</v>
      </c>
      <c r="AM1038" s="2" t="s">
        <v>1243</v>
      </c>
      <c r="AO1038" s="2">
        <v>4</v>
      </c>
      <c r="AP1038" s="2">
        <v>0.1</v>
      </c>
    </row>
    <row r="1039" spans="1:42" x14ac:dyDescent="0.25">
      <c r="A1039" s="3">
        <f t="shared" si="272"/>
        <v>1</v>
      </c>
      <c r="B1039" s="3" t="str">
        <f t="shared" si="273"/>
        <v>Gas</v>
      </c>
      <c r="C1039" s="3">
        <f t="shared" si="274"/>
        <v>1.9675150000000002E-2</v>
      </c>
      <c r="D1039" s="3">
        <f t="shared" si="275"/>
        <v>0</v>
      </c>
      <c r="E1039" s="3">
        <f t="shared" si="276"/>
        <v>0</v>
      </c>
      <c r="F1039" s="3" t="str">
        <f t="shared" si="277"/>
        <v/>
      </c>
      <c r="G1039" s="3">
        <f t="shared" si="278"/>
        <v>2</v>
      </c>
      <c r="H1039" s="3">
        <f t="shared" si="279"/>
        <v>0</v>
      </c>
      <c r="I1039" s="3">
        <f t="shared" si="280"/>
        <v>0</v>
      </c>
      <c r="J1039" s="3">
        <f t="shared" si="281"/>
        <v>0</v>
      </c>
      <c r="K1039" s="3">
        <f t="shared" si="282"/>
        <v>0</v>
      </c>
      <c r="L1039" s="3">
        <f t="shared" si="283"/>
        <v>0</v>
      </c>
      <c r="M1039" s="3">
        <f t="shared" si="284"/>
        <v>0</v>
      </c>
      <c r="N1039" s="3">
        <f t="shared" si="285"/>
        <v>0</v>
      </c>
      <c r="O1039" s="3">
        <f>SUM(K1039:M1039)</f>
        <v>0</v>
      </c>
      <c r="P1039" s="41">
        <f t="shared" si="286"/>
        <v>0</v>
      </c>
      <c r="Q1039" s="42" t="str">
        <f t="shared" si="287"/>
        <v/>
      </c>
      <c r="R1039" s="44" t="str">
        <f t="shared" si="288"/>
        <v/>
      </c>
      <c r="S1039" s="3">
        <f>IF(G1039&gt;0,(K1039/G1039)*(1000000/365),"")</f>
        <v>0</v>
      </c>
      <c r="T1039" s="3" t="str">
        <f>IF(H1039&gt;0,(L1039/H1039)*(1000000/365),"")</f>
        <v/>
      </c>
      <c r="U1039" s="3" t="str">
        <f>IF(I1039&gt;0,(M1039/I1039)*(1000000/365),"")</f>
        <v/>
      </c>
      <c r="V1039" s="28" t="str">
        <f>IF(J1039&gt;0,(N1039/J1039)*(1000000/365),"")</f>
        <v/>
      </c>
      <c r="Y1039" s="29" t="s">
        <v>745</v>
      </c>
      <c r="Z1039" s="3" t="s">
        <v>62</v>
      </c>
      <c r="AA1039" s="3">
        <v>19675.150000000001</v>
      </c>
      <c r="AB1039" s="3">
        <v>2</v>
      </c>
      <c r="AC1039" s="3">
        <v>2</v>
      </c>
      <c r="AD1039" s="3">
        <v>2</v>
      </c>
      <c r="AE1039" s="2" t="s">
        <v>1243</v>
      </c>
      <c r="AG1039" s="2">
        <v>2</v>
      </c>
      <c r="AH1039" s="2">
        <v>0</v>
      </c>
      <c r="AI1039" s="3" t="s">
        <v>1245</v>
      </c>
      <c r="AM1039" s="2" t="s">
        <v>1245</v>
      </c>
    </row>
    <row r="1040" spans="1:42" x14ac:dyDescent="0.25">
      <c r="A1040" s="3">
        <f t="shared" si="272"/>
        <v>1</v>
      </c>
      <c r="B1040" s="3" t="str">
        <f t="shared" si="273"/>
        <v>Gas</v>
      </c>
      <c r="C1040" s="3">
        <f t="shared" si="274"/>
        <v>4.8401230000000003E-2</v>
      </c>
      <c r="D1040" s="3">
        <f t="shared" si="275"/>
        <v>0</v>
      </c>
      <c r="E1040" s="3">
        <f t="shared" si="276"/>
        <v>0</v>
      </c>
      <c r="F1040" s="3" t="str">
        <f t="shared" si="277"/>
        <v/>
      </c>
      <c r="G1040" s="3">
        <f t="shared" si="278"/>
        <v>3</v>
      </c>
      <c r="H1040" s="3">
        <f t="shared" si="279"/>
        <v>0</v>
      </c>
      <c r="I1040" s="3">
        <f t="shared" si="280"/>
        <v>0</v>
      </c>
      <c r="J1040" s="3">
        <f t="shared" si="281"/>
        <v>0</v>
      </c>
      <c r="K1040" s="3">
        <f t="shared" si="282"/>
        <v>0</v>
      </c>
      <c r="L1040" s="3">
        <f t="shared" si="283"/>
        <v>0</v>
      </c>
      <c r="M1040" s="3">
        <f t="shared" si="284"/>
        <v>0</v>
      </c>
      <c r="N1040" s="3">
        <f t="shared" si="285"/>
        <v>0</v>
      </c>
      <c r="O1040" s="3">
        <f>SUM(K1040:M1040)</f>
        <v>0</v>
      </c>
      <c r="P1040" s="41">
        <f t="shared" si="286"/>
        <v>0</v>
      </c>
      <c r="Q1040" s="42" t="str">
        <f t="shared" si="287"/>
        <v/>
      </c>
      <c r="R1040" s="44" t="str">
        <f t="shared" si="288"/>
        <v/>
      </c>
      <c r="S1040" s="3">
        <f>IF(G1040&gt;0,(K1040/G1040)*(1000000/365),"")</f>
        <v>0</v>
      </c>
      <c r="T1040" s="3" t="str">
        <f>IF(H1040&gt;0,(L1040/H1040)*(1000000/365),"")</f>
        <v/>
      </c>
      <c r="U1040" s="3" t="str">
        <f>IF(I1040&gt;0,(M1040/I1040)*(1000000/365),"")</f>
        <v/>
      </c>
      <c r="V1040" s="28" t="str">
        <f>IF(J1040&gt;0,(N1040/J1040)*(1000000/365),"")</f>
        <v/>
      </c>
      <c r="Y1040" s="29" t="s">
        <v>746</v>
      </c>
      <c r="Z1040" s="3" t="s">
        <v>47</v>
      </c>
      <c r="AA1040" s="3">
        <v>48401.23</v>
      </c>
      <c r="AB1040" s="3">
        <v>2</v>
      </c>
      <c r="AC1040" s="3">
        <v>3</v>
      </c>
      <c r="AD1040" s="3">
        <v>0</v>
      </c>
      <c r="AE1040" s="2" t="s">
        <v>1243</v>
      </c>
      <c r="AG1040" s="2">
        <v>3</v>
      </c>
      <c r="AH1040" s="2">
        <v>0</v>
      </c>
      <c r="AI1040" s="3" t="s">
        <v>1245</v>
      </c>
      <c r="AM1040" s="2" t="s">
        <v>1245</v>
      </c>
    </row>
    <row r="1041" spans="1:42" x14ac:dyDescent="0.25">
      <c r="A1041" s="3">
        <f t="shared" si="272"/>
        <v>2</v>
      </c>
      <c r="B1041" s="3" t="str">
        <f t="shared" si="273"/>
        <v>Gas</v>
      </c>
      <c r="C1041" s="3">
        <f t="shared" si="274"/>
        <v>0</v>
      </c>
      <c r="D1041" s="3">
        <f t="shared" si="275"/>
        <v>1.7380299999999998E-2</v>
      </c>
      <c r="E1041" s="3">
        <f t="shared" si="276"/>
        <v>0</v>
      </c>
      <c r="F1041" s="3" t="str">
        <f t="shared" si="277"/>
        <v/>
      </c>
      <c r="G1041" s="3">
        <f t="shared" si="278"/>
        <v>0</v>
      </c>
      <c r="H1041" s="3">
        <f t="shared" si="279"/>
        <v>22</v>
      </c>
      <c r="I1041" s="3">
        <f t="shared" si="280"/>
        <v>0</v>
      </c>
      <c r="J1041" s="3">
        <f t="shared" si="281"/>
        <v>0</v>
      </c>
      <c r="K1041" s="3">
        <f t="shared" si="282"/>
        <v>0</v>
      </c>
      <c r="L1041" s="3">
        <f t="shared" si="283"/>
        <v>1.3349419E-3</v>
      </c>
      <c r="M1041" s="3">
        <f t="shared" si="284"/>
        <v>0</v>
      </c>
      <c r="N1041" s="3">
        <f t="shared" si="285"/>
        <v>0</v>
      </c>
      <c r="O1041" s="3">
        <f>SUM(K1041:M1041)</f>
        <v>1.3349419E-3</v>
      </c>
      <c r="P1041" s="41" t="str">
        <f t="shared" si="286"/>
        <v/>
      </c>
      <c r="Q1041" s="42">
        <f t="shared" si="287"/>
        <v>7.6807759359734884E-2</v>
      </c>
      <c r="R1041" s="44" t="str">
        <f t="shared" si="288"/>
        <v/>
      </c>
      <c r="S1041" s="3" t="str">
        <f>IF(G1041&gt;0,(K1041/G1041)*(1000000/365),"")</f>
        <v/>
      </c>
      <c r="T1041" s="3">
        <f>IF(H1041&gt;0,(L1041/H1041)*(1000000/365),"")</f>
        <v>0.16624432129514322</v>
      </c>
      <c r="U1041" s="3" t="str">
        <f>IF(I1041&gt;0,(M1041/I1041)*(1000000/365),"")</f>
        <v/>
      </c>
      <c r="V1041" s="28" t="str">
        <f>IF(J1041&gt;0,(N1041/J1041)*(1000000/365),"")</f>
        <v/>
      </c>
      <c r="Y1041" s="29" t="s">
        <v>748</v>
      </c>
      <c r="Z1041" s="3" t="s">
        <v>62</v>
      </c>
      <c r="AA1041" s="3">
        <v>17380.3</v>
      </c>
      <c r="AB1041" s="3">
        <v>3</v>
      </c>
      <c r="AC1041" s="3">
        <v>22</v>
      </c>
      <c r="AD1041" s="3">
        <v>0</v>
      </c>
      <c r="AE1041" s="2" t="s">
        <v>1245</v>
      </c>
      <c r="AI1041" s="3" t="s">
        <v>1243</v>
      </c>
      <c r="AK1041" s="3">
        <v>22</v>
      </c>
      <c r="AL1041" s="3">
        <v>1.3349419</v>
      </c>
      <c r="AM1041" s="2" t="s">
        <v>1245</v>
      </c>
    </row>
    <row r="1042" spans="1:42" x14ac:dyDescent="0.25">
      <c r="A1042" s="3">
        <f t="shared" si="272"/>
        <v>2</v>
      </c>
      <c r="B1042" s="3" t="str">
        <f t="shared" si="273"/>
        <v>Gas</v>
      </c>
      <c r="C1042" s="3">
        <f t="shared" si="274"/>
        <v>0</v>
      </c>
      <c r="D1042" s="3">
        <f t="shared" si="275"/>
        <v>1.4791209999999999E-2</v>
      </c>
      <c r="E1042" s="3">
        <f t="shared" si="276"/>
        <v>0</v>
      </c>
      <c r="F1042" s="3" t="str">
        <f t="shared" si="277"/>
        <v/>
      </c>
      <c r="G1042" s="3">
        <f t="shared" si="278"/>
        <v>0</v>
      </c>
      <c r="H1042" s="3">
        <f t="shared" si="279"/>
        <v>6</v>
      </c>
      <c r="I1042" s="3">
        <f t="shared" si="280"/>
        <v>0</v>
      </c>
      <c r="J1042" s="3">
        <f t="shared" si="281"/>
        <v>0</v>
      </c>
      <c r="K1042" s="3">
        <f t="shared" si="282"/>
        <v>0</v>
      </c>
      <c r="L1042" s="3">
        <f t="shared" si="283"/>
        <v>1.4394E-3</v>
      </c>
      <c r="M1042" s="3">
        <f t="shared" si="284"/>
        <v>0</v>
      </c>
      <c r="N1042" s="3">
        <f t="shared" si="285"/>
        <v>0</v>
      </c>
      <c r="O1042" s="3">
        <f>SUM(K1042:M1042)</f>
        <v>1.4394E-3</v>
      </c>
      <c r="P1042" s="41" t="str">
        <f t="shared" si="286"/>
        <v/>
      </c>
      <c r="Q1042" s="42">
        <f t="shared" si="287"/>
        <v>9.7314553711292051E-2</v>
      </c>
      <c r="R1042" s="44" t="str">
        <f t="shared" si="288"/>
        <v/>
      </c>
      <c r="S1042" s="3" t="str">
        <f>IF(G1042&gt;0,(K1042/G1042)*(1000000/365),"")</f>
        <v/>
      </c>
      <c r="T1042" s="3">
        <f>IF(H1042&gt;0,(L1042/H1042)*(1000000/365),"")</f>
        <v>0.65726027397260267</v>
      </c>
      <c r="U1042" s="3" t="str">
        <f>IF(I1042&gt;0,(M1042/I1042)*(1000000/365),"")</f>
        <v/>
      </c>
      <c r="V1042" s="28" t="str">
        <f>IF(J1042&gt;0,(N1042/J1042)*(1000000/365),"")</f>
        <v/>
      </c>
      <c r="Y1042" s="29" t="s">
        <v>750</v>
      </c>
      <c r="Z1042" s="3" t="s">
        <v>47</v>
      </c>
      <c r="AA1042" s="3">
        <v>14791.21</v>
      </c>
      <c r="AB1042" s="3">
        <v>3</v>
      </c>
      <c r="AC1042" s="3">
        <v>6</v>
      </c>
      <c r="AD1042" s="3">
        <v>0</v>
      </c>
      <c r="AE1042" s="2" t="s">
        <v>1245</v>
      </c>
      <c r="AI1042" s="3" t="s">
        <v>1243</v>
      </c>
      <c r="AK1042" s="3">
        <v>6</v>
      </c>
      <c r="AL1042" s="3">
        <v>1.4394</v>
      </c>
      <c r="AM1042" s="2" t="s">
        <v>1245</v>
      </c>
    </row>
    <row r="1043" spans="1:42" x14ac:dyDescent="0.25">
      <c r="A1043" s="3">
        <f t="shared" si="272"/>
        <v>3</v>
      </c>
      <c r="B1043" s="3" t="str">
        <f t="shared" si="273"/>
        <v>Gas</v>
      </c>
      <c r="C1043" s="3">
        <f t="shared" si="274"/>
        <v>0</v>
      </c>
      <c r="D1043" s="3">
        <f t="shared" si="275"/>
        <v>0</v>
      </c>
      <c r="E1043" s="3">
        <f t="shared" si="276"/>
        <v>1.949497E-2</v>
      </c>
      <c r="F1043" s="3" t="str">
        <f t="shared" si="277"/>
        <v/>
      </c>
      <c r="G1043" s="3">
        <f t="shared" si="278"/>
        <v>0</v>
      </c>
      <c r="H1043" s="3">
        <f t="shared" si="279"/>
        <v>0</v>
      </c>
      <c r="I1043" s="3">
        <f t="shared" si="280"/>
        <v>6</v>
      </c>
      <c r="J1043" s="3">
        <f t="shared" si="281"/>
        <v>0</v>
      </c>
      <c r="K1043" s="3">
        <f t="shared" si="282"/>
        <v>0</v>
      </c>
      <c r="L1043" s="3">
        <f t="shared" si="283"/>
        <v>0</v>
      </c>
      <c r="M1043" s="3">
        <f t="shared" si="284"/>
        <v>5.3790000000000001E-4</v>
      </c>
      <c r="N1043" s="3">
        <f t="shared" si="285"/>
        <v>0</v>
      </c>
      <c r="O1043" s="3">
        <f>SUM(K1043:M1043)</f>
        <v>5.3790000000000001E-4</v>
      </c>
      <c r="P1043" s="41" t="str">
        <f t="shared" si="286"/>
        <v/>
      </c>
      <c r="Q1043" s="42" t="str">
        <f t="shared" si="287"/>
        <v/>
      </c>
      <c r="R1043" s="44">
        <f t="shared" si="288"/>
        <v>2.7591732636674998E-2</v>
      </c>
      <c r="S1043" s="3" t="str">
        <f>IF(G1043&gt;0,(K1043/G1043)*(1000000/365),"")</f>
        <v/>
      </c>
      <c r="T1043" s="3" t="str">
        <f>IF(H1043&gt;0,(L1043/H1043)*(1000000/365),"")</f>
        <v/>
      </c>
      <c r="U1043" s="3">
        <f>IF(I1043&gt;0,(M1043/I1043)*(1000000/365),"")</f>
        <v>0.24561643835616437</v>
      </c>
      <c r="V1043" s="28" t="str">
        <f>IF(J1043&gt;0,(N1043/J1043)*(1000000/365),"")</f>
        <v/>
      </c>
      <c r="Y1043" s="29" t="s">
        <v>750</v>
      </c>
      <c r="Z1043" s="3" t="s">
        <v>47</v>
      </c>
      <c r="AA1043" s="3">
        <v>19494.97</v>
      </c>
      <c r="AB1043" s="3">
        <v>2</v>
      </c>
      <c r="AC1043" s="3">
        <v>6</v>
      </c>
      <c r="AD1043" s="3">
        <v>0</v>
      </c>
      <c r="AE1043" s="2" t="s">
        <v>1245</v>
      </c>
      <c r="AI1043" s="3" t="s">
        <v>1245</v>
      </c>
      <c r="AM1043" s="2" t="s">
        <v>1243</v>
      </c>
      <c r="AO1043" s="2">
        <v>6</v>
      </c>
      <c r="AP1043" s="2">
        <v>0.53790000000000004</v>
      </c>
    </row>
    <row r="1044" spans="1:42" x14ac:dyDescent="0.25">
      <c r="A1044" s="3">
        <f t="shared" si="272"/>
        <v>2</v>
      </c>
      <c r="B1044" s="3" t="str">
        <f t="shared" si="273"/>
        <v>Oil</v>
      </c>
      <c r="C1044" s="3">
        <f t="shared" si="274"/>
        <v>0</v>
      </c>
      <c r="D1044" s="3">
        <f t="shared" si="275"/>
        <v>1.019953E-2</v>
      </c>
      <c r="E1044" s="3">
        <f t="shared" si="276"/>
        <v>0</v>
      </c>
      <c r="F1044" s="3" t="str">
        <f t="shared" si="277"/>
        <v/>
      </c>
      <c r="G1044" s="3">
        <f t="shared" si="278"/>
        <v>0</v>
      </c>
      <c r="H1044" s="3">
        <f t="shared" si="279"/>
        <v>2</v>
      </c>
      <c r="I1044" s="3">
        <f t="shared" si="280"/>
        <v>0</v>
      </c>
      <c r="J1044" s="3">
        <f t="shared" si="281"/>
        <v>0</v>
      </c>
      <c r="K1044" s="3">
        <f t="shared" si="282"/>
        <v>0</v>
      </c>
      <c r="L1044" s="3">
        <f t="shared" si="283"/>
        <v>2.5432161999999997E-3</v>
      </c>
      <c r="M1044" s="3">
        <f t="shared" si="284"/>
        <v>0</v>
      </c>
      <c r="N1044" s="3">
        <f t="shared" si="285"/>
        <v>0</v>
      </c>
      <c r="O1044" s="3">
        <f>SUM(K1044:M1044)</f>
        <v>2.5432161999999997E-3</v>
      </c>
      <c r="P1044" s="41" t="str">
        <f t="shared" si="286"/>
        <v/>
      </c>
      <c r="Q1044" s="42">
        <f t="shared" si="287"/>
        <v>0.24934641106011746</v>
      </c>
      <c r="R1044" s="44" t="str">
        <f t="shared" si="288"/>
        <v/>
      </c>
      <c r="S1044" s="3" t="str">
        <f>IF(G1044&gt;0,(K1044/G1044)*(1000000/365),"")</f>
        <v/>
      </c>
      <c r="T1044" s="3">
        <f>IF(H1044&gt;0,(L1044/H1044)*(1000000/365),"")</f>
        <v>3.4838578082191773</v>
      </c>
      <c r="U1044" s="3" t="str">
        <f>IF(I1044&gt;0,(M1044/I1044)*(1000000/365),"")</f>
        <v/>
      </c>
      <c r="V1044" s="28" t="str">
        <f>IF(J1044&gt;0,(N1044/J1044)*(1000000/365),"")</f>
        <v/>
      </c>
      <c r="Y1044" s="29" t="s">
        <v>753</v>
      </c>
      <c r="Z1044" s="3" t="s">
        <v>47</v>
      </c>
      <c r="AA1044" s="3">
        <v>10199.530000000001</v>
      </c>
      <c r="AB1044" s="3">
        <v>1</v>
      </c>
      <c r="AC1044" s="3">
        <v>2</v>
      </c>
      <c r="AD1044" s="3">
        <v>0</v>
      </c>
      <c r="AE1044" s="2" t="s">
        <v>1245</v>
      </c>
      <c r="AI1044" s="3" t="s">
        <v>1243</v>
      </c>
      <c r="AK1044" s="3">
        <v>2</v>
      </c>
      <c r="AL1044" s="3">
        <v>2.5432161999999998</v>
      </c>
      <c r="AM1044" s="2" t="s">
        <v>1245</v>
      </c>
    </row>
    <row r="1045" spans="1:42" x14ac:dyDescent="0.25">
      <c r="A1045" s="3">
        <f t="shared" si="272"/>
        <v>2</v>
      </c>
      <c r="B1045" s="3" t="str">
        <f t="shared" si="273"/>
        <v>Oil</v>
      </c>
      <c r="C1045" s="3">
        <f t="shared" si="274"/>
        <v>0</v>
      </c>
      <c r="D1045" s="3">
        <f t="shared" si="275"/>
        <v>0.10014994000000001</v>
      </c>
      <c r="E1045" s="3">
        <f t="shared" si="276"/>
        <v>0</v>
      </c>
      <c r="F1045" s="3" t="str">
        <f t="shared" si="277"/>
        <v/>
      </c>
      <c r="G1045" s="3">
        <f t="shared" si="278"/>
        <v>0</v>
      </c>
      <c r="H1045" s="3">
        <f t="shared" si="279"/>
        <v>20</v>
      </c>
      <c r="I1045" s="3">
        <f t="shared" si="280"/>
        <v>0</v>
      </c>
      <c r="J1045" s="3">
        <f t="shared" si="281"/>
        <v>0</v>
      </c>
      <c r="K1045" s="3">
        <f t="shared" si="282"/>
        <v>0</v>
      </c>
      <c r="L1045" s="3">
        <f t="shared" si="283"/>
        <v>2.4972027799999998E-2</v>
      </c>
      <c r="M1045" s="3">
        <f t="shared" si="284"/>
        <v>0</v>
      </c>
      <c r="N1045" s="3">
        <f t="shared" si="285"/>
        <v>0</v>
      </c>
      <c r="O1045" s="3">
        <f>SUM(K1045:M1045)</f>
        <v>2.4972027799999998E-2</v>
      </c>
      <c r="P1045" s="41" t="str">
        <f t="shared" si="286"/>
        <v/>
      </c>
      <c r="Q1045" s="42">
        <f t="shared" si="287"/>
        <v>0.24934640799585098</v>
      </c>
      <c r="R1045" s="44" t="str">
        <f t="shared" si="288"/>
        <v/>
      </c>
      <c r="S1045" s="3" t="str">
        <f>IF(G1045&gt;0,(K1045/G1045)*(1000000/365),"")</f>
        <v/>
      </c>
      <c r="T1045" s="3">
        <f>IF(H1045&gt;0,(L1045/H1045)*(1000000/365),"")</f>
        <v>3.4208257260273971</v>
      </c>
      <c r="U1045" s="3" t="str">
        <f>IF(I1045&gt;0,(M1045/I1045)*(1000000/365),"")</f>
        <v/>
      </c>
      <c r="V1045" s="28" t="str">
        <f>IF(J1045&gt;0,(N1045/J1045)*(1000000/365),"")</f>
        <v/>
      </c>
      <c r="Y1045" s="29" t="s">
        <v>755</v>
      </c>
      <c r="Z1045" s="3" t="s">
        <v>47</v>
      </c>
      <c r="AA1045" s="3">
        <v>100149.94</v>
      </c>
      <c r="AB1045" s="3">
        <v>10</v>
      </c>
      <c r="AC1045" s="3">
        <v>20</v>
      </c>
      <c r="AD1045" s="3">
        <v>0</v>
      </c>
      <c r="AE1045" s="2" t="s">
        <v>1245</v>
      </c>
      <c r="AI1045" s="3" t="s">
        <v>1243</v>
      </c>
      <c r="AK1045" s="3">
        <v>20</v>
      </c>
      <c r="AL1045" s="3">
        <v>24.972027799999999</v>
      </c>
      <c r="AM1045" s="2" t="s">
        <v>1245</v>
      </c>
    </row>
    <row r="1046" spans="1:42" x14ac:dyDescent="0.25">
      <c r="A1046" s="3">
        <f t="shared" si="272"/>
        <v>2</v>
      </c>
      <c r="B1046" s="3" t="str">
        <f t="shared" si="273"/>
        <v>Oil</v>
      </c>
      <c r="C1046" s="3">
        <f t="shared" si="274"/>
        <v>0</v>
      </c>
      <c r="D1046" s="3">
        <f t="shared" si="275"/>
        <v>1.748852E-2</v>
      </c>
      <c r="E1046" s="3">
        <f t="shared" si="276"/>
        <v>0</v>
      </c>
      <c r="F1046" s="3" t="str">
        <f t="shared" si="277"/>
        <v/>
      </c>
      <c r="G1046" s="3">
        <f t="shared" si="278"/>
        <v>0</v>
      </c>
      <c r="H1046" s="3">
        <f t="shared" si="279"/>
        <v>2</v>
      </c>
      <c r="I1046" s="3">
        <f t="shared" si="280"/>
        <v>0</v>
      </c>
      <c r="J1046" s="3">
        <f t="shared" si="281"/>
        <v>0</v>
      </c>
      <c r="K1046" s="3">
        <f t="shared" si="282"/>
        <v>0</v>
      </c>
      <c r="L1046" s="3">
        <f t="shared" si="283"/>
        <v>9.8756804999999993E-3</v>
      </c>
      <c r="M1046" s="3">
        <f t="shared" si="284"/>
        <v>0</v>
      </c>
      <c r="N1046" s="3">
        <f t="shared" si="285"/>
        <v>0</v>
      </c>
      <c r="O1046" s="3">
        <f>SUM(K1046:M1046)</f>
        <v>9.8756804999999993E-3</v>
      </c>
      <c r="P1046" s="41" t="str">
        <f t="shared" si="286"/>
        <v/>
      </c>
      <c r="Q1046" s="42">
        <f t="shared" si="287"/>
        <v>0.56469503994620462</v>
      </c>
      <c r="R1046" s="44" t="str">
        <f t="shared" si="288"/>
        <v/>
      </c>
      <c r="S1046" s="3" t="str">
        <f>IF(G1046&gt;0,(K1046/G1046)*(1000000/365),"")</f>
        <v/>
      </c>
      <c r="T1046" s="3">
        <f>IF(H1046&gt;0,(L1046/H1046)*(1000000/365),"")</f>
        <v>13.528329452054793</v>
      </c>
      <c r="U1046" s="3" t="str">
        <f>IF(I1046&gt;0,(M1046/I1046)*(1000000/365),"")</f>
        <v/>
      </c>
      <c r="V1046" s="28" t="str">
        <f>IF(J1046&gt;0,(N1046/J1046)*(1000000/365),"")</f>
        <v/>
      </c>
      <c r="Y1046" s="29" t="s">
        <v>757</v>
      </c>
      <c r="Z1046" s="3" t="s">
        <v>47</v>
      </c>
      <c r="AA1046" s="3">
        <v>17488.52</v>
      </c>
      <c r="AB1046" s="3">
        <v>1</v>
      </c>
      <c r="AC1046" s="3">
        <v>2</v>
      </c>
      <c r="AD1046" s="3">
        <v>0</v>
      </c>
      <c r="AE1046" s="2" t="s">
        <v>1245</v>
      </c>
      <c r="AI1046" s="3" t="s">
        <v>1243</v>
      </c>
      <c r="AK1046" s="3">
        <v>2</v>
      </c>
      <c r="AL1046" s="3">
        <v>9.8756804999999996</v>
      </c>
      <c r="AM1046" s="2" t="s">
        <v>1245</v>
      </c>
    </row>
    <row r="1047" spans="1:42" x14ac:dyDescent="0.25">
      <c r="A1047" s="3">
        <f t="shared" si="272"/>
        <v>3</v>
      </c>
      <c r="B1047" s="3" t="str">
        <f t="shared" si="273"/>
        <v>Oil</v>
      </c>
      <c r="C1047" s="3">
        <f t="shared" si="274"/>
        <v>0</v>
      </c>
      <c r="D1047" s="3">
        <f t="shared" si="275"/>
        <v>0</v>
      </c>
      <c r="E1047" s="3">
        <f t="shared" si="276"/>
        <v>0.22767599999999999</v>
      </c>
      <c r="F1047" s="3" t="str">
        <f t="shared" si="277"/>
        <v/>
      </c>
      <c r="G1047" s="3">
        <f t="shared" si="278"/>
        <v>0</v>
      </c>
      <c r="H1047" s="3">
        <f t="shared" si="279"/>
        <v>0</v>
      </c>
      <c r="I1047" s="3">
        <f t="shared" si="280"/>
        <v>40</v>
      </c>
      <c r="J1047" s="3">
        <f t="shared" si="281"/>
        <v>0</v>
      </c>
      <c r="K1047" s="3">
        <f t="shared" si="282"/>
        <v>0</v>
      </c>
      <c r="L1047" s="3">
        <f t="shared" si="283"/>
        <v>0</v>
      </c>
      <c r="M1047" s="3">
        <f t="shared" si="284"/>
        <v>2.8434976999999998E-3</v>
      </c>
      <c r="N1047" s="3">
        <f t="shared" si="285"/>
        <v>0</v>
      </c>
      <c r="O1047" s="3">
        <f>SUM(K1047:M1047)</f>
        <v>2.8434976999999998E-3</v>
      </c>
      <c r="P1047" s="41" t="str">
        <f t="shared" si="286"/>
        <v/>
      </c>
      <c r="Q1047" s="42" t="str">
        <f t="shared" si="287"/>
        <v/>
      </c>
      <c r="R1047" s="44">
        <f t="shared" si="288"/>
        <v>1.2489228992076459E-2</v>
      </c>
      <c r="S1047" s="3" t="str">
        <f>IF(G1047&gt;0,(K1047/G1047)*(1000000/365),"")</f>
        <v/>
      </c>
      <c r="T1047" s="3" t="str">
        <f>IF(H1047&gt;0,(L1047/H1047)*(1000000/365),"")</f>
        <v/>
      </c>
      <c r="U1047" s="3">
        <f>IF(I1047&gt;0,(M1047/I1047)*(1000000/365),"")</f>
        <v>0.19476011643835617</v>
      </c>
      <c r="V1047" s="28" t="str">
        <f>IF(J1047&gt;0,(N1047/J1047)*(1000000/365),"")</f>
        <v/>
      </c>
      <c r="Y1047" s="29" t="s">
        <v>760</v>
      </c>
      <c r="Z1047" s="3" t="s">
        <v>47</v>
      </c>
      <c r="AA1047" s="3">
        <v>227676</v>
      </c>
      <c r="AB1047" s="3">
        <v>20</v>
      </c>
      <c r="AC1047" s="3">
        <v>40</v>
      </c>
      <c r="AD1047" s="3">
        <v>0</v>
      </c>
      <c r="AE1047" s="2" t="s">
        <v>1245</v>
      </c>
      <c r="AI1047" s="3" t="s">
        <v>1245</v>
      </c>
      <c r="AM1047" s="2" t="s">
        <v>1243</v>
      </c>
      <c r="AO1047" s="2">
        <v>40</v>
      </c>
      <c r="AP1047" s="2">
        <v>2.8434976999999999</v>
      </c>
    </row>
    <row r="1048" spans="1:42" x14ac:dyDescent="0.25">
      <c r="A1048" s="3">
        <f t="shared" si="272"/>
        <v>6</v>
      </c>
      <c r="B1048" s="3" t="str">
        <f t="shared" si="273"/>
        <v>Oil</v>
      </c>
      <c r="C1048" s="3">
        <f t="shared" si="274"/>
        <v>0.88647428491620106</v>
      </c>
      <c r="D1048" s="3">
        <f t="shared" si="275"/>
        <v>0</v>
      </c>
      <c r="E1048" s="3">
        <f t="shared" si="276"/>
        <v>0.18615959983240221</v>
      </c>
      <c r="F1048" s="3" t="str">
        <f t="shared" si="277"/>
        <v/>
      </c>
      <c r="G1048" s="3">
        <f t="shared" si="278"/>
        <v>100</v>
      </c>
      <c r="H1048" s="3">
        <f t="shared" si="279"/>
        <v>58</v>
      </c>
      <c r="I1048" s="3">
        <f t="shared" si="280"/>
        <v>21</v>
      </c>
      <c r="J1048" s="3">
        <f t="shared" si="281"/>
        <v>0</v>
      </c>
      <c r="K1048" s="3">
        <f t="shared" si="282"/>
        <v>0</v>
      </c>
      <c r="L1048" s="3">
        <f t="shared" si="283"/>
        <v>3.0724930000000001E-2</v>
      </c>
      <c r="M1048" s="3">
        <f t="shared" si="284"/>
        <v>2.5756500000000001E-3</v>
      </c>
      <c r="N1048" s="3">
        <f t="shared" si="285"/>
        <v>0</v>
      </c>
      <c r="O1048" s="3">
        <f>SUM(K1048:M1048)</f>
        <v>3.3300580000000003E-2</v>
      </c>
      <c r="P1048" s="41">
        <f t="shared" si="286"/>
        <v>0</v>
      </c>
      <c r="Q1048" s="42" t="str">
        <f t="shared" si="287"/>
        <v/>
      </c>
      <c r="R1048" s="44">
        <f t="shared" si="288"/>
        <v>1.383570872691408E-2</v>
      </c>
      <c r="S1048" s="3">
        <f>IF(G1048&gt;0,(K1048/G1048)*(1000000/365),"")</f>
        <v>0</v>
      </c>
      <c r="T1048" s="3">
        <f>IF(H1048&gt;0,(L1048/H1048)*(1000000/365),"")</f>
        <v>1.4513429381199809</v>
      </c>
      <c r="U1048" s="3">
        <f>IF(I1048&gt;0,(M1048/I1048)*(1000000/365),"")</f>
        <v>0.33602739726027397</v>
      </c>
      <c r="V1048" s="28" t="str">
        <f>IF(J1048&gt;0,(N1048/J1048)*(1000000/365),"")</f>
        <v/>
      </c>
      <c r="Y1048" s="29" t="s">
        <v>762</v>
      </c>
      <c r="Z1048" s="3" t="s">
        <v>47</v>
      </c>
      <c r="AA1048" s="3">
        <v>1586788.97</v>
      </c>
      <c r="AB1048" s="3">
        <v>107</v>
      </c>
      <c r="AC1048" s="3">
        <v>179</v>
      </c>
      <c r="AD1048" s="3">
        <v>0</v>
      </c>
      <c r="AE1048" s="2" t="s">
        <v>1243</v>
      </c>
      <c r="AG1048" s="2">
        <v>100</v>
      </c>
      <c r="AH1048" s="2">
        <v>0</v>
      </c>
      <c r="AI1048" s="3" t="s">
        <v>1243</v>
      </c>
      <c r="AK1048" s="3">
        <v>58</v>
      </c>
      <c r="AL1048" s="3">
        <v>30.724930000000001</v>
      </c>
      <c r="AM1048" s="2" t="s">
        <v>1243</v>
      </c>
      <c r="AO1048" s="2">
        <v>21</v>
      </c>
      <c r="AP1048" s="2">
        <v>2.57565</v>
      </c>
    </row>
    <row r="1049" spans="1:42" x14ac:dyDescent="0.25">
      <c r="A1049" s="3">
        <f t="shared" si="272"/>
        <v>2</v>
      </c>
      <c r="B1049" s="3" t="str">
        <f t="shared" si="273"/>
        <v>Oil</v>
      </c>
      <c r="C1049" s="3">
        <f t="shared" si="274"/>
        <v>0</v>
      </c>
      <c r="D1049" s="3">
        <f t="shared" si="275"/>
        <v>4.5297499999999999E-3</v>
      </c>
      <c r="E1049" s="3">
        <f t="shared" si="276"/>
        <v>0</v>
      </c>
      <c r="F1049" s="3" t="str">
        <f t="shared" si="277"/>
        <v/>
      </c>
      <c r="G1049" s="3">
        <f t="shared" si="278"/>
        <v>0</v>
      </c>
      <c r="H1049" s="3">
        <f t="shared" si="279"/>
        <v>2</v>
      </c>
      <c r="I1049" s="3">
        <f t="shared" si="280"/>
        <v>0</v>
      </c>
      <c r="J1049" s="3">
        <f t="shared" si="281"/>
        <v>0</v>
      </c>
      <c r="K1049" s="3">
        <f t="shared" si="282"/>
        <v>0</v>
      </c>
      <c r="L1049" s="3">
        <f t="shared" si="283"/>
        <v>2.5579047E-3</v>
      </c>
      <c r="M1049" s="3">
        <f t="shared" si="284"/>
        <v>0</v>
      </c>
      <c r="N1049" s="3">
        <f t="shared" si="285"/>
        <v>0</v>
      </c>
      <c r="O1049" s="3">
        <f>SUM(K1049:M1049)</f>
        <v>2.5579047E-3</v>
      </c>
      <c r="P1049" s="41" t="str">
        <f t="shared" si="286"/>
        <v/>
      </c>
      <c r="Q1049" s="42">
        <f t="shared" si="287"/>
        <v>0.56469003808157181</v>
      </c>
      <c r="R1049" s="44" t="str">
        <f t="shared" si="288"/>
        <v/>
      </c>
      <c r="S1049" s="3" t="str">
        <f>IF(G1049&gt;0,(K1049/G1049)*(1000000/365),"")</f>
        <v/>
      </c>
      <c r="T1049" s="3">
        <f>IF(H1049&gt;0,(L1049/H1049)*(1000000/365),"")</f>
        <v>3.5039790410958904</v>
      </c>
      <c r="U1049" s="3" t="str">
        <f>IF(I1049&gt;0,(M1049/I1049)*(1000000/365),"")</f>
        <v/>
      </c>
      <c r="V1049" s="28" t="str">
        <f>IF(J1049&gt;0,(N1049/J1049)*(1000000/365),"")</f>
        <v/>
      </c>
      <c r="Y1049" s="29" t="s">
        <v>763</v>
      </c>
      <c r="Z1049" s="3" t="s">
        <v>47</v>
      </c>
      <c r="AA1049" s="3">
        <v>4529.75</v>
      </c>
      <c r="AB1049" s="3">
        <v>1</v>
      </c>
      <c r="AC1049" s="3">
        <v>2</v>
      </c>
      <c r="AD1049" s="3">
        <v>0</v>
      </c>
      <c r="AE1049" s="2" t="s">
        <v>1245</v>
      </c>
      <c r="AI1049" s="3" t="s">
        <v>1243</v>
      </c>
      <c r="AK1049" s="3">
        <v>2</v>
      </c>
      <c r="AL1049" s="3">
        <v>2.5579046999999999</v>
      </c>
      <c r="AM1049" s="2" t="s">
        <v>1245</v>
      </c>
    </row>
    <row r="1050" spans="1:42" x14ac:dyDescent="0.25">
      <c r="A1050" s="3">
        <f t="shared" si="272"/>
        <v>4</v>
      </c>
      <c r="B1050" s="3" t="str">
        <f t="shared" si="273"/>
        <v>Oil</v>
      </c>
      <c r="C1050" s="3">
        <f t="shared" si="274"/>
        <v>0.39884544465116278</v>
      </c>
      <c r="D1050" s="3">
        <f t="shared" si="275"/>
        <v>0.10557673534883721</v>
      </c>
      <c r="E1050" s="3">
        <f t="shared" si="276"/>
        <v>0</v>
      </c>
      <c r="F1050" s="3" t="str">
        <f t="shared" si="277"/>
        <v/>
      </c>
      <c r="G1050" s="3">
        <f t="shared" si="278"/>
        <v>68</v>
      </c>
      <c r="H1050" s="3">
        <f t="shared" si="279"/>
        <v>18</v>
      </c>
      <c r="I1050" s="3">
        <f t="shared" si="280"/>
        <v>0</v>
      </c>
      <c r="J1050" s="3">
        <f t="shared" si="281"/>
        <v>0</v>
      </c>
      <c r="K1050" s="3">
        <f t="shared" si="282"/>
        <v>0</v>
      </c>
      <c r="L1050" s="3">
        <f t="shared" si="283"/>
        <v>5.7633499999999995E-3</v>
      </c>
      <c r="M1050" s="3">
        <f t="shared" si="284"/>
        <v>0</v>
      </c>
      <c r="N1050" s="3">
        <f t="shared" si="285"/>
        <v>0</v>
      </c>
      <c r="O1050" s="3">
        <f>SUM(K1050:M1050)</f>
        <v>5.7633499999999995E-3</v>
      </c>
      <c r="P1050" s="41">
        <f t="shared" si="286"/>
        <v>0</v>
      </c>
      <c r="Q1050" s="42">
        <f t="shared" si="287"/>
        <v>5.4589204534097907E-2</v>
      </c>
      <c r="R1050" s="44" t="str">
        <f t="shared" si="288"/>
        <v/>
      </c>
      <c r="S1050" s="3">
        <f>IF(G1050&gt;0,(K1050/G1050)*(1000000/365),"")</f>
        <v>0</v>
      </c>
      <c r="T1050" s="3">
        <f>IF(H1050&gt;0,(L1050/H1050)*(1000000/365),"")</f>
        <v>0.87722222222222201</v>
      </c>
      <c r="U1050" s="3" t="str">
        <f>IF(I1050&gt;0,(M1050/I1050)*(1000000/365),"")</f>
        <v/>
      </c>
      <c r="V1050" s="28" t="str">
        <f>IF(J1050&gt;0,(N1050/J1050)*(1000000/365),"")</f>
        <v/>
      </c>
      <c r="Y1050" s="29" t="s">
        <v>1252</v>
      </c>
      <c r="Z1050" s="3" t="s">
        <v>47</v>
      </c>
      <c r="AA1050" s="3">
        <v>504422.18</v>
      </c>
      <c r="AB1050" s="3">
        <v>49</v>
      </c>
      <c r="AC1050" s="3">
        <v>86</v>
      </c>
      <c r="AD1050" s="3">
        <v>0</v>
      </c>
      <c r="AE1050" s="2" t="s">
        <v>1243</v>
      </c>
      <c r="AG1050" s="2">
        <v>68</v>
      </c>
      <c r="AH1050" s="2">
        <v>0</v>
      </c>
      <c r="AI1050" s="3" t="s">
        <v>1243</v>
      </c>
      <c r="AK1050" s="3">
        <v>18</v>
      </c>
      <c r="AL1050" s="3">
        <v>5.76335</v>
      </c>
      <c r="AM1050" s="2" t="s">
        <v>1245</v>
      </c>
    </row>
    <row r="1051" spans="1:42" x14ac:dyDescent="0.25">
      <c r="A1051" s="3">
        <f t="shared" si="272"/>
        <v>2</v>
      </c>
      <c r="B1051" s="3" t="str">
        <f t="shared" si="273"/>
        <v>Oil</v>
      </c>
      <c r="C1051" s="3">
        <f t="shared" si="274"/>
        <v>0</v>
      </c>
      <c r="D1051" s="3">
        <f t="shared" si="275"/>
        <v>1.9227560000000001E-2</v>
      </c>
      <c r="E1051" s="3">
        <f t="shared" si="276"/>
        <v>0</v>
      </c>
      <c r="F1051" s="3" t="str">
        <f t="shared" si="277"/>
        <v/>
      </c>
      <c r="G1051" s="3">
        <f t="shared" si="278"/>
        <v>0</v>
      </c>
      <c r="H1051" s="3">
        <f t="shared" si="279"/>
        <v>2</v>
      </c>
      <c r="I1051" s="3">
        <f t="shared" si="280"/>
        <v>0</v>
      </c>
      <c r="J1051" s="3">
        <f t="shared" si="281"/>
        <v>0</v>
      </c>
      <c r="K1051" s="3">
        <f t="shared" si="282"/>
        <v>0</v>
      </c>
      <c r="L1051" s="3">
        <f t="shared" si="283"/>
        <v>1.0874508099999999E-2</v>
      </c>
      <c r="M1051" s="3">
        <f t="shared" si="284"/>
        <v>0</v>
      </c>
      <c r="N1051" s="3">
        <f t="shared" si="285"/>
        <v>0</v>
      </c>
      <c r="O1051" s="3">
        <f>SUM(K1051:M1051)</f>
        <v>1.0874508099999999E-2</v>
      </c>
      <c r="P1051" s="41" t="str">
        <f t="shared" si="286"/>
        <v/>
      </c>
      <c r="Q1051" s="42">
        <f t="shared" si="287"/>
        <v>0.56556880332189829</v>
      </c>
      <c r="R1051" s="44" t="str">
        <f t="shared" si="288"/>
        <v/>
      </c>
      <c r="S1051" s="3" t="str">
        <f>IF(G1051&gt;0,(K1051/G1051)*(1000000/365),"")</f>
        <v/>
      </c>
      <c r="T1051" s="3">
        <f>IF(H1051&gt;0,(L1051/H1051)*(1000000/365),"")</f>
        <v>14.896586438356163</v>
      </c>
      <c r="U1051" s="3" t="str">
        <f>IF(I1051&gt;0,(M1051/I1051)*(1000000/365),"")</f>
        <v/>
      </c>
      <c r="V1051" s="28" t="str">
        <f>IF(J1051&gt;0,(N1051/J1051)*(1000000/365),"")</f>
        <v/>
      </c>
      <c r="Y1051" s="29" t="s">
        <v>1252</v>
      </c>
      <c r="Z1051" s="3" t="s">
        <v>47</v>
      </c>
      <c r="AA1051" s="3">
        <v>19227.560000000001</v>
      </c>
      <c r="AB1051" s="3">
        <v>1</v>
      </c>
      <c r="AC1051" s="3">
        <v>2</v>
      </c>
      <c r="AD1051" s="3">
        <v>0</v>
      </c>
      <c r="AE1051" s="2" t="s">
        <v>1245</v>
      </c>
      <c r="AI1051" s="3" t="s">
        <v>1243</v>
      </c>
      <c r="AK1051" s="3">
        <v>2</v>
      </c>
      <c r="AL1051" s="3">
        <v>10.8745081</v>
      </c>
      <c r="AM1051" s="2" t="s">
        <v>1245</v>
      </c>
    </row>
    <row r="1052" spans="1:42" x14ac:dyDescent="0.25">
      <c r="A1052" s="3">
        <f t="shared" si="272"/>
        <v>2</v>
      </c>
      <c r="B1052" s="3" t="str">
        <f t="shared" si="273"/>
        <v>Oil</v>
      </c>
      <c r="C1052" s="3">
        <f t="shared" si="274"/>
        <v>0</v>
      </c>
      <c r="D1052" s="3">
        <f t="shared" si="275"/>
        <v>2.127544E-2</v>
      </c>
      <c r="E1052" s="3">
        <f t="shared" si="276"/>
        <v>0</v>
      </c>
      <c r="F1052" s="3" t="str">
        <f t="shared" si="277"/>
        <v/>
      </c>
      <c r="G1052" s="3">
        <f t="shared" si="278"/>
        <v>0</v>
      </c>
      <c r="H1052" s="3">
        <f t="shared" si="279"/>
        <v>6</v>
      </c>
      <c r="I1052" s="3">
        <f t="shared" si="280"/>
        <v>0</v>
      </c>
      <c r="J1052" s="3">
        <f t="shared" si="281"/>
        <v>0</v>
      </c>
      <c r="K1052" s="3">
        <f t="shared" si="282"/>
        <v>0</v>
      </c>
      <c r="L1052" s="3">
        <f t="shared" si="283"/>
        <v>1.20265691E-2</v>
      </c>
      <c r="M1052" s="3">
        <f t="shared" si="284"/>
        <v>0</v>
      </c>
      <c r="N1052" s="3">
        <f t="shared" si="285"/>
        <v>0</v>
      </c>
      <c r="O1052" s="3">
        <f>SUM(K1052:M1052)</f>
        <v>1.20265691E-2</v>
      </c>
      <c r="P1052" s="41" t="str">
        <f t="shared" si="286"/>
        <v/>
      </c>
      <c r="Q1052" s="42">
        <f t="shared" si="287"/>
        <v>0.56527945367992394</v>
      </c>
      <c r="R1052" s="44" t="str">
        <f t="shared" si="288"/>
        <v/>
      </c>
      <c r="S1052" s="3" t="str">
        <f>IF(G1052&gt;0,(K1052/G1052)*(1000000/365),"")</f>
        <v/>
      </c>
      <c r="T1052" s="3">
        <f>IF(H1052&gt;0,(L1052/H1052)*(1000000/365),"")</f>
        <v>5.4915840639269407</v>
      </c>
      <c r="U1052" s="3" t="str">
        <f>IF(I1052&gt;0,(M1052/I1052)*(1000000/365),"")</f>
        <v/>
      </c>
      <c r="V1052" s="28" t="str">
        <f>IF(J1052&gt;0,(N1052/J1052)*(1000000/365),"")</f>
        <v/>
      </c>
      <c r="Y1052" s="29" t="s">
        <v>765</v>
      </c>
      <c r="Z1052" s="3" t="s">
        <v>47</v>
      </c>
      <c r="AA1052" s="3">
        <v>21275.439999999999</v>
      </c>
      <c r="AB1052" s="3">
        <v>3</v>
      </c>
      <c r="AC1052" s="3">
        <v>6</v>
      </c>
      <c r="AD1052" s="3">
        <v>0</v>
      </c>
      <c r="AE1052" s="2" t="s">
        <v>1245</v>
      </c>
      <c r="AI1052" s="3" t="s">
        <v>1243</v>
      </c>
      <c r="AK1052" s="3">
        <v>6</v>
      </c>
      <c r="AL1052" s="3">
        <v>12.0265691</v>
      </c>
      <c r="AM1052" s="2" t="s">
        <v>1245</v>
      </c>
    </row>
    <row r="1053" spans="1:42" x14ac:dyDescent="0.25">
      <c r="A1053" s="3">
        <f t="shared" si="272"/>
        <v>2</v>
      </c>
      <c r="B1053" s="3" t="str">
        <f t="shared" si="273"/>
        <v>Oil</v>
      </c>
      <c r="C1053" s="3">
        <f t="shared" si="274"/>
        <v>0</v>
      </c>
      <c r="D1053" s="3">
        <f t="shared" si="275"/>
        <v>1.904345E-2</v>
      </c>
      <c r="E1053" s="3">
        <f t="shared" si="276"/>
        <v>0</v>
      </c>
      <c r="F1053" s="3" t="str">
        <f t="shared" si="277"/>
        <v/>
      </c>
      <c r="G1053" s="3">
        <f t="shared" si="278"/>
        <v>0</v>
      </c>
      <c r="H1053" s="3">
        <f t="shared" si="279"/>
        <v>2</v>
      </c>
      <c r="I1053" s="3">
        <f t="shared" si="280"/>
        <v>0</v>
      </c>
      <c r="J1053" s="3">
        <f t="shared" si="281"/>
        <v>0</v>
      </c>
      <c r="K1053" s="3">
        <f t="shared" si="282"/>
        <v>0</v>
      </c>
      <c r="L1053" s="3">
        <f t="shared" si="283"/>
        <v>2.4347400000000003E-3</v>
      </c>
      <c r="M1053" s="3">
        <f t="shared" si="284"/>
        <v>0</v>
      </c>
      <c r="N1053" s="3">
        <f t="shared" si="285"/>
        <v>0</v>
      </c>
      <c r="O1053" s="3">
        <f>SUM(K1053:M1053)</f>
        <v>2.4347400000000003E-3</v>
      </c>
      <c r="P1053" s="41" t="str">
        <f t="shared" si="286"/>
        <v/>
      </c>
      <c r="Q1053" s="42">
        <f t="shared" si="287"/>
        <v>0.12785183357007268</v>
      </c>
      <c r="R1053" s="44" t="str">
        <f t="shared" si="288"/>
        <v/>
      </c>
      <c r="S1053" s="3" t="str">
        <f>IF(G1053&gt;0,(K1053/G1053)*(1000000/365),"")</f>
        <v/>
      </c>
      <c r="T1053" s="3">
        <f>IF(H1053&gt;0,(L1053/H1053)*(1000000/365),"")</f>
        <v>3.3352602739726032</v>
      </c>
      <c r="U1053" s="3" t="str">
        <f>IF(I1053&gt;0,(M1053/I1053)*(1000000/365),"")</f>
        <v/>
      </c>
      <c r="V1053" s="28" t="str">
        <f>IF(J1053&gt;0,(N1053/J1053)*(1000000/365),"")</f>
        <v/>
      </c>
      <c r="Y1053" s="29" t="s">
        <v>766</v>
      </c>
      <c r="Z1053" s="3" t="s">
        <v>47</v>
      </c>
      <c r="AA1053" s="3">
        <v>19043.45</v>
      </c>
      <c r="AB1053" s="3">
        <v>2</v>
      </c>
      <c r="AC1053" s="3">
        <v>2</v>
      </c>
      <c r="AD1053" s="3">
        <v>0</v>
      </c>
      <c r="AE1053" s="2" t="s">
        <v>1245</v>
      </c>
      <c r="AI1053" s="3" t="s">
        <v>1243</v>
      </c>
      <c r="AK1053" s="3">
        <v>2</v>
      </c>
      <c r="AL1053" s="3">
        <v>2.4347400000000001</v>
      </c>
      <c r="AM1053" s="2" t="s">
        <v>1245</v>
      </c>
    </row>
    <row r="1054" spans="1:42" x14ac:dyDescent="0.25">
      <c r="A1054" s="3">
        <f t="shared" si="272"/>
        <v>3</v>
      </c>
      <c r="B1054" s="3" t="str">
        <f t="shared" si="273"/>
        <v>Oil</v>
      </c>
      <c r="C1054" s="3">
        <f t="shared" si="274"/>
        <v>0</v>
      </c>
      <c r="D1054" s="3">
        <f t="shared" si="275"/>
        <v>0</v>
      </c>
      <c r="E1054" s="3">
        <f t="shared" si="276"/>
        <v>8.6504999999999999E-2</v>
      </c>
      <c r="F1054" s="3" t="str">
        <f t="shared" si="277"/>
        <v/>
      </c>
      <c r="G1054" s="3">
        <f t="shared" si="278"/>
        <v>0</v>
      </c>
      <c r="H1054" s="3">
        <f t="shared" si="279"/>
        <v>0</v>
      </c>
      <c r="I1054" s="3">
        <f t="shared" si="280"/>
        <v>1</v>
      </c>
      <c r="J1054" s="3">
        <f t="shared" si="281"/>
        <v>0</v>
      </c>
      <c r="K1054" s="3">
        <f t="shared" si="282"/>
        <v>0</v>
      </c>
      <c r="L1054" s="3">
        <f t="shared" si="283"/>
        <v>0</v>
      </c>
      <c r="M1054" s="3">
        <f t="shared" si="284"/>
        <v>0</v>
      </c>
      <c r="N1054" s="3">
        <f t="shared" si="285"/>
        <v>0</v>
      </c>
      <c r="O1054" s="3">
        <f>SUM(K1054:M1054)</f>
        <v>0</v>
      </c>
      <c r="P1054" s="41" t="str">
        <f t="shared" si="286"/>
        <v/>
      </c>
      <c r="Q1054" s="42" t="str">
        <f t="shared" si="287"/>
        <v/>
      </c>
      <c r="R1054" s="44">
        <f t="shared" si="288"/>
        <v>0</v>
      </c>
      <c r="S1054" s="3" t="str">
        <f>IF(G1054&gt;0,(K1054/G1054)*(1000000/365),"")</f>
        <v/>
      </c>
      <c r="T1054" s="3" t="str">
        <f>IF(H1054&gt;0,(L1054/H1054)*(1000000/365),"")</f>
        <v/>
      </c>
      <c r="U1054" s="3">
        <f>IF(I1054&gt;0,(M1054/I1054)*(1000000/365),"")</f>
        <v>0</v>
      </c>
      <c r="V1054" s="28" t="str">
        <f>IF(J1054&gt;0,(N1054/J1054)*(1000000/365),"")</f>
        <v/>
      </c>
      <c r="Y1054" s="29" t="s">
        <v>766</v>
      </c>
      <c r="Z1054" s="3" t="s">
        <v>62</v>
      </c>
      <c r="AA1054" s="3">
        <v>86505</v>
      </c>
      <c r="AB1054" s="3">
        <v>88</v>
      </c>
      <c r="AC1054" s="3">
        <v>69</v>
      </c>
      <c r="AD1054" s="3">
        <v>0</v>
      </c>
      <c r="AE1054" s="2" t="s">
        <v>1245</v>
      </c>
      <c r="AI1054" s="3" t="s">
        <v>1245</v>
      </c>
      <c r="AM1054" s="2" t="s">
        <v>1243</v>
      </c>
      <c r="AO1054" s="2">
        <v>1</v>
      </c>
      <c r="AP1054" s="2">
        <v>0</v>
      </c>
    </row>
    <row r="1055" spans="1:42" x14ac:dyDescent="0.25">
      <c r="A1055" s="3">
        <f t="shared" si="272"/>
        <v>2</v>
      </c>
      <c r="B1055" s="3" t="str">
        <f t="shared" si="273"/>
        <v>Oil</v>
      </c>
      <c r="C1055" s="3">
        <f t="shared" si="274"/>
        <v>0</v>
      </c>
      <c r="D1055" s="3">
        <f t="shared" si="275"/>
        <v>0.54819335999999996</v>
      </c>
      <c r="E1055" s="3">
        <f t="shared" si="276"/>
        <v>0</v>
      </c>
      <c r="F1055" s="3" t="str">
        <f t="shared" si="277"/>
        <v/>
      </c>
      <c r="G1055" s="3">
        <f t="shared" si="278"/>
        <v>0</v>
      </c>
      <c r="H1055" s="3">
        <f t="shared" si="279"/>
        <v>66</v>
      </c>
      <c r="I1055" s="3">
        <f t="shared" si="280"/>
        <v>0</v>
      </c>
      <c r="J1055" s="3">
        <f t="shared" si="281"/>
        <v>0</v>
      </c>
      <c r="K1055" s="3">
        <f t="shared" si="282"/>
        <v>0</v>
      </c>
      <c r="L1055" s="3">
        <f t="shared" si="283"/>
        <v>0.30944771970000001</v>
      </c>
      <c r="M1055" s="3">
        <f t="shared" si="284"/>
        <v>0</v>
      </c>
      <c r="N1055" s="3">
        <f t="shared" si="285"/>
        <v>0</v>
      </c>
      <c r="O1055" s="3">
        <f>SUM(K1055:M1055)</f>
        <v>0.30944771970000001</v>
      </c>
      <c r="P1055" s="41" t="str">
        <f t="shared" si="286"/>
        <v/>
      </c>
      <c r="Q1055" s="42">
        <f t="shared" si="287"/>
        <v>0.56448644270335568</v>
      </c>
      <c r="R1055" s="44" t="str">
        <f t="shared" si="288"/>
        <v/>
      </c>
      <c r="S1055" s="3" t="str">
        <f>IF(G1055&gt;0,(K1055/G1055)*(1000000/365),"")</f>
        <v/>
      </c>
      <c r="T1055" s="3">
        <f>IF(H1055&gt;0,(L1055/H1055)*(1000000/365),"")</f>
        <v>12.845484420921544</v>
      </c>
      <c r="U1055" s="3" t="str">
        <f>IF(I1055&gt;0,(M1055/I1055)*(1000000/365),"")</f>
        <v/>
      </c>
      <c r="V1055" s="28" t="str">
        <f>IF(J1055&gt;0,(N1055/J1055)*(1000000/365),"")</f>
        <v/>
      </c>
      <c r="Y1055" s="29" t="s">
        <v>766</v>
      </c>
      <c r="Z1055" s="3" t="s">
        <v>47</v>
      </c>
      <c r="AA1055" s="3">
        <v>548193.36</v>
      </c>
      <c r="AB1055" s="3">
        <v>33</v>
      </c>
      <c r="AC1055" s="3">
        <v>66</v>
      </c>
      <c r="AD1055" s="3">
        <v>0</v>
      </c>
      <c r="AE1055" s="2" t="s">
        <v>1245</v>
      </c>
      <c r="AI1055" s="3" t="s">
        <v>1243</v>
      </c>
      <c r="AK1055" s="3">
        <v>66</v>
      </c>
      <c r="AL1055" s="3">
        <v>309.44771969999999</v>
      </c>
      <c r="AM1055" s="2" t="s">
        <v>1245</v>
      </c>
    </row>
    <row r="1056" spans="1:42" x14ac:dyDescent="0.25">
      <c r="A1056" s="3">
        <f t="shared" si="272"/>
        <v>2</v>
      </c>
      <c r="B1056" s="3" t="str">
        <f t="shared" si="273"/>
        <v>Oil</v>
      </c>
      <c r="C1056" s="3">
        <f t="shared" si="274"/>
        <v>0</v>
      </c>
      <c r="D1056" s="3">
        <f t="shared" si="275"/>
        <v>4.3586300000000005E-3</v>
      </c>
      <c r="E1056" s="3">
        <f t="shared" si="276"/>
        <v>0</v>
      </c>
      <c r="F1056" s="3" t="str">
        <f t="shared" si="277"/>
        <v/>
      </c>
      <c r="G1056" s="3">
        <f t="shared" si="278"/>
        <v>0</v>
      </c>
      <c r="H1056" s="3">
        <f t="shared" si="279"/>
        <v>1</v>
      </c>
      <c r="I1056" s="3">
        <f t="shared" si="280"/>
        <v>0</v>
      </c>
      <c r="J1056" s="3">
        <f t="shared" si="281"/>
        <v>0</v>
      </c>
      <c r="K1056" s="3">
        <f t="shared" si="282"/>
        <v>0</v>
      </c>
      <c r="L1056" s="3">
        <f t="shared" si="283"/>
        <v>7.1161E-4</v>
      </c>
      <c r="M1056" s="3">
        <f t="shared" si="284"/>
        <v>0</v>
      </c>
      <c r="N1056" s="3">
        <f t="shared" si="285"/>
        <v>0</v>
      </c>
      <c r="O1056" s="3">
        <f>SUM(K1056:M1056)</f>
        <v>7.1161E-4</v>
      </c>
      <c r="P1056" s="41" t="str">
        <f t="shared" si="286"/>
        <v/>
      </c>
      <c r="Q1056" s="42">
        <f t="shared" si="287"/>
        <v>0.16326460378605201</v>
      </c>
      <c r="R1056" s="44" t="str">
        <f t="shared" si="288"/>
        <v/>
      </c>
      <c r="S1056" s="3" t="str">
        <f>IF(G1056&gt;0,(K1056/G1056)*(1000000/365),"")</f>
        <v/>
      </c>
      <c r="T1056" s="3">
        <f>IF(H1056&gt;0,(L1056/H1056)*(1000000/365),"")</f>
        <v>1.9496164383561643</v>
      </c>
      <c r="U1056" s="3" t="str">
        <f>IF(I1056&gt;0,(M1056/I1056)*(1000000/365),"")</f>
        <v/>
      </c>
      <c r="V1056" s="28" t="str">
        <f>IF(J1056&gt;0,(N1056/J1056)*(1000000/365),"")</f>
        <v/>
      </c>
      <c r="Y1056" s="29" t="s">
        <v>768</v>
      </c>
      <c r="Z1056" s="3" t="s">
        <v>47</v>
      </c>
      <c r="AA1056" s="3">
        <v>4358.63</v>
      </c>
      <c r="AB1056" s="3">
        <v>2</v>
      </c>
      <c r="AC1056" s="3">
        <v>1</v>
      </c>
      <c r="AD1056" s="3">
        <v>0</v>
      </c>
      <c r="AE1056" s="2" t="s">
        <v>1245</v>
      </c>
      <c r="AI1056" s="3" t="s">
        <v>1243</v>
      </c>
      <c r="AK1056" s="3">
        <v>1</v>
      </c>
      <c r="AL1056" s="3">
        <v>0.71160999999999996</v>
      </c>
      <c r="AM1056" s="2" t="s">
        <v>1245</v>
      </c>
    </row>
    <row r="1057" spans="1:42" x14ac:dyDescent="0.25">
      <c r="A1057" s="3">
        <f t="shared" si="272"/>
        <v>6</v>
      </c>
      <c r="B1057" s="3" t="str">
        <f t="shared" si="273"/>
        <v>Oil</v>
      </c>
      <c r="C1057" s="3">
        <f t="shared" si="274"/>
        <v>0.49278398204724411</v>
      </c>
      <c r="D1057" s="3">
        <f t="shared" si="275"/>
        <v>0</v>
      </c>
      <c r="E1057" s="3">
        <f t="shared" si="276"/>
        <v>7.1323997401574801E-2</v>
      </c>
      <c r="F1057" s="3" t="str">
        <f t="shared" si="277"/>
        <v/>
      </c>
      <c r="G1057" s="3">
        <f t="shared" si="278"/>
        <v>76</v>
      </c>
      <c r="H1057" s="3">
        <f t="shared" si="279"/>
        <v>40</v>
      </c>
      <c r="I1057" s="3">
        <f t="shared" si="280"/>
        <v>11</v>
      </c>
      <c r="J1057" s="3">
        <f t="shared" si="281"/>
        <v>0</v>
      </c>
      <c r="K1057" s="3">
        <f t="shared" si="282"/>
        <v>0</v>
      </c>
      <c r="L1057" s="3">
        <f t="shared" si="283"/>
        <v>1.352252E-2</v>
      </c>
      <c r="M1057" s="3">
        <f t="shared" si="284"/>
        <v>1.1095999999999999E-3</v>
      </c>
      <c r="N1057" s="3">
        <f t="shared" si="285"/>
        <v>0</v>
      </c>
      <c r="O1057" s="3">
        <f>SUM(K1057:M1057)</f>
        <v>1.463212E-2</v>
      </c>
      <c r="P1057" s="41">
        <f t="shared" si="286"/>
        <v>0</v>
      </c>
      <c r="Q1057" s="42" t="str">
        <f t="shared" si="287"/>
        <v/>
      </c>
      <c r="R1057" s="44">
        <f t="shared" si="288"/>
        <v>1.555717627200043E-2</v>
      </c>
      <c r="S1057" s="3">
        <f>IF(G1057&gt;0,(K1057/G1057)*(1000000/365),"")</f>
        <v>0</v>
      </c>
      <c r="T1057" s="3">
        <f>IF(H1057&gt;0,(L1057/H1057)*(1000000/365),"")</f>
        <v>0.92619999999999991</v>
      </c>
      <c r="U1057" s="3">
        <f>IF(I1057&gt;0,(M1057/I1057)*(1000000/365),"")</f>
        <v>0.27636363636363631</v>
      </c>
      <c r="V1057" s="28" t="str">
        <f>IF(J1057&gt;0,(N1057/J1057)*(1000000/365),"")</f>
        <v/>
      </c>
      <c r="Y1057" s="29" t="s">
        <v>769</v>
      </c>
      <c r="Z1057" s="3" t="s">
        <v>47</v>
      </c>
      <c r="AA1057" s="3">
        <v>823467.97</v>
      </c>
      <c r="AB1057" s="3">
        <v>75</v>
      </c>
      <c r="AC1057" s="3">
        <v>127</v>
      </c>
      <c r="AD1057" s="3">
        <v>0</v>
      </c>
      <c r="AE1057" s="2" t="s">
        <v>1243</v>
      </c>
      <c r="AG1057" s="2">
        <v>76</v>
      </c>
      <c r="AH1057" s="2">
        <v>0</v>
      </c>
      <c r="AI1057" s="3" t="s">
        <v>1243</v>
      </c>
      <c r="AK1057" s="3">
        <v>40</v>
      </c>
      <c r="AL1057" s="3">
        <v>13.52252</v>
      </c>
      <c r="AM1057" s="2" t="s">
        <v>1243</v>
      </c>
      <c r="AO1057" s="2">
        <v>11</v>
      </c>
      <c r="AP1057" s="2">
        <v>1.1095999999999999</v>
      </c>
    </row>
    <row r="1058" spans="1:42" x14ac:dyDescent="0.25">
      <c r="A1058" s="3">
        <f t="shared" si="272"/>
        <v>3</v>
      </c>
      <c r="B1058" s="3" t="str">
        <f t="shared" si="273"/>
        <v>Oil</v>
      </c>
      <c r="C1058" s="3">
        <f t="shared" si="274"/>
        <v>0</v>
      </c>
      <c r="D1058" s="3">
        <f t="shared" si="275"/>
        <v>0</v>
      </c>
      <c r="E1058" s="3">
        <f t="shared" si="276"/>
        <v>1.7132069999999999</v>
      </c>
      <c r="F1058" s="3" t="str">
        <f t="shared" si="277"/>
        <v/>
      </c>
      <c r="G1058" s="3">
        <f t="shared" si="278"/>
        <v>0</v>
      </c>
      <c r="H1058" s="3">
        <f t="shared" si="279"/>
        <v>0</v>
      </c>
      <c r="I1058" s="3">
        <f t="shared" si="280"/>
        <v>366</v>
      </c>
      <c r="J1058" s="3">
        <f t="shared" si="281"/>
        <v>0</v>
      </c>
      <c r="K1058" s="3">
        <f t="shared" si="282"/>
        <v>0</v>
      </c>
      <c r="L1058" s="3">
        <f t="shared" si="283"/>
        <v>0</v>
      </c>
      <c r="M1058" s="3">
        <f t="shared" si="284"/>
        <v>2.2887912199999999E-2</v>
      </c>
      <c r="N1058" s="3">
        <f t="shared" si="285"/>
        <v>0</v>
      </c>
      <c r="O1058" s="3">
        <f>SUM(K1058:M1058)</f>
        <v>2.2887912199999999E-2</v>
      </c>
      <c r="P1058" s="41" t="str">
        <f t="shared" si="286"/>
        <v/>
      </c>
      <c r="Q1058" s="42" t="str">
        <f t="shared" si="287"/>
        <v/>
      </c>
      <c r="R1058" s="44">
        <f t="shared" si="288"/>
        <v>1.3359688700781634E-2</v>
      </c>
      <c r="S1058" s="3" t="str">
        <f>IF(G1058&gt;0,(K1058/G1058)*(1000000/365),"")</f>
        <v/>
      </c>
      <c r="T1058" s="3" t="str">
        <f>IF(H1058&gt;0,(L1058/H1058)*(1000000/365),"")</f>
        <v/>
      </c>
      <c r="U1058" s="3">
        <f>IF(I1058&gt;0,(M1058/I1058)*(1000000/365),"")</f>
        <v>0.17132953215061009</v>
      </c>
      <c r="V1058" s="28" t="str">
        <f>IF(J1058&gt;0,(N1058/J1058)*(1000000/365),"")</f>
        <v/>
      </c>
      <c r="Y1058" s="29" t="s">
        <v>769</v>
      </c>
      <c r="Z1058" s="3" t="s">
        <v>47</v>
      </c>
      <c r="AA1058" s="3">
        <v>1713207</v>
      </c>
      <c r="AB1058" s="3">
        <v>183</v>
      </c>
      <c r="AC1058" s="3">
        <v>366</v>
      </c>
      <c r="AD1058" s="3">
        <v>0</v>
      </c>
      <c r="AE1058" s="2" t="s">
        <v>1245</v>
      </c>
      <c r="AI1058" s="3" t="s">
        <v>1245</v>
      </c>
      <c r="AM1058" s="2" t="s">
        <v>1243</v>
      </c>
      <c r="AO1058" s="2">
        <v>366</v>
      </c>
      <c r="AP1058" s="2">
        <v>22.887912199999999</v>
      </c>
    </row>
    <row r="1059" spans="1:42" x14ac:dyDescent="0.25">
      <c r="A1059" s="3">
        <f t="shared" si="272"/>
        <v>2</v>
      </c>
      <c r="B1059" s="3" t="str">
        <f t="shared" si="273"/>
        <v>Oil</v>
      </c>
      <c r="C1059" s="3">
        <f t="shared" si="274"/>
        <v>0</v>
      </c>
      <c r="D1059" s="3">
        <f t="shared" si="275"/>
        <v>7.886279999999999E-3</v>
      </c>
      <c r="E1059" s="3">
        <f t="shared" si="276"/>
        <v>0</v>
      </c>
      <c r="F1059" s="3" t="str">
        <f t="shared" si="277"/>
        <v/>
      </c>
      <c r="G1059" s="3">
        <f t="shared" si="278"/>
        <v>0</v>
      </c>
      <c r="H1059" s="3">
        <f t="shared" si="279"/>
        <v>2</v>
      </c>
      <c r="I1059" s="3">
        <f t="shared" si="280"/>
        <v>0</v>
      </c>
      <c r="J1059" s="3">
        <f t="shared" si="281"/>
        <v>0</v>
      </c>
      <c r="K1059" s="3">
        <f t="shared" si="282"/>
        <v>0</v>
      </c>
      <c r="L1059" s="3">
        <f t="shared" si="283"/>
        <v>1.9664155999999998E-3</v>
      </c>
      <c r="M1059" s="3">
        <f t="shared" si="284"/>
        <v>0</v>
      </c>
      <c r="N1059" s="3">
        <f t="shared" si="285"/>
        <v>0</v>
      </c>
      <c r="O1059" s="3">
        <f>SUM(K1059:M1059)</f>
        <v>1.9664155999999998E-3</v>
      </c>
      <c r="P1059" s="41" t="str">
        <f t="shared" si="286"/>
        <v/>
      </c>
      <c r="Q1059" s="42">
        <f t="shared" si="287"/>
        <v>0.24934640920687573</v>
      </c>
      <c r="R1059" s="44" t="str">
        <f t="shared" si="288"/>
        <v/>
      </c>
      <c r="S1059" s="3" t="str">
        <f>IF(G1059&gt;0,(K1059/G1059)*(1000000/365),"")</f>
        <v/>
      </c>
      <c r="T1059" s="3">
        <f>IF(H1059&gt;0,(L1059/H1059)*(1000000/365),"")</f>
        <v>2.6937199999999994</v>
      </c>
      <c r="U1059" s="3" t="str">
        <f>IF(I1059&gt;0,(M1059/I1059)*(1000000/365),"")</f>
        <v/>
      </c>
      <c r="V1059" s="28" t="str">
        <f>IF(J1059&gt;0,(N1059/J1059)*(1000000/365),"")</f>
        <v/>
      </c>
      <c r="Y1059" s="29" t="s">
        <v>770</v>
      </c>
      <c r="Z1059" s="3" t="s">
        <v>47</v>
      </c>
      <c r="AA1059" s="3">
        <v>7886.28</v>
      </c>
      <c r="AB1059" s="3">
        <v>1</v>
      </c>
      <c r="AC1059" s="3">
        <v>2</v>
      </c>
      <c r="AD1059" s="3">
        <v>0</v>
      </c>
      <c r="AE1059" s="2" t="s">
        <v>1245</v>
      </c>
      <c r="AI1059" s="3" t="s">
        <v>1243</v>
      </c>
      <c r="AK1059" s="3">
        <v>2</v>
      </c>
      <c r="AL1059" s="3">
        <v>1.9664155999999999</v>
      </c>
      <c r="AM1059" s="2" t="s">
        <v>1245</v>
      </c>
    </row>
    <row r="1060" spans="1:42" x14ac:dyDescent="0.25">
      <c r="A1060" s="3">
        <f t="shared" si="272"/>
        <v>2</v>
      </c>
      <c r="B1060" s="3" t="str">
        <f t="shared" si="273"/>
        <v>Oil</v>
      </c>
      <c r="C1060" s="3">
        <f t="shared" si="274"/>
        <v>0</v>
      </c>
      <c r="D1060" s="3">
        <f t="shared" si="275"/>
        <v>0.1878995</v>
      </c>
      <c r="E1060" s="3">
        <f t="shared" si="276"/>
        <v>0</v>
      </c>
      <c r="F1060" s="3" t="str">
        <f t="shared" si="277"/>
        <v/>
      </c>
      <c r="G1060" s="3">
        <f t="shared" si="278"/>
        <v>0</v>
      </c>
      <c r="H1060" s="3">
        <f t="shared" si="279"/>
        <v>24</v>
      </c>
      <c r="I1060" s="3">
        <f t="shared" si="280"/>
        <v>0</v>
      </c>
      <c r="J1060" s="3">
        <f t="shared" si="281"/>
        <v>0</v>
      </c>
      <c r="K1060" s="3">
        <f t="shared" si="282"/>
        <v>0</v>
      </c>
      <c r="L1060" s="3">
        <f t="shared" si="283"/>
        <v>4.6852065500000005E-2</v>
      </c>
      <c r="M1060" s="3">
        <f t="shared" si="284"/>
        <v>0</v>
      </c>
      <c r="N1060" s="3">
        <f t="shared" si="285"/>
        <v>0</v>
      </c>
      <c r="O1060" s="3">
        <f>SUM(K1060:M1060)</f>
        <v>4.6852065500000005E-2</v>
      </c>
      <c r="P1060" s="41" t="str">
        <f t="shared" si="286"/>
        <v/>
      </c>
      <c r="Q1060" s="42">
        <f t="shared" si="287"/>
        <v>0.24934640858544066</v>
      </c>
      <c r="R1060" s="44" t="str">
        <f t="shared" si="288"/>
        <v/>
      </c>
      <c r="S1060" s="3" t="str">
        <f>IF(G1060&gt;0,(K1060/G1060)*(1000000/365),"")</f>
        <v/>
      </c>
      <c r="T1060" s="3">
        <f>IF(H1060&gt;0,(L1060/H1060)*(1000000/365),"")</f>
        <v>5.3484093036529678</v>
      </c>
      <c r="U1060" s="3" t="str">
        <f>IF(I1060&gt;0,(M1060/I1060)*(1000000/365),"")</f>
        <v/>
      </c>
      <c r="V1060" s="28" t="str">
        <f>IF(J1060&gt;0,(N1060/J1060)*(1000000/365),"")</f>
        <v/>
      </c>
      <c r="Y1060" s="29" t="s">
        <v>1253</v>
      </c>
      <c r="Z1060" s="3" t="s">
        <v>47</v>
      </c>
      <c r="AA1060" s="3">
        <v>187899.5</v>
      </c>
      <c r="AB1060" s="3">
        <v>12</v>
      </c>
      <c r="AC1060" s="3">
        <v>24</v>
      </c>
      <c r="AD1060" s="3">
        <v>0</v>
      </c>
      <c r="AE1060" s="2" t="s">
        <v>1245</v>
      </c>
      <c r="AI1060" s="3" t="s">
        <v>1243</v>
      </c>
      <c r="AK1060" s="3">
        <v>24</v>
      </c>
      <c r="AL1060" s="3">
        <v>46.852065500000002</v>
      </c>
      <c r="AM1060" s="2" t="s">
        <v>1245</v>
      </c>
    </row>
    <row r="1061" spans="1:42" x14ac:dyDescent="0.25">
      <c r="A1061" s="3">
        <f t="shared" si="272"/>
        <v>2</v>
      </c>
      <c r="B1061" s="3" t="str">
        <f t="shared" si="273"/>
        <v>Gas</v>
      </c>
      <c r="C1061" s="3">
        <f t="shared" si="274"/>
        <v>0</v>
      </c>
      <c r="D1061" s="3">
        <f t="shared" si="275"/>
        <v>3.2403000000000001E-2</v>
      </c>
      <c r="E1061" s="3">
        <f t="shared" si="276"/>
        <v>0</v>
      </c>
      <c r="F1061" s="3" t="str">
        <f t="shared" si="277"/>
        <v/>
      </c>
      <c r="G1061" s="3">
        <f t="shared" si="278"/>
        <v>0</v>
      </c>
      <c r="H1061" s="3">
        <f t="shared" si="279"/>
        <v>8</v>
      </c>
      <c r="I1061" s="3">
        <f t="shared" si="280"/>
        <v>0</v>
      </c>
      <c r="J1061" s="3">
        <f t="shared" si="281"/>
        <v>0</v>
      </c>
      <c r="K1061" s="3">
        <f t="shared" si="282"/>
        <v>0</v>
      </c>
      <c r="L1061" s="3">
        <f t="shared" si="283"/>
        <v>2.6900000000000001E-3</v>
      </c>
      <c r="M1061" s="3">
        <f t="shared" si="284"/>
        <v>0</v>
      </c>
      <c r="N1061" s="3">
        <f t="shared" si="285"/>
        <v>0</v>
      </c>
      <c r="O1061" s="3">
        <f>SUM(K1061:M1061)</f>
        <v>2.6900000000000001E-3</v>
      </c>
      <c r="P1061" s="41" t="str">
        <f t="shared" si="286"/>
        <v/>
      </c>
      <c r="Q1061" s="42">
        <f t="shared" si="287"/>
        <v>8.3017004598339661E-2</v>
      </c>
      <c r="R1061" s="44" t="str">
        <f t="shared" si="288"/>
        <v/>
      </c>
      <c r="S1061" s="3" t="str">
        <f>IF(G1061&gt;0,(K1061/G1061)*(1000000/365),"")</f>
        <v/>
      </c>
      <c r="T1061" s="3">
        <f>IF(H1061&gt;0,(L1061/H1061)*(1000000/365),"")</f>
        <v>0.92123287671232879</v>
      </c>
      <c r="U1061" s="3" t="str">
        <f>IF(I1061&gt;0,(M1061/I1061)*(1000000/365),"")</f>
        <v/>
      </c>
      <c r="V1061" s="28" t="str">
        <f>IF(J1061&gt;0,(N1061/J1061)*(1000000/365),"")</f>
        <v/>
      </c>
      <c r="Y1061" s="29" t="s">
        <v>773</v>
      </c>
      <c r="Z1061" s="3" t="s">
        <v>47</v>
      </c>
      <c r="AA1061" s="3">
        <v>32403</v>
      </c>
      <c r="AB1061" s="3">
        <v>4</v>
      </c>
      <c r="AC1061" s="3">
        <v>8</v>
      </c>
      <c r="AD1061" s="3">
        <v>0</v>
      </c>
      <c r="AE1061" s="2" t="s">
        <v>1245</v>
      </c>
      <c r="AI1061" s="3" t="s">
        <v>1243</v>
      </c>
      <c r="AK1061" s="3">
        <v>8</v>
      </c>
      <c r="AL1061" s="3">
        <v>2.69</v>
      </c>
      <c r="AM1061" s="2" t="s">
        <v>1245</v>
      </c>
    </row>
    <row r="1062" spans="1:42" x14ac:dyDescent="0.25">
      <c r="A1062" s="3">
        <f t="shared" si="272"/>
        <v>4</v>
      </c>
      <c r="B1062" s="3" t="str">
        <f t="shared" si="273"/>
        <v>Gas</v>
      </c>
      <c r="C1062" s="3">
        <f t="shared" si="274"/>
        <v>0.16890445866666665</v>
      </c>
      <c r="D1062" s="3">
        <f t="shared" si="275"/>
        <v>0.14779140133333335</v>
      </c>
      <c r="E1062" s="3">
        <f t="shared" si="276"/>
        <v>0</v>
      </c>
      <c r="F1062" s="3" t="str">
        <f t="shared" si="277"/>
        <v/>
      </c>
      <c r="G1062" s="3">
        <f t="shared" si="278"/>
        <v>32</v>
      </c>
      <c r="H1062" s="3">
        <f t="shared" si="279"/>
        <v>28</v>
      </c>
      <c r="I1062" s="3">
        <f t="shared" si="280"/>
        <v>0</v>
      </c>
      <c r="J1062" s="3">
        <f t="shared" si="281"/>
        <v>0</v>
      </c>
      <c r="K1062" s="3">
        <f t="shared" si="282"/>
        <v>0</v>
      </c>
      <c r="L1062" s="3">
        <f t="shared" si="283"/>
        <v>1.457173E-2</v>
      </c>
      <c r="M1062" s="3">
        <f t="shared" si="284"/>
        <v>0</v>
      </c>
      <c r="N1062" s="3">
        <f t="shared" si="285"/>
        <v>0</v>
      </c>
      <c r="O1062" s="3">
        <f>SUM(K1062:M1062)</f>
        <v>1.457173E-2</v>
      </c>
      <c r="P1062" s="41">
        <f t="shared" si="286"/>
        <v>0</v>
      </c>
      <c r="Q1062" s="42">
        <f t="shared" si="287"/>
        <v>9.8596602160463065E-2</v>
      </c>
      <c r="R1062" s="44" t="str">
        <f t="shared" si="288"/>
        <v/>
      </c>
      <c r="S1062" s="3">
        <f>IF(G1062&gt;0,(K1062/G1062)*(1000000/365),"")</f>
        <v>0</v>
      </c>
      <c r="T1062" s="3">
        <f>IF(H1062&gt;0,(L1062/H1062)*(1000000/365),"")</f>
        <v>1.4258052837573385</v>
      </c>
      <c r="U1062" s="3" t="str">
        <f>IF(I1062&gt;0,(M1062/I1062)*(1000000/365),"")</f>
        <v/>
      </c>
      <c r="V1062" s="28" t="str">
        <f>IF(J1062&gt;0,(N1062/J1062)*(1000000/365),"")</f>
        <v/>
      </c>
      <c r="Y1062" s="29" t="s">
        <v>774</v>
      </c>
      <c r="Z1062" s="3" t="s">
        <v>47</v>
      </c>
      <c r="AA1062" s="3">
        <v>316695.86</v>
      </c>
      <c r="AB1062" s="3">
        <v>34</v>
      </c>
      <c r="AC1062" s="3">
        <v>60</v>
      </c>
      <c r="AD1062" s="3">
        <v>0</v>
      </c>
      <c r="AE1062" s="2" t="s">
        <v>1243</v>
      </c>
      <c r="AG1062" s="2">
        <v>32</v>
      </c>
      <c r="AH1062" s="2">
        <v>0</v>
      </c>
      <c r="AI1062" s="3" t="s">
        <v>1243</v>
      </c>
      <c r="AK1062" s="3">
        <v>28</v>
      </c>
      <c r="AL1062" s="3">
        <v>14.571730000000001</v>
      </c>
      <c r="AM1062" s="2" t="s">
        <v>1245</v>
      </c>
    </row>
    <row r="1063" spans="1:42" x14ac:dyDescent="0.25">
      <c r="A1063" s="3">
        <f t="shared" si="272"/>
        <v>3</v>
      </c>
      <c r="B1063" s="3" t="str">
        <f t="shared" si="273"/>
        <v>Gas</v>
      </c>
      <c r="C1063" s="3">
        <f t="shared" si="274"/>
        <v>0</v>
      </c>
      <c r="D1063" s="3">
        <f t="shared" si="275"/>
        <v>0</v>
      </c>
      <c r="E1063" s="3">
        <f t="shared" si="276"/>
        <v>5.2017313700000001</v>
      </c>
      <c r="F1063" s="3" t="str">
        <f t="shared" si="277"/>
        <v/>
      </c>
      <c r="G1063" s="3">
        <f t="shared" si="278"/>
        <v>0</v>
      </c>
      <c r="H1063" s="3">
        <f t="shared" si="279"/>
        <v>0</v>
      </c>
      <c r="I1063" s="3">
        <f t="shared" si="280"/>
        <v>55</v>
      </c>
      <c r="J1063" s="3">
        <f t="shared" si="281"/>
        <v>0</v>
      </c>
      <c r="K1063" s="3">
        <f t="shared" si="282"/>
        <v>0</v>
      </c>
      <c r="L1063" s="3">
        <f t="shared" si="283"/>
        <v>0</v>
      </c>
      <c r="M1063" s="3">
        <f t="shared" si="284"/>
        <v>1.52E-2</v>
      </c>
      <c r="N1063" s="3">
        <f t="shared" si="285"/>
        <v>0</v>
      </c>
      <c r="O1063" s="3">
        <f>SUM(K1063:M1063)</f>
        <v>1.52E-2</v>
      </c>
      <c r="P1063" s="41" t="str">
        <f t="shared" si="286"/>
        <v/>
      </c>
      <c r="Q1063" s="42" t="str">
        <f t="shared" si="287"/>
        <v/>
      </c>
      <c r="R1063" s="44">
        <f t="shared" si="288"/>
        <v>2.9221039916945959E-3</v>
      </c>
      <c r="S1063" s="3" t="str">
        <f>IF(G1063&gt;0,(K1063/G1063)*(1000000/365),"")</f>
        <v/>
      </c>
      <c r="T1063" s="3" t="str">
        <f>IF(H1063&gt;0,(L1063/H1063)*(1000000/365),"")</f>
        <v/>
      </c>
      <c r="U1063" s="3">
        <f>IF(I1063&gt;0,(M1063/I1063)*(1000000/365),"")</f>
        <v>0.7571606475716065</v>
      </c>
      <c r="V1063" s="28" t="str">
        <f>IF(J1063&gt;0,(N1063/J1063)*(1000000/365),"")</f>
        <v/>
      </c>
      <c r="Y1063" s="29" t="s">
        <v>776</v>
      </c>
      <c r="Z1063" s="3" t="s">
        <v>47</v>
      </c>
      <c r="AA1063" s="3">
        <v>5201731.37</v>
      </c>
      <c r="AB1063" s="3">
        <v>191</v>
      </c>
      <c r="AC1063" s="3">
        <v>55</v>
      </c>
      <c r="AD1063" s="3">
        <v>0</v>
      </c>
      <c r="AE1063" s="2" t="s">
        <v>1245</v>
      </c>
      <c r="AI1063" s="3" t="s">
        <v>1245</v>
      </c>
      <c r="AM1063" s="2" t="s">
        <v>1243</v>
      </c>
      <c r="AO1063" s="2">
        <v>55</v>
      </c>
      <c r="AP1063" s="2">
        <v>15.2</v>
      </c>
    </row>
    <row r="1064" spans="1:42" x14ac:dyDescent="0.25">
      <c r="A1064" s="3">
        <f t="shared" si="272"/>
        <v>5</v>
      </c>
      <c r="B1064" s="3" t="str">
        <f t="shared" si="273"/>
        <v>Gas</v>
      </c>
      <c r="C1064" s="3">
        <f t="shared" si="274"/>
        <v>0</v>
      </c>
      <c r="D1064" s="3">
        <f t="shared" si="275"/>
        <v>1.6880857929166666</v>
      </c>
      <c r="E1064" s="3">
        <f t="shared" si="276"/>
        <v>2.2326295970833332</v>
      </c>
      <c r="F1064" s="3" t="str">
        <f t="shared" si="277"/>
        <v/>
      </c>
      <c r="G1064" s="3">
        <f t="shared" si="278"/>
        <v>0</v>
      </c>
      <c r="H1064" s="3">
        <f t="shared" si="279"/>
        <v>310</v>
      </c>
      <c r="I1064" s="3">
        <f t="shared" si="280"/>
        <v>410</v>
      </c>
      <c r="J1064" s="3">
        <f t="shared" si="281"/>
        <v>0</v>
      </c>
      <c r="K1064" s="3">
        <f t="shared" si="282"/>
        <v>0</v>
      </c>
      <c r="L1064" s="3">
        <f t="shared" si="283"/>
        <v>5.8E-4</v>
      </c>
      <c r="M1064" s="3">
        <f t="shared" si="284"/>
        <v>3.3500000000000001E-3</v>
      </c>
      <c r="N1064" s="3">
        <f t="shared" si="285"/>
        <v>0</v>
      </c>
      <c r="O1064" s="3">
        <f>SUM(K1064:M1064)</f>
        <v>3.9300000000000003E-3</v>
      </c>
      <c r="P1064" s="41" t="str">
        <f t="shared" si="286"/>
        <v/>
      </c>
      <c r="Q1064" s="42">
        <f t="shared" si="287"/>
        <v>3.4358443299133438E-4</v>
      </c>
      <c r="R1064" s="44">
        <f t="shared" si="288"/>
        <v>1.5004728076598013E-3</v>
      </c>
      <c r="S1064" s="3" t="str">
        <f>IF(G1064&gt;0,(K1064/G1064)*(1000000/365),"")</f>
        <v/>
      </c>
      <c r="T1064" s="3">
        <f>IF(H1064&gt;0,(L1064/H1064)*(1000000/365),"")</f>
        <v>5.1259390190013252E-3</v>
      </c>
      <c r="U1064" s="3">
        <f>IF(I1064&gt;0,(M1064/I1064)*(1000000/365),"")</f>
        <v>2.2385566321416635E-2</v>
      </c>
      <c r="V1064" s="28" t="str">
        <f>IF(J1064&gt;0,(N1064/J1064)*(1000000/365),"")</f>
        <v/>
      </c>
      <c r="Y1064" s="29" t="s">
        <v>776</v>
      </c>
      <c r="Z1064" s="3" t="s">
        <v>47</v>
      </c>
      <c r="AA1064" s="3">
        <v>3920715.39</v>
      </c>
      <c r="AB1064" s="3">
        <v>412</v>
      </c>
      <c r="AC1064" s="3">
        <v>410</v>
      </c>
      <c r="AD1064" s="3">
        <v>0</v>
      </c>
      <c r="AE1064" s="2" t="s">
        <v>1245</v>
      </c>
      <c r="AI1064" s="3" t="s">
        <v>1243</v>
      </c>
      <c r="AK1064" s="3">
        <v>310</v>
      </c>
      <c r="AL1064" s="3">
        <v>0.57999999999999996</v>
      </c>
      <c r="AM1064" s="2" t="s">
        <v>1243</v>
      </c>
      <c r="AO1064" s="2">
        <v>410</v>
      </c>
      <c r="AP1064" s="2">
        <v>3.35</v>
      </c>
    </row>
    <row r="1065" spans="1:42" x14ac:dyDescent="0.25">
      <c r="A1065" s="3">
        <f t="shared" si="272"/>
        <v>5</v>
      </c>
      <c r="B1065" s="3" t="str">
        <f t="shared" si="273"/>
        <v>Gas</v>
      </c>
      <c r="C1065" s="3">
        <f t="shared" si="274"/>
        <v>0</v>
      </c>
      <c r="D1065" s="3">
        <f t="shared" si="275"/>
        <v>0.4680954852071007</v>
      </c>
      <c r="E1065" s="3">
        <f t="shared" si="276"/>
        <v>1.2898631147928994</v>
      </c>
      <c r="F1065" s="3" t="str">
        <f t="shared" si="277"/>
        <v/>
      </c>
      <c r="G1065" s="3">
        <f t="shared" si="278"/>
        <v>0</v>
      </c>
      <c r="H1065" s="3">
        <f t="shared" si="279"/>
        <v>45</v>
      </c>
      <c r="I1065" s="3">
        <f t="shared" si="280"/>
        <v>124</v>
      </c>
      <c r="J1065" s="3">
        <f t="shared" si="281"/>
        <v>0</v>
      </c>
      <c r="K1065" s="3">
        <f t="shared" si="282"/>
        <v>0</v>
      </c>
      <c r="L1065" s="3">
        <f t="shared" si="283"/>
        <v>1.7841769999999999E-3</v>
      </c>
      <c r="M1065" s="3">
        <f t="shared" si="284"/>
        <v>2.5003478999999999E-3</v>
      </c>
      <c r="N1065" s="3">
        <f t="shared" si="285"/>
        <v>0</v>
      </c>
      <c r="O1065" s="3">
        <f>SUM(K1065:M1065)</f>
        <v>4.2845248999999995E-3</v>
      </c>
      <c r="P1065" s="41" t="str">
        <f t="shared" si="286"/>
        <v/>
      </c>
      <c r="Q1065" s="42">
        <f t="shared" si="287"/>
        <v>3.8115663499950696E-3</v>
      </c>
      <c r="R1065" s="44">
        <f t="shared" si="288"/>
        <v>1.9384598809940045E-3</v>
      </c>
      <c r="S1065" s="3" t="str">
        <f>IF(G1065&gt;0,(K1065/G1065)*(1000000/365),"")</f>
        <v/>
      </c>
      <c r="T1065" s="3">
        <f>IF(H1065&gt;0,(L1065/H1065)*(1000000/365),"")</f>
        <v>0.10862569254185692</v>
      </c>
      <c r="U1065" s="3">
        <f>IF(I1065&gt;0,(M1065/I1065)*(1000000/365),"")</f>
        <v>5.524409854175872E-2</v>
      </c>
      <c r="V1065" s="28" t="str">
        <f>IF(J1065&gt;0,(N1065/J1065)*(1000000/365),"")</f>
        <v/>
      </c>
      <c r="Y1065" s="29" t="s">
        <v>776</v>
      </c>
      <c r="Z1065" s="3" t="s">
        <v>47</v>
      </c>
      <c r="AA1065" s="3">
        <v>1757958.6</v>
      </c>
      <c r="AB1065" s="3">
        <v>52</v>
      </c>
      <c r="AC1065" s="3">
        <v>124</v>
      </c>
      <c r="AD1065" s="3">
        <v>0</v>
      </c>
      <c r="AE1065" s="2" t="s">
        <v>1245</v>
      </c>
      <c r="AI1065" s="3" t="s">
        <v>1243</v>
      </c>
      <c r="AK1065" s="3">
        <v>45</v>
      </c>
      <c r="AL1065" s="3">
        <v>1.7841769999999999</v>
      </c>
      <c r="AM1065" s="2" t="s">
        <v>1243</v>
      </c>
      <c r="AO1065" s="2">
        <v>124</v>
      </c>
      <c r="AP1065" s="2">
        <v>2.5003479</v>
      </c>
    </row>
    <row r="1066" spans="1:42" x14ac:dyDescent="0.25">
      <c r="A1066" s="3">
        <f t="shared" si="272"/>
        <v>5</v>
      </c>
      <c r="B1066" s="3" t="str">
        <f t="shared" si="273"/>
        <v>Gas</v>
      </c>
      <c r="C1066" s="3">
        <f t="shared" si="274"/>
        <v>0</v>
      </c>
      <c r="D1066" s="3">
        <f t="shared" si="275"/>
        <v>3.2638924315387499</v>
      </c>
      <c r="E1066" s="3">
        <f t="shared" si="276"/>
        <v>3.8573274190912499</v>
      </c>
      <c r="F1066" s="3" t="str">
        <f t="shared" si="277"/>
        <v/>
      </c>
      <c r="G1066" s="3">
        <f t="shared" si="278"/>
        <v>0</v>
      </c>
      <c r="H1066" s="3">
        <f t="shared" si="279"/>
        <v>792</v>
      </c>
      <c r="I1066" s="3">
        <f t="shared" si="280"/>
        <v>936</v>
      </c>
      <c r="J1066" s="3">
        <f t="shared" si="281"/>
        <v>0</v>
      </c>
      <c r="K1066" s="3">
        <f t="shared" si="282"/>
        <v>0</v>
      </c>
      <c r="L1066" s="3">
        <f t="shared" si="283"/>
        <v>1.89E-3</v>
      </c>
      <c r="M1066" s="3">
        <f t="shared" si="284"/>
        <v>1.8E-3</v>
      </c>
      <c r="N1066" s="3">
        <f t="shared" si="285"/>
        <v>0</v>
      </c>
      <c r="O1066" s="3">
        <f>SUM(K1066:M1066)</f>
        <v>3.6899999999999997E-3</v>
      </c>
      <c r="P1066" s="41" t="str">
        <f t="shared" si="286"/>
        <v/>
      </c>
      <c r="Q1066" s="42">
        <f t="shared" si="287"/>
        <v>5.7906320126762463E-4</v>
      </c>
      <c r="R1066" s="44">
        <f t="shared" si="288"/>
        <v>4.6664433801786603E-4</v>
      </c>
      <c r="S1066" s="3" t="str">
        <f>IF(G1066&gt;0,(K1066/G1066)*(1000000/365),"")</f>
        <v/>
      </c>
      <c r="T1066" s="3">
        <f>IF(H1066&gt;0,(L1066/H1066)*(1000000/365),"")</f>
        <v>6.5379825653798249E-3</v>
      </c>
      <c r="U1066" s="3">
        <f>IF(I1066&gt;0,(M1066/I1066)*(1000000/365),"")</f>
        <v>5.268703898840885E-3</v>
      </c>
      <c r="V1066" s="28" t="str">
        <f>IF(J1066&gt;0,(N1066/J1066)*(1000000/365),"")</f>
        <v/>
      </c>
      <c r="Y1066" s="29" t="s">
        <v>776</v>
      </c>
      <c r="Z1066" s="3" t="s">
        <v>47</v>
      </c>
      <c r="AA1066" s="3">
        <v>7121219.8506300002</v>
      </c>
      <c r="AB1066" s="3">
        <v>412</v>
      </c>
      <c r="AC1066" s="3">
        <v>936</v>
      </c>
      <c r="AD1066" s="3">
        <v>0</v>
      </c>
      <c r="AE1066" s="2" t="s">
        <v>1245</v>
      </c>
      <c r="AI1066" s="3" t="s">
        <v>1243</v>
      </c>
      <c r="AK1066" s="3">
        <v>792</v>
      </c>
      <c r="AL1066" s="3">
        <v>1.89</v>
      </c>
      <c r="AM1066" s="2" t="s">
        <v>1243</v>
      </c>
      <c r="AO1066" s="2">
        <v>936</v>
      </c>
      <c r="AP1066" s="2">
        <v>1.8</v>
      </c>
    </row>
    <row r="1067" spans="1:42" x14ac:dyDescent="0.25">
      <c r="A1067" s="3">
        <f t="shared" si="272"/>
        <v>6</v>
      </c>
      <c r="B1067" s="3" t="str">
        <f t="shared" si="273"/>
        <v>Gas</v>
      </c>
      <c r="C1067" s="3">
        <f t="shared" si="274"/>
        <v>2.6549905742415985</v>
      </c>
      <c r="D1067" s="3">
        <f t="shared" si="275"/>
        <v>0</v>
      </c>
      <c r="E1067" s="3">
        <f t="shared" si="276"/>
        <v>3.782774180999092</v>
      </c>
      <c r="F1067" s="3" t="str">
        <f t="shared" si="277"/>
        <v/>
      </c>
      <c r="G1067" s="3">
        <f t="shared" si="278"/>
        <v>452</v>
      </c>
      <c r="H1067" s="3">
        <f t="shared" si="279"/>
        <v>5</v>
      </c>
      <c r="I1067" s="3">
        <f t="shared" si="280"/>
        <v>644</v>
      </c>
      <c r="J1067" s="3">
        <f t="shared" si="281"/>
        <v>0</v>
      </c>
      <c r="K1067" s="3">
        <f t="shared" si="282"/>
        <v>0</v>
      </c>
      <c r="L1067" s="3">
        <f t="shared" si="283"/>
        <v>4.0867200000000001E-5</v>
      </c>
      <c r="M1067" s="3">
        <f t="shared" si="284"/>
        <v>3.9928081000000001E-3</v>
      </c>
      <c r="N1067" s="3">
        <f t="shared" si="285"/>
        <v>0</v>
      </c>
      <c r="O1067" s="3">
        <f>SUM(K1067:M1067)</f>
        <v>4.0336753000000001E-3</v>
      </c>
      <c r="P1067" s="41">
        <f t="shared" si="286"/>
        <v>0</v>
      </c>
      <c r="Q1067" s="42" t="str">
        <f t="shared" si="287"/>
        <v/>
      </c>
      <c r="R1067" s="44">
        <f t="shared" si="288"/>
        <v>1.0555237793616944E-3</v>
      </c>
      <c r="S1067" s="3">
        <f>IF(G1067&gt;0,(K1067/G1067)*(1000000/365),"")</f>
        <v>0</v>
      </c>
      <c r="T1067" s="3">
        <f>IF(H1067&gt;0,(L1067/H1067)*(1000000/365),"")</f>
        <v>2.2392986301369863E-2</v>
      </c>
      <c r="U1067" s="3">
        <f>IF(I1067&gt;0,(M1067/I1067)*(1000000/365),"")</f>
        <v>1.6986335829150004E-2</v>
      </c>
      <c r="V1067" s="28" t="str">
        <f>IF(J1067&gt;0,(N1067/J1067)*(1000000/365),"")</f>
        <v/>
      </c>
      <c r="Y1067" s="29" t="s">
        <v>776</v>
      </c>
      <c r="Z1067" s="3" t="s">
        <v>47</v>
      </c>
      <c r="AA1067" s="3">
        <v>6467134.1200000001</v>
      </c>
      <c r="AB1067" s="3">
        <v>325</v>
      </c>
      <c r="AC1067" s="3">
        <v>649</v>
      </c>
      <c r="AD1067" s="3">
        <v>44</v>
      </c>
      <c r="AE1067" s="2" t="s">
        <v>1243</v>
      </c>
      <c r="AG1067" s="2">
        <v>452</v>
      </c>
      <c r="AH1067" s="2">
        <v>0</v>
      </c>
      <c r="AI1067" s="3" t="s">
        <v>1243</v>
      </c>
      <c r="AK1067" s="3">
        <v>5</v>
      </c>
      <c r="AL1067" s="3">
        <v>4.0867199999999999E-2</v>
      </c>
      <c r="AM1067" s="2" t="s">
        <v>1243</v>
      </c>
      <c r="AO1067" s="2">
        <v>644</v>
      </c>
      <c r="AP1067" s="2">
        <v>3.9928081</v>
      </c>
    </row>
    <row r="1068" spans="1:42" x14ac:dyDescent="0.25">
      <c r="A1068" s="3">
        <f t="shared" si="272"/>
        <v>3</v>
      </c>
      <c r="B1068" s="3" t="str">
        <f t="shared" si="273"/>
        <v>Gas</v>
      </c>
      <c r="C1068" s="3">
        <f t="shared" si="274"/>
        <v>0</v>
      </c>
      <c r="D1068" s="3">
        <f t="shared" si="275"/>
        <v>0</v>
      </c>
      <c r="E1068" s="3">
        <f t="shared" si="276"/>
        <v>0.1148245</v>
      </c>
      <c r="F1068" s="3" t="str">
        <f t="shared" si="277"/>
        <v/>
      </c>
      <c r="G1068" s="3">
        <f t="shared" si="278"/>
        <v>0</v>
      </c>
      <c r="H1068" s="3">
        <f t="shared" si="279"/>
        <v>0</v>
      </c>
      <c r="I1068" s="3">
        <f t="shared" si="280"/>
        <v>278</v>
      </c>
      <c r="J1068" s="3">
        <f t="shared" si="281"/>
        <v>0</v>
      </c>
      <c r="K1068" s="3">
        <f t="shared" si="282"/>
        <v>0</v>
      </c>
      <c r="L1068" s="3">
        <f t="shared" si="283"/>
        <v>0</v>
      </c>
      <c r="M1068" s="3">
        <f t="shared" si="284"/>
        <v>0</v>
      </c>
      <c r="N1068" s="3">
        <f t="shared" si="285"/>
        <v>0</v>
      </c>
      <c r="O1068" s="3">
        <f>SUM(K1068:M1068)</f>
        <v>0</v>
      </c>
      <c r="P1068" s="41" t="str">
        <f t="shared" si="286"/>
        <v/>
      </c>
      <c r="Q1068" s="42" t="str">
        <f t="shared" si="287"/>
        <v/>
      </c>
      <c r="R1068" s="44">
        <f t="shared" si="288"/>
        <v>0</v>
      </c>
      <c r="S1068" s="3" t="str">
        <f>IF(G1068&gt;0,(K1068/G1068)*(1000000/365),"")</f>
        <v/>
      </c>
      <c r="T1068" s="3" t="str">
        <f>IF(H1068&gt;0,(L1068/H1068)*(1000000/365),"")</f>
        <v/>
      </c>
      <c r="U1068" s="3">
        <f>IF(I1068&gt;0,(M1068/I1068)*(1000000/365),"")</f>
        <v>0</v>
      </c>
      <c r="V1068" s="28" t="str">
        <f>IF(J1068&gt;0,(N1068/J1068)*(1000000/365),"")</f>
        <v/>
      </c>
      <c r="Y1068" s="29" t="s">
        <v>776</v>
      </c>
      <c r="Z1068" s="3" t="s">
        <v>62</v>
      </c>
      <c r="AA1068" s="3">
        <v>114824.5</v>
      </c>
      <c r="AB1068" s="3">
        <v>1</v>
      </c>
      <c r="AC1068" s="3">
        <v>278</v>
      </c>
      <c r="AD1068" s="3">
        <v>278</v>
      </c>
      <c r="AE1068" s="2" t="s">
        <v>1245</v>
      </c>
      <c r="AG1068" s="2">
        <v>0</v>
      </c>
      <c r="AH1068" s="2">
        <v>0</v>
      </c>
      <c r="AI1068" s="3" t="s">
        <v>1245</v>
      </c>
      <c r="AK1068" s="3">
        <v>0</v>
      </c>
      <c r="AL1068" s="3">
        <v>0</v>
      </c>
      <c r="AM1068" s="2" t="s">
        <v>1243</v>
      </c>
      <c r="AO1068" s="2">
        <v>278</v>
      </c>
      <c r="AP1068" s="2">
        <v>0</v>
      </c>
    </row>
    <row r="1069" spans="1:42" x14ac:dyDescent="0.25">
      <c r="A1069" s="3">
        <f t="shared" si="272"/>
        <v>6</v>
      </c>
      <c r="B1069" s="3" t="str">
        <f t="shared" si="273"/>
        <v>Gas</v>
      </c>
      <c r="C1069" s="3">
        <f t="shared" si="274"/>
        <v>2.2471902585714281</v>
      </c>
      <c r="D1069" s="3">
        <f t="shared" si="275"/>
        <v>0</v>
      </c>
      <c r="E1069" s="3">
        <f t="shared" si="276"/>
        <v>3.384322678571428</v>
      </c>
      <c r="F1069" s="3" t="str">
        <f t="shared" si="277"/>
        <v/>
      </c>
      <c r="G1069" s="3">
        <f t="shared" si="278"/>
        <v>166</v>
      </c>
      <c r="H1069" s="3">
        <f t="shared" si="279"/>
        <v>4</v>
      </c>
      <c r="I1069" s="3">
        <f t="shared" si="280"/>
        <v>250</v>
      </c>
      <c r="J1069" s="3">
        <f t="shared" si="281"/>
        <v>0</v>
      </c>
      <c r="K1069" s="3">
        <f t="shared" si="282"/>
        <v>0</v>
      </c>
      <c r="L1069" s="3">
        <f t="shared" si="283"/>
        <v>1.5E-3</v>
      </c>
      <c r="M1069" s="3">
        <f t="shared" si="284"/>
        <v>8.0299999999999989E-3</v>
      </c>
      <c r="N1069" s="3">
        <f t="shared" si="285"/>
        <v>0</v>
      </c>
      <c r="O1069" s="3">
        <f>SUM(K1069:M1069)</f>
        <v>9.5299999999999985E-3</v>
      </c>
      <c r="P1069" s="41">
        <f t="shared" si="286"/>
        <v>0</v>
      </c>
      <c r="Q1069" s="42" t="str">
        <f t="shared" si="287"/>
        <v/>
      </c>
      <c r="R1069" s="44">
        <f t="shared" si="288"/>
        <v>2.3727051947037094E-3</v>
      </c>
      <c r="S1069" s="3">
        <f>IF(G1069&gt;0,(K1069/G1069)*(1000000/365),"")</f>
        <v>0</v>
      </c>
      <c r="T1069" s="3">
        <f>IF(H1069&gt;0,(L1069/H1069)*(1000000/365),"")</f>
        <v>1.0273972602739725</v>
      </c>
      <c r="U1069" s="3">
        <f>IF(I1069&gt;0,(M1069/I1069)*(1000000/365),"")</f>
        <v>8.7999999999999995E-2</v>
      </c>
      <c r="V1069" s="28" t="str">
        <f>IF(J1069&gt;0,(N1069/J1069)*(1000000/365),"")</f>
        <v/>
      </c>
      <c r="Y1069" s="29" t="s">
        <v>776</v>
      </c>
      <c r="Z1069" s="3" t="s">
        <v>47</v>
      </c>
      <c r="AA1069" s="3">
        <v>5685662.0999999996</v>
      </c>
      <c r="AB1069" s="3">
        <v>155</v>
      </c>
      <c r="AC1069" s="3">
        <v>274</v>
      </c>
      <c r="AD1069" s="3">
        <v>0</v>
      </c>
      <c r="AE1069" s="2" t="s">
        <v>1243</v>
      </c>
      <c r="AG1069" s="2">
        <v>166</v>
      </c>
      <c r="AH1069" s="2">
        <v>0</v>
      </c>
      <c r="AI1069" s="3" t="s">
        <v>1243</v>
      </c>
      <c r="AK1069" s="3">
        <v>4</v>
      </c>
      <c r="AL1069" s="3">
        <v>1.5</v>
      </c>
      <c r="AM1069" s="2" t="s">
        <v>1243</v>
      </c>
      <c r="AO1069" s="2">
        <v>250</v>
      </c>
      <c r="AP1069" s="2">
        <v>8.0299999999999994</v>
      </c>
    </row>
    <row r="1070" spans="1:42" x14ac:dyDescent="0.25">
      <c r="A1070" s="3">
        <f t="shared" si="272"/>
        <v>3</v>
      </c>
      <c r="B1070" s="3" t="str">
        <f t="shared" si="273"/>
        <v>Gas</v>
      </c>
      <c r="C1070" s="3">
        <f t="shared" si="274"/>
        <v>0</v>
      </c>
      <c r="D1070" s="3">
        <f t="shared" si="275"/>
        <v>0</v>
      </c>
      <c r="E1070" s="3">
        <f t="shared" si="276"/>
        <v>0.14932626000000002</v>
      </c>
      <c r="F1070" s="3" t="str">
        <f t="shared" si="277"/>
        <v/>
      </c>
      <c r="G1070" s="3">
        <f t="shared" si="278"/>
        <v>0</v>
      </c>
      <c r="H1070" s="3">
        <f t="shared" si="279"/>
        <v>0</v>
      </c>
      <c r="I1070" s="3">
        <f t="shared" si="280"/>
        <v>13</v>
      </c>
      <c r="J1070" s="3">
        <f t="shared" si="281"/>
        <v>0</v>
      </c>
      <c r="K1070" s="3">
        <f t="shared" si="282"/>
        <v>0</v>
      </c>
      <c r="L1070" s="3">
        <f t="shared" si="283"/>
        <v>0</v>
      </c>
      <c r="M1070" s="3">
        <f t="shared" si="284"/>
        <v>2.131748E-4</v>
      </c>
      <c r="N1070" s="3">
        <f t="shared" si="285"/>
        <v>0</v>
      </c>
      <c r="O1070" s="3">
        <f>SUM(K1070:M1070)</f>
        <v>2.131748E-4</v>
      </c>
      <c r="P1070" s="41" t="str">
        <f t="shared" si="286"/>
        <v/>
      </c>
      <c r="Q1070" s="42" t="str">
        <f t="shared" si="287"/>
        <v/>
      </c>
      <c r="R1070" s="44">
        <f t="shared" si="288"/>
        <v>1.427577440163572E-3</v>
      </c>
      <c r="S1070" s="3" t="str">
        <f>IF(G1070&gt;0,(K1070/G1070)*(1000000/365),"")</f>
        <v/>
      </c>
      <c r="T1070" s="3" t="str">
        <f>IF(H1070&gt;0,(L1070/H1070)*(1000000/365),"")</f>
        <v/>
      </c>
      <c r="U1070" s="3">
        <f>IF(I1070&gt;0,(M1070/I1070)*(1000000/365),"")</f>
        <v>4.492619599578504E-2</v>
      </c>
      <c r="V1070" s="28" t="str">
        <f>IF(J1070&gt;0,(N1070/J1070)*(1000000/365),"")</f>
        <v/>
      </c>
      <c r="Y1070" s="29" t="s">
        <v>776</v>
      </c>
      <c r="Z1070" s="3" t="s">
        <v>47</v>
      </c>
      <c r="AA1070" s="3">
        <v>149326.26</v>
      </c>
      <c r="AB1070" s="3">
        <v>7</v>
      </c>
      <c r="AC1070" s="3">
        <v>13</v>
      </c>
      <c r="AD1070" s="3">
        <v>0</v>
      </c>
      <c r="AE1070" s="2" t="s">
        <v>1245</v>
      </c>
      <c r="AI1070" s="3" t="s">
        <v>1245</v>
      </c>
      <c r="AM1070" s="2" t="s">
        <v>1243</v>
      </c>
      <c r="AO1070" s="2">
        <v>13</v>
      </c>
      <c r="AP1070" s="2">
        <v>0.2131748</v>
      </c>
    </row>
    <row r="1071" spans="1:42" x14ac:dyDescent="0.25">
      <c r="A1071" s="3">
        <f t="shared" si="272"/>
        <v>3</v>
      </c>
      <c r="B1071" s="3" t="str">
        <f t="shared" si="273"/>
        <v>Oil</v>
      </c>
      <c r="C1071" s="3">
        <f t="shared" si="274"/>
        <v>0</v>
      </c>
      <c r="D1071" s="3">
        <f t="shared" si="275"/>
        <v>0</v>
      </c>
      <c r="E1071" s="3">
        <f t="shared" si="276"/>
        <v>0.1666511854695</v>
      </c>
      <c r="F1071" s="3" t="str">
        <f t="shared" si="277"/>
        <v/>
      </c>
      <c r="G1071" s="3">
        <f t="shared" si="278"/>
        <v>0</v>
      </c>
      <c r="H1071" s="3">
        <f t="shared" si="279"/>
        <v>0</v>
      </c>
      <c r="I1071" s="3">
        <f t="shared" si="280"/>
        <v>21</v>
      </c>
      <c r="J1071" s="3">
        <f t="shared" si="281"/>
        <v>0</v>
      </c>
      <c r="K1071" s="3">
        <f t="shared" si="282"/>
        <v>0</v>
      </c>
      <c r="L1071" s="3">
        <f t="shared" si="283"/>
        <v>0</v>
      </c>
      <c r="M1071" s="3">
        <f t="shared" si="284"/>
        <v>1.7999999999999998E-4</v>
      </c>
      <c r="N1071" s="3">
        <f t="shared" si="285"/>
        <v>0</v>
      </c>
      <c r="O1071" s="3">
        <f>SUM(K1071:M1071)</f>
        <v>1.7999999999999998E-4</v>
      </c>
      <c r="P1071" s="41" t="str">
        <f t="shared" si="286"/>
        <v/>
      </c>
      <c r="Q1071" s="42" t="str">
        <f t="shared" si="287"/>
        <v/>
      </c>
      <c r="R1071" s="44">
        <f t="shared" si="288"/>
        <v>1.0801003274767767E-3</v>
      </c>
      <c r="S1071" s="3" t="str">
        <f>IF(G1071&gt;0,(K1071/G1071)*(1000000/365),"")</f>
        <v/>
      </c>
      <c r="T1071" s="3" t="str">
        <f>IF(H1071&gt;0,(L1071/H1071)*(1000000/365),"")</f>
        <v/>
      </c>
      <c r="U1071" s="3">
        <f>IF(I1071&gt;0,(M1071/I1071)*(1000000/365),"")</f>
        <v>2.3483365949119372E-2</v>
      </c>
      <c r="V1071" s="28" t="str">
        <f>IF(J1071&gt;0,(N1071/J1071)*(1000000/365),"")</f>
        <v/>
      </c>
      <c r="Y1071" s="29" t="s">
        <v>785</v>
      </c>
      <c r="Z1071" s="3" t="s">
        <v>47</v>
      </c>
      <c r="AA1071" s="3">
        <v>166651.18546949999</v>
      </c>
      <c r="AB1071" s="3">
        <v>4</v>
      </c>
      <c r="AC1071" s="3">
        <v>21</v>
      </c>
      <c r="AD1071" s="3">
        <v>0</v>
      </c>
      <c r="AE1071" s="2" t="s">
        <v>1245</v>
      </c>
      <c r="AI1071" s="3" t="s">
        <v>1245</v>
      </c>
      <c r="AM1071" s="2" t="s">
        <v>1243</v>
      </c>
      <c r="AO1071" s="2">
        <v>21</v>
      </c>
      <c r="AP1071" s="2">
        <v>0.18</v>
      </c>
    </row>
    <row r="1072" spans="1:42" x14ac:dyDescent="0.25">
      <c r="A1072" s="3">
        <f t="shared" si="272"/>
        <v>2</v>
      </c>
      <c r="B1072" s="3" t="str">
        <f t="shared" si="273"/>
        <v>Oil</v>
      </c>
      <c r="C1072" s="3">
        <f t="shared" si="274"/>
        <v>0</v>
      </c>
      <c r="D1072" s="3">
        <f t="shared" si="275"/>
        <v>6.6289600000000004E-2</v>
      </c>
      <c r="E1072" s="3">
        <f t="shared" si="276"/>
        <v>0</v>
      </c>
      <c r="F1072" s="3" t="str">
        <f t="shared" si="277"/>
        <v/>
      </c>
      <c r="G1072" s="3">
        <f t="shared" si="278"/>
        <v>0</v>
      </c>
      <c r="H1072" s="3">
        <f t="shared" si="279"/>
        <v>34</v>
      </c>
      <c r="I1072" s="3">
        <f t="shared" si="280"/>
        <v>0</v>
      </c>
      <c r="J1072" s="3">
        <f t="shared" si="281"/>
        <v>0</v>
      </c>
      <c r="K1072" s="3">
        <f t="shared" si="282"/>
        <v>0</v>
      </c>
      <c r="L1072" s="3">
        <f t="shared" si="283"/>
        <v>8.1515736000000016E-3</v>
      </c>
      <c r="M1072" s="3">
        <f t="shared" si="284"/>
        <v>0</v>
      </c>
      <c r="N1072" s="3">
        <f t="shared" si="285"/>
        <v>0</v>
      </c>
      <c r="O1072" s="3">
        <f>SUM(K1072:M1072)</f>
        <v>8.1515736000000016E-3</v>
      </c>
      <c r="P1072" s="41" t="str">
        <f t="shared" si="286"/>
        <v/>
      </c>
      <c r="Q1072" s="42">
        <f t="shared" si="287"/>
        <v>0.12296911732760495</v>
      </c>
      <c r="R1072" s="44" t="str">
        <f t="shared" si="288"/>
        <v/>
      </c>
      <c r="S1072" s="3" t="str">
        <f>IF(G1072&gt;0,(K1072/G1072)*(1000000/365),"")</f>
        <v/>
      </c>
      <c r="T1072" s="3">
        <f>IF(H1072&gt;0,(L1072/H1072)*(1000000/365),"")</f>
        <v>0.6568552457695408</v>
      </c>
      <c r="U1072" s="3" t="str">
        <f>IF(I1072&gt;0,(M1072/I1072)*(1000000/365),"")</f>
        <v/>
      </c>
      <c r="V1072" s="28" t="str">
        <f>IF(J1072&gt;0,(N1072/J1072)*(1000000/365),"")</f>
        <v/>
      </c>
      <c r="Y1072" s="29" t="s">
        <v>787</v>
      </c>
      <c r="Z1072" s="3" t="s">
        <v>47</v>
      </c>
      <c r="AA1072" s="3">
        <v>66289.600000000006</v>
      </c>
      <c r="AB1072" s="3">
        <v>11</v>
      </c>
      <c r="AC1072" s="3">
        <v>34</v>
      </c>
      <c r="AD1072" s="3">
        <v>19</v>
      </c>
      <c r="AE1072" s="2" t="s">
        <v>1245</v>
      </c>
      <c r="AI1072" s="3" t="s">
        <v>1243</v>
      </c>
      <c r="AK1072" s="3">
        <v>34</v>
      </c>
      <c r="AL1072" s="3">
        <v>8.1515736000000008</v>
      </c>
      <c r="AM1072" s="2" t="s">
        <v>1245</v>
      </c>
    </row>
    <row r="1073" spans="1:42" x14ac:dyDescent="0.25">
      <c r="A1073" s="3">
        <f t="shared" si="272"/>
        <v>2</v>
      </c>
      <c r="B1073" s="3" t="str">
        <f t="shared" si="273"/>
        <v>Oil</v>
      </c>
      <c r="C1073" s="3">
        <f t="shared" si="274"/>
        <v>0</v>
      </c>
      <c r="D1073" s="3">
        <f t="shared" si="275"/>
        <v>6.5368599999999999E-2</v>
      </c>
      <c r="E1073" s="3">
        <f t="shared" si="276"/>
        <v>0</v>
      </c>
      <c r="F1073" s="3" t="str">
        <f t="shared" si="277"/>
        <v/>
      </c>
      <c r="G1073" s="3">
        <f t="shared" si="278"/>
        <v>0</v>
      </c>
      <c r="H1073" s="3">
        <f t="shared" si="279"/>
        <v>21</v>
      </c>
      <c r="I1073" s="3">
        <f t="shared" si="280"/>
        <v>0</v>
      </c>
      <c r="J1073" s="3">
        <f t="shared" si="281"/>
        <v>0</v>
      </c>
      <c r="K1073" s="3">
        <f t="shared" si="282"/>
        <v>0</v>
      </c>
      <c r="L1073" s="3">
        <f t="shared" si="283"/>
        <v>8.0383191E-3</v>
      </c>
      <c r="M1073" s="3">
        <f t="shared" si="284"/>
        <v>0</v>
      </c>
      <c r="N1073" s="3">
        <f t="shared" si="285"/>
        <v>0</v>
      </c>
      <c r="O1073" s="3">
        <f>SUM(K1073:M1073)</f>
        <v>8.0383191E-3</v>
      </c>
      <c r="P1073" s="41" t="str">
        <f t="shared" si="286"/>
        <v/>
      </c>
      <c r="Q1073" s="42">
        <f t="shared" si="287"/>
        <v>0.12296911820048158</v>
      </c>
      <c r="R1073" s="44" t="str">
        <f t="shared" si="288"/>
        <v/>
      </c>
      <c r="S1073" s="3" t="str">
        <f>IF(G1073&gt;0,(K1073/G1073)*(1000000/365),"")</f>
        <v/>
      </c>
      <c r="T1073" s="3">
        <f>IF(H1073&gt;0,(L1073/H1073)*(1000000/365),"")</f>
        <v>1.0487043835616436</v>
      </c>
      <c r="U1073" s="3" t="str">
        <f>IF(I1073&gt;0,(M1073/I1073)*(1000000/365),"")</f>
        <v/>
      </c>
      <c r="V1073" s="28" t="str">
        <f>IF(J1073&gt;0,(N1073/J1073)*(1000000/365),"")</f>
        <v/>
      </c>
      <c r="Y1073" s="29" t="s">
        <v>1254</v>
      </c>
      <c r="Z1073" s="3" t="s">
        <v>47</v>
      </c>
      <c r="AA1073" s="3">
        <v>65368.6</v>
      </c>
      <c r="AB1073" s="3">
        <v>8</v>
      </c>
      <c r="AC1073" s="3">
        <v>21</v>
      </c>
      <c r="AD1073" s="3">
        <v>15</v>
      </c>
      <c r="AE1073" s="2" t="s">
        <v>1245</v>
      </c>
      <c r="AI1073" s="3" t="s">
        <v>1243</v>
      </c>
      <c r="AK1073" s="3">
        <v>21</v>
      </c>
      <c r="AL1073" s="3">
        <v>8.0383191000000007</v>
      </c>
      <c r="AM1073" s="2" t="s">
        <v>1245</v>
      </c>
    </row>
    <row r="1074" spans="1:42" x14ac:dyDescent="0.25">
      <c r="A1074" s="3">
        <f t="shared" si="272"/>
        <v>2</v>
      </c>
      <c r="B1074" s="3" t="str">
        <f t="shared" si="273"/>
        <v>Oil</v>
      </c>
      <c r="C1074" s="3">
        <f t="shared" si="274"/>
        <v>0</v>
      </c>
      <c r="D1074" s="3">
        <f t="shared" si="275"/>
        <v>1.54839E-2</v>
      </c>
      <c r="E1074" s="3">
        <f t="shared" si="276"/>
        <v>0</v>
      </c>
      <c r="F1074" s="3" t="str">
        <f t="shared" si="277"/>
        <v/>
      </c>
      <c r="G1074" s="3">
        <f t="shared" si="278"/>
        <v>0</v>
      </c>
      <c r="H1074" s="3">
        <f t="shared" si="279"/>
        <v>3</v>
      </c>
      <c r="I1074" s="3">
        <f t="shared" si="280"/>
        <v>0</v>
      </c>
      <c r="J1074" s="3">
        <f t="shared" si="281"/>
        <v>0</v>
      </c>
      <c r="K1074" s="3">
        <f t="shared" si="282"/>
        <v>0</v>
      </c>
      <c r="L1074" s="3">
        <f t="shared" si="283"/>
        <v>1.9040414999999999E-3</v>
      </c>
      <c r="M1074" s="3">
        <f t="shared" si="284"/>
        <v>0</v>
      </c>
      <c r="N1074" s="3">
        <f t="shared" si="285"/>
        <v>0</v>
      </c>
      <c r="O1074" s="3">
        <f>SUM(K1074:M1074)</f>
        <v>1.9040414999999999E-3</v>
      </c>
      <c r="P1074" s="41" t="str">
        <f t="shared" si="286"/>
        <v/>
      </c>
      <c r="Q1074" s="42">
        <f t="shared" si="287"/>
        <v>0.12296911630790691</v>
      </c>
      <c r="R1074" s="44" t="str">
        <f t="shared" si="288"/>
        <v/>
      </c>
      <c r="S1074" s="3" t="str">
        <f>IF(G1074&gt;0,(K1074/G1074)*(1000000/365),"")</f>
        <v/>
      </c>
      <c r="T1074" s="3">
        <f>IF(H1074&gt;0,(L1074/H1074)*(1000000/365),"")</f>
        <v>1.7388506849315066</v>
      </c>
      <c r="U1074" s="3" t="str">
        <f>IF(I1074&gt;0,(M1074/I1074)*(1000000/365),"")</f>
        <v/>
      </c>
      <c r="V1074" s="28" t="str">
        <f>IF(J1074&gt;0,(N1074/J1074)*(1000000/365),"")</f>
        <v/>
      </c>
      <c r="Y1074" s="29" t="s">
        <v>789</v>
      </c>
      <c r="Z1074" s="3" t="s">
        <v>47</v>
      </c>
      <c r="AA1074" s="3">
        <v>15483.9</v>
      </c>
      <c r="AB1074" s="3">
        <v>2</v>
      </c>
      <c r="AC1074" s="3">
        <v>3</v>
      </c>
      <c r="AD1074" s="3">
        <v>0</v>
      </c>
      <c r="AE1074" s="2" t="s">
        <v>1245</v>
      </c>
      <c r="AI1074" s="3" t="s">
        <v>1243</v>
      </c>
      <c r="AK1074" s="3">
        <v>3</v>
      </c>
      <c r="AL1074" s="3">
        <v>1.9040414999999999</v>
      </c>
      <c r="AM1074" s="2" t="s">
        <v>1245</v>
      </c>
    </row>
    <row r="1075" spans="1:42" x14ac:dyDescent="0.25">
      <c r="A1075" s="3">
        <f t="shared" si="272"/>
        <v>2</v>
      </c>
      <c r="B1075" s="3" t="str">
        <f t="shared" si="273"/>
        <v>Oil</v>
      </c>
      <c r="C1075" s="3">
        <f t="shared" si="274"/>
        <v>0</v>
      </c>
      <c r="D1075" s="3">
        <f t="shared" si="275"/>
        <v>5.7772300000000006E-2</v>
      </c>
      <c r="E1075" s="3">
        <f t="shared" si="276"/>
        <v>0</v>
      </c>
      <c r="F1075" s="3" t="str">
        <f t="shared" si="277"/>
        <v/>
      </c>
      <c r="G1075" s="3">
        <f t="shared" si="278"/>
        <v>0</v>
      </c>
      <c r="H1075" s="3">
        <f t="shared" si="279"/>
        <v>30</v>
      </c>
      <c r="I1075" s="3">
        <f t="shared" si="280"/>
        <v>0</v>
      </c>
      <c r="J1075" s="3">
        <f t="shared" si="281"/>
        <v>0</v>
      </c>
      <c r="K1075" s="3">
        <f t="shared" si="282"/>
        <v>0</v>
      </c>
      <c r="L1075" s="3">
        <f t="shared" si="283"/>
        <v>7.1042088000000001E-3</v>
      </c>
      <c r="M1075" s="3">
        <f t="shared" si="284"/>
        <v>0</v>
      </c>
      <c r="N1075" s="3">
        <f t="shared" si="285"/>
        <v>0</v>
      </c>
      <c r="O1075" s="3">
        <f>SUM(K1075:M1075)</f>
        <v>7.1042088000000001E-3</v>
      </c>
      <c r="P1075" s="41" t="str">
        <f t="shared" si="286"/>
        <v/>
      </c>
      <c r="Q1075" s="42">
        <f t="shared" si="287"/>
        <v>0.12296911841834235</v>
      </c>
      <c r="R1075" s="44" t="str">
        <f t="shared" si="288"/>
        <v/>
      </c>
      <c r="S1075" s="3" t="str">
        <f>IF(G1075&gt;0,(K1075/G1075)*(1000000/365),"")</f>
        <v/>
      </c>
      <c r="T1075" s="3">
        <f>IF(H1075&gt;0,(L1075/H1075)*(1000000/365),"")</f>
        <v>0.64878619178082186</v>
      </c>
      <c r="U1075" s="3" t="str">
        <f>IF(I1075&gt;0,(M1075/I1075)*(1000000/365),"")</f>
        <v/>
      </c>
      <c r="V1075" s="28" t="str">
        <f>IF(J1075&gt;0,(N1075/J1075)*(1000000/365),"")</f>
        <v/>
      </c>
      <c r="Y1075" s="29" t="s">
        <v>790</v>
      </c>
      <c r="Z1075" s="3" t="s">
        <v>47</v>
      </c>
      <c r="AA1075" s="3">
        <v>57772.3</v>
      </c>
      <c r="AB1075" s="3">
        <v>5</v>
      </c>
      <c r="AC1075" s="3">
        <v>30</v>
      </c>
      <c r="AD1075" s="3">
        <v>10</v>
      </c>
      <c r="AE1075" s="2" t="s">
        <v>1245</v>
      </c>
      <c r="AI1075" s="3" t="s">
        <v>1243</v>
      </c>
      <c r="AK1075" s="3">
        <v>30</v>
      </c>
      <c r="AL1075" s="3">
        <v>7.1042088000000003</v>
      </c>
      <c r="AM1075" s="2" t="s">
        <v>1245</v>
      </c>
    </row>
    <row r="1076" spans="1:42" x14ac:dyDescent="0.25">
      <c r="A1076" s="3">
        <f t="shared" si="272"/>
        <v>2</v>
      </c>
      <c r="B1076" s="3" t="str">
        <f t="shared" si="273"/>
        <v>Oil</v>
      </c>
      <c r="C1076" s="3">
        <f t="shared" si="274"/>
        <v>0</v>
      </c>
      <c r="D1076" s="3">
        <f t="shared" si="275"/>
        <v>3.4126300000000005E-2</v>
      </c>
      <c r="E1076" s="3">
        <f t="shared" si="276"/>
        <v>0</v>
      </c>
      <c r="F1076" s="3" t="str">
        <f t="shared" si="277"/>
        <v/>
      </c>
      <c r="G1076" s="3">
        <f t="shared" si="278"/>
        <v>0</v>
      </c>
      <c r="H1076" s="3">
        <f t="shared" si="279"/>
        <v>12</v>
      </c>
      <c r="I1076" s="3">
        <f t="shared" si="280"/>
        <v>0</v>
      </c>
      <c r="J1076" s="3">
        <f t="shared" si="281"/>
        <v>0</v>
      </c>
      <c r="K1076" s="3">
        <f t="shared" si="282"/>
        <v>0</v>
      </c>
      <c r="L1076" s="3">
        <f t="shared" si="283"/>
        <v>4.1964810000000002E-3</v>
      </c>
      <c r="M1076" s="3">
        <f t="shared" si="284"/>
        <v>0</v>
      </c>
      <c r="N1076" s="3">
        <f t="shared" si="285"/>
        <v>0</v>
      </c>
      <c r="O1076" s="3">
        <f>SUM(K1076:M1076)</f>
        <v>4.1964810000000002E-3</v>
      </c>
      <c r="P1076" s="41" t="str">
        <f t="shared" si="286"/>
        <v/>
      </c>
      <c r="Q1076" s="42">
        <f t="shared" si="287"/>
        <v>0.12296911765998657</v>
      </c>
      <c r="R1076" s="44" t="str">
        <f t="shared" si="288"/>
        <v/>
      </c>
      <c r="S1076" s="3" t="str">
        <f>IF(G1076&gt;0,(K1076/G1076)*(1000000/365),"")</f>
        <v/>
      </c>
      <c r="T1076" s="3">
        <f>IF(H1076&gt;0,(L1076/H1076)*(1000000/365),"")</f>
        <v>0.9581006849315068</v>
      </c>
      <c r="U1076" s="3" t="str">
        <f>IF(I1076&gt;0,(M1076/I1076)*(1000000/365),"")</f>
        <v/>
      </c>
      <c r="V1076" s="28" t="str">
        <f>IF(J1076&gt;0,(N1076/J1076)*(1000000/365),"")</f>
        <v/>
      </c>
      <c r="Y1076" s="29" t="s">
        <v>791</v>
      </c>
      <c r="Z1076" s="3" t="s">
        <v>47</v>
      </c>
      <c r="AA1076" s="3">
        <v>34126.300000000003</v>
      </c>
      <c r="AB1076" s="3">
        <v>4</v>
      </c>
      <c r="AC1076" s="3">
        <v>12</v>
      </c>
      <c r="AD1076" s="3">
        <v>9</v>
      </c>
      <c r="AE1076" s="2" t="s">
        <v>1245</v>
      </c>
      <c r="AI1076" s="3" t="s">
        <v>1243</v>
      </c>
      <c r="AK1076" s="3">
        <v>12</v>
      </c>
      <c r="AL1076" s="3">
        <v>4.1964810000000003</v>
      </c>
      <c r="AM1076" s="2" t="s">
        <v>1245</v>
      </c>
    </row>
    <row r="1077" spans="1:42" x14ac:dyDescent="0.25">
      <c r="A1077" s="3">
        <f t="shared" si="272"/>
        <v>2</v>
      </c>
      <c r="B1077" s="3" t="str">
        <f t="shared" si="273"/>
        <v>Oil</v>
      </c>
      <c r="C1077" s="3">
        <f t="shared" si="274"/>
        <v>0</v>
      </c>
      <c r="D1077" s="3">
        <f t="shared" si="275"/>
        <v>7.4764300000000006E-2</v>
      </c>
      <c r="E1077" s="3">
        <f t="shared" si="276"/>
        <v>0</v>
      </c>
      <c r="F1077" s="3" t="str">
        <f t="shared" si="277"/>
        <v/>
      </c>
      <c r="G1077" s="3">
        <f t="shared" si="278"/>
        <v>0</v>
      </c>
      <c r="H1077" s="3">
        <f t="shared" si="279"/>
        <v>30</v>
      </c>
      <c r="I1077" s="3">
        <f t="shared" si="280"/>
        <v>0</v>
      </c>
      <c r="J1077" s="3">
        <f t="shared" si="281"/>
        <v>0</v>
      </c>
      <c r="K1077" s="3">
        <f t="shared" si="282"/>
        <v>0</v>
      </c>
      <c r="L1077" s="3">
        <f t="shared" si="283"/>
        <v>9.1936999999999991E-3</v>
      </c>
      <c r="M1077" s="3">
        <f t="shared" si="284"/>
        <v>0</v>
      </c>
      <c r="N1077" s="3">
        <f t="shared" si="285"/>
        <v>0</v>
      </c>
      <c r="O1077" s="3">
        <f>SUM(K1077:M1077)</f>
        <v>9.1936999999999991E-3</v>
      </c>
      <c r="P1077" s="41" t="str">
        <f t="shared" si="286"/>
        <v/>
      </c>
      <c r="Q1077" s="42">
        <f t="shared" si="287"/>
        <v>0.12296911761362038</v>
      </c>
      <c r="R1077" s="44" t="str">
        <f t="shared" si="288"/>
        <v/>
      </c>
      <c r="S1077" s="3" t="str">
        <f>IF(G1077&gt;0,(K1077/G1077)*(1000000/365),"")</f>
        <v/>
      </c>
      <c r="T1077" s="3">
        <f>IF(H1077&gt;0,(L1077/H1077)*(1000000/365),"")</f>
        <v>0.83960730593607291</v>
      </c>
      <c r="U1077" s="3" t="str">
        <f>IF(I1077&gt;0,(M1077/I1077)*(1000000/365),"")</f>
        <v/>
      </c>
      <c r="V1077" s="28" t="str">
        <f>IF(J1077&gt;0,(N1077/J1077)*(1000000/365),"")</f>
        <v/>
      </c>
      <c r="Y1077" s="29" t="s">
        <v>792</v>
      </c>
      <c r="Z1077" s="3" t="s">
        <v>47</v>
      </c>
      <c r="AA1077" s="3">
        <v>74764.3</v>
      </c>
      <c r="AB1077" s="3">
        <v>9</v>
      </c>
      <c r="AC1077" s="3">
        <v>30</v>
      </c>
      <c r="AD1077" s="3">
        <v>16</v>
      </c>
      <c r="AE1077" s="2" t="s">
        <v>1245</v>
      </c>
      <c r="AI1077" s="3" t="s">
        <v>1243</v>
      </c>
      <c r="AK1077" s="3">
        <v>30</v>
      </c>
      <c r="AL1077" s="3">
        <v>9.1936999999999998</v>
      </c>
      <c r="AM1077" s="2" t="s">
        <v>1245</v>
      </c>
    </row>
    <row r="1078" spans="1:42" x14ac:dyDescent="0.25">
      <c r="A1078" s="3">
        <f t="shared" si="272"/>
        <v>4</v>
      </c>
      <c r="B1078" s="3" t="str">
        <f t="shared" si="273"/>
        <v>Oil</v>
      </c>
      <c r="C1078" s="3">
        <f t="shared" si="274"/>
        <v>0.37701989999999996</v>
      </c>
      <c r="D1078" s="3">
        <f t="shared" si="275"/>
        <v>6.2836649999999994E-2</v>
      </c>
      <c r="E1078" s="3">
        <f t="shared" si="276"/>
        <v>0</v>
      </c>
      <c r="F1078" s="3" t="str">
        <f t="shared" si="277"/>
        <v/>
      </c>
      <c r="G1078" s="3">
        <f t="shared" si="278"/>
        <v>6</v>
      </c>
      <c r="H1078" s="3">
        <f t="shared" si="279"/>
        <v>1</v>
      </c>
      <c r="I1078" s="3">
        <f t="shared" si="280"/>
        <v>0</v>
      </c>
      <c r="J1078" s="3">
        <f t="shared" si="281"/>
        <v>0</v>
      </c>
      <c r="K1078" s="3">
        <f t="shared" si="282"/>
        <v>6.3201499999999988E-5</v>
      </c>
      <c r="L1078" s="3">
        <f t="shared" si="283"/>
        <v>2.6650946999999998E-2</v>
      </c>
      <c r="M1078" s="3">
        <f t="shared" si="284"/>
        <v>0</v>
      </c>
      <c r="N1078" s="3">
        <f t="shared" si="285"/>
        <v>0</v>
      </c>
      <c r="O1078" s="3">
        <f>SUM(K1078:M1078)</f>
        <v>2.6714148499999996E-2</v>
      </c>
      <c r="P1078" s="41">
        <f t="shared" si="286"/>
        <v>1.6763438746867206E-4</v>
      </c>
      <c r="Q1078" s="42">
        <f t="shared" si="287"/>
        <v>0.4241306148561389</v>
      </c>
      <c r="R1078" s="44" t="str">
        <f t="shared" si="288"/>
        <v/>
      </c>
      <c r="S1078" s="3">
        <f>IF(G1078&gt;0,(K1078/G1078)*(1000000/365),"")</f>
        <v>2.8859132420091319E-2</v>
      </c>
      <c r="T1078" s="3">
        <f>IF(H1078&gt;0,(L1078/H1078)*(1000000/365),"")</f>
        <v>73.016293150684916</v>
      </c>
      <c r="U1078" s="3" t="str">
        <f>IF(I1078&gt;0,(M1078/I1078)*(1000000/365),"")</f>
        <v/>
      </c>
      <c r="V1078" s="28" t="str">
        <f>IF(J1078&gt;0,(N1078/J1078)*(1000000/365),"")</f>
        <v/>
      </c>
      <c r="Y1078" s="29" t="s">
        <v>794</v>
      </c>
      <c r="Z1078" s="3" t="s">
        <v>62</v>
      </c>
      <c r="AA1078" s="3">
        <v>439856.55</v>
      </c>
      <c r="AB1078" s="3">
        <v>16</v>
      </c>
      <c r="AC1078" s="3">
        <v>9</v>
      </c>
      <c r="AD1078" s="3">
        <v>8</v>
      </c>
      <c r="AE1078" s="2" t="s">
        <v>1243</v>
      </c>
      <c r="AG1078" s="2">
        <v>6</v>
      </c>
      <c r="AH1078" s="2">
        <v>6.3201499999999994E-2</v>
      </c>
      <c r="AI1078" s="3" t="s">
        <v>1243</v>
      </c>
      <c r="AK1078" s="3">
        <v>1</v>
      </c>
      <c r="AL1078" s="3">
        <v>26.650946999999999</v>
      </c>
      <c r="AM1078" s="2" t="s">
        <v>1245</v>
      </c>
    </row>
    <row r="1079" spans="1:42" x14ac:dyDescent="0.25">
      <c r="A1079" s="3">
        <f t="shared" si="272"/>
        <v>2</v>
      </c>
      <c r="B1079" s="3" t="str">
        <f t="shared" si="273"/>
        <v>Oil</v>
      </c>
      <c r="C1079" s="3">
        <f t="shared" si="274"/>
        <v>0</v>
      </c>
      <c r="D1079" s="3">
        <f t="shared" si="275"/>
        <v>0.80423100000000003</v>
      </c>
      <c r="E1079" s="3">
        <f t="shared" si="276"/>
        <v>0</v>
      </c>
      <c r="F1079" s="3" t="str">
        <f t="shared" si="277"/>
        <v/>
      </c>
      <c r="G1079" s="3">
        <f t="shared" si="278"/>
        <v>0</v>
      </c>
      <c r="H1079" s="3">
        <f t="shared" si="279"/>
        <v>369</v>
      </c>
      <c r="I1079" s="3">
        <f t="shared" si="280"/>
        <v>0</v>
      </c>
      <c r="J1079" s="3">
        <f t="shared" si="281"/>
        <v>0</v>
      </c>
      <c r="K1079" s="3">
        <f t="shared" si="282"/>
        <v>0</v>
      </c>
      <c r="L1079" s="3">
        <f t="shared" si="283"/>
        <v>0.488004673</v>
      </c>
      <c r="M1079" s="3">
        <f t="shared" si="284"/>
        <v>0</v>
      </c>
      <c r="N1079" s="3">
        <f t="shared" si="285"/>
        <v>0</v>
      </c>
      <c r="O1079" s="3">
        <f>SUM(K1079:M1079)</f>
        <v>0.488004673</v>
      </c>
      <c r="P1079" s="41" t="str">
        <f t="shared" si="286"/>
        <v/>
      </c>
      <c r="Q1079" s="42">
        <f t="shared" si="287"/>
        <v>0.60679664549115864</v>
      </c>
      <c r="R1079" s="44" t="str">
        <f t="shared" si="288"/>
        <v/>
      </c>
      <c r="S1079" s="3" t="str">
        <f>IF(G1079&gt;0,(K1079/G1079)*(1000000/365),"")</f>
        <v/>
      </c>
      <c r="T1079" s="3">
        <f>IF(H1079&gt;0,(L1079/H1079)*(1000000/365),"")</f>
        <v>3.6233038051750377</v>
      </c>
      <c r="U1079" s="3" t="str">
        <f>IF(I1079&gt;0,(M1079/I1079)*(1000000/365),"")</f>
        <v/>
      </c>
      <c r="V1079" s="28" t="str">
        <f>IF(J1079&gt;0,(N1079/J1079)*(1000000/365),"")</f>
        <v/>
      </c>
      <c r="Y1079" s="29" t="s">
        <v>794</v>
      </c>
      <c r="Z1079" s="3" t="s">
        <v>62</v>
      </c>
      <c r="AA1079" s="3">
        <v>804231</v>
      </c>
      <c r="AB1079" s="3">
        <v>496</v>
      </c>
      <c r="AC1079" s="3">
        <v>369</v>
      </c>
      <c r="AD1079" s="3">
        <v>0</v>
      </c>
      <c r="AE1079" s="2" t="s">
        <v>1245</v>
      </c>
      <c r="AI1079" s="3" t="s">
        <v>1243</v>
      </c>
      <c r="AK1079" s="3">
        <v>369</v>
      </c>
      <c r="AL1079" s="3">
        <v>488.00467300000003</v>
      </c>
      <c r="AM1079" s="2" t="s">
        <v>1245</v>
      </c>
    </row>
    <row r="1080" spans="1:42" x14ac:dyDescent="0.25">
      <c r="A1080" s="3">
        <f t="shared" si="272"/>
        <v>6</v>
      </c>
      <c r="B1080" s="3" t="str">
        <f t="shared" si="273"/>
        <v>Oil</v>
      </c>
      <c r="C1080" s="3">
        <f t="shared" si="274"/>
        <v>0.58723481211578943</v>
      </c>
      <c r="D1080" s="3">
        <f t="shared" si="275"/>
        <v>0</v>
      </c>
      <c r="E1080" s="3">
        <f t="shared" si="276"/>
        <v>0.5181483636315789</v>
      </c>
      <c r="F1080" s="3" t="str">
        <f t="shared" si="277"/>
        <v/>
      </c>
      <c r="G1080" s="3">
        <f t="shared" si="278"/>
        <v>34</v>
      </c>
      <c r="H1080" s="3">
        <f t="shared" si="279"/>
        <v>31</v>
      </c>
      <c r="I1080" s="3">
        <f t="shared" si="280"/>
        <v>30</v>
      </c>
      <c r="J1080" s="3">
        <f t="shared" si="281"/>
        <v>0</v>
      </c>
      <c r="K1080" s="3">
        <f t="shared" si="282"/>
        <v>0</v>
      </c>
      <c r="L1080" s="3">
        <f t="shared" si="283"/>
        <v>4.6999999999999999E-4</v>
      </c>
      <c r="M1080" s="3">
        <f t="shared" si="284"/>
        <v>0</v>
      </c>
      <c r="N1080" s="3">
        <f t="shared" si="285"/>
        <v>0</v>
      </c>
      <c r="O1080" s="3">
        <f>SUM(K1080:M1080)</f>
        <v>4.6999999999999999E-4</v>
      </c>
      <c r="P1080" s="41">
        <f t="shared" si="286"/>
        <v>0</v>
      </c>
      <c r="Q1080" s="42" t="str">
        <f t="shared" si="287"/>
        <v/>
      </c>
      <c r="R1080" s="44">
        <f t="shared" si="288"/>
        <v>0</v>
      </c>
      <c r="S1080" s="3">
        <f>IF(G1080&gt;0,(K1080/G1080)*(1000000/365),"")</f>
        <v>0</v>
      </c>
      <c r="T1080" s="3">
        <f>IF(H1080&gt;0,(L1080/H1080)*(1000000/365),"")</f>
        <v>4.153778170570039E-2</v>
      </c>
      <c r="U1080" s="3">
        <f>IF(I1080&gt;0,(M1080/I1080)*(1000000/365),"")</f>
        <v>0</v>
      </c>
      <c r="V1080" s="28" t="str">
        <f>IF(J1080&gt;0,(N1080/J1080)*(1000000/365),"")</f>
        <v/>
      </c>
      <c r="Y1080" s="29" t="s">
        <v>794</v>
      </c>
      <c r="Z1080" s="3" t="s">
        <v>62</v>
      </c>
      <c r="AA1080" s="3">
        <v>1640803.1514999999</v>
      </c>
      <c r="AB1080" s="3">
        <v>159</v>
      </c>
      <c r="AC1080" s="3">
        <v>95</v>
      </c>
      <c r="AD1080" s="3">
        <v>0</v>
      </c>
      <c r="AE1080" s="2" t="s">
        <v>1243</v>
      </c>
      <c r="AG1080" s="2">
        <v>34</v>
      </c>
      <c r="AH1080" s="2">
        <v>0</v>
      </c>
      <c r="AI1080" s="3" t="s">
        <v>1243</v>
      </c>
      <c r="AK1080" s="3">
        <v>31</v>
      </c>
      <c r="AL1080" s="3">
        <v>0.47</v>
      </c>
      <c r="AM1080" s="2" t="s">
        <v>1243</v>
      </c>
      <c r="AO1080" s="2">
        <v>30</v>
      </c>
      <c r="AP1080" s="2">
        <v>0</v>
      </c>
    </row>
    <row r="1081" spans="1:42" x14ac:dyDescent="0.25">
      <c r="A1081" s="3">
        <f t="shared" si="272"/>
        <v>6</v>
      </c>
      <c r="B1081" s="3" t="str">
        <f t="shared" si="273"/>
        <v>Oil</v>
      </c>
      <c r="C1081" s="3">
        <f t="shared" si="274"/>
        <v>1.1147835000000002E-2</v>
      </c>
      <c r="D1081" s="3">
        <f t="shared" si="275"/>
        <v>0</v>
      </c>
      <c r="E1081" s="3">
        <f t="shared" si="276"/>
        <v>1.8579725000000002E-2</v>
      </c>
      <c r="F1081" s="3" t="str">
        <f t="shared" si="277"/>
        <v/>
      </c>
      <c r="G1081" s="3">
        <f t="shared" si="278"/>
        <v>3</v>
      </c>
      <c r="H1081" s="3">
        <f t="shared" si="279"/>
        <v>0</v>
      </c>
      <c r="I1081" s="3">
        <f t="shared" si="280"/>
        <v>5</v>
      </c>
      <c r="J1081" s="3">
        <f t="shared" si="281"/>
        <v>0</v>
      </c>
      <c r="K1081" s="3">
        <f t="shared" si="282"/>
        <v>0</v>
      </c>
      <c r="L1081" s="3">
        <f t="shared" si="283"/>
        <v>0</v>
      </c>
      <c r="M1081" s="3">
        <f t="shared" si="284"/>
        <v>2.154E-5</v>
      </c>
      <c r="N1081" s="3">
        <f t="shared" si="285"/>
        <v>0</v>
      </c>
      <c r="O1081" s="3">
        <f>SUM(K1081:M1081)</f>
        <v>2.154E-5</v>
      </c>
      <c r="P1081" s="41">
        <f t="shared" si="286"/>
        <v>0</v>
      </c>
      <c r="Q1081" s="42" t="str">
        <f t="shared" si="287"/>
        <v/>
      </c>
      <c r="R1081" s="44">
        <f t="shared" si="288"/>
        <v>1.159328246246917E-3</v>
      </c>
      <c r="S1081" s="3">
        <f>IF(G1081&gt;0,(K1081/G1081)*(1000000/365),"")</f>
        <v>0</v>
      </c>
      <c r="T1081" s="3" t="str">
        <f>IF(H1081&gt;0,(L1081/H1081)*(1000000/365),"")</f>
        <v/>
      </c>
      <c r="U1081" s="3">
        <f>IF(I1081&gt;0,(M1081/I1081)*(1000000/365),"")</f>
        <v>1.1802739726027398E-2</v>
      </c>
      <c r="V1081" s="28" t="str">
        <f>IF(J1081&gt;0,(N1081/J1081)*(1000000/365),"")</f>
        <v/>
      </c>
      <c r="Y1081" s="29" t="s">
        <v>794</v>
      </c>
      <c r="Z1081" s="3" t="s">
        <v>47</v>
      </c>
      <c r="AA1081" s="3">
        <v>29727.56</v>
      </c>
      <c r="AB1081" s="3">
        <v>9</v>
      </c>
      <c r="AC1081" s="3">
        <v>8</v>
      </c>
      <c r="AD1081" s="3">
        <v>0</v>
      </c>
      <c r="AE1081" s="2" t="s">
        <v>1243</v>
      </c>
      <c r="AG1081" s="2">
        <v>3</v>
      </c>
      <c r="AH1081" s="2">
        <v>0</v>
      </c>
      <c r="AI1081" s="3" t="s">
        <v>1245</v>
      </c>
      <c r="AM1081" s="2" t="s">
        <v>1243</v>
      </c>
      <c r="AO1081" s="2">
        <v>5</v>
      </c>
      <c r="AP1081" s="2">
        <v>2.154E-2</v>
      </c>
    </row>
    <row r="1082" spans="1:42" x14ac:dyDescent="0.25">
      <c r="A1082" s="3">
        <f t="shared" si="272"/>
        <v>1</v>
      </c>
      <c r="B1082" s="3" t="str">
        <f t="shared" si="273"/>
        <v>Oil</v>
      </c>
      <c r="C1082" s="3">
        <f t="shared" si="274"/>
        <v>5.0184799999999996E-3</v>
      </c>
      <c r="D1082" s="3">
        <f t="shared" si="275"/>
        <v>0</v>
      </c>
      <c r="E1082" s="3">
        <f t="shared" si="276"/>
        <v>0</v>
      </c>
      <c r="F1082" s="3" t="str">
        <f t="shared" si="277"/>
        <v/>
      </c>
      <c r="G1082" s="3">
        <f t="shared" si="278"/>
        <v>3</v>
      </c>
      <c r="H1082" s="3">
        <f t="shared" si="279"/>
        <v>0</v>
      </c>
      <c r="I1082" s="3">
        <f t="shared" si="280"/>
        <v>0</v>
      </c>
      <c r="J1082" s="3">
        <f t="shared" si="281"/>
        <v>0</v>
      </c>
      <c r="K1082" s="3">
        <f t="shared" si="282"/>
        <v>0</v>
      </c>
      <c r="L1082" s="3">
        <f t="shared" si="283"/>
        <v>0</v>
      </c>
      <c r="M1082" s="3">
        <f t="shared" si="284"/>
        <v>0</v>
      </c>
      <c r="N1082" s="3">
        <f t="shared" si="285"/>
        <v>0</v>
      </c>
      <c r="O1082" s="3">
        <f>SUM(K1082:M1082)</f>
        <v>0</v>
      </c>
      <c r="P1082" s="41">
        <f t="shared" si="286"/>
        <v>0</v>
      </c>
      <c r="Q1082" s="42" t="str">
        <f t="shared" si="287"/>
        <v/>
      </c>
      <c r="R1082" s="44" t="str">
        <f t="shared" si="288"/>
        <v/>
      </c>
      <c r="S1082" s="3">
        <f>IF(G1082&gt;0,(K1082/G1082)*(1000000/365),"")</f>
        <v>0</v>
      </c>
      <c r="T1082" s="3" t="str">
        <f>IF(H1082&gt;0,(L1082/H1082)*(1000000/365),"")</f>
        <v/>
      </c>
      <c r="U1082" s="3" t="str">
        <f>IF(I1082&gt;0,(M1082/I1082)*(1000000/365),"")</f>
        <v/>
      </c>
      <c r="V1082" s="28" t="str">
        <f>IF(J1082&gt;0,(N1082/J1082)*(1000000/365),"")</f>
        <v/>
      </c>
      <c r="Y1082" s="29" t="s">
        <v>794</v>
      </c>
      <c r="Z1082" s="3" t="s">
        <v>62</v>
      </c>
      <c r="AA1082" s="3">
        <v>5018.4799999999996</v>
      </c>
      <c r="AB1082" s="3">
        <v>1</v>
      </c>
      <c r="AC1082" s="3">
        <v>3</v>
      </c>
      <c r="AD1082" s="3">
        <v>0</v>
      </c>
      <c r="AE1082" s="2" t="s">
        <v>1243</v>
      </c>
      <c r="AG1082" s="2">
        <v>3</v>
      </c>
      <c r="AH1082" s="2">
        <v>0</v>
      </c>
      <c r="AI1082" s="3" t="s">
        <v>1245</v>
      </c>
      <c r="AM1082" s="2" t="s">
        <v>1245</v>
      </c>
    </row>
    <row r="1083" spans="1:42" x14ac:dyDescent="0.25">
      <c r="A1083" s="3">
        <f t="shared" si="272"/>
        <v>3</v>
      </c>
      <c r="B1083" s="3" t="str">
        <f t="shared" si="273"/>
        <v>Oil</v>
      </c>
      <c r="C1083" s="3">
        <f t="shared" si="274"/>
        <v>0</v>
      </c>
      <c r="D1083" s="3">
        <f t="shared" si="275"/>
        <v>0</v>
      </c>
      <c r="E1083" s="3">
        <f t="shared" si="276"/>
        <v>0.20063275390000002</v>
      </c>
      <c r="F1083" s="3" t="str">
        <f t="shared" si="277"/>
        <v/>
      </c>
      <c r="G1083" s="3">
        <f t="shared" si="278"/>
        <v>0</v>
      </c>
      <c r="H1083" s="3">
        <f t="shared" si="279"/>
        <v>0</v>
      </c>
      <c r="I1083" s="3">
        <f t="shared" si="280"/>
        <v>2</v>
      </c>
      <c r="J1083" s="3">
        <f t="shared" si="281"/>
        <v>0</v>
      </c>
      <c r="K1083" s="3">
        <f t="shared" si="282"/>
        <v>0</v>
      </c>
      <c r="L1083" s="3">
        <f t="shared" si="283"/>
        <v>0</v>
      </c>
      <c r="M1083" s="3">
        <f t="shared" si="284"/>
        <v>2.7195529999999999E-4</v>
      </c>
      <c r="N1083" s="3">
        <f t="shared" si="285"/>
        <v>0</v>
      </c>
      <c r="O1083" s="3">
        <f>SUM(K1083:M1083)</f>
        <v>2.7195529999999999E-4</v>
      </c>
      <c r="P1083" s="41" t="str">
        <f t="shared" si="286"/>
        <v/>
      </c>
      <c r="Q1083" s="42" t="str">
        <f t="shared" si="287"/>
        <v/>
      </c>
      <c r="R1083" s="44">
        <f t="shared" si="288"/>
        <v>1.3554880482553151E-3</v>
      </c>
      <c r="S1083" s="3" t="str">
        <f>IF(G1083&gt;0,(K1083/G1083)*(1000000/365),"")</f>
        <v/>
      </c>
      <c r="T1083" s="3" t="str">
        <f>IF(H1083&gt;0,(L1083/H1083)*(1000000/365),"")</f>
        <v/>
      </c>
      <c r="U1083" s="3">
        <f>IF(I1083&gt;0,(M1083/I1083)*(1000000/365),"")</f>
        <v>0.37254150684931503</v>
      </c>
      <c r="V1083" s="28" t="str">
        <f>IF(J1083&gt;0,(N1083/J1083)*(1000000/365),"")</f>
        <v/>
      </c>
      <c r="Y1083" s="29" t="s">
        <v>794</v>
      </c>
      <c r="Z1083" s="3" t="s">
        <v>62</v>
      </c>
      <c r="AA1083" s="3">
        <v>200632.75390000001</v>
      </c>
      <c r="AB1083" s="3">
        <v>5</v>
      </c>
      <c r="AC1083" s="3">
        <v>2</v>
      </c>
      <c r="AD1083" s="3">
        <v>2</v>
      </c>
      <c r="AE1083" s="2" t="s">
        <v>1245</v>
      </c>
      <c r="AI1083" s="3" t="s">
        <v>1245</v>
      </c>
      <c r="AM1083" s="2" t="s">
        <v>1243</v>
      </c>
      <c r="AO1083" s="2">
        <v>2</v>
      </c>
      <c r="AP1083" s="2">
        <v>0.27195530000000001</v>
      </c>
    </row>
    <row r="1084" spans="1:42" x14ac:dyDescent="0.25">
      <c r="A1084" s="3">
        <f t="shared" si="272"/>
        <v>2</v>
      </c>
      <c r="B1084" s="3" t="str">
        <f t="shared" si="273"/>
        <v>Oil</v>
      </c>
      <c r="C1084" s="3">
        <f t="shared" si="274"/>
        <v>0</v>
      </c>
      <c r="D1084" s="3">
        <f t="shared" si="275"/>
        <v>1.9116869999999999</v>
      </c>
      <c r="E1084" s="3">
        <f t="shared" si="276"/>
        <v>0</v>
      </c>
      <c r="F1084" s="3" t="str">
        <f t="shared" si="277"/>
        <v/>
      </c>
      <c r="G1084" s="3">
        <f t="shared" si="278"/>
        <v>0</v>
      </c>
      <c r="H1084" s="3">
        <f t="shared" si="279"/>
        <v>49</v>
      </c>
      <c r="I1084" s="3">
        <f t="shared" si="280"/>
        <v>0</v>
      </c>
      <c r="J1084" s="3">
        <f t="shared" si="281"/>
        <v>0</v>
      </c>
      <c r="K1084" s="3">
        <f t="shared" si="282"/>
        <v>0</v>
      </c>
      <c r="L1084" s="3">
        <f t="shared" si="283"/>
        <v>3.0741395099999999E-2</v>
      </c>
      <c r="M1084" s="3">
        <f t="shared" si="284"/>
        <v>0</v>
      </c>
      <c r="N1084" s="3">
        <f t="shared" si="285"/>
        <v>0</v>
      </c>
      <c r="O1084" s="3">
        <f>SUM(K1084:M1084)</f>
        <v>3.0741395099999999E-2</v>
      </c>
      <c r="P1084" s="41" t="str">
        <f t="shared" si="286"/>
        <v/>
      </c>
      <c r="Q1084" s="42">
        <f t="shared" si="287"/>
        <v>1.6080767981369336E-2</v>
      </c>
      <c r="R1084" s="44" t="str">
        <f t="shared" si="288"/>
        <v/>
      </c>
      <c r="S1084" s="3" t="str">
        <f>IF(G1084&gt;0,(K1084/G1084)*(1000000/365),"")</f>
        <v/>
      </c>
      <c r="T1084" s="3">
        <f>IF(H1084&gt;0,(L1084/H1084)*(1000000/365),"")</f>
        <v>1.7188367402851552</v>
      </c>
      <c r="U1084" s="3" t="str">
        <f>IF(I1084&gt;0,(M1084/I1084)*(1000000/365),"")</f>
        <v/>
      </c>
      <c r="V1084" s="28" t="str">
        <f>IF(J1084&gt;0,(N1084/J1084)*(1000000/365),"")</f>
        <v/>
      </c>
      <c r="Y1084" s="29" t="s">
        <v>794</v>
      </c>
      <c r="Z1084" s="3" t="s">
        <v>62</v>
      </c>
      <c r="AA1084" s="3">
        <v>1911687</v>
      </c>
      <c r="AB1084" s="3">
        <v>296</v>
      </c>
      <c r="AC1084" s="3">
        <v>49</v>
      </c>
      <c r="AD1084" s="3">
        <v>0</v>
      </c>
      <c r="AE1084" s="2" t="s">
        <v>1245</v>
      </c>
      <c r="AI1084" s="3" t="s">
        <v>1243</v>
      </c>
      <c r="AK1084" s="3">
        <v>49</v>
      </c>
      <c r="AL1084" s="3">
        <v>30.741395099999998</v>
      </c>
      <c r="AM1084" s="2" t="s">
        <v>1245</v>
      </c>
    </row>
    <row r="1085" spans="1:42" x14ac:dyDescent="0.25">
      <c r="A1085" s="3">
        <f t="shared" si="272"/>
        <v>2</v>
      </c>
      <c r="B1085" s="3" t="str">
        <f t="shared" si="273"/>
        <v>Oil</v>
      </c>
      <c r="C1085" s="3">
        <f t="shared" si="274"/>
        <v>0</v>
      </c>
      <c r="D1085" s="3">
        <f t="shared" si="275"/>
        <v>3.4548890699999997</v>
      </c>
      <c r="E1085" s="3">
        <f t="shared" si="276"/>
        <v>0</v>
      </c>
      <c r="F1085" s="3" t="str">
        <f t="shared" si="277"/>
        <v/>
      </c>
      <c r="G1085" s="3">
        <f t="shared" si="278"/>
        <v>0</v>
      </c>
      <c r="H1085" s="3">
        <f t="shared" si="279"/>
        <v>1377</v>
      </c>
      <c r="I1085" s="3">
        <f t="shared" si="280"/>
        <v>0</v>
      </c>
      <c r="J1085" s="3">
        <f t="shared" si="281"/>
        <v>0</v>
      </c>
      <c r="K1085" s="3">
        <f t="shared" si="282"/>
        <v>0</v>
      </c>
      <c r="L1085" s="3">
        <f t="shared" si="283"/>
        <v>2.3198281830999998</v>
      </c>
      <c r="M1085" s="3">
        <f t="shared" si="284"/>
        <v>0</v>
      </c>
      <c r="N1085" s="3">
        <f t="shared" si="285"/>
        <v>0</v>
      </c>
      <c r="O1085" s="3">
        <f>SUM(K1085:M1085)</f>
        <v>2.3198281830999998</v>
      </c>
      <c r="P1085" s="41" t="str">
        <f t="shared" si="286"/>
        <v/>
      </c>
      <c r="Q1085" s="42">
        <f t="shared" si="287"/>
        <v>0.67146242212054585</v>
      </c>
      <c r="R1085" s="44" t="str">
        <f t="shared" si="288"/>
        <v/>
      </c>
      <c r="S1085" s="3" t="str">
        <f>IF(G1085&gt;0,(K1085/G1085)*(1000000/365),"")</f>
        <v/>
      </c>
      <c r="T1085" s="3">
        <f>IF(H1085&gt;0,(L1085/H1085)*(1000000/365),"")</f>
        <v>4.6156090430855237</v>
      </c>
      <c r="U1085" s="3" t="str">
        <f>IF(I1085&gt;0,(M1085/I1085)*(1000000/365),"")</f>
        <v/>
      </c>
      <c r="V1085" s="28" t="str">
        <f>IF(J1085&gt;0,(N1085/J1085)*(1000000/365),"")</f>
        <v/>
      </c>
      <c r="Y1085" s="29" t="s">
        <v>799</v>
      </c>
      <c r="Z1085" s="3" t="s">
        <v>47</v>
      </c>
      <c r="AA1085" s="3">
        <v>3454889.07</v>
      </c>
      <c r="AB1085" s="3">
        <v>1240</v>
      </c>
      <c r="AC1085" s="3">
        <v>1377</v>
      </c>
      <c r="AD1085" s="3">
        <v>0</v>
      </c>
      <c r="AE1085" s="2" t="s">
        <v>1245</v>
      </c>
      <c r="AI1085" s="3" t="s">
        <v>1243</v>
      </c>
      <c r="AK1085" s="3">
        <v>1377</v>
      </c>
      <c r="AL1085" s="3">
        <v>2319.8281830999999</v>
      </c>
      <c r="AM1085" s="2" t="s">
        <v>1245</v>
      </c>
    </row>
    <row r="1086" spans="1:42" x14ac:dyDescent="0.25">
      <c r="A1086" s="3">
        <f t="shared" si="272"/>
        <v>4</v>
      </c>
      <c r="B1086" s="3" t="str">
        <f t="shared" si="273"/>
        <v>Oil</v>
      </c>
      <c r="C1086" s="3">
        <f t="shared" si="274"/>
        <v>0.12902725000000001</v>
      </c>
      <c r="D1086" s="3">
        <f t="shared" si="275"/>
        <v>0.10556775</v>
      </c>
      <c r="E1086" s="3">
        <f t="shared" si="276"/>
        <v>0</v>
      </c>
      <c r="F1086" s="3" t="str">
        <f t="shared" si="277"/>
        <v/>
      </c>
      <c r="G1086" s="3">
        <f t="shared" si="278"/>
        <v>11</v>
      </c>
      <c r="H1086" s="3">
        <f t="shared" si="279"/>
        <v>9</v>
      </c>
      <c r="I1086" s="3">
        <f t="shared" si="280"/>
        <v>0</v>
      </c>
      <c r="J1086" s="3">
        <f t="shared" si="281"/>
        <v>0</v>
      </c>
      <c r="K1086" s="3">
        <f t="shared" si="282"/>
        <v>2.7938999999999998E-3</v>
      </c>
      <c r="L1086" s="3">
        <f t="shared" si="283"/>
        <v>2.104E-3</v>
      </c>
      <c r="M1086" s="3">
        <f t="shared" si="284"/>
        <v>0</v>
      </c>
      <c r="N1086" s="3">
        <f t="shared" si="285"/>
        <v>0</v>
      </c>
      <c r="O1086" s="3">
        <f>SUM(K1086:M1086)</f>
        <v>4.8979000000000002E-3</v>
      </c>
      <c r="P1086" s="41">
        <f t="shared" si="286"/>
        <v>2.1653565429008211E-2</v>
      </c>
      <c r="Q1086" s="42">
        <f t="shared" si="287"/>
        <v>1.9930329101453804E-2</v>
      </c>
      <c r="R1086" s="44" t="str">
        <f t="shared" si="288"/>
        <v/>
      </c>
      <c r="S1086" s="3">
        <f>IF(G1086&gt;0,(K1086/G1086)*(1000000/365),"")</f>
        <v>0.69586550435865491</v>
      </c>
      <c r="T1086" s="3">
        <f>IF(H1086&gt;0,(L1086/H1086)*(1000000/365),"")</f>
        <v>0.64048706240487052</v>
      </c>
      <c r="U1086" s="3" t="str">
        <f>IF(I1086&gt;0,(M1086/I1086)*(1000000/365),"")</f>
        <v/>
      </c>
      <c r="V1086" s="28" t="str">
        <f>IF(J1086&gt;0,(N1086/J1086)*(1000000/365),"")</f>
        <v/>
      </c>
      <c r="Y1086" s="29" t="s">
        <v>794</v>
      </c>
      <c r="Z1086" s="3" t="s">
        <v>62</v>
      </c>
      <c r="AA1086" s="3">
        <v>234595</v>
      </c>
      <c r="AB1086" s="3">
        <v>10</v>
      </c>
      <c r="AC1086" s="3">
        <v>20</v>
      </c>
      <c r="AD1086" s="3">
        <v>0</v>
      </c>
      <c r="AE1086" s="2" t="s">
        <v>1243</v>
      </c>
      <c r="AG1086" s="2">
        <v>11</v>
      </c>
      <c r="AH1086" s="2">
        <v>2.7938999999999998</v>
      </c>
      <c r="AI1086" s="3" t="s">
        <v>1243</v>
      </c>
      <c r="AK1086" s="3">
        <v>9</v>
      </c>
      <c r="AL1086" s="3">
        <v>2.1040000000000001</v>
      </c>
      <c r="AM1086" s="2" t="s">
        <v>1245</v>
      </c>
    </row>
    <row r="1087" spans="1:42" x14ac:dyDescent="0.25">
      <c r="A1087" s="3">
        <f t="shared" si="272"/>
        <v>6</v>
      </c>
      <c r="B1087" s="3" t="str">
        <f t="shared" si="273"/>
        <v>Oil</v>
      </c>
      <c r="C1087" s="3">
        <f t="shared" si="274"/>
        <v>1.3592271515151515</v>
      </c>
      <c r="D1087" s="3">
        <f t="shared" si="275"/>
        <v>0</v>
      </c>
      <c r="E1087" s="3">
        <f t="shared" si="276"/>
        <v>1.2487899454545452</v>
      </c>
      <c r="F1087" s="3" t="str">
        <f t="shared" si="277"/>
        <v/>
      </c>
      <c r="G1087" s="3">
        <f t="shared" si="278"/>
        <v>160</v>
      </c>
      <c r="H1087" s="3">
        <f t="shared" si="279"/>
        <v>23</v>
      </c>
      <c r="I1087" s="3">
        <f t="shared" si="280"/>
        <v>147</v>
      </c>
      <c r="J1087" s="3">
        <f t="shared" si="281"/>
        <v>0</v>
      </c>
      <c r="K1087" s="3">
        <f t="shared" si="282"/>
        <v>2.8620999999999997E-2</v>
      </c>
      <c r="L1087" s="3">
        <f t="shared" si="283"/>
        <v>5.0880000000000002E-2</v>
      </c>
      <c r="M1087" s="3">
        <f t="shared" si="284"/>
        <v>9.1999999999999998E-3</v>
      </c>
      <c r="N1087" s="3">
        <f t="shared" si="285"/>
        <v>0</v>
      </c>
      <c r="O1087" s="3">
        <f>SUM(K1087:M1087)</f>
        <v>8.8701000000000002E-2</v>
      </c>
      <c r="P1087" s="41">
        <f t="shared" si="286"/>
        <v>2.1056818919557137E-2</v>
      </c>
      <c r="Q1087" s="42" t="str">
        <f t="shared" si="287"/>
        <v/>
      </c>
      <c r="R1087" s="44">
        <f t="shared" si="288"/>
        <v>7.3671317049652458E-3</v>
      </c>
      <c r="S1087" s="3">
        <f>IF(G1087&gt;0,(K1087/G1087)*(1000000/365),"")</f>
        <v>0.49008561643835613</v>
      </c>
      <c r="T1087" s="3">
        <f>IF(H1087&gt;0,(L1087/H1087)*(1000000/365),"")</f>
        <v>6.0607504466944615</v>
      </c>
      <c r="U1087" s="3">
        <f>IF(I1087&gt;0,(M1087/I1087)*(1000000/365),"")</f>
        <v>0.17146584661261766</v>
      </c>
      <c r="V1087" s="28" t="str">
        <f>IF(J1087&gt;0,(N1087/J1087)*(1000000/365),"")</f>
        <v/>
      </c>
      <c r="Y1087" s="29" t="s">
        <v>794</v>
      </c>
      <c r="Z1087" s="3" t="s">
        <v>47</v>
      </c>
      <c r="AA1087" s="3">
        <v>2803406</v>
      </c>
      <c r="AB1087" s="3">
        <v>292</v>
      </c>
      <c r="AC1087" s="3">
        <v>183</v>
      </c>
      <c r="AD1087" s="3">
        <v>0</v>
      </c>
      <c r="AE1087" s="2" t="s">
        <v>1243</v>
      </c>
      <c r="AG1087" s="2">
        <v>160</v>
      </c>
      <c r="AH1087" s="2">
        <v>28.620999999999999</v>
      </c>
      <c r="AI1087" s="3" t="s">
        <v>1243</v>
      </c>
      <c r="AK1087" s="3">
        <v>23</v>
      </c>
      <c r="AL1087" s="3">
        <v>50.88</v>
      </c>
      <c r="AM1087" s="2" t="s">
        <v>1243</v>
      </c>
      <c r="AO1087" s="2">
        <v>147</v>
      </c>
      <c r="AP1087" s="2">
        <v>9.1999999999999993</v>
      </c>
    </row>
    <row r="1088" spans="1:42" x14ac:dyDescent="0.25">
      <c r="A1088" s="3">
        <f t="shared" si="272"/>
        <v>6</v>
      </c>
      <c r="B1088" s="3" t="str">
        <f t="shared" si="273"/>
        <v>Oil</v>
      </c>
      <c r="C1088" s="3">
        <f t="shared" si="274"/>
        <v>0.2696629213483146</v>
      </c>
      <c r="D1088" s="3">
        <f t="shared" si="275"/>
        <v>0</v>
      </c>
      <c r="E1088" s="3">
        <f t="shared" si="276"/>
        <v>4.8539325842696623</v>
      </c>
      <c r="F1088" s="3" t="str">
        <f t="shared" si="277"/>
        <v/>
      </c>
      <c r="G1088" s="3">
        <f t="shared" si="278"/>
        <v>4</v>
      </c>
      <c r="H1088" s="3">
        <f t="shared" si="279"/>
        <v>13</v>
      </c>
      <c r="I1088" s="3">
        <f t="shared" si="280"/>
        <v>72</v>
      </c>
      <c r="J1088" s="3">
        <f t="shared" si="281"/>
        <v>0</v>
      </c>
      <c r="K1088" s="3">
        <f t="shared" si="282"/>
        <v>1.3999999999999999E-9</v>
      </c>
      <c r="L1088" s="3">
        <f t="shared" si="283"/>
        <v>4.6779999999999999E-7</v>
      </c>
      <c r="M1088" s="3">
        <f t="shared" si="284"/>
        <v>4.0000000000000003E-5</v>
      </c>
      <c r="N1088" s="3">
        <f t="shared" si="285"/>
        <v>0</v>
      </c>
      <c r="O1088" s="3">
        <f>SUM(K1088:M1088)</f>
        <v>4.0469200000000002E-5</v>
      </c>
      <c r="P1088" s="41">
        <f t="shared" si="286"/>
        <v>5.1916666666666668E-9</v>
      </c>
      <c r="Q1088" s="42" t="str">
        <f t="shared" si="287"/>
        <v/>
      </c>
      <c r="R1088" s="44">
        <f t="shared" si="288"/>
        <v>8.2407407407407427E-6</v>
      </c>
      <c r="S1088" s="3">
        <f>IF(G1088&gt;0,(K1088/G1088)*(1000000/365),"")</f>
        <v>9.5890410958904092E-7</v>
      </c>
      <c r="T1088" s="3">
        <f>IF(H1088&gt;0,(L1088/H1088)*(1000000/365),"")</f>
        <v>9.8587987355110631E-5</v>
      </c>
      <c r="U1088" s="3">
        <f>IF(I1088&gt;0,(M1088/I1088)*(1000000/365),"")</f>
        <v>1.5220700152207003E-3</v>
      </c>
      <c r="V1088" s="28" t="str">
        <f>IF(J1088&gt;0,(N1088/J1088)*(1000000/365),"")</f>
        <v/>
      </c>
      <c r="Y1088" s="29" t="s">
        <v>794</v>
      </c>
      <c r="Z1088" s="3" t="s">
        <v>47</v>
      </c>
      <c r="AA1088" s="3">
        <v>6000000</v>
      </c>
      <c r="AB1088" s="3">
        <v>203</v>
      </c>
      <c r="AC1088" s="3">
        <v>85</v>
      </c>
      <c r="AD1088" s="3">
        <v>0</v>
      </c>
      <c r="AE1088" s="2" t="s">
        <v>1243</v>
      </c>
      <c r="AG1088" s="2">
        <v>4</v>
      </c>
      <c r="AH1088" s="2">
        <v>1.3999999999999999E-6</v>
      </c>
      <c r="AI1088" s="3" t="s">
        <v>1243</v>
      </c>
      <c r="AK1088" s="3">
        <v>13</v>
      </c>
      <c r="AL1088" s="3">
        <v>4.6779999999999999E-4</v>
      </c>
      <c r="AM1088" s="2" t="s">
        <v>1243</v>
      </c>
      <c r="AO1088" s="2">
        <v>72</v>
      </c>
      <c r="AP1088" s="2">
        <v>0.04</v>
      </c>
    </row>
    <row r="1089" spans="1:42" x14ac:dyDescent="0.25">
      <c r="A1089" s="3">
        <f t="shared" si="272"/>
        <v>5</v>
      </c>
      <c r="B1089" s="3" t="str">
        <f t="shared" si="273"/>
        <v>Oil</v>
      </c>
      <c r="C1089" s="3">
        <f t="shared" si="274"/>
        <v>0</v>
      </c>
      <c r="D1089" s="3">
        <f t="shared" si="275"/>
        <v>0.22622479176470586</v>
      </c>
      <c r="E1089" s="3">
        <f t="shared" si="276"/>
        <v>6.9607628235294122E-2</v>
      </c>
      <c r="F1089" s="3" t="str">
        <f t="shared" si="277"/>
        <v/>
      </c>
      <c r="G1089" s="3">
        <f t="shared" si="278"/>
        <v>0</v>
      </c>
      <c r="H1089" s="3">
        <f t="shared" si="279"/>
        <v>26</v>
      </c>
      <c r="I1089" s="3">
        <f t="shared" si="280"/>
        <v>8</v>
      </c>
      <c r="J1089" s="3">
        <f t="shared" si="281"/>
        <v>0</v>
      </c>
      <c r="K1089" s="3">
        <f t="shared" si="282"/>
        <v>0</v>
      </c>
      <c r="L1089" s="3">
        <f t="shared" si="283"/>
        <v>0</v>
      </c>
      <c r="M1089" s="3">
        <f t="shared" si="284"/>
        <v>1.202E-7</v>
      </c>
      <c r="N1089" s="3">
        <f t="shared" si="285"/>
        <v>0</v>
      </c>
      <c r="O1089" s="3">
        <f>SUM(K1089:M1089)</f>
        <v>1.202E-7</v>
      </c>
      <c r="P1089" s="41" t="str">
        <f t="shared" si="286"/>
        <v/>
      </c>
      <c r="Q1089" s="42">
        <f t="shared" si="287"/>
        <v>0</v>
      </c>
      <c r="R1089" s="44">
        <f t="shared" si="288"/>
        <v>1.726822232668076E-6</v>
      </c>
      <c r="S1089" s="3" t="str">
        <f>IF(G1089&gt;0,(K1089/G1089)*(1000000/365),"")</f>
        <v/>
      </c>
      <c r="T1089" s="3">
        <f>IF(H1089&gt;0,(L1089/H1089)*(1000000/365),"")</f>
        <v>0</v>
      </c>
      <c r="U1089" s="3">
        <f>IF(I1089&gt;0,(M1089/I1089)*(1000000/365),"")</f>
        <v>4.1164383561643832E-5</v>
      </c>
      <c r="V1089" s="28" t="str">
        <f>IF(J1089&gt;0,(N1089/J1089)*(1000000/365),"")</f>
        <v/>
      </c>
      <c r="Y1089" s="29" t="s">
        <v>794</v>
      </c>
      <c r="Z1089" s="3" t="s">
        <v>47</v>
      </c>
      <c r="AA1089" s="3">
        <v>295832.42</v>
      </c>
      <c r="AB1089" s="3">
        <v>70</v>
      </c>
      <c r="AC1089" s="3">
        <v>34</v>
      </c>
      <c r="AD1089" s="3">
        <v>34</v>
      </c>
      <c r="AE1089" s="2" t="s">
        <v>1245</v>
      </c>
      <c r="AI1089" s="3" t="s">
        <v>1243</v>
      </c>
      <c r="AK1089" s="3">
        <v>26</v>
      </c>
      <c r="AL1089" s="3">
        <v>0</v>
      </c>
      <c r="AM1089" s="2" t="s">
        <v>1243</v>
      </c>
      <c r="AO1089" s="2">
        <v>8</v>
      </c>
      <c r="AP1089" s="2">
        <v>1.2019999999999999E-4</v>
      </c>
    </row>
    <row r="1090" spans="1:42" x14ac:dyDescent="0.25">
      <c r="A1090" s="3">
        <f t="shared" si="272"/>
        <v>5</v>
      </c>
      <c r="B1090" s="3" t="str">
        <f t="shared" si="273"/>
        <v>Oil</v>
      </c>
      <c r="C1090" s="3">
        <f t="shared" si="274"/>
        <v>0</v>
      </c>
      <c r="D1090" s="3">
        <f t="shared" si="275"/>
        <v>1.6765714285714287E-2</v>
      </c>
      <c r="E1090" s="3">
        <f t="shared" si="276"/>
        <v>5.6584285714285719E-2</v>
      </c>
      <c r="F1090" s="3" t="str">
        <f t="shared" si="277"/>
        <v/>
      </c>
      <c r="G1090" s="3">
        <f t="shared" si="278"/>
        <v>0</v>
      </c>
      <c r="H1090" s="3">
        <f t="shared" si="279"/>
        <v>8</v>
      </c>
      <c r="I1090" s="3">
        <f t="shared" si="280"/>
        <v>27</v>
      </c>
      <c r="J1090" s="3">
        <f t="shared" si="281"/>
        <v>0</v>
      </c>
      <c r="K1090" s="3">
        <f t="shared" si="282"/>
        <v>0</v>
      </c>
      <c r="L1090" s="3">
        <f t="shared" si="283"/>
        <v>2.16E-3</v>
      </c>
      <c r="M1090" s="3">
        <f t="shared" si="284"/>
        <v>4.9490860000000001E-3</v>
      </c>
      <c r="N1090" s="3">
        <f t="shared" si="285"/>
        <v>0</v>
      </c>
      <c r="O1090" s="3">
        <f>SUM(K1090:M1090)</f>
        <v>7.1090860000000006E-3</v>
      </c>
      <c r="P1090" s="41" t="str">
        <f t="shared" si="286"/>
        <v/>
      </c>
      <c r="Q1090" s="42">
        <f t="shared" si="287"/>
        <v>0.12883435582822086</v>
      </c>
      <c r="R1090" s="44">
        <f t="shared" si="288"/>
        <v>8.7463965260420606E-2</v>
      </c>
      <c r="S1090" s="3" t="str">
        <f>IF(G1090&gt;0,(K1090/G1090)*(1000000/365),"")</f>
        <v/>
      </c>
      <c r="T1090" s="3">
        <f>IF(H1090&gt;0,(L1090/H1090)*(1000000/365),"")</f>
        <v>0.73972602739726023</v>
      </c>
      <c r="U1090" s="3">
        <f>IF(I1090&gt;0,(M1090/I1090)*(1000000/365),"")</f>
        <v>0.50219036022323693</v>
      </c>
      <c r="V1090" s="28" t="str">
        <f>IF(J1090&gt;0,(N1090/J1090)*(1000000/365),"")</f>
        <v/>
      </c>
      <c r="Y1090" s="29" t="s">
        <v>794</v>
      </c>
      <c r="Z1090" s="3" t="s">
        <v>47</v>
      </c>
      <c r="AA1090" s="3">
        <v>73350</v>
      </c>
      <c r="AB1090" s="3">
        <v>8</v>
      </c>
      <c r="AC1090" s="3">
        <v>35</v>
      </c>
      <c r="AD1090" s="3">
        <v>0</v>
      </c>
      <c r="AE1090" s="2" t="s">
        <v>1245</v>
      </c>
      <c r="AI1090" s="3" t="s">
        <v>1243</v>
      </c>
      <c r="AK1090" s="3">
        <v>8</v>
      </c>
      <c r="AL1090" s="3">
        <v>2.16</v>
      </c>
      <c r="AM1090" s="2" t="s">
        <v>1243</v>
      </c>
      <c r="AO1090" s="2">
        <v>27</v>
      </c>
      <c r="AP1090" s="2">
        <v>4.9490860000000003</v>
      </c>
    </row>
    <row r="1091" spans="1:42" x14ac:dyDescent="0.25">
      <c r="A1091" s="3">
        <f t="shared" si="272"/>
        <v>6</v>
      </c>
      <c r="B1091" s="3" t="str">
        <f t="shared" si="273"/>
        <v>Oil</v>
      </c>
      <c r="C1091" s="3">
        <f t="shared" si="274"/>
        <v>1.1918816537815125</v>
      </c>
      <c r="D1091" s="3">
        <f t="shared" si="275"/>
        <v>0</v>
      </c>
      <c r="E1091" s="3">
        <f t="shared" si="276"/>
        <v>0.52039903193277315</v>
      </c>
      <c r="F1091" s="3" t="str">
        <f t="shared" si="277"/>
        <v/>
      </c>
      <c r="G1091" s="3">
        <f t="shared" si="278"/>
        <v>71</v>
      </c>
      <c r="H1091" s="3">
        <f t="shared" si="279"/>
        <v>17</v>
      </c>
      <c r="I1091" s="3">
        <f t="shared" si="280"/>
        <v>31</v>
      </c>
      <c r="J1091" s="3">
        <f t="shared" si="281"/>
        <v>0</v>
      </c>
      <c r="K1091" s="3">
        <f t="shared" si="282"/>
        <v>7.0668787000000002E-3</v>
      </c>
      <c r="L1091" s="3">
        <f t="shared" si="283"/>
        <v>3.5800791300000002E-2</v>
      </c>
      <c r="M1091" s="3">
        <f t="shared" si="284"/>
        <v>3.7840000000000001E-6</v>
      </c>
      <c r="N1091" s="3">
        <f t="shared" si="285"/>
        <v>0</v>
      </c>
      <c r="O1091" s="3">
        <f>SUM(K1091:M1091)</f>
        <v>4.2871454000000003E-2</v>
      </c>
      <c r="P1091" s="41">
        <f t="shared" si="286"/>
        <v>5.9291781844101211E-3</v>
      </c>
      <c r="Q1091" s="42" t="str">
        <f t="shared" si="287"/>
        <v/>
      </c>
      <c r="R1091" s="44">
        <f t="shared" si="288"/>
        <v>7.2713432727692503E-6</v>
      </c>
      <c r="S1091" s="3">
        <f>IF(G1091&gt;0,(K1091/G1091)*(1000000/365),"")</f>
        <v>0.27269452826548329</v>
      </c>
      <c r="T1091" s="3">
        <f>IF(H1091&gt;0,(L1091/H1091)*(1000000/365),"")</f>
        <v>5.769668219178083</v>
      </c>
      <c r="U1091" s="3">
        <f>IF(I1091&gt;0,(M1091/I1091)*(1000000/365),"")</f>
        <v>3.344233318603623E-4</v>
      </c>
      <c r="V1091" s="28" t="str">
        <f>IF(J1091&gt;0,(N1091/J1091)*(1000000/365),"")</f>
        <v/>
      </c>
      <c r="Y1091" s="29" t="s">
        <v>794</v>
      </c>
      <c r="Z1091" s="3" t="s">
        <v>62</v>
      </c>
      <c r="AA1091" s="3">
        <v>1997660.8</v>
      </c>
      <c r="AB1091" s="3">
        <v>229</v>
      </c>
      <c r="AC1091" s="3">
        <v>98</v>
      </c>
      <c r="AD1091" s="3">
        <v>0</v>
      </c>
      <c r="AE1091" s="2" t="s">
        <v>1243</v>
      </c>
      <c r="AG1091" s="2">
        <v>71</v>
      </c>
      <c r="AH1091" s="2">
        <v>7.0668787000000002</v>
      </c>
      <c r="AI1091" s="3" t="s">
        <v>1243</v>
      </c>
      <c r="AK1091" s="3">
        <v>17</v>
      </c>
      <c r="AL1091" s="3">
        <v>35.8007913</v>
      </c>
      <c r="AM1091" s="2" t="s">
        <v>1243</v>
      </c>
      <c r="AO1091" s="2">
        <v>31</v>
      </c>
      <c r="AP1091" s="2">
        <v>3.784E-3</v>
      </c>
    </row>
    <row r="1092" spans="1:42" x14ac:dyDescent="0.25">
      <c r="A1092" s="3">
        <f t="shared" si="272"/>
        <v>6</v>
      </c>
      <c r="B1092" s="3" t="str">
        <f t="shared" si="273"/>
        <v>Oil</v>
      </c>
      <c r="C1092" s="3">
        <f t="shared" si="274"/>
        <v>1.6441424999999999E-2</v>
      </c>
      <c r="D1092" s="3">
        <f t="shared" si="275"/>
        <v>0</v>
      </c>
      <c r="E1092" s="3">
        <f t="shared" si="276"/>
        <v>7.046325E-3</v>
      </c>
      <c r="F1092" s="3" t="str">
        <f t="shared" si="277"/>
        <v/>
      </c>
      <c r="G1092" s="3">
        <f t="shared" si="278"/>
        <v>7</v>
      </c>
      <c r="H1092" s="3">
        <f t="shared" si="279"/>
        <v>10</v>
      </c>
      <c r="I1092" s="3">
        <f t="shared" si="280"/>
        <v>3</v>
      </c>
      <c r="J1092" s="3">
        <f t="shared" si="281"/>
        <v>0</v>
      </c>
      <c r="K1092" s="3">
        <f t="shared" si="282"/>
        <v>2.2185089999999998E-4</v>
      </c>
      <c r="L1092" s="3">
        <f t="shared" si="283"/>
        <v>5.7405659999999999E-3</v>
      </c>
      <c r="M1092" s="3">
        <f t="shared" si="284"/>
        <v>3.4477E-6</v>
      </c>
      <c r="N1092" s="3">
        <f t="shared" si="285"/>
        <v>0</v>
      </c>
      <c r="O1092" s="3">
        <f>SUM(K1092:M1092)</f>
        <v>5.9658645999999997E-3</v>
      </c>
      <c r="P1092" s="41">
        <f t="shared" si="286"/>
        <v>1.349341069889015E-2</v>
      </c>
      <c r="Q1092" s="42" t="str">
        <f t="shared" si="287"/>
        <v/>
      </c>
      <c r="R1092" s="44">
        <f t="shared" si="288"/>
        <v>4.8929051668777695E-4</v>
      </c>
      <c r="S1092" s="3">
        <f>IF(G1092&gt;0,(K1092/G1092)*(1000000/365),"")</f>
        <v>8.6830097847358109E-2</v>
      </c>
      <c r="T1092" s="3">
        <f>IF(H1092&gt;0,(L1092/H1092)*(1000000/365),"")</f>
        <v>1.572757808219178</v>
      </c>
      <c r="U1092" s="3">
        <f>IF(I1092&gt;0,(M1092/I1092)*(1000000/365),"")</f>
        <v>3.1485844748858445E-3</v>
      </c>
      <c r="V1092" s="28" t="str">
        <f>IF(J1092&gt;0,(N1092/J1092)*(1000000/365),"")</f>
        <v/>
      </c>
      <c r="Y1092" s="29" t="s">
        <v>794</v>
      </c>
      <c r="Z1092" s="3" t="s">
        <v>62</v>
      </c>
      <c r="AA1092" s="3">
        <v>46975.5</v>
      </c>
      <c r="AB1092" s="3">
        <v>6</v>
      </c>
      <c r="AC1092" s="3">
        <v>20</v>
      </c>
      <c r="AD1092" s="3">
        <v>0</v>
      </c>
      <c r="AE1092" s="2" t="s">
        <v>1243</v>
      </c>
      <c r="AG1092" s="2">
        <v>7</v>
      </c>
      <c r="AH1092" s="2">
        <v>0.22185089999999999</v>
      </c>
      <c r="AI1092" s="3" t="s">
        <v>1243</v>
      </c>
      <c r="AK1092" s="3">
        <v>10</v>
      </c>
      <c r="AL1092" s="3">
        <v>5.7405660000000003</v>
      </c>
      <c r="AM1092" s="2" t="s">
        <v>1243</v>
      </c>
      <c r="AO1092" s="2">
        <v>3</v>
      </c>
      <c r="AP1092" s="2">
        <v>3.4477000000000002E-3</v>
      </c>
    </row>
    <row r="1093" spans="1:42" x14ac:dyDescent="0.25">
      <c r="A1093" s="3">
        <f t="shared" si="272"/>
        <v>5</v>
      </c>
      <c r="B1093" s="3" t="str">
        <f t="shared" si="273"/>
        <v>Oil</v>
      </c>
      <c r="C1093" s="3">
        <f t="shared" si="274"/>
        <v>0</v>
      </c>
      <c r="D1093" s="3">
        <f t="shared" si="275"/>
        <v>0.15184</v>
      </c>
      <c r="E1093" s="3">
        <f t="shared" si="276"/>
        <v>0.27521000000000001</v>
      </c>
      <c r="F1093" s="3" t="str">
        <f t="shared" si="277"/>
        <v/>
      </c>
      <c r="G1093" s="3">
        <f t="shared" si="278"/>
        <v>0</v>
      </c>
      <c r="H1093" s="3">
        <f t="shared" si="279"/>
        <v>16</v>
      </c>
      <c r="I1093" s="3">
        <f t="shared" si="280"/>
        <v>29</v>
      </c>
      <c r="J1093" s="3">
        <f t="shared" si="281"/>
        <v>0</v>
      </c>
      <c r="K1093" s="3">
        <f t="shared" si="282"/>
        <v>0</v>
      </c>
      <c r="L1093" s="3">
        <f t="shared" si="283"/>
        <v>3.2873990999999999E-3</v>
      </c>
      <c r="M1093" s="3">
        <f t="shared" si="284"/>
        <v>4.5260000000000002E-7</v>
      </c>
      <c r="N1093" s="3">
        <f t="shared" si="285"/>
        <v>0</v>
      </c>
      <c r="O1093" s="3">
        <f>SUM(K1093:M1093)</f>
        <v>3.2878516999999999E-3</v>
      </c>
      <c r="P1093" s="41" t="str">
        <f t="shared" si="286"/>
        <v/>
      </c>
      <c r="Q1093" s="42">
        <f t="shared" si="287"/>
        <v>2.1650415569020021E-2</v>
      </c>
      <c r="R1093" s="44">
        <f t="shared" si="288"/>
        <v>1.6445623342175067E-6</v>
      </c>
      <c r="S1093" s="3" t="str">
        <f>IF(G1093&gt;0,(K1093/G1093)*(1000000/365),"")</f>
        <v/>
      </c>
      <c r="T1093" s="3">
        <f>IF(H1093&gt;0,(L1093/H1093)*(1000000/365),"")</f>
        <v>0.56291080479452049</v>
      </c>
      <c r="U1093" s="3">
        <f>IF(I1093&gt;0,(M1093/I1093)*(1000000/365),"")</f>
        <v>4.275862068965517E-5</v>
      </c>
      <c r="V1093" s="28" t="str">
        <f>IF(J1093&gt;0,(N1093/J1093)*(1000000/365),"")</f>
        <v/>
      </c>
      <c r="Y1093" s="29" t="s">
        <v>794</v>
      </c>
      <c r="Z1093" s="3" t="s">
        <v>62</v>
      </c>
      <c r="AA1093" s="3">
        <v>427050</v>
      </c>
      <c r="AB1093" s="3">
        <v>117</v>
      </c>
      <c r="AC1093" s="3">
        <v>77</v>
      </c>
      <c r="AD1093" s="3">
        <v>0</v>
      </c>
      <c r="AE1093" s="2" t="s">
        <v>1245</v>
      </c>
      <c r="AI1093" s="3" t="s">
        <v>1243</v>
      </c>
      <c r="AK1093" s="3">
        <v>16</v>
      </c>
      <c r="AL1093" s="3">
        <v>3.2873991</v>
      </c>
      <c r="AM1093" s="2" t="s">
        <v>1243</v>
      </c>
      <c r="AO1093" s="2">
        <v>29</v>
      </c>
      <c r="AP1093" s="2">
        <v>4.526E-4</v>
      </c>
    </row>
    <row r="1094" spans="1:42" x14ac:dyDescent="0.25">
      <c r="A1094" s="3">
        <f t="shared" si="272"/>
        <v>6</v>
      </c>
      <c r="B1094" s="3" t="str">
        <f t="shared" si="273"/>
        <v>Oil</v>
      </c>
      <c r="C1094" s="3">
        <f t="shared" si="274"/>
        <v>7.0457875000000003E-2</v>
      </c>
      <c r="D1094" s="3">
        <f t="shared" si="275"/>
        <v>0</v>
      </c>
      <c r="E1094" s="3">
        <f t="shared" si="276"/>
        <v>7.0457875000000003E-2</v>
      </c>
      <c r="F1094" s="3" t="str">
        <f t="shared" si="277"/>
        <v/>
      </c>
      <c r="G1094" s="3">
        <f t="shared" si="278"/>
        <v>11</v>
      </c>
      <c r="H1094" s="3">
        <f t="shared" si="279"/>
        <v>0</v>
      </c>
      <c r="I1094" s="3">
        <f t="shared" si="280"/>
        <v>11</v>
      </c>
      <c r="J1094" s="3">
        <f t="shared" si="281"/>
        <v>0</v>
      </c>
      <c r="K1094" s="3">
        <f t="shared" si="282"/>
        <v>0</v>
      </c>
      <c r="L1094" s="3">
        <f t="shared" si="283"/>
        <v>0</v>
      </c>
      <c r="M1094" s="3">
        <f t="shared" si="284"/>
        <v>2.9999999999999997E-5</v>
      </c>
      <c r="N1094" s="3">
        <f t="shared" si="285"/>
        <v>0</v>
      </c>
      <c r="O1094" s="3">
        <f>SUM(K1094:M1094)</f>
        <v>2.9999999999999997E-5</v>
      </c>
      <c r="P1094" s="41">
        <f t="shared" si="286"/>
        <v>0</v>
      </c>
      <c r="Q1094" s="42" t="str">
        <f t="shared" si="287"/>
        <v/>
      </c>
      <c r="R1094" s="44">
        <f t="shared" si="288"/>
        <v>4.2578632977506055E-4</v>
      </c>
      <c r="S1094" s="3">
        <f>IF(G1094&gt;0,(K1094/G1094)*(1000000/365),"")</f>
        <v>0</v>
      </c>
      <c r="T1094" s="3" t="str">
        <f>IF(H1094&gt;0,(L1094/H1094)*(1000000/365),"")</f>
        <v/>
      </c>
      <c r="U1094" s="3">
        <f>IF(I1094&gt;0,(M1094/I1094)*(1000000/365),"")</f>
        <v>7.4719800747198003E-3</v>
      </c>
      <c r="V1094" s="28" t="str">
        <f>IF(J1094&gt;0,(N1094/J1094)*(1000000/365),"")</f>
        <v/>
      </c>
      <c r="Y1094" s="29" t="s">
        <v>794</v>
      </c>
      <c r="Z1094" s="3" t="s">
        <v>62</v>
      </c>
      <c r="AA1094" s="3">
        <v>140915.75</v>
      </c>
      <c r="AB1094" s="3">
        <v>8</v>
      </c>
      <c r="AC1094" s="3">
        <v>11</v>
      </c>
      <c r="AD1094" s="3">
        <v>0</v>
      </c>
      <c r="AE1094" s="2" t="s">
        <v>1243</v>
      </c>
      <c r="AG1094" s="2">
        <v>11</v>
      </c>
      <c r="AH1094" s="2">
        <v>0</v>
      </c>
      <c r="AI1094" s="3" t="s">
        <v>1245</v>
      </c>
      <c r="AM1094" s="2" t="s">
        <v>1243</v>
      </c>
      <c r="AO1094" s="2">
        <v>11</v>
      </c>
      <c r="AP1094" s="2">
        <v>0.03</v>
      </c>
    </row>
    <row r="1095" spans="1:42" x14ac:dyDescent="0.25">
      <c r="A1095" s="3">
        <f t="shared" si="272"/>
        <v>1</v>
      </c>
      <c r="B1095" s="3" t="str">
        <f t="shared" si="273"/>
        <v>Oil</v>
      </c>
      <c r="C1095" s="3">
        <f t="shared" si="274"/>
        <v>0.113093</v>
      </c>
      <c r="D1095" s="3">
        <f t="shared" si="275"/>
        <v>0</v>
      </c>
      <c r="E1095" s="3">
        <f t="shared" si="276"/>
        <v>0</v>
      </c>
      <c r="F1095" s="3" t="str">
        <f t="shared" si="277"/>
        <v/>
      </c>
      <c r="G1095" s="3">
        <f t="shared" si="278"/>
        <v>2</v>
      </c>
      <c r="H1095" s="3">
        <f t="shared" si="279"/>
        <v>0</v>
      </c>
      <c r="I1095" s="3">
        <f t="shared" si="280"/>
        <v>0</v>
      </c>
      <c r="J1095" s="3">
        <f t="shared" si="281"/>
        <v>0</v>
      </c>
      <c r="K1095" s="3">
        <f t="shared" si="282"/>
        <v>7.9021400000000002E-4</v>
      </c>
      <c r="L1095" s="3">
        <f t="shared" si="283"/>
        <v>0</v>
      </c>
      <c r="M1095" s="3">
        <f t="shared" si="284"/>
        <v>0</v>
      </c>
      <c r="N1095" s="3">
        <f t="shared" si="285"/>
        <v>0</v>
      </c>
      <c r="O1095" s="3">
        <f>SUM(K1095:M1095)</f>
        <v>7.9021400000000002E-4</v>
      </c>
      <c r="P1095" s="41">
        <f t="shared" si="286"/>
        <v>6.9872936432847305E-3</v>
      </c>
      <c r="Q1095" s="42" t="str">
        <f t="shared" si="287"/>
        <v/>
      </c>
      <c r="R1095" s="44" t="str">
        <f t="shared" si="288"/>
        <v/>
      </c>
      <c r="S1095" s="3">
        <f>IF(G1095&gt;0,(K1095/G1095)*(1000000/365),"")</f>
        <v>1.0824849315068492</v>
      </c>
      <c r="T1095" s="3" t="str">
        <f>IF(H1095&gt;0,(L1095/H1095)*(1000000/365),"")</f>
        <v/>
      </c>
      <c r="U1095" s="3" t="str">
        <f>IF(I1095&gt;0,(M1095/I1095)*(1000000/365),"")</f>
        <v/>
      </c>
      <c r="V1095" s="28" t="str">
        <f>IF(J1095&gt;0,(N1095/J1095)*(1000000/365),"")</f>
        <v/>
      </c>
      <c r="Y1095" s="29" t="s">
        <v>794</v>
      </c>
      <c r="Z1095" s="3" t="s">
        <v>47</v>
      </c>
      <c r="AA1095" s="3">
        <v>113093</v>
      </c>
      <c r="AB1095" s="3">
        <v>2</v>
      </c>
      <c r="AC1095" s="3">
        <v>2</v>
      </c>
      <c r="AD1095" s="3">
        <v>0</v>
      </c>
      <c r="AE1095" s="2" t="s">
        <v>1243</v>
      </c>
      <c r="AG1095" s="2">
        <v>2</v>
      </c>
      <c r="AH1095" s="2">
        <v>0.79021399999999997</v>
      </c>
      <c r="AI1095" s="3" t="s">
        <v>1245</v>
      </c>
      <c r="AM1095" s="2" t="s">
        <v>1245</v>
      </c>
    </row>
    <row r="1096" spans="1:42" x14ac:dyDescent="0.25">
      <c r="A1096" s="3">
        <f t="shared" si="272"/>
        <v>2</v>
      </c>
      <c r="B1096" s="3" t="str">
        <f t="shared" si="273"/>
        <v>Oil</v>
      </c>
      <c r="C1096" s="3">
        <f t="shared" si="274"/>
        <v>0</v>
      </c>
      <c r="D1096" s="3">
        <f t="shared" si="275"/>
        <v>4.6281999999999997E-2</v>
      </c>
      <c r="E1096" s="3">
        <f t="shared" si="276"/>
        <v>0</v>
      </c>
      <c r="F1096" s="3" t="str">
        <f t="shared" si="277"/>
        <v/>
      </c>
      <c r="G1096" s="3">
        <f t="shared" si="278"/>
        <v>0</v>
      </c>
      <c r="H1096" s="3">
        <f t="shared" si="279"/>
        <v>7</v>
      </c>
      <c r="I1096" s="3">
        <f t="shared" si="280"/>
        <v>0</v>
      </c>
      <c r="J1096" s="3">
        <f t="shared" si="281"/>
        <v>0</v>
      </c>
      <c r="K1096" s="3">
        <f t="shared" si="282"/>
        <v>0</v>
      </c>
      <c r="L1096" s="3">
        <f t="shared" si="283"/>
        <v>5.7857610000000006E-4</v>
      </c>
      <c r="M1096" s="3">
        <f t="shared" si="284"/>
        <v>0</v>
      </c>
      <c r="N1096" s="3">
        <f t="shared" si="285"/>
        <v>0</v>
      </c>
      <c r="O1096" s="3">
        <f>SUM(K1096:M1096)</f>
        <v>5.7857610000000006E-4</v>
      </c>
      <c r="P1096" s="41" t="str">
        <f t="shared" si="286"/>
        <v/>
      </c>
      <c r="Q1096" s="42">
        <f t="shared" si="287"/>
        <v>1.2501104100946375E-2</v>
      </c>
      <c r="R1096" s="44" t="str">
        <f t="shared" si="288"/>
        <v/>
      </c>
      <c r="S1096" s="3" t="str">
        <f>IF(G1096&gt;0,(K1096/G1096)*(1000000/365),"")</f>
        <v/>
      </c>
      <c r="T1096" s="3">
        <f>IF(H1096&gt;0,(L1096/H1096)*(1000000/365),"")</f>
        <v>0.22644857142857144</v>
      </c>
      <c r="U1096" s="3" t="str">
        <f>IF(I1096&gt;0,(M1096/I1096)*(1000000/365),"")</f>
        <v/>
      </c>
      <c r="V1096" s="28" t="str">
        <f>IF(J1096&gt;0,(N1096/J1096)*(1000000/365),"")</f>
        <v/>
      </c>
      <c r="Y1096" s="29" t="s">
        <v>808</v>
      </c>
      <c r="Z1096" s="3" t="s">
        <v>62</v>
      </c>
      <c r="AA1096" s="3">
        <v>46282</v>
      </c>
      <c r="AB1096" s="3">
        <v>31</v>
      </c>
      <c r="AC1096" s="3">
        <v>7</v>
      </c>
      <c r="AD1096" s="3">
        <v>0</v>
      </c>
      <c r="AE1096" s="2" t="s">
        <v>1245</v>
      </c>
      <c r="AI1096" s="3" t="s">
        <v>1243</v>
      </c>
      <c r="AK1096" s="3">
        <v>7</v>
      </c>
      <c r="AL1096" s="3">
        <v>0.57857610000000004</v>
      </c>
      <c r="AM1096" s="2" t="s">
        <v>1245</v>
      </c>
    </row>
    <row r="1097" spans="1:42" x14ac:dyDescent="0.25">
      <c r="A1097" s="3">
        <f t="shared" ref="A1097:A1160" si="289">IF(AND(AE1097="Y",AI1097="N",AM1097="N"),1,IF(AND(AE1097="N",AI1097="Y",AM1097="N"),2,IF(AND(AE1097="N",AI1097="N",AM1097="Y"),3,IF(AND(AE1097="Y",AI1097="Y",AM1097="N"),4,IF(AND(AE1097="N",AI1097="Y",AM1097="Y"),5,6)))))</f>
        <v>2</v>
      </c>
      <c r="B1097" s="3" t="str">
        <f t="shared" ref="B1097:B1160" si="290">IF(OR(ISNUMBER(SEARCH("gas",Y1097)),ISNUMBER(SEARCH("tight",Y1097)),ISNUMBER(SEARCH("coal",Y1097))),"Gas","Oil")</f>
        <v>Oil</v>
      </c>
      <c r="C1097" s="3">
        <f t="shared" ref="C1097:C1160" si="291">IF(SUM(G1097:I1097)&gt;0,IF(A1097=1,AA1097,IF(OR(A1097=4,A1097=6),AA1097*(G1097/SUM(G1097:I1097)),0))/1000000,0)</f>
        <v>0</v>
      </c>
      <c r="D1097" s="3">
        <f t="shared" ref="D1097:D1160" si="292">IF(SUM(G1097:I1097)&gt;0,IF(A1097=2,AA1097,IF(OR(A1097=4,A1097=5),AA1097*(H1097/SUM(G1097:I1097)),0))/1000000,0)</f>
        <v>7.1908890000000003E-2</v>
      </c>
      <c r="E1097" s="3">
        <f t="shared" ref="E1097:E1160" si="293">IF(SUM(G1097:I1097)&gt;0,IF(A1097=3,AA1097,IF(OR(A1097=5,A1097=6),AA1097*(I1097/SUM(G1097:I1097)),0))/1000000,0)</f>
        <v>0</v>
      </c>
      <c r="F1097" s="3" t="str">
        <f t="shared" ref="F1097:F1160" si="294">IF(AQ1097&gt;0,AA1097/1000000,"")</f>
        <v/>
      </c>
      <c r="G1097" s="3">
        <f t="shared" ref="G1097:G1160" si="295">AG1097</f>
        <v>0</v>
      </c>
      <c r="H1097" s="3">
        <f t="shared" ref="H1097:H1160" si="296">AK1097</f>
        <v>78</v>
      </c>
      <c r="I1097" s="3">
        <f t="shared" ref="I1097:I1160" si="297">AO1097</f>
        <v>0</v>
      </c>
      <c r="J1097" s="3">
        <f t="shared" ref="J1097:J1160" si="298">AQ1097</f>
        <v>0</v>
      </c>
      <c r="K1097" s="3">
        <f t="shared" ref="K1097:K1160" si="299">AH1097/1000</f>
        <v>0</v>
      </c>
      <c r="L1097" s="3">
        <f t="shared" ref="L1097:L1160" si="300">AL1097/1000</f>
        <v>1.99675611E-2</v>
      </c>
      <c r="M1097" s="3">
        <f t="shared" ref="M1097:M1160" si="301">AP1097/1000</f>
        <v>0</v>
      </c>
      <c r="N1097" s="3">
        <f t="shared" ref="N1097:N1160" si="302">AR1097/1000</f>
        <v>0</v>
      </c>
      <c r="O1097" s="3">
        <f>SUM(K1097:M1097)</f>
        <v>1.99675611E-2</v>
      </c>
      <c r="P1097" s="41" t="str">
        <f t="shared" ref="P1097:P1160" si="303">IF(C1097&gt;0,(K1097/C1097),"")</f>
        <v/>
      </c>
      <c r="Q1097" s="42">
        <f t="shared" ref="Q1097:Q1160" si="304">IF(D1097&gt;0,(L1097/D1097),"")</f>
        <v>0.27767861664948518</v>
      </c>
      <c r="R1097" s="44" t="str">
        <f t="shared" ref="R1097:R1160" si="305">IF(E1097&gt;0,(M1097/E1097),"")</f>
        <v/>
      </c>
      <c r="S1097" s="3" t="str">
        <f>IF(G1097&gt;0,(K1097/G1097)*(1000000/365),"")</f>
        <v/>
      </c>
      <c r="T1097" s="3">
        <f>IF(H1097&gt;0,(L1097/H1097)*(1000000/365),"")</f>
        <v>0.7013544467860906</v>
      </c>
      <c r="U1097" s="3" t="str">
        <f>IF(I1097&gt;0,(M1097/I1097)*(1000000/365),"")</f>
        <v/>
      </c>
      <c r="V1097" s="28" t="str">
        <f>IF(J1097&gt;0,(N1097/J1097)*(1000000/365),"")</f>
        <v/>
      </c>
      <c r="Y1097" s="29" t="s">
        <v>809</v>
      </c>
      <c r="Z1097" s="3" t="s">
        <v>47</v>
      </c>
      <c r="AA1097" s="3">
        <v>71908.89</v>
      </c>
      <c r="AB1097" s="3">
        <v>240</v>
      </c>
      <c r="AC1097" s="3">
        <v>78</v>
      </c>
      <c r="AD1097" s="3">
        <v>0</v>
      </c>
      <c r="AE1097" s="2" t="s">
        <v>1245</v>
      </c>
      <c r="AI1097" s="3" t="s">
        <v>1243</v>
      </c>
      <c r="AK1097" s="3">
        <v>78</v>
      </c>
      <c r="AL1097" s="3">
        <v>19.967561100000001</v>
      </c>
      <c r="AM1097" s="2" t="s">
        <v>1245</v>
      </c>
    </row>
    <row r="1098" spans="1:42" x14ac:dyDescent="0.25">
      <c r="A1098" s="3">
        <f t="shared" si="289"/>
        <v>2</v>
      </c>
      <c r="B1098" s="3" t="str">
        <f t="shared" si="290"/>
        <v>Oil</v>
      </c>
      <c r="C1098" s="3">
        <f t="shared" si="291"/>
        <v>0</v>
      </c>
      <c r="D1098" s="3">
        <f t="shared" si="292"/>
        <v>1.51927E-2</v>
      </c>
      <c r="E1098" s="3">
        <f t="shared" si="293"/>
        <v>0</v>
      </c>
      <c r="F1098" s="3" t="str">
        <f t="shared" si="294"/>
        <v/>
      </c>
      <c r="G1098" s="3">
        <f t="shared" si="295"/>
        <v>0</v>
      </c>
      <c r="H1098" s="3">
        <f t="shared" si="296"/>
        <v>2</v>
      </c>
      <c r="I1098" s="3">
        <f t="shared" si="297"/>
        <v>0</v>
      </c>
      <c r="J1098" s="3">
        <f t="shared" si="298"/>
        <v>0</v>
      </c>
      <c r="K1098" s="3">
        <f t="shared" si="299"/>
        <v>0</v>
      </c>
      <c r="L1098" s="3">
        <f t="shared" si="300"/>
        <v>8.5599999999999999E-4</v>
      </c>
      <c r="M1098" s="3">
        <f t="shared" si="301"/>
        <v>0</v>
      </c>
      <c r="N1098" s="3">
        <f t="shared" si="302"/>
        <v>0</v>
      </c>
      <c r="O1098" s="3">
        <f>SUM(K1098:M1098)</f>
        <v>8.5599999999999999E-4</v>
      </c>
      <c r="P1098" s="41" t="str">
        <f t="shared" si="303"/>
        <v/>
      </c>
      <c r="Q1098" s="42">
        <f t="shared" si="304"/>
        <v>5.6342848868206438E-2</v>
      </c>
      <c r="R1098" s="44" t="str">
        <f t="shared" si="305"/>
        <v/>
      </c>
      <c r="S1098" s="3" t="str">
        <f>IF(G1098&gt;0,(K1098/G1098)*(1000000/365),"")</f>
        <v/>
      </c>
      <c r="T1098" s="3">
        <f>IF(H1098&gt;0,(L1098/H1098)*(1000000/365),"")</f>
        <v>1.1726027397260272</v>
      </c>
      <c r="U1098" s="3" t="str">
        <f>IF(I1098&gt;0,(M1098/I1098)*(1000000/365),"")</f>
        <v/>
      </c>
      <c r="V1098" s="28" t="str">
        <f>IF(J1098&gt;0,(N1098/J1098)*(1000000/365),"")</f>
        <v/>
      </c>
      <c r="Y1098" s="29" t="s">
        <v>808</v>
      </c>
      <c r="Z1098" s="3" t="s">
        <v>62</v>
      </c>
      <c r="AA1098" s="3">
        <v>15192.7</v>
      </c>
      <c r="AB1098" s="3">
        <v>1</v>
      </c>
      <c r="AC1098" s="3">
        <v>2</v>
      </c>
      <c r="AD1098" s="3">
        <v>0</v>
      </c>
      <c r="AE1098" s="2" t="s">
        <v>1245</v>
      </c>
      <c r="AI1098" s="3" t="s">
        <v>1243</v>
      </c>
      <c r="AK1098" s="3">
        <v>2</v>
      </c>
      <c r="AL1098" s="3">
        <v>0.85599999999999998</v>
      </c>
      <c r="AM1098" s="2" t="s">
        <v>1245</v>
      </c>
    </row>
    <row r="1099" spans="1:42" x14ac:dyDescent="0.25">
      <c r="A1099" s="3">
        <f t="shared" si="289"/>
        <v>2</v>
      </c>
      <c r="B1099" s="3" t="str">
        <f t="shared" si="290"/>
        <v>Oil</v>
      </c>
      <c r="C1099" s="3">
        <f t="shared" si="291"/>
        <v>0</v>
      </c>
      <c r="D1099" s="3">
        <f t="shared" si="292"/>
        <v>1.9549106998600001E-2</v>
      </c>
      <c r="E1099" s="3">
        <f t="shared" si="293"/>
        <v>0</v>
      </c>
      <c r="F1099" s="3" t="str">
        <f t="shared" si="294"/>
        <v/>
      </c>
      <c r="G1099" s="3">
        <f t="shared" si="295"/>
        <v>0</v>
      </c>
      <c r="H1099" s="3">
        <f t="shared" si="296"/>
        <v>4</v>
      </c>
      <c r="I1099" s="3">
        <f t="shared" si="297"/>
        <v>0</v>
      </c>
      <c r="J1099" s="3">
        <f t="shared" si="298"/>
        <v>0</v>
      </c>
      <c r="K1099" s="3">
        <f t="shared" si="299"/>
        <v>0</v>
      </c>
      <c r="L1099" s="3">
        <f t="shared" si="300"/>
        <v>2.44054E-4</v>
      </c>
      <c r="M1099" s="3">
        <f t="shared" si="301"/>
        <v>0</v>
      </c>
      <c r="N1099" s="3">
        <f t="shared" si="302"/>
        <v>0</v>
      </c>
      <c r="O1099" s="3">
        <f>SUM(K1099:M1099)</f>
        <v>2.44054E-4</v>
      </c>
      <c r="P1099" s="41" t="str">
        <f t="shared" si="303"/>
        <v/>
      </c>
      <c r="Q1099" s="42">
        <f t="shared" si="304"/>
        <v>1.2484150811465597E-2</v>
      </c>
      <c r="R1099" s="44" t="str">
        <f t="shared" si="305"/>
        <v/>
      </c>
      <c r="S1099" s="3" t="str">
        <f>IF(G1099&gt;0,(K1099/G1099)*(1000000/365),"")</f>
        <v/>
      </c>
      <c r="T1099" s="3">
        <f>IF(H1099&gt;0,(L1099/H1099)*(1000000/365),"")</f>
        <v>0.16716027397260275</v>
      </c>
      <c r="U1099" s="3" t="str">
        <f>IF(I1099&gt;0,(M1099/I1099)*(1000000/365),"")</f>
        <v/>
      </c>
      <c r="V1099" s="28" t="str">
        <f>IF(J1099&gt;0,(N1099/J1099)*(1000000/365),"")</f>
        <v/>
      </c>
      <c r="Y1099" s="29" t="s">
        <v>808</v>
      </c>
      <c r="Z1099" s="3" t="s">
        <v>62</v>
      </c>
      <c r="AA1099" s="3">
        <v>19549.1069986</v>
      </c>
      <c r="AB1099" s="3">
        <v>45</v>
      </c>
      <c r="AC1099" s="3">
        <v>4</v>
      </c>
      <c r="AD1099" s="3">
        <v>0</v>
      </c>
      <c r="AE1099" s="2" t="s">
        <v>1245</v>
      </c>
      <c r="AI1099" s="3" t="s">
        <v>1243</v>
      </c>
      <c r="AK1099" s="3">
        <v>4</v>
      </c>
      <c r="AL1099" s="3">
        <v>0.24405399999999999</v>
      </c>
      <c r="AM1099" s="2" t="s">
        <v>1245</v>
      </c>
    </row>
    <row r="1100" spans="1:42" x14ac:dyDescent="0.25">
      <c r="A1100" s="3">
        <f t="shared" si="289"/>
        <v>2</v>
      </c>
      <c r="B1100" s="3" t="str">
        <f t="shared" si="290"/>
        <v>Oil</v>
      </c>
      <c r="C1100" s="3">
        <f t="shared" si="291"/>
        <v>0</v>
      </c>
      <c r="D1100" s="3">
        <f t="shared" si="292"/>
        <v>6.0443999999999998E-2</v>
      </c>
      <c r="E1100" s="3">
        <f t="shared" si="293"/>
        <v>0</v>
      </c>
      <c r="F1100" s="3" t="str">
        <f t="shared" si="294"/>
        <v/>
      </c>
      <c r="G1100" s="3">
        <f t="shared" si="295"/>
        <v>0</v>
      </c>
      <c r="H1100" s="3">
        <f t="shared" si="296"/>
        <v>323</v>
      </c>
      <c r="I1100" s="3">
        <f t="shared" si="297"/>
        <v>0</v>
      </c>
      <c r="J1100" s="3">
        <f t="shared" si="298"/>
        <v>0</v>
      </c>
      <c r="K1100" s="3">
        <f t="shared" si="299"/>
        <v>0</v>
      </c>
      <c r="L1100" s="3">
        <f t="shared" si="300"/>
        <v>3.2100000000000002E-3</v>
      </c>
      <c r="M1100" s="3">
        <f t="shared" si="301"/>
        <v>0</v>
      </c>
      <c r="N1100" s="3">
        <f t="shared" si="302"/>
        <v>0</v>
      </c>
      <c r="O1100" s="3">
        <f>SUM(K1100:M1100)</f>
        <v>3.2100000000000002E-3</v>
      </c>
      <c r="P1100" s="41" t="str">
        <f t="shared" si="303"/>
        <v/>
      </c>
      <c r="Q1100" s="42">
        <f t="shared" si="304"/>
        <v>5.3107008139765738E-2</v>
      </c>
      <c r="R1100" s="44" t="str">
        <f t="shared" si="305"/>
        <v/>
      </c>
      <c r="S1100" s="3" t="str">
        <f>IF(G1100&gt;0,(K1100/G1100)*(1000000/365),"")</f>
        <v/>
      </c>
      <c r="T1100" s="3">
        <f>IF(H1100&gt;0,(L1100/H1100)*(1000000/365),"")</f>
        <v>2.7227617795495991E-2</v>
      </c>
      <c r="U1100" s="3" t="str">
        <f>IF(I1100&gt;0,(M1100/I1100)*(1000000/365),"")</f>
        <v/>
      </c>
      <c r="V1100" s="28" t="str">
        <f>IF(J1100&gt;0,(N1100/J1100)*(1000000/365),"")</f>
        <v/>
      </c>
      <c r="Y1100" s="29" t="s">
        <v>808</v>
      </c>
      <c r="Z1100" s="3" t="s">
        <v>47</v>
      </c>
      <c r="AA1100" s="3">
        <v>60444</v>
      </c>
      <c r="AB1100" s="3">
        <v>0</v>
      </c>
      <c r="AC1100" s="3">
        <v>323</v>
      </c>
      <c r="AD1100" s="3">
        <v>0</v>
      </c>
      <c r="AE1100" s="2" t="s">
        <v>1245</v>
      </c>
      <c r="AI1100" s="3" t="s">
        <v>1243</v>
      </c>
      <c r="AK1100" s="3">
        <v>323</v>
      </c>
      <c r="AL1100" s="3">
        <v>3.21</v>
      </c>
      <c r="AM1100" s="2" t="s">
        <v>1245</v>
      </c>
    </row>
    <row r="1101" spans="1:42" x14ac:dyDescent="0.25">
      <c r="A1101" s="3">
        <f t="shared" si="289"/>
        <v>6</v>
      </c>
      <c r="B1101" s="3" t="str">
        <f t="shared" si="290"/>
        <v>Oil</v>
      </c>
      <c r="C1101" s="3">
        <f t="shared" si="291"/>
        <v>0.65228673913043478</v>
      </c>
      <c r="D1101" s="3">
        <f t="shared" si="292"/>
        <v>0</v>
      </c>
      <c r="E1101" s="3">
        <f t="shared" si="293"/>
        <v>0.65228673913043478</v>
      </c>
      <c r="F1101" s="3" t="str">
        <f t="shared" si="294"/>
        <v/>
      </c>
      <c r="G1101" s="3">
        <f t="shared" si="295"/>
        <v>9</v>
      </c>
      <c r="H1101" s="3">
        <f t="shared" si="296"/>
        <v>5</v>
      </c>
      <c r="I1101" s="3">
        <f t="shared" si="297"/>
        <v>9</v>
      </c>
      <c r="J1101" s="3">
        <f t="shared" si="298"/>
        <v>0</v>
      </c>
      <c r="K1101" s="3">
        <f t="shared" si="299"/>
        <v>7.7387399999999992E-4</v>
      </c>
      <c r="L1101" s="3">
        <f t="shared" si="300"/>
        <v>1.3027979999999999E-4</v>
      </c>
      <c r="M1101" s="3">
        <f t="shared" si="301"/>
        <v>1.22E-8</v>
      </c>
      <c r="N1101" s="3">
        <f t="shared" si="302"/>
        <v>0</v>
      </c>
      <c r="O1101" s="3">
        <f>SUM(K1101:M1101)</f>
        <v>9.0416599999999998E-4</v>
      </c>
      <c r="P1101" s="41">
        <f t="shared" si="303"/>
        <v>1.186401552531412E-3</v>
      </c>
      <c r="Q1101" s="42" t="str">
        <f t="shared" si="304"/>
        <v/>
      </c>
      <c r="R1101" s="44">
        <f t="shared" si="305"/>
        <v>1.8703430973108319E-8</v>
      </c>
      <c r="S1101" s="3">
        <f>IF(G1101&gt;0,(K1101/G1101)*(1000000/365),"")</f>
        <v>0.23557808219178078</v>
      </c>
      <c r="T1101" s="3">
        <f>IF(H1101&gt;0,(L1101/H1101)*(1000000/365),"")</f>
        <v>7.1386191780821909E-2</v>
      </c>
      <c r="U1101" s="3">
        <f>IF(I1101&gt;0,(M1101/I1101)*(1000000/365),"")</f>
        <v>3.7138508371385081E-6</v>
      </c>
      <c r="V1101" s="28" t="str">
        <f>IF(J1101&gt;0,(N1101/J1101)*(1000000/365),"")</f>
        <v/>
      </c>
      <c r="Y1101" s="29" t="s">
        <v>808</v>
      </c>
      <c r="Z1101" s="3" t="s">
        <v>62</v>
      </c>
      <c r="AA1101" s="3">
        <v>1666955</v>
      </c>
      <c r="AB1101" s="3">
        <v>951</v>
      </c>
      <c r="AC1101" s="3">
        <v>51</v>
      </c>
      <c r="AD1101" s="3">
        <v>0</v>
      </c>
      <c r="AE1101" s="2" t="s">
        <v>1243</v>
      </c>
      <c r="AG1101" s="2">
        <v>9</v>
      </c>
      <c r="AH1101" s="2">
        <v>0.77387399999999995</v>
      </c>
      <c r="AI1101" s="3" t="s">
        <v>1243</v>
      </c>
      <c r="AK1101" s="3">
        <v>5</v>
      </c>
      <c r="AL1101" s="3">
        <v>0.1302798</v>
      </c>
      <c r="AM1101" s="2" t="s">
        <v>1243</v>
      </c>
      <c r="AO1101" s="2">
        <v>9</v>
      </c>
      <c r="AP1101" s="2">
        <v>1.22E-5</v>
      </c>
    </row>
    <row r="1102" spans="1:42" x14ac:dyDescent="0.25">
      <c r="A1102" s="3">
        <f t="shared" si="289"/>
        <v>2</v>
      </c>
      <c r="B1102" s="3" t="str">
        <f t="shared" si="290"/>
        <v>Oil</v>
      </c>
      <c r="C1102" s="3">
        <f t="shared" si="291"/>
        <v>0</v>
      </c>
      <c r="D1102" s="3">
        <f t="shared" si="292"/>
        <v>0.11436558000000001</v>
      </c>
      <c r="E1102" s="3">
        <f t="shared" si="293"/>
        <v>0</v>
      </c>
      <c r="F1102" s="3" t="str">
        <f t="shared" si="294"/>
        <v/>
      </c>
      <c r="G1102" s="3">
        <f t="shared" si="295"/>
        <v>0</v>
      </c>
      <c r="H1102" s="3">
        <f t="shared" si="296"/>
        <v>5</v>
      </c>
      <c r="I1102" s="3">
        <f t="shared" si="297"/>
        <v>0</v>
      </c>
      <c r="J1102" s="3">
        <f t="shared" si="298"/>
        <v>0</v>
      </c>
      <c r="K1102" s="3">
        <f t="shared" si="299"/>
        <v>0</v>
      </c>
      <c r="L1102" s="3">
        <f t="shared" si="300"/>
        <v>5.1403200000000003E-5</v>
      </c>
      <c r="M1102" s="3">
        <f t="shared" si="301"/>
        <v>0</v>
      </c>
      <c r="N1102" s="3">
        <f t="shared" si="302"/>
        <v>0</v>
      </c>
      <c r="O1102" s="3">
        <f>SUM(K1102:M1102)</f>
        <v>5.1403200000000003E-5</v>
      </c>
      <c r="P1102" s="41" t="str">
        <f t="shared" si="303"/>
        <v/>
      </c>
      <c r="Q1102" s="42">
        <f t="shared" si="304"/>
        <v>4.4946390338771505E-4</v>
      </c>
      <c r="R1102" s="44" t="str">
        <f t="shared" si="305"/>
        <v/>
      </c>
      <c r="S1102" s="3" t="str">
        <f>IF(G1102&gt;0,(K1102/G1102)*(1000000/365),"")</f>
        <v/>
      </c>
      <c r="T1102" s="3">
        <f>IF(H1102&gt;0,(L1102/H1102)*(1000000/365),"")</f>
        <v>2.8166136986301372E-2</v>
      </c>
      <c r="U1102" s="3" t="str">
        <f>IF(I1102&gt;0,(M1102/I1102)*(1000000/365),"")</f>
        <v/>
      </c>
      <c r="V1102" s="28" t="str">
        <f>IF(J1102&gt;0,(N1102/J1102)*(1000000/365),"")</f>
        <v/>
      </c>
      <c r="Y1102" s="29" t="s">
        <v>810</v>
      </c>
      <c r="Z1102" s="3" t="s">
        <v>47</v>
      </c>
      <c r="AA1102" s="3">
        <v>114365.58</v>
      </c>
      <c r="AB1102" s="3">
        <v>1</v>
      </c>
      <c r="AC1102" s="3">
        <v>5</v>
      </c>
      <c r="AD1102" s="3">
        <v>0</v>
      </c>
      <c r="AE1102" s="2" t="s">
        <v>1245</v>
      </c>
      <c r="AI1102" s="3" t="s">
        <v>1243</v>
      </c>
      <c r="AK1102" s="3">
        <v>5</v>
      </c>
      <c r="AL1102" s="3">
        <v>5.1403200000000003E-2</v>
      </c>
      <c r="AM1102" s="2" t="s">
        <v>1245</v>
      </c>
    </row>
    <row r="1103" spans="1:42" x14ac:dyDescent="0.25">
      <c r="A1103" s="3">
        <f t="shared" si="289"/>
        <v>3</v>
      </c>
      <c r="B1103" s="3" t="str">
        <f t="shared" si="290"/>
        <v>Oil</v>
      </c>
      <c r="C1103" s="3">
        <f t="shared" si="291"/>
        <v>0</v>
      </c>
      <c r="D1103" s="3">
        <f t="shared" si="292"/>
        <v>0</v>
      </c>
      <c r="E1103" s="3">
        <f t="shared" si="293"/>
        <v>1.4949219999999999E-2</v>
      </c>
      <c r="F1103" s="3" t="str">
        <f t="shared" si="294"/>
        <v/>
      </c>
      <c r="G1103" s="3">
        <f t="shared" si="295"/>
        <v>0</v>
      </c>
      <c r="H1103" s="3">
        <f t="shared" si="296"/>
        <v>0</v>
      </c>
      <c r="I1103" s="3">
        <f t="shared" si="297"/>
        <v>2</v>
      </c>
      <c r="J1103" s="3">
        <f t="shared" si="298"/>
        <v>0</v>
      </c>
      <c r="K1103" s="3">
        <f t="shared" si="299"/>
        <v>0</v>
      </c>
      <c r="L1103" s="3">
        <f t="shared" si="300"/>
        <v>0</v>
      </c>
      <c r="M1103" s="3">
        <f t="shared" si="301"/>
        <v>6.8089999999999994E-5</v>
      </c>
      <c r="N1103" s="3">
        <f t="shared" si="302"/>
        <v>0</v>
      </c>
      <c r="O1103" s="3">
        <f>SUM(K1103:M1103)</f>
        <v>6.8089999999999994E-5</v>
      </c>
      <c r="P1103" s="41" t="str">
        <f t="shared" si="303"/>
        <v/>
      </c>
      <c r="Q1103" s="42" t="str">
        <f t="shared" si="304"/>
        <v/>
      </c>
      <c r="R1103" s="44">
        <f t="shared" si="305"/>
        <v>4.5547526894379768E-3</v>
      </c>
      <c r="S1103" s="3" t="str">
        <f>IF(G1103&gt;0,(K1103/G1103)*(1000000/365),"")</f>
        <v/>
      </c>
      <c r="T1103" s="3" t="str">
        <f>IF(H1103&gt;0,(L1103/H1103)*(1000000/365),"")</f>
        <v/>
      </c>
      <c r="U1103" s="3">
        <f>IF(I1103&gt;0,(M1103/I1103)*(1000000/365),"")</f>
        <v>9.3273972602739716E-2</v>
      </c>
      <c r="V1103" s="28" t="str">
        <f>IF(J1103&gt;0,(N1103/J1103)*(1000000/365),"")</f>
        <v/>
      </c>
      <c r="Y1103" s="29" t="s">
        <v>1255</v>
      </c>
      <c r="Z1103" s="3" t="s">
        <v>47</v>
      </c>
      <c r="AA1103" s="3">
        <v>14949.22</v>
      </c>
      <c r="AB1103" s="3">
        <v>1</v>
      </c>
      <c r="AC1103" s="3">
        <v>2</v>
      </c>
      <c r="AD1103" s="3">
        <v>0</v>
      </c>
      <c r="AE1103" s="2" t="s">
        <v>1245</v>
      </c>
      <c r="AI1103" s="3" t="s">
        <v>1245</v>
      </c>
      <c r="AM1103" s="2" t="s">
        <v>1243</v>
      </c>
      <c r="AO1103" s="2">
        <v>2</v>
      </c>
      <c r="AP1103" s="2">
        <v>6.8089999999999998E-2</v>
      </c>
    </row>
    <row r="1104" spans="1:42" x14ac:dyDescent="0.25">
      <c r="A1104" s="3">
        <f t="shared" si="289"/>
        <v>3</v>
      </c>
      <c r="B1104" s="3" t="str">
        <f t="shared" si="290"/>
        <v>Oil</v>
      </c>
      <c r="C1104" s="3">
        <f t="shared" si="291"/>
        <v>0</v>
      </c>
      <c r="D1104" s="3">
        <f t="shared" si="292"/>
        <v>0</v>
      </c>
      <c r="E1104" s="3">
        <f t="shared" si="293"/>
        <v>6.2001899999999995E-3</v>
      </c>
      <c r="F1104" s="3" t="str">
        <f t="shared" si="294"/>
        <v/>
      </c>
      <c r="G1104" s="3">
        <f t="shared" si="295"/>
        <v>0</v>
      </c>
      <c r="H1104" s="3">
        <f t="shared" si="296"/>
        <v>0</v>
      </c>
      <c r="I1104" s="3">
        <f t="shared" si="297"/>
        <v>2</v>
      </c>
      <c r="J1104" s="3">
        <f t="shared" si="298"/>
        <v>0</v>
      </c>
      <c r="K1104" s="3">
        <f t="shared" si="299"/>
        <v>0</v>
      </c>
      <c r="L1104" s="3">
        <f t="shared" si="300"/>
        <v>0</v>
      </c>
      <c r="M1104" s="3">
        <f t="shared" si="301"/>
        <v>2.8240000000000001E-5</v>
      </c>
      <c r="N1104" s="3">
        <f t="shared" si="302"/>
        <v>0</v>
      </c>
      <c r="O1104" s="3">
        <f>SUM(K1104:M1104)</f>
        <v>2.8240000000000001E-5</v>
      </c>
      <c r="P1104" s="41" t="str">
        <f t="shared" si="303"/>
        <v/>
      </c>
      <c r="Q1104" s="42" t="str">
        <f t="shared" si="304"/>
        <v/>
      </c>
      <c r="R1104" s="44">
        <f t="shared" si="305"/>
        <v>4.5546991301879461E-3</v>
      </c>
      <c r="S1104" s="3" t="str">
        <f>IF(G1104&gt;0,(K1104/G1104)*(1000000/365),"")</f>
        <v/>
      </c>
      <c r="T1104" s="3" t="str">
        <f>IF(H1104&gt;0,(L1104/H1104)*(1000000/365),"")</f>
        <v/>
      </c>
      <c r="U1104" s="3">
        <f>IF(I1104&gt;0,(M1104/I1104)*(1000000/365),"")</f>
        <v>3.8684931506849311E-2</v>
      </c>
      <c r="V1104" s="28" t="str">
        <f>IF(J1104&gt;0,(N1104/J1104)*(1000000/365),"")</f>
        <v/>
      </c>
      <c r="Y1104" s="29" t="s">
        <v>1255</v>
      </c>
      <c r="Z1104" s="3" t="s">
        <v>62</v>
      </c>
      <c r="AA1104" s="3">
        <v>6200.19</v>
      </c>
      <c r="AB1104" s="3">
        <v>1</v>
      </c>
      <c r="AC1104" s="3">
        <v>2</v>
      </c>
      <c r="AD1104" s="3">
        <v>2</v>
      </c>
      <c r="AE1104" s="2" t="s">
        <v>1245</v>
      </c>
      <c r="AI1104" s="3" t="s">
        <v>1245</v>
      </c>
      <c r="AM1104" s="2" t="s">
        <v>1243</v>
      </c>
      <c r="AO1104" s="2">
        <v>2</v>
      </c>
      <c r="AP1104" s="2">
        <v>2.8240000000000001E-2</v>
      </c>
    </row>
    <row r="1105" spans="1:42" x14ac:dyDescent="0.25">
      <c r="A1105" s="3">
        <f t="shared" si="289"/>
        <v>5</v>
      </c>
      <c r="B1105" s="3" t="str">
        <f t="shared" si="290"/>
        <v>Oil</v>
      </c>
      <c r="C1105" s="3">
        <f t="shared" si="291"/>
        <v>0</v>
      </c>
      <c r="D1105" s="3">
        <f t="shared" si="292"/>
        <v>0.78553408569999994</v>
      </c>
      <c r="E1105" s="3">
        <f t="shared" si="293"/>
        <v>1.4588490163000001</v>
      </c>
      <c r="F1105" s="3" t="str">
        <f t="shared" si="294"/>
        <v/>
      </c>
      <c r="G1105" s="3">
        <f t="shared" si="295"/>
        <v>0</v>
      </c>
      <c r="H1105" s="3">
        <f t="shared" si="296"/>
        <v>7</v>
      </c>
      <c r="I1105" s="3">
        <f t="shared" si="297"/>
        <v>13</v>
      </c>
      <c r="J1105" s="3">
        <f t="shared" si="298"/>
        <v>0</v>
      </c>
      <c r="K1105" s="3">
        <f t="shared" si="299"/>
        <v>0</v>
      </c>
      <c r="L1105" s="3">
        <f t="shared" si="300"/>
        <v>0.20432964440000001</v>
      </c>
      <c r="M1105" s="3">
        <f t="shared" si="301"/>
        <v>6.6761300000000001E-5</v>
      </c>
      <c r="N1105" s="3">
        <f t="shared" si="302"/>
        <v>0</v>
      </c>
      <c r="O1105" s="3">
        <f>SUM(K1105:M1105)</f>
        <v>0.20439640570000001</v>
      </c>
      <c r="P1105" s="41" t="str">
        <f t="shared" si="303"/>
        <v/>
      </c>
      <c r="Q1105" s="42">
        <f t="shared" si="304"/>
        <v>0.26011556738231051</v>
      </c>
      <c r="R1105" s="44">
        <f t="shared" si="305"/>
        <v>4.5762994836383465E-5</v>
      </c>
      <c r="S1105" s="3" t="str">
        <f>IF(G1105&gt;0,(K1105/G1105)*(1000000/365),"")</f>
        <v/>
      </c>
      <c r="T1105" s="3">
        <f>IF(H1105&gt;0,(L1105/H1105)*(1000000/365),"")</f>
        <v>79.972463561643835</v>
      </c>
      <c r="U1105" s="3">
        <f>IF(I1105&gt;0,(M1105/I1105)*(1000000/365),"")</f>
        <v>1.4069820864067439E-2</v>
      </c>
      <c r="V1105" s="28" t="str">
        <f>IF(J1105&gt;0,(N1105/J1105)*(1000000/365),"")</f>
        <v/>
      </c>
      <c r="Y1105" s="29" t="s">
        <v>1255</v>
      </c>
      <c r="Z1105" s="3" t="s">
        <v>62</v>
      </c>
      <c r="AA1105" s="3">
        <v>2244383.102</v>
      </c>
      <c r="AB1105" s="3">
        <v>86</v>
      </c>
      <c r="AC1105" s="3">
        <v>20</v>
      </c>
      <c r="AD1105" s="3">
        <v>20</v>
      </c>
      <c r="AE1105" s="2" t="s">
        <v>1245</v>
      </c>
      <c r="AI1105" s="3" t="s">
        <v>1243</v>
      </c>
      <c r="AK1105" s="3">
        <v>7</v>
      </c>
      <c r="AL1105" s="3">
        <v>204.32964440000001</v>
      </c>
      <c r="AM1105" s="2" t="s">
        <v>1243</v>
      </c>
      <c r="AO1105" s="2">
        <v>13</v>
      </c>
      <c r="AP1105" s="2">
        <v>6.6761299999999996E-2</v>
      </c>
    </row>
    <row r="1106" spans="1:42" x14ac:dyDescent="0.25">
      <c r="A1106" s="3">
        <f t="shared" si="289"/>
        <v>4</v>
      </c>
      <c r="B1106" s="3" t="str">
        <f t="shared" si="290"/>
        <v>Oil</v>
      </c>
      <c r="C1106" s="3">
        <f t="shared" si="291"/>
        <v>6.460531285714285E-3</v>
      </c>
      <c r="D1106" s="3">
        <f t="shared" si="292"/>
        <v>1.6151328214285714E-2</v>
      </c>
      <c r="E1106" s="3">
        <f t="shared" si="293"/>
        <v>0</v>
      </c>
      <c r="F1106" s="3" t="str">
        <f t="shared" si="294"/>
        <v/>
      </c>
      <c r="G1106" s="3">
        <f t="shared" si="295"/>
        <v>2</v>
      </c>
      <c r="H1106" s="3">
        <f t="shared" si="296"/>
        <v>5</v>
      </c>
      <c r="I1106" s="3">
        <f t="shared" si="297"/>
        <v>0</v>
      </c>
      <c r="J1106" s="3">
        <f t="shared" si="298"/>
        <v>0</v>
      </c>
      <c r="K1106" s="3">
        <f t="shared" si="299"/>
        <v>0</v>
      </c>
      <c r="L1106" s="3">
        <f t="shared" si="300"/>
        <v>1E-4</v>
      </c>
      <c r="M1106" s="3">
        <f t="shared" si="301"/>
        <v>0</v>
      </c>
      <c r="N1106" s="3">
        <f t="shared" si="302"/>
        <v>0</v>
      </c>
      <c r="O1106" s="3">
        <f>SUM(K1106:M1106)</f>
        <v>1E-4</v>
      </c>
      <c r="P1106" s="41">
        <f t="shared" si="303"/>
        <v>0</v>
      </c>
      <c r="Q1106" s="42">
        <f t="shared" si="304"/>
        <v>6.1914412655889716E-3</v>
      </c>
      <c r="R1106" s="44" t="str">
        <f t="shared" si="305"/>
        <v/>
      </c>
      <c r="S1106" s="3">
        <f>IF(G1106&gt;0,(K1106/G1106)*(1000000/365),"")</f>
        <v>0</v>
      </c>
      <c r="T1106" s="3">
        <f>IF(H1106&gt;0,(L1106/H1106)*(1000000/365),"")</f>
        <v>5.4794520547945209E-2</v>
      </c>
      <c r="U1106" s="3" t="str">
        <f>IF(I1106&gt;0,(M1106/I1106)*(1000000/365),"")</f>
        <v/>
      </c>
      <c r="V1106" s="28" t="str">
        <f>IF(J1106&gt;0,(N1106/J1106)*(1000000/365),"")</f>
        <v/>
      </c>
      <c r="Y1106" s="29" t="s">
        <v>813</v>
      </c>
      <c r="Z1106" s="3" t="s">
        <v>62</v>
      </c>
      <c r="AA1106" s="3">
        <v>22611.859499999999</v>
      </c>
      <c r="AB1106" s="3">
        <v>26</v>
      </c>
      <c r="AC1106" s="3">
        <v>7</v>
      </c>
      <c r="AD1106" s="3">
        <v>0</v>
      </c>
      <c r="AE1106" s="2" t="s">
        <v>1243</v>
      </c>
      <c r="AG1106" s="2">
        <v>2</v>
      </c>
      <c r="AH1106" s="2">
        <v>0</v>
      </c>
      <c r="AI1106" s="3" t="s">
        <v>1243</v>
      </c>
      <c r="AK1106" s="3">
        <v>5</v>
      </c>
      <c r="AL1106" s="3">
        <v>0.1</v>
      </c>
      <c r="AM1106" s="2" t="s">
        <v>1245</v>
      </c>
    </row>
    <row r="1107" spans="1:42" x14ac:dyDescent="0.25">
      <c r="A1107" s="3">
        <f t="shared" si="289"/>
        <v>5</v>
      </c>
      <c r="B1107" s="3" t="str">
        <f t="shared" si="290"/>
        <v>Oil</v>
      </c>
      <c r="C1107" s="3">
        <f t="shared" si="291"/>
        <v>0</v>
      </c>
      <c r="D1107" s="3">
        <f t="shared" si="292"/>
        <v>6.3251247802500007E-2</v>
      </c>
      <c r="E1107" s="3">
        <f t="shared" si="293"/>
        <v>2.10837492675E-2</v>
      </c>
      <c r="F1107" s="3" t="str">
        <f t="shared" si="294"/>
        <v/>
      </c>
      <c r="G1107" s="3">
        <f t="shared" si="295"/>
        <v>0</v>
      </c>
      <c r="H1107" s="3">
        <f t="shared" si="296"/>
        <v>6</v>
      </c>
      <c r="I1107" s="3">
        <f t="shared" si="297"/>
        <v>2</v>
      </c>
      <c r="J1107" s="3">
        <f t="shared" si="298"/>
        <v>0</v>
      </c>
      <c r="K1107" s="3">
        <f t="shared" si="299"/>
        <v>0</v>
      </c>
      <c r="L1107" s="3">
        <f t="shared" si="300"/>
        <v>4.2832484999999997E-3</v>
      </c>
      <c r="M1107" s="3">
        <f t="shared" si="301"/>
        <v>3.5001800000000001E-5</v>
      </c>
      <c r="N1107" s="3">
        <f t="shared" si="302"/>
        <v>0</v>
      </c>
      <c r="O1107" s="3">
        <f>SUM(K1107:M1107)</f>
        <v>4.3182502999999997E-3</v>
      </c>
      <c r="P1107" s="41" t="str">
        <f t="shared" si="303"/>
        <v/>
      </c>
      <c r="Q1107" s="42">
        <f t="shared" si="304"/>
        <v>6.7718007925698251E-2</v>
      </c>
      <c r="R1107" s="44">
        <f t="shared" si="305"/>
        <v>1.6601316756291672E-3</v>
      </c>
      <c r="S1107" s="3" t="str">
        <f>IF(G1107&gt;0,(K1107/G1107)*(1000000/365),"")</f>
        <v/>
      </c>
      <c r="T1107" s="3">
        <f>IF(H1107&gt;0,(L1107/H1107)*(1000000/365),"")</f>
        <v>1.9558212328767119</v>
      </c>
      <c r="U1107" s="3">
        <f>IF(I1107&gt;0,(M1107/I1107)*(1000000/365),"")</f>
        <v>4.7947671232876708E-2</v>
      </c>
      <c r="V1107" s="28" t="str">
        <f>IF(J1107&gt;0,(N1107/J1107)*(1000000/365),"")</f>
        <v/>
      </c>
      <c r="Y1107" s="29" t="s">
        <v>813</v>
      </c>
      <c r="Z1107" s="3" t="s">
        <v>62</v>
      </c>
      <c r="AA1107" s="3">
        <v>84334.997069999998</v>
      </c>
      <c r="AB1107" s="3">
        <v>4</v>
      </c>
      <c r="AC1107" s="3">
        <v>8</v>
      </c>
      <c r="AD1107" s="3">
        <v>4</v>
      </c>
      <c r="AE1107" s="2" t="s">
        <v>1245</v>
      </c>
      <c r="AI1107" s="3" t="s">
        <v>1243</v>
      </c>
      <c r="AK1107" s="3">
        <v>6</v>
      </c>
      <c r="AL1107" s="3">
        <v>4.2832485</v>
      </c>
      <c r="AM1107" s="2" t="s">
        <v>1243</v>
      </c>
      <c r="AO1107" s="2">
        <v>2</v>
      </c>
      <c r="AP1107" s="2">
        <v>3.50018E-2</v>
      </c>
    </row>
    <row r="1108" spans="1:42" x14ac:dyDescent="0.25">
      <c r="A1108" s="3">
        <f t="shared" si="289"/>
        <v>6</v>
      </c>
      <c r="B1108" s="3" t="str">
        <f t="shared" si="290"/>
        <v>Oil</v>
      </c>
      <c r="C1108" s="3">
        <f t="shared" si="291"/>
        <v>6.4836603138999999E-2</v>
      </c>
      <c r="D1108" s="3">
        <f t="shared" si="292"/>
        <v>0</v>
      </c>
      <c r="E1108" s="3">
        <f t="shared" si="293"/>
        <v>6.4836603138999999E-2</v>
      </c>
      <c r="F1108" s="3" t="str">
        <f t="shared" si="294"/>
        <v/>
      </c>
      <c r="G1108" s="3">
        <f t="shared" si="295"/>
        <v>1</v>
      </c>
      <c r="H1108" s="3">
        <f t="shared" si="296"/>
        <v>0</v>
      </c>
      <c r="I1108" s="3">
        <f t="shared" si="297"/>
        <v>1</v>
      </c>
      <c r="J1108" s="3">
        <f t="shared" si="298"/>
        <v>0</v>
      </c>
      <c r="K1108" s="3">
        <f t="shared" si="299"/>
        <v>1.7480099999999999E-5</v>
      </c>
      <c r="L1108" s="3">
        <f t="shared" si="300"/>
        <v>0</v>
      </c>
      <c r="M1108" s="3">
        <f t="shared" si="301"/>
        <v>2.29E-8</v>
      </c>
      <c r="N1108" s="3">
        <f t="shared" si="302"/>
        <v>0</v>
      </c>
      <c r="O1108" s="3">
        <f>SUM(K1108:M1108)</f>
        <v>1.7502999999999998E-5</v>
      </c>
      <c r="P1108" s="41">
        <f t="shared" si="303"/>
        <v>2.6960234117332264E-4</v>
      </c>
      <c r="Q1108" s="42" t="str">
        <f t="shared" si="304"/>
        <v/>
      </c>
      <c r="R1108" s="44">
        <f t="shared" si="305"/>
        <v>3.5319555453739331E-7</v>
      </c>
      <c r="S1108" s="3">
        <f>IF(G1108&gt;0,(K1108/G1108)*(1000000/365),"")</f>
        <v>4.7890684931506847E-2</v>
      </c>
      <c r="T1108" s="3" t="str">
        <f>IF(H1108&gt;0,(L1108/H1108)*(1000000/365),"")</f>
        <v/>
      </c>
      <c r="U1108" s="3">
        <f>IF(I1108&gt;0,(M1108/I1108)*(1000000/365),"")</f>
        <v>6.2739726027397256E-5</v>
      </c>
      <c r="V1108" s="28" t="str">
        <f>IF(J1108&gt;0,(N1108/J1108)*(1000000/365),"")</f>
        <v/>
      </c>
      <c r="Y1108" s="29" t="s">
        <v>813</v>
      </c>
      <c r="Z1108" s="3" t="s">
        <v>62</v>
      </c>
      <c r="AA1108" s="3">
        <v>129673.206278</v>
      </c>
      <c r="AB1108" s="3">
        <v>1</v>
      </c>
      <c r="AC1108" s="3">
        <v>2</v>
      </c>
      <c r="AD1108" s="3">
        <v>0</v>
      </c>
      <c r="AE1108" s="2" t="s">
        <v>1243</v>
      </c>
      <c r="AG1108" s="2">
        <v>1</v>
      </c>
      <c r="AH1108" s="2">
        <v>1.7480099999999998E-2</v>
      </c>
      <c r="AI1108" s="3" t="s">
        <v>1245</v>
      </c>
      <c r="AM1108" s="2" t="s">
        <v>1243</v>
      </c>
      <c r="AO1108" s="2">
        <v>1</v>
      </c>
      <c r="AP1108" s="2">
        <v>2.2900000000000001E-5</v>
      </c>
    </row>
    <row r="1109" spans="1:42" x14ac:dyDescent="0.25">
      <c r="A1109" s="3">
        <f t="shared" si="289"/>
        <v>2</v>
      </c>
      <c r="B1109" s="3" t="str">
        <f t="shared" si="290"/>
        <v>Oil</v>
      </c>
      <c r="C1109" s="3">
        <f t="shared" si="291"/>
        <v>0</v>
      </c>
      <c r="D1109" s="3">
        <f t="shared" si="292"/>
        <v>0.11912703999999999</v>
      </c>
      <c r="E1109" s="3">
        <f t="shared" si="293"/>
        <v>0</v>
      </c>
      <c r="F1109" s="3" t="str">
        <f t="shared" si="294"/>
        <v/>
      </c>
      <c r="G1109" s="3">
        <f t="shared" si="295"/>
        <v>0</v>
      </c>
      <c r="H1109" s="3">
        <f t="shared" si="296"/>
        <v>47</v>
      </c>
      <c r="I1109" s="3">
        <f t="shared" si="297"/>
        <v>0</v>
      </c>
      <c r="J1109" s="3">
        <f t="shared" si="298"/>
        <v>0</v>
      </c>
      <c r="K1109" s="3">
        <f t="shared" si="299"/>
        <v>0</v>
      </c>
      <c r="L1109" s="3">
        <f t="shared" si="300"/>
        <v>5.5560666199999997E-2</v>
      </c>
      <c r="M1109" s="3">
        <f t="shared" si="301"/>
        <v>0</v>
      </c>
      <c r="N1109" s="3">
        <f t="shared" si="302"/>
        <v>0</v>
      </c>
      <c r="O1109" s="3">
        <f>SUM(K1109:M1109)</f>
        <v>5.5560666199999997E-2</v>
      </c>
      <c r="P1109" s="41" t="str">
        <f t="shared" si="303"/>
        <v/>
      </c>
      <c r="Q1109" s="42">
        <f t="shared" si="304"/>
        <v>0.46639844488707183</v>
      </c>
      <c r="R1109" s="44" t="str">
        <f t="shared" si="305"/>
        <v/>
      </c>
      <c r="S1109" s="3" t="str">
        <f>IF(G1109&gt;0,(K1109/G1109)*(1000000/365),"")</f>
        <v/>
      </c>
      <c r="T1109" s="3">
        <f>IF(H1109&gt;0,(L1109/H1109)*(1000000/365),"")</f>
        <v>3.2387447508015152</v>
      </c>
      <c r="U1109" s="3" t="str">
        <f>IF(I1109&gt;0,(M1109/I1109)*(1000000/365),"")</f>
        <v/>
      </c>
      <c r="V1109" s="28" t="str">
        <f>IF(J1109&gt;0,(N1109/J1109)*(1000000/365),"")</f>
        <v/>
      </c>
      <c r="Y1109" s="29" t="s">
        <v>815</v>
      </c>
      <c r="Z1109" s="3" t="s">
        <v>47</v>
      </c>
      <c r="AA1109" s="3">
        <v>119127.03999999999</v>
      </c>
      <c r="AB1109" s="3">
        <v>41</v>
      </c>
      <c r="AC1109" s="3">
        <v>47</v>
      </c>
      <c r="AD1109" s="3">
        <v>0</v>
      </c>
      <c r="AE1109" s="2" t="s">
        <v>1245</v>
      </c>
      <c r="AI1109" s="3" t="s">
        <v>1243</v>
      </c>
      <c r="AK1109" s="3">
        <v>47</v>
      </c>
      <c r="AL1109" s="3">
        <v>55.5606662</v>
      </c>
      <c r="AM1109" s="2" t="s">
        <v>1245</v>
      </c>
    </row>
    <row r="1110" spans="1:42" x14ac:dyDescent="0.25">
      <c r="A1110" s="3">
        <f t="shared" si="289"/>
        <v>2</v>
      </c>
      <c r="B1110" s="3" t="str">
        <f t="shared" si="290"/>
        <v>Oil</v>
      </c>
      <c r="C1110" s="3">
        <f t="shared" si="291"/>
        <v>0</v>
      </c>
      <c r="D1110" s="3">
        <f t="shared" si="292"/>
        <v>2.16630989956E-2</v>
      </c>
      <c r="E1110" s="3">
        <f t="shared" si="293"/>
        <v>0</v>
      </c>
      <c r="F1110" s="3" t="str">
        <f t="shared" si="294"/>
        <v/>
      </c>
      <c r="G1110" s="3">
        <f t="shared" si="295"/>
        <v>0</v>
      </c>
      <c r="H1110" s="3">
        <f t="shared" si="296"/>
        <v>9</v>
      </c>
      <c r="I1110" s="3">
        <f t="shared" si="297"/>
        <v>0</v>
      </c>
      <c r="J1110" s="3">
        <f t="shared" si="298"/>
        <v>0</v>
      </c>
      <c r="K1110" s="3">
        <f t="shared" si="299"/>
        <v>0</v>
      </c>
      <c r="L1110" s="3">
        <f t="shared" si="300"/>
        <v>2.4143539E-3</v>
      </c>
      <c r="M1110" s="3">
        <f t="shared" si="301"/>
        <v>0</v>
      </c>
      <c r="N1110" s="3">
        <f t="shared" si="302"/>
        <v>0</v>
      </c>
      <c r="O1110" s="3">
        <f>SUM(K1110:M1110)</f>
        <v>2.4143539E-3</v>
      </c>
      <c r="P1110" s="41" t="str">
        <f t="shared" si="303"/>
        <v/>
      </c>
      <c r="Q1110" s="42">
        <f t="shared" si="304"/>
        <v>0.11145007002416323</v>
      </c>
      <c r="R1110" s="44" t="str">
        <f t="shared" si="305"/>
        <v/>
      </c>
      <c r="S1110" s="3" t="str">
        <f>IF(G1110&gt;0,(K1110/G1110)*(1000000/365),"")</f>
        <v/>
      </c>
      <c r="T1110" s="3">
        <f>IF(H1110&gt;0,(L1110/H1110)*(1000000/365),"")</f>
        <v>0.73496313546423131</v>
      </c>
      <c r="U1110" s="3" t="str">
        <f>IF(I1110&gt;0,(M1110/I1110)*(1000000/365),"")</f>
        <v/>
      </c>
      <c r="V1110" s="28" t="str">
        <f>IF(J1110&gt;0,(N1110/J1110)*(1000000/365),"")</f>
        <v/>
      </c>
      <c r="Y1110" s="29" t="s">
        <v>813</v>
      </c>
      <c r="Z1110" s="3" t="s">
        <v>47</v>
      </c>
      <c r="AA1110" s="3">
        <v>21663.098995600001</v>
      </c>
      <c r="AB1110" s="3">
        <v>10</v>
      </c>
      <c r="AC1110" s="3">
        <v>9</v>
      </c>
      <c r="AD1110" s="3">
        <v>0</v>
      </c>
      <c r="AE1110" s="2" t="s">
        <v>1245</v>
      </c>
      <c r="AI1110" s="3" t="s">
        <v>1243</v>
      </c>
      <c r="AK1110" s="3">
        <v>9</v>
      </c>
      <c r="AL1110" s="3">
        <v>2.4143539000000001</v>
      </c>
      <c r="AM1110" s="2" t="s">
        <v>1245</v>
      </c>
    </row>
    <row r="1111" spans="1:42" x14ac:dyDescent="0.25">
      <c r="A1111" s="3">
        <f t="shared" si="289"/>
        <v>3</v>
      </c>
      <c r="B1111" s="3" t="str">
        <f t="shared" si="290"/>
        <v>Oil</v>
      </c>
      <c r="C1111" s="3">
        <f t="shared" si="291"/>
        <v>0</v>
      </c>
      <c r="D1111" s="3">
        <f t="shared" si="292"/>
        <v>0</v>
      </c>
      <c r="E1111" s="3">
        <f t="shared" si="293"/>
        <v>0.17347599999999999</v>
      </c>
      <c r="F1111" s="3" t="str">
        <f t="shared" si="294"/>
        <v/>
      </c>
      <c r="G1111" s="3">
        <f t="shared" si="295"/>
        <v>0</v>
      </c>
      <c r="H1111" s="3">
        <f t="shared" si="296"/>
        <v>0</v>
      </c>
      <c r="I1111" s="3">
        <f t="shared" si="297"/>
        <v>21</v>
      </c>
      <c r="J1111" s="3">
        <f t="shared" si="298"/>
        <v>0</v>
      </c>
      <c r="K1111" s="3">
        <f t="shared" si="299"/>
        <v>0</v>
      </c>
      <c r="L1111" s="3">
        <f t="shared" si="300"/>
        <v>0</v>
      </c>
      <c r="M1111" s="3">
        <f t="shared" si="301"/>
        <v>1E-4</v>
      </c>
      <c r="N1111" s="3">
        <f t="shared" si="302"/>
        <v>0</v>
      </c>
      <c r="O1111" s="3">
        <f>SUM(K1111:M1111)</f>
        <v>1E-4</v>
      </c>
      <c r="P1111" s="41" t="str">
        <f t="shared" si="303"/>
        <v/>
      </c>
      <c r="Q1111" s="42" t="str">
        <f t="shared" si="304"/>
        <v/>
      </c>
      <c r="R1111" s="44">
        <f t="shared" si="305"/>
        <v>5.7644861537042597E-4</v>
      </c>
      <c r="S1111" s="3" t="str">
        <f>IF(G1111&gt;0,(K1111/G1111)*(1000000/365),"")</f>
        <v/>
      </c>
      <c r="T1111" s="3" t="str">
        <f>IF(H1111&gt;0,(L1111/H1111)*(1000000/365),"")</f>
        <v/>
      </c>
      <c r="U1111" s="3">
        <f>IF(I1111&gt;0,(M1111/I1111)*(1000000/365),"")</f>
        <v>1.3046314416177431E-2</v>
      </c>
      <c r="V1111" s="28" t="str">
        <f>IF(J1111&gt;0,(N1111/J1111)*(1000000/365),"")</f>
        <v/>
      </c>
      <c r="Y1111" s="29" t="s">
        <v>813</v>
      </c>
      <c r="Z1111" s="3" t="s">
        <v>47</v>
      </c>
      <c r="AA1111" s="3">
        <v>173476</v>
      </c>
      <c r="AB1111" s="3">
        <v>5</v>
      </c>
      <c r="AC1111" s="3">
        <v>21</v>
      </c>
      <c r="AD1111" s="3">
        <v>0</v>
      </c>
      <c r="AE1111" s="2" t="s">
        <v>1245</v>
      </c>
      <c r="AI1111" s="3" t="s">
        <v>1245</v>
      </c>
      <c r="AM1111" s="2" t="s">
        <v>1243</v>
      </c>
      <c r="AO1111" s="2">
        <v>21</v>
      </c>
      <c r="AP1111" s="2">
        <v>0.1</v>
      </c>
    </row>
    <row r="1112" spans="1:42" x14ac:dyDescent="0.25">
      <c r="A1112" s="3">
        <f t="shared" si="289"/>
        <v>5</v>
      </c>
      <c r="B1112" s="3" t="str">
        <f t="shared" si="290"/>
        <v>Oil</v>
      </c>
      <c r="C1112" s="3">
        <f t="shared" si="291"/>
        <v>0</v>
      </c>
      <c r="D1112" s="3">
        <f t="shared" si="292"/>
        <v>1.7301E-2</v>
      </c>
      <c r="E1112" s="3">
        <f t="shared" si="293"/>
        <v>1.7301E-2</v>
      </c>
      <c r="F1112" s="3" t="str">
        <f t="shared" si="294"/>
        <v/>
      </c>
      <c r="G1112" s="3">
        <f t="shared" si="295"/>
        <v>0</v>
      </c>
      <c r="H1112" s="3">
        <f t="shared" si="296"/>
        <v>6</v>
      </c>
      <c r="I1112" s="3">
        <f t="shared" si="297"/>
        <v>6</v>
      </c>
      <c r="J1112" s="3">
        <f t="shared" si="298"/>
        <v>0</v>
      </c>
      <c r="K1112" s="3">
        <f t="shared" si="299"/>
        <v>0</v>
      </c>
      <c r="L1112" s="3">
        <f t="shared" si="300"/>
        <v>1.9802268000000001E-3</v>
      </c>
      <c r="M1112" s="3">
        <f t="shared" si="301"/>
        <v>1.0415000000000001E-5</v>
      </c>
      <c r="N1112" s="3">
        <f t="shared" si="302"/>
        <v>0</v>
      </c>
      <c r="O1112" s="3">
        <f>SUM(K1112:M1112)</f>
        <v>1.9906418000000003E-3</v>
      </c>
      <c r="P1112" s="41" t="str">
        <f t="shared" si="303"/>
        <v/>
      </c>
      <c r="Q1112" s="42">
        <f t="shared" si="304"/>
        <v>0.11445736084619387</v>
      </c>
      <c r="R1112" s="44">
        <f t="shared" si="305"/>
        <v>6.0198832437431367E-4</v>
      </c>
      <c r="S1112" s="3" t="str">
        <f>IF(G1112&gt;0,(K1112/G1112)*(1000000/365),"")</f>
        <v/>
      </c>
      <c r="T1112" s="3">
        <f>IF(H1112&gt;0,(L1112/H1112)*(1000000/365),"")</f>
        <v>0.90421315068493158</v>
      </c>
      <c r="U1112" s="3">
        <f>IF(I1112&gt;0,(M1112/I1112)*(1000000/365),"")</f>
        <v>4.7557077625570779E-3</v>
      </c>
      <c r="V1112" s="28" t="str">
        <f>IF(J1112&gt;0,(N1112/J1112)*(1000000/365),"")</f>
        <v/>
      </c>
      <c r="Y1112" s="29" t="s">
        <v>813</v>
      </c>
      <c r="Z1112" s="3" t="s">
        <v>62</v>
      </c>
      <c r="AA1112" s="3">
        <v>34602</v>
      </c>
      <c r="AB1112" s="3">
        <v>4</v>
      </c>
      <c r="AC1112" s="3">
        <v>12</v>
      </c>
      <c r="AD1112" s="3">
        <v>0</v>
      </c>
      <c r="AE1112" s="2" t="s">
        <v>1245</v>
      </c>
      <c r="AI1112" s="3" t="s">
        <v>1243</v>
      </c>
      <c r="AK1112" s="3">
        <v>6</v>
      </c>
      <c r="AL1112" s="3">
        <v>1.9802268000000001</v>
      </c>
      <c r="AM1112" s="2" t="s">
        <v>1243</v>
      </c>
      <c r="AO1112" s="2">
        <v>6</v>
      </c>
      <c r="AP1112" s="2">
        <v>1.0415000000000001E-2</v>
      </c>
    </row>
    <row r="1113" spans="1:42" x14ac:dyDescent="0.25">
      <c r="A1113" s="3">
        <f t="shared" si="289"/>
        <v>2</v>
      </c>
      <c r="B1113" s="3" t="str">
        <f t="shared" si="290"/>
        <v>Oil</v>
      </c>
      <c r="C1113" s="3">
        <f t="shared" si="291"/>
        <v>0</v>
      </c>
      <c r="D1113" s="3">
        <f t="shared" si="292"/>
        <v>4.5260000000000002E-2</v>
      </c>
      <c r="E1113" s="3">
        <f t="shared" si="293"/>
        <v>0</v>
      </c>
      <c r="F1113" s="3" t="str">
        <f t="shared" si="294"/>
        <v/>
      </c>
      <c r="G1113" s="3">
        <f t="shared" si="295"/>
        <v>0</v>
      </c>
      <c r="H1113" s="3">
        <f t="shared" si="296"/>
        <v>1</v>
      </c>
      <c r="I1113" s="3">
        <f t="shared" si="297"/>
        <v>0</v>
      </c>
      <c r="J1113" s="3">
        <f t="shared" si="298"/>
        <v>0</v>
      </c>
      <c r="K1113" s="3">
        <f t="shared" si="299"/>
        <v>0</v>
      </c>
      <c r="L1113" s="3">
        <f t="shared" si="300"/>
        <v>4.9309029999999995E-4</v>
      </c>
      <c r="M1113" s="3">
        <f t="shared" si="301"/>
        <v>0</v>
      </c>
      <c r="N1113" s="3">
        <f t="shared" si="302"/>
        <v>0</v>
      </c>
      <c r="O1113" s="3">
        <f>SUM(K1113:M1113)</f>
        <v>4.9309029999999995E-4</v>
      </c>
      <c r="P1113" s="41" t="str">
        <f t="shared" si="303"/>
        <v/>
      </c>
      <c r="Q1113" s="42">
        <f t="shared" si="304"/>
        <v>1.0894615554573573E-2</v>
      </c>
      <c r="R1113" s="44" t="str">
        <f t="shared" si="305"/>
        <v/>
      </c>
      <c r="S1113" s="3" t="str">
        <f>IF(G1113&gt;0,(K1113/G1113)*(1000000/365),"")</f>
        <v/>
      </c>
      <c r="T1113" s="3">
        <f>IF(H1113&gt;0,(L1113/H1113)*(1000000/365),"")</f>
        <v>1.3509323287671231</v>
      </c>
      <c r="U1113" s="3" t="str">
        <f>IF(I1113&gt;0,(M1113/I1113)*(1000000/365),"")</f>
        <v/>
      </c>
      <c r="V1113" s="28" t="str">
        <f>IF(J1113&gt;0,(N1113/J1113)*(1000000/365),"")</f>
        <v/>
      </c>
      <c r="Y1113" s="29" t="s">
        <v>813</v>
      </c>
      <c r="Z1113" s="3" t="s">
        <v>62</v>
      </c>
      <c r="AA1113" s="3">
        <v>45260</v>
      </c>
      <c r="AB1113" s="3">
        <v>70</v>
      </c>
      <c r="AC1113" s="3">
        <v>1</v>
      </c>
      <c r="AD1113" s="3">
        <v>0</v>
      </c>
      <c r="AE1113" s="2" t="s">
        <v>1245</v>
      </c>
      <c r="AI1113" s="3" t="s">
        <v>1243</v>
      </c>
      <c r="AK1113" s="3">
        <v>1</v>
      </c>
      <c r="AL1113" s="3">
        <v>0.49309029999999998</v>
      </c>
      <c r="AM1113" s="2" t="s">
        <v>1245</v>
      </c>
    </row>
    <row r="1114" spans="1:42" x14ac:dyDescent="0.25">
      <c r="A1114" s="3">
        <f t="shared" si="289"/>
        <v>2</v>
      </c>
      <c r="B1114" s="3" t="str">
        <f t="shared" si="290"/>
        <v>Oil</v>
      </c>
      <c r="C1114" s="3">
        <f t="shared" si="291"/>
        <v>0</v>
      </c>
      <c r="D1114" s="3">
        <f t="shared" si="292"/>
        <v>5.7429999999999998E-3</v>
      </c>
      <c r="E1114" s="3">
        <f t="shared" si="293"/>
        <v>0</v>
      </c>
      <c r="F1114" s="3" t="str">
        <f t="shared" si="294"/>
        <v/>
      </c>
      <c r="G1114" s="3">
        <f t="shared" si="295"/>
        <v>0</v>
      </c>
      <c r="H1114" s="3">
        <f t="shared" si="296"/>
        <v>1</v>
      </c>
      <c r="I1114" s="3">
        <f t="shared" si="297"/>
        <v>0</v>
      </c>
      <c r="J1114" s="3">
        <f t="shared" si="298"/>
        <v>0</v>
      </c>
      <c r="K1114" s="3">
        <f t="shared" si="299"/>
        <v>0</v>
      </c>
      <c r="L1114" s="3">
        <f t="shared" si="300"/>
        <v>8.8442200000000005E-4</v>
      </c>
      <c r="M1114" s="3">
        <f t="shared" si="301"/>
        <v>0</v>
      </c>
      <c r="N1114" s="3">
        <f t="shared" si="302"/>
        <v>0</v>
      </c>
      <c r="O1114" s="3">
        <f>SUM(K1114:M1114)</f>
        <v>8.8442200000000005E-4</v>
      </c>
      <c r="P1114" s="41" t="str">
        <f t="shared" si="303"/>
        <v/>
      </c>
      <c r="Q1114" s="42">
        <f t="shared" si="304"/>
        <v>0.15400000000000003</v>
      </c>
      <c r="R1114" s="44" t="str">
        <f t="shared" si="305"/>
        <v/>
      </c>
      <c r="S1114" s="3" t="str">
        <f>IF(G1114&gt;0,(K1114/G1114)*(1000000/365),"")</f>
        <v/>
      </c>
      <c r="T1114" s="3">
        <f>IF(H1114&gt;0,(L1114/H1114)*(1000000/365),"")</f>
        <v>2.4230739726027397</v>
      </c>
      <c r="U1114" s="3" t="str">
        <f>IF(I1114&gt;0,(M1114/I1114)*(1000000/365),"")</f>
        <v/>
      </c>
      <c r="V1114" s="28" t="str">
        <f>IF(J1114&gt;0,(N1114/J1114)*(1000000/365),"")</f>
        <v/>
      </c>
      <c r="Y1114" s="29" t="s">
        <v>813</v>
      </c>
      <c r="Z1114" s="3" t="s">
        <v>47</v>
      </c>
      <c r="AA1114" s="3">
        <v>5743</v>
      </c>
      <c r="AB1114" s="3">
        <v>1</v>
      </c>
      <c r="AC1114" s="3">
        <v>1</v>
      </c>
      <c r="AD1114" s="3">
        <v>0</v>
      </c>
      <c r="AE1114" s="2" t="s">
        <v>1245</v>
      </c>
      <c r="AI1114" s="3" t="s">
        <v>1243</v>
      </c>
      <c r="AK1114" s="3">
        <v>1</v>
      </c>
      <c r="AL1114" s="3">
        <v>0.88442200000000004</v>
      </c>
      <c r="AM1114" s="2" t="s">
        <v>1245</v>
      </c>
    </row>
    <row r="1115" spans="1:42" x14ac:dyDescent="0.25">
      <c r="A1115" s="3">
        <f t="shared" si="289"/>
        <v>4</v>
      </c>
      <c r="B1115" s="3" t="str">
        <f t="shared" si="290"/>
        <v>Oil</v>
      </c>
      <c r="C1115" s="3">
        <f t="shared" si="291"/>
        <v>0.45321105405882361</v>
      </c>
      <c r="D1115" s="3">
        <f t="shared" si="292"/>
        <v>2.8487551969411768</v>
      </c>
      <c r="E1115" s="3">
        <f t="shared" si="293"/>
        <v>0</v>
      </c>
      <c r="F1115" s="3" t="str">
        <f t="shared" si="294"/>
        <v/>
      </c>
      <c r="G1115" s="3">
        <f t="shared" si="295"/>
        <v>7</v>
      </c>
      <c r="H1115" s="3">
        <f t="shared" si="296"/>
        <v>44</v>
      </c>
      <c r="I1115" s="3">
        <f t="shared" si="297"/>
        <v>0</v>
      </c>
      <c r="J1115" s="3">
        <f t="shared" si="298"/>
        <v>0</v>
      </c>
      <c r="K1115" s="3">
        <f t="shared" si="299"/>
        <v>1.3976181E-3</v>
      </c>
      <c r="L1115" s="3">
        <f t="shared" si="300"/>
        <v>0.1905216948</v>
      </c>
      <c r="M1115" s="3">
        <f t="shared" si="301"/>
        <v>0</v>
      </c>
      <c r="N1115" s="3">
        <f t="shared" si="302"/>
        <v>0</v>
      </c>
      <c r="O1115" s="3">
        <f>SUM(K1115:M1115)</f>
        <v>0.1919193129</v>
      </c>
      <c r="P1115" s="41">
        <f t="shared" si="303"/>
        <v>3.0838129111886116E-3</v>
      </c>
      <c r="Q1115" s="42">
        <f t="shared" si="304"/>
        <v>6.6878928384078357E-2</v>
      </c>
      <c r="R1115" s="44" t="str">
        <f t="shared" si="305"/>
        <v/>
      </c>
      <c r="S1115" s="3">
        <f>IF(G1115&gt;0,(K1115/G1115)*(1000000/365),"")</f>
        <v>0.54701295499021518</v>
      </c>
      <c r="T1115" s="3">
        <f>IF(H1115&gt;0,(L1115/H1115)*(1000000/365),"")</f>
        <v>11.863119227895393</v>
      </c>
      <c r="U1115" s="3" t="str">
        <f>IF(I1115&gt;0,(M1115/I1115)*(1000000/365),"")</f>
        <v/>
      </c>
      <c r="V1115" s="28" t="str">
        <f>IF(J1115&gt;0,(N1115/J1115)*(1000000/365),"")</f>
        <v/>
      </c>
      <c r="Y1115" s="29" t="s">
        <v>816</v>
      </c>
      <c r="Z1115" s="3" t="s">
        <v>62</v>
      </c>
      <c r="AA1115" s="3">
        <v>3301966.2510000002</v>
      </c>
      <c r="AB1115" s="3">
        <v>152</v>
      </c>
      <c r="AC1115" s="3">
        <v>51</v>
      </c>
      <c r="AD1115" s="3">
        <v>42</v>
      </c>
      <c r="AE1115" s="2" t="s">
        <v>1243</v>
      </c>
      <c r="AG1115" s="2">
        <v>7</v>
      </c>
      <c r="AH1115" s="2">
        <v>1.3976181000000001</v>
      </c>
      <c r="AI1115" s="3" t="s">
        <v>1243</v>
      </c>
      <c r="AK1115" s="3">
        <v>44</v>
      </c>
      <c r="AL1115" s="3">
        <v>190.52169480000001</v>
      </c>
      <c r="AM1115" s="2" t="s">
        <v>1245</v>
      </c>
    </row>
    <row r="1116" spans="1:42" x14ac:dyDescent="0.25">
      <c r="A1116" s="3">
        <f t="shared" si="289"/>
        <v>2</v>
      </c>
      <c r="B1116" s="3" t="str">
        <f t="shared" si="290"/>
        <v>Oil</v>
      </c>
      <c r="C1116" s="3">
        <f t="shared" si="291"/>
        <v>0</v>
      </c>
      <c r="D1116" s="3">
        <f t="shared" si="292"/>
        <v>8.6484000000000005E-2</v>
      </c>
      <c r="E1116" s="3">
        <f t="shared" si="293"/>
        <v>0</v>
      </c>
      <c r="F1116" s="3" t="str">
        <f t="shared" si="294"/>
        <v/>
      </c>
      <c r="G1116" s="3">
        <f t="shared" si="295"/>
        <v>0</v>
      </c>
      <c r="H1116" s="3">
        <f t="shared" si="296"/>
        <v>66</v>
      </c>
      <c r="I1116" s="3">
        <f t="shared" si="297"/>
        <v>0</v>
      </c>
      <c r="J1116" s="3">
        <f t="shared" si="298"/>
        <v>0</v>
      </c>
      <c r="K1116" s="3">
        <f t="shared" si="299"/>
        <v>0</v>
      </c>
      <c r="L1116" s="3">
        <f t="shared" si="300"/>
        <v>5.2077264999999998E-2</v>
      </c>
      <c r="M1116" s="3">
        <f t="shared" si="301"/>
        <v>0</v>
      </c>
      <c r="N1116" s="3">
        <f t="shared" si="302"/>
        <v>0</v>
      </c>
      <c r="O1116" s="3">
        <f>SUM(K1116:M1116)</f>
        <v>5.2077264999999998E-2</v>
      </c>
      <c r="P1116" s="41" t="str">
        <f t="shared" si="303"/>
        <v/>
      </c>
      <c r="Q1116" s="42">
        <f t="shared" si="304"/>
        <v>0.60216068868229955</v>
      </c>
      <c r="R1116" s="44" t="str">
        <f t="shared" si="305"/>
        <v/>
      </c>
      <c r="S1116" s="3" t="str">
        <f>IF(G1116&gt;0,(K1116/G1116)*(1000000/365),"")</f>
        <v/>
      </c>
      <c r="T1116" s="3">
        <f>IF(H1116&gt;0,(L1116/H1116)*(1000000/365),"")</f>
        <v>2.1617793690327938</v>
      </c>
      <c r="U1116" s="3" t="str">
        <f>IF(I1116&gt;0,(M1116/I1116)*(1000000/365),"")</f>
        <v/>
      </c>
      <c r="V1116" s="28" t="str">
        <f>IF(J1116&gt;0,(N1116/J1116)*(1000000/365),"")</f>
        <v/>
      </c>
      <c r="Y1116" s="29" t="s">
        <v>816</v>
      </c>
      <c r="Z1116" s="3" t="s">
        <v>62</v>
      </c>
      <c r="AA1116" s="3">
        <v>86484</v>
      </c>
      <c r="AB1116" s="3">
        <v>100</v>
      </c>
      <c r="AC1116" s="3">
        <v>66</v>
      </c>
      <c r="AD1116" s="3">
        <v>0</v>
      </c>
      <c r="AE1116" s="2" t="s">
        <v>1245</v>
      </c>
      <c r="AI1116" s="3" t="s">
        <v>1243</v>
      </c>
      <c r="AK1116" s="3">
        <v>66</v>
      </c>
      <c r="AL1116" s="3">
        <v>52.077264999999997</v>
      </c>
      <c r="AM1116" s="2" t="s">
        <v>1245</v>
      </c>
    </row>
    <row r="1117" spans="1:42" x14ac:dyDescent="0.25">
      <c r="A1117" s="3">
        <f t="shared" si="289"/>
        <v>2</v>
      </c>
      <c r="B1117" s="3" t="str">
        <f t="shared" si="290"/>
        <v>Oil</v>
      </c>
      <c r="C1117" s="3">
        <f t="shared" si="291"/>
        <v>0</v>
      </c>
      <c r="D1117" s="3">
        <f t="shared" si="292"/>
        <v>4.370072E-3</v>
      </c>
      <c r="E1117" s="3">
        <f t="shared" si="293"/>
        <v>0</v>
      </c>
      <c r="F1117" s="3" t="str">
        <f t="shared" si="294"/>
        <v/>
      </c>
      <c r="G1117" s="3">
        <f t="shared" si="295"/>
        <v>0</v>
      </c>
      <c r="H1117" s="3">
        <f t="shared" si="296"/>
        <v>3</v>
      </c>
      <c r="I1117" s="3">
        <f t="shared" si="297"/>
        <v>0</v>
      </c>
      <c r="J1117" s="3">
        <f t="shared" si="298"/>
        <v>0</v>
      </c>
      <c r="K1117" s="3">
        <f t="shared" si="299"/>
        <v>0</v>
      </c>
      <c r="L1117" s="3">
        <f t="shared" si="300"/>
        <v>1.0000000000000001E-5</v>
      </c>
      <c r="M1117" s="3">
        <f t="shared" si="301"/>
        <v>0</v>
      </c>
      <c r="N1117" s="3">
        <f t="shared" si="302"/>
        <v>0</v>
      </c>
      <c r="O1117" s="3">
        <f>SUM(K1117:M1117)</f>
        <v>1.0000000000000001E-5</v>
      </c>
      <c r="P1117" s="41" t="str">
        <f t="shared" si="303"/>
        <v/>
      </c>
      <c r="Q1117" s="42">
        <f t="shared" si="304"/>
        <v>2.2882918176176503E-3</v>
      </c>
      <c r="R1117" s="44" t="str">
        <f t="shared" si="305"/>
        <v/>
      </c>
      <c r="S1117" s="3" t="str">
        <f>IF(G1117&gt;0,(K1117/G1117)*(1000000/365),"")</f>
        <v/>
      </c>
      <c r="T1117" s="3">
        <f>IF(H1117&gt;0,(L1117/H1117)*(1000000/365),"")</f>
        <v>9.1324200913242021E-3</v>
      </c>
      <c r="U1117" s="3" t="str">
        <f>IF(I1117&gt;0,(M1117/I1117)*(1000000/365),"")</f>
        <v/>
      </c>
      <c r="V1117" s="28" t="str">
        <f>IF(J1117&gt;0,(N1117/J1117)*(1000000/365),"")</f>
        <v/>
      </c>
      <c r="Y1117" s="29" t="s">
        <v>816</v>
      </c>
      <c r="Z1117" s="3" t="s">
        <v>62</v>
      </c>
      <c r="AA1117" s="3">
        <v>4370.0720000000001</v>
      </c>
      <c r="AB1117" s="3">
        <v>2</v>
      </c>
      <c r="AC1117" s="3">
        <v>3</v>
      </c>
      <c r="AD1117" s="3">
        <v>0</v>
      </c>
      <c r="AE1117" s="2" t="s">
        <v>1245</v>
      </c>
      <c r="AI1117" s="3" t="s">
        <v>1243</v>
      </c>
      <c r="AK1117" s="3">
        <v>3</v>
      </c>
      <c r="AL1117" s="3">
        <v>0.01</v>
      </c>
      <c r="AM1117" s="2" t="s">
        <v>1245</v>
      </c>
    </row>
    <row r="1118" spans="1:42" x14ac:dyDescent="0.25">
      <c r="A1118" s="3">
        <f t="shared" si="289"/>
        <v>6</v>
      </c>
      <c r="B1118" s="3" t="str">
        <f t="shared" si="290"/>
        <v>Oil</v>
      </c>
      <c r="C1118" s="3">
        <f t="shared" si="291"/>
        <v>0.83297310400000002</v>
      </c>
      <c r="D1118" s="3">
        <f t="shared" si="292"/>
        <v>0</v>
      </c>
      <c r="E1118" s="3">
        <f t="shared" si="293"/>
        <v>0.17038086218181817</v>
      </c>
      <c r="F1118" s="3" t="str">
        <f t="shared" si="294"/>
        <v/>
      </c>
      <c r="G1118" s="3">
        <f t="shared" si="295"/>
        <v>44</v>
      </c>
      <c r="H1118" s="3">
        <f t="shared" si="296"/>
        <v>2</v>
      </c>
      <c r="I1118" s="3">
        <f t="shared" si="297"/>
        <v>9</v>
      </c>
      <c r="J1118" s="3">
        <f t="shared" si="298"/>
        <v>0</v>
      </c>
      <c r="K1118" s="3">
        <f t="shared" si="299"/>
        <v>0</v>
      </c>
      <c r="L1118" s="3">
        <f t="shared" si="300"/>
        <v>5.3368000000000003E-4</v>
      </c>
      <c r="M1118" s="3">
        <f t="shared" si="301"/>
        <v>4.8374000000000003E-4</v>
      </c>
      <c r="N1118" s="3">
        <f t="shared" si="302"/>
        <v>0</v>
      </c>
      <c r="O1118" s="3">
        <f>SUM(K1118:M1118)</f>
        <v>1.01742E-3</v>
      </c>
      <c r="P1118" s="41">
        <f t="shared" si="303"/>
        <v>0</v>
      </c>
      <c r="Q1118" s="42" t="str">
        <f t="shared" si="304"/>
        <v/>
      </c>
      <c r="R1118" s="44">
        <f t="shared" si="305"/>
        <v>2.8391686355230881E-3</v>
      </c>
      <c r="S1118" s="3">
        <f>IF(G1118&gt;0,(K1118/G1118)*(1000000/365),"")</f>
        <v>0</v>
      </c>
      <c r="T1118" s="3">
        <f>IF(H1118&gt;0,(L1118/H1118)*(1000000/365),"")</f>
        <v>0.73106849315068489</v>
      </c>
      <c r="U1118" s="3">
        <f>IF(I1118&gt;0,(M1118/I1118)*(1000000/365),"")</f>
        <v>0.14725722983257231</v>
      </c>
      <c r="V1118" s="28" t="str">
        <f>IF(J1118&gt;0,(N1118/J1118)*(1000000/365),"")</f>
        <v/>
      </c>
      <c r="Y1118" s="29" t="s">
        <v>816</v>
      </c>
      <c r="Z1118" s="3" t="s">
        <v>47</v>
      </c>
      <c r="AA1118" s="3">
        <v>1041216.38</v>
      </c>
      <c r="AB1118" s="3">
        <v>49</v>
      </c>
      <c r="AC1118" s="3">
        <v>55</v>
      </c>
      <c r="AD1118" s="3">
        <v>5</v>
      </c>
      <c r="AE1118" s="2" t="s">
        <v>1243</v>
      </c>
      <c r="AG1118" s="2">
        <v>44</v>
      </c>
      <c r="AH1118" s="2">
        <v>0</v>
      </c>
      <c r="AI1118" s="3" t="s">
        <v>1243</v>
      </c>
      <c r="AK1118" s="3">
        <v>2</v>
      </c>
      <c r="AL1118" s="3">
        <v>0.53368000000000004</v>
      </c>
      <c r="AM1118" s="2" t="s">
        <v>1243</v>
      </c>
      <c r="AO1118" s="2">
        <v>9</v>
      </c>
      <c r="AP1118" s="2">
        <v>0.48374</v>
      </c>
    </row>
    <row r="1119" spans="1:42" x14ac:dyDescent="0.25">
      <c r="A1119" s="3">
        <f t="shared" si="289"/>
        <v>6</v>
      </c>
      <c r="B1119" s="3" t="str">
        <f t="shared" si="290"/>
        <v>Oil</v>
      </c>
      <c r="C1119" s="3">
        <f t="shared" si="291"/>
        <v>0.26314851333333333</v>
      </c>
      <c r="D1119" s="3">
        <f t="shared" si="292"/>
        <v>0</v>
      </c>
      <c r="E1119" s="3">
        <f t="shared" si="293"/>
        <v>3.6296346666666666E-2</v>
      </c>
      <c r="F1119" s="3" t="str">
        <f t="shared" si="294"/>
        <v/>
      </c>
      <c r="G1119" s="3">
        <f t="shared" si="295"/>
        <v>29</v>
      </c>
      <c r="H1119" s="3">
        <f t="shared" si="296"/>
        <v>0</v>
      </c>
      <c r="I1119" s="3">
        <f t="shared" si="297"/>
        <v>4</v>
      </c>
      <c r="J1119" s="3">
        <f t="shared" si="298"/>
        <v>0</v>
      </c>
      <c r="K1119" s="3">
        <f t="shared" si="299"/>
        <v>0</v>
      </c>
      <c r="L1119" s="3">
        <f t="shared" si="300"/>
        <v>0</v>
      </c>
      <c r="M1119" s="3">
        <f t="shared" si="301"/>
        <v>9.8089999999999991E-5</v>
      </c>
      <c r="N1119" s="3">
        <f t="shared" si="302"/>
        <v>0</v>
      </c>
      <c r="O1119" s="3">
        <f>SUM(K1119:M1119)</f>
        <v>9.8089999999999991E-5</v>
      </c>
      <c r="P1119" s="41">
        <f t="shared" si="303"/>
        <v>0</v>
      </c>
      <c r="Q1119" s="42" t="str">
        <f t="shared" si="304"/>
        <v/>
      </c>
      <c r="R1119" s="44">
        <f t="shared" si="305"/>
        <v>2.7024758414620972E-3</v>
      </c>
      <c r="S1119" s="3">
        <f>IF(G1119&gt;0,(K1119/G1119)*(1000000/365),"")</f>
        <v>0</v>
      </c>
      <c r="T1119" s="3" t="str">
        <f>IF(H1119&gt;0,(L1119/H1119)*(1000000/365),"")</f>
        <v/>
      </c>
      <c r="U1119" s="3">
        <f>IF(I1119&gt;0,(M1119/I1119)*(1000000/365),"")</f>
        <v>6.7184931506849302E-2</v>
      </c>
      <c r="V1119" s="28" t="str">
        <f>IF(J1119&gt;0,(N1119/J1119)*(1000000/365),"")</f>
        <v/>
      </c>
      <c r="Y1119" s="29" t="s">
        <v>816</v>
      </c>
      <c r="Z1119" s="3" t="s">
        <v>62</v>
      </c>
      <c r="AA1119" s="3">
        <v>299444.86</v>
      </c>
      <c r="AB1119" s="3">
        <v>18</v>
      </c>
      <c r="AC1119" s="3">
        <v>33</v>
      </c>
      <c r="AD1119" s="3">
        <v>19</v>
      </c>
      <c r="AE1119" s="2" t="s">
        <v>1243</v>
      </c>
      <c r="AG1119" s="2">
        <v>29</v>
      </c>
      <c r="AH1119" s="2">
        <v>0</v>
      </c>
      <c r="AI1119" s="3" t="s">
        <v>1245</v>
      </c>
      <c r="AM1119" s="2" t="s">
        <v>1243</v>
      </c>
      <c r="AO1119" s="2">
        <v>4</v>
      </c>
      <c r="AP1119" s="2">
        <v>9.8089999999999997E-2</v>
      </c>
    </row>
    <row r="1120" spans="1:42" x14ac:dyDescent="0.25">
      <c r="A1120" s="3">
        <f t="shared" si="289"/>
        <v>2</v>
      </c>
      <c r="B1120" s="3" t="str">
        <f t="shared" si="290"/>
        <v>Oil</v>
      </c>
      <c r="C1120" s="3">
        <f t="shared" si="291"/>
        <v>0</v>
      </c>
      <c r="D1120" s="3">
        <f t="shared" si="292"/>
        <v>5.3600000000000002E-3</v>
      </c>
      <c r="E1120" s="3">
        <f t="shared" si="293"/>
        <v>0</v>
      </c>
      <c r="F1120" s="3" t="str">
        <f t="shared" si="294"/>
        <v/>
      </c>
      <c r="G1120" s="3">
        <f t="shared" si="295"/>
        <v>0</v>
      </c>
      <c r="H1120" s="3">
        <f t="shared" si="296"/>
        <v>2</v>
      </c>
      <c r="I1120" s="3">
        <f t="shared" si="297"/>
        <v>0</v>
      </c>
      <c r="J1120" s="3">
        <f t="shared" si="298"/>
        <v>0</v>
      </c>
      <c r="K1120" s="3">
        <f t="shared" si="299"/>
        <v>0</v>
      </c>
      <c r="L1120" s="3">
        <f t="shared" si="300"/>
        <v>8.5215399999999991E-5</v>
      </c>
      <c r="M1120" s="3">
        <f t="shared" si="301"/>
        <v>0</v>
      </c>
      <c r="N1120" s="3">
        <f t="shared" si="302"/>
        <v>0</v>
      </c>
      <c r="O1120" s="3">
        <f>SUM(K1120:M1120)</f>
        <v>8.5215399999999991E-5</v>
      </c>
      <c r="P1120" s="41" t="str">
        <f t="shared" si="303"/>
        <v/>
      </c>
      <c r="Q1120" s="42">
        <f t="shared" si="304"/>
        <v>1.5898395522388059E-2</v>
      </c>
      <c r="R1120" s="44" t="str">
        <f t="shared" si="305"/>
        <v/>
      </c>
      <c r="S1120" s="3" t="str">
        <f>IF(G1120&gt;0,(K1120/G1120)*(1000000/365),"")</f>
        <v/>
      </c>
      <c r="T1120" s="3">
        <f>IF(H1120&gt;0,(L1120/H1120)*(1000000/365),"")</f>
        <v>0.11673342465753422</v>
      </c>
      <c r="U1120" s="3" t="str">
        <f>IF(I1120&gt;0,(M1120/I1120)*(1000000/365),"")</f>
        <v/>
      </c>
      <c r="V1120" s="28" t="str">
        <f>IF(J1120&gt;0,(N1120/J1120)*(1000000/365),"")</f>
        <v/>
      </c>
      <c r="Y1120" s="29" t="s">
        <v>816</v>
      </c>
      <c r="Z1120" s="3" t="s">
        <v>62</v>
      </c>
      <c r="AA1120" s="3">
        <v>5360</v>
      </c>
      <c r="AB1120" s="3">
        <v>2</v>
      </c>
      <c r="AC1120" s="3">
        <v>2</v>
      </c>
      <c r="AD1120" s="3">
        <v>0</v>
      </c>
      <c r="AE1120" s="2" t="s">
        <v>1245</v>
      </c>
      <c r="AI1120" s="3" t="s">
        <v>1243</v>
      </c>
      <c r="AK1120" s="3">
        <v>2</v>
      </c>
      <c r="AL1120" s="3">
        <v>8.5215399999999997E-2</v>
      </c>
      <c r="AM1120" s="2" t="s">
        <v>1245</v>
      </c>
    </row>
    <row r="1121" spans="1:42" x14ac:dyDescent="0.25">
      <c r="A1121" s="3">
        <f t="shared" si="289"/>
        <v>2</v>
      </c>
      <c r="B1121" s="3" t="str">
        <f t="shared" si="290"/>
        <v>Oil</v>
      </c>
      <c r="C1121" s="3">
        <f t="shared" si="291"/>
        <v>0</v>
      </c>
      <c r="D1121" s="3">
        <f t="shared" si="292"/>
        <v>0.53394525999999998</v>
      </c>
      <c r="E1121" s="3">
        <f t="shared" si="293"/>
        <v>0</v>
      </c>
      <c r="F1121" s="3" t="str">
        <f t="shared" si="294"/>
        <v/>
      </c>
      <c r="G1121" s="3">
        <f t="shared" si="295"/>
        <v>0</v>
      </c>
      <c r="H1121" s="3">
        <f t="shared" si="296"/>
        <v>1392</v>
      </c>
      <c r="I1121" s="3">
        <f t="shared" si="297"/>
        <v>0</v>
      </c>
      <c r="J1121" s="3">
        <f t="shared" si="298"/>
        <v>0</v>
      </c>
      <c r="K1121" s="3">
        <f t="shared" si="299"/>
        <v>0</v>
      </c>
      <c r="L1121" s="3">
        <f t="shared" si="300"/>
        <v>0.22653386169999998</v>
      </c>
      <c r="M1121" s="3">
        <f t="shared" si="301"/>
        <v>0</v>
      </c>
      <c r="N1121" s="3">
        <f t="shared" si="302"/>
        <v>0</v>
      </c>
      <c r="O1121" s="3">
        <f>SUM(K1121:M1121)</f>
        <v>0.22653386169999998</v>
      </c>
      <c r="P1121" s="41" t="str">
        <f t="shared" si="303"/>
        <v/>
      </c>
      <c r="Q1121" s="42">
        <f t="shared" si="304"/>
        <v>0.42426420584761815</v>
      </c>
      <c r="R1121" s="44" t="str">
        <f t="shared" si="305"/>
        <v/>
      </c>
      <c r="S1121" s="3" t="str">
        <f>IF(G1121&gt;0,(K1121/G1121)*(1000000/365),"")</f>
        <v/>
      </c>
      <c r="T1121" s="3">
        <f>IF(H1121&gt;0,(L1121/H1121)*(1000000/365),"")</f>
        <v>0.44586258404188311</v>
      </c>
      <c r="U1121" s="3" t="str">
        <f>IF(I1121&gt;0,(M1121/I1121)*(1000000/365),"")</f>
        <v/>
      </c>
      <c r="V1121" s="28" t="str">
        <f>IF(J1121&gt;0,(N1121/J1121)*(1000000/365),"")</f>
        <v/>
      </c>
      <c r="Y1121" s="29" t="s">
        <v>817</v>
      </c>
      <c r="Z1121" s="3" t="s">
        <v>47</v>
      </c>
      <c r="AA1121" s="3">
        <v>533945.26</v>
      </c>
      <c r="AB1121" s="3">
        <v>1376</v>
      </c>
      <c r="AC1121" s="3">
        <v>1392</v>
      </c>
      <c r="AD1121" s="3">
        <v>0</v>
      </c>
      <c r="AE1121" s="2" t="s">
        <v>1245</v>
      </c>
      <c r="AI1121" s="3" t="s">
        <v>1243</v>
      </c>
      <c r="AK1121" s="3">
        <v>1392</v>
      </c>
      <c r="AL1121" s="3">
        <v>226.53386169999999</v>
      </c>
      <c r="AM1121" s="2" t="s">
        <v>1245</v>
      </c>
    </row>
    <row r="1122" spans="1:42" x14ac:dyDescent="0.25">
      <c r="A1122" s="3">
        <f t="shared" si="289"/>
        <v>6</v>
      </c>
      <c r="B1122" s="3" t="str">
        <f t="shared" si="290"/>
        <v>Oil</v>
      </c>
      <c r="C1122" s="3">
        <f t="shared" si="291"/>
        <v>2.0309437499999999E-2</v>
      </c>
      <c r="D1122" s="3">
        <f t="shared" si="292"/>
        <v>0</v>
      </c>
      <c r="E1122" s="3">
        <f t="shared" si="293"/>
        <v>6.7698124999999998E-3</v>
      </c>
      <c r="F1122" s="3" t="str">
        <f t="shared" si="294"/>
        <v/>
      </c>
      <c r="G1122" s="3">
        <f t="shared" si="295"/>
        <v>3</v>
      </c>
      <c r="H1122" s="3">
        <f t="shared" si="296"/>
        <v>28</v>
      </c>
      <c r="I1122" s="3">
        <f t="shared" si="297"/>
        <v>1</v>
      </c>
      <c r="J1122" s="3">
        <f t="shared" si="298"/>
        <v>0</v>
      </c>
      <c r="K1122" s="3">
        <f t="shared" si="299"/>
        <v>1.4422972E-3</v>
      </c>
      <c r="L1122" s="3">
        <f t="shared" si="300"/>
        <v>2.1490903999999999E-3</v>
      </c>
      <c r="M1122" s="3">
        <f t="shared" si="301"/>
        <v>2.4963006999999997E-3</v>
      </c>
      <c r="N1122" s="3">
        <f t="shared" si="302"/>
        <v>0</v>
      </c>
      <c r="O1122" s="3">
        <f>SUM(K1122:M1122)</f>
        <v>6.0876882999999996E-3</v>
      </c>
      <c r="P1122" s="41">
        <f t="shared" si="303"/>
        <v>7.101610765930863E-2</v>
      </c>
      <c r="Q1122" s="42" t="str">
        <f t="shared" si="304"/>
        <v/>
      </c>
      <c r="R1122" s="44">
        <f t="shared" si="305"/>
        <v>0.36874000572393989</v>
      </c>
      <c r="S1122" s="3">
        <f>IF(G1122&gt;0,(K1122/G1122)*(1000000/365),"")</f>
        <v>1.3171663926940638</v>
      </c>
      <c r="T1122" s="3">
        <f>IF(H1122&gt;0,(L1122/H1122)*(1000000/365),"")</f>
        <v>0.21028281800391388</v>
      </c>
      <c r="U1122" s="3">
        <f>IF(I1122&gt;0,(M1122/I1122)*(1000000/365),"")</f>
        <v>6.8391799999999989</v>
      </c>
      <c r="V1122" s="28" t="str">
        <f>IF(J1122&gt;0,(N1122/J1122)*(1000000/365),"")</f>
        <v/>
      </c>
      <c r="Y1122" s="29" t="s">
        <v>816</v>
      </c>
      <c r="Z1122" s="3" t="s">
        <v>62</v>
      </c>
      <c r="AA1122" s="3">
        <v>216634</v>
      </c>
      <c r="AB1122" s="3">
        <v>40</v>
      </c>
      <c r="AC1122" s="3">
        <v>32</v>
      </c>
      <c r="AD1122" s="3">
        <v>0</v>
      </c>
      <c r="AE1122" s="2" t="s">
        <v>1243</v>
      </c>
      <c r="AG1122" s="2">
        <v>3</v>
      </c>
      <c r="AH1122" s="2">
        <v>1.4422972000000001</v>
      </c>
      <c r="AI1122" s="3" t="s">
        <v>1243</v>
      </c>
      <c r="AK1122" s="3">
        <v>28</v>
      </c>
      <c r="AL1122" s="3">
        <v>2.1490904</v>
      </c>
      <c r="AM1122" s="2" t="s">
        <v>1243</v>
      </c>
      <c r="AO1122" s="2">
        <v>1</v>
      </c>
      <c r="AP1122" s="2">
        <v>2.4963006999999999</v>
      </c>
    </row>
    <row r="1123" spans="1:42" x14ac:dyDescent="0.25">
      <c r="A1123" s="3">
        <f t="shared" si="289"/>
        <v>5</v>
      </c>
      <c r="B1123" s="3" t="str">
        <f t="shared" si="290"/>
        <v>Oil</v>
      </c>
      <c r="C1123" s="3">
        <f t="shared" si="291"/>
        <v>0</v>
      </c>
      <c r="D1123" s="3">
        <f t="shared" si="292"/>
        <v>0.5877902295081967</v>
      </c>
      <c r="E1123" s="3">
        <f t="shared" si="293"/>
        <v>0.69275277049180328</v>
      </c>
      <c r="F1123" s="3" t="str">
        <f t="shared" si="294"/>
        <v/>
      </c>
      <c r="G1123" s="3">
        <f t="shared" si="295"/>
        <v>0</v>
      </c>
      <c r="H1123" s="3">
        <f t="shared" si="296"/>
        <v>84</v>
      </c>
      <c r="I1123" s="3">
        <f t="shared" si="297"/>
        <v>99</v>
      </c>
      <c r="J1123" s="3">
        <f t="shared" si="298"/>
        <v>0</v>
      </c>
      <c r="K1123" s="3">
        <f t="shared" si="299"/>
        <v>0</v>
      </c>
      <c r="L1123" s="3">
        <f t="shared" si="300"/>
        <v>0.10596760000000001</v>
      </c>
      <c r="M1123" s="3">
        <f t="shared" si="301"/>
        <v>9.7079999999999996E-4</v>
      </c>
      <c r="N1123" s="3">
        <f t="shared" si="302"/>
        <v>0</v>
      </c>
      <c r="O1123" s="3">
        <f>SUM(K1123:M1123)</f>
        <v>0.1069384</v>
      </c>
      <c r="P1123" s="41" t="str">
        <f t="shared" si="303"/>
        <v/>
      </c>
      <c r="Q1123" s="42">
        <f t="shared" si="304"/>
        <v>0.1802813226219547</v>
      </c>
      <c r="R1123" s="44">
        <f t="shared" si="305"/>
        <v>1.4013657416495119E-3</v>
      </c>
      <c r="S1123" s="3" t="str">
        <f>IF(G1123&gt;0,(K1123/G1123)*(1000000/365),"")</f>
        <v/>
      </c>
      <c r="T1123" s="3">
        <f>IF(H1123&gt;0,(L1123/H1123)*(1000000/365),"")</f>
        <v>3.4562165688193089</v>
      </c>
      <c r="U1123" s="3">
        <f>IF(I1123&gt;0,(M1123/I1123)*(1000000/365),"")</f>
        <v>2.686591946865919E-2</v>
      </c>
      <c r="V1123" s="28" t="str">
        <f>IF(J1123&gt;0,(N1123/J1123)*(1000000/365),"")</f>
        <v/>
      </c>
      <c r="Y1123" s="29" t="s">
        <v>816</v>
      </c>
      <c r="Z1123" s="3" t="s">
        <v>47</v>
      </c>
      <c r="AA1123" s="3">
        <v>1280543</v>
      </c>
      <c r="AB1123" s="3">
        <v>108</v>
      </c>
      <c r="AC1123" s="3">
        <v>183</v>
      </c>
      <c r="AD1123" s="3">
        <v>0</v>
      </c>
      <c r="AE1123" s="2" t="s">
        <v>1245</v>
      </c>
      <c r="AI1123" s="3" t="s">
        <v>1243</v>
      </c>
      <c r="AK1123" s="3">
        <v>84</v>
      </c>
      <c r="AL1123" s="3">
        <v>105.9676</v>
      </c>
      <c r="AM1123" s="2" t="s">
        <v>1243</v>
      </c>
      <c r="AO1123" s="2">
        <v>99</v>
      </c>
      <c r="AP1123" s="2">
        <v>0.9708</v>
      </c>
    </row>
    <row r="1124" spans="1:42" x14ac:dyDescent="0.25">
      <c r="A1124" s="3">
        <f t="shared" si="289"/>
        <v>5</v>
      </c>
      <c r="B1124" s="3" t="str">
        <f t="shared" si="290"/>
        <v>Oil</v>
      </c>
      <c r="C1124" s="3">
        <f t="shared" si="291"/>
        <v>0</v>
      </c>
      <c r="D1124" s="3">
        <f t="shared" si="292"/>
        <v>0.87770333923165</v>
      </c>
      <c r="E1124" s="3">
        <f t="shared" si="293"/>
        <v>4.3885166961582511</v>
      </c>
      <c r="F1124" s="3" t="str">
        <f t="shared" si="294"/>
        <v/>
      </c>
      <c r="G1124" s="3">
        <f t="shared" si="295"/>
        <v>0</v>
      </c>
      <c r="H1124" s="3">
        <f t="shared" si="296"/>
        <v>12</v>
      </c>
      <c r="I1124" s="3">
        <f t="shared" si="297"/>
        <v>60</v>
      </c>
      <c r="J1124" s="3">
        <f t="shared" si="298"/>
        <v>0</v>
      </c>
      <c r="K1124" s="3">
        <f t="shared" si="299"/>
        <v>0</v>
      </c>
      <c r="L1124" s="3">
        <f t="shared" si="300"/>
        <v>0.1920599321</v>
      </c>
      <c r="M1124" s="3">
        <f t="shared" si="301"/>
        <v>0.24355735840000001</v>
      </c>
      <c r="N1124" s="3">
        <f t="shared" si="302"/>
        <v>0</v>
      </c>
      <c r="O1124" s="3">
        <f>SUM(K1124:M1124)</f>
        <v>0.43561729049999998</v>
      </c>
      <c r="P1124" s="41" t="str">
        <f t="shared" si="303"/>
        <v/>
      </c>
      <c r="Q1124" s="42">
        <f t="shared" si="304"/>
        <v>0.21882101105839602</v>
      </c>
      <c r="R1124" s="44">
        <f t="shared" si="305"/>
        <v>5.549878814707767E-2</v>
      </c>
      <c r="S1124" s="3" t="str">
        <f>IF(G1124&gt;0,(K1124/G1124)*(1000000/365),"")</f>
        <v/>
      </c>
      <c r="T1124" s="3">
        <f>IF(H1124&gt;0,(L1124/H1124)*(1000000/365),"")</f>
        <v>43.849299566210043</v>
      </c>
      <c r="U1124" s="3">
        <f>IF(I1124&gt;0,(M1124/I1124)*(1000000/365),"")</f>
        <v>11.121340566210046</v>
      </c>
      <c r="V1124" s="28" t="str">
        <f>IF(J1124&gt;0,(N1124/J1124)*(1000000/365),"")</f>
        <v/>
      </c>
      <c r="Y1124" s="29" t="s">
        <v>816</v>
      </c>
      <c r="Z1124" s="3" t="s">
        <v>47</v>
      </c>
      <c r="AA1124" s="3">
        <v>5266220.0353899002</v>
      </c>
      <c r="AB1124" s="3">
        <v>35</v>
      </c>
      <c r="AC1124" s="3">
        <v>66</v>
      </c>
      <c r="AD1124" s="3">
        <v>0</v>
      </c>
      <c r="AE1124" s="2" t="s">
        <v>1245</v>
      </c>
      <c r="AI1124" s="3" t="s">
        <v>1243</v>
      </c>
      <c r="AK1124" s="3">
        <v>12</v>
      </c>
      <c r="AL1124" s="3">
        <v>192.0599321</v>
      </c>
      <c r="AM1124" s="2" t="s">
        <v>1243</v>
      </c>
      <c r="AO1124" s="2">
        <v>60</v>
      </c>
      <c r="AP1124" s="2">
        <v>243.5573584</v>
      </c>
    </row>
    <row r="1125" spans="1:42" x14ac:dyDescent="0.25">
      <c r="A1125" s="3">
        <f t="shared" si="289"/>
        <v>3</v>
      </c>
      <c r="B1125" s="3" t="str">
        <f t="shared" si="290"/>
        <v>Oil</v>
      </c>
      <c r="C1125" s="3">
        <f t="shared" si="291"/>
        <v>0</v>
      </c>
      <c r="D1125" s="3">
        <f t="shared" si="292"/>
        <v>0</v>
      </c>
      <c r="E1125" s="3">
        <f t="shared" si="293"/>
        <v>6.1150224750000003E-2</v>
      </c>
      <c r="F1125" s="3" t="str">
        <f t="shared" si="294"/>
        <v/>
      </c>
      <c r="G1125" s="3">
        <f t="shared" si="295"/>
        <v>0</v>
      </c>
      <c r="H1125" s="3">
        <f t="shared" si="296"/>
        <v>0</v>
      </c>
      <c r="I1125" s="3">
        <f t="shared" si="297"/>
        <v>14</v>
      </c>
      <c r="J1125" s="3">
        <f t="shared" si="298"/>
        <v>0</v>
      </c>
      <c r="K1125" s="3">
        <f t="shared" si="299"/>
        <v>0</v>
      </c>
      <c r="L1125" s="3">
        <f t="shared" si="300"/>
        <v>0</v>
      </c>
      <c r="M1125" s="3">
        <f t="shared" si="301"/>
        <v>3.3462000000000003E-6</v>
      </c>
      <c r="N1125" s="3">
        <f t="shared" si="302"/>
        <v>0</v>
      </c>
      <c r="O1125" s="3">
        <f>SUM(K1125:M1125)</f>
        <v>3.3462000000000003E-6</v>
      </c>
      <c r="P1125" s="41" t="str">
        <f t="shared" si="303"/>
        <v/>
      </c>
      <c r="Q1125" s="42" t="str">
        <f t="shared" si="304"/>
        <v/>
      </c>
      <c r="R1125" s="44">
        <f t="shared" si="305"/>
        <v>5.4720976311701946E-5</v>
      </c>
      <c r="S1125" s="3" t="str">
        <f>IF(G1125&gt;0,(K1125/G1125)*(1000000/365),"")</f>
        <v/>
      </c>
      <c r="T1125" s="3" t="str">
        <f>IF(H1125&gt;0,(L1125/H1125)*(1000000/365),"")</f>
        <v/>
      </c>
      <c r="U1125" s="3">
        <f>IF(I1125&gt;0,(M1125/I1125)*(1000000/365),"")</f>
        <v>6.5483365949119371E-4</v>
      </c>
      <c r="V1125" s="28" t="str">
        <f>IF(J1125&gt;0,(N1125/J1125)*(1000000/365),"")</f>
        <v/>
      </c>
      <c r="Y1125" s="29" t="s">
        <v>816</v>
      </c>
      <c r="Z1125" s="3" t="s">
        <v>47</v>
      </c>
      <c r="AA1125" s="3">
        <v>61150.224750000001</v>
      </c>
      <c r="AB1125" s="3">
        <v>6</v>
      </c>
      <c r="AC1125" s="3">
        <v>15</v>
      </c>
      <c r="AD1125" s="3">
        <v>0</v>
      </c>
      <c r="AE1125" s="2" t="s">
        <v>1245</v>
      </c>
      <c r="AI1125" s="3" t="s">
        <v>1245</v>
      </c>
      <c r="AM1125" s="2" t="s">
        <v>1243</v>
      </c>
      <c r="AO1125" s="2">
        <v>14</v>
      </c>
      <c r="AP1125" s="2">
        <v>3.3462000000000001E-3</v>
      </c>
    </row>
    <row r="1126" spans="1:42" x14ac:dyDescent="0.25">
      <c r="A1126" s="3">
        <f t="shared" si="289"/>
        <v>4</v>
      </c>
      <c r="B1126" s="3" t="str">
        <f t="shared" si="290"/>
        <v>Oil</v>
      </c>
      <c r="C1126" s="3">
        <f t="shared" si="291"/>
        <v>6.8749777499999998E-2</v>
      </c>
      <c r="D1126" s="3">
        <f t="shared" si="292"/>
        <v>2.2916592499999999E-2</v>
      </c>
      <c r="E1126" s="3">
        <f t="shared" si="293"/>
        <v>0</v>
      </c>
      <c r="F1126" s="3" t="str">
        <f t="shared" si="294"/>
        <v/>
      </c>
      <c r="G1126" s="3">
        <f t="shared" si="295"/>
        <v>6</v>
      </c>
      <c r="H1126" s="3">
        <f t="shared" si="296"/>
        <v>2</v>
      </c>
      <c r="I1126" s="3">
        <f t="shared" si="297"/>
        <v>0</v>
      </c>
      <c r="J1126" s="3">
        <f t="shared" si="298"/>
        <v>0</v>
      </c>
      <c r="K1126" s="3">
        <f t="shared" si="299"/>
        <v>4.6899999999999995E-5</v>
      </c>
      <c r="L1126" s="3">
        <f t="shared" si="300"/>
        <v>1.0399999999999999E-4</v>
      </c>
      <c r="M1126" s="3">
        <f t="shared" si="301"/>
        <v>0</v>
      </c>
      <c r="N1126" s="3">
        <f t="shared" si="302"/>
        <v>0</v>
      </c>
      <c r="O1126" s="3">
        <f>SUM(K1126:M1126)</f>
        <v>1.5089999999999998E-4</v>
      </c>
      <c r="P1126" s="41">
        <f t="shared" si="303"/>
        <v>6.8218402597739316E-4</v>
      </c>
      <c r="Q1126" s="42">
        <f t="shared" si="304"/>
        <v>4.5381965054359626E-3</v>
      </c>
      <c r="R1126" s="44" t="str">
        <f t="shared" si="305"/>
        <v/>
      </c>
      <c r="S1126" s="3">
        <f>IF(G1126&gt;0,(K1126/G1126)*(1000000/365),"")</f>
        <v>2.1415525114155249E-2</v>
      </c>
      <c r="T1126" s="3">
        <f>IF(H1126&gt;0,(L1126/H1126)*(1000000/365),"")</f>
        <v>0.14246575342465753</v>
      </c>
      <c r="U1126" s="3" t="str">
        <f>IF(I1126&gt;0,(M1126/I1126)*(1000000/365),"")</f>
        <v/>
      </c>
      <c r="V1126" s="28" t="str">
        <f>IF(J1126&gt;0,(N1126/J1126)*(1000000/365),"")</f>
        <v/>
      </c>
      <c r="Y1126" s="29" t="s">
        <v>816</v>
      </c>
      <c r="Z1126" s="3" t="s">
        <v>62</v>
      </c>
      <c r="AA1126" s="3">
        <v>91666.37</v>
      </c>
      <c r="AB1126" s="3">
        <v>3</v>
      </c>
      <c r="AC1126" s="3">
        <v>8</v>
      </c>
      <c r="AD1126" s="3">
        <v>0</v>
      </c>
      <c r="AE1126" s="2" t="s">
        <v>1243</v>
      </c>
      <c r="AG1126" s="2">
        <v>6</v>
      </c>
      <c r="AH1126" s="2">
        <v>4.6899999999999997E-2</v>
      </c>
      <c r="AI1126" s="3" t="s">
        <v>1243</v>
      </c>
      <c r="AK1126" s="3">
        <v>2</v>
      </c>
      <c r="AL1126" s="3">
        <v>0.104</v>
      </c>
      <c r="AM1126" s="2" t="s">
        <v>1245</v>
      </c>
    </row>
    <row r="1127" spans="1:42" x14ac:dyDescent="0.25">
      <c r="A1127" s="3">
        <f t="shared" si="289"/>
        <v>2</v>
      </c>
      <c r="B1127" s="3" t="str">
        <f t="shared" si="290"/>
        <v>Oil</v>
      </c>
      <c r="C1127" s="3">
        <f t="shared" si="291"/>
        <v>0</v>
      </c>
      <c r="D1127" s="3">
        <f t="shared" si="292"/>
        <v>6.4778879999999997E-2</v>
      </c>
      <c r="E1127" s="3">
        <f t="shared" si="293"/>
        <v>0</v>
      </c>
      <c r="F1127" s="3" t="str">
        <f t="shared" si="294"/>
        <v/>
      </c>
      <c r="G1127" s="3">
        <f t="shared" si="295"/>
        <v>0</v>
      </c>
      <c r="H1127" s="3">
        <f t="shared" si="296"/>
        <v>3</v>
      </c>
      <c r="I1127" s="3">
        <f t="shared" si="297"/>
        <v>0</v>
      </c>
      <c r="J1127" s="3">
        <f t="shared" si="298"/>
        <v>0</v>
      </c>
      <c r="K1127" s="3">
        <f t="shared" si="299"/>
        <v>0</v>
      </c>
      <c r="L1127" s="3">
        <f t="shared" si="300"/>
        <v>2.0000000000000001E-4</v>
      </c>
      <c r="M1127" s="3">
        <f t="shared" si="301"/>
        <v>0</v>
      </c>
      <c r="N1127" s="3">
        <f t="shared" si="302"/>
        <v>0</v>
      </c>
      <c r="O1127" s="3">
        <f>SUM(K1127:M1127)</f>
        <v>2.0000000000000001E-4</v>
      </c>
      <c r="P1127" s="41" t="str">
        <f t="shared" si="303"/>
        <v/>
      </c>
      <c r="Q1127" s="42">
        <f t="shared" si="304"/>
        <v>3.0874260252724346E-3</v>
      </c>
      <c r="R1127" s="44" t="str">
        <f t="shared" si="305"/>
        <v/>
      </c>
      <c r="S1127" s="3" t="str">
        <f>IF(G1127&gt;0,(K1127/G1127)*(1000000/365),"")</f>
        <v/>
      </c>
      <c r="T1127" s="3">
        <f>IF(H1127&gt;0,(L1127/H1127)*(1000000/365),"")</f>
        <v>0.18264840182648401</v>
      </c>
      <c r="U1127" s="3" t="str">
        <f>IF(I1127&gt;0,(M1127/I1127)*(1000000/365),"")</f>
        <v/>
      </c>
      <c r="V1127" s="28" t="str">
        <f>IF(J1127&gt;0,(N1127/J1127)*(1000000/365),"")</f>
        <v/>
      </c>
      <c r="Y1127" s="29" t="s">
        <v>816</v>
      </c>
      <c r="Z1127" s="3" t="s">
        <v>47</v>
      </c>
      <c r="AA1127" s="3">
        <v>64778.879999999997</v>
      </c>
      <c r="AB1127" s="3">
        <v>1</v>
      </c>
      <c r="AC1127" s="3">
        <v>3</v>
      </c>
      <c r="AD1127" s="3">
        <v>0</v>
      </c>
      <c r="AE1127" s="2" t="s">
        <v>1245</v>
      </c>
      <c r="AI1127" s="3" t="s">
        <v>1243</v>
      </c>
      <c r="AK1127" s="3">
        <v>3</v>
      </c>
      <c r="AL1127" s="3">
        <v>0.2</v>
      </c>
      <c r="AM1127" s="2" t="s">
        <v>1245</v>
      </c>
    </row>
    <row r="1128" spans="1:42" x14ac:dyDescent="0.25">
      <c r="A1128" s="3">
        <f t="shared" si="289"/>
        <v>4</v>
      </c>
      <c r="B1128" s="3" t="str">
        <f t="shared" si="290"/>
        <v>Oil</v>
      </c>
      <c r="C1128" s="3">
        <f t="shared" si="291"/>
        <v>0.7168042765</v>
      </c>
      <c r="D1128" s="3">
        <f t="shared" si="292"/>
        <v>0.16541637150000002</v>
      </c>
      <c r="E1128" s="3">
        <f t="shared" si="293"/>
        <v>0</v>
      </c>
      <c r="F1128" s="3" t="str">
        <f t="shared" si="294"/>
        <v/>
      </c>
      <c r="G1128" s="3">
        <f t="shared" si="295"/>
        <v>13</v>
      </c>
      <c r="H1128" s="3">
        <f t="shared" si="296"/>
        <v>3</v>
      </c>
      <c r="I1128" s="3">
        <f t="shared" si="297"/>
        <v>0</v>
      </c>
      <c r="J1128" s="3">
        <f t="shared" si="298"/>
        <v>0</v>
      </c>
      <c r="K1128" s="3">
        <f t="shared" si="299"/>
        <v>6.2632061999999995E-3</v>
      </c>
      <c r="L1128" s="3">
        <f t="shared" si="300"/>
        <v>0</v>
      </c>
      <c r="M1128" s="3">
        <f t="shared" si="301"/>
        <v>0</v>
      </c>
      <c r="N1128" s="3">
        <f t="shared" si="302"/>
        <v>0</v>
      </c>
      <c r="O1128" s="3">
        <f>SUM(K1128:M1128)</f>
        <v>6.2632061999999995E-3</v>
      </c>
      <c r="P1128" s="41">
        <f t="shared" si="303"/>
        <v>8.7376797339740759E-3</v>
      </c>
      <c r="Q1128" s="42">
        <f t="shared" si="304"/>
        <v>0</v>
      </c>
      <c r="R1128" s="44" t="str">
        <f t="shared" si="305"/>
        <v/>
      </c>
      <c r="S1128" s="3">
        <f>IF(G1128&gt;0,(K1128/G1128)*(1000000/365),"")</f>
        <v>1.3199591570073761</v>
      </c>
      <c r="T1128" s="3">
        <f>IF(H1128&gt;0,(L1128/H1128)*(1000000/365),"")</f>
        <v>0</v>
      </c>
      <c r="U1128" s="3" t="str">
        <f>IF(I1128&gt;0,(M1128/I1128)*(1000000/365),"")</f>
        <v/>
      </c>
      <c r="V1128" s="28" t="str">
        <f>IF(J1128&gt;0,(N1128/J1128)*(1000000/365),"")</f>
        <v/>
      </c>
      <c r="Y1128" s="29" t="s">
        <v>816</v>
      </c>
      <c r="Z1128" s="3" t="s">
        <v>47</v>
      </c>
      <c r="AA1128" s="3">
        <v>882220.64800000004</v>
      </c>
      <c r="AB1128" s="3">
        <v>34</v>
      </c>
      <c r="AC1128" s="3">
        <v>16</v>
      </c>
      <c r="AD1128" s="3">
        <v>0</v>
      </c>
      <c r="AE1128" s="2" t="s">
        <v>1243</v>
      </c>
      <c r="AG1128" s="2">
        <v>13</v>
      </c>
      <c r="AH1128" s="2">
        <v>6.2632061999999999</v>
      </c>
      <c r="AI1128" s="3" t="s">
        <v>1243</v>
      </c>
      <c r="AK1128" s="3">
        <v>3</v>
      </c>
      <c r="AL1128" s="3">
        <v>0</v>
      </c>
      <c r="AM1128" s="2" t="s">
        <v>1245</v>
      </c>
    </row>
    <row r="1129" spans="1:42" x14ac:dyDescent="0.25">
      <c r="A1129" s="3">
        <f t="shared" si="289"/>
        <v>3</v>
      </c>
      <c r="B1129" s="3" t="str">
        <f t="shared" si="290"/>
        <v>Oil</v>
      </c>
      <c r="C1129" s="3">
        <f t="shared" si="291"/>
        <v>0</v>
      </c>
      <c r="D1129" s="3">
        <f t="shared" si="292"/>
        <v>0</v>
      </c>
      <c r="E1129" s="3">
        <f t="shared" si="293"/>
        <v>1.2441000000000001E-2</v>
      </c>
      <c r="F1129" s="3" t="str">
        <f t="shared" si="294"/>
        <v/>
      </c>
      <c r="G1129" s="3">
        <f t="shared" si="295"/>
        <v>0</v>
      </c>
      <c r="H1129" s="3">
        <f t="shared" si="296"/>
        <v>0</v>
      </c>
      <c r="I1129" s="3">
        <f t="shared" si="297"/>
        <v>2</v>
      </c>
      <c r="J1129" s="3">
        <f t="shared" si="298"/>
        <v>0</v>
      </c>
      <c r="K1129" s="3">
        <f t="shared" si="299"/>
        <v>0</v>
      </c>
      <c r="L1129" s="3">
        <f t="shared" si="300"/>
        <v>0</v>
      </c>
      <c r="M1129" s="3">
        <f t="shared" si="301"/>
        <v>0</v>
      </c>
      <c r="N1129" s="3">
        <f t="shared" si="302"/>
        <v>0</v>
      </c>
      <c r="O1129" s="3">
        <f>SUM(K1129:M1129)</f>
        <v>0</v>
      </c>
      <c r="P1129" s="41" t="str">
        <f t="shared" si="303"/>
        <v/>
      </c>
      <c r="Q1129" s="42" t="str">
        <f t="shared" si="304"/>
        <v/>
      </c>
      <c r="R1129" s="44">
        <f t="shared" si="305"/>
        <v>0</v>
      </c>
      <c r="S1129" s="3" t="str">
        <f>IF(G1129&gt;0,(K1129/G1129)*(1000000/365),"")</f>
        <v/>
      </c>
      <c r="T1129" s="3" t="str">
        <f>IF(H1129&gt;0,(L1129/H1129)*(1000000/365),"")</f>
        <v/>
      </c>
      <c r="U1129" s="3">
        <f>IF(I1129&gt;0,(M1129/I1129)*(1000000/365),"")</f>
        <v>0</v>
      </c>
      <c r="V1129" s="28" t="str">
        <f>IF(J1129&gt;0,(N1129/J1129)*(1000000/365),"")</f>
        <v/>
      </c>
      <c r="Y1129" s="29" t="s">
        <v>816</v>
      </c>
      <c r="Z1129" s="3" t="s">
        <v>47</v>
      </c>
      <c r="AA1129" s="3">
        <v>12441</v>
      </c>
      <c r="AB1129" s="3">
        <v>2</v>
      </c>
      <c r="AC1129" s="3">
        <v>2</v>
      </c>
      <c r="AD1129" s="3">
        <v>0</v>
      </c>
      <c r="AE1129" s="2" t="s">
        <v>1245</v>
      </c>
      <c r="AI1129" s="3" t="s">
        <v>1245</v>
      </c>
      <c r="AM1129" s="2" t="s">
        <v>1243</v>
      </c>
      <c r="AO1129" s="2">
        <v>2</v>
      </c>
      <c r="AP1129" s="2">
        <v>0</v>
      </c>
    </row>
    <row r="1130" spans="1:42" x14ac:dyDescent="0.25">
      <c r="A1130" s="3">
        <f t="shared" si="289"/>
        <v>6</v>
      </c>
      <c r="B1130" s="3" t="str">
        <f t="shared" si="290"/>
        <v>Oil</v>
      </c>
      <c r="C1130" s="3">
        <f t="shared" si="291"/>
        <v>7.71089537037037E-2</v>
      </c>
      <c r="D1130" s="3">
        <f t="shared" si="292"/>
        <v>0</v>
      </c>
      <c r="E1130" s="3">
        <f t="shared" si="293"/>
        <v>0.22031129629629628</v>
      </c>
      <c r="F1130" s="3" t="str">
        <f t="shared" si="294"/>
        <v/>
      </c>
      <c r="G1130" s="3">
        <f t="shared" si="295"/>
        <v>7</v>
      </c>
      <c r="H1130" s="3">
        <f t="shared" si="296"/>
        <v>27</v>
      </c>
      <c r="I1130" s="3">
        <f t="shared" si="297"/>
        <v>20</v>
      </c>
      <c r="J1130" s="3">
        <f t="shared" si="298"/>
        <v>0</v>
      </c>
      <c r="K1130" s="3">
        <f t="shared" si="299"/>
        <v>0</v>
      </c>
      <c r="L1130" s="3">
        <f t="shared" si="300"/>
        <v>2.6089619800000002E-2</v>
      </c>
      <c r="M1130" s="3">
        <f t="shared" si="301"/>
        <v>1.151045E-4</v>
      </c>
      <c r="N1130" s="3">
        <f t="shared" si="302"/>
        <v>0</v>
      </c>
      <c r="O1130" s="3">
        <f>SUM(K1130:M1130)</f>
        <v>2.6204724300000003E-2</v>
      </c>
      <c r="P1130" s="41">
        <f t="shared" si="303"/>
        <v>0</v>
      </c>
      <c r="Q1130" s="42" t="str">
        <f t="shared" si="304"/>
        <v/>
      </c>
      <c r="R1130" s="44">
        <f t="shared" si="305"/>
        <v>5.2246299638306407E-4</v>
      </c>
      <c r="S1130" s="3">
        <f>IF(G1130&gt;0,(K1130/G1130)*(1000000/365),"")</f>
        <v>0</v>
      </c>
      <c r="T1130" s="3">
        <f>IF(H1130&gt;0,(L1130/H1130)*(1000000/365),"")</f>
        <v>2.6473485337392186</v>
      </c>
      <c r="U1130" s="3">
        <f>IF(I1130&gt;0,(M1130/I1130)*(1000000/365),"")</f>
        <v>1.5767739726027397E-2</v>
      </c>
      <c r="V1130" s="28" t="str">
        <f>IF(J1130&gt;0,(N1130/J1130)*(1000000/365),"")</f>
        <v/>
      </c>
      <c r="Y1130" s="29" t="s">
        <v>816</v>
      </c>
      <c r="Z1130" s="3" t="s">
        <v>62</v>
      </c>
      <c r="AA1130" s="3">
        <v>594840.5</v>
      </c>
      <c r="AB1130" s="3">
        <v>15</v>
      </c>
      <c r="AC1130" s="3">
        <v>47</v>
      </c>
      <c r="AD1130" s="3">
        <v>0</v>
      </c>
      <c r="AE1130" s="2" t="s">
        <v>1243</v>
      </c>
      <c r="AG1130" s="2">
        <v>7</v>
      </c>
      <c r="AH1130" s="2">
        <v>0</v>
      </c>
      <c r="AI1130" s="3" t="s">
        <v>1243</v>
      </c>
      <c r="AK1130" s="3">
        <v>27</v>
      </c>
      <c r="AL1130" s="3">
        <v>26.089619800000001</v>
      </c>
      <c r="AM1130" s="2" t="s">
        <v>1243</v>
      </c>
      <c r="AO1130" s="2">
        <v>20</v>
      </c>
      <c r="AP1130" s="2">
        <v>0.1151045</v>
      </c>
    </row>
    <row r="1131" spans="1:42" x14ac:dyDescent="0.25">
      <c r="A1131" s="3">
        <f t="shared" si="289"/>
        <v>5</v>
      </c>
      <c r="B1131" s="3" t="str">
        <f t="shared" si="290"/>
        <v>Oil</v>
      </c>
      <c r="C1131" s="3">
        <f t="shared" si="291"/>
        <v>0</v>
      </c>
      <c r="D1131" s="3">
        <f t="shared" si="292"/>
        <v>3.0416666666666665E-2</v>
      </c>
      <c r="E1131" s="3">
        <f t="shared" si="293"/>
        <v>1.5208333333333332E-2</v>
      </c>
      <c r="F1131" s="3" t="str">
        <f t="shared" si="294"/>
        <v/>
      </c>
      <c r="G1131" s="3">
        <f t="shared" si="295"/>
        <v>0</v>
      </c>
      <c r="H1131" s="3">
        <f t="shared" si="296"/>
        <v>4</v>
      </c>
      <c r="I1131" s="3">
        <f t="shared" si="297"/>
        <v>2</v>
      </c>
      <c r="J1131" s="3">
        <f t="shared" si="298"/>
        <v>0</v>
      </c>
      <c r="K1131" s="3">
        <f t="shared" si="299"/>
        <v>0</v>
      </c>
      <c r="L1131" s="3">
        <f t="shared" si="300"/>
        <v>3.1559460000000003E-4</v>
      </c>
      <c r="M1131" s="3">
        <f t="shared" si="301"/>
        <v>1.6290000000000001E-7</v>
      </c>
      <c r="N1131" s="3">
        <f t="shared" si="302"/>
        <v>0</v>
      </c>
      <c r="O1131" s="3">
        <f>SUM(K1131:M1131)</f>
        <v>3.1575750000000001E-4</v>
      </c>
      <c r="P1131" s="41" t="str">
        <f t="shared" si="303"/>
        <v/>
      </c>
      <c r="Q1131" s="42">
        <f t="shared" si="304"/>
        <v>1.037571287671233E-2</v>
      </c>
      <c r="R1131" s="44">
        <f t="shared" si="305"/>
        <v>1.071123287671233E-5</v>
      </c>
      <c r="S1131" s="3" t="str">
        <f>IF(G1131&gt;0,(K1131/G1131)*(1000000/365),"")</f>
        <v/>
      </c>
      <c r="T1131" s="3">
        <f>IF(H1131&gt;0,(L1131/H1131)*(1000000/365),"")</f>
        <v>0.21616068493150686</v>
      </c>
      <c r="U1131" s="3">
        <f>IF(I1131&gt;0,(M1131/I1131)*(1000000/365),"")</f>
        <v>2.2315068493150686E-4</v>
      </c>
      <c r="V1131" s="28" t="str">
        <f>IF(J1131&gt;0,(N1131/J1131)*(1000000/365),"")</f>
        <v/>
      </c>
      <c r="Y1131" s="29" t="s">
        <v>816</v>
      </c>
      <c r="Z1131" s="3" t="s">
        <v>62</v>
      </c>
      <c r="AA1131" s="3">
        <v>45625</v>
      </c>
      <c r="AB1131" s="3">
        <v>15</v>
      </c>
      <c r="AC1131" s="3">
        <v>27</v>
      </c>
      <c r="AD1131" s="3">
        <v>0</v>
      </c>
      <c r="AE1131" s="2" t="s">
        <v>1245</v>
      </c>
      <c r="AI1131" s="3" t="s">
        <v>1243</v>
      </c>
      <c r="AK1131" s="3">
        <v>4</v>
      </c>
      <c r="AL1131" s="3">
        <v>0.3155946</v>
      </c>
      <c r="AM1131" s="2" t="s">
        <v>1243</v>
      </c>
      <c r="AO1131" s="2">
        <v>2</v>
      </c>
      <c r="AP1131" s="2">
        <v>1.629E-4</v>
      </c>
    </row>
    <row r="1132" spans="1:42" x14ac:dyDescent="0.25">
      <c r="A1132" s="3">
        <f t="shared" si="289"/>
        <v>2</v>
      </c>
      <c r="B1132" s="3" t="str">
        <f t="shared" si="290"/>
        <v>Oil</v>
      </c>
      <c r="C1132" s="3">
        <f t="shared" si="291"/>
        <v>0</v>
      </c>
      <c r="D1132" s="3">
        <f t="shared" si="292"/>
        <v>1.2132440000000001E-2</v>
      </c>
      <c r="E1132" s="3">
        <f t="shared" si="293"/>
        <v>0</v>
      </c>
      <c r="F1132" s="3" t="str">
        <f t="shared" si="294"/>
        <v/>
      </c>
      <c r="G1132" s="3">
        <f t="shared" si="295"/>
        <v>0</v>
      </c>
      <c r="H1132" s="3">
        <f t="shared" si="296"/>
        <v>4</v>
      </c>
      <c r="I1132" s="3">
        <f t="shared" si="297"/>
        <v>0</v>
      </c>
      <c r="J1132" s="3">
        <f t="shared" si="298"/>
        <v>0</v>
      </c>
      <c r="K1132" s="3">
        <f t="shared" si="299"/>
        <v>0</v>
      </c>
      <c r="L1132" s="3">
        <f t="shared" si="300"/>
        <v>1.66E-3</v>
      </c>
      <c r="M1132" s="3">
        <f t="shared" si="301"/>
        <v>0</v>
      </c>
      <c r="N1132" s="3">
        <f t="shared" si="302"/>
        <v>0</v>
      </c>
      <c r="O1132" s="3">
        <f>SUM(K1132:M1132)</f>
        <v>1.66E-3</v>
      </c>
      <c r="P1132" s="41" t="str">
        <f t="shared" si="303"/>
        <v/>
      </c>
      <c r="Q1132" s="42">
        <f t="shared" si="304"/>
        <v>0.13682326061369351</v>
      </c>
      <c r="R1132" s="44" t="str">
        <f t="shared" si="305"/>
        <v/>
      </c>
      <c r="S1132" s="3" t="str">
        <f>IF(G1132&gt;0,(K1132/G1132)*(1000000/365),"")</f>
        <v/>
      </c>
      <c r="T1132" s="3">
        <f>IF(H1132&gt;0,(L1132/H1132)*(1000000/365),"")</f>
        <v>1.1369863013698629</v>
      </c>
      <c r="U1132" s="3" t="str">
        <f>IF(I1132&gt;0,(M1132/I1132)*(1000000/365),"")</f>
        <v/>
      </c>
      <c r="V1132" s="28" t="str">
        <f>IF(J1132&gt;0,(N1132/J1132)*(1000000/365),"")</f>
        <v/>
      </c>
      <c r="Y1132" s="29" t="s">
        <v>816</v>
      </c>
      <c r="Z1132" s="3" t="s">
        <v>62</v>
      </c>
      <c r="AA1132" s="3">
        <v>12132.44</v>
      </c>
      <c r="AB1132" s="3">
        <v>5</v>
      </c>
      <c r="AC1132" s="3">
        <v>4</v>
      </c>
      <c r="AD1132" s="3">
        <v>0</v>
      </c>
      <c r="AE1132" s="2" t="s">
        <v>1245</v>
      </c>
      <c r="AI1132" s="3" t="s">
        <v>1243</v>
      </c>
      <c r="AK1132" s="3">
        <v>4</v>
      </c>
      <c r="AL1132" s="3">
        <v>1.66</v>
      </c>
      <c r="AM1132" s="2" t="s">
        <v>1245</v>
      </c>
    </row>
    <row r="1133" spans="1:42" x14ac:dyDescent="0.25">
      <c r="A1133" s="3">
        <f t="shared" si="289"/>
        <v>3</v>
      </c>
      <c r="B1133" s="3" t="str">
        <f t="shared" si="290"/>
        <v>Oil</v>
      </c>
      <c r="C1133" s="3">
        <f t="shared" si="291"/>
        <v>0</v>
      </c>
      <c r="D1133" s="3">
        <f t="shared" si="292"/>
        <v>0</v>
      </c>
      <c r="E1133" s="3">
        <f t="shared" si="293"/>
        <v>0.93369599999999997</v>
      </c>
      <c r="F1133" s="3" t="str">
        <f t="shared" si="294"/>
        <v/>
      </c>
      <c r="G1133" s="3">
        <f t="shared" si="295"/>
        <v>0</v>
      </c>
      <c r="H1133" s="3">
        <f t="shared" si="296"/>
        <v>0</v>
      </c>
      <c r="I1133" s="3">
        <f t="shared" si="297"/>
        <v>93</v>
      </c>
      <c r="J1133" s="3">
        <f t="shared" si="298"/>
        <v>0</v>
      </c>
      <c r="K1133" s="3">
        <f t="shared" si="299"/>
        <v>0</v>
      </c>
      <c r="L1133" s="3">
        <f t="shared" si="300"/>
        <v>0</v>
      </c>
      <c r="M1133" s="3">
        <f t="shared" si="301"/>
        <v>1.0749999999999999E-2</v>
      </c>
      <c r="N1133" s="3">
        <f t="shared" si="302"/>
        <v>0</v>
      </c>
      <c r="O1133" s="3">
        <f>SUM(K1133:M1133)</f>
        <v>1.0749999999999999E-2</v>
      </c>
      <c r="P1133" s="41" t="str">
        <f t="shared" si="303"/>
        <v/>
      </c>
      <c r="Q1133" s="42" t="str">
        <f t="shared" si="304"/>
        <v/>
      </c>
      <c r="R1133" s="44">
        <f t="shared" si="305"/>
        <v>1.151338337103297E-2</v>
      </c>
      <c r="S1133" s="3" t="str">
        <f>IF(G1133&gt;0,(K1133/G1133)*(1000000/365),"")</f>
        <v/>
      </c>
      <c r="T1133" s="3" t="str">
        <f>IF(H1133&gt;0,(L1133/H1133)*(1000000/365),"")</f>
        <v/>
      </c>
      <c r="U1133" s="3">
        <f>IF(I1133&gt;0,(M1133/I1133)*(1000000/365),"")</f>
        <v>0.31668876123140371</v>
      </c>
      <c r="V1133" s="28" t="str">
        <f>IF(J1133&gt;0,(N1133/J1133)*(1000000/365),"")</f>
        <v/>
      </c>
      <c r="Y1133" s="29" t="s">
        <v>825</v>
      </c>
      <c r="Z1133" s="3" t="s">
        <v>62</v>
      </c>
      <c r="AA1133" s="3">
        <v>933696</v>
      </c>
      <c r="AB1133" s="3">
        <v>20</v>
      </c>
      <c r="AC1133" s="3">
        <v>93</v>
      </c>
      <c r="AD1133" s="3">
        <v>8</v>
      </c>
      <c r="AE1133" s="2" t="s">
        <v>1245</v>
      </c>
      <c r="AG1133" s="2">
        <v>0</v>
      </c>
      <c r="AH1133" s="2">
        <v>0</v>
      </c>
      <c r="AI1133" s="3" t="s">
        <v>1245</v>
      </c>
      <c r="AK1133" s="3">
        <v>0</v>
      </c>
      <c r="AL1133" s="3">
        <v>0</v>
      </c>
      <c r="AM1133" s="2" t="s">
        <v>1243</v>
      </c>
      <c r="AO1133" s="2">
        <v>93</v>
      </c>
      <c r="AP1133" s="2">
        <v>10.75</v>
      </c>
    </row>
    <row r="1134" spans="1:42" x14ac:dyDescent="0.25">
      <c r="A1134" s="3">
        <f t="shared" si="289"/>
        <v>6</v>
      </c>
      <c r="B1134" s="3" t="str">
        <f t="shared" si="290"/>
        <v>Oil</v>
      </c>
      <c r="C1134" s="3">
        <f t="shared" si="291"/>
        <v>0.22016835158181816</v>
      </c>
      <c r="D1134" s="3">
        <f t="shared" si="292"/>
        <v>0</v>
      </c>
      <c r="E1134" s="3">
        <f t="shared" si="293"/>
        <v>0.14677890105454544</v>
      </c>
      <c r="F1134" s="3" t="str">
        <f t="shared" si="294"/>
        <v/>
      </c>
      <c r="G1134" s="3">
        <f t="shared" si="295"/>
        <v>3</v>
      </c>
      <c r="H1134" s="3">
        <f t="shared" si="296"/>
        <v>6</v>
      </c>
      <c r="I1134" s="3">
        <f t="shared" si="297"/>
        <v>2</v>
      </c>
      <c r="J1134" s="3">
        <f t="shared" si="298"/>
        <v>0</v>
      </c>
      <c r="K1134" s="3">
        <f t="shared" si="299"/>
        <v>8.8961499999999999E-5</v>
      </c>
      <c r="L1134" s="3">
        <f t="shared" si="300"/>
        <v>1.0812490499999999E-2</v>
      </c>
      <c r="M1134" s="3">
        <f t="shared" si="301"/>
        <v>1.7654699999999999E-5</v>
      </c>
      <c r="N1134" s="3">
        <f t="shared" si="302"/>
        <v>0</v>
      </c>
      <c r="O1134" s="3">
        <f>SUM(K1134:M1134)</f>
        <v>1.0919106699999999E-2</v>
      </c>
      <c r="P1134" s="41">
        <f t="shared" si="303"/>
        <v>4.0406125294961139E-4</v>
      </c>
      <c r="Q1134" s="42" t="str">
        <f t="shared" si="304"/>
        <v/>
      </c>
      <c r="R1134" s="44">
        <f t="shared" si="305"/>
        <v>1.2028091144679727E-4</v>
      </c>
      <c r="S1134" s="3">
        <f>IF(G1134&gt;0,(K1134/G1134)*(1000000/365),"")</f>
        <v>8.1243378995433782E-2</v>
      </c>
      <c r="T1134" s="3">
        <f>IF(H1134&gt;0,(L1134/H1134)*(1000000/365),"")</f>
        <v>4.9372102739726023</v>
      </c>
      <c r="U1134" s="3">
        <f>IF(I1134&gt;0,(M1134/I1134)*(1000000/365),"")</f>
        <v>2.4184520547945204E-2</v>
      </c>
      <c r="V1134" s="28" t="str">
        <f>IF(J1134&gt;0,(N1134/J1134)*(1000000/365),"")</f>
        <v/>
      </c>
      <c r="Y1134" s="29" t="s">
        <v>825</v>
      </c>
      <c r="Z1134" s="3" t="s">
        <v>62</v>
      </c>
      <c r="AA1134" s="3">
        <v>807283.9558</v>
      </c>
      <c r="AB1134" s="3">
        <v>16</v>
      </c>
      <c r="AC1134" s="3">
        <v>11</v>
      </c>
      <c r="AD1134" s="3">
        <v>11</v>
      </c>
      <c r="AE1134" s="2" t="s">
        <v>1243</v>
      </c>
      <c r="AG1134" s="2">
        <v>3</v>
      </c>
      <c r="AH1134" s="2">
        <v>8.8961499999999999E-2</v>
      </c>
      <c r="AI1134" s="3" t="s">
        <v>1243</v>
      </c>
      <c r="AK1134" s="3">
        <v>6</v>
      </c>
      <c r="AL1134" s="3">
        <v>10.812490499999999</v>
      </c>
      <c r="AM1134" s="2" t="s">
        <v>1243</v>
      </c>
      <c r="AO1134" s="2">
        <v>2</v>
      </c>
      <c r="AP1134" s="2">
        <v>1.7654699999999999E-2</v>
      </c>
    </row>
    <row r="1135" spans="1:42" x14ac:dyDescent="0.25">
      <c r="A1135" s="3">
        <f t="shared" si="289"/>
        <v>2</v>
      </c>
      <c r="B1135" s="3" t="str">
        <f t="shared" si="290"/>
        <v>Oil</v>
      </c>
      <c r="C1135" s="3">
        <f t="shared" si="291"/>
        <v>0</v>
      </c>
      <c r="D1135" s="3">
        <f t="shared" si="292"/>
        <v>2.0036309999999999</v>
      </c>
      <c r="E1135" s="3">
        <f t="shared" si="293"/>
        <v>0</v>
      </c>
      <c r="F1135" s="3" t="str">
        <f t="shared" si="294"/>
        <v/>
      </c>
      <c r="G1135" s="3">
        <f t="shared" si="295"/>
        <v>0</v>
      </c>
      <c r="H1135" s="3">
        <f t="shared" si="296"/>
        <v>183</v>
      </c>
      <c r="I1135" s="3">
        <f t="shared" si="297"/>
        <v>0</v>
      </c>
      <c r="J1135" s="3">
        <f t="shared" si="298"/>
        <v>0</v>
      </c>
      <c r="K1135" s="3">
        <f t="shared" si="299"/>
        <v>0</v>
      </c>
      <c r="L1135" s="3">
        <f t="shared" si="300"/>
        <v>1.3200682999999999E-3</v>
      </c>
      <c r="M1135" s="3">
        <f t="shared" si="301"/>
        <v>0</v>
      </c>
      <c r="N1135" s="3">
        <f t="shared" si="302"/>
        <v>0</v>
      </c>
      <c r="O1135" s="3">
        <f>SUM(K1135:M1135)</f>
        <v>1.3200682999999999E-3</v>
      </c>
      <c r="P1135" s="41" t="str">
        <f t="shared" si="303"/>
        <v/>
      </c>
      <c r="Q1135" s="42">
        <f t="shared" si="304"/>
        <v>6.5883802955733859E-4</v>
      </c>
      <c r="R1135" s="44" t="str">
        <f t="shared" si="305"/>
        <v/>
      </c>
      <c r="S1135" s="3" t="str">
        <f>IF(G1135&gt;0,(K1135/G1135)*(1000000/365),"")</f>
        <v/>
      </c>
      <c r="T1135" s="3">
        <f>IF(H1135&gt;0,(L1135/H1135)*(1000000/365),"")</f>
        <v>1.9762980762033085E-2</v>
      </c>
      <c r="U1135" s="3" t="str">
        <f>IF(I1135&gt;0,(M1135/I1135)*(1000000/365),"")</f>
        <v/>
      </c>
      <c r="V1135" s="28" t="str">
        <f>IF(J1135&gt;0,(N1135/J1135)*(1000000/365),"")</f>
        <v/>
      </c>
      <c r="Y1135" s="29" t="s">
        <v>825</v>
      </c>
      <c r="Z1135" s="3" t="s">
        <v>62</v>
      </c>
      <c r="AA1135" s="3">
        <v>2003631</v>
      </c>
      <c r="AB1135" s="3">
        <v>88</v>
      </c>
      <c r="AC1135" s="3">
        <v>183</v>
      </c>
      <c r="AD1135" s="3">
        <v>0</v>
      </c>
      <c r="AE1135" s="2" t="s">
        <v>1245</v>
      </c>
      <c r="AI1135" s="3" t="s">
        <v>1243</v>
      </c>
      <c r="AK1135" s="3">
        <v>183</v>
      </c>
      <c r="AL1135" s="3">
        <v>1.3200683</v>
      </c>
      <c r="AM1135" s="2" t="s">
        <v>1245</v>
      </c>
    </row>
    <row r="1136" spans="1:42" x14ac:dyDescent="0.25">
      <c r="A1136" s="3">
        <f t="shared" si="289"/>
        <v>6</v>
      </c>
      <c r="B1136" s="3" t="str">
        <f t="shared" si="290"/>
        <v>Oil</v>
      </c>
      <c r="C1136" s="3">
        <f t="shared" si="291"/>
        <v>1.5470809326834352</v>
      </c>
      <c r="D1136" s="3">
        <f t="shared" si="292"/>
        <v>0</v>
      </c>
      <c r="E1136" s="3">
        <f t="shared" si="293"/>
        <v>0.67684790804900286</v>
      </c>
      <c r="F1136" s="3" t="str">
        <f t="shared" si="294"/>
        <v/>
      </c>
      <c r="G1136" s="3">
        <f t="shared" si="295"/>
        <v>16</v>
      </c>
      <c r="H1136" s="3">
        <f t="shared" si="296"/>
        <v>11</v>
      </c>
      <c r="I1136" s="3">
        <f t="shared" si="297"/>
        <v>7</v>
      </c>
      <c r="J1136" s="3">
        <f t="shared" si="298"/>
        <v>0</v>
      </c>
      <c r="K1136" s="3">
        <f t="shared" si="299"/>
        <v>3.3643070000000005E-4</v>
      </c>
      <c r="L1136" s="3">
        <f t="shared" si="300"/>
        <v>6.5698477E-3</v>
      </c>
      <c r="M1136" s="3">
        <f t="shared" si="301"/>
        <v>3.6739999999999997E-7</v>
      </c>
      <c r="N1136" s="3">
        <f t="shared" si="302"/>
        <v>0</v>
      </c>
      <c r="O1136" s="3">
        <f>SUM(K1136:M1136)</f>
        <v>6.9066458000000006E-3</v>
      </c>
      <c r="P1136" s="41">
        <f t="shared" si="303"/>
        <v>2.1746160326367408E-4</v>
      </c>
      <c r="Q1136" s="42" t="str">
        <f t="shared" si="304"/>
        <v/>
      </c>
      <c r="R1136" s="44">
        <f t="shared" si="305"/>
        <v>5.4281027632784042E-7</v>
      </c>
      <c r="S1136" s="3">
        <f>IF(G1136&gt;0,(K1136/G1136)*(1000000/365),"")</f>
        <v>5.760799657534247E-2</v>
      </c>
      <c r="T1136" s="3">
        <f>IF(H1136&gt;0,(L1136/H1136)*(1000000/365),"")</f>
        <v>1.6363257036114569</v>
      </c>
      <c r="U1136" s="3">
        <f>IF(I1136&gt;0,(M1136/I1136)*(1000000/365),"")</f>
        <v>1.4379647749510763E-4</v>
      </c>
      <c r="V1136" s="28" t="str">
        <f>IF(J1136&gt;0,(N1136/J1136)*(1000000/365),"")</f>
        <v/>
      </c>
      <c r="Y1136" s="29" t="s">
        <v>825</v>
      </c>
      <c r="Z1136" s="3" t="s">
        <v>62</v>
      </c>
      <c r="AA1136" s="3">
        <v>3287546.9819522998</v>
      </c>
      <c r="AB1136" s="3">
        <v>30</v>
      </c>
      <c r="AC1136" s="3">
        <v>54</v>
      </c>
      <c r="AD1136" s="3">
        <v>0</v>
      </c>
      <c r="AE1136" s="2" t="s">
        <v>1243</v>
      </c>
      <c r="AG1136" s="2">
        <v>16</v>
      </c>
      <c r="AH1136" s="2">
        <v>0.33643070000000003</v>
      </c>
      <c r="AI1136" s="3" t="s">
        <v>1243</v>
      </c>
      <c r="AK1136" s="3">
        <v>11</v>
      </c>
      <c r="AL1136" s="3">
        <v>6.5698477000000004</v>
      </c>
      <c r="AM1136" s="2" t="s">
        <v>1243</v>
      </c>
      <c r="AO1136" s="2">
        <v>7</v>
      </c>
      <c r="AP1136" s="2">
        <v>3.6739999999999999E-4</v>
      </c>
    </row>
    <row r="1137" spans="1:42" x14ac:dyDescent="0.25">
      <c r="A1137" s="3">
        <f t="shared" si="289"/>
        <v>2</v>
      </c>
      <c r="B1137" s="3" t="str">
        <f t="shared" si="290"/>
        <v>Oil</v>
      </c>
      <c r="C1137" s="3">
        <f t="shared" si="291"/>
        <v>0</v>
      </c>
      <c r="D1137" s="3">
        <f t="shared" si="292"/>
        <v>2.1668810000000001</v>
      </c>
      <c r="E1137" s="3">
        <f t="shared" si="293"/>
        <v>0</v>
      </c>
      <c r="F1137" s="3" t="str">
        <f t="shared" si="294"/>
        <v/>
      </c>
      <c r="G1137" s="3">
        <f t="shared" si="295"/>
        <v>0</v>
      </c>
      <c r="H1137" s="3">
        <f t="shared" si="296"/>
        <v>329</v>
      </c>
      <c r="I1137" s="3">
        <f t="shared" si="297"/>
        <v>0</v>
      </c>
      <c r="J1137" s="3">
        <f t="shared" si="298"/>
        <v>0</v>
      </c>
      <c r="K1137" s="3">
        <f t="shared" si="299"/>
        <v>0</v>
      </c>
      <c r="L1137" s="3">
        <f t="shared" si="300"/>
        <v>5.8700000000000002E-3</v>
      </c>
      <c r="M1137" s="3">
        <f t="shared" si="301"/>
        <v>0</v>
      </c>
      <c r="N1137" s="3">
        <f t="shared" si="302"/>
        <v>0</v>
      </c>
      <c r="O1137" s="3">
        <f>SUM(K1137:M1137)</f>
        <v>5.8700000000000002E-3</v>
      </c>
      <c r="P1137" s="41" t="str">
        <f t="shared" si="303"/>
        <v/>
      </c>
      <c r="Q1137" s="42">
        <f t="shared" si="304"/>
        <v>2.7089627902962829E-3</v>
      </c>
      <c r="R1137" s="44" t="str">
        <f t="shared" si="305"/>
        <v/>
      </c>
      <c r="S1137" s="3" t="str">
        <f>IF(G1137&gt;0,(K1137/G1137)*(1000000/365),"")</f>
        <v/>
      </c>
      <c r="T1137" s="3">
        <f>IF(H1137&gt;0,(L1137/H1137)*(1000000/365),"")</f>
        <v>4.8882041886996706E-2</v>
      </c>
      <c r="U1137" s="3" t="str">
        <f>IF(I1137&gt;0,(M1137/I1137)*(1000000/365),"")</f>
        <v/>
      </c>
      <c r="V1137" s="28" t="str">
        <f>IF(J1137&gt;0,(N1137/J1137)*(1000000/365),"")</f>
        <v/>
      </c>
      <c r="Y1137" s="29" t="s">
        <v>825</v>
      </c>
      <c r="Z1137" s="3" t="s">
        <v>47</v>
      </c>
      <c r="AA1137" s="3">
        <v>2166881</v>
      </c>
      <c r="AB1137" s="3">
        <v>107</v>
      </c>
      <c r="AC1137" s="3">
        <v>399</v>
      </c>
      <c r="AD1137" s="3">
        <v>0</v>
      </c>
      <c r="AE1137" s="2" t="s">
        <v>1245</v>
      </c>
      <c r="AI1137" s="3" t="s">
        <v>1243</v>
      </c>
      <c r="AK1137" s="3">
        <v>329</v>
      </c>
      <c r="AL1137" s="3">
        <v>5.87</v>
      </c>
      <c r="AM1137" s="2" t="s">
        <v>1245</v>
      </c>
    </row>
    <row r="1138" spans="1:42" x14ac:dyDescent="0.25">
      <c r="A1138" s="3">
        <f t="shared" si="289"/>
        <v>6</v>
      </c>
      <c r="B1138" s="3" t="str">
        <f t="shared" si="290"/>
        <v>Oil</v>
      </c>
      <c r="C1138" s="3">
        <f t="shared" si="291"/>
        <v>2.1126670989926946</v>
      </c>
      <c r="D1138" s="3">
        <f t="shared" si="292"/>
        <v>0</v>
      </c>
      <c r="E1138" s="3">
        <f t="shared" si="293"/>
        <v>2.1126670989926946</v>
      </c>
      <c r="F1138" s="3" t="str">
        <f t="shared" si="294"/>
        <v/>
      </c>
      <c r="G1138" s="3">
        <f t="shared" si="295"/>
        <v>299</v>
      </c>
      <c r="H1138" s="3">
        <f t="shared" si="296"/>
        <v>18</v>
      </c>
      <c r="I1138" s="3">
        <f t="shared" si="297"/>
        <v>299</v>
      </c>
      <c r="J1138" s="3">
        <f t="shared" si="298"/>
        <v>0</v>
      </c>
      <c r="K1138" s="3">
        <f t="shared" si="299"/>
        <v>0</v>
      </c>
      <c r="L1138" s="3">
        <f t="shared" si="300"/>
        <v>8.6E-3</v>
      </c>
      <c r="M1138" s="3">
        <f t="shared" si="301"/>
        <v>6.9999999999999999E-4</v>
      </c>
      <c r="N1138" s="3">
        <f t="shared" si="302"/>
        <v>0</v>
      </c>
      <c r="O1138" s="3">
        <f>SUM(K1138:M1138)</f>
        <v>9.2999999999999992E-3</v>
      </c>
      <c r="P1138" s="41">
        <f t="shared" si="303"/>
        <v>0</v>
      </c>
      <c r="Q1138" s="42" t="str">
        <f t="shared" si="304"/>
        <v/>
      </c>
      <c r="R1138" s="44">
        <f t="shared" si="305"/>
        <v>3.313347381297107E-4</v>
      </c>
      <c r="S1138" s="3">
        <f>IF(G1138&gt;0,(K1138/G1138)*(1000000/365),"")</f>
        <v>0</v>
      </c>
      <c r="T1138" s="3">
        <f>IF(H1138&gt;0,(L1138/H1138)*(1000000/365),"")</f>
        <v>1.3089802130898021</v>
      </c>
      <c r="U1138" s="3">
        <f>IF(I1138&gt;0,(M1138/I1138)*(1000000/365),"")</f>
        <v>6.414074311632381E-3</v>
      </c>
      <c r="V1138" s="28" t="str">
        <f>IF(J1138&gt;0,(N1138/J1138)*(1000000/365),"")</f>
        <v/>
      </c>
      <c r="Y1138" s="29" t="s">
        <v>825</v>
      </c>
      <c r="Z1138" s="3" t="s">
        <v>47</v>
      </c>
      <c r="AA1138" s="3">
        <v>4352518.1705</v>
      </c>
      <c r="AB1138" s="3">
        <v>108</v>
      </c>
      <c r="AC1138" s="3">
        <v>317</v>
      </c>
      <c r="AD1138" s="3">
        <v>0</v>
      </c>
      <c r="AE1138" s="2" t="s">
        <v>1243</v>
      </c>
      <c r="AG1138" s="2">
        <v>299</v>
      </c>
      <c r="AH1138" s="2">
        <v>0</v>
      </c>
      <c r="AI1138" s="3" t="s">
        <v>1243</v>
      </c>
      <c r="AK1138" s="3">
        <v>18</v>
      </c>
      <c r="AL1138" s="3">
        <v>8.6</v>
      </c>
      <c r="AM1138" s="2" t="s">
        <v>1243</v>
      </c>
      <c r="AO1138" s="2">
        <v>299</v>
      </c>
      <c r="AP1138" s="2">
        <v>0.7</v>
      </c>
    </row>
    <row r="1139" spans="1:42" x14ac:dyDescent="0.25">
      <c r="A1139" s="3">
        <f t="shared" si="289"/>
        <v>1</v>
      </c>
      <c r="B1139" s="3" t="str">
        <f t="shared" si="290"/>
        <v>Oil</v>
      </c>
      <c r="C1139" s="3">
        <f t="shared" si="291"/>
        <v>0.13086057000000001</v>
      </c>
      <c r="D1139" s="3">
        <f t="shared" si="292"/>
        <v>0</v>
      </c>
      <c r="E1139" s="3">
        <f t="shared" si="293"/>
        <v>0</v>
      </c>
      <c r="F1139" s="3" t="str">
        <f t="shared" si="294"/>
        <v/>
      </c>
      <c r="G1139" s="3">
        <f t="shared" si="295"/>
        <v>9</v>
      </c>
      <c r="H1139" s="3">
        <f t="shared" si="296"/>
        <v>0</v>
      </c>
      <c r="I1139" s="3">
        <f t="shared" si="297"/>
        <v>0</v>
      </c>
      <c r="J1139" s="3">
        <f t="shared" si="298"/>
        <v>0</v>
      </c>
      <c r="K1139" s="3">
        <f t="shared" si="299"/>
        <v>9.5E-4</v>
      </c>
      <c r="L1139" s="3">
        <f t="shared" si="300"/>
        <v>0</v>
      </c>
      <c r="M1139" s="3">
        <f t="shared" si="301"/>
        <v>0</v>
      </c>
      <c r="N1139" s="3">
        <f t="shared" si="302"/>
        <v>0</v>
      </c>
      <c r="O1139" s="3">
        <f>SUM(K1139:M1139)</f>
        <v>9.5E-4</v>
      </c>
      <c r="P1139" s="41">
        <f t="shared" si="303"/>
        <v>7.2596351979820964E-3</v>
      </c>
      <c r="Q1139" s="42" t="str">
        <f t="shared" si="304"/>
        <v/>
      </c>
      <c r="R1139" s="44" t="str">
        <f t="shared" si="305"/>
        <v/>
      </c>
      <c r="S1139" s="3">
        <f>IF(G1139&gt;0,(K1139/G1139)*(1000000/365),"")</f>
        <v>0.28919330289193301</v>
      </c>
      <c r="T1139" s="3" t="str">
        <f>IF(H1139&gt;0,(L1139/H1139)*(1000000/365),"")</f>
        <v/>
      </c>
      <c r="U1139" s="3" t="str">
        <f>IF(I1139&gt;0,(M1139/I1139)*(1000000/365),"")</f>
        <v/>
      </c>
      <c r="V1139" s="28" t="str">
        <f>IF(J1139&gt;0,(N1139/J1139)*(1000000/365),"")</f>
        <v/>
      </c>
      <c r="Y1139" s="29" t="s">
        <v>825</v>
      </c>
      <c r="Z1139" s="3" t="s">
        <v>47</v>
      </c>
      <c r="AA1139" s="3">
        <v>130860.57</v>
      </c>
      <c r="AB1139" s="3">
        <v>4</v>
      </c>
      <c r="AC1139" s="3">
        <v>9</v>
      </c>
      <c r="AD1139" s="3">
        <v>9</v>
      </c>
      <c r="AE1139" s="2" t="s">
        <v>1243</v>
      </c>
      <c r="AG1139" s="2">
        <v>9</v>
      </c>
      <c r="AH1139" s="2">
        <v>0.95</v>
      </c>
      <c r="AI1139" s="3" t="s">
        <v>1245</v>
      </c>
      <c r="AM1139" s="2" t="s">
        <v>1245</v>
      </c>
    </row>
    <row r="1140" spans="1:42" x14ac:dyDescent="0.25">
      <c r="A1140" s="3">
        <f t="shared" si="289"/>
        <v>4</v>
      </c>
      <c r="B1140" s="3" t="str">
        <f t="shared" si="290"/>
        <v>Oil</v>
      </c>
      <c r="C1140" s="3">
        <f t="shared" si="291"/>
        <v>8.9530347469180954E-2</v>
      </c>
      <c r="D1140" s="3">
        <f t="shared" si="292"/>
        <v>0.14548681463741908</v>
      </c>
      <c r="E1140" s="3">
        <f t="shared" si="293"/>
        <v>0</v>
      </c>
      <c r="F1140" s="3" t="str">
        <f t="shared" si="294"/>
        <v/>
      </c>
      <c r="G1140" s="3">
        <f t="shared" si="295"/>
        <v>8</v>
      </c>
      <c r="H1140" s="3">
        <f t="shared" si="296"/>
        <v>13</v>
      </c>
      <c r="I1140" s="3">
        <f t="shared" si="297"/>
        <v>0</v>
      </c>
      <c r="J1140" s="3">
        <f t="shared" si="298"/>
        <v>0</v>
      </c>
      <c r="K1140" s="3">
        <f t="shared" si="299"/>
        <v>1.4197547999999999E-3</v>
      </c>
      <c r="L1140" s="3">
        <f t="shared" si="300"/>
        <v>1.51783E-3</v>
      </c>
      <c r="M1140" s="3">
        <f t="shared" si="301"/>
        <v>0</v>
      </c>
      <c r="N1140" s="3">
        <f t="shared" si="302"/>
        <v>0</v>
      </c>
      <c r="O1140" s="3">
        <f>SUM(K1140:M1140)</f>
        <v>2.9375847999999999E-3</v>
      </c>
      <c r="P1140" s="41">
        <f t="shared" si="303"/>
        <v>1.5857805092164109E-2</v>
      </c>
      <c r="Q1140" s="42">
        <f t="shared" si="304"/>
        <v>1.0432766734103857E-2</v>
      </c>
      <c r="R1140" s="44" t="str">
        <f t="shared" si="305"/>
        <v/>
      </c>
      <c r="S1140" s="3">
        <f>IF(G1140&gt;0,(K1140/G1140)*(1000000/365),"")</f>
        <v>0.48621739726027391</v>
      </c>
      <c r="T1140" s="3">
        <f>IF(H1140&gt;0,(L1140/H1140)*(1000000/365),"")</f>
        <v>0.31987987355110642</v>
      </c>
      <c r="U1140" s="3" t="str">
        <f>IF(I1140&gt;0,(M1140/I1140)*(1000000/365),"")</f>
        <v/>
      </c>
      <c r="V1140" s="28" t="str">
        <f>IF(J1140&gt;0,(N1140/J1140)*(1000000/365),"")</f>
        <v/>
      </c>
      <c r="Y1140" s="29" t="s">
        <v>825</v>
      </c>
      <c r="Z1140" s="3" t="s">
        <v>47</v>
      </c>
      <c r="AA1140" s="3">
        <v>235017.16210660001</v>
      </c>
      <c r="AB1140" s="3">
        <v>7</v>
      </c>
      <c r="AC1140" s="3">
        <v>21</v>
      </c>
      <c r="AD1140" s="3">
        <v>0</v>
      </c>
      <c r="AE1140" s="2" t="s">
        <v>1243</v>
      </c>
      <c r="AG1140" s="2">
        <v>8</v>
      </c>
      <c r="AH1140" s="2">
        <v>1.4197548</v>
      </c>
      <c r="AI1140" s="3" t="s">
        <v>1243</v>
      </c>
      <c r="AK1140" s="3">
        <v>13</v>
      </c>
      <c r="AL1140" s="3">
        <v>1.51783</v>
      </c>
      <c r="AM1140" s="2" t="s">
        <v>1245</v>
      </c>
    </row>
    <row r="1141" spans="1:42" x14ac:dyDescent="0.25">
      <c r="A1141" s="3">
        <f t="shared" si="289"/>
        <v>5</v>
      </c>
      <c r="B1141" s="3" t="str">
        <f t="shared" si="290"/>
        <v>Oil</v>
      </c>
      <c r="C1141" s="3">
        <f t="shared" si="291"/>
        <v>0</v>
      </c>
      <c r="D1141" s="3">
        <f t="shared" si="292"/>
        <v>1.3407269781799307</v>
      </c>
      <c r="E1141" s="3">
        <f t="shared" si="293"/>
        <v>0.9934302308200692</v>
      </c>
      <c r="F1141" s="3" t="str">
        <f t="shared" si="294"/>
        <v/>
      </c>
      <c r="G1141" s="3">
        <f t="shared" si="295"/>
        <v>0</v>
      </c>
      <c r="H1141" s="3">
        <f t="shared" si="296"/>
        <v>166</v>
      </c>
      <c r="I1141" s="3">
        <f t="shared" si="297"/>
        <v>123</v>
      </c>
      <c r="J1141" s="3">
        <f t="shared" si="298"/>
        <v>0</v>
      </c>
      <c r="K1141" s="3">
        <f t="shared" si="299"/>
        <v>0</v>
      </c>
      <c r="L1141" s="3">
        <f t="shared" si="300"/>
        <v>1.5740000000000001E-2</v>
      </c>
      <c r="M1141" s="3">
        <f t="shared" si="301"/>
        <v>1.1000000000000001E-3</v>
      </c>
      <c r="N1141" s="3">
        <f t="shared" si="302"/>
        <v>0</v>
      </c>
      <c r="O1141" s="3">
        <f>SUM(K1141:M1141)</f>
        <v>1.6840000000000001E-2</v>
      </c>
      <c r="P1141" s="41" t="str">
        <f t="shared" si="303"/>
        <v/>
      </c>
      <c r="Q1141" s="42">
        <f t="shared" si="304"/>
        <v>1.1739899514342161E-2</v>
      </c>
      <c r="R1141" s="44">
        <f t="shared" si="305"/>
        <v>1.1072745381343573E-3</v>
      </c>
      <c r="S1141" s="3" t="str">
        <f>IF(G1141&gt;0,(K1141/G1141)*(1000000/365),"")</f>
        <v/>
      </c>
      <c r="T1141" s="3">
        <f>IF(H1141&gt;0,(L1141/H1141)*(1000000/365),"")</f>
        <v>0.25977884139296914</v>
      </c>
      <c r="U1141" s="3">
        <f>IF(I1141&gt;0,(M1141/I1141)*(1000000/365),"")</f>
        <v>2.4501614879162491E-2</v>
      </c>
      <c r="V1141" s="28" t="str">
        <f>IF(J1141&gt;0,(N1141/J1141)*(1000000/365),"")</f>
        <v/>
      </c>
      <c r="Y1141" s="29" t="s">
        <v>825</v>
      </c>
      <c r="Z1141" s="3" t="s">
        <v>47</v>
      </c>
      <c r="AA1141" s="3">
        <v>2334157.2089999998</v>
      </c>
      <c r="AB1141" s="3">
        <v>116</v>
      </c>
      <c r="AC1141" s="3">
        <v>289</v>
      </c>
      <c r="AD1141" s="3">
        <v>0</v>
      </c>
      <c r="AE1141" s="2" t="s">
        <v>1245</v>
      </c>
      <c r="AI1141" s="3" t="s">
        <v>1243</v>
      </c>
      <c r="AK1141" s="3">
        <v>166</v>
      </c>
      <c r="AL1141" s="3">
        <v>15.74</v>
      </c>
      <c r="AM1141" s="2" t="s">
        <v>1243</v>
      </c>
      <c r="AO1141" s="2">
        <v>123</v>
      </c>
      <c r="AP1141" s="2">
        <v>1.1000000000000001</v>
      </c>
    </row>
    <row r="1142" spans="1:42" x14ac:dyDescent="0.25">
      <c r="A1142" s="3">
        <f t="shared" si="289"/>
        <v>6</v>
      </c>
      <c r="B1142" s="3" t="str">
        <f t="shared" si="290"/>
        <v>Oil</v>
      </c>
      <c r="C1142" s="3">
        <f t="shared" si="291"/>
        <v>0.17840686298969075</v>
      </c>
      <c r="D1142" s="3">
        <f t="shared" si="292"/>
        <v>0</v>
      </c>
      <c r="E1142" s="3">
        <f t="shared" si="293"/>
        <v>0.22415221247422681</v>
      </c>
      <c r="F1142" s="3" t="str">
        <f t="shared" si="294"/>
        <v/>
      </c>
      <c r="G1142" s="3">
        <f t="shared" si="295"/>
        <v>39</v>
      </c>
      <c r="H1142" s="3">
        <f t="shared" si="296"/>
        <v>9</v>
      </c>
      <c r="I1142" s="3">
        <f t="shared" si="297"/>
        <v>49</v>
      </c>
      <c r="J1142" s="3">
        <f t="shared" si="298"/>
        <v>0</v>
      </c>
      <c r="K1142" s="3">
        <f t="shared" si="299"/>
        <v>0</v>
      </c>
      <c r="L1142" s="3">
        <f t="shared" si="300"/>
        <v>8.3099999999999993E-2</v>
      </c>
      <c r="M1142" s="3">
        <f t="shared" si="301"/>
        <v>1.4E-3</v>
      </c>
      <c r="N1142" s="3">
        <f t="shared" si="302"/>
        <v>0</v>
      </c>
      <c r="O1142" s="3">
        <f>SUM(K1142:M1142)</f>
        <v>8.4499999999999992E-2</v>
      </c>
      <c r="P1142" s="41">
        <f t="shared" si="303"/>
        <v>0</v>
      </c>
      <c r="Q1142" s="42" t="str">
        <f t="shared" si="304"/>
        <v/>
      </c>
      <c r="R1142" s="44">
        <f t="shared" si="305"/>
        <v>6.2457558841225941E-3</v>
      </c>
      <c r="S1142" s="3">
        <f>IF(G1142&gt;0,(K1142/G1142)*(1000000/365),"")</f>
        <v>0</v>
      </c>
      <c r="T1142" s="3">
        <f>IF(H1142&gt;0,(L1142/H1142)*(1000000/365),"")</f>
        <v>25.296803652968034</v>
      </c>
      <c r="U1142" s="3">
        <f>IF(I1142&gt;0,(M1142/I1142)*(1000000/365),"")</f>
        <v>7.8277886497064575E-2</v>
      </c>
      <c r="V1142" s="28" t="str">
        <f>IF(J1142&gt;0,(N1142/J1142)*(1000000/365),"")</f>
        <v/>
      </c>
      <c r="Y1142" s="29" t="s">
        <v>825</v>
      </c>
      <c r="Z1142" s="3" t="s">
        <v>47</v>
      </c>
      <c r="AA1142" s="3">
        <v>443729.89</v>
      </c>
      <c r="AB1142" s="3">
        <v>26</v>
      </c>
      <c r="AC1142" s="3">
        <v>78</v>
      </c>
      <c r="AD1142" s="3">
        <v>0</v>
      </c>
      <c r="AE1142" s="2" t="s">
        <v>1243</v>
      </c>
      <c r="AG1142" s="2">
        <v>39</v>
      </c>
      <c r="AH1142" s="2">
        <v>0</v>
      </c>
      <c r="AI1142" s="3" t="s">
        <v>1243</v>
      </c>
      <c r="AK1142" s="3">
        <v>9</v>
      </c>
      <c r="AL1142" s="3">
        <v>83.1</v>
      </c>
      <c r="AM1142" s="2" t="s">
        <v>1243</v>
      </c>
      <c r="AO1142" s="2">
        <v>49</v>
      </c>
      <c r="AP1142" s="2">
        <v>1.4</v>
      </c>
    </row>
    <row r="1143" spans="1:42" x14ac:dyDescent="0.25">
      <c r="A1143" s="3">
        <f t="shared" si="289"/>
        <v>6</v>
      </c>
      <c r="B1143" s="3" t="str">
        <f t="shared" si="290"/>
        <v>Oil</v>
      </c>
      <c r="C1143" s="3">
        <f t="shared" si="291"/>
        <v>0.17677796446666669</v>
      </c>
      <c r="D1143" s="3">
        <f t="shared" si="292"/>
        <v>0</v>
      </c>
      <c r="E1143" s="3">
        <f t="shared" si="293"/>
        <v>0.84309490745641025</v>
      </c>
      <c r="F1143" s="3" t="str">
        <f t="shared" si="294"/>
        <v/>
      </c>
      <c r="G1143" s="3">
        <f t="shared" si="295"/>
        <v>13</v>
      </c>
      <c r="H1143" s="3">
        <f t="shared" si="296"/>
        <v>120</v>
      </c>
      <c r="I1143" s="3">
        <f t="shared" si="297"/>
        <v>62</v>
      </c>
      <c r="J1143" s="3">
        <f t="shared" si="298"/>
        <v>0</v>
      </c>
      <c r="K1143" s="3">
        <f t="shared" si="299"/>
        <v>2.4093189E-3</v>
      </c>
      <c r="L1143" s="3">
        <f t="shared" si="300"/>
        <v>0.1280681997</v>
      </c>
      <c r="M1143" s="3">
        <f t="shared" si="301"/>
        <v>4.2352084E-3</v>
      </c>
      <c r="N1143" s="3">
        <f t="shared" si="302"/>
        <v>0</v>
      </c>
      <c r="O1143" s="3">
        <f>SUM(K1143:M1143)</f>
        <v>0.134712727</v>
      </c>
      <c r="P1143" s="41">
        <f t="shared" si="303"/>
        <v>1.3629068007818938E-2</v>
      </c>
      <c r="Q1143" s="42" t="str">
        <f t="shared" si="304"/>
        <v/>
      </c>
      <c r="R1143" s="44">
        <f t="shared" si="305"/>
        <v>5.0234064546510965E-3</v>
      </c>
      <c r="S1143" s="3">
        <f>IF(G1143&gt;0,(K1143/G1143)*(1000000/365),"")</f>
        <v>0.50775951527924135</v>
      </c>
      <c r="T1143" s="3">
        <f>IF(H1143&gt;0,(L1143/H1143)*(1000000/365),"")</f>
        <v>2.9239314999999997</v>
      </c>
      <c r="U1143" s="3">
        <f>IF(I1143&gt;0,(M1143/I1143)*(1000000/365),"")</f>
        <v>0.18715017233760495</v>
      </c>
      <c r="V1143" s="28" t="str">
        <f>IF(J1143&gt;0,(N1143/J1143)*(1000000/365),"")</f>
        <v/>
      </c>
      <c r="Y1143" s="29" t="s">
        <v>825</v>
      </c>
      <c r="Z1143" s="3" t="s">
        <v>47</v>
      </c>
      <c r="AA1143" s="3">
        <v>2651669.4670000002</v>
      </c>
      <c r="AB1143" s="3">
        <v>186</v>
      </c>
      <c r="AC1143" s="3">
        <v>195</v>
      </c>
      <c r="AD1143" s="3">
        <v>6</v>
      </c>
      <c r="AE1143" s="2" t="s">
        <v>1243</v>
      </c>
      <c r="AG1143" s="2">
        <v>13</v>
      </c>
      <c r="AH1143" s="2">
        <v>2.4093189000000002</v>
      </c>
      <c r="AI1143" s="3" t="s">
        <v>1243</v>
      </c>
      <c r="AK1143" s="3">
        <v>120</v>
      </c>
      <c r="AL1143" s="3">
        <v>128.06819970000001</v>
      </c>
      <c r="AM1143" s="2" t="s">
        <v>1243</v>
      </c>
      <c r="AO1143" s="2">
        <v>62</v>
      </c>
      <c r="AP1143" s="2">
        <v>4.2352084000000003</v>
      </c>
    </row>
    <row r="1144" spans="1:42" x14ac:dyDescent="0.25">
      <c r="A1144" s="3">
        <f t="shared" si="289"/>
        <v>3</v>
      </c>
      <c r="B1144" s="3" t="str">
        <f t="shared" si="290"/>
        <v>Oil</v>
      </c>
      <c r="C1144" s="3">
        <f t="shared" si="291"/>
        <v>0</v>
      </c>
      <c r="D1144" s="3">
        <f t="shared" si="292"/>
        <v>0</v>
      </c>
      <c r="E1144" s="3">
        <f t="shared" si="293"/>
        <v>2.5461999999999999E-2</v>
      </c>
      <c r="F1144" s="3" t="str">
        <f t="shared" si="294"/>
        <v/>
      </c>
      <c r="G1144" s="3">
        <f t="shared" si="295"/>
        <v>0</v>
      </c>
      <c r="H1144" s="3">
        <f t="shared" si="296"/>
        <v>0</v>
      </c>
      <c r="I1144" s="3">
        <f t="shared" si="297"/>
        <v>4</v>
      </c>
      <c r="J1144" s="3">
        <f t="shared" si="298"/>
        <v>0</v>
      </c>
      <c r="K1144" s="3">
        <f t="shared" si="299"/>
        <v>0</v>
      </c>
      <c r="L1144" s="3">
        <f t="shared" si="300"/>
        <v>0</v>
      </c>
      <c r="M1144" s="3">
        <f t="shared" si="301"/>
        <v>6.2000000000000003E-5</v>
      </c>
      <c r="N1144" s="3">
        <f t="shared" si="302"/>
        <v>0</v>
      </c>
      <c r="O1144" s="3">
        <f>SUM(K1144:M1144)</f>
        <v>6.2000000000000003E-5</v>
      </c>
      <c r="P1144" s="41" t="str">
        <f t="shared" si="303"/>
        <v/>
      </c>
      <c r="Q1144" s="42" t="str">
        <f t="shared" si="304"/>
        <v/>
      </c>
      <c r="R1144" s="44">
        <f t="shared" si="305"/>
        <v>2.4350011782263768E-3</v>
      </c>
      <c r="S1144" s="3" t="str">
        <f>IF(G1144&gt;0,(K1144/G1144)*(1000000/365),"")</f>
        <v/>
      </c>
      <c r="T1144" s="3" t="str">
        <f>IF(H1144&gt;0,(L1144/H1144)*(1000000/365),"")</f>
        <v/>
      </c>
      <c r="U1144" s="3">
        <f>IF(I1144&gt;0,(M1144/I1144)*(1000000/365),"")</f>
        <v>4.2465753424657533E-2</v>
      </c>
      <c r="V1144" s="28" t="str">
        <f>IF(J1144&gt;0,(N1144/J1144)*(1000000/365),"")</f>
        <v/>
      </c>
      <c r="Y1144" s="29" t="s">
        <v>825</v>
      </c>
      <c r="Z1144" s="3" t="s">
        <v>47</v>
      </c>
      <c r="AA1144" s="3">
        <v>25462</v>
      </c>
      <c r="AB1144" s="3">
        <v>1</v>
      </c>
      <c r="AC1144" s="3">
        <v>4</v>
      </c>
      <c r="AD1144" s="3">
        <v>0</v>
      </c>
      <c r="AE1144" s="2" t="s">
        <v>1245</v>
      </c>
      <c r="AI1144" s="3" t="s">
        <v>1245</v>
      </c>
      <c r="AM1144" s="2" t="s">
        <v>1243</v>
      </c>
      <c r="AO1144" s="2">
        <v>4</v>
      </c>
      <c r="AP1144" s="2">
        <v>6.2E-2</v>
      </c>
    </row>
    <row r="1145" spans="1:42" x14ac:dyDescent="0.25">
      <c r="A1145" s="3">
        <f t="shared" si="289"/>
        <v>5</v>
      </c>
      <c r="B1145" s="3" t="str">
        <f t="shared" si="290"/>
        <v>Oil</v>
      </c>
      <c r="C1145" s="3">
        <f t="shared" si="291"/>
        <v>0</v>
      </c>
      <c r="D1145" s="3">
        <f t="shared" si="292"/>
        <v>2.6943214430379747</v>
      </c>
      <c r="E1145" s="3">
        <f t="shared" si="293"/>
        <v>4.1718525569620253</v>
      </c>
      <c r="F1145" s="3" t="str">
        <f t="shared" si="294"/>
        <v/>
      </c>
      <c r="G1145" s="3">
        <f t="shared" si="295"/>
        <v>0</v>
      </c>
      <c r="H1145" s="3">
        <f t="shared" si="296"/>
        <v>93</v>
      </c>
      <c r="I1145" s="3">
        <f t="shared" si="297"/>
        <v>144</v>
      </c>
      <c r="J1145" s="3">
        <f t="shared" si="298"/>
        <v>0</v>
      </c>
      <c r="K1145" s="3">
        <f t="shared" si="299"/>
        <v>0</v>
      </c>
      <c r="L1145" s="3">
        <f t="shared" si="300"/>
        <v>9.4132999999999994E-2</v>
      </c>
      <c r="M1145" s="3">
        <f t="shared" si="301"/>
        <v>1.6899999999999998E-2</v>
      </c>
      <c r="N1145" s="3">
        <f t="shared" si="302"/>
        <v>0</v>
      </c>
      <c r="O1145" s="3">
        <f>SUM(K1145:M1145)</f>
        <v>0.11103299999999999</v>
      </c>
      <c r="P1145" s="41" t="str">
        <f t="shared" si="303"/>
        <v/>
      </c>
      <c r="Q1145" s="42">
        <f t="shared" si="304"/>
        <v>3.4937553662439245E-2</v>
      </c>
      <c r="R1145" s="44">
        <f t="shared" si="305"/>
        <v>4.0509581221409956E-3</v>
      </c>
      <c r="S1145" s="3" t="str">
        <f>IF(G1145&gt;0,(K1145/G1145)*(1000000/365),"")</f>
        <v/>
      </c>
      <c r="T1145" s="3">
        <f>IF(H1145&gt;0,(L1145/H1145)*(1000000/365),"")</f>
        <v>2.7731035498600676</v>
      </c>
      <c r="U1145" s="3">
        <f>IF(I1145&gt;0,(M1145/I1145)*(1000000/365),"")</f>
        <v>0.3215372907153729</v>
      </c>
      <c r="V1145" s="28" t="str">
        <f>IF(J1145&gt;0,(N1145/J1145)*(1000000/365),"")</f>
        <v/>
      </c>
      <c r="Y1145" s="29" t="s">
        <v>825</v>
      </c>
      <c r="Z1145" s="3" t="s">
        <v>47</v>
      </c>
      <c r="AA1145" s="3">
        <v>6866174</v>
      </c>
      <c r="AB1145" s="3">
        <v>139</v>
      </c>
      <c r="AC1145" s="3">
        <v>237</v>
      </c>
      <c r="AD1145" s="3">
        <v>0</v>
      </c>
      <c r="AE1145" s="2" t="s">
        <v>1245</v>
      </c>
      <c r="AI1145" s="3" t="s">
        <v>1243</v>
      </c>
      <c r="AK1145" s="3">
        <v>93</v>
      </c>
      <c r="AL1145" s="3">
        <v>94.132999999999996</v>
      </c>
      <c r="AM1145" s="2" t="s">
        <v>1243</v>
      </c>
      <c r="AO1145" s="2">
        <v>144</v>
      </c>
      <c r="AP1145" s="2">
        <v>16.899999999999999</v>
      </c>
    </row>
    <row r="1146" spans="1:42" x14ac:dyDescent="0.25">
      <c r="A1146" s="3">
        <f t="shared" si="289"/>
        <v>6</v>
      </c>
      <c r="B1146" s="3" t="str">
        <f t="shared" si="290"/>
        <v>Oil</v>
      </c>
      <c r="C1146" s="3">
        <f t="shared" si="291"/>
        <v>0.33128755616666666</v>
      </c>
      <c r="D1146" s="3">
        <f t="shared" si="292"/>
        <v>0</v>
      </c>
      <c r="E1146" s="3">
        <f t="shared" si="293"/>
        <v>0.31986384733333334</v>
      </c>
      <c r="F1146" s="3" t="str">
        <f t="shared" si="294"/>
        <v/>
      </c>
      <c r="G1146" s="3">
        <f t="shared" si="295"/>
        <v>29</v>
      </c>
      <c r="H1146" s="3">
        <f t="shared" si="296"/>
        <v>3</v>
      </c>
      <c r="I1146" s="3">
        <f t="shared" si="297"/>
        <v>28</v>
      </c>
      <c r="J1146" s="3">
        <f t="shared" si="298"/>
        <v>0</v>
      </c>
      <c r="K1146" s="3">
        <f t="shared" si="299"/>
        <v>9.2680799999999997E-3</v>
      </c>
      <c r="L1146" s="3">
        <f t="shared" si="300"/>
        <v>2.8032000000000003E-4</v>
      </c>
      <c r="M1146" s="3">
        <f t="shared" si="301"/>
        <v>1.2590640000000001E-4</v>
      </c>
      <c r="N1146" s="3">
        <f t="shared" si="302"/>
        <v>0</v>
      </c>
      <c r="O1146" s="3">
        <f>SUM(K1146:M1146)</f>
        <v>9.6743064000000007E-3</v>
      </c>
      <c r="P1146" s="41">
        <f t="shared" si="303"/>
        <v>2.7975937603093498E-2</v>
      </c>
      <c r="Q1146" s="42" t="str">
        <f t="shared" si="304"/>
        <v/>
      </c>
      <c r="R1146" s="44">
        <f t="shared" si="305"/>
        <v>3.9362497840774011E-4</v>
      </c>
      <c r="S1146" s="3">
        <f>IF(G1146&gt;0,(K1146/G1146)*(1000000/365),"")</f>
        <v>0.87558620689655164</v>
      </c>
      <c r="T1146" s="3">
        <f>IF(H1146&gt;0,(L1146/H1146)*(1000000/365),"")</f>
        <v>0.25600000000000001</v>
      </c>
      <c r="U1146" s="3">
        <f>IF(I1146&gt;0,(M1146/I1146)*(1000000/365),"")</f>
        <v>1.2319608610567516E-2</v>
      </c>
      <c r="V1146" s="28" t="str">
        <f>IF(J1146&gt;0,(N1146/J1146)*(1000000/365),"")</f>
        <v/>
      </c>
      <c r="Y1146" s="29" t="s">
        <v>825</v>
      </c>
      <c r="Z1146" s="3" t="s">
        <v>47</v>
      </c>
      <c r="AA1146" s="3">
        <v>685422.53</v>
      </c>
      <c r="AB1146" s="3">
        <v>23</v>
      </c>
      <c r="AC1146" s="3">
        <v>47</v>
      </c>
      <c r="AD1146" s="3">
        <v>47</v>
      </c>
      <c r="AE1146" s="2" t="s">
        <v>1243</v>
      </c>
      <c r="AG1146" s="2">
        <v>29</v>
      </c>
      <c r="AH1146" s="2">
        <v>9.2680799999999994</v>
      </c>
      <c r="AI1146" s="3" t="s">
        <v>1243</v>
      </c>
      <c r="AK1146" s="3">
        <v>3</v>
      </c>
      <c r="AL1146" s="3">
        <v>0.28032000000000001</v>
      </c>
      <c r="AM1146" s="2" t="s">
        <v>1243</v>
      </c>
      <c r="AO1146" s="2">
        <v>28</v>
      </c>
      <c r="AP1146" s="2">
        <v>0.1259064</v>
      </c>
    </row>
    <row r="1147" spans="1:42" x14ac:dyDescent="0.25">
      <c r="A1147" s="3">
        <f t="shared" si="289"/>
        <v>6</v>
      </c>
      <c r="B1147" s="3" t="str">
        <f t="shared" si="290"/>
        <v>Oil</v>
      </c>
      <c r="C1147" s="3">
        <f t="shared" si="291"/>
        <v>0.26836973333333336</v>
      </c>
      <c r="D1147" s="3">
        <f t="shared" si="292"/>
        <v>0</v>
      </c>
      <c r="E1147" s="3">
        <f t="shared" si="293"/>
        <v>0.17252340000000002</v>
      </c>
      <c r="F1147" s="3" t="str">
        <f t="shared" si="294"/>
        <v/>
      </c>
      <c r="G1147" s="3">
        <f t="shared" si="295"/>
        <v>14</v>
      </c>
      <c r="H1147" s="3">
        <f t="shared" si="296"/>
        <v>22</v>
      </c>
      <c r="I1147" s="3">
        <f t="shared" si="297"/>
        <v>9</v>
      </c>
      <c r="J1147" s="3">
        <f t="shared" si="298"/>
        <v>0</v>
      </c>
      <c r="K1147" s="3">
        <f t="shared" si="299"/>
        <v>3.7298049999999998E-4</v>
      </c>
      <c r="L1147" s="3">
        <f t="shared" si="300"/>
        <v>1.0585834E-3</v>
      </c>
      <c r="M1147" s="3">
        <f t="shared" si="301"/>
        <v>7.8911999999999999E-6</v>
      </c>
      <c r="N1147" s="3">
        <f t="shared" si="302"/>
        <v>0</v>
      </c>
      <c r="O1147" s="3">
        <f>SUM(K1147:M1147)</f>
        <v>1.4394550999999999E-3</v>
      </c>
      <c r="P1147" s="41">
        <f t="shared" si="303"/>
        <v>1.3898009114788402E-3</v>
      </c>
      <c r="Q1147" s="42" t="str">
        <f t="shared" si="304"/>
        <v/>
      </c>
      <c r="R1147" s="44">
        <f t="shared" si="305"/>
        <v>4.5739882242061074E-5</v>
      </c>
      <c r="S1147" s="3">
        <f>IF(G1147&gt;0,(K1147/G1147)*(1000000/365),"")</f>
        <v>7.2990313111545982E-2</v>
      </c>
      <c r="T1147" s="3">
        <f>IF(H1147&gt;0,(L1147/H1147)*(1000000/365),"")</f>
        <v>0.13182856787048566</v>
      </c>
      <c r="U1147" s="3">
        <f>IF(I1147&gt;0,(M1147/I1147)*(1000000/365),"")</f>
        <v>2.4021917808219177E-3</v>
      </c>
      <c r="V1147" s="28" t="str">
        <f>IF(J1147&gt;0,(N1147/J1147)*(1000000/365),"")</f>
        <v/>
      </c>
      <c r="Y1147" s="29" t="s">
        <v>825</v>
      </c>
      <c r="Z1147" s="3" t="s">
        <v>62</v>
      </c>
      <c r="AA1147" s="3">
        <v>862617</v>
      </c>
      <c r="AB1147" s="3">
        <v>35</v>
      </c>
      <c r="AC1147" s="3">
        <v>103</v>
      </c>
      <c r="AD1147" s="3">
        <v>0</v>
      </c>
      <c r="AE1147" s="2" t="s">
        <v>1243</v>
      </c>
      <c r="AG1147" s="2">
        <v>14</v>
      </c>
      <c r="AH1147" s="2">
        <v>0.37298049999999999</v>
      </c>
      <c r="AI1147" s="3" t="s">
        <v>1243</v>
      </c>
      <c r="AK1147" s="3">
        <v>22</v>
      </c>
      <c r="AL1147" s="3">
        <v>1.0585834000000001</v>
      </c>
      <c r="AM1147" s="2" t="s">
        <v>1243</v>
      </c>
      <c r="AO1147" s="2">
        <v>9</v>
      </c>
      <c r="AP1147" s="2">
        <v>7.8911999999999993E-3</v>
      </c>
    </row>
    <row r="1148" spans="1:42" x14ac:dyDescent="0.25">
      <c r="A1148" s="3">
        <f t="shared" si="289"/>
        <v>6</v>
      </c>
      <c r="B1148" s="3" t="str">
        <f t="shared" si="290"/>
        <v>Oil</v>
      </c>
      <c r="C1148" s="3">
        <f t="shared" si="291"/>
        <v>1.6475665885714287E-2</v>
      </c>
      <c r="D1148" s="3">
        <f t="shared" si="292"/>
        <v>0</v>
      </c>
      <c r="E1148" s="3">
        <f t="shared" si="293"/>
        <v>1.6475665885714287E-2</v>
      </c>
      <c r="F1148" s="3" t="str">
        <f t="shared" si="294"/>
        <v/>
      </c>
      <c r="G1148" s="3">
        <f t="shared" si="295"/>
        <v>4</v>
      </c>
      <c r="H1148" s="3">
        <f t="shared" si="296"/>
        <v>6</v>
      </c>
      <c r="I1148" s="3">
        <f t="shared" si="297"/>
        <v>4</v>
      </c>
      <c r="J1148" s="3">
        <f t="shared" si="298"/>
        <v>0</v>
      </c>
      <c r="K1148" s="3">
        <f t="shared" si="299"/>
        <v>0</v>
      </c>
      <c r="L1148" s="3">
        <f t="shared" si="300"/>
        <v>2.8999999999999998E-3</v>
      </c>
      <c r="M1148" s="3">
        <f t="shared" si="301"/>
        <v>0</v>
      </c>
      <c r="N1148" s="3">
        <f t="shared" si="302"/>
        <v>0</v>
      </c>
      <c r="O1148" s="3">
        <f>SUM(K1148:M1148)</f>
        <v>2.8999999999999998E-3</v>
      </c>
      <c r="P1148" s="41">
        <f t="shared" si="303"/>
        <v>0</v>
      </c>
      <c r="Q1148" s="42" t="str">
        <f t="shared" si="304"/>
        <v/>
      </c>
      <c r="R1148" s="44">
        <f t="shared" si="305"/>
        <v>0</v>
      </c>
      <c r="S1148" s="3">
        <f>IF(G1148&gt;0,(K1148/G1148)*(1000000/365),"")</f>
        <v>0</v>
      </c>
      <c r="T1148" s="3">
        <f>IF(H1148&gt;0,(L1148/H1148)*(1000000/365),"")</f>
        <v>1.3242009132420089</v>
      </c>
      <c r="U1148" s="3">
        <f>IF(I1148&gt;0,(M1148/I1148)*(1000000/365),"")</f>
        <v>0</v>
      </c>
      <c r="V1148" s="28" t="str">
        <f>IF(J1148&gt;0,(N1148/J1148)*(1000000/365),"")</f>
        <v/>
      </c>
      <c r="Y1148" s="29" t="s">
        <v>825</v>
      </c>
      <c r="Z1148" s="3" t="s">
        <v>47</v>
      </c>
      <c r="AA1148" s="3">
        <v>57664.830600000001</v>
      </c>
      <c r="AB1148" s="3">
        <v>3</v>
      </c>
      <c r="AC1148" s="3">
        <v>10</v>
      </c>
      <c r="AD1148" s="3">
        <v>0</v>
      </c>
      <c r="AE1148" s="2" t="s">
        <v>1243</v>
      </c>
      <c r="AG1148" s="2">
        <v>4</v>
      </c>
      <c r="AH1148" s="2">
        <v>0</v>
      </c>
      <c r="AI1148" s="3" t="s">
        <v>1243</v>
      </c>
      <c r="AK1148" s="3">
        <v>6</v>
      </c>
      <c r="AL1148" s="3">
        <v>2.9</v>
      </c>
      <c r="AM1148" s="2" t="s">
        <v>1243</v>
      </c>
      <c r="AO1148" s="2">
        <v>4</v>
      </c>
      <c r="AP1148" s="2">
        <v>0</v>
      </c>
    </row>
    <row r="1149" spans="1:42" x14ac:dyDescent="0.25">
      <c r="A1149" s="3">
        <f t="shared" si="289"/>
        <v>2</v>
      </c>
      <c r="B1149" s="3" t="str">
        <f t="shared" si="290"/>
        <v>Oil</v>
      </c>
      <c r="C1149" s="3">
        <f t="shared" si="291"/>
        <v>0</v>
      </c>
      <c r="D1149" s="3">
        <f t="shared" si="292"/>
        <v>1.8793000000000001E-2</v>
      </c>
      <c r="E1149" s="3">
        <f t="shared" si="293"/>
        <v>0</v>
      </c>
      <c r="F1149" s="3" t="str">
        <f t="shared" si="294"/>
        <v/>
      </c>
      <c r="G1149" s="3">
        <f t="shared" si="295"/>
        <v>0</v>
      </c>
      <c r="H1149" s="3">
        <f t="shared" si="296"/>
        <v>1</v>
      </c>
      <c r="I1149" s="3">
        <f t="shared" si="297"/>
        <v>0</v>
      </c>
      <c r="J1149" s="3">
        <f t="shared" si="298"/>
        <v>0</v>
      </c>
      <c r="K1149" s="3">
        <f t="shared" si="299"/>
        <v>0</v>
      </c>
      <c r="L1149" s="3">
        <f t="shared" si="300"/>
        <v>2.89917E-3</v>
      </c>
      <c r="M1149" s="3">
        <f t="shared" si="301"/>
        <v>0</v>
      </c>
      <c r="N1149" s="3">
        <f t="shared" si="302"/>
        <v>0</v>
      </c>
      <c r="O1149" s="3">
        <f>SUM(K1149:M1149)</f>
        <v>2.89917E-3</v>
      </c>
      <c r="P1149" s="41" t="str">
        <f t="shared" si="303"/>
        <v/>
      </c>
      <c r="Q1149" s="42">
        <f t="shared" si="304"/>
        <v>0.15426861065290268</v>
      </c>
      <c r="R1149" s="44" t="str">
        <f t="shared" si="305"/>
        <v/>
      </c>
      <c r="S1149" s="3" t="str">
        <f>IF(G1149&gt;0,(K1149/G1149)*(1000000/365),"")</f>
        <v/>
      </c>
      <c r="T1149" s="3">
        <f>IF(H1149&gt;0,(L1149/H1149)*(1000000/365),"")</f>
        <v>7.9429315068493143</v>
      </c>
      <c r="U1149" s="3" t="str">
        <f>IF(I1149&gt;0,(M1149/I1149)*(1000000/365),"")</f>
        <v/>
      </c>
      <c r="V1149" s="28" t="str">
        <f>IF(J1149&gt;0,(N1149/J1149)*(1000000/365),"")</f>
        <v/>
      </c>
      <c r="Y1149" s="29" t="s">
        <v>825</v>
      </c>
      <c r="Z1149" s="3" t="s">
        <v>47</v>
      </c>
      <c r="AA1149" s="3">
        <v>18793</v>
      </c>
      <c r="AB1149" s="3">
        <v>1</v>
      </c>
      <c r="AC1149" s="3">
        <v>1</v>
      </c>
      <c r="AD1149" s="3">
        <v>0</v>
      </c>
      <c r="AE1149" s="2" t="s">
        <v>1245</v>
      </c>
      <c r="AI1149" s="3" t="s">
        <v>1243</v>
      </c>
      <c r="AK1149" s="3">
        <v>1</v>
      </c>
      <c r="AL1149" s="3">
        <v>2.8991699999999998</v>
      </c>
      <c r="AM1149" s="2" t="s">
        <v>1245</v>
      </c>
    </row>
    <row r="1150" spans="1:42" x14ac:dyDescent="0.25">
      <c r="A1150" s="3">
        <f t="shared" si="289"/>
        <v>2</v>
      </c>
      <c r="B1150" s="3" t="str">
        <f t="shared" si="290"/>
        <v>Oil</v>
      </c>
      <c r="C1150" s="3">
        <f t="shared" si="291"/>
        <v>0</v>
      </c>
      <c r="D1150" s="3">
        <f t="shared" si="292"/>
        <v>7.4634130000000007E-2</v>
      </c>
      <c r="E1150" s="3">
        <f t="shared" si="293"/>
        <v>0</v>
      </c>
      <c r="F1150" s="3" t="str">
        <f t="shared" si="294"/>
        <v/>
      </c>
      <c r="G1150" s="3">
        <f t="shared" si="295"/>
        <v>0</v>
      </c>
      <c r="H1150" s="3">
        <f t="shared" si="296"/>
        <v>9</v>
      </c>
      <c r="I1150" s="3">
        <f t="shared" si="297"/>
        <v>0</v>
      </c>
      <c r="J1150" s="3">
        <f t="shared" si="298"/>
        <v>0</v>
      </c>
      <c r="K1150" s="3">
        <f t="shared" si="299"/>
        <v>0</v>
      </c>
      <c r="L1150" s="3">
        <f t="shared" si="300"/>
        <v>1.14063931E-2</v>
      </c>
      <c r="M1150" s="3">
        <f t="shared" si="301"/>
        <v>0</v>
      </c>
      <c r="N1150" s="3">
        <f t="shared" si="302"/>
        <v>0</v>
      </c>
      <c r="O1150" s="3">
        <f>SUM(K1150:M1150)</f>
        <v>1.14063931E-2</v>
      </c>
      <c r="P1150" s="41" t="str">
        <f t="shared" si="303"/>
        <v/>
      </c>
      <c r="Q1150" s="42">
        <f t="shared" si="304"/>
        <v>0.15283079068517311</v>
      </c>
      <c r="R1150" s="44" t="str">
        <f t="shared" si="305"/>
        <v/>
      </c>
      <c r="S1150" s="3" t="str">
        <f>IF(G1150&gt;0,(K1150/G1150)*(1000000/365),"")</f>
        <v/>
      </c>
      <c r="T1150" s="3">
        <f>IF(H1150&gt;0,(L1150/H1150)*(1000000/365),"")</f>
        <v>3.472265783866058</v>
      </c>
      <c r="U1150" s="3" t="str">
        <f>IF(I1150&gt;0,(M1150/I1150)*(1000000/365),"")</f>
        <v/>
      </c>
      <c r="V1150" s="28" t="str">
        <f>IF(J1150&gt;0,(N1150/J1150)*(1000000/365),"")</f>
        <v/>
      </c>
      <c r="Y1150" s="29" t="s">
        <v>830</v>
      </c>
      <c r="Z1150" s="3" t="s">
        <v>47</v>
      </c>
      <c r="AA1150" s="3">
        <v>74634.13</v>
      </c>
      <c r="AB1150" s="3">
        <v>7</v>
      </c>
      <c r="AC1150" s="3">
        <v>9</v>
      </c>
      <c r="AD1150" s="3">
        <v>0</v>
      </c>
      <c r="AE1150" s="2" t="s">
        <v>1245</v>
      </c>
      <c r="AI1150" s="3" t="s">
        <v>1243</v>
      </c>
      <c r="AK1150" s="3">
        <v>9</v>
      </c>
      <c r="AL1150" s="3">
        <v>11.406393100000001</v>
      </c>
      <c r="AM1150" s="2" t="s">
        <v>1245</v>
      </c>
    </row>
    <row r="1151" spans="1:42" x14ac:dyDescent="0.25">
      <c r="A1151" s="3">
        <f t="shared" si="289"/>
        <v>2</v>
      </c>
      <c r="B1151" s="3" t="str">
        <f t="shared" si="290"/>
        <v>Oil</v>
      </c>
      <c r="C1151" s="3">
        <f t="shared" si="291"/>
        <v>0</v>
      </c>
      <c r="D1151" s="3">
        <f t="shared" si="292"/>
        <v>8.0300000000000007E-3</v>
      </c>
      <c r="E1151" s="3">
        <f t="shared" si="293"/>
        <v>0</v>
      </c>
      <c r="F1151" s="3" t="str">
        <f t="shared" si="294"/>
        <v/>
      </c>
      <c r="G1151" s="3">
        <f t="shared" si="295"/>
        <v>0</v>
      </c>
      <c r="H1151" s="3">
        <f t="shared" si="296"/>
        <v>2</v>
      </c>
      <c r="I1151" s="3">
        <f t="shared" si="297"/>
        <v>0</v>
      </c>
      <c r="J1151" s="3">
        <f t="shared" si="298"/>
        <v>0</v>
      </c>
      <c r="K1151" s="3">
        <f t="shared" si="299"/>
        <v>0</v>
      </c>
      <c r="L1151" s="3">
        <f t="shared" si="300"/>
        <v>1.0556020000000001E-4</v>
      </c>
      <c r="M1151" s="3">
        <f t="shared" si="301"/>
        <v>0</v>
      </c>
      <c r="N1151" s="3">
        <f t="shared" si="302"/>
        <v>0</v>
      </c>
      <c r="O1151" s="3">
        <f>SUM(K1151:M1151)</f>
        <v>1.0556020000000001E-4</v>
      </c>
      <c r="P1151" s="41" t="str">
        <f t="shared" si="303"/>
        <v/>
      </c>
      <c r="Q1151" s="42">
        <f t="shared" si="304"/>
        <v>1.3145728518057285E-2</v>
      </c>
      <c r="R1151" s="44" t="str">
        <f t="shared" si="305"/>
        <v/>
      </c>
      <c r="S1151" s="3" t="str">
        <f>IF(G1151&gt;0,(K1151/G1151)*(1000000/365),"")</f>
        <v/>
      </c>
      <c r="T1151" s="3">
        <f>IF(H1151&gt;0,(L1151/H1151)*(1000000/365),"")</f>
        <v>0.14460301369863016</v>
      </c>
      <c r="U1151" s="3" t="str">
        <f>IF(I1151&gt;0,(M1151/I1151)*(1000000/365),"")</f>
        <v/>
      </c>
      <c r="V1151" s="28" t="str">
        <f>IF(J1151&gt;0,(N1151/J1151)*(1000000/365),"")</f>
        <v/>
      </c>
      <c r="Y1151" s="29" t="s">
        <v>831</v>
      </c>
      <c r="Z1151" s="3" t="s">
        <v>62</v>
      </c>
      <c r="AA1151" s="3">
        <v>8030</v>
      </c>
      <c r="AB1151" s="3">
        <v>4</v>
      </c>
      <c r="AC1151" s="3">
        <v>4</v>
      </c>
      <c r="AD1151" s="3">
        <v>0</v>
      </c>
      <c r="AE1151" s="2" t="s">
        <v>1245</v>
      </c>
      <c r="AI1151" s="3" t="s">
        <v>1243</v>
      </c>
      <c r="AK1151" s="3">
        <v>2</v>
      </c>
      <c r="AL1151" s="3">
        <v>0.10556020000000001</v>
      </c>
      <c r="AM1151" s="2" t="s">
        <v>1245</v>
      </c>
    </row>
    <row r="1152" spans="1:42" x14ac:dyDescent="0.25">
      <c r="A1152" s="3">
        <f t="shared" si="289"/>
        <v>1</v>
      </c>
      <c r="B1152" s="3" t="str">
        <f t="shared" si="290"/>
        <v>Oil</v>
      </c>
      <c r="C1152" s="3">
        <f t="shared" si="291"/>
        <v>4.5332799999999998E-3</v>
      </c>
      <c r="D1152" s="3">
        <f t="shared" si="292"/>
        <v>0</v>
      </c>
      <c r="E1152" s="3">
        <f t="shared" si="293"/>
        <v>0</v>
      </c>
      <c r="F1152" s="3" t="str">
        <f t="shared" si="294"/>
        <v/>
      </c>
      <c r="G1152" s="3">
        <f t="shared" si="295"/>
        <v>6</v>
      </c>
      <c r="H1152" s="3">
        <f t="shared" si="296"/>
        <v>0</v>
      </c>
      <c r="I1152" s="3">
        <f t="shared" si="297"/>
        <v>0</v>
      </c>
      <c r="J1152" s="3">
        <f t="shared" si="298"/>
        <v>0</v>
      </c>
      <c r="K1152" s="3">
        <f t="shared" si="299"/>
        <v>0</v>
      </c>
      <c r="L1152" s="3">
        <f t="shared" si="300"/>
        <v>0</v>
      </c>
      <c r="M1152" s="3">
        <f t="shared" si="301"/>
        <v>0</v>
      </c>
      <c r="N1152" s="3">
        <f t="shared" si="302"/>
        <v>0</v>
      </c>
      <c r="O1152" s="3">
        <f>SUM(K1152:M1152)</f>
        <v>0</v>
      </c>
      <c r="P1152" s="41">
        <f t="shared" si="303"/>
        <v>0</v>
      </c>
      <c r="Q1152" s="42" t="str">
        <f t="shared" si="304"/>
        <v/>
      </c>
      <c r="R1152" s="44" t="str">
        <f t="shared" si="305"/>
        <v/>
      </c>
      <c r="S1152" s="3">
        <f>IF(G1152&gt;0,(K1152/G1152)*(1000000/365),"")</f>
        <v>0</v>
      </c>
      <c r="T1152" s="3" t="str">
        <f>IF(H1152&gt;0,(L1152/H1152)*(1000000/365),"")</f>
        <v/>
      </c>
      <c r="U1152" s="3" t="str">
        <f>IF(I1152&gt;0,(M1152/I1152)*(1000000/365),"")</f>
        <v/>
      </c>
      <c r="V1152" s="28" t="str">
        <f>IF(J1152&gt;0,(N1152/J1152)*(1000000/365),"")</f>
        <v/>
      </c>
      <c r="Y1152" s="29" t="s">
        <v>832</v>
      </c>
      <c r="Z1152" s="3" t="s">
        <v>47</v>
      </c>
      <c r="AA1152" s="3">
        <v>4533.28</v>
      </c>
      <c r="AB1152" s="3">
        <v>1</v>
      </c>
      <c r="AC1152" s="3">
        <v>6</v>
      </c>
      <c r="AD1152" s="3">
        <v>6</v>
      </c>
      <c r="AE1152" s="2" t="s">
        <v>1243</v>
      </c>
      <c r="AG1152" s="2">
        <v>6</v>
      </c>
      <c r="AH1152" s="2">
        <v>0</v>
      </c>
      <c r="AI1152" s="3" t="s">
        <v>1245</v>
      </c>
      <c r="AM1152" s="2" t="s">
        <v>1245</v>
      </c>
    </row>
    <row r="1153" spans="1:42" x14ac:dyDescent="0.25">
      <c r="A1153" s="3">
        <f t="shared" si="289"/>
        <v>2</v>
      </c>
      <c r="B1153" s="3" t="str">
        <f t="shared" si="290"/>
        <v>Oil</v>
      </c>
      <c r="C1153" s="3">
        <f t="shared" si="291"/>
        <v>0</v>
      </c>
      <c r="D1153" s="3">
        <f t="shared" si="292"/>
        <v>0.20366699999999999</v>
      </c>
      <c r="E1153" s="3">
        <f t="shared" si="293"/>
        <v>0</v>
      </c>
      <c r="F1153" s="3" t="str">
        <f t="shared" si="294"/>
        <v/>
      </c>
      <c r="G1153" s="3">
        <f t="shared" si="295"/>
        <v>0</v>
      </c>
      <c r="H1153" s="3">
        <f t="shared" si="296"/>
        <v>23</v>
      </c>
      <c r="I1153" s="3">
        <f t="shared" si="297"/>
        <v>0</v>
      </c>
      <c r="J1153" s="3">
        <f t="shared" si="298"/>
        <v>0</v>
      </c>
      <c r="K1153" s="3">
        <f t="shared" si="299"/>
        <v>0</v>
      </c>
      <c r="L1153" s="3">
        <f t="shared" si="300"/>
        <v>3.9736482300000001E-2</v>
      </c>
      <c r="M1153" s="3">
        <f t="shared" si="301"/>
        <v>0</v>
      </c>
      <c r="N1153" s="3">
        <f t="shared" si="302"/>
        <v>0</v>
      </c>
      <c r="O1153" s="3">
        <f>SUM(K1153:M1153)</f>
        <v>3.9736482300000001E-2</v>
      </c>
      <c r="P1153" s="41" t="str">
        <f t="shared" si="303"/>
        <v/>
      </c>
      <c r="Q1153" s="42">
        <f t="shared" si="304"/>
        <v>0.19510515842036266</v>
      </c>
      <c r="R1153" s="44" t="str">
        <f t="shared" si="305"/>
        <v/>
      </c>
      <c r="S1153" s="3" t="str">
        <f>IF(G1153&gt;0,(K1153/G1153)*(1000000/365),"")</f>
        <v/>
      </c>
      <c r="T1153" s="3">
        <f>IF(H1153&gt;0,(L1153/H1153)*(1000000/365),"")</f>
        <v>4.7333510780226327</v>
      </c>
      <c r="U1153" s="3" t="str">
        <f>IF(I1153&gt;0,(M1153/I1153)*(1000000/365),"")</f>
        <v/>
      </c>
      <c r="V1153" s="28" t="str">
        <f>IF(J1153&gt;0,(N1153/J1153)*(1000000/365),"")</f>
        <v/>
      </c>
      <c r="Y1153" s="29" t="s">
        <v>833</v>
      </c>
      <c r="Z1153" s="3" t="s">
        <v>47</v>
      </c>
      <c r="AA1153" s="3">
        <v>203667</v>
      </c>
      <c r="AB1153" s="3">
        <v>21</v>
      </c>
      <c r="AC1153" s="3">
        <v>23</v>
      </c>
      <c r="AD1153" s="3">
        <v>0</v>
      </c>
      <c r="AE1153" s="2" t="s">
        <v>1245</v>
      </c>
      <c r="AI1153" s="3" t="s">
        <v>1243</v>
      </c>
      <c r="AK1153" s="3">
        <v>23</v>
      </c>
      <c r="AL1153" s="3">
        <v>39.736482299999999</v>
      </c>
      <c r="AM1153" s="2" t="s">
        <v>1245</v>
      </c>
    </row>
    <row r="1154" spans="1:42" x14ac:dyDescent="0.25">
      <c r="A1154" s="3">
        <f t="shared" si="289"/>
        <v>2</v>
      </c>
      <c r="B1154" s="3" t="str">
        <f t="shared" si="290"/>
        <v>Oil</v>
      </c>
      <c r="C1154" s="3">
        <f t="shared" si="291"/>
        <v>0</v>
      </c>
      <c r="D1154" s="3">
        <f t="shared" si="292"/>
        <v>7.1900000000000002E-4</v>
      </c>
      <c r="E1154" s="3">
        <f t="shared" si="293"/>
        <v>0</v>
      </c>
      <c r="F1154" s="3" t="str">
        <f t="shared" si="294"/>
        <v/>
      </c>
      <c r="G1154" s="3">
        <f t="shared" si="295"/>
        <v>0</v>
      </c>
      <c r="H1154" s="3">
        <f t="shared" si="296"/>
        <v>36</v>
      </c>
      <c r="I1154" s="3">
        <f t="shared" si="297"/>
        <v>0</v>
      </c>
      <c r="J1154" s="3">
        <f t="shared" si="298"/>
        <v>0</v>
      </c>
      <c r="K1154" s="3">
        <f t="shared" si="299"/>
        <v>0</v>
      </c>
      <c r="L1154" s="3">
        <f t="shared" si="300"/>
        <v>1.5100000000000001E-5</v>
      </c>
      <c r="M1154" s="3">
        <f t="shared" si="301"/>
        <v>0</v>
      </c>
      <c r="N1154" s="3">
        <f t="shared" si="302"/>
        <v>0</v>
      </c>
      <c r="O1154" s="3">
        <f>SUM(K1154:M1154)</f>
        <v>1.5100000000000001E-5</v>
      </c>
      <c r="P1154" s="41" t="str">
        <f t="shared" si="303"/>
        <v/>
      </c>
      <c r="Q1154" s="42">
        <f t="shared" si="304"/>
        <v>2.1001390820584144E-2</v>
      </c>
      <c r="R1154" s="44" t="str">
        <f t="shared" si="305"/>
        <v/>
      </c>
      <c r="S1154" s="3" t="str">
        <f>IF(G1154&gt;0,(K1154/G1154)*(1000000/365),"")</f>
        <v/>
      </c>
      <c r="T1154" s="3">
        <f>IF(H1154&gt;0,(L1154/H1154)*(1000000/365),"")</f>
        <v>1.1491628614916287E-3</v>
      </c>
      <c r="U1154" s="3" t="str">
        <f>IF(I1154&gt;0,(M1154/I1154)*(1000000/365),"")</f>
        <v/>
      </c>
      <c r="V1154" s="28" t="str">
        <f>IF(J1154&gt;0,(N1154/J1154)*(1000000/365),"")</f>
        <v/>
      </c>
      <c r="Y1154" s="29" t="s">
        <v>832</v>
      </c>
      <c r="Z1154" s="3" t="s">
        <v>47</v>
      </c>
      <c r="AA1154" s="3">
        <v>719</v>
      </c>
      <c r="AB1154" s="3">
        <v>13</v>
      </c>
      <c r="AC1154" s="3">
        <v>36</v>
      </c>
      <c r="AD1154" s="3">
        <v>0</v>
      </c>
      <c r="AE1154" s="2" t="s">
        <v>1245</v>
      </c>
      <c r="AI1154" s="3" t="s">
        <v>1243</v>
      </c>
      <c r="AK1154" s="3">
        <v>36</v>
      </c>
      <c r="AL1154" s="3">
        <v>1.5100000000000001E-2</v>
      </c>
      <c r="AM1154" s="2" t="s">
        <v>1245</v>
      </c>
    </row>
    <row r="1155" spans="1:42" x14ac:dyDescent="0.25">
      <c r="A1155" s="3">
        <f t="shared" si="289"/>
        <v>2</v>
      </c>
      <c r="B1155" s="3" t="str">
        <f t="shared" si="290"/>
        <v>Oil</v>
      </c>
      <c r="C1155" s="3">
        <f t="shared" si="291"/>
        <v>0</v>
      </c>
      <c r="D1155" s="3">
        <f t="shared" si="292"/>
        <v>0.14995816769999998</v>
      </c>
      <c r="E1155" s="3">
        <f t="shared" si="293"/>
        <v>0</v>
      </c>
      <c r="F1155" s="3" t="str">
        <f t="shared" si="294"/>
        <v/>
      </c>
      <c r="G1155" s="3">
        <f t="shared" si="295"/>
        <v>0</v>
      </c>
      <c r="H1155" s="3">
        <f t="shared" si="296"/>
        <v>26</v>
      </c>
      <c r="I1155" s="3">
        <f t="shared" si="297"/>
        <v>0</v>
      </c>
      <c r="J1155" s="3">
        <f t="shared" si="298"/>
        <v>0</v>
      </c>
      <c r="K1155" s="3">
        <f t="shared" si="299"/>
        <v>0</v>
      </c>
      <c r="L1155" s="3">
        <f t="shared" si="300"/>
        <v>3.6983988999999997E-3</v>
      </c>
      <c r="M1155" s="3">
        <f t="shared" si="301"/>
        <v>0</v>
      </c>
      <c r="N1155" s="3">
        <f t="shared" si="302"/>
        <v>0</v>
      </c>
      <c r="O1155" s="3">
        <f>SUM(K1155:M1155)</f>
        <v>3.6983988999999997E-3</v>
      </c>
      <c r="P1155" s="41" t="str">
        <f t="shared" si="303"/>
        <v/>
      </c>
      <c r="Q1155" s="42">
        <f t="shared" si="304"/>
        <v>2.4662870697372493E-2</v>
      </c>
      <c r="R1155" s="44" t="str">
        <f t="shared" si="305"/>
        <v/>
      </c>
      <c r="S1155" s="3" t="str">
        <f>IF(G1155&gt;0,(K1155/G1155)*(1000000/365),"")</f>
        <v/>
      </c>
      <c r="T1155" s="3">
        <f>IF(H1155&gt;0,(L1155/H1155)*(1000000/365),"")</f>
        <v>0.38971537407797674</v>
      </c>
      <c r="U1155" s="3" t="str">
        <f>IF(I1155&gt;0,(M1155/I1155)*(1000000/365),"")</f>
        <v/>
      </c>
      <c r="V1155" s="28" t="str">
        <f>IF(J1155&gt;0,(N1155/J1155)*(1000000/365),"")</f>
        <v/>
      </c>
      <c r="Y1155" s="29" t="s">
        <v>834</v>
      </c>
      <c r="Z1155" s="3" t="s">
        <v>62</v>
      </c>
      <c r="AA1155" s="3">
        <v>149958.16769999999</v>
      </c>
      <c r="AB1155" s="3">
        <v>28</v>
      </c>
      <c r="AC1155" s="3">
        <v>26</v>
      </c>
      <c r="AD1155" s="3">
        <v>23</v>
      </c>
      <c r="AE1155" s="2" t="s">
        <v>1245</v>
      </c>
      <c r="AI1155" s="3" t="s">
        <v>1243</v>
      </c>
      <c r="AK1155" s="3">
        <v>26</v>
      </c>
      <c r="AL1155" s="3">
        <v>3.6983988999999999</v>
      </c>
      <c r="AM1155" s="2" t="s">
        <v>1245</v>
      </c>
    </row>
    <row r="1156" spans="1:42" x14ac:dyDescent="0.25">
      <c r="A1156" s="3">
        <f t="shared" si="289"/>
        <v>2</v>
      </c>
      <c r="B1156" s="3" t="str">
        <f t="shared" si="290"/>
        <v>Oil</v>
      </c>
      <c r="C1156" s="3">
        <f t="shared" si="291"/>
        <v>0</v>
      </c>
      <c r="D1156" s="3">
        <f t="shared" si="292"/>
        <v>0.11436558000000001</v>
      </c>
      <c r="E1156" s="3">
        <f t="shared" si="293"/>
        <v>0</v>
      </c>
      <c r="F1156" s="3" t="str">
        <f t="shared" si="294"/>
        <v/>
      </c>
      <c r="G1156" s="3">
        <f t="shared" si="295"/>
        <v>0</v>
      </c>
      <c r="H1156" s="3">
        <f t="shared" si="296"/>
        <v>39</v>
      </c>
      <c r="I1156" s="3">
        <f t="shared" si="297"/>
        <v>0</v>
      </c>
      <c r="J1156" s="3">
        <f t="shared" si="298"/>
        <v>0</v>
      </c>
      <c r="K1156" s="3">
        <f t="shared" si="299"/>
        <v>0</v>
      </c>
      <c r="L1156" s="3">
        <f t="shared" si="300"/>
        <v>4.1282449999999996E-4</v>
      </c>
      <c r="M1156" s="3">
        <f t="shared" si="301"/>
        <v>0</v>
      </c>
      <c r="N1156" s="3">
        <f t="shared" si="302"/>
        <v>0</v>
      </c>
      <c r="O1156" s="3">
        <f>SUM(K1156:M1156)</f>
        <v>4.1282449999999996E-4</v>
      </c>
      <c r="P1156" s="41" t="str">
        <f t="shared" si="303"/>
        <v/>
      </c>
      <c r="Q1156" s="42">
        <f t="shared" si="304"/>
        <v>3.6096918321054283E-3</v>
      </c>
      <c r="R1156" s="44" t="str">
        <f t="shared" si="305"/>
        <v/>
      </c>
      <c r="S1156" s="3" t="str">
        <f>IF(G1156&gt;0,(K1156/G1156)*(1000000/365),"")</f>
        <v/>
      </c>
      <c r="T1156" s="3">
        <f>IF(H1156&gt;0,(L1156/H1156)*(1000000/365),"")</f>
        <v>2.9000667369160515E-2</v>
      </c>
      <c r="U1156" s="3" t="str">
        <f>IF(I1156&gt;0,(M1156/I1156)*(1000000/365),"")</f>
        <v/>
      </c>
      <c r="V1156" s="28" t="str">
        <f>IF(J1156&gt;0,(N1156/J1156)*(1000000/365),"")</f>
        <v/>
      </c>
      <c r="Y1156" s="29" t="s">
        <v>835</v>
      </c>
      <c r="Z1156" s="3" t="s">
        <v>47</v>
      </c>
      <c r="AA1156" s="3">
        <v>114365.58</v>
      </c>
      <c r="AB1156" s="3">
        <v>47</v>
      </c>
      <c r="AC1156" s="3">
        <v>39</v>
      </c>
      <c r="AD1156" s="3">
        <v>0</v>
      </c>
      <c r="AE1156" s="2" t="s">
        <v>1245</v>
      </c>
      <c r="AI1156" s="3" t="s">
        <v>1243</v>
      </c>
      <c r="AK1156" s="3">
        <v>39</v>
      </c>
      <c r="AL1156" s="3">
        <v>0.41282449999999998</v>
      </c>
      <c r="AM1156" s="2" t="s">
        <v>1245</v>
      </c>
    </row>
    <row r="1157" spans="1:42" x14ac:dyDescent="0.25">
      <c r="A1157" s="3">
        <f t="shared" si="289"/>
        <v>4</v>
      </c>
      <c r="B1157" s="3" t="str">
        <f t="shared" si="290"/>
        <v>Oil</v>
      </c>
      <c r="C1157" s="3">
        <f t="shared" si="291"/>
        <v>2.6069090355308959</v>
      </c>
      <c r="D1157" s="3">
        <f t="shared" si="292"/>
        <v>0.10026573213580368</v>
      </c>
      <c r="E1157" s="3">
        <f t="shared" si="293"/>
        <v>0</v>
      </c>
      <c r="F1157" s="3" t="str">
        <f t="shared" si="294"/>
        <v/>
      </c>
      <c r="G1157" s="3">
        <f t="shared" si="295"/>
        <v>26</v>
      </c>
      <c r="H1157" s="3">
        <f t="shared" si="296"/>
        <v>1</v>
      </c>
      <c r="I1157" s="3">
        <f t="shared" si="297"/>
        <v>0</v>
      </c>
      <c r="J1157" s="3">
        <f t="shared" si="298"/>
        <v>0</v>
      </c>
      <c r="K1157" s="3">
        <f t="shared" si="299"/>
        <v>1.1374748399999999E-2</v>
      </c>
      <c r="L1157" s="3">
        <f t="shared" si="300"/>
        <v>2.440311E-4</v>
      </c>
      <c r="M1157" s="3">
        <f t="shared" si="301"/>
        <v>0</v>
      </c>
      <c r="N1157" s="3">
        <f t="shared" si="302"/>
        <v>0</v>
      </c>
      <c r="O1157" s="3">
        <f>SUM(K1157:M1157)</f>
        <v>1.1618779499999999E-2</v>
      </c>
      <c r="P1157" s="41">
        <f t="shared" si="303"/>
        <v>4.3633085178530354E-3</v>
      </c>
      <c r="Q1157" s="42">
        <f t="shared" si="304"/>
        <v>2.433843495696766E-3</v>
      </c>
      <c r="R1157" s="44" t="str">
        <f t="shared" si="305"/>
        <v/>
      </c>
      <c r="S1157" s="3">
        <f>IF(G1157&gt;0,(K1157/G1157)*(1000000/365),"")</f>
        <v>1.1986036248682823</v>
      </c>
      <c r="T1157" s="3">
        <f>IF(H1157&gt;0,(L1157/H1157)*(1000000/365),"")</f>
        <v>0.66857835616438355</v>
      </c>
      <c r="U1157" s="3" t="str">
        <f>IF(I1157&gt;0,(M1157/I1157)*(1000000/365),"")</f>
        <v/>
      </c>
      <c r="V1157" s="28" t="str">
        <f>IF(J1157&gt;0,(N1157/J1157)*(1000000/365),"")</f>
        <v/>
      </c>
      <c r="Y1157" s="29" t="s">
        <v>834</v>
      </c>
      <c r="Z1157" s="3" t="s">
        <v>47</v>
      </c>
      <c r="AA1157" s="3">
        <v>2707174.7676666998</v>
      </c>
      <c r="AB1157" s="3">
        <v>182</v>
      </c>
      <c r="AC1157" s="3">
        <v>27</v>
      </c>
      <c r="AD1157" s="3">
        <v>4</v>
      </c>
      <c r="AE1157" s="2" t="s">
        <v>1243</v>
      </c>
      <c r="AG1157" s="2">
        <v>26</v>
      </c>
      <c r="AH1157" s="2">
        <v>11.3747484</v>
      </c>
      <c r="AI1157" s="3" t="s">
        <v>1243</v>
      </c>
      <c r="AK1157" s="3">
        <v>1</v>
      </c>
      <c r="AL1157" s="3">
        <v>0.2440311</v>
      </c>
      <c r="AM1157" s="2" t="s">
        <v>1245</v>
      </c>
    </row>
    <row r="1158" spans="1:42" x14ac:dyDescent="0.25">
      <c r="A1158" s="3">
        <f t="shared" si="289"/>
        <v>2</v>
      </c>
      <c r="B1158" s="3" t="str">
        <f t="shared" si="290"/>
        <v>Oil</v>
      </c>
      <c r="C1158" s="3">
        <f t="shared" si="291"/>
        <v>0</v>
      </c>
      <c r="D1158" s="3">
        <f t="shared" si="292"/>
        <v>3.6492339091500001E-2</v>
      </c>
      <c r="E1158" s="3">
        <f t="shared" si="293"/>
        <v>0</v>
      </c>
      <c r="F1158" s="3" t="str">
        <f t="shared" si="294"/>
        <v/>
      </c>
      <c r="G1158" s="3">
        <f t="shared" si="295"/>
        <v>0</v>
      </c>
      <c r="H1158" s="3">
        <f t="shared" si="296"/>
        <v>9</v>
      </c>
      <c r="I1158" s="3">
        <f t="shared" si="297"/>
        <v>0</v>
      </c>
      <c r="J1158" s="3">
        <f t="shared" si="298"/>
        <v>0</v>
      </c>
      <c r="K1158" s="3">
        <f t="shared" si="299"/>
        <v>0</v>
      </c>
      <c r="L1158" s="3">
        <f t="shared" si="300"/>
        <v>4.6216439999999996E-4</v>
      </c>
      <c r="M1158" s="3">
        <f t="shared" si="301"/>
        <v>0</v>
      </c>
      <c r="N1158" s="3">
        <f t="shared" si="302"/>
        <v>0</v>
      </c>
      <c r="O1158" s="3">
        <f>SUM(K1158:M1158)</f>
        <v>4.6216439999999996E-4</v>
      </c>
      <c r="P1158" s="41" t="str">
        <f t="shared" si="303"/>
        <v/>
      </c>
      <c r="Q1158" s="42">
        <f t="shared" si="304"/>
        <v>1.2664696522773732E-2</v>
      </c>
      <c r="R1158" s="44" t="str">
        <f t="shared" si="305"/>
        <v/>
      </c>
      <c r="S1158" s="3" t="str">
        <f>IF(G1158&gt;0,(K1158/G1158)*(1000000/365),"")</f>
        <v/>
      </c>
      <c r="T1158" s="3">
        <f>IF(H1158&gt;0,(L1158/H1158)*(1000000/365),"")</f>
        <v>0.14068931506849314</v>
      </c>
      <c r="U1158" s="3" t="str">
        <f>IF(I1158&gt;0,(M1158/I1158)*(1000000/365),"")</f>
        <v/>
      </c>
      <c r="V1158" s="28" t="str">
        <f>IF(J1158&gt;0,(N1158/J1158)*(1000000/365),"")</f>
        <v/>
      </c>
      <c r="Y1158" s="29" t="s">
        <v>834</v>
      </c>
      <c r="Z1158" s="3" t="s">
        <v>62</v>
      </c>
      <c r="AA1158" s="3">
        <v>36492.339091499998</v>
      </c>
      <c r="AB1158" s="3">
        <v>90</v>
      </c>
      <c r="AC1158" s="3">
        <v>9</v>
      </c>
      <c r="AD1158" s="3">
        <v>0</v>
      </c>
      <c r="AE1158" s="2" t="s">
        <v>1245</v>
      </c>
      <c r="AI1158" s="3" t="s">
        <v>1243</v>
      </c>
      <c r="AK1158" s="3">
        <v>9</v>
      </c>
      <c r="AL1158" s="3">
        <v>0.46216439999999998</v>
      </c>
      <c r="AM1158" s="2" t="s">
        <v>1245</v>
      </c>
    </row>
    <row r="1159" spans="1:42" x14ac:dyDescent="0.25">
      <c r="A1159" s="3">
        <f t="shared" si="289"/>
        <v>2</v>
      </c>
      <c r="B1159" s="3" t="str">
        <f t="shared" si="290"/>
        <v>Oil</v>
      </c>
      <c r="C1159" s="3">
        <f t="shared" si="291"/>
        <v>0</v>
      </c>
      <c r="D1159" s="3">
        <f t="shared" si="292"/>
        <v>1.0283739009999999E-2</v>
      </c>
      <c r="E1159" s="3">
        <f t="shared" si="293"/>
        <v>0</v>
      </c>
      <c r="F1159" s="3" t="str">
        <f t="shared" si="294"/>
        <v/>
      </c>
      <c r="G1159" s="3">
        <f t="shared" si="295"/>
        <v>0</v>
      </c>
      <c r="H1159" s="3">
        <f t="shared" si="296"/>
        <v>2</v>
      </c>
      <c r="I1159" s="3">
        <f t="shared" si="297"/>
        <v>0</v>
      </c>
      <c r="J1159" s="3">
        <f t="shared" si="298"/>
        <v>0</v>
      </c>
      <c r="K1159" s="3">
        <f t="shared" si="299"/>
        <v>0</v>
      </c>
      <c r="L1159" s="3">
        <f t="shared" si="300"/>
        <v>4.5468419999999997E-4</v>
      </c>
      <c r="M1159" s="3">
        <f t="shared" si="301"/>
        <v>0</v>
      </c>
      <c r="N1159" s="3">
        <f t="shared" si="302"/>
        <v>0</v>
      </c>
      <c r="O1159" s="3">
        <f>SUM(K1159:M1159)</f>
        <v>4.5468419999999997E-4</v>
      </c>
      <c r="P1159" s="41" t="str">
        <f t="shared" si="303"/>
        <v/>
      </c>
      <c r="Q1159" s="42">
        <f t="shared" si="304"/>
        <v>4.4213899201240039E-2</v>
      </c>
      <c r="R1159" s="44" t="str">
        <f t="shared" si="305"/>
        <v/>
      </c>
      <c r="S1159" s="3" t="str">
        <f>IF(G1159&gt;0,(K1159/G1159)*(1000000/365),"")</f>
        <v/>
      </c>
      <c r="T1159" s="3">
        <f>IF(H1159&gt;0,(L1159/H1159)*(1000000/365),"")</f>
        <v>0.62285506849315064</v>
      </c>
      <c r="U1159" s="3" t="str">
        <f>IF(I1159&gt;0,(M1159/I1159)*(1000000/365),"")</f>
        <v/>
      </c>
      <c r="V1159" s="28" t="str">
        <f>IF(J1159&gt;0,(N1159/J1159)*(1000000/365),"")</f>
        <v/>
      </c>
      <c r="Y1159" s="29" t="s">
        <v>836</v>
      </c>
      <c r="Z1159" s="3" t="s">
        <v>62</v>
      </c>
      <c r="AA1159" s="3">
        <v>10283.739009999999</v>
      </c>
      <c r="AB1159" s="3">
        <v>2</v>
      </c>
      <c r="AC1159" s="3">
        <v>2</v>
      </c>
      <c r="AD1159" s="3">
        <v>2</v>
      </c>
      <c r="AE1159" s="2" t="s">
        <v>1245</v>
      </c>
      <c r="AI1159" s="3" t="s">
        <v>1243</v>
      </c>
      <c r="AK1159" s="3">
        <v>2</v>
      </c>
      <c r="AL1159" s="3">
        <v>0.45468419999999998</v>
      </c>
      <c r="AM1159" s="2" t="s">
        <v>1245</v>
      </c>
    </row>
    <row r="1160" spans="1:42" x14ac:dyDescent="0.25">
      <c r="A1160" s="3">
        <f t="shared" si="289"/>
        <v>2</v>
      </c>
      <c r="B1160" s="3" t="str">
        <f t="shared" si="290"/>
        <v>Oil</v>
      </c>
      <c r="C1160" s="3">
        <f t="shared" si="291"/>
        <v>0</v>
      </c>
      <c r="D1160" s="3">
        <f t="shared" si="292"/>
        <v>0</v>
      </c>
      <c r="E1160" s="3">
        <f t="shared" si="293"/>
        <v>0</v>
      </c>
      <c r="F1160" s="3" t="str">
        <f t="shared" si="294"/>
        <v/>
      </c>
      <c r="G1160" s="3">
        <f t="shared" si="295"/>
        <v>0</v>
      </c>
      <c r="H1160" s="3">
        <f t="shared" si="296"/>
        <v>4</v>
      </c>
      <c r="I1160" s="3">
        <f t="shared" si="297"/>
        <v>0</v>
      </c>
      <c r="J1160" s="3">
        <f t="shared" si="298"/>
        <v>0</v>
      </c>
      <c r="K1160" s="3">
        <f t="shared" si="299"/>
        <v>0</v>
      </c>
      <c r="L1160" s="3">
        <f t="shared" si="300"/>
        <v>0</v>
      </c>
      <c r="M1160" s="3">
        <f t="shared" si="301"/>
        <v>0</v>
      </c>
      <c r="N1160" s="3">
        <f t="shared" si="302"/>
        <v>0</v>
      </c>
      <c r="O1160" s="3">
        <f>SUM(K1160:M1160)</f>
        <v>0</v>
      </c>
      <c r="P1160" s="41" t="str">
        <f t="shared" si="303"/>
        <v/>
      </c>
      <c r="Q1160" s="42" t="str">
        <f t="shared" si="304"/>
        <v/>
      </c>
      <c r="R1160" s="44" t="str">
        <f t="shared" si="305"/>
        <v/>
      </c>
      <c r="S1160" s="3" t="str">
        <f>IF(G1160&gt;0,(K1160/G1160)*(1000000/365),"")</f>
        <v/>
      </c>
      <c r="T1160" s="3">
        <f>IF(H1160&gt;0,(L1160/H1160)*(1000000/365),"")</f>
        <v>0</v>
      </c>
      <c r="U1160" s="3" t="str">
        <f>IF(I1160&gt;0,(M1160/I1160)*(1000000/365),"")</f>
        <v/>
      </c>
      <c r="V1160" s="28" t="str">
        <f>IF(J1160&gt;0,(N1160/J1160)*(1000000/365),"")</f>
        <v/>
      </c>
      <c r="Y1160" s="29" t="s">
        <v>836</v>
      </c>
      <c r="Z1160" s="3" t="s">
        <v>62</v>
      </c>
      <c r="AA1160" s="3">
        <v>0</v>
      </c>
      <c r="AB1160" s="3">
        <v>2</v>
      </c>
      <c r="AC1160" s="3">
        <v>4</v>
      </c>
      <c r="AD1160" s="3">
        <v>0</v>
      </c>
      <c r="AE1160" s="2" t="s">
        <v>1245</v>
      </c>
      <c r="AI1160" s="3" t="s">
        <v>1243</v>
      </c>
      <c r="AK1160" s="3">
        <v>4</v>
      </c>
      <c r="AL1160" s="3">
        <v>0</v>
      </c>
      <c r="AM1160" s="2" t="s">
        <v>1245</v>
      </c>
    </row>
    <row r="1161" spans="1:42" x14ac:dyDescent="0.25">
      <c r="A1161" s="3">
        <f t="shared" ref="A1161:A1224" si="306">IF(AND(AE1161="Y",AI1161="N",AM1161="N"),1,IF(AND(AE1161="N",AI1161="Y",AM1161="N"),2,IF(AND(AE1161="N",AI1161="N",AM1161="Y"),3,IF(AND(AE1161="Y",AI1161="Y",AM1161="N"),4,IF(AND(AE1161="N",AI1161="Y",AM1161="Y"),5,6)))))</f>
        <v>2</v>
      </c>
      <c r="B1161" s="3" t="str">
        <f t="shared" ref="B1161:B1224" si="307">IF(OR(ISNUMBER(SEARCH("gas",Y1161)),ISNUMBER(SEARCH("tight",Y1161)),ISNUMBER(SEARCH("coal",Y1161))),"Gas","Oil")</f>
        <v>Oil</v>
      </c>
      <c r="C1161" s="3">
        <f t="shared" ref="C1161:C1224" si="308">IF(SUM(G1161:I1161)&gt;0,IF(A1161=1,AA1161,IF(OR(A1161=4,A1161=6),AA1161*(G1161/SUM(G1161:I1161)),0))/1000000,0)</f>
        <v>0</v>
      </c>
      <c r="D1161" s="3">
        <f t="shared" ref="D1161:D1224" si="309">IF(SUM(G1161:I1161)&gt;0,IF(A1161=2,AA1161,IF(OR(A1161=4,A1161=5),AA1161*(H1161/SUM(G1161:I1161)),0))/1000000,0)</f>
        <v>1.1096E-2</v>
      </c>
      <c r="E1161" s="3">
        <f t="shared" ref="E1161:E1224" si="310">IF(SUM(G1161:I1161)&gt;0,IF(A1161=3,AA1161,IF(OR(A1161=5,A1161=6),AA1161*(I1161/SUM(G1161:I1161)),0))/1000000,0)</f>
        <v>0</v>
      </c>
      <c r="F1161" s="3" t="str">
        <f t="shared" ref="F1161:F1224" si="311">IF(AQ1161&gt;0,AA1161/1000000,"")</f>
        <v/>
      </c>
      <c r="G1161" s="3">
        <f t="shared" ref="G1161:G1224" si="312">AG1161</f>
        <v>0</v>
      </c>
      <c r="H1161" s="3">
        <f t="shared" ref="H1161:H1224" si="313">AK1161</f>
        <v>7</v>
      </c>
      <c r="I1161" s="3">
        <f t="shared" ref="I1161:I1224" si="314">AO1161</f>
        <v>0</v>
      </c>
      <c r="J1161" s="3">
        <f t="shared" ref="J1161:J1224" si="315">AQ1161</f>
        <v>0</v>
      </c>
      <c r="K1161" s="3">
        <f t="shared" ref="K1161:K1224" si="316">AH1161/1000</f>
        <v>0</v>
      </c>
      <c r="L1161" s="3">
        <f t="shared" ref="L1161:L1224" si="317">AL1161/1000</f>
        <v>9.5811599999999996E-5</v>
      </c>
      <c r="M1161" s="3">
        <f t="shared" ref="M1161:M1224" si="318">AP1161/1000</f>
        <v>0</v>
      </c>
      <c r="N1161" s="3">
        <f t="shared" ref="N1161:N1224" si="319">AR1161/1000</f>
        <v>0</v>
      </c>
      <c r="O1161" s="3">
        <f>SUM(K1161:M1161)</f>
        <v>9.5811599999999996E-5</v>
      </c>
      <c r="P1161" s="41" t="str">
        <f t="shared" ref="P1161:P1224" si="320">IF(C1161&gt;0,(K1161/C1161),"")</f>
        <v/>
      </c>
      <c r="Q1161" s="42">
        <f t="shared" ref="Q1161:Q1224" si="321">IF(D1161&gt;0,(L1161/D1161),"")</f>
        <v>8.6347873107426101E-3</v>
      </c>
      <c r="R1161" s="44" t="str">
        <f t="shared" ref="R1161:R1224" si="322">IF(E1161&gt;0,(M1161/E1161),"")</f>
        <v/>
      </c>
      <c r="S1161" s="3" t="str">
        <f>IF(G1161&gt;0,(K1161/G1161)*(1000000/365),"")</f>
        <v/>
      </c>
      <c r="T1161" s="3">
        <f>IF(H1161&gt;0,(L1161/H1161)*(1000000/365),"")</f>
        <v>3.7499647749510763E-2</v>
      </c>
      <c r="U1161" s="3" t="str">
        <f>IF(I1161&gt;0,(M1161/I1161)*(1000000/365),"")</f>
        <v/>
      </c>
      <c r="V1161" s="28" t="str">
        <f>IF(J1161&gt;0,(N1161/J1161)*(1000000/365),"")</f>
        <v/>
      </c>
      <c r="Y1161" s="29" t="s">
        <v>836</v>
      </c>
      <c r="Z1161" s="3" t="s">
        <v>62</v>
      </c>
      <c r="AA1161" s="3">
        <v>11096</v>
      </c>
      <c r="AB1161" s="3">
        <v>8</v>
      </c>
      <c r="AC1161" s="3">
        <v>7</v>
      </c>
      <c r="AD1161" s="3">
        <v>0</v>
      </c>
      <c r="AE1161" s="2" t="s">
        <v>1245</v>
      </c>
      <c r="AI1161" s="3" t="s">
        <v>1243</v>
      </c>
      <c r="AK1161" s="3">
        <v>7</v>
      </c>
      <c r="AL1161" s="3">
        <v>9.5811599999999997E-2</v>
      </c>
      <c r="AM1161" s="2" t="s">
        <v>1245</v>
      </c>
    </row>
    <row r="1162" spans="1:42" x14ac:dyDescent="0.25">
      <c r="A1162" s="3">
        <f t="shared" si="306"/>
        <v>2</v>
      </c>
      <c r="B1162" s="3" t="str">
        <f t="shared" si="307"/>
        <v>Oil</v>
      </c>
      <c r="C1162" s="3">
        <f t="shared" si="308"/>
        <v>0</v>
      </c>
      <c r="D1162" s="3">
        <f t="shared" si="309"/>
        <v>7.1908890000000003E-2</v>
      </c>
      <c r="E1162" s="3">
        <f t="shared" si="310"/>
        <v>0</v>
      </c>
      <c r="F1162" s="3" t="str">
        <f t="shared" si="311"/>
        <v/>
      </c>
      <c r="G1162" s="3">
        <f t="shared" si="312"/>
        <v>0</v>
      </c>
      <c r="H1162" s="3">
        <f t="shared" si="313"/>
        <v>25</v>
      </c>
      <c r="I1162" s="3">
        <f t="shared" si="314"/>
        <v>0</v>
      </c>
      <c r="J1162" s="3">
        <f t="shared" si="315"/>
        <v>0</v>
      </c>
      <c r="K1162" s="3">
        <f t="shared" si="316"/>
        <v>0</v>
      </c>
      <c r="L1162" s="3">
        <f t="shared" si="317"/>
        <v>1.4551080999999999E-3</v>
      </c>
      <c r="M1162" s="3">
        <f t="shared" si="318"/>
        <v>0</v>
      </c>
      <c r="N1162" s="3">
        <f t="shared" si="319"/>
        <v>0</v>
      </c>
      <c r="O1162" s="3">
        <f>SUM(K1162:M1162)</f>
        <v>1.4551080999999999E-3</v>
      </c>
      <c r="P1162" s="41" t="str">
        <f t="shared" si="320"/>
        <v/>
      </c>
      <c r="Q1162" s="42">
        <f t="shared" si="321"/>
        <v>2.0235440986503893E-2</v>
      </c>
      <c r="R1162" s="44" t="str">
        <f t="shared" si="322"/>
        <v/>
      </c>
      <c r="S1162" s="3" t="str">
        <f>IF(G1162&gt;0,(K1162/G1162)*(1000000/365),"")</f>
        <v/>
      </c>
      <c r="T1162" s="3">
        <f>IF(H1162&gt;0,(L1162/H1162)*(1000000/365),"")</f>
        <v>0.15946390136986299</v>
      </c>
      <c r="U1162" s="3" t="str">
        <f>IF(I1162&gt;0,(M1162/I1162)*(1000000/365),"")</f>
        <v/>
      </c>
      <c r="V1162" s="28" t="str">
        <f>IF(J1162&gt;0,(N1162/J1162)*(1000000/365),"")</f>
        <v/>
      </c>
      <c r="Y1162" s="29" t="s">
        <v>837</v>
      </c>
      <c r="Z1162" s="3" t="s">
        <v>47</v>
      </c>
      <c r="AA1162" s="3">
        <v>71908.89</v>
      </c>
      <c r="AB1162" s="3">
        <v>13</v>
      </c>
      <c r="AC1162" s="3">
        <v>25</v>
      </c>
      <c r="AD1162" s="3">
        <v>0</v>
      </c>
      <c r="AE1162" s="2" t="s">
        <v>1245</v>
      </c>
      <c r="AI1162" s="3" t="s">
        <v>1243</v>
      </c>
      <c r="AK1162" s="3">
        <v>25</v>
      </c>
      <c r="AL1162" s="3">
        <v>1.4551080999999999</v>
      </c>
      <c r="AM1162" s="2" t="s">
        <v>1245</v>
      </c>
    </row>
    <row r="1163" spans="1:42" x14ac:dyDescent="0.25">
      <c r="A1163" s="3">
        <f t="shared" si="306"/>
        <v>3</v>
      </c>
      <c r="B1163" s="3" t="str">
        <f t="shared" si="307"/>
        <v>Oil</v>
      </c>
      <c r="C1163" s="3">
        <f t="shared" si="308"/>
        <v>0</v>
      </c>
      <c r="D1163" s="3">
        <f t="shared" si="309"/>
        <v>0</v>
      </c>
      <c r="E1163" s="3">
        <f t="shared" si="310"/>
        <v>1.5547999999999999E-2</v>
      </c>
      <c r="F1163" s="3" t="str">
        <f t="shared" si="311"/>
        <v/>
      </c>
      <c r="G1163" s="3">
        <f t="shared" si="312"/>
        <v>0</v>
      </c>
      <c r="H1163" s="3">
        <f t="shared" si="313"/>
        <v>0</v>
      </c>
      <c r="I1163" s="3">
        <f t="shared" si="314"/>
        <v>6</v>
      </c>
      <c r="J1163" s="3">
        <f t="shared" si="315"/>
        <v>0</v>
      </c>
      <c r="K1163" s="3">
        <f t="shared" si="316"/>
        <v>0</v>
      </c>
      <c r="L1163" s="3">
        <f t="shared" si="317"/>
        <v>0</v>
      </c>
      <c r="M1163" s="3">
        <f t="shared" si="318"/>
        <v>3.7599999999999999E-5</v>
      </c>
      <c r="N1163" s="3">
        <f t="shared" si="319"/>
        <v>0</v>
      </c>
      <c r="O1163" s="3">
        <f>SUM(K1163:M1163)</f>
        <v>3.7599999999999999E-5</v>
      </c>
      <c r="P1163" s="41" t="str">
        <f t="shared" si="320"/>
        <v/>
      </c>
      <c r="Q1163" s="42" t="str">
        <f t="shared" si="321"/>
        <v/>
      </c>
      <c r="R1163" s="44">
        <f t="shared" si="322"/>
        <v>2.4183174684846926E-3</v>
      </c>
      <c r="S1163" s="3" t="str">
        <f>IF(G1163&gt;0,(K1163/G1163)*(1000000/365),"")</f>
        <v/>
      </c>
      <c r="T1163" s="3" t="str">
        <f>IF(H1163&gt;0,(L1163/H1163)*(1000000/365),"")</f>
        <v/>
      </c>
      <c r="U1163" s="3">
        <f>IF(I1163&gt;0,(M1163/I1163)*(1000000/365),"")</f>
        <v>1.7168949771689496E-2</v>
      </c>
      <c r="V1163" s="28" t="str">
        <f>IF(J1163&gt;0,(N1163/J1163)*(1000000/365),"")</f>
        <v/>
      </c>
      <c r="Y1163" s="29" t="s">
        <v>836</v>
      </c>
      <c r="Z1163" s="3" t="s">
        <v>47</v>
      </c>
      <c r="AA1163" s="3">
        <v>15548</v>
      </c>
      <c r="AB1163" s="3">
        <v>6</v>
      </c>
      <c r="AC1163" s="3">
        <v>6</v>
      </c>
      <c r="AD1163" s="3">
        <v>0</v>
      </c>
      <c r="AE1163" s="2" t="s">
        <v>1245</v>
      </c>
      <c r="AI1163" s="3" t="s">
        <v>1245</v>
      </c>
      <c r="AM1163" s="2" t="s">
        <v>1243</v>
      </c>
      <c r="AO1163" s="2">
        <v>6</v>
      </c>
      <c r="AP1163" s="2">
        <v>3.7600000000000001E-2</v>
      </c>
    </row>
    <row r="1164" spans="1:42" x14ac:dyDescent="0.25">
      <c r="A1164" s="3">
        <f t="shared" si="306"/>
        <v>5</v>
      </c>
      <c r="B1164" s="3" t="str">
        <f t="shared" si="307"/>
        <v>Oil</v>
      </c>
      <c r="C1164" s="3">
        <f t="shared" si="308"/>
        <v>0</v>
      </c>
      <c r="D1164" s="3">
        <f t="shared" si="309"/>
        <v>1.3643848666666666E-2</v>
      </c>
      <c r="E1164" s="3">
        <f t="shared" si="310"/>
        <v>6.8219243333333332E-3</v>
      </c>
      <c r="F1164" s="3" t="str">
        <f t="shared" si="311"/>
        <v/>
      </c>
      <c r="G1164" s="3">
        <f t="shared" si="312"/>
        <v>0</v>
      </c>
      <c r="H1164" s="3">
        <f t="shared" si="313"/>
        <v>8</v>
      </c>
      <c r="I1164" s="3">
        <f t="shared" si="314"/>
        <v>4</v>
      </c>
      <c r="J1164" s="3">
        <f t="shared" si="315"/>
        <v>0</v>
      </c>
      <c r="K1164" s="3">
        <f t="shared" si="316"/>
        <v>0</v>
      </c>
      <c r="L1164" s="3">
        <f t="shared" si="317"/>
        <v>2.0384373999999999E-3</v>
      </c>
      <c r="M1164" s="3">
        <f t="shared" si="318"/>
        <v>1.5551300000000001E-5</v>
      </c>
      <c r="N1164" s="3">
        <f t="shared" si="319"/>
        <v>0</v>
      </c>
      <c r="O1164" s="3">
        <f>SUM(K1164:M1164)</f>
        <v>2.0539886999999999E-3</v>
      </c>
      <c r="P1164" s="41" t="str">
        <f t="shared" si="320"/>
        <v/>
      </c>
      <c r="Q1164" s="42">
        <f t="shared" si="321"/>
        <v>0.14940340147425654</v>
      </c>
      <c r="R1164" s="44">
        <f t="shared" si="322"/>
        <v>2.2796060525053221E-3</v>
      </c>
      <c r="S1164" s="3" t="str">
        <f>IF(G1164&gt;0,(K1164/G1164)*(1000000/365),"")</f>
        <v/>
      </c>
      <c r="T1164" s="3">
        <f>IF(H1164&gt;0,(L1164/H1164)*(1000000/365),"")</f>
        <v>0.69809499999999991</v>
      </c>
      <c r="U1164" s="3">
        <f>IF(I1164&gt;0,(M1164/I1164)*(1000000/365),"")</f>
        <v>1.0651575342465754E-2</v>
      </c>
      <c r="V1164" s="28" t="str">
        <f>IF(J1164&gt;0,(N1164/J1164)*(1000000/365),"")</f>
        <v/>
      </c>
      <c r="Y1164" s="29" t="s">
        <v>836</v>
      </c>
      <c r="Z1164" s="3" t="s">
        <v>47</v>
      </c>
      <c r="AA1164" s="3">
        <v>20465.773000000001</v>
      </c>
      <c r="AB1164" s="3">
        <v>3</v>
      </c>
      <c r="AC1164" s="3">
        <v>12</v>
      </c>
      <c r="AD1164" s="3">
        <v>0</v>
      </c>
      <c r="AE1164" s="2" t="s">
        <v>1245</v>
      </c>
      <c r="AI1164" s="3" t="s">
        <v>1243</v>
      </c>
      <c r="AK1164" s="3">
        <v>8</v>
      </c>
      <c r="AL1164" s="3">
        <v>2.0384373999999998</v>
      </c>
      <c r="AM1164" s="2" t="s">
        <v>1243</v>
      </c>
      <c r="AO1164" s="2">
        <v>4</v>
      </c>
      <c r="AP1164" s="2">
        <v>1.5551300000000001E-2</v>
      </c>
    </row>
    <row r="1165" spans="1:42" x14ac:dyDescent="0.25">
      <c r="A1165" s="3">
        <f t="shared" si="306"/>
        <v>2</v>
      </c>
      <c r="B1165" s="3" t="str">
        <f t="shared" si="307"/>
        <v>Oil</v>
      </c>
      <c r="C1165" s="3">
        <f t="shared" si="308"/>
        <v>0</v>
      </c>
      <c r="D1165" s="3">
        <f t="shared" si="309"/>
        <v>5.9789999999999999E-3</v>
      </c>
      <c r="E1165" s="3">
        <f t="shared" si="310"/>
        <v>0</v>
      </c>
      <c r="F1165" s="3" t="str">
        <f t="shared" si="311"/>
        <v/>
      </c>
      <c r="G1165" s="3">
        <f t="shared" si="312"/>
        <v>0</v>
      </c>
      <c r="H1165" s="3">
        <f t="shared" si="313"/>
        <v>70</v>
      </c>
      <c r="I1165" s="3">
        <f t="shared" si="314"/>
        <v>0</v>
      </c>
      <c r="J1165" s="3">
        <f t="shared" si="315"/>
        <v>0</v>
      </c>
      <c r="K1165" s="3">
        <f t="shared" si="316"/>
        <v>0</v>
      </c>
      <c r="L1165" s="3">
        <f t="shared" si="317"/>
        <v>3.2000000000000003E-4</v>
      </c>
      <c r="M1165" s="3">
        <f t="shared" si="318"/>
        <v>0</v>
      </c>
      <c r="N1165" s="3">
        <f t="shared" si="319"/>
        <v>0</v>
      </c>
      <c r="O1165" s="3">
        <f>SUM(K1165:M1165)</f>
        <v>3.2000000000000003E-4</v>
      </c>
      <c r="P1165" s="41" t="str">
        <f t="shared" si="320"/>
        <v/>
      </c>
      <c r="Q1165" s="42">
        <f t="shared" si="321"/>
        <v>5.3520655628031447E-2</v>
      </c>
      <c r="R1165" s="44" t="str">
        <f t="shared" si="322"/>
        <v/>
      </c>
      <c r="S1165" s="3" t="str">
        <f>IF(G1165&gt;0,(K1165/G1165)*(1000000/365),"")</f>
        <v/>
      </c>
      <c r="T1165" s="3">
        <f>IF(H1165&gt;0,(L1165/H1165)*(1000000/365),"")</f>
        <v>1.2524461839530333E-2</v>
      </c>
      <c r="U1165" s="3" t="str">
        <f>IF(I1165&gt;0,(M1165/I1165)*(1000000/365),"")</f>
        <v/>
      </c>
      <c r="V1165" s="28" t="str">
        <f>IF(J1165&gt;0,(N1165/J1165)*(1000000/365),"")</f>
        <v/>
      </c>
      <c r="Y1165" s="29" t="s">
        <v>836</v>
      </c>
      <c r="Z1165" s="3" t="s">
        <v>47</v>
      </c>
      <c r="AA1165" s="3">
        <v>5979</v>
      </c>
      <c r="AB1165" s="3">
        <v>0</v>
      </c>
      <c r="AC1165" s="3">
        <v>70</v>
      </c>
      <c r="AD1165" s="3">
        <v>0</v>
      </c>
      <c r="AE1165" s="2" t="s">
        <v>1245</v>
      </c>
      <c r="AI1165" s="3" t="s">
        <v>1243</v>
      </c>
      <c r="AK1165" s="3">
        <v>70</v>
      </c>
      <c r="AL1165" s="3">
        <v>0.32</v>
      </c>
      <c r="AM1165" s="2" t="s">
        <v>1245</v>
      </c>
    </row>
    <row r="1166" spans="1:42" x14ac:dyDescent="0.25">
      <c r="A1166" s="3">
        <f t="shared" si="306"/>
        <v>2</v>
      </c>
      <c r="B1166" s="3" t="str">
        <f t="shared" si="307"/>
        <v>Oil</v>
      </c>
      <c r="C1166" s="3">
        <f t="shared" si="308"/>
        <v>0</v>
      </c>
      <c r="D1166" s="3">
        <f t="shared" si="309"/>
        <v>1.0373440000000001E-2</v>
      </c>
      <c r="E1166" s="3">
        <f t="shared" si="310"/>
        <v>0</v>
      </c>
      <c r="F1166" s="3" t="str">
        <f t="shared" si="311"/>
        <v/>
      </c>
      <c r="G1166" s="3">
        <f t="shared" si="312"/>
        <v>0</v>
      </c>
      <c r="H1166" s="3">
        <f t="shared" si="313"/>
        <v>2</v>
      </c>
      <c r="I1166" s="3">
        <f t="shared" si="314"/>
        <v>0</v>
      </c>
      <c r="J1166" s="3">
        <f t="shared" si="315"/>
        <v>0</v>
      </c>
      <c r="K1166" s="3">
        <f t="shared" si="316"/>
        <v>0</v>
      </c>
      <c r="L1166" s="3">
        <f t="shared" si="317"/>
        <v>2.1299999999999999E-3</v>
      </c>
      <c r="M1166" s="3">
        <f t="shared" si="318"/>
        <v>0</v>
      </c>
      <c r="N1166" s="3">
        <f t="shared" si="319"/>
        <v>0</v>
      </c>
      <c r="O1166" s="3">
        <f>SUM(K1166:M1166)</f>
        <v>2.1299999999999999E-3</v>
      </c>
      <c r="P1166" s="41" t="str">
        <f t="shared" si="320"/>
        <v/>
      </c>
      <c r="Q1166" s="42">
        <f t="shared" si="321"/>
        <v>0.20533207884751825</v>
      </c>
      <c r="R1166" s="44" t="str">
        <f t="shared" si="322"/>
        <v/>
      </c>
      <c r="S1166" s="3" t="str">
        <f>IF(G1166&gt;0,(K1166/G1166)*(1000000/365),"")</f>
        <v/>
      </c>
      <c r="T1166" s="3">
        <f>IF(H1166&gt;0,(L1166/H1166)*(1000000/365),"")</f>
        <v>2.9178082191780819</v>
      </c>
      <c r="U1166" s="3" t="str">
        <f>IF(I1166&gt;0,(M1166/I1166)*(1000000/365),"")</f>
        <v/>
      </c>
      <c r="V1166" s="28" t="str">
        <f>IF(J1166&gt;0,(N1166/J1166)*(1000000/365),"")</f>
        <v/>
      </c>
      <c r="Y1166" s="29" t="s">
        <v>836</v>
      </c>
      <c r="Z1166" s="3" t="s">
        <v>62</v>
      </c>
      <c r="AA1166" s="3">
        <v>10373.44</v>
      </c>
      <c r="AB1166" s="3">
        <v>6</v>
      </c>
      <c r="AC1166" s="3">
        <v>2</v>
      </c>
      <c r="AD1166" s="3">
        <v>0</v>
      </c>
      <c r="AE1166" s="2" t="s">
        <v>1245</v>
      </c>
      <c r="AI1166" s="3" t="s">
        <v>1243</v>
      </c>
      <c r="AK1166" s="3">
        <v>2</v>
      </c>
      <c r="AL1166" s="3">
        <v>2.13</v>
      </c>
      <c r="AM1166" s="2" t="s">
        <v>1245</v>
      </c>
    </row>
    <row r="1167" spans="1:42" x14ac:dyDescent="0.25">
      <c r="A1167" s="3">
        <f t="shared" si="306"/>
        <v>2</v>
      </c>
      <c r="B1167" s="3" t="str">
        <f t="shared" si="307"/>
        <v>Oil</v>
      </c>
      <c r="C1167" s="3">
        <f t="shared" si="308"/>
        <v>0</v>
      </c>
      <c r="D1167" s="3">
        <f t="shared" si="309"/>
        <v>4.1180000000000001E-3</v>
      </c>
      <c r="E1167" s="3">
        <f t="shared" si="310"/>
        <v>0</v>
      </c>
      <c r="F1167" s="3" t="str">
        <f t="shared" si="311"/>
        <v/>
      </c>
      <c r="G1167" s="3">
        <f t="shared" si="312"/>
        <v>0</v>
      </c>
      <c r="H1167" s="3">
        <f t="shared" si="313"/>
        <v>1</v>
      </c>
      <c r="I1167" s="3">
        <f t="shared" si="314"/>
        <v>0</v>
      </c>
      <c r="J1167" s="3">
        <f t="shared" si="315"/>
        <v>0</v>
      </c>
      <c r="K1167" s="3">
        <f t="shared" si="316"/>
        <v>0</v>
      </c>
      <c r="L1167" s="3">
        <f t="shared" si="317"/>
        <v>2.9894700000000004E-4</v>
      </c>
      <c r="M1167" s="3">
        <f t="shared" si="318"/>
        <v>0</v>
      </c>
      <c r="N1167" s="3">
        <f t="shared" si="319"/>
        <v>0</v>
      </c>
      <c r="O1167" s="3">
        <f>SUM(K1167:M1167)</f>
        <v>2.9894700000000004E-4</v>
      </c>
      <c r="P1167" s="41" t="str">
        <f t="shared" si="320"/>
        <v/>
      </c>
      <c r="Q1167" s="42">
        <f t="shared" si="321"/>
        <v>7.2595191840699375E-2</v>
      </c>
      <c r="R1167" s="44" t="str">
        <f t="shared" si="322"/>
        <v/>
      </c>
      <c r="S1167" s="3" t="str">
        <f>IF(G1167&gt;0,(K1167/G1167)*(1000000/365),"")</f>
        <v/>
      </c>
      <c r="T1167" s="3">
        <f>IF(H1167&gt;0,(L1167/H1167)*(1000000/365),"")</f>
        <v>0.81903287671232883</v>
      </c>
      <c r="U1167" s="3" t="str">
        <f>IF(I1167&gt;0,(M1167/I1167)*(1000000/365),"")</f>
        <v/>
      </c>
      <c r="V1167" s="28" t="str">
        <f>IF(J1167&gt;0,(N1167/J1167)*(1000000/365),"")</f>
        <v/>
      </c>
      <c r="Y1167" s="29" t="s">
        <v>836</v>
      </c>
      <c r="Z1167" s="3" t="s">
        <v>47</v>
      </c>
      <c r="AA1167" s="3">
        <v>4118</v>
      </c>
      <c r="AB1167" s="3">
        <v>1</v>
      </c>
      <c r="AC1167" s="3">
        <v>1</v>
      </c>
      <c r="AD1167" s="3">
        <v>0</v>
      </c>
      <c r="AE1167" s="2" t="s">
        <v>1245</v>
      </c>
      <c r="AI1167" s="3" t="s">
        <v>1243</v>
      </c>
      <c r="AK1167" s="3">
        <v>1</v>
      </c>
      <c r="AL1167" s="3">
        <v>0.29894700000000002</v>
      </c>
      <c r="AM1167" s="2" t="s">
        <v>1245</v>
      </c>
    </row>
    <row r="1168" spans="1:42" x14ac:dyDescent="0.25">
      <c r="A1168" s="3">
        <f t="shared" si="306"/>
        <v>2</v>
      </c>
      <c r="B1168" s="3" t="str">
        <f t="shared" si="307"/>
        <v>Oil</v>
      </c>
      <c r="C1168" s="3">
        <f t="shared" si="308"/>
        <v>0</v>
      </c>
      <c r="D1168" s="3">
        <f t="shared" si="309"/>
        <v>1.150493E-2</v>
      </c>
      <c r="E1168" s="3">
        <f t="shared" si="310"/>
        <v>0</v>
      </c>
      <c r="F1168" s="3" t="str">
        <f t="shared" si="311"/>
        <v/>
      </c>
      <c r="G1168" s="3">
        <f t="shared" si="312"/>
        <v>0</v>
      </c>
      <c r="H1168" s="3">
        <f t="shared" si="313"/>
        <v>2</v>
      </c>
      <c r="I1168" s="3">
        <f t="shared" si="314"/>
        <v>0</v>
      </c>
      <c r="J1168" s="3">
        <f t="shared" si="315"/>
        <v>0</v>
      </c>
      <c r="K1168" s="3">
        <f t="shared" si="316"/>
        <v>0</v>
      </c>
      <c r="L1168" s="3">
        <f t="shared" si="317"/>
        <v>1.8900000000000001E-4</v>
      </c>
      <c r="M1168" s="3">
        <f t="shared" si="318"/>
        <v>0</v>
      </c>
      <c r="N1168" s="3">
        <f t="shared" si="319"/>
        <v>0</v>
      </c>
      <c r="O1168" s="3">
        <f>SUM(K1168:M1168)</f>
        <v>1.8900000000000001E-4</v>
      </c>
      <c r="P1168" s="41" t="str">
        <f t="shared" si="320"/>
        <v/>
      </c>
      <c r="Q1168" s="42">
        <f t="shared" si="321"/>
        <v>1.6427740107936337E-2</v>
      </c>
      <c r="R1168" s="44" t="str">
        <f t="shared" si="322"/>
        <v/>
      </c>
      <c r="S1168" s="3" t="str">
        <f>IF(G1168&gt;0,(K1168/G1168)*(1000000/365),"")</f>
        <v/>
      </c>
      <c r="T1168" s="3">
        <f>IF(H1168&gt;0,(L1168/H1168)*(1000000/365),"")</f>
        <v>0.25890410958904109</v>
      </c>
      <c r="U1168" s="3" t="str">
        <f>IF(I1168&gt;0,(M1168/I1168)*(1000000/365),"")</f>
        <v/>
      </c>
      <c r="V1168" s="28" t="str">
        <f>IF(J1168&gt;0,(N1168/J1168)*(1000000/365),"")</f>
        <v/>
      </c>
      <c r="Y1168" s="29" t="s">
        <v>839</v>
      </c>
      <c r="Z1168" s="3" t="s">
        <v>47</v>
      </c>
      <c r="AA1168" s="3">
        <v>11504.93</v>
      </c>
      <c r="AB1168" s="3">
        <v>3</v>
      </c>
      <c r="AC1168" s="3">
        <v>2</v>
      </c>
      <c r="AD1168" s="3">
        <v>0</v>
      </c>
      <c r="AE1168" s="2" t="s">
        <v>1245</v>
      </c>
      <c r="AI1168" s="3" t="s">
        <v>1243</v>
      </c>
      <c r="AK1168" s="3">
        <v>2</v>
      </c>
      <c r="AL1168" s="3">
        <v>0.189</v>
      </c>
      <c r="AM1168" s="2" t="s">
        <v>1245</v>
      </c>
    </row>
    <row r="1169" spans="1:42" x14ac:dyDescent="0.25">
      <c r="A1169" s="3">
        <f t="shared" si="306"/>
        <v>2</v>
      </c>
      <c r="B1169" s="3" t="str">
        <f t="shared" si="307"/>
        <v>Oil</v>
      </c>
      <c r="C1169" s="3">
        <f t="shared" si="308"/>
        <v>0</v>
      </c>
      <c r="D1169" s="3">
        <f t="shared" si="309"/>
        <v>4.2303599999999998E-3</v>
      </c>
      <c r="E1169" s="3">
        <f t="shared" si="310"/>
        <v>0</v>
      </c>
      <c r="F1169" s="3" t="str">
        <f t="shared" si="311"/>
        <v/>
      </c>
      <c r="G1169" s="3">
        <f t="shared" si="312"/>
        <v>0</v>
      </c>
      <c r="H1169" s="3">
        <f t="shared" si="313"/>
        <v>1</v>
      </c>
      <c r="I1169" s="3">
        <f t="shared" si="314"/>
        <v>0</v>
      </c>
      <c r="J1169" s="3">
        <f t="shared" si="315"/>
        <v>0</v>
      </c>
      <c r="K1169" s="3">
        <f t="shared" si="316"/>
        <v>0</v>
      </c>
      <c r="L1169" s="3">
        <f t="shared" si="317"/>
        <v>2.8000000000000003E-4</v>
      </c>
      <c r="M1169" s="3">
        <f t="shared" si="318"/>
        <v>0</v>
      </c>
      <c r="N1169" s="3">
        <f t="shared" si="319"/>
        <v>0</v>
      </c>
      <c r="O1169" s="3">
        <f>SUM(K1169:M1169)</f>
        <v>2.8000000000000003E-4</v>
      </c>
      <c r="P1169" s="41" t="str">
        <f t="shared" si="320"/>
        <v/>
      </c>
      <c r="Q1169" s="42">
        <f t="shared" si="321"/>
        <v>6.6188220387862984E-2</v>
      </c>
      <c r="R1169" s="44" t="str">
        <f t="shared" si="322"/>
        <v/>
      </c>
      <c r="S1169" s="3" t="str">
        <f>IF(G1169&gt;0,(K1169/G1169)*(1000000/365),"")</f>
        <v/>
      </c>
      <c r="T1169" s="3">
        <f>IF(H1169&gt;0,(L1169/H1169)*(1000000/365),"")</f>
        <v>0.76712328767123295</v>
      </c>
      <c r="U1169" s="3" t="str">
        <f>IF(I1169&gt;0,(M1169/I1169)*(1000000/365),"")</f>
        <v/>
      </c>
      <c r="V1169" s="28" t="str">
        <f>IF(J1169&gt;0,(N1169/J1169)*(1000000/365),"")</f>
        <v/>
      </c>
      <c r="Y1169" s="29" t="s">
        <v>840</v>
      </c>
      <c r="Z1169" s="3" t="s">
        <v>62</v>
      </c>
      <c r="AA1169" s="3">
        <v>4230.3599999999997</v>
      </c>
      <c r="AB1169" s="3">
        <v>1</v>
      </c>
      <c r="AC1169" s="3">
        <v>1</v>
      </c>
      <c r="AD1169" s="3">
        <v>0</v>
      </c>
      <c r="AE1169" s="2" t="s">
        <v>1245</v>
      </c>
      <c r="AI1169" s="3" t="s">
        <v>1243</v>
      </c>
      <c r="AK1169" s="3">
        <v>1</v>
      </c>
      <c r="AL1169" s="3">
        <v>0.28000000000000003</v>
      </c>
      <c r="AM1169" s="2" t="s">
        <v>1245</v>
      </c>
    </row>
    <row r="1170" spans="1:42" x14ac:dyDescent="0.25">
      <c r="A1170" s="3">
        <f t="shared" si="306"/>
        <v>4</v>
      </c>
      <c r="B1170" s="3" t="str">
        <f t="shared" si="307"/>
        <v>Oil</v>
      </c>
      <c r="C1170" s="3">
        <f t="shared" si="308"/>
        <v>2.1831824357142857E-2</v>
      </c>
      <c r="D1170" s="3">
        <f t="shared" si="309"/>
        <v>0.13099094614285714</v>
      </c>
      <c r="E1170" s="3">
        <f t="shared" si="310"/>
        <v>0</v>
      </c>
      <c r="F1170" s="3" t="str">
        <f t="shared" si="311"/>
        <v/>
      </c>
      <c r="G1170" s="3">
        <f t="shared" si="312"/>
        <v>1</v>
      </c>
      <c r="H1170" s="3">
        <f t="shared" si="313"/>
        <v>6</v>
      </c>
      <c r="I1170" s="3">
        <f t="shared" si="314"/>
        <v>0</v>
      </c>
      <c r="J1170" s="3">
        <f t="shared" si="315"/>
        <v>0</v>
      </c>
      <c r="K1170" s="3">
        <f t="shared" si="316"/>
        <v>6.1907000000000007E-6</v>
      </c>
      <c r="L1170" s="3">
        <f t="shared" si="317"/>
        <v>2.1859783E-3</v>
      </c>
      <c r="M1170" s="3">
        <f t="shared" si="318"/>
        <v>0</v>
      </c>
      <c r="N1170" s="3">
        <f t="shared" si="319"/>
        <v>0</v>
      </c>
      <c r="O1170" s="3">
        <f>SUM(K1170:M1170)</f>
        <v>2.1921689999999999E-3</v>
      </c>
      <c r="P1170" s="41">
        <f t="shared" si="320"/>
        <v>2.8356310946476399E-4</v>
      </c>
      <c r="Q1170" s="42">
        <f t="shared" si="321"/>
        <v>1.6688010617283415E-2</v>
      </c>
      <c r="R1170" s="44" t="str">
        <f t="shared" si="322"/>
        <v/>
      </c>
      <c r="S1170" s="3">
        <f>IF(G1170&gt;0,(K1170/G1170)*(1000000/365),"")</f>
        <v>1.6960821917808219E-2</v>
      </c>
      <c r="T1170" s="3">
        <f>IF(H1170&gt;0,(L1170/H1170)*(1000000/365),"")</f>
        <v>0.99816360730593601</v>
      </c>
      <c r="U1170" s="3" t="str">
        <f>IF(I1170&gt;0,(M1170/I1170)*(1000000/365),"")</f>
        <v/>
      </c>
      <c r="V1170" s="28" t="str">
        <f>IF(J1170&gt;0,(N1170/J1170)*(1000000/365),"")</f>
        <v/>
      </c>
      <c r="Y1170" s="29" t="s">
        <v>841</v>
      </c>
      <c r="Z1170" s="3" t="s">
        <v>62</v>
      </c>
      <c r="AA1170" s="3">
        <v>152822.77050000001</v>
      </c>
      <c r="AB1170" s="3">
        <v>20</v>
      </c>
      <c r="AC1170" s="3">
        <v>7</v>
      </c>
      <c r="AD1170" s="3">
        <v>4</v>
      </c>
      <c r="AE1170" s="2" t="s">
        <v>1243</v>
      </c>
      <c r="AG1170" s="2">
        <v>1</v>
      </c>
      <c r="AH1170" s="2">
        <v>6.1907000000000004E-3</v>
      </c>
      <c r="AI1170" s="3" t="s">
        <v>1243</v>
      </c>
      <c r="AK1170" s="3">
        <v>6</v>
      </c>
      <c r="AL1170" s="3">
        <v>2.1859782999999999</v>
      </c>
      <c r="AM1170" s="2" t="s">
        <v>1245</v>
      </c>
    </row>
    <row r="1171" spans="1:42" x14ac:dyDescent="0.25">
      <c r="A1171" s="3">
        <f t="shared" si="306"/>
        <v>2</v>
      </c>
      <c r="B1171" s="3" t="str">
        <f t="shared" si="307"/>
        <v>Oil</v>
      </c>
      <c r="C1171" s="3">
        <f t="shared" si="308"/>
        <v>0</v>
      </c>
      <c r="D1171" s="3">
        <f t="shared" si="309"/>
        <v>0.45725630499999997</v>
      </c>
      <c r="E1171" s="3">
        <f t="shared" si="310"/>
        <v>0</v>
      </c>
      <c r="F1171" s="3" t="str">
        <f t="shared" si="311"/>
        <v/>
      </c>
      <c r="G1171" s="3">
        <f t="shared" si="312"/>
        <v>0</v>
      </c>
      <c r="H1171" s="3">
        <f t="shared" si="313"/>
        <v>2</v>
      </c>
      <c r="I1171" s="3">
        <f t="shared" si="314"/>
        <v>0</v>
      </c>
      <c r="J1171" s="3">
        <f t="shared" si="315"/>
        <v>0</v>
      </c>
      <c r="K1171" s="3">
        <f t="shared" si="316"/>
        <v>0</v>
      </c>
      <c r="L1171" s="3">
        <f t="shared" si="317"/>
        <v>8.9999999999999992E-5</v>
      </c>
      <c r="M1171" s="3">
        <f t="shared" si="318"/>
        <v>0</v>
      </c>
      <c r="N1171" s="3">
        <f t="shared" si="319"/>
        <v>0</v>
      </c>
      <c r="O1171" s="3">
        <f>SUM(K1171:M1171)</f>
        <v>8.9999999999999992E-5</v>
      </c>
      <c r="P1171" s="41" t="str">
        <f t="shared" si="320"/>
        <v/>
      </c>
      <c r="Q1171" s="42">
        <f t="shared" si="321"/>
        <v>1.9682615420688404E-4</v>
      </c>
      <c r="R1171" s="44" t="str">
        <f t="shared" si="322"/>
        <v/>
      </c>
      <c r="S1171" s="3" t="str">
        <f>IF(G1171&gt;0,(K1171/G1171)*(1000000/365),"")</f>
        <v/>
      </c>
      <c r="T1171" s="3">
        <f>IF(H1171&gt;0,(L1171/H1171)*(1000000/365),"")</f>
        <v>0.12328767123287669</v>
      </c>
      <c r="U1171" s="3" t="str">
        <f>IF(I1171&gt;0,(M1171/I1171)*(1000000/365),"")</f>
        <v/>
      </c>
      <c r="V1171" s="28" t="str">
        <f>IF(J1171&gt;0,(N1171/J1171)*(1000000/365),"")</f>
        <v/>
      </c>
      <c r="Y1171" s="29" t="s">
        <v>841</v>
      </c>
      <c r="Z1171" s="3" t="s">
        <v>62</v>
      </c>
      <c r="AA1171" s="3">
        <v>457256.30499999999</v>
      </c>
      <c r="AB1171" s="3">
        <v>192</v>
      </c>
      <c r="AC1171" s="3">
        <v>2</v>
      </c>
      <c r="AD1171" s="3">
        <v>0</v>
      </c>
      <c r="AE1171" s="2" t="s">
        <v>1245</v>
      </c>
      <c r="AI1171" s="3" t="s">
        <v>1243</v>
      </c>
      <c r="AK1171" s="3">
        <v>2</v>
      </c>
      <c r="AL1171" s="3">
        <v>0.09</v>
      </c>
      <c r="AM1171" s="2" t="s">
        <v>1245</v>
      </c>
    </row>
    <row r="1172" spans="1:42" x14ac:dyDescent="0.25">
      <c r="A1172" s="3">
        <f t="shared" si="306"/>
        <v>3</v>
      </c>
      <c r="B1172" s="3" t="str">
        <f t="shared" si="307"/>
        <v>Oil</v>
      </c>
      <c r="C1172" s="3">
        <f t="shared" si="308"/>
        <v>0</v>
      </c>
      <c r="D1172" s="3">
        <f t="shared" si="309"/>
        <v>0</v>
      </c>
      <c r="E1172" s="3">
        <f t="shared" si="310"/>
        <v>3.6125100000000002E-3</v>
      </c>
      <c r="F1172" s="3" t="str">
        <f t="shared" si="311"/>
        <v/>
      </c>
      <c r="G1172" s="3">
        <f t="shared" si="312"/>
        <v>0</v>
      </c>
      <c r="H1172" s="3">
        <f t="shared" si="313"/>
        <v>0</v>
      </c>
      <c r="I1172" s="3">
        <f t="shared" si="314"/>
        <v>2</v>
      </c>
      <c r="J1172" s="3">
        <f t="shared" si="315"/>
        <v>0</v>
      </c>
      <c r="K1172" s="3">
        <f t="shared" si="316"/>
        <v>0</v>
      </c>
      <c r="L1172" s="3">
        <f t="shared" si="317"/>
        <v>0</v>
      </c>
      <c r="M1172" s="3">
        <f t="shared" si="318"/>
        <v>1.252E-5</v>
      </c>
      <c r="N1172" s="3">
        <f t="shared" si="319"/>
        <v>0</v>
      </c>
      <c r="O1172" s="3">
        <f>SUM(K1172:M1172)</f>
        <v>1.252E-5</v>
      </c>
      <c r="P1172" s="41" t="str">
        <f t="shared" si="320"/>
        <v/>
      </c>
      <c r="Q1172" s="42" t="str">
        <f t="shared" si="321"/>
        <v/>
      </c>
      <c r="R1172" s="44">
        <f t="shared" si="322"/>
        <v>3.4657343509083712E-3</v>
      </c>
      <c r="S1172" s="3" t="str">
        <f>IF(G1172&gt;0,(K1172/G1172)*(1000000/365),"")</f>
        <v/>
      </c>
      <c r="T1172" s="3" t="str">
        <f>IF(H1172&gt;0,(L1172/H1172)*(1000000/365),"")</f>
        <v/>
      </c>
      <c r="U1172" s="3">
        <f>IF(I1172&gt;0,(M1172/I1172)*(1000000/365),"")</f>
        <v>1.715068493150685E-2</v>
      </c>
      <c r="V1172" s="28" t="str">
        <f>IF(J1172&gt;0,(N1172/J1172)*(1000000/365),"")</f>
        <v/>
      </c>
      <c r="Y1172" s="29" t="s">
        <v>841</v>
      </c>
      <c r="Z1172" s="3" t="s">
        <v>47</v>
      </c>
      <c r="AA1172" s="3">
        <v>3612.51</v>
      </c>
      <c r="AB1172" s="3">
        <v>1</v>
      </c>
      <c r="AC1172" s="3">
        <v>2</v>
      </c>
      <c r="AD1172" s="3">
        <v>0</v>
      </c>
      <c r="AE1172" s="2" t="s">
        <v>1245</v>
      </c>
      <c r="AI1172" s="3" t="s">
        <v>1245</v>
      </c>
      <c r="AM1172" s="2" t="s">
        <v>1243</v>
      </c>
      <c r="AO1172" s="2">
        <v>2</v>
      </c>
      <c r="AP1172" s="2">
        <v>1.252E-2</v>
      </c>
    </row>
    <row r="1173" spans="1:42" x14ac:dyDescent="0.25">
      <c r="A1173" s="3">
        <f t="shared" si="306"/>
        <v>1</v>
      </c>
      <c r="B1173" s="3" t="str">
        <f t="shared" si="307"/>
        <v>Oil</v>
      </c>
      <c r="C1173" s="3">
        <f t="shared" si="308"/>
        <v>4.6957819999999997E-2</v>
      </c>
      <c r="D1173" s="3">
        <f t="shared" si="309"/>
        <v>0</v>
      </c>
      <c r="E1173" s="3">
        <f t="shared" si="310"/>
        <v>0</v>
      </c>
      <c r="F1173" s="3" t="str">
        <f t="shared" si="311"/>
        <v/>
      </c>
      <c r="G1173" s="3">
        <f t="shared" si="312"/>
        <v>9</v>
      </c>
      <c r="H1173" s="3">
        <f t="shared" si="313"/>
        <v>0</v>
      </c>
      <c r="I1173" s="3">
        <f t="shared" si="314"/>
        <v>0</v>
      </c>
      <c r="J1173" s="3">
        <f t="shared" si="315"/>
        <v>0</v>
      </c>
      <c r="K1173" s="3">
        <f t="shared" si="316"/>
        <v>0</v>
      </c>
      <c r="L1173" s="3">
        <f t="shared" si="317"/>
        <v>0</v>
      </c>
      <c r="M1173" s="3">
        <f t="shared" si="318"/>
        <v>0</v>
      </c>
      <c r="N1173" s="3">
        <f t="shared" si="319"/>
        <v>0</v>
      </c>
      <c r="O1173" s="3">
        <f>SUM(K1173:M1173)</f>
        <v>0</v>
      </c>
      <c r="P1173" s="41">
        <f t="shared" si="320"/>
        <v>0</v>
      </c>
      <c r="Q1173" s="42" t="str">
        <f t="shared" si="321"/>
        <v/>
      </c>
      <c r="R1173" s="44" t="str">
        <f t="shared" si="322"/>
        <v/>
      </c>
      <c r="S1173" s="3">
        <f>IF(G1173&gt;0,(K1173/G1173)*(1000000/365),"")</f>
        <v>0</v>
      </c>
      <c r="T1173" s="3" t="str">
        <f>IF(H1173&gt;0,(L1173/H1173)*(1000000/365),"")</f>
        <v/>
      </c>
      <c r="U1173" s="3" t="str">
        <f>IF(I1173&gt;0,(M1173/I1173)*(1000000/365),"")</f>
        <v/>
      </c>
      <c r="V1173" s="28" t="str">
        <f>IF(J1173&gt;0,(N1173/J1173)*(1000000/365),"")</f>
        <v/>
      </c>
      <c r="Y1173" s="29" t="s">
        <v>841</v>
      </c>
      <c r="Z1173" s="3" t="s">
        <v>62</v>
      </c>
      <c r="AA1173" s="3">
        <v>46957.82</v>
      </c>
      <c r="AB1173" s="3">
        <v>7</v>
      </c>
      <c r="AC1173" s="3">
        <v>9</v>
      </c>
      <c r="AD1173" s="3">
        <v>9</v>
      </c>
      <c r="AE1173" s="2" t="s">
        <v>1243</v>
      </c>
      <c r="AG1173" s="2">
        <v>9</v>
      </c>
      <c r="AH1173" s="2">
        <v>0</v>
      </c>
      <c r="AI1173" s="3" t="s">
        <v>1245</v>
      </c>
      <c r="AM1173" s="2" t="s">
        <v>1245</v>
      </c>
    </row>
    <row r="1174" spans="1:42" x14ac:dyDescent="0.25">
      <c r="A1174" s="3">
        <f t="shared" si="306"/>
        <v>2</v>
      </c>
      <c r="B1174" s="3" t="str">
        <f t="shared" si="307"/>
        <v>Oil</v>
      </c>
      <c r="C1174" s="3">
        <f t="shared" si="308"/>
        <v>0</v>
      </c>
      <c r="D1174" s="3">
        <f t="shared" si="309"/>
        <v>6.9540000000000001E-3</v>
      </c>
      <c r="E1174" s="3">
        <f t="shared" si="310"/>
        <v>0</v>
      </c>
      <c r="F1174" s="3" t="str">
        <f t="shared" si="311"/>
        <v/>
      </c>
      <c r="G1174" s="3">
        <f t="shared" si="312"/>
        <v>0</v>
      </c>
      <c r="H1174" s="3">
        <f t="shared" si="313"/>
        <v>7</v>
      </c>
      <c r="I1174" s="3">
        <f t="shared" si="314"/>
        <v>0</v>
      </c>
      <c r="J1174" s="3">
        <f t="shared" si="315"/>
        <v>0</v>
      </c>
      <c r="K1174" s="3">
        <f t="shared" si="316"/>
        <v>0</v>
      </c>
      <c r="L1174" s="3">
        <f t="shared" si="317"/>
        <v>1.118257E-4</v>
      </c>
      <c r="M1174" s="3">
        <f t="shared" si="318"/>
        <v>0</v>
      </c>
      <c r="N1174" s="3">
        <f t="shared" si="319"/>
        <v>0</v>
      </c>
      <c r="O1174" s="3">
        <f>SUM(K1174:M1174)</f>
        <v>1.118257E-4</v>
      </c>
      <c r="P1174" s="41" t="str">
        <f t="shared" si="320"/>
        <v/>
      </c>
      <c r="Q1174" s="42">
        <f t="shared" si="321"/>
        <v>1.60807736554501E-2</v>
      </c>
      <c r="R1174" s="44" t="str">
        <f t="shared" si="322"/>
        <v/>
      </c>
      <c r="S1174" s="3" t="str">
        <f>IF(G1174&gt;0,(K1174/G1174)*(1000000/365),"")</f>
        <v/>
      </c>
      <c r="T1174" s="3">
        <f>IF(H1174&gt;0,(L1174/H1174)*(1000000/365),"")</f>
        <v>4.3767397260273969E-2</v>
      </c>
      <c r="U1174" s="3" t="str">
        <f>IF(I1174&gt;0,(M1174/I1174)*(1000000/365),"")</f>
        <v/>
      </c>
      <c r="V1174" s="28" t="str">
        <f>IF(J1174&gt;0,(N1174/J1174)*(1000000/365),"")</f>
        <v/>
      </c>
      <c r="Y1174" s="29" t="s">
        <v>841</v>
      </c>
      <c r="Z1174" s="3" t="s">
        <v>62</v>
      </c>
      <c r="AA1174" s="3">
        <v>6954</v>
      </c>
      <c r="AB1174" s="3">
        <v>44</v>
      </c>
      <c r="AC1174" s="3">
        <v>7</v>
      </c>
      <c r="AD1174" s="3">
        <v>0</v>
      </c>
      <c r="AE1174" s="2" t="s">
        <v>1245</v>
      </c>
      <c r="AI1174" s="3" t="s">
        <v>1243</v>
      </c>
      <c r="AK1174" s="3">
        <v>7</v>
      </c>
      <c r="AL1174" s="3">
        <v>0.1118257</v>
      </c>
      <c r="AM1174" s="2" t="s">
        <v>1245</v>
      </c>
    </row>
    <row r="1175" spans="1:42" x14ac:dyDescent="0.25">
      <c r="A1175" s="3">
        <f t="shared" si="306"/>
        <v>2</v>
      </c>
      <c r="B1175" s="3" t="str">
        <f t="shared" si="307"/>
        <v>Oil</v>
      </c>
      <c r="C1175" s="3">
        <f t="shared" si="308"/>
        <v>0</v>
      </c>
      <c r="D1175" s="3">
        <f t="shared" si="309"/>
        <v>0.11631292</v>
      </c>
      <c r="E1175" s="3">
        <f t="shared" si="310"/>
        <v>0</v>
      </c>
      <c r="F1175" s="3" t="str">
        <f t="shared" si="311"/>
        <v/>
      </c>
      <c r="G1175" s="3">
        <f t="shared" si="312"/>
        <v>0</v>
      </c>
      <c r="H1175" s="3">
        <f t="shared" si="313"/>
        <v>70</v>
      </c>
      <c r="I1175" s="3">
        <f t="shared" si="314"/>
        <v>0</v>
      </c>
      <c r="J1175" s="3">
        <f t="shared" si="315"/>
        <v>0</v>
      </c>
      <c r="K1175" s="3">
        <f t="shared" si="316"/>
        <v>0</v>
      </c>
      <c r="L1175" s="3">
        <f t="shared" si="317"/>
        <v>6.0854938099999999E-2</v>
      </c>
      <c r="M1175" s="3">
        <f t="shared" si="318"/>
        <v>0</v>
      </c>
      <c r="N1175" s="3">
        <f t="shared" si="319"/>
        <v>0</v>
      </c>
      <c r="O1175" s="3">
        <f>SUM(K1175:M1175)</f>
        <v>6.0854938099999999E-2</v>
      </c>
      <c r="P1175" s="41" t="str">
        <f t="shared" si="320"/>
        <v/>
      </c>
      <c r="Q1175" s="42">
        <f t="shared" si="321"/>
        <v>0.52320015781565798</v>
      </c>
      <c r="R1175" s="44" t="str">
        <f t="shared" si="322"/>
        <v/>
      </c>
      <c r="S1175" s="3" t="str">
        <f>IF(G1175&gt;0,(K1175/G1175)*(1000000/365),"")</f>
        <v/>
      </c>
      <c r="T1175" s="3">
        <f>IF(H1175&gt;0,(L1175/H1175)*(1000000/365),"")</f>
        <v>2.3817979686888453</v>
      </c>
      <c r="U1175" s="3" t="str">
        <f>IF(I1175&gt;0,(M1175/I1175)*(1000000/365),"")</f>
        <v/>
      </c>
      <c r="V1175" s="28" t="str">
        <f>IF(J1175&gt;0,(N1175/J1175)*(1000000/365),"")</f>
        <v/>
      </c>
      <c r="Y1175" s="29" t="s">
        <v>842</v>
      </c>
      <c r="Z1175" s="3" t="s">
        <v>47</v>
      </c>
      <c r="AA1175" s="3">
        <v>116312.92</v>
      </c>
      <c r="AB1175" s="3">
        <v>72</v>
      </c>
      <c r="AC1175" s="3">
        <v>70</v>
      </c>
      <c r="AD1175" s="3">
        <v>0</v>
      </c>
      <c r="AE1175" s="2" t="s">
        <v>1245</v>
      </c>
      <c r="AI1175" s="3" t="s">
        <v>1243</v>
      </c>
      <c r="AK1175" s="3">
        <v>70</v>
      </c>
      <c r="AL1175" s="3">
        <v>60.854938099999998</v>
      </c>
      <c r="AM1175" s="2" t="s">
        <v>1245</v>
      </c>
    </row>
    <row r="1176" spans="1:42" x14ac:dyDescent="0.25">
      <c r="A1176" s="3">
        <f t="shared" si="306"/>
        <v>1</v>
      </c>
      <c r="B1176" s="3" t="str">
        <f t="shared" si="307"/>
        <v>Oil</v>
      </c>
      <c r="C1176" s="3">
        <f t="shared" si="308"/>
        <v>0.158112057</v>
      </c>
      <c r="D1176" s="3">
        <f t="shared" si="309"/>
        <v>0</v>
      </c>
      <c r="E1176" s="3">
        <f t="shared" si="310"/>
        <v>0</v>
      </c>
      <c r="F1176" s="3" t="str">
        <f t="shared" si="311"/>
        <v/>
      </c>
      <c r="G1176" s="3">
        <f t="shared" si="312"/>
        <v>2</v>
      </c>
      <c r="H1176" s="3">
        <f t="shared" si="313"/>
        <v>0</v>
      </c>
      <c r="I1176" s="3">
        <f t="shared" si="314"/>
        <v>0</v>
      </c>
      <c r="J1176" s="3">
        <f t="shared" si="315"/>
        <v>0</v>
      </c>
      <c r="K1176" s="3">
        <f t="shared" si="316"/>
        <v>7.455000000000001E-5</v>
      </c>
      <c r="L1176" s="3">
        <f t="shared" si="317"/>
        <v>0</v>
      </c>
      <c r="M1176" s="3">
        <f t="shared" si="318"/>
        <v>0</v>
      </c>
      <c r="N1176" s="3">
        <f t="shared" si="319"/>
        <v>0</v>
      </c>
      <c r="O1176" s="3">
        <f>SUM(K1176:M1176)</f>
        <v>7.455000000000001E-5</v>
      </c>
      <c r="P1176" s="41">
        <f t="shared" si="320"/>
        <v>4.7150104435109597E-4</v>
      </c>
      <c r="Q1176" s="42" t="str">
        <f t="shared" si="321"/>
        <v/>
      </c>
      <c r="R1176" s="44" t="str">
        <f t="shared" si="322"/>
        <v/>
      </c>
      <c r="S1176" s="3">
        <f>IF(G1176&gt;0,(K1176/G1176)*(1000000/365),"")</f>
        <v>0.10212328767123288</v>
      </c>
      <c r="T1176" s="3" t="str">
        <f>IF(H1176&gt;0,(L1176/H1176)*(1000000/365),"")</f>
        <v/>
      </c>
      <c r="U1176" s="3" t="str">
        <f>IF(I1176&gt;0,(M1176/I1176)*(1000000/365),"")</f>
        <v/>
      </c>
      <c r="V1176" s="28" t="str">
        <f>IF(J1176&gt;0,(N1176/J1176)*(1000000/365),"")</f>
        <v/>
      </c>
      <c r="Y1176" s="29" t="s">
        <v>841</v>
      </c>
      <c r="Z1176" s="3" t="s">
        <v>47</v>
      </c>
      <c r="AA1176" s="3">
        <v>158112.057</v>
      </c>
      <c r="AB1176" s="3">
        <v>14</v>
      </c>
      <c r="AC1176" s="3">
        <v>2</v>
      </c>
      <c r="AD1176" s="3">
        <v>3</v>
      </c>
      <c r="AE1176" s="2" t="s">
        <v>1243</v>
      </c>
      <c r="AG1176" s="2">
        <v>2</v>
      </c>
      <c r="AH1176" s="2">
        <v>7.4550000000000005E-2</v>
      </c>
      <c r="AI1176" s="3" t="s">
        <v>1245</v>
      </c>
      <c r="AM1176" s="2" t="s">
        <v>1245</v>
      </c>
    </row>
    <row r="1177" spans="1:42" x14ac:dyDescent="0.25">
      <c r="A1177" s="3">
        <f t="shared" si="306"/>
        <v>2</v>
      </c>
      <c r="B1177" s="3" t="str">
        <f t="shared" si="307"/>
        <v>Oil</v>
      </c>
      <c r="C1177" s="3">
        <f t="shared" si="308"/>
        <v>0</v>
      </c>
      <c r="D1177" s="3">
        <f t="shared" si="309"/>
        <v>3.323E-3</v>
      </c>
      <c r="E1177" s="3">
        <f t="shared" si="310"/>
        <v>0</v>
      </c>
      <c r="F1177" s="3" t="str">
        <f t="shared" si="311"/>
        <v/>
      </c>
      <c r="G1177" s="3">
        <f t="shared" si="312"/>
        <v>0</v>
      </c>
      <c r="H1177" s="3">
        <f t="shared" si="313"/>
        <v>3</v>
      </c>
      <c r="I1177" s="3">
        <f t="shared" si="314"/>
        <v>0</v>
      </c>
      <c r="J1177" s="3">
        <f t="shared" si="315"/>
        <v>0</v>
      </c>
      <c r="K1177" s="3">
        <f t="shared" si="316"/>
        <v>0</v>
      </c>
      <c r="L1177" s="3">
        <f t="shared" si="317"/>
        <v>2.7400000000000002E-5</v>
      </c>
      <c r="M1177" s="3">
        <f t="shared" si="318"/>
        <v>0</v>
      </c>
      <c r="N1177" s="3">
        <f t="shared" si="319"/>
        <v>0</v>
      </c>
      <c r="O1177" s="3">
        <f>SUM(K1177:M1177)</f>
        <v>2.7400000000000002E-5</v>
      </c>
      <c r="P1177" s="41" t="str">
        <f t="shared" si="320"/>
        <v/>
      </c>
      <c r="Q1177" s="42">
        <f t="shared" si="321"/>
        <v>8.2455612398435151E-3</v>
      </c>
      <c r="R1177" s="44" t="str">
        <f t="shared" si="322"/>
        <v/>
      </c>
      <c r="S1177" s="3" t="str">
        <f>IF(G1177&gt;0,(K1177/G1177)*(1000000/365),"")</f>
        <v/>
      </c>
      <c r="T1177" s="3">
        <f>IF(H1177&gt;0,(L1177/H1177)*(1000000/365),"")</f>
        <v>2.5022831050228313E-2</v>
      </c>
      <c r="U1177" s="3" t="str">
        <f>IF(I1177&gt;0,(M1177/I1177)*(1000000/365),"")</f>
        <v/>
      </c>
      <c r="V1177" s="28" t="str">
        <f>IF(J1177&gt;0,(N1177/J1177)*(1000000/365),"")</f>
        <v/>
      </c>
      <c r="Y1177" s="29" t="s">
        <v>841</v>
      </c>
      <c r="Z1177" s="3" t="s">
        <v>47</v>
      </c>
      <c r="AA1177" s="3">
        <v>3323</v>
      </c>
      <c r="AB1177" s="3">
        <v>1</v>
      </c>
      <c r="AC1177" s="3">
        <v>3</v>
      </c>
      <c r="AD1177" s="3">
        <v>0</v>
      </c>
      <c r="AE1177" s="2" t="s">
        <v>1245</v>
      </c>
      <c r="AI1177" s="3" t="s">
        <v>1243</v>
      </c>
      <c r="AK1177" s="3">
        <v>3</v>
      </c>
      <c r="AL1177" s="3">
        <v>2.7400000000000001E-2</v>
      </c>
      <c r="AM1177" s="2" t="s">
        <v>1245</v>
      </c>
    </row>
    <row r="1178" spans="1:42" x14ac:dyDescent="0.25">
      <c r="A1178" s="3">
        <f t="shared" si="306"/>
        <v>2</v>
      </c>
      <c r="B1178" s="3" t="str">
        <f t="shared" si="307"/>
        <v>Oil</v>
      </c>
      <c r="C1178" s="3">
        <f t="shared" si="308"/>
        <v>0</v>
      </c>
      <c r="D1178" s="3">
        <f t="shared" si="309"/>
        <v>9.1176999999999994E-2</v>
      </c>
      <c r="E1178" s="3">
        <f t="shared" si="310"/>
        <v>0</v>
      </c>
      <c r="F1178" s="3" t="str">
        <f t="shared" si="311"/>
        <v/>
      </c>
      <c r="G1178" s="3">
        <f t="shared" si="312"/>
        <v>0</v>
      </c>
      <c r="H1178" s="3">
        <f t="shared" si="313"/>
        <v>10</v>
      </c>
      <c r="I1178" s="3">
        <f t="shared" si="314"/>
        <v>0</v>
      </c>
      <c r="J1178" s="3">
        <f t="shared" si="315"/>
        <v>0</v>
      </c>
      <c r="K1178" s="3">
        <f t="shared" si="316"/>
        <v>0</v>
      </c>
      <c r="L1178" s="3">
        <f t="shared" si="317"/>
        <v>4.8399999999999997E-3</v>
      </c>
      <c r="M1178" s="3">
        <f t="shared" si="318"/>
        <v>0</v>
      </c>
      <c r="N1178" s="3">
        <f t="shared" si="319"/>
        <v>0</v>
      </c>
      <c r="O1178" s="3">
        <f>SUM(K1178:M1178)</f>
        <v>4.8399999999999997E-3</v>
      </c>
      <c r="P1178" s="41" t="str">
        <f t="shared" si="320"/>
        <v/>
      </c>
      <c r="Q1178" s="42">
        <f t="shared" si="321"/>
        <v>5.308356274060344E-2</v>
      </c>
      <c r="R1178" s="44" t="str">
        <f t="shared" si="322"/>
        <v/>
      </c>
      <c r="S1178" s="3" t="str">
        <f>IF(G1178&gt;0,(K1178/G1178)*(1000000/365),"")</f>
        <v/>
      </c>
      <c r="T1178" s="3">
        <f>IF(H1178&gt;0,(L1178/H1178)*(1000000/365),"")</f>
        <v>1.3260273972602739</v>
      </c>
      <c r="U1178" s="3" t="str">
        <f>IF(I1178&gt;0,(M1178/I1178)*(1000000/365),"")</f>
        <v/>
      </c>
      <c r="V1178" s="28" t="str">
        <f>IF(J1178&gt;0,(N1178/J1178)*(1000000/365),"")</f>
        <v/>
      </c>
      <c r="Y1178" s="29" t="s">
        <v>841</v>
      </c>
      <c r="Z1178" s="3" t="s">
        <v>47</v>
      </c>
      <c r="AA1178" s="3">
        <v>91177</v>
      </c>
      <c r="AB1178" s="3">
        <v>0</v>
      </c>
      <c r="AC1178" s="3">
        <v>10</v>
      </c>
      <c r="AD1178" s="3">
        <v>0</v>
      </c>
      <c r="AE1178" s="2" t="s">
        <v>1245</v>
      </c>
      <c r="AI1178" s="3" t="s">
        <v>1243</v>
      </c>
      <c r="AK1178" s="3">
        <v>10</v>
      </c>
      <c r="AL1178" s="3">
        <v>4.84</v>
      </c>
      <c r="AM1178" s="2" t="s">
        <v>1245</v>
      </c>
    </row>
    <row r="1179" spans="1:42" x14ac:dyDescent="0.25">
      <c r="A1179" s="3">
        <f t="shared" si="306"/>
        <v>6</v>
      </c>
      <c r="B1179" s="3" t="str">
        <f t="shared" si="307"/>
        <v>Oil</v>
      </c>
      <c r="C1179" s="3">
        <f t="shared" si="308"/>
        <v>1.6244612736842107E-2</v>
      </c>
      <c r="D1179" s="3">
        <f t="shared" si="309"/>
        <v>0</v>
      </c>
      <c r="E1179" s="3">
        <f t="shared" si="310"/>
        <v>1.6244612736842107E-2</v>
      </c>
      <c r="F1179" s="3" t="str">
        <f t="shared" si="311"/>
        <v/>
      </c>
      <c r="G1179" s="3">
        <f t="shared" si="312"/>
        <v>10</v>
      </c>
      <c r="H1179" s="3">
        <f t="shared" si="313"/>
        <v>18</v>
      </c>
      <c r="I1179" s="3">
        <f t="shared" si="314"/>
        <v>10</v>
      </c>
      <c r="J1179" s="3">
        <f t="shared" si="315"/>
        <v>0</v>
      </c>
      <c r="K1179" s="3">
        <f t="shared" si="316"/>
        <v>0</v>
      </c>
      <c r="L1179" s="3">
        <f t="shared" si="317"/>
        <v>1.1999999999999999E-3</v>
      </c>
      <c r="M1179" s="3">
        <f t="shared" si="318"/>
        <v>0</v>
      </c>
      <c r="N1179" s="3">
        <f t="shared" si="319"/>
        <v>0</v>
      </c>
      <c r="O1179" s="3">
        <f>SUM(K1179:M1179)</f>
        <v>1.1999999999999999E-3</v>
      </c>
      <c r="P1179" s="41">
        <f t="shared" si="320"/>
        <v>0</v>
      </c>
      <c r="Q1179" s="42" t="str">
        <f t="shared" si="321"/>
        <v/>
      </c>
      <c r="R1179" s="44">
        <f t="shared" si="322"/>
        <v>0</v>
      </c>
      <c r="S1179" s="3">
        <f>IF(G1179&gt;0,(K1179/G1179)*(1000000/365),"")</f>
        <v>0</v>
      </c>
      <c r="T1179" s="3">
        <f>IF(H1179&gt;0,(L1179/H1179)*(1000000/365),"")</f>
        <v>0.18264840182648398</v>
      </c>
      <c r="U1179" s="3">
        <f>IF(I1179&gt;0,(M1179/I1179)*(1000000/365),"")</f>
        <v>0</v>
      </c>
      <c r="V1179" s="28" t="str">
        <f>IF(J1179&gt;0,(N1179/J1179)*(1000000/365),"")</f>
        <v/>
      </c>
      <c r="Y1179" s="29" t="s">
        <v>841</v>
      </c>
      <c r="Z1179" s="3" t="s">
        <v>47</v>
      </c>
      <c r="AA1179" s="3">
        <v>61729.528400000003</v>
      </c>
      <c r="AB1179" s="3">
        <v>15</v>
      </c>
      <c r="AC1179" s="3">
        <v>28</v>
      </c>
      <c r="AD1179" s="3">
        <v>0</v>
      </c>
      <c r="AE1179" s="2" t="s">
        <v>1243</v>
      </c>
      <c r="AG1179" s="2">
        <v>10</v>
      </c>
      <c r="AH1179" s="2">
        <v>0</v>
      </c>
      <c r="AI1179" s="3" t="s">
        <v>1243</v>
      </c>
      <c r="AK1179" s="3">
        <v>18</v>
      </c>
      <c r="AL1179" s="3">
        <v>1.2</v>
      </c>
      <c r="AM1179" s="2" t="s">
        <v>1243</v>
      </c>
      <c r="AO1179" s="2">
        <v>10</v>
      </c>
      <c r="AP1179" s="2">
        <v>0</v>
      </c>
    </row>
    <row r="1180" spans="1:42" x14ac:dyDescent="0.25">
      <c r="A1180" s="3">
        <f t="shared" si="306"/>
        <v>2</v>
      </c>
      <c r="B1180" s="3" t="str">
        <f t="shared" si="307"/>
        <v>Oil</v>
      </c>
      <c r="C1180" s="3">
        <f t="shared" si="308"/>
        <v>0</v>
      </c>
      <c r="D1180" s="3">
        <f t="shared" si="309"/>
        <v>0.53394525999999998</v>
      </c>
      <c r="E1180" s="3">
        <f t="shared" si="310"/>
        <v>0</v>
      </c>
      <c r="F1180" s="3" t="str">
        <f t="shared" si="311"/>
        <v/>
      </c>
      <c r="G1180" s="3">
        <f t="shared" si="312"/>
        <v>0</v>
      </c>
      <c r="H1180" s="3">
        <f t="shared" si="313"/>
        <v>19</v>
      </c>
      <c r="I1180" s="3">
        <f t="shared" si="314"/>
        <v>0</v>
      </c>
      <c r="J1180" s="3">
        <f t="shared" si="315"/>
        <v>0</v>
      </c>
      <c r="K1180" s="3">
        <f t="shared" si="316"/>
        <v>0</v>
      </c>
      <c r="L1180" s="3">
        <f t="shared" si="317"/>
        <v>4.6406000000000003E-5</v>
      </c>
      <c r="M1180" s="3">
        <f t="shared" si="318"/>
        <v>0</v>
      </c>
      <c r="N1180" s="3">
        <f t="shared" si="319"/>
        <v>0</v>
      </c>
      <c r="O1180" s="3">
        <f>SUM(K1180:M1180)</f>
        <v>4.6406000000000003E-5</v>
      </c>
      <c r="P1180" s="41" t="str">
        <f t="shared" si="320"/>
        <v/>
      </c>
      <c r="Q1180" s="42">
        <f t="shared" si="321"/>
        <v>8.6911530968549112E-5</v>
      </c>
      <c r="R1180" s="44" t="str">
        <f t="shared" si="322"/>
        <v/>
      </c>
      <c r="S1180" s="3" t="str">
        <f>IF(G1180&gt;0,(K1180/G1180)*(1000000/365),"")</f>
        <v/>
      </c>
      <c r="T1180" s="3">
        <f>IF(H1180&gt;0,(L1180/H1180)*(1000000/365),"")</f>
        <v>6.6915645277577504E-3</v>
      </c>
      <c r="U1180" s="3" t="str">
        <f>IF(I1180&gt;0,(M1180/I1180)*(1000000/365),"")</f>
        <v/>
      </c>
      <c r="V1180" s="28" t="str">
        <f>IF(J1180&gt;0,(N1180/J1180)*(1000000/365),"")</f>
        <v/>
      </c>
      <c r="Y1180" s="29" t="s">
        <v>843</v>
      </c>
      <c r="Z1180" s="3" t="s">
        <v>47</v>
      </c>
      <c r="AA1180" s="3">
        <v>533945.26</v>
      </c>
      <c r="AB1180" s="3">
        <v>8</v>
      </c>
      <c r="AC1180" s="3">
        <v>19</v>
      </c>
      <c r="AD1180" s="3">
        <v>0</v>
      </c>
      <c r="AE1180" s="2" t="s">
        <v>1245</v>
      </c>
      <c r="AI1180" s="3" t="s">
        <v>1243</v>
      </c>
      <c r="AK1180" s="3">
        <v>19</v>
      </c>
      <c r="AL1180" s="3">
        <v>4.6406000000000003E-2</v>
      </c>
      <c r="AM1180" s="2" t="s">
        <v>1245</v>
      </c>
    </row>
    <row r="1181" spans="1:42" x14ac:dyDescent="0.25">
      <c r="A1181" s="3">
        <f t="shared" si="306"/>
        <v>2</v>
      </c>
      <c r="B1181" s="3" t="str">
        <f t="shared" si="307"/>
        <v>Oil</v>
      </c>
      <c r="C1181" s="3">
        <f t="shared" si="308"/>
        <v>0</v>
      </c>
      <c r="D1181" s="3">
        <f t="shared" si="309"/>
        <v>8.3140000000000002E-3</v>
      </c>
      <c r="E1181" s="3">
        <f t="shared" si="310"/>
        <v>0</v>
      </c>
      <c r="F1181" s="3" t="str">
        <f t="shared" si="311"/>
        <v/>
      </c>
      <c r="G1181" s="3">
        <f t="shared" si="312"/>
        <v>0</v>
      </c>
      <c r="H1181" s="3">
        <f t="shared" si="313"/>
        <v>2</v>
      </c>
      <c r="I1181" s="3">
        <f t="shared" si="314"/>
        <v>0</v>
      </c>
      <c r="J1181" s="3">
        <f t="shared" si="315"/>
        <v>0</v>
      </c>
      <c r="K1181" s="3">
        <f t="shared" si="316"/>
        <v>0</v>
      </c>
      <c r="L1181" s="3">
        <f t="shared" si="317"/>
        <v>3.92421E-4</v>
      </c>
      <c r="M1181" s="3">
        <f t="shared" si="318"/>
        <v>0</v>
      </c>
      <c r="N1181" s="3">
        <f t="shared" si="319"/>
        <v>0</v>
      </c>
      <c r="O1181" s="3">
        <f>SUM(K1181:M1181)</f>
        <v>3.92421E-4</v>
      </c>
      <c r="P1181" s="41" t="str">
        <f t="shared" si="320"/>
        <v/>
      </c>
      <c r="Q1181" s="42">
        <f t="shared" si="321"/>
        <v>4.7200024055809475E-2</v>
      </c>
      <c r="R1181" s="44" t="str">
        <f t="shared" si="322"/>
        <v/>
      </c>
      <c r="S1181" s="3" t="str">
        <f>IF(G1181&gt;0,(K1181/G1181)*(1000000/365),"")</f>
        <v/>
      </c>
      <c r="T1181" s="3">
        <f>IF(H1181&gt;0,(L1181/H1181)*(1000000/365),"")</f>
        <v>0.53756301369863013</v>
      </c>
      <c r="U1181" s="3" t="str">
        <f>IF(I1181&gt;0,(M1181/I1181)*(1000000/365),"")</f>
        <v/>
      </c>
      <c r="V1181" s="28" t="str">
        <f>IF(J1181&gt;0,(N1181/J1181)*(1000000/365),"")</f>
        <v/>
      </c>
      <c r="Y1181" s="29" t="s">
        <v>844</v>
      </c>
      <c r="Z1181" s="3" t="s">
        <v>47</v>
      </c>
      <c r="AA1181" s="3">
        <v>8314</v>
      </c>
      <c r="AB1181" s="3">
        <v>2</v>
      </c>
      <c r="AC1181" s="3">
        <v>2</v>
      </c>
      <c r="AD1181" s="3">
        <v>0</v>
      </c>
      <c r="AE1181" s="2" t="s">
        <v>1245</v>
      </c>
      <c r="AI1181" s="3" t="s">
        <v>1243</v>
      </c>
      <c r="AK1181" s="3">
        <v>2</v>
      </c>
      <c r="AL1181" s="3">
        <v>0.39242100000000002</v>
      </c>
      <c r="AM1181" s="2" t="s">
        <v>1245</v>
      </c>
    </row>
    <row r="1182" spans="1:42" x14ac:dyDescent="0.25">
      <c r="A1182" s="3">
        <f t="shared" si="306"/>
        <v>6</v>
      </c>
      <c r="B1182" s="3" t="str">
        <f t="shared" si="307"/>
        <v>Oil</v>
      </c>
      <c r="C1182" s="3">
        <f t="shared" si="308"/>
        <v>0.27705671724999997</v>
      </c>
      <c r="D1182" s="3">
        <f t="shared" si="309"/>
        <v>0</v>
      </c>
      <c r="E1182" s="3">
        <f t="shared" si="310"/>
        <v>0.55411343449999995</v>
      </c>
      <c r="F1182" s="3" t="str">
        <f t="shared" si="311"/>
        <v/>
      </c>
      <c r="G1182" s="3">
        <f t="shared" si="312"/>
        <v>4</v>
      </c>
      <c r="H1182" s="3">
        <f t="shared" si="313"/>
        <v>20</v>
      </c>
      <c r="I1182" s="3">
        <f t="shared" si="314"/>
        <v>8</v>
      </c>
      <c r="J1182" s="3">
        <f t="shared" si="315"/>
        <v>0</v>
      </c>
      <c r="K1182" s="3">
        <f t="shared" si="316"/>
        <v>5.5980940000000001E-4</v>
      </c>
      <c r="L1182" s="3">
        <f t="shared" si="317"/>
        <v>8.5359899900000008E-2</v>
      </c>
      <c r="M1182" s="3">
        <f t="shared" si="318"/>
        <v>8.5601690000000001E-4</v>
      </c>
      <c r="N1182" s="3">
        <f t="shared" si="319"/>
        <v>0</v>
      </c>
      <c r="O1182" s="3">
        <f>SUM(K1182:M1182)</f>
        <v>8.6775726200000014E-2</v>
      </c>
      <c r="P1182" s="41">
        <f t="shared" si="320"/>
        <v>2.0205588428121755E-3</v>
      </c>
      <c r="Q1182" s="42" t="str">
        <f t="shared" si="321"/>
        <v/>
      </c>
      <c r="R1182" s="44">
        <f t="shared" si="322"/>
        <v>1.5448405447386787E-3</v>
      </c>
      <c r="S1182" s="3">
        <f>IF(G1182&gt;0,(K1182/G1182)*(1000000/365),"")</f>
        <v>0.38343109589041097</v>
      </c>
      <c r="T1182" s="3">
        <f>IF(H1182&gt;0,(L1182/H1182)*(1000000/365),"")</f>
        <v>11.693136972602741</v>
      </c>
      <c r="U1182" s="3">
        <f>IF(I1182&gt;0,(M1182/I1182)*(1000000/365),"")</f>
        <v>0.29315647260273969</v>
      </c>
      <c r="V1182" s="28" t="str">
        <f>IF(J1182&gt;0,(N1182/J1182)*(1000000/365),"")</f>
        <v/>
      </c>
      <c r="Y1182" s="29" t="s">
        <v>845</v>
      </c>
      <c r="Z1182" s="3" t="s">
        <v>62</v>
      </c>
      <c r="AA1182" s="3">
        <v>2216453.7379999999</v>
      </c>
      <c r="AB1182" s="3">
        <v>124</v>
      </c>
      <c r="AC1182" s="3">
        <v>32</v>
      </c>
      <c r="AD1182" s="3">
        <v>27</v>
      </c>
      <c r="AE1182" s="2" t="s">
        <v>1243</v>
      </c>
      <c r="AG1182" s="2">
        <v>4</v>
      </c>
      <c r="AH1182" s="2">
        <v>0.55980940000000001</v>
      </c>
      <c r="AI1182" s="3" t="s">
        <v>1243</v>
      </c>
      <c r="AK1182" s="3">
        <v>20</v>
      </c>
      <c r="AL1182" s="3">
        <v>85.359899900000002</v>
      </c>
      <c r="AM1182" s="2" t="s">
        <v>1243</v>
      </c>
      <c r="AO1182" s="2">
        <v>8</v>
      </c>
      <c r="AP1182" s="2">
        <v>0.85601689999999997</v>
      </c>
    </row>
    <row r="1183" spans="1:42" x14ac:dyDescent="0.25">
      <c r="A1183" s="3">
        <f t="shared" si="306"/>
        <v>2</v>
      </c>
      <c r="B1183" s="3" t="str">
        <f t="shared" si="307"/>
        <v>Oil</v>
      </c>
      <c r="C1183" s="3">
        <f t="shared" si="308"/>
        <v>0</v>
      </c>
      <c r="D1183" s="3">
        <f t="shared" si="309"/>
        <v>7.5381000000000004E-2</v>
      </c>
      <c r="E1183" s="3">
        <f t="shared" si="310"/>
        <v>0</v>
      </c>
      <c r="F1183" s="3" t="str">
        <f t="shared" si="311"/>
        <v/>
      </c>
      <c r="G1183" s="3">
        <f t="shared" si="312"/>
        <v>0</v>
      </c>
      <c r="H1183" s="3">
        <f t="shared" si="313"/>
        <v>72</v>
      </c>
      <c r="I1183" s="3">
        <f t="shared" si="314"/>
        <v>0</v>
      </c>
      <c r="J1183" s="3">
        <f t="shared" si="315"/>
        <v>0</v>
      </c>
      <c r="K1183" s="3">
        <f t="shared" si="316"/>
        <v>0</v>
      </c>
      <c r="L1183" s="3">
        <f t="shared" si="317"/>
        <v>6.4223692999999998E-2</v>
      </c>
      <c r="M1183" s="3">
        <f t="shared" si="318"/>
        <v>0</v>
      </c>
      <c r="N1183" s="3">
        <f t="shared" si="319"/>
        <v>0</v>
      </c>
      <c r="O1183" s="3">
        <f>SUM(K1183:M1183)</f>
        <v>6.4223692999999998E-2</v>
      </c>
      <c r="P1183" s="41" t="str">
        <f t="shared" si="320"/>
        <v/>
      </c>
      <c r="Q1183" s="42">
        <f t="shared" si="321"/>
        <v>0.85198780859898382</v>
      </c>
      <c r="R1183" s="44" t="str">
        <f t="shared" si="322"/>
        <v/>
      </c>
      <c r="S1183" s="3" t="str">
        <f>IF(G1183&gt;0,(K1183/G1183)*(1000000/365),"")</f>
        <v/>
      </c>
      <c r="T1183" s="3">
        <f>IF(H1183&gt;0,(L1183/H1183)*(1000000/365),"")</f>
        <v>2.4438239345509891</v>
      </c>
      <c r="U1183" s="3" t="str">
        <f>IF(I1183&gt;0,(M1183/I1183)*(1000000/365),"")</f>
        <v/>
      </c>
      <c r="V1183" s="28" t="str">
        <f>IF(J1183&gt;0,(N1183/J1183)*(1000000/365),"")</f>
        <v/>
      </c>
      <c r="Y1183" s="29" t="s">
        <v>845</v>
      </c>
      <c r="Z1183" s="3" t="s">
        <v>62</v>
      </c>
      <c r="AA1183" s="3">
        <v>75381</v>
      </c>
      <c r="AB1183" s="3">
        <v>74</v>
      </c>
      <c r="AC1183" s="3">
        <v>72</v>
      </c>
      <c r="AD1183" s="3">
        <v>0</v>
      </c>
      <c r="AE1183" s="2" t="s">
        <v>1245</v>
      </c>
      <c r="AI1183" s="3" t="s">
        <v>1243</v>
      </c>
      <c r="AK1183" s="3">
        <v>72</v>
      </c>
      <c r="AL1183" s="3">
        <v>64.223692999999997</v>
      </c>
      <c r="AM1183" s="2" t="s">
        <v>1245</v>
      </c>
    </row>
    <row r="1184" spans="1:42" x14ac:dyDescent="0.25">
      <c r="A1184" s="3">
        <f t="shared" si="306"/>
        <v>6</v>
      </c>
      <c r="B1184" s="3" t="str">
        <f t="shared" si="307"/>
        <v>Oil</v>
      </c>
      <c r="C1184" s="3">
        <f t="shared" si="308"/>
        <v>0.52410441249999995</v>
      </c>
      <c r="D1184" s="3">
        <f t="shared" si="309"/>
        <v>0</v>
      </c>
      <c r="E1184" s="3">
        <f t="shared" si="310"/>
        <v>0.37436029464285714</v>
      </c>
      <c r="F1184" s="3" t="str">
        <f t="shared" si="311"/>
        <v/>
      </c>
      <c r="G1184" s="3">
        <f t="shared" si="312"/>
        <v>7</v>
      </c>
      <c r="H1184" s="3">
        <f t="shared" si="313"/>
        <v>16</v>
      </c>
      <c r="I1184" s="3">
        <f t="shared" si="314"/>
        <v>5</v>
      </c>
      <c r="J1184" s="3">
        <f t="shared" si="315"/>
        <v>0</v>
      </c>
      <c r="K1184" s="3">
        <f t="shared" si="316"/>
        <v>0</v>
      </c>
      <c r="L1184" s="3">
        <f t="shared" si="317"/>
        <v>3.8000000000000002E-4</v>
      </c>
      <c r="M1184" s="3">
        <f t="shared" si="318"/>
        <v>0</v>
      </c>
      <c r="N1184" s="3">
        <f t="shared" si="319"/>
        <v>0</v>
      </c>
      <c r="O1184" s="3">
        <f>SUM(K1184:M1184)</f>
        <v>3.8000000000000002E-4</v>
      </c>
      <c r="P1184" s="41">
        <f t="shared" si="320"/>
        <v>0</v>
      </c>
      <c r="Q1184" s="42" t="str">
        <f t="shared" si="321"/>
        <v/>
      </c>
      <c r="R1184" s="44">
        <f t="shared" si="322"/>
        <v>0</v>
      </c>
      <c r="S1184" s="3">
        <f>IF(G1184&gt;0,(K1184/G1184)*(1000000/365),"")</f>
        <v>0</v>
      </c>
      <c r="T1184" s="3">
        <f>IF(H1184&gt;0,(L1184/H1184)*(1000000/365),"")</f>
        <v>6.5068493150684928E-2</v>
      </c>
      <c r="U1184" s="3">
        <f>IF(I1184&gt;0,(M1184/I1184)*(1000000/365),"")</f>
        <v>0</v>
      </c>
      <c r="V1184" s="28" t="str">
        <f>IF(J1184&gt;0,(N1184/J1184)*(1000000/365),"")</f>
        <v/>
      </c>
      <c r="Y1184" s="29" t="s">
        <v>845</v>
      </c>
      <c r="Z1184" s="3" t="s">
        <v>62</v>
      </c>
      <c r="AA1184" s="3">
        <v>2096417.65</v>
      </c>
      <c r="AB1184" s="3">
        <v>102</v>
      </c>
      <c r="AC1184" s="3">
        <v>28</v>
      </c>
      <c r="AD1184" s="3">
        <v>0</v>
      </c>
      <c r="AE1184" s="2" t="s">
        <v>1243</v>
      </c>
      <c r="AG1184" s="2">
        <v>7</v>
      </c>
      <c r="AH1184" s="2">
        <v>0</v>
      </c>
      <c r="AI1184" s="3" t="s">
        <v>1243</v>
      </c>
      <c r="AK1184" s="3">
        <v>16</v>
      </c>
      <c r="AL1184" s="3">
        <v>0.38</v>
      </c>
      <c r="AM1184" s="2" t="s">
        <v>1243</v>
      </c>
      <c r="AO1184" s="2">
        <v>5</v>
      </c>
      <c r="AP1184" s="2">
        <v>0</v>
      </c>
    </row>
    <row r="1185" spans="1:42" x14ac:dyDescent="0.25">
      <c r="A1185" s="3">
        <f t="shared" si="306"/>
        <v>6</v>
      </c>
      <c r="B1185" s="3" t="str">
        <f t="shared" si="307"/>
        <v>Oil</v>
      </c>
      <c r="C1185" s="3">
        <f t="shared" si="308"/>
        <v>3.3570940000000001E-2</v>
      </c>
      <c r="D1185" s="3">
        <f t="shared" si="309"/>
        <v>0</v>
      </c>
      <c r="E1185" s="3">
        <f t="shared" si="310"/>
        <v>0</v>
      </c>
      <c r="F1185" s="3" t="str">
        <f t="shared" si="311"/>
        <v/>
      </c>
      <c r="G1185" s="3">
        <f t="shared" si="312"/>
        <v>3</v>
      </c>
      <c r="H1185" s="3">
        <f t="shared" si="313"/>
        <v>0</v>
      </c>
      <c r="I1185" s="3">
        <f t="shared" si="314"/>
        <v>0</v>
      </c>
      <c r="J1185" s="3">
        <f t="shared" si="315"/>
        <v>0</v>
      </c>
      <c r="K1185" s="3">
        <f t="shared" si="316"/>
        <v>0</v>
      </c>
      <c r="L1185" s="3">
        <f t="shared" si="317"/>
        <v>0</v>
      </c>
      <c r="M1185" s="3">
        <f t="shared" si="318"/>
        <v>1.3228E-4</v>
      </c>
      <c r="N1185" s="3">
        <f t="shared" si="319"/>
        <v>0</v>
      </c>
      <c r="O1185" s="3">
        <f>SUM(K1185:M1185)</f>
        <v>1.3228E-4</v>
      </c>
      <c r="P1185" s="41">
        <f t="shared" si="320"/>
        <v>0</v>
      </c>
      <c r="Q1185" s="42" t="str">
        <f t="shared" si="321"/>
        <v/>
      </c>
      <c r="R1185" s="44" t="str">
        <f t="shared" si="322"/>
        <v/>
      </c>
      <c r="S1185" s="3">
        <f>IF(G1185&gt;0,(K1185/G1185)*(1000000/365),"")</f>
        <v>0</v>
      </c>
      <c r="T1185" s="3" t="str">
        <f>IF(H1185&gt;0,(L1185/H1185)*(1000000/365),"")</f>
        <v/>
      </c>
      <c r="U1185" s="3" t="str">
        <f>IF(I1185&gt;0,(M1185/I1185)*(1000000/365),"")</f>
        <v/>
      </c>
      <c r="V1185" s="28" t="str">
        <f>IF(J1185&gt;0,(N1185/J1185)*(1000000/365),"")</f>
        <v/>
      </c>
      <c r="Y1185" s="29" t="s">
        <v>845</v>
      </c>
      <c r="Z1185" s="3" t="s">
        <v>62</v>
      </c>
      <c r="AA1185" s="3">
        <v>33570.94</v>
      </c>
      <c r="AB1185" s="3">
        <v>4</v>
      </c>
      <c r="AC1185" s="3">
        <v>3</v>
      </c>
      <c r="AD1185" s="3">
        <v>3</v>
      </c>
      <c r="AE1185" s="2" t="s">
        <v>1243</v>
      </c>
      <c r="AG1185" s="2">
        <v>3</v>
      </c>
      <c r="AH1185" s="2">
        <v>0</v>
      </c>
      <c r="AI1185" s="3" t="s">
        <v>1245</v>
      </c>
      <c r="AM1185" s="2" t="s">
        <v>1243</v>
      </c>
      <c r="AO1185" s="2">
        <v>0</v>
      </c>
      <c r="AP1185" s="2">
        <v>0.13228000000000001</v>
      </c>
    </row>
    <row r="1186" spans="1:42" x14ac:dyDescent="0.25">
      <c r="A1186" s="3">
        <f t="shared" si="306"/>
        <v>5</v>
      </c>
      <c r="B1186" s="3" t="str">
        <f t="shared" si="307"/>
        <v>Oil</v>
      </c>
      <c r="C1186" s="3">
        <f t="shared" si="308"/>
        <v>0</v>
      </c>
      <c r="D1186" s="3">
        <f t="shared" si="309"/>
        <v>6.4953776842105265E-2</v>
      </c>
      <c r="E1186" s="3">
        <f t="shared" si="310"/>
        <v>1.2178833157894736E-2</v>
      </c>
      <c r="F1186" s="3" t="str">
        <f t="shared" si="311"/>
        <v/>
      </c>
      <c r="G1186" s="3">
        <f t="shared" si="312"/>
        <v>0</v>
      </c>
      <c r="H1186" s="3">
        <f t="shared" si="313"/>
        <v>16</v>
      </c>
      <c r="I1186" s="3">
        <f t="shared" si="314"/>
        <v>3</v>
      </c>
      <c r="J1186" s="3">
        <f t="shared" si="315"/>
        <v>0</v>
      </c>
      <c r="K1186" s="3">
        <f t="shared" si="316"/>
        <v>0</v>
      </c>
      <c r="L1186" s="3">
        <f t="shared" si="317"/>
        <v>8.3273199999999998E-4</v>
      </c>
      <c r="M1186" s="3">
        <f t="shared" si="318"/>
        <v>6.7000000000000004E-9</v>
      </c>
      <c r="N1186" s="3">
        <f t="shared" si="319"/>
        <v>0</v>
      </c>
      <c r="O1186" s="3">
        <f>SUM(K1186:M1186)</f>
        <v>8.3273869999999999E-4</v>
      </c>
      <c r="P1186" s="41" t="str">
        <f t="shared" si="320"/>
        <v/>
      </c>
      <c r="Q1186" s="42">
        <f t="shared" si="321"/>
        <v>1.2820378436565286E-2</v>
      </c>
      <c r="R1186" s="44">
        <f t="shared" si="322"/>
        <v>5.5013480463494413E-7</v>
      </c>
      <c r="S1186" s="3" t="str">
        <f>IF(G1186&gt;0,(K1186/G1186)*(1000000/365),"")</f>
        <v/>
      </c>
      <c r="T1186" s="3">
        <f>IF(H1186&gt;0,(L1186/H1186)*(1000000/365),"")</f>
        <v>0.14259109589041094</v>
      </c>
      <c r="U1186" s="3">
        <f>IF(I1186&gt;0,(M1186/I1186)*(1000000/365),"")</f>
        <v>6.1187214611872148E-6</v>
      </c>
      <c r="V1186" s="28" t="str">
        <f>IF(J1186&gt;0,(N1186/J1186)*(1000000/365),"")</f>
        <v/>
      </c>
      <c r="Y1186" s="29" t="s">
        <v>845</v>
      </c>
      <c r="Z1186" s="3" t="s">
        <v>62</v>
      </c>
      <c r="AA1186" s="3">
        <v>77132.61</v>
      </c>
      <c r="AB1186" s="3">
        <v>19</v>
      </c>
      <c r="AC1186" s="3">
        <v>16</v>
      </c>
      <c r="AD1186" s="3">
        <v>0</v>
      </c>
      <c r="AE1186" s="2" t="s">
        <v>1245</v>
      </c>
      <c r="AI1186" s="3" t="s">
        <v>1243</v>
      </c>
      <c r="AK1186" s="3">
        <v>16</v>
      </c>
      <c r="AL1186" s="3">
        <v>0.83273200000000003</v>
      </c>
      <c r="AM1186" s="2" t="s">
        <v>1243</v>
      </c>
      <c r="AO1186" s="2">
        <v>3</v>
      </c>
      <c r="AP1186" s="2">
        <v>6.7000000000000002E-6</v>
      </c>
    </row>
    <row r="1187" spans="1:42" x14ac:dyDescent="0.25">
      <c r="A1187" s="3">
        <f t="shared" si="306"/>
        <v>2</v>
      </c>
      <c r="B1187" s="3" t="str">
        <f t="shared" si="307"/>
        <v>Oil</v>
      </c>
      <c r="C1187" s="3">
        <f t="shared" si="308"/>
        <v>0</v>
      </c>
      <c r="D1187" s="3">
        <f t="shared" si="309"/>
        <v>0.48693778999999998</v>
      </c>
      <c r="E1187" s="3">
        <f t="shared" si="310"/>
        <v>0</v>
      </c>
      <c r="F1187" s="3" t="str">
        <f t="shared" si="311"/>
        <v/>
      </c>
      <c r="G1187" s="3">
        <f t="shared" si="312"/>
        <v>0</v>
      </c>
      <c r="H1187" s="3">
        <f t="shared" si="313"/>
        <v>298</v>
      </c>
      <c r="I1187" s="3">
        <f t="shared" si="314"/>
        <v>0</v>
      </c>
      <c r="J1187" s="3">
        <f t="shared" si="315"/>
        <v>0</v>
      </c>
      <c r="K1187" s="3">
        <f t="shared" si="316"/>
        <v>0</v>
      </c>
      <c r="L1187" s="3">
        <f t="shared" si="317"/>
        <v>0.1034913713</v>
      </c>
      <c r="M1187" s="3">
        <f t="shared" si="318"/>
        <v>0</v>
      </c>
      <c r="N1187" s="3">
        <f t="shared" si="319"/>
        <v>0</v>
      </c>
      <c r="O1187" s="3">
        <f>SUM(K1187:M1187)</f>
        <v>0.1034913713</v>
      </c>
      <c r="P1187" s="41" t="str">
        <f t="shared" si="320"/>
        <v/>
      </c>
      <c r="Q1187" s="42">
        <f t="shared" si="321"/>
        <v>0.21253509878541157</v>
      </c>
      <c r="R1187" s="44" t="str">
        <f t="shared" si="322"/>
        <v/>
      </c>
      <c r="S1187" s="3" t="str">
        <f>IF(G1187&gt;0,(K1187/G1187)*(1000000/365),"")</f>
        <v/>
      </c>
      <c r="T1187" s="3">
        <f>IF(H1187&gt;0,(L1187/H1187)*(1000000/365),"")</f>
        <v>0.95146981060954294</v>
      </c>
      <c r="U1187" s="3" t="str">
        <f>IF(I1187&gt;0,(M1187/I1187)*(1000000/365),"")</f>
        <v/>
      </c>
      <c r="V1187" s="28" t="str">
        <f>IF(J1187&gt;0,(N1187/J1187)*(1000000/365),"")</f>
        <v/>
      </c>
      <c r="Y1187" s="29" t="s">
        <v>846</v>
      </c>
      <c r="Z1187" s="3" t="s">
        <v>47</v>
      </c>
      <c r="AA1187" s="3">
        <v>486937.79</v>
      </c>
      <c r="AB1187" s="3">
        <v>278</v>
      </c>
      <c r="AC1187" s="3">
        <v>298</v>
      </c>
      <c r="AD1187" s="3">
        <v>0</v>
      </c>
      <c r="AE1187" s="2" t="s">
        <v>1245</v>
      </c>
      <c r="AI1187" s="3" t="s">
        <v>1243</v>
      </c>
      <c r="AK1187" s="3">
        <v>298</v>
      </c>
      <c r="AL1187" s="3">
        <v>103.4913713</v>
      </c>
      <c r="AM1187" s="2" t="s">
        <v>1245</v>
      </c>
    </row>
    <row r="1188" spans="1:42" x14ac:dyDescent="0.25">
      <c r="A1188" s="3">
        <f t="shared" si="306"/>
        <v>3</v>
      </c>
      <c r="B1188" s="3" t="str">
        <f t="shared" si="307"/>
        <v>Oil</v>
      </c>
      <c r="C1188" s="3">
        <f t="shared" si="308"/>
        <v>0</v>
      </c>
      <c r="D1188" s="3">
        <f t="shared" si="309"/>
        <v>0</v>
      </c>
      <c r="E1188" s="3">
        <f t="shared" si="310"/>
        <v>0.20055730999999999</v>
      </c>
      <c r="F1188" s="3" t="str">
        <f t="shared" si="311"/>
        <v/>
      </c>
      <c r="G1188" s="3">
        <f t="shared" si="312"/>
        <v>0</v>
      </c>
      <c r="H1188" s="3">
        <f t="shared" si="313"/>
        <v>0</v>
      </c>
      <c r="I1188" s="3">
        <f t="shared" si="314"/>
        <v>3</v>
      </c>
      <c r="J1188" s="3">
        <f t="shared" si="315"/>
        <v>0</v>
      </c>
      <c r="K1188" s="3">
        <f t="shared" si="316"/>
        <v>0</v>
      </c>
      <c r="L1188" s="3">
        <f t="shared" si="317"/>
        <v>0</v>
      </c>
      <c r="M1188" s="3">
        <f t="shared" si="318"/>
        <v>5.9999999999999995E-4</v>
      </c>
      <c r="N1188" s="3">
        <f t="shared" si="319"/>
        <v>0</v>
      </c>
      <c r="O1188" s="3">
        <f>SUM(K1188:M1188)</f>
        <v>5.9999999999999995E-4</v>
      </c>
      <c r="P1188" s="41" t="str">
        <f t="shared" si="320"/>
        <v/>
      </c>
      <c r="Q1188" s="42" t="str">
        <f t="shared" si="321"/>
        <v/>
      </c>
      <c r="R1188" s="44">
        <f t="shared" si="322"/>
        <v>2.9916635798515646E-3</v>
      </c>
      <c r="S1188" s="3" t="str">
        <f>IF(G1188&gt;0,(K1188/G1188)*(1000000/365),"")</f>
        <v/>
      </c>
      <c r="T1188" s="3" t="str">
        <f>IF(H1188&gt;0,(L1188/H1188)*(1000000/365),"")</f>
        <v/>
      </c>
      <c r="U1188" s="3">
        <f>IF(I1188&gt;0,(M1188/I1188)*(1000000/365),"")</f>
        <v>0.54794520547945202</v>
      </c>
      <c r="V1188" s="28" t="str">
        <f>IF(J1188&gt;0,(N1188/J1188)*(1000000/365),"")</f>
        <v/>
      </c>
      <c r="Y1188" s="29" t="s">
        <v>845</v>
      </c>
      <c r="Z1188" s="3" t="s">
        <v>47</v>
      </c>
      <c r="AA1188" s="3">
        <v>200557.31</v>
      </c>
      <c r="AB1188" s="3">
        <v>5</v>
      </c>
      <c r="AC1188" s="3">
        <v>3</v>
      </c>
      <c r="AD1188" s="3">
        <v>0</v>
      </c>
      <c r="AE1188" s="2" t="s">
        <v>1245</v>
      </c>
      <c r="AI1188" s="3" t="s">
        <v>1245</v>
      </c>
      <c r="AM1188" s="2" t="s">
        <v>1243</v>
      </c>
      <c r="AO1188" s="2">
        <v>3</v>
      </c>
      <c r="AP1188" s="2">
        <v>0.6</v>
      </c>
    </row>
    <row r="1189" spans="1:42" x14ac:dyDescent="0.25">
      <c r="A1189" s="3">
        <f t="shared" si="306"/>
        <v>4</v>
      </c>
      <c r="B1189" s="3" t="str">
        <f t="shared" si="307"/>
        <v>Oil</v>
      </c>
      <c r="C1189" s="3">
        <f t="shared" si="308"/>
        <v>5.4472852000000002E-2</v>
      </c>
      <c r="D1189" s="3">
        <f t="shared" si="309"/>
        <v>2.3345507999999997E-2</v>
      </c>
      <c r="E1189" s="3">
        <f t="shared" si="310"/>
        <v>0</v>
      </c>
      <c r="F1189" s="3" t="str">
        <f t="shared" si="311"/>
        <v/>
      </c>
      <c r="G1189" s="3">
        <f t="shared" si="312"/>
        <v>7</v>
      </c>
      <c r="H1189" s="3">
        <f t="shared" si="313"/>
        <v>3</v>
      </c>
      <c r="I1189" s="3">
        <f t="shared" si="314"/>
        <v>0</v>
      </c>
      <c r="J1189" s="3">
        <f t="shared" si="315"/>
        <v>0</v>
      </c>
      <c r="K1189" s="3">
        <f t="shared" si="316"/>
        <v>1.606E-4</v>
      </c>
      <c r="L1189" s="3">
        <f t="shared" si="317"/>
        <v>7.2399999999999993E-4</v>
      </c>
      <c r="M1189" s="3">
        <f t="shared" si="318"/>
        <v>0</v>
      </c>
      <c r="N1189" s="3">
        <f t="shared" si="319"/>
        <v>0</v>
      </c>
      <c r="O1189" s="3">
        <f>SUM(K1189:M1189)</f>
        <v>8.8459999999999993E-4</v>
      </c>
      <c r="P1189" s="41">
        <f t="shared" si="320"/>
        <v>2.9482576017866662E-3</v>
      </c>
      <c r="Q1189" s="42">
        <f t="shared" si="321"/>
        <v>3.1012390049511881E-2</v>
      </c>
      <c r="R1189" s="44" t="str">
        <f t="shared" si="322"/>
        <v/>
      </c>
      <c r="S1189" s="3">
        <f>IF(G1189&gt;0,(K1189/G1189)*(1000000/365),"")</f>
        <v>6.2857142857142861E-2</v>
      </c>
      <c r="T1189" s="3">
        <f>IF(H1189&gt;0,(L1189/H1189)*(1000000/365),"")</f>
        <v>0.66118721461187202</v>
      </c>
      <c r="U1189" s="3" t="str">
        <f>IF(I1189&gt;0,(M1189/I1189)*(1000000/365),"")</f>
        <v/>
      </c>
      <c r="V1189" s="28" t="str">
        <f>IF(J1189&gt;0,(N1189/J1189)*(1000000/365),"")</f>
        <v/>
      </c>
      <c r="Y1189" s="29" t="s">
        <v>845</v>
      </c>
      <c r="Z1189" s="3" t="s">
        <v>62</v>
      </c>
      <c r="AA1189" s="3">
        <v>77818.36</v>
      </c>
      <c r="AB1189" s="3">
        <v>3</v>
      </c>
      <c r="AC1189" s="3">
        <v>10</v>
      </c>
      <c r="AD1189" s="3">
        <v>0</v>
      </c>
      <c r="AE1189" s="2" t="s">
        <v>1243</v>
      </c>
      <c r="AG1189" s="2">
        <v>7</v>
      </c>
      <c r="AH1189" s="2">
        <v>0.16059999999999999</v>
      </c>
      <c r="AI1189" s="3" t="s">
        <v>1243</v>
      </c>
      <c r="AK1189" s="3">
        <v>3</v>
      </c>
      <c r="AL1189" s="3">
        <v>0.72399999999999998</v>
      </c>
      <c r="AM1189" s="2" t="s">
        <v>1245</v>
      </c>
    </row>
    <row r="1190" spans="1:42" x14ac:dyDescent="0.25">
      <c r="A1190" s="3">
        <f t="shared" si="306"/>
        <v>1</v>
      </c>
      <c r="B1190" s="3" t="str">
        <f t="shared" si="307"/>
        <v>Oil</v>
      </c>
      <c r="C1190" s="3">
        <f t="shared" si="308"/>
        <v>0.54344964099999993</v>
      </c>
      <c r="D1190" s="3">
        <f t="shared" si="309"/>
        <v>0</v>
      </c>
      <c r="E1190" s="3">
        <f t="shared" si="310"/>
        <v>0</v>
      </c>
      <c r="F1190" s="3" t="str">
        <f t="shared" si="311"/>
        <v/>
      </c>
      <c r="G1190" s="3">
        <f t="shared" si="312"/>
        <v>10</v>
      </c>
      <c r="H1190" s="3">
        <f t="shared" si="313"/>
        <v>0</v>
      </c>
      <c r="I1190" s="3">
        <f t="shared" si="314"/>
        <v>0</v>
      </c>
      <c r="J1190" s="3">
        <f t="shared" si="315"/>
        <v>0</v>
      </c>
      <c r="K1190" s="3">
        <f t="shared" si="316"/>
        <v>3.9820000000000003E-3</v>
      </c>
      <c r="L1190" s="3">
        <f t="shared" si="317"/>
        <v>0</v>
      </c>
      <c r="M1190" s="3">
        <f t="shared" si="318"/>
        <v>0</v>
      </c>
      <c r="N1190" s="3">
        <f t="shared" si="319"/>
        <v>0</v>
      </c>
      <c r="O1190" s="3">
        <f>SUM(K1190:M1190)</f>
        <v>3.9820000000000003E-3</v>
      </c>
      <c r="P1190" s="41">
        <f t="shared" si="320"/>
        <v>7.327265857923349E-3</v>
      </c>
      <c r="Q1190" s="42" t="str">
        <f t="shared" si="321"/>
        <v/>
      </c>
      <c r="R1190" s="44" t="str">
        <f t="shared" si="322"/>
        <v/>
      </c>
      <c r="S1190" s="3">
        <f>IF(G1190&gt;0,(K1190/G1190)*(1000000/365),"")</f>
        <v>1.0909589041095891</v>
      </c>
      <c r="T1190" s="3" t="str">
        <f>IF(H1190&gt;0,(L1190/H1190)*(1000000/365),"")</f>
        <v/>
      </c>
      <c r="U1190" s="3" t="str">
        <f>IF(I1190&gt;0,(M1190/I1190)*(1000000/365),"")</f>
        <v/>
      </c>
      <c r="V1190" s="28" t="str">
        <f>IF(J1190&gt;0,(N1190/J1190)*(1000000/365),"")</f>
        <v/>
      </c>
      <c r="Y1190" s="29" t="s">
        <v>845</v>
      </c>
      <c r="Z1190" s="3" t="s">
        <v>47</v>
      </c>
      <c r="AA1190" s="3">
        <v>543449.64099999995</v>
      </c>
      <c r="AB1190" s="3">
        <v>32</v>
      </c>
      <c r="AC1190" s="3">
        <v>10</v>
      </c>
      <c r="AD1190" s="3">
        <v>0</v>
      </c>
      <c r="AE1190" s="2" t="s">
        <v>1243</v>
      </c>
      <c r="AG1190" s="2">
        <v>10</v>
      </c>
      <c r="AH1190" s="2">
        <v>3.9820000000000002</v>
      </c>
      <c r="AI1190" s="3" t="s">
        <v>1245</v>
      </c>
      <c r="AM1190" s="2" t="s">
        <v>1245</v>
      </c>
    </row>
    <row r="1191" spans="1:42" x14ac:dyDescent="0.25">
      <c r="A1191" s="3">
        <f t="shared" si="306"/>
        <v>2</v>
      </c>
      <c r="B1191" s="3" t="str">
        <f t="shared" si="307"/>
        <v>Oil</v>
      </c>
      <c r="C1191" s="3">
        <f t="shared" si="308"/>
        <v>0</v>
      </c>
      <c r="D1191" s="3">
        <f t="shared" si="309"/>
        <v>2.7560000000000001E-2</v>
      </c>
      <c r="E1191" s="3">
        <f t="shared" si="310"/>
        <v>0</v>
      </c>
      <c r="F1191" s="3" t="str">
        <f t="shared" si="311"/>
        <v/>
      </c>
      <c r="G1191" s="3">
        <f t="shared" si="312"/>
        <v>0</v>
      </c>
      <c r="H1191" s="3">
        <f t="shared" si="313"/>
        <v>14</v>
      </c>
      <c r="I1191" s="3">
        <f t="shared" si="314"/>
        <v>0</v>
      </c>
      <c r="J1191" s="3">
        <f t="shared" si="315"/>
        <v>0</v>
      </c>
      <c r="K1191" s="3">
        <f t="shared" si="316"/>
        <v>0</v>
      </c>
      <c r="L1191" s="3">
        <f t="shared" si="317"/>
        <v>3.4729500000000001E-4</v>
      </c>
      <c r="M1191" s="3">
        <f t="shared" si="318"/>
        <v>0</v>
      </c>
      <c r="N1191" s="3">
        <f t="shared" si="319"/>
        <v>0</v>
      </c>
      <c r="O1191" s="3">
        <f>SUM(K1191:M1191)</f>
        <v>3.4729500000000001E-4</v>
      </c>
      <c r="P1191" s="41" t="str">
        <f t="shared" si="320"/>
        <v/>
      </c>
      <c r="Q1191" s="42">
        <f t="shared" si="321"/>
        <v>1.2601415094339622E-2</v>
      </c>
      <c r="R1191" s="44" t="str">
        <f t="shared" si="322"/>
        <v/>
      </c>
      <c r="S1191" s="3" t="str">
        <f>IF(G1191&gt;0,(K1191/G1191)*(1000000/365),"")</f>
        <v/>
      </c>
      <c r="T1191" s="3">
        <f>IF(H1191&gt;0,(L1191/H1191)*(1000000/365),"")</f>
        <v>6.7963796477495106E-2</v>
      </c>
      <c r="U1191" s="3" t="str">
        <f>IF(I1191&gt;0,(M1191/I1191)*(1000000/365),"")</f>
        <v/>
      </c>
      <c r="V1191" s="28" t="str">
        <f>IF(J1191&gt;0,(N1191/J1191)*(1000000/365),"")</f>
        <v/>
      </c>
      <c r="Y1191" s="29" t="s">
        <v>845</v>
      </c>
      <c r="Z1191" s="3" t="s">
        <v>62</v>
      </c>
      <c r="AA1191" s="3">
        <v>27560</v>
      </c>
      <c r="AB1191" s="3">
        <v>8</v>
      </c>
      <c r="AC1191" s="3">
        <v>14</v>
      </c>
      <c r="AD1191" s="3">
        <v>0</v>
      </c>
      <c r="AE1191" s="2" t="s">
        <v>1245</v>
      </c>
      <c r="AI1191" s="3" t="s">
        <v>1243</v>
      </c>
      <c r="AK1191" s="3">
        <v>14</v>
      </c>
      <c r="AL1191" s="3">
        <v>0.34729500000000002</v>
      </c>
      <c r="AM1191" s="2" t="s">
        <v>1245</v>
      </c>
    </row>
    <row r="1192" spans="1:42" x14ac:dyDescent="0.25">
      <c r="A1192" s="3">
        <f t="shared" si="306"/>
        <v>6</v>
      </c>
      <c r="B1192" s="3" t="str">
        <f t="shared" si="307"/>
        <v>Oil</v>
      </c>
      <c r="C1192" s="3">
        <f t="shared" si="308"/>
        <v>0.10482219310344827</v>
      </c>
      <c r="D1192" s="3">
        <f t="shared" si="309"/>
        <v>0</v>
      </c>
      <c r="E1192" s="3">
        <f t="shared" si="310"/>
        <v>0.40364366896551723</v>
      </c>
      <c r="F1192" s="3" t="str">
        <f t="shared" si="311"/>
        <v/>
      </c>
      <c r="G1192" s="3">
        <f t="shared" si="312"/>
        <v>201</v>
      </c>
      <c r="H1192" s="3">
        <f t="shared" si="313"/>
        <v>765</v>
      </c>
      <c r="I1192" s="3">
        <f t="shared" si="314"/>
        <v>774</v>
      </c>
      <c r="J1192" s="3">
        <f t="shared" si="315"/>
        <v>0</v>
      </c>
      <c r="K1192" s="3">
        <f t="shared" si="316"/>
        <v>0.110128</v>
      </c>
      <c r="L1192" s="3">
        <f t="shared" si="317"/>
        <v>1.5003500000000001E-2</v>
      </c>
      <c r="M1192" s="3">
        <f t="shared" si="318"/>
        <v>3.8E-3</v>
      </c>
      <c r="N1192" s="3">
        <f t="shared" si="319"/>
        <v>0</v>
      </c>
      <c r="O1192" s="3">
        <f>SUM(K1192:M1192)</f>
        <v>0.1289315</v>
      </c>
      <c r="P1192" s="41">
        <f t="shared" si="320"/>
        <v>1.0506172093853776</v>
      </c>
      <c r="Q1192" s="42" t="str">
        <f t="shared" si="321"/>
        <v/>
      </c>
      <c r="R1192" s="44">
        <f t="shared" si="322"/>
        <v>9.4142440280033952E-3</v>
      </c>
      <c r="S1192" s="3">
        <f>IF(G1192&gt;0,(K1192/G1192)*(1000000/365),"")</f>
        <v>1.5010972534587339</v>
      </c>
      <c r="T1192" s="3">
        <f>IF(H1192&gt;0,(L1192/H1192)*(1000000/365),"")</f>
        <v>5.3732652878503005E-2</v>
      </c>
      <c r="U1192" s="3">
        <f>IF(I1192&gt;0,(M1192/I1192)*(1000000/365),"")</f>
        <v>1.3450851297299211E-2</v>
      </c>
      <c r="V1192" s="28" t="str">
        <f>IF(J1192&gt;0,(N1192/J1192)*(1000000/365),"")</f>
        <v/>
      </c>
      <c r="Y1192" s="29" t="s">
        <v>845</v>
      </c>
      <c r="Z1192" s="3" t="s">
        <v>47</v>
      </c>
      <c r="AA1192" s="3">
        <v>907416</v>
      </c>
      <c r="AB1192" s="3">
        <v>1449</v>
      </c>
      <c r="AC1192" s="3">
        <v>966</v>
      </c>
      <c r="AD1192" s="3">
        <v>0</v>
      </c>
      <c r="AE1192" s="2" t="s">
        <v>1243</v>
      </c>
      <c r="AG1192" s="2">
        <v>201</v>
      </c>
      <c r="AH1192" s="2">
        <v>110.128</v>
      </c>
      <c r="AI1192" s="3" t="s">
        <v>1243</v>
      </c>
      <c r="AK1192" s="3">
        <v>765</v>
      </c>
      <c r="AL1192" s="3">
        <v>15.003500000000001</v>
      </c>
      <c r="AM1192" s="2" t="s">
        <v>1243</v>
      </c>
      <c r="AO1192" s="2">
        <v>774</v>
      </c>
      <c r="AP1192" s="2">
        <v>3.8</v>
      </c>
    </row>
    <row r="1193" spans="1:42" x14ac:dyDescent="0.25">
      <c r="A1193" s="3">
        <f t="shared" si="306"/>
        <v>5</v>
      </c>
      <c r="B1193" s="3" t="str">
        <f t="shared" si="307"/>
        <v>Oil</v>
      </c>
      <c r="C1193" s="3">
        <f t="shared" si="308"/>
        <v>0</v>
      </c>
      <c r="D1193" s="3">
        <f t="shared" si="309"/>
        <v>0.24444444444444444</v>
      </c>
      <c r="E1193" s="3">
        <f t="shared" si="310"/>
        <v>0.75555555555555554</v>
      </c>
      <c r="F1193" s="3" t="str">
        <f t="shared" si="311"/>
        <v/>
      </c>
      <c r="G1193" s="3">
        <f t="shared" si="312"/>
        <v>0</v>
      </c>
      <c r="H1193" s="3">
        <f t="shared" si="313"/>
        <v>11</v>
      </c>
      <c r="I1193" s="3">
        <f t="shared" si="314"/>
        <v>34</v>
      </c>
      <c r="J1193" s="3">
        <f t="shared" si="315"/>
        <v>0</v>
      </c>
      <c r="K1193" s="3">
        <f t="shared" si="316"/>
        <v>0</v>
      </c>
      <c r="L1193" s="3">
        <f t="shared" si="317"/>
        <v>7.1259999999999996E-7</v>
      </c>
      <c r="M1193" s="3">
        <f t="shared" si="318"/>
        <v>4.0000000000000003E-5</v>
      </c>
      <c r="N1193" s="3">
        <f t="shared" si="319"/>
        <v>0</v>
      </c>
      <c r="O1193" s="3">
        <f>SUM(K1193:M1193)</f>
        <v>4.07126E-5</v>
      </c>
      <c r="P1193" s="41" t="str">
        <f t="shared" si="320"/>
        <v/>
      </c>
      <c r="Q1193" s="42">
        <f t="shared" si="321"/>
        <v>2.9151818181818181E-6</v>
      </c>
      <c r="R1193" s="44">
        <f t="shared" si="322"/>
        <v>5.2941176470588244E-5</v>
      </c>
      <c r="S1193" s="3" t="str">
        <f>IF(G1193&gt;0,(K1193/G1193)*(1000000/365),"")</f>
        <v/>
      </c>
      <c r="T1193" s="3">
        <f>IF(H1193&gt;0,(L1193/H1193)*(1000000/365),"")</f>
        <v>1.7748443337484434E-4</v>
      </c>
      <c r="U1193" s="3">
        <f>IF(I1193&gt;0,(M1193/I1193)*(1000000/365),"")</f>
        <v>3.2232070910556006E-3</v>
      </c>
      <c r="V1193" s="28" t="str">
        <f>IF(J1193&gt;0,(N1193/J1193)*(1000000/365),"")</f>
        <v/>
      </c>
      <c r="Y1193" s="29" t="s">
        <v>845</v>
      </c>
      <c r="Z1193" s="3" t="s">
        <v>47</v>
      </c>
      <c r="AA1193" s="3">
        <v>1000000</v>
      </c>
      <c r="AB1193" s="3">
        <v>38</v>
      </c>
      <c r="AC1193" s="3">
        <v>45</v>
      </c>
      <c r="AD1193" s="3">
        <v>0</v>
      </c>
      <c r="AE1193" s="2" t="s">
        <v>1245</v>
      </c>
      <c r="AI1193" s="3" t="s">
        <v>1243</v>
      </c>
      <c r="AK1193" s="3">
        <v>11</v>
      </c>
      <c r="AL1193" s="3">
        <v>7.1259999999999997E-4</v>
      </c>
      <c r="AM1193" s="2" t="s">
        <v>1243</v>
      </c>
      <c r="AO1193" s="2">
        <v>34</v>
      </c>
      <c r="AP1193" s="2">
        <v>0.04</v>
      </c>
    </row>
    <row r="1194" spans="1:42" x14ac:dyDescent="0.25">
      <c r="A1194" s="3">
        <f t="shared" si="306"/>
        <v>6</v>
      </c>
      <c r="B1194" s="3" t="str">
        <f t="shared" si="307"/>
        <v>Oil</v>
      </c>
      <c r="C1194" s="3">
        <f t="shared" si="308"/>
        <v>8.5088694230769216E-2</v>
      </c>
      <c r="D1194" s="3">
        <f t="shared" si="309"/>
        <v>0</v>
      </c>
      <c r="E1194" s="3">
        <f t="shared" si="310"/>
        <v>8.5088694230769216E-2</v>
      </c>
      <c r="F1194" s="3" t="str">
        <f t="shared" si="311"/>
        <v/>
      </c>
      <c r="G1194" s="3">
        <f t="shared" si="312"/>
        <v>17</v>
      </c>
      <c r="H1194" s="3">
        <f t="shared" si="313"/>
        <v>18</v>
      </c>
      <c r="I1194" s="3">
        <f t="shared" si="314"/>
        <v>17</v>
      </c>
      <c r="J1194" s="3">
        <f t="shared" si="315"/>
        <v>0</v>
      </c>
      <c r="K1194" s="3">
        <f t="shared" si="316"/>
        <v>3.8282999999999999E-5</v>
      </c>
      <c r="L1194" s="3">
        <f t="shared" si="317"/>
        <v>1.7637388399999999E-2</v>
      </c>
      <c r="M1194" s="3">
        <f t="shared" si="318"/>
        <v>1.0482800000000001E-5</v>
      </c>
      <c r="N1194" s="3">
        <f t="shared" si="319"/>
        <v>0</v>
      </c>
      <c r="O1194" s="3">
        <f>SUM(K1194:M1194)</f>
        <v>1.7686154199999998E-2</v>
      </c>
      <c r="P1194" s="41">
        <f t="shared" si="320"/>
        <v>4.4991876237015225E-4</v>
      </c>
      <c r="Q1194" s="42" t="str">
        <f t="shared" si="321"/>
        <v/>
      </c>
      <c r="R1194" s="44">
        <f t="shared" si="322"/>
        <v>1.2319850592100494E-4</v>
      </c>
      <c r="S1194" s="3">
        <f>IF(G1194&gt;0,(K1194/G1194)*(1000000/365),"")</f>
        <v>6.1697018533440765E-3</v>
      </c>
      <c r="T1194" s="3">
        <f>IF(H1194&gt;0,(L1194/H1194)*(1000000/365),"")</f>
        <v>2.6845340030441398</v>
      </c>
      <c r="U1194" s="3">
        <f>IF(I1194&gt;0,(M1194/I1194)*(1000000/365),"")</f>
        <v>1.6894117647058824E-3</v>
      </c>
      <c r="V1194" s="28" t="str">
        <f>IF(J1194&gt;0,(N1194/J1194)*(1000000/365),"")</f>
        <v/>
      </c>
      <c r="Y1194" s="29" t="s">
        <v>845</v>
      </c>
      <c r="Z1194" s="3" t="s">
        <v>62</v>
      </c>
      <c r="AA1194" s="3">
        <v>260271.3</v>
      </c>
      <c r="AB1194" s="3">
        <v>14</v>
      </c>
      <c r="AC1194" s="3">
        <v>38</v>
      </c>
      <c r="AD1194" s="3">
        <v>0</v>
      </c>
      <c r="AE1194" s="2" t="s">
        <v>1243</v>
      </c>
      <c r="AG1194" s="2">
        <v>17</v>
      </c>
      <c r="AH1194" s="2">
        <v>3.8282999999999998E-2</v>
      </c>
      <c r="AI1194" s="3" t="s">
        <v>1243</v>
      </c>
      <c r="AK1194" s="3">
        <v>18</v>
      </c>
      <c r="AL1194" s="3">
        <v>17.637388399999999</v>
      </c>
      <c r="AM1194" s="2" t="s">
        <v>1243</v>
      </c>
      <c r="AO1194" s="2">
        <v>17</v>
      </c>
      <c r="AP1194" s="2">
        <v>1.04828E-2</v>
      </c>
    </row>
    <row r="1195" spans="1:42" x14ac:dyDescent="0.25">
      <c r="A1195" s="3">
        <f t="shared" si="306"/>
        <v>6</v>
      </c>
      <c r="B1195" s="3" t="str">
        <f t="shared" si="307"/>
        <v>Oil</v>
      </c>
      <c r="C1195" s="3">
        <f t="shared" si="308"/>
        <v>5.6373282500000003E-2</v>
      </c>
      <c r="D1195" s="3">
        <f t="shared" si="309"/>
        <v>0</v>
      </c>
      <c r="E1195" s="3">
        <f t="shared" si="310"/>
        <v>0.1691198475</v>
      </c>
      <c r="F1195" s="3" t="str">
        <f t="shared" si="311"/>
        <v/>
      </c>
      <c r="G1195" s="3">
        <f t="shared" si="312"/>
        <v>6</v>
      </c>
      <c r="H1195" s="3">
        <f t="shared" si="313"/>
        <v>0</v>
      </c>
      <c r="I1195" s="3">
        <f t="shared" si="314"/>
        <v>18</v>
      </c>
      <c r="J1195" s="3">
        <f t="shared" si="315"/>
        <v>0</v>
      </c>
      <c r="K1195" s="3">
        <f t="shared" si="316"/>
        <v>2.7E-4</v>
      </c>
      <c r="L1195" s="3">
        <f t="shared" si="317"/>
        <v>0</v>
      </c>
      <c r="M1195" s="3">
        <f t="shared" si="318"/>
        <v>4.7999999999999996E-4</v>
      </c>
      <c r="N1195" s="3">
        <f t="shared" si="319"/>
        <v>0</v>
      </c>
      <c r="O1195" s="3">
        <f>SUM(K1195:M1195)</f>
        <v>7.5000000000000002E-4</v>
      </c>
      <c r="P1195" s="41">
        <f t="shared" si="320"/>
        <v>4.789502899711401E-3</v>
      </c>
      <c r="Q1195" s="42" t="str">
        <f t="shared" si="321"/>
        <v/>
      </c>
      <c r="R1195" s="44">
        <f t="shared" si="322"/>
        <v>2.8382239405697189E-3</v>
      </c>
      <c r="S1195" s="3">
        <f>IF(G1195&gt;0,(K1195/G1195)*(1000000/365),"")</f>
        <v>0.12328767123287672</v>
      </c>
      <c r="T1195" s="3" t="str">
        <f>IF(H1195&gt;0,(L1195/H1195)*(1000000/365),"")</f>
        <v/>
      </c>
      <c r="U1195" s="3">
        <f>IF(I1195&gt;0,(M1195/I1195)*(1000000/365),"")</f>
        <v>7.3059360730593589E-2</v>
      </c>
      <c r="V1195" s="28" t="str">
        <f>IF(J1195&gt;0,(N1195/J1195)*(1000000/365),"")</f>
        <v/>
      </c>
      <c r="Y1195" s="29" t="s">
        <v>845</v>
      </c>
      <c r="Z1195" s="3" t="s">
        <v>62</v>
      </c>
      <c r="AA1195" s="3">
        <v>225493.13</v>
      </c>
      <c r="AB1195" s="3">
        <v>21</v>
      </c>
      <c r="AC1195" s="3">
        <v>20</v>
      </c>
      <c r="AD1195" s="3">
        <v>9</v>
      </c>
      <c r="AE1195" s="2" t="s">
        <v>1243</v>
      </c>
      <c r="AG1195" s="2">
        <v>6</v>
      </c>
      <c r="AH1195" s="2">
        <v>0.27</v>
      </c>
      <c r="AI1195" s="3" t="s">
        <v>1245</v>
      </c>
      <c r="AM1195" s="2" t="s">
        <v>1243</v>
      </c>
      <c r="AO1195" s="2">
        <v>18</v>
      </c>
      <c r="AP1195" s="2">
        <v>0.48</v>
      </c>
    </row>
    <row r="1196" spans="1:42" x14ac:dyDescent="0.25">
      <c r="A1196" s="3">
        <f t="shared" si="306"/>
        <v>2</v>
      </c>
      <c r="B1196" s="3" t="str">
        <f t="shared" si="307"/>
        <v>Oil</v>
      </c>
      <c r="C1196" s="3">
        <f t="shared" si="308"/>
        <v>0</v>
      </c>
      <c r="D1196" s="3">
        <f t="shared" si="309"/>
        <v>2.8469999999999999E-2</v>
      </c>
      <c r="E1196" s="3">
        <f t="shared" si="310"/>
        <v>0</v>
      </c>
      <c r="F1196" s="3" t="str">
        <f t="shared" si="311"/>
        <v/>
      </c>
      <c r="G1196" s="3">
        <f t="shared" si="312"/>
        <v>0</v>
      </c>
      <c r="H1196" s="3">
        <f t="shared" si="313"/>
        <v>2</v>
      </c>
      <c r="I1196" s="3">
        <f t="shared" si="314"/>
        <v>0</v>
      </c>
      <c r="J1196" s="3">
        <f t="shared" si="315"/>
        <v>0</v>
      </c>
      <c r="K1196" s="3">
        <f t="shared" si="316"/>
        <v>0</v>
      </c>
      <c r="L1196" s="3">
        <f t="shared" si="317"/>
        <v>6.166209E-4</v>
      </c>
      <c r="M1196" s="3">
        <f t="shared" si="318"/>
        <v>0</v>
      </c>
      <c r="N1196" s="3">
        <f t="shared" si="319"/>
        <v>0</v>
      </c>
      <c r="O1196" s="3">
        <f>SUM(K1196:M1196)</f>
        <v>6.166209E-4</v>
      </c>
      <c r="P1196" s="41" t="str">
        <f t="shared" si="320"/>
        <v/>
      </c>
      <c r="Q1196" s="42">
        <f t="shared" si="321"/>
        <v>2.1658619599578505E-2</v>
      </c>
      <c r="R1196" s="44" t="str">
        <f t="shared" si="322"/>
        <v/>
      </c>
      <c r="S1196" s="3" t="str">
        <f>IF(G1196&gt;0,(K1196/G1196)*(1000000/365),"")</f>
        <v/>
      </c>
      <c r="T1196" s="3">
        <f>IF(H1196&gt;0,(L1196/H1196)*(1000000/365),"")</f>
        <v>0.84468616438356159</v>
      </c>
      <c r="U1196" s="3" t="str">
        <f>IF(I1196&gt;0,(M1196/I1196)*(1000000/365),"")</f>
        <v/>
      </c>
      <c r="V1196" s="28" t="str">
        <f>IF(J1196&gt;0,(N1196/J1196)*(1000000/365),"")</f>
        <v/>
      </c>
      <c r="Y1196" s="29" t="s">
        <v>849</v>
      </c>
      <c r="Z1196" s="3" t="s">
        <v>47</v>
      </c>
      <c r="AA1196" s="3">
        <v>28470</v>
      </c>
      <c r="AB1196" s="3">
        <v>1</v>
      </c>
      <c r="AC1196" s="3">
        <v>2</v>
      </c>
      <c r="AD1196" s="3">
        <v>0</v>
      </c>
      <c r="AE1196" s="2" t="s">
        <v>1245</v>
      </c>
      <c r="AI1196" s="3" t="s">
        <v>1243</v>
      </c>
      <c r="AK1196" s="3">
        <v>2</v>
      </c>
      <c r="AL1196" s="3">
        <v>0.61662090000000003</v>
      </c>
      <c r="AM1196" s="2" t="s">
        <v>1245</v>
      </c>
    </row>
    <row r="1197" spans="1:42" x14ac:dyDescent="0.25">
      <c r="A1197" s="3">
        <f t="shared" si="306"/>
        <v>6</v>
      </c>
      <c r="B1197" s="3" t="str">
        <f t="shared" si="307"/>
        <v>Oil</v>
      </c>
      <c r="C1197" s="3">
        <f t="shared" si="308"/>
        <v>3.5173752000000003E-2</v>
      </c>
      <c r="D1197" s="3">
        <f t="shared" si="309"/>
        <v>0</v>
      </c>
      <c r="E1197" s="3">
        <f t="shared" si="310"/>
        <v>7.0347504000000005E-2</v>
      </c>
      <c r="F1197" s="3" t="str">
        <f t="shared" si="311"/>
        <v/>
      </c>
      <c r="G1197" s="3">
        <f t="shared" si="312"/>
        <v>4</v>
      </c>
      <c r="H1197" s="3">
        <f t="shared" si="313"/>
        <v>3</v>
      </c>
      <c r="I1197" s="3">
        <f t="shared" si="314"/>
        <v>8</v>
      </c>
      <c r="J1197" s="3">
        <f t="shared" si="315"/>
        <v>0</v>
      </c>
      <c r="K1197" s="3">
        <f t="shared" si="316"/>
        <v>0</v>
      </c>
      <c r="L1197" s="3">
        <f t="shared" si="317"/>
        <v>2.5434800000000003E-3</v>
      </c>
      <c r="M1197" s="3">
        <f t="shared" si="318"/>
        <v>1.8291399999999999E-3</v>
      </c>
      <c r="N1197" s="3">
        <f t="shared" si="319"/>
        <v>0</v>
      </c>
      <c r="O1197" s="3">
        <f>SUM(K1197:M1197)</f>
        <v>4.3726200000000007E-3</v>
      </c>
      <c r="P1197" s="41">
        <f t="shared" si="320"/>
        <v>0</v>
      </c>
      <c r="Q1197" s="42" t="str">
        <f t="shared" si="321"/>
        <v/>
      </c>
      <c r="R1197" s="44">
        <f t="shared" si="322"/>
        <v>2.6001491111895026E-2</v>
      </c>
      <c r="S1197" s="3">
        <f>IF(G1197&gt;0,(K1197/G1197)*(1000000/365),"")</f>
        <v>0</v>
      </c>
      <c r="T1197" s="3">
        <f>IF(H1197&gt;0,(L1197/H1197)*(1000000/365),"")</f>
        <v>2.3228127853881277</v>
      </c>
      <c r="U1197" s="3">
        <f>IF(I1197&gt;0,(M1197/I1197)*(1000000/365),"")</f>
        <v>0.62641780821917803</v>
      </c>
      <c r="V1197" s="28" t="str">
        <f>IF(J1197&gt;0,(N1197/J1197)*(1000000/365),"")</f>
        <v/>
      </c>
      <c r="Y1197" s="29" t="s">
        <v>849</v>
      </c>
      <c r="Z1197" s="3" t="s">
        <v>47</v>
      </c>
      <c r="AA1197" s="3">
        <v>131901.57</v>
      </c>
      <c r="AB1197" s="3">
        <v>8</v>
      </c>
      <c r="AC1197" s="3">
        <v>12</v>
      </c>
      <c r="AD1197" s="3">
        <v>0</v>
      </c>
      <c r="AE1197" s="2" t="s">
        <v>1243</v>
      </c>
      <c r="AG1197" s="2">
        <v>4</v>
      </c>
      <c r="AH1197" s="2">
        <v>0</v>
      </c>
      <c r="AI1197" s="3" t="s">
        <v>1245</v>
      </c>
      <c r="AK1197" s="3">
        <v>3</v>
      </c>
      <c r="AL1197" s="3">
        <v>2.5434800000000002</v>
      </c>
      <c r="AM1197" s="2" t="s">
        <v>1243</v>
      </c>
      <c r="AO1197" s="2">
        <v>8</v>
      </c>
      <c r="AP1197" s="2">
        <v>1.82914</v>
      </c>
    </row>
    <row r="1198" spans="1:42" x14ac:dyDescent="0.25">
      <c r="A1198" s="3">
        <f t="shared" si="306"/>
        <v>6</v>
      </c>
      <c r="B1198" s="3" t="str">
        <f t="shared" si="307"/>
        <v>Oil</v>
      </c>
      <c r="C1198" s="3">
        <f t="shared" si="308"/>
        <v>5.7317981999999996E-2</v>
      </c>
      <c r="D1198" s="3">
        <f t="shared" si="309"/>
        <v>0</v>
      </c>
      <c r="E1198" s="3">
        <f t="shared" si="310"/>
        <v>1.9105994000000001E-2</v>
      </c>
      <c r="F1198" s="3" t="str">
        <f t="shared" si="311"/>
        <v/>
      </c>
      <c r="G1198" s="3">
        <f t="shared" si="312"/>
        <v>12</v>
      </c>
      <c r="H1198" s="3">
        <f t="shared" si="313"/>
        <v>4</v>
      </c>
      <c r="I1198" s="3">
        <f t="shared" si="314"/>
        <v>4</v>
      </c>
      <c r="J1198" s="3">
        <f t="shared" si="315"/>
        <v>0</v>
      </c>
      <c r="K1198" s="3">
        <f t="shared" si="316"/>
        <v>0</v>
      </c>
      <c r="L1198" s="3">
        <f t="shared" si="317"/>
        <v>1.3718699999999999E-3</v>
      </c>
      <c r="M1198" s="3">
        <f t="shared" si="318"/>
        <v>7.6840000000000003E-5</v>
      </c>
      <c r="N1198" s="3">
        <f t="shared" si="319"/>
        <v>0</v>
      </c>
      <c r="O1198" s="3">
        <f>SUM(K1198:M1198)</f>
        <v>1.4487099999999998E-3</v>
      </c>
      <c r="P1198" s="41">
        <f t="shared" si="320"/>
        <v>0</v>
      </c>
      <c r="Q1198" s="42" t="str">
        <f t="shared" si="321"/>
        <v/>
      </c>
      <c r="R1198" s="44">
        <f t="shared" si="322"/>
        <v>4.021774527930868E-3</v>
      </c>
      <c r="S1198" s="3">
        <f>IF(G1198&gt;0,(K1198/G1198)*(1000000/365),"")</f>
        <v>0</v>
      </c>
      <c r="T1198" s="3">
        <f>IF(H1198&gt;0,(L1198/H1198)*(1000000/365),"")</f>
        <v>0.93963698630136971</v>
      </c>
      <c r="U1198" s="3">
        <f>IF(I1198&gt;0,(M1198/I1198)*(1000000/365),"")</f>
        <v>5.2630136986301368E-2</v>
      </c>
      <c r="V1198" s="28" t="str">
        <f>IF(J1198&gt;0,(N1198/J1198)*(1000000/365),"")</f>
        <v/>
      </c>
      <c r="Y1198" s="29" t="s">
        <v>849</v>
      </c>
      <c r="Z1198" s="3" t="s">
        <v>62</v>
      </c>
      <c r="AA1198" s="3">
        <v>95529.97</v>
      </c>
      <c r="AB1198" s="3">
        <v>7</v>
      </c>
      <c r="AC1198" s="3">
        <v>20</v>
      </c>
      <c r="AD1198" s="3">
        <v>16</v>
      </c>
      <c r="AE1198" s="2" t="s">
        <v>1243</v>
      </c>
      <c r="AG1198" s="2">
        <v>12</v>
      </c>
      <c r="AH1198" s="2">
        <v>0</v>
      </c>
      <c r="AI1198" s="3" t="s">
        <v>1243</v>
      </c>
      <c r="AK1198" s="3">
        <v>4</v>
      </c>
      <c r="AL1198" s="3">
        <v>1.3718699999999999</v>
      </c>
      <c r="AM1198" s="2" t="s">
        <v>1243</v>
      </c>
      <c r="AO1198" s="2">
        <v>4</v>
      </c>
      <c r="AP1198" s="2">
        <v>7.6840000000000006E-2</v>
      </c>
    </row>
    <row r="1199" spans="1:42" x14ac:dyDescent="0.25">
      <c r="A1199" s="3">
        <f t="shared" si="306"/>
        <v>2</v>
      </c>
      <c r="B1199" s="3" t="str">
        <f t="shared" si="307"/>
        <v>Oil</v>
      </c>
      <c r="C1199" s="3">
        <f t="shared" si="308"/>
        <v>0</v>
      </c>
      <c r="D1199" s="3">
        <f t="shared" si="309"/>
        <v>2.6594841799999998E-2</v>
      </c>
      <c r="E1199" s="3">
        <f t="shared" si="310"/>
        <v>0</v>
      </c>
      <c r="F1199" s="3" t="str">
        <f t="shared" si="311"/>
        <v/>
      </c>
      <c r="G1199" s="3">
        <f t="shared" si="312"/>
        <v>0</v>
      </c>
      <c r="H1199" s="3">
        <f t="shared" si="313"/>
        <v>1</v>
      </c>
      <c r="I1199" s="3">
        <f t="shared" si="314"/>
        <v>0</v>
      </c>
      <c r="J1199" s="3">
        <f t="shared" si="315"/>
        <v>0</v>
      </c>
      <c r="K1199" s="3">
        <f t="shared" si="316"/>
        <v>0</v>
      </c>
      <c r="L1199" s="3">
        <f t="shared" si="317"/>
        <v>5.3181880000000004E-4</v>
      </c>
      <c r="M1199" s="3">
        <f t="shared" si="318"/>
        <v>0</v>
      </c>
      <c r="N1199" s="3">
        <f t="shared" si="319"/>
        <v>0</v>
      </c>
      <c r="O1199" s="3">
        <f>SUM(K1199:M1199)</f>
        <v>5.3181880000000004E-4</v>
      </c>
      <c r="P1199" s="41" t="str">
        <f t="shared" si="320"/>
        <v/>
      </c>
      <c r="Q1199" s="42">
        <f t="shared" si="321"/>
        <v>1.9997065746787036E-2</v>
      </c>
      <c r="R1199" s="44" t="str">
        <f t="shared" si="322"/>
        <v/>
      </c>
      <c r="S1199" s="3" t="str">
        <f>IF(G1199&gt;0,(K1199/G1199)*(1000000/365),"")</f>
        <v/>
      </c>
      <c r="T1199" s="3">
        <f>IF(H1199&gt;0,(L1199/H1199)*(1000000/365),"")</f>
        <v>1.4570378082191782</v>
      </c>
      <c r="U1199" s="3" t="str">
        <f>IF(I1199&gt;0,(M1199/I1199)*(1000000/365),"")</f>
        <v/>
      </c>
      <c r="V1199" s="28" t="str">
        <f>IF(J1199&gt;0,(N1199/J1199)*(1000000/365),"")</f>
        <v/>
      </c>
      <c r="Y1199" s="29" t="s">
        <v>849</v>
      </c>
      <c r="Z1199" s="3" t="s">
        <v>62</v>
      </c>
      <c r="AA1199" s="3">
        <v>26594.841799999998</v>
      </c>
      <c r="AB1199" s="3">
        <v>5</v>
      </c>
      <c r="AC1199" s="3">
        <v>1</v>
      </c>
      <c r="AD1199" s="3">
        <v>1</v>
      </c>
      <c r="AE1199" s="2" t="s">
        <v>1245</v>
      </c>
      <c r="AI1199" s="3" t="s">
        <v>1243</v>
      </c>
      <c r="AK1199" s="3">
        <v>1</v>
      </c>
      <c r="AL1199" s="3">
        <v>0.53181880000000004</v>
      </c>
      <c r="AM1199" s="2" t="s">
        <v>1245</v>
      </c>
    </row>
    <row r="1200" spans="1:42" x14ac:dyDescent="0.25">
      <c r="A1200" s="3">
        <f t="shared" si="306"/>
        <v>2</v>
      </c>
      <c r="B1200" s="3" t="str">
        <f t="shared" si="307"/>
        <v>Oil</v>
      </c>
      <c r="C1200" s="3">
        <f t="shared" si="308"/>
        <v>0</v>
      </c>
      <c r="D1200" s="3">
        <f t="shared" si="309"/>
        <v>0.29548400000000002</v>
      </c>
      <c r="E1200" s="3">
        <f t="shared" si="310"/>
        <v>0</v>
      </c>
      <c r="F1200" s="3" t="str">
        <f t="shared" si="311"/>
        <v/>
      </c>
      <c r="G1200" s="3">
        <f t="shared" si="312"/>
        <v>0</v>
      </c>
      <c r="H1200" s="3">
        <f t="shared" si="313"/>
        <v>48</v>
      </c>
      <c r="I1200" s="3">
        <f t="shared" si="314"/>
        <v>0</v>
      </c>
      <c r="J1200" s="3">
        <f t="shared" si="315"/>
        <v>0</v>
      </c>
      <c r="K1200" s="3">
        <f t="shared" si="316"/>
        <v>0</v>
      </c>
      <c r="L1200" s="3">
        <f t="shared" si="317"/>
        <v>1E-3</v>
      </c>
      <c r="M1200" s="3">
        <f t="shared" si="318"/>
        <v>0</v>
      </c>
      <c r="N1200" s="3">
        <f t="shared" si="319"/>
        <v>0</v>
      </c>
      <c r="O1200" s="3">
        <f>SUM(K1200:M1200)</f>
        <v>1E-3</v>
      </c>
      <c r="P1200" s="41" t="str">
        <f t="shared" si="320"/>
        <v/>
      </c>
      <c r="Q1200" s="42">
        <f t="shared" si="321"/>
        <v>3.3842779981318781E-3</v>
      </c>
      <c r="R1200" s="44" t="str">
        <f t="shared" si="322"/>
        <v/>
      </c>
      <c r="S1200" s="3" t="str">
        <f>IF(G1200&gt;0,(K1200/G1200)*(1000000/365),"")</f>
        <v/>
      </c>
      <c r="T1200" s="3">
        <f>IF(H1200&gt;0,(L1200/H1200)*(1000000/365),"")</f>
        <v>5.7077625570776253E-2</v>
      </c>
      <c r="U1200" s="3" t="str">
        <f>IF(I1200&gt;0,(M1200/I1200)*(1000000/365),"")</f>
        <v/>
      </c>
      <c r="V1200" s="28" t="str">
        <f>IF(J1200&gt;0,(N1200/J1200)*(1000000/365),"")</f>
        <v/>
      </c>
      <c r="Y1200" s="29" t="s">
        <v>849</v>
      </c>
      <c r="Z1200" s="3" t="s">
        <v>47</v>
      </c>
      <c r="AA1200" s="3">
        <v>295484</v>
      </c>
      <c r="AB1200" s="3">
        <v>12</v>
      </c>
      <c r="AC1200" s="3">
        <v>48</v>
      </c>
      <c r="AD1200" s="3">
        <v>0</v>
      </c>
      <c r="AE1200" s="2" t="s">
        <v>1245</v>
      </c>
      <c r="AI1200" s="3" t="s">
        <v>1243</v>
      </c>
      <c r="AK1200" s="3">
        <v>48</v>
      </c>
      <c r="AL1200" s="3">
        <v>1</v>
      </c>
      <c r="AM1200" s="2" t="s">
        <v>1245</v>
      </c>
    </row>
    <row r="1201" spans="1:42" x14ac:dyDescent="0.25">
      <c r="A1201" s="3">
        <f t="shared" si="306"/>
        <v>2</v>
      </c>
      <c r="B1201" s="3" t="str">
        <f t="shared" si="307"/>
        <v>Oil</v>
      </c>
      <c r="C1201" s="3">
        <f t="shared" si="308"/>
        <v>0</v>
      </c>
      <c r="D1201" s="3">
        <f t="shared" si="309"/>
        <v>7.4634130000000007E-2</v>
      </c>
      <c r="E1201" s="3">
        <f t="shared" si="310"/>
        <v>0</v>
      </c>
      <c r="F1201" s="3" t="str">
        <f t="shared" si="311"/>
        <v/>
      </c>
      <c r="G1201" s="3">
        <f t="shared" si="312"/>
        <v>0</v>
      </c>
      <c r="H1201" s="3">
        <f t="shared" si="313"/>
        <v>72</v>
      </c>
      <c r="I1201" s="3">
        <f t="shared" si="314"/>
        <v>0</v>
      </c>
      <c r="J1201" s="3">
        <f t="shared" si="315"/>
        <v>0</v>
      </c>
      <c r="K1201" s="3">
        <f t="shared" si="316"/>
        <v>0</v>
      </c>
      <c r="L1201" s="3">
        <f t="shared" si="317"/>
        <v>0.1220029054</v>
      </c>
      <c r="M1201" s="3">
        <f t="shared" si="318"/>
        <v>0</v>
      </c>
      <c r="N1201" s="3">
        <f t="shared" si="319"/>
        <v>0</v>
      </c>
      <c r="O1201" s="3">
        <f>SUM(K1201:M1201)</f>
        <v>0.1220029054</v>
      </c>
      <c r="P1201" s="41" t="str">
        <f t="shared" si="320"/>
        <v/>
      </c>
      <c r="Q1201" s="42">
        <f t="shared" si="321"/>
        <v>1.6346798093579973</v>
      </c>
      <c r="R1201" s="44" t="str">
        <f t="shared" si="322"/>
        <v/>
      </c>
      <c r="S1201" s="3" t="str">
        <f>IF(G1201&gt;0,(K1201/G1201)*(1000000/365),"")</f>
        <v/>
      </c>
      <c r="T1201" s="3">
        <f>IF(H1201&gt;0,(L1201/H1201)*(1000000/365),"")</f>
        <v>4.6424241019786914</v>
      </c>
      <c r="U1201" s="3" t="str">
        <f>IF(I1201&gt;0,(M1201/I1201)*(1000000/365),"")</f>
        <v/>
      </c>
      <c r="V1201" s="28" t="str">
        <f>IF(J1201&gt;0,(N1201/J1201)*(1000000/365),"")</f>
        <v/>
      </c>
      <c r="Y1201" s="29" t="s">
        <v>850</v>
      </c>
      <c r="Z1201" s="3" t="s">
        <v>47</v>
      </c>
      <c r="AA1201" s="3">
        <v>74634.13</v>
      </c>
      <c r="AB1201" s="3">
        <v>49</v>
      </c>
      <c r="AC1201" s="3">
        <v>72</v>
      </c>
      <c r="AD1201" s="3">
        <v>0</v>
      </c>
      <c r="AE1201" s="2" t="s">
        <v>1245</v>
      </c>
      <c r="AI1201" s="3" t="s">
        <v>1243</v>
      </c>
      <c r="AK1201" s="3">
        <v>72</v>
      </c>
      <c r="AL1201" s="3">
        <v>122.0029054</v>
      </c>
      <c r="AM1201" s="2" t="s">
        <v>1245</v>
      </c>
    </row>
    <row r="1202" spans="1:42" x14ac:dyDescent="0.25">
      <c r="A1202" s="3">
        <f t="shared" si="306"/>
        <v>6</v>
      </c>
      <c r="B1202" s="3" t="str">
        <f t="shared" si="307"/>
        <v>Oil</v>
      </c>
      <c r="C1202" s="3">
        <f t="shared" si="308"/>
        <v>1.6918486176527474</v>
      </c>
      <c r="D1202" s="3">
        <f t="shared" si="309"/>
        <v>0</v>
      </c>
      <c r="E1202" s="3">
        <f t="shared" si="310"/>
        <v>1.1455225015357144</v>
      </c>
      <c r="F1202" s="3" t="str">
        <f t="shared" si="311"/>
        <v/>
      </c>
      <c r="G1202" s="3">
        <f t="shared" si="312"/>
        <v>192</v>
      </c>
      <c r="H1202" s="3">
        <f t="shared" si="313"/>
        <v>42</v>
      </c>
      <c r="I1202" s="3">
        <f t="shared" si="314"/>
        <v>130</v>
      </c>
      <c r="J1202" s="3">
        <f t="shared" si="315"/>
        <v>0</v>
      </c>
      <c r="K1202" s="3">
        <f t="shared" si="316"/>
        <v>1.04E-2</v>
      </c>
      <c r="L1202" s="3">
        <f t="shared" si="317"/>
        <v>2.8300000000000002E-2</v>
      </c>
      <c r="M1202" s="3">
        <f t="shared" si="318"/>
        <v>9.9000000000000008E-3</v>
      </c>
      <c r="N1202" s="3">
        <f t="shared" si="319"/>
        <v>0</v>
      </c>
      <c r="O1202" s="3">
        <f>SUM(K1202:M1202)</f>
        <v>4.8599999999999997E-2</v>
      </c>
      <c r="P1202" s="41">
        <f t="shared" si="320"/>
        <v>6.1471220837883518E-3</v>
      </c>
      <c r="Q1202" s="42" t="str">
        <f t="shared" si="321"/>
        <v/>
      </c>
      <c r="R1202" s="44">
        <f t="shared" si="322"/>
        <v>8.6423444207580618E-3</v>
      </c>
      <c r="S1202" s="3">
        <f>IF(G1202&gt;0,(K1202/G1202)*(1000000/365),"")</f>
        <v>0.14840182648401826</v>
      </c>
      <c r="T1202" s="3">
        <f>IF(H1202&gt;0,(L1202/H1202)*(1000000/365),"")</f>
        <v>1.8460534898891066</v>
      </c>
      <c r="U1202" s="3">
        <f>IF(I1202&gt;0,(M1202/I1202)*(1000000/365),"")</f>
        <v>0.20864067439409906</v>
      </c>
      <c r="V1202" s="28" t="str">
        <f>IF(J1202&gt;0,(N1202/J1202)*(1000000/365),"")</f>
        <v/>
      </c>
      <c r="Y1202" s="29" t="s">
        <v>849</v>
      </c>
      <c r="Z1202" s="3" t="s">
        <v>47</v>
      </c>
      <c r="AA1202" s="3">
        <v>3207463.0043000001</v>
      </c>
      <c r="AB1202" s="3">
        <v>143</v>
      </c>
      <c r="AC1202" s="3">
        <v>269</v>
      </c>
      <c r="AD1202" s="3">
        <v>0</v>
      </c>
      <c r="AE1202" s="2" t="s">
        <v>1243</v>
      </c>
      <c r="AG1202" s="2">
        <v>192</v>
      </c>
      <c r="AH1202" s="2">
        <v>10.4</v>
      </c>
      <c r="AI1202" s="3" t="s">
        <v>1243</v>
      </c>
      <c r="AK1202" s="3">
        <v>42</v>
      </c>
      <c r="AL1202" s="3">
        <v>28.3</v>
      </c>
      <c r="AM1202" s="2" t="s">
        <v>1243</v>
      </c>
      <c r="AO1202" s="2">
        <v>130</v>
      </c>
      <c r="AP1202" s="2">
        <v>9.9</v>
      </c>
    </row>
    <row r="1203" spans="1:42" x14ac:dyDescent="0.25">
      <c r="A1203" s="3">
        <f t="shared" si="306"/>
        <v>2</v>
      </c>
      <c r="B1203" s="3" t="str">
        <f t="shared" si="307"/>
        <v>Oil</v>
      </c>
      <c r="C1203" s="3">
        <f t="shared" si="308"/>
        <v>0</v>
      </c>
      <c r="D1203" s="3">
        <f t="shared" si="309"/>
        <v>2.7759889999999999E-2</v>
      </c>
      <c r="E1203" s="3">
        <f t="shared" si="310"/>
        <v>0</v>
      </c>
      <c r="F1203" s="3" t="str">
        <f t="shared" si="311"/>
        <v/>
      </c>
      <c r="G1203" s="3">
        <f t="shared" si="312"/>
        <v>0</v>
      </c>
      <c r="H1203" s="3">
        <f t="shared" si="313"/>
        <v>6</v>
      </c>
      <c r="I1203" s="3">
        <f t="shared" si="314"/>
        <v>0</v>
      </c>
      <c r="J1203" s="3">
        <f t="shared" si="315"/>
        <v>0</v>
      </c>
      <c r="K1203" s="3">
        <f t="shared" si="316"/>
        <v>0</v>
      </c>
      <c r="L1203" s="3">
        <f t="shared" si="317"/>
        <v>2.3999999999999998E-3</v>
      </c>
      <c r="M1203" s="3">
        <f t="shared" si="318"/>
        <v>0</v>
      </c>
      <c r="N1203" s="3">
        <f t="shared" si="319"/>
        <v>0</v>
      </c>
      <c r="O1203" s="3">
        <f>SUM(K1203:M1203)</f>
        <v>2.3999999999999998E-3</v>
      </c>
      <c r="P1203" s="41" t="str">
        <f t="shared" si="320"/>
        <v/>
      </c>
      <c r="Q1203" s="42">
        <f t="shared" si="321"/>
        <v>8.6455673995826349E-2</v>
      </c>
      <c r="R1203" s="44" t="str">
        <f t="shared" si="322"/>
        <v/>
      </c>
      <c r="S1203" s="3" t="str">
        <f>IF(G1203&gt;0,(K1203/G1203)*(1000000/365),"")</f>
        <v/>
      </c>
      <c r="T1203" s="3">
        <f>IF(H1203&gt;0,(L1203/H1203)*(1000000/365),"")</f>
        <v>1.095890410958904</v>
      </c>
      <c r="U1203" s="3" t="str">
        <f>IF(I1203&gt;0,(M1203/I1203)*(1000000/365),"")</f>
        <v/>
      </c>
      <c r="V1203" s="28" t="str">
        <f>IF(J1203&gt;0,(N1203/J1203)*(1000000/365),"")</f>
        <v/>
      </c>
      <c r="Y1203" s="29" t="s">
        <v>849</v>
      </c>
      <c r="Z1203" s="3" t="s">
        <v>47</v>
      </c>
      <c r="AA1203" s="3">
        <v>27759.89</v>
      </c>
      <c r="AB1203" s="3">
        <v>8</v>
      </c>
      <c r="AC1203" s="3">
        <v>6</v>
      </c>
      <c r="AD1203" s="3">
        <v>0</v>
      </c>
      <c r="AE1203" s="2" t="s">
        <v>1245</v>
      </c>
      <c r="AI1203" s="3" t="s">
        <v>1243</v>
      </c>
      <c r="AK1203" s="3">
        <v>6</v>
      </c>
      <c r="AL1203" s="3">
        <v>2.4</v>
      </c>
      <c r="AM1203" s="2" t="s">
        <v>1245</v>
      </c>
    </row>
    <row r="1204" spans="1:42" x14ac:dyDescent="0.25">
      <c r="A1204" s="3">
        <f t="shared" si="306"/>
        <v>4</v>
      </c>
      <c r="B1204" s="3" t="str">
        <f t="shared" si="307"/>
        <v>Oil</v>
      </c>
      <c r="C1204" s="3">
        <f t="shared" si="308"/>
        <v>0.35188527015384619</v>
      </c>
      <c r="D1204" s="3">
        <f t="shared" si="309"/>
        <v>0.79174185784615392</v>
      </c>
      <c r="E1204" s="3">
        <f t="shared" si="310"/>
        <v>0</v>
      </c>
      <c r="F1204" s="3" t="str">
        <f t="shared" si="311"/>
        <v/>
      </c>
      <c r="G1204" s="3">
        <f t="shared" si="312"/>
        <v>12</v>
      </c>
      <c r="H1204" s="3">
        <f t="shared" si="313"/>
        <v>27</v>
      </c>
      <c r="I1204" s="3">
        <f t="shared" si="314"/>
        <v>0</v>
      </c>
      <c r="J1204" s="3">
        <f t="shared" si="315"/>
        <v>0</v>
      </c>
      <c r="K1204" s="3">
        <f t="shared" si="316"/>
        <v>5.3410994999999999E-3</v>
      </c>
      <c r="L1204" s="3">
        <f t="shared" si="317"/>
        <v>6.0172010899999996E-2</v>
      </c>
      <c r="M1204" s="3">
        <f t="shared" si="318"/>
        <v>0</v>
      </c>
      <c r="N1204" s="3">
        <f t="shared" si="319"/>
        <v>0</v>
      </c>
      <c r="O1204" s="3">
        <f>SUM(K1204:M1204)</f>
        <v>6.5513110399999991E-2</v>
      </c>
      <c r="P1204" s="41">
        <f t="shared" si="320"/>
        <v>1.517852536897848E-2</v>
      </c>
      <c r="Q1204" s="42">
        <f t="shared" si="321"/>
        <v>7.5999532301716743E-2</v>
      </c>
      <c r="R1204" s="44" t="str">
        <f t="shared" si="322"/>
        <v/>
      </c>
      <c r="S1204" s="3">
        <f>IF(G1204&gt;0,(K1204/G1204)*(1000000/365),"")</f>
        <v>1.219429109589041</v>
      </c>
      <c r="T1204" s="3">
        <f>IF(H1204&gt;0,(L1204/H1204)*(1000000/365),"")</f>
        <v>6.1057342364282086</v>
      </c>
      <c r="U1204" s="3" t="str">
        <f>IF(I1204&gt;0,(M1204/I1204)*(1000000/365),"")</f>
        <v/>
      </c>
      <c r="V1204" s="28" t="str">
        <f>IF(J1204&gt;0,(N1204/J1204)*(1000000/365),"")</f>
        <v/>
      </c>
      <c r="Y1204" s="29" t="s">
        <v>849</v>
      </c>
      <c r="Z1204" s="3" t="s">
        <v>47</v>
      </c>
      <c r="AA1204" s="3">
        <v>1143627.128</v>
      </c>
      <c r="AB1204" s="3">
        <v>123</v>
      </c>
      <c r="AC1204" s="3">
        <v>39</v>
      </c>
      <c r="AD1204" s="3">
        <v>2</v>
      </c>
      <c r="AE1204" s="2" t="s">
        <v>1243</v>
      </c>
      <c r="AG1204" s="2">
        <v>12</v>
      </c>
      <c r="AH1204" s="2">
        <v>5.3410995000000003</v>
      </c>
      <c r="AI1204" s="3" t="s">
        <v>1243</v>
      </c>
      <c r="AK1204" s="3">
        <v>27</v>
      </c>
      <c r="AL1204" s="3">
        <v>60.172010899999997</v>
      </c>
      <c r="AM1204" s="2" t="s">
        <v>1245</v>
      </c>
    </row>
    <row r="1205" spans="1:42" x14ac:dyDescent="0.25">
      <c r="A1205" s="3">
        <f t="shared" si="306"/>
        <v>5</v>
      </c>
      <c r="B1205" s="3" t="str">
        <f t="shared" si="307"/>
        <v>Oil</v>
      </c>
      <c r="C1205" s="3">
        <f t="shared" si="308"/>
        <v>0</v>
      </c>
      <c r="D1205" s="3">
        <f t="shared" si="309"/>
        <v>0.16621304651080179</v>
      </c>
      <c r="E1205" s="3">
        <f t="shared" si="310"/>
        <v>2.035261794009818E-2</v>
      </c>
      <c r="F1205" s="3" t="str">
        <f t="shared" si="311"/>
        <v/>
      </c>
      <c r="G1205" s="3">
        <f t="shared" si="312"/>
        <v>0</v>
      </c>
      <c r="H1205" s="3">
        <f t="shared" si="313"/>
        <v>49</v>
      </c>
      <c r="I1205" s="3">
        <f t="shared" si="314"/>
        <v>6</v>
      </c>
      <c r="J1205" s="3">
        <f t="shared" si="315"/>
        <v>0</v>
      </c>
      <c r="K1205" s="3">
        <f t="shared" si="316"/>
        <v>0</v>
      </c>
      <c r="L1205" s="3">
        <f t="shared" si="317"/>
        <v>2.2644218000000002E-3</v>
      </c>
      <c r="M1205" s="3">
        <f t="shared" si="318"/>
        <v>0</v>
      </c>
      <c r="N1205" s="3">
        <f t="shared" si="319"/>
        <v>0</v>
      </c>
      <c r="O1205" s="3">
        <f>SUM(K1205:M1205)</f>
        <v>2.2644218000000002E-3</v>
      </c>
      <c r="P1205" s="41" t="str">
        <f t="shared" si="320"/>
        <v/>
      </c>
      <c r="Q1205" s="42">
        <f t="shared" si="321"/>
        <v>1.3623610465817681E-2</v>
      </c>
      <c r="R1205" s="44">
        <f t="shared" si="322"/>
        <v>0</v>
      </c>
      <c r="S1205" s="3" t="str">
        <f>IF(G1205&gt;0,(K1205/G1205)*(1000000/365),"")</f>
        <v/>
      </c>
      <c r="T1205" s="3">
        <f>IF(H1205&gt;0,(L1205/H1205)*(1000000/365),"")</f>
        <v>0.12661010902991335</v>
      </c>
      <c r="U1205" s="3">
        <f>IF(I1205&gt;0,(M1205/I1205)*(1000000/365),"")</f>
        <v>0</v>
      </c>
      <c r="V1205" s="28" t="str">
        <f>IF(J1205&gt;0,(N1205/J1205)*(1000000/365),"")</f>
        <v/>
      </c>
      <c r="Y1205" s="29" t="s">
        <v>849</v>
      </c>
      <c r="Z1205" s="3" t="s">
        <v>62</v>
      </c>
      <c r="AA1205" s="3">
        <v>186565.66445089999</v>
      </c>
      <c r="AB1205" s="3">
        <v>66</v>
      </c>
      <c r="AC1205" s="3">
        <v>55</v>
      </c>
      <c r="AD1205" s="3">
        <v>0</v>
      </c>
      <c r="AE1205" s="2" t="s">
        <v>1245</v>
      </c>
      <c r="AI1205" s="3" t="s">
        <v>1243</v>
      </c>
      <c r="AK1205" s="3">
        <v>49</v>
      </c>
      <c r="AL1205" s="3">
        <v>2.2644218</v>
      </c>
      <c r="AM1205" s="2" t="s">
        <v>1243</v>
      </c>
      <c r="AO1205" s="2">
        <v>6</v>
      </c>
      <c r="AP1205" s="2">
        <v>0</v>
      </c>
    </row>
    <row r="1206" spans="1:42" x14ac:dyDescent="0.25">
      <c r="A1206" s="3">
        <f t="shared" si="306"/>
        <v>3</v>
      </c>
      <c r="B1206" s="3" t="str">
        <f t="shared" si="307"/>
        <v>Oil</v>
      </c>
      <c r="C1206" s="3">
        <f t="shared" si="308"/>
        <v>0</v>
      </c>
      <c r="D1206" s="3">
        <f t="shared" si="309"/>
        <v>0</v>
      </c>
      <c r="E1206" s="3">
        <f t="shared" si="310"/>
        <v>1.4913289999999999</v>
      </c>
      <c r="F1206" s="3" t="str">
        <f t="shared" si="311"/>
        <v/>
      </c>
      <c r="G1206" s="3">
        <f t="shared" si="312"/>
        <v>0</v>
      </c>
      <c r="H1206" s="3">
        <f t="shared" si="313"/>
        <v>0</v>
      </c>
      <c r="I1206" s="3">
        <f t="shared" si="314"/>
        <v>178</v>
      </c>
      <c r="J1206" s="3">
        <f t="shared" si="315"/>
        <v>0</v>
      </c>
      <c r="K1206" s="3">
        <f t="shared" si="316"/>
        <v>0</v>
      </c>
      <c r="L1206" s="3">
        <f t="shared" si="317"/>
        <v>0</v>
      </c>
      <c r="M1206" s="3">
        <f t="shared" si="318"/>
        <v>5.3490000000000005E-3</v>
      </c>
      <c r="N1206" s="3">
        <f t="shared" si="319"/>
        <v>0</v>
      </c>
      <c r="O1206" s="3">
        <f>SUM(K1206:M1206)</f>
        <v>5.3490000000000005E-3</v>
      </c>
      <c r="P1206" s="41" t="str">
        <f t="shared" si="320"/>
        <v/>
      </c>
      <c r="Q1206" s="42" t="str">
        <f t="shared" si="321"/>
        <v/>
      </c>
      <c r="R1206" s="44">
        <f t="shared" si="322"/>
        <v>3.5867337120112333E-3</v>
      </c>
      <c r="S1206" s="3" t="str">
        <f>IF(G1206&gt;0,(K1206/G1206)*(1000000/365),"")</f>
        <v/>
      </c>
      <c r="T1206" s="3" t="str">
        <f>IF(H1206&gt;0,(L1206/H1206)*(1000000/365),"")</f>
        <v/>
      </c>
      <c r="U1206" s="3">
        <f>IF(I1206&gt;0,(M1206/I1206)*(1000000/365),"")</f>
        <v>8.2330306295213179E-2</v>
      </c>
      <c r="V1206" s="28" t="str">
        <f>IF(J1206&gt;0,(N1206/J1206)*(1000000/365),"")</f>
        <v/>
      </c>
      <c r="Y1206" s="29" t="s">
        <v>849</v>
      </c>
      <c r="Z1206" s="3" t="s">
        <v>47</v>
      </c>
      <c r="AA1206" s="3">
        <v>1491329</v>
      </c>
      <c r="AB1206" s="3">
        <v>40</v>
      </c>
      <c r="AC1206" s="3">
        <v>178</v>
      </c>
      <c r="AD1206" s="3">
        <v>0</v>
      </c>
      <c r="AE1206" s="2" t="s">
        <v>1245</v>
      </c>
      <c r="AI1206" s="3" t="s">
        <v>1245</v>
      </c>
      <c r="AM1206" s="2" t="s">
        <v>1243</v>
      </c>
      <c r="AO1206" s="2">
        <v>178</v>
      </c>
      <c r="AP1206" s="2">
        <v>5.3490000000000002</v>
      </c>
    </row>
    <row r="1207" spans="1:42" x14ac:dyDescent="0.25">
      <c r="A1207" s="3">
        <f t="shared" si="306"/>
        <v>2</v>
      </c>
      <c r="B1207" s="3" t="str">
        <f t="shared" si="307"/>
        <v>Oil</v>
      </c>
      <c r="C1207" s="3">
        <f t="shared" si="308"/>
        <v>0</v>
      </c>
      <c r="D1207" s="3">
        <f t="shared" si="309"/>
        <v>0.36978222999999999</v>
      </c>
      <c r="E1207" s="3">
        <f t="shared" si="310"/>
        <v>0</v>
      </c>
      <c r="F1207" s="3" t="str">
        <f t="shared" si="311"/>
        <v/>
      </c>
      <c r="G1207" s="3">
        <f t="shared" si="312"/>
        <v>0</v>
      </c>
      <c r="H1207" s="3">
        <f t="shared" si="313"/>
        <v>8</v>
      </c>
      <c r="I1207" s="3">
        <f t="shared" si="314"/>
        <v>0</v>
      </c>
      <c r="J1207" s="3">
        <f t="shared" si="315"/>
        <v>0</v>
      </c>
      <c r="K1207" s="3">
        <f t="shared" si="316"/>
        <v>0</v>
      </c>
      <c r="L1207" s="3">
        <f t="shared" si="317"/>
        <v>3.2851959399999998E-2</v>
      </c>
      <c r="M1207" s="3">
        <f t="shared" si="318"/>
        <v>0</v>
      </c>
      <c r="N1207" s="3">
        <f t="shared" si="319"/>
        <v>0</v>
      </c>
      <c r="O1207" s="3">
        <f>SUM(K1207:M1207)</f>
        <v>3.2851959399999998E-2</v>
      </c>
      <c r="P1207" s="41" t="str">
        <f t="shared" si="320"/>
        <v/>
      </c>
      <c r="Q1207" s="42">
        <f t="shared" si="321"/>
        <v>8.8841368607680257E-2</v>
      </c>
      <c r="R1207" s="44" t="str">
        <f t="shared" si="322"/>
        <v/>
      </c>
      <c r="S1207" s="3" t="str">
        <f>IF(G1207&gt;0,(K1207/G1207)*(1000000/365),"")</f>
        <v/>
      </c>
      <c r="T1207" s="3">
        <f>IF(H1207&gt;0,(L1207/H1207)*(1000000/365),"")</f>
        <v>11.25067102739726</v>
      </c>
      <c r="U1207" s="3" t="str">
        <f>IF(I1207&gt;0,(M1207/I1207)*(1000000/365),"")</f>
        <v/>
      </c>
      <c r="V1207" s="28" t="str">
        <f>IF(J1207&gt;0,(N1207/J1207)*(1000000/365),"")</f>
        <v/>
      </c>
      <c r="Y1207" s="29" t="s">
        <v>849</v>
      </c>
      <c r="Z1207" s="3" t="s">
        <v>62</v>
      </c>
      <c r="AA1207" s="3">
        <v>369782.23</v>
      </c>
      <c r="AB1207" s="3">
        <v>43</v>
      </c>
      <c r="AC1207" s="3">
        <v>8</v>
      </c>
      <c r="AD1207" s="3">
        <v>0</v>
      </c>
      <c r="AE1207" s="2" t="s">
        <v>1245</v>
      </c>
      <c r="AI1207" s="3" t="s">
        <v>1243</v>
      </c>
      <c r="AK1207" s="3">
        <v>8</v>
      </c>
      <c r="AL1207" s="3">
        <v>32.851959399999998</v>
      </c>
      <c r="AM1207" s="2" t="s">
        <v>1245</v>
      </c>
    </row>
    <row r="1208" spans="1:42" x14ac:dyDescent="0.25">
      <c r="A1208" s="3">
        <f t="shared" si="306"/>
        <v>2</v>
      </c>
      <c r="B1208" s="3" t="str">
        <f t="shared" si="307"/>
        <v>Oil</v>
      </c>
      <c r="C1208" s="3">
        <f t="shared" si="308"/>
        <v>0</v>
      </c>
      <c r="D1208" s="3">
        <f t="shared" si="309"/>
        <v>4.1300000000000003E-2</v>
      </c>
      <c r="E1208" s="3">
        <f t="shared" si="310"/>
        <v>0</v>
      </c>
      <c r="F1208" s="3" t="str">
        <f t="shared" si="311"/>
        <v/>
      </c>
      <c r="G1208" s="3">
        <f t="shared" si="312"/>
        <v>0</v>
      </c>
      <c r="H1208" s="3">
        <f t="shared" si="313"/>
        <v>255</v>
      </c>
      <c r="I1208" s="3">
        <f t="shared" si="314"/>
        <v>0</v>
      </c>
      <c r="J1208" s="3">
        <f t="shared" si="315"/>
        <v>0</v>
      </c>
      <c r="K1208" s="3">
        <f t="shared" si="316"/>
        <v>0</v>
      </c>
      <c r="L1208" s="3">
        <f t="shared" si="317"/>
        <v>2.1900000000000001E-3</v>
      </c>
      <c r="M1208" s="3">
        <f t="shared" si="318"/>
        <v>0</v>
      </c>
      <c r="N1208" s="3">
        <f t="shared" si="319"/>
        <v>0</v>
      </c>
      <c r="O1208" s="3">
        <f>SUM(K1208:M1208)</f>
        <v>2.1900000000000001E-3</v>
      </c>
      <c r="P1208" s="41" t="str">
        <f t="shared" si="320"/>
        <v/>
      </c>
      <c r="Q1208" s="42">
        <f t="shared" si="321"/>
        <v>5.3026634382566586E-2</v>
      </c>
      <c r="R1208" s="44" t="str">
        <f t="shared" si="322"/>
        <v/>
      </c>
      <c r="S1208" s="3" t="str">
        <f>IF(G1208&gt;0,(K1208/G1208)*(1000000/365),"")</f>
        <v/>
      </c>
      <c r="T1208" s="3">
        <f>IF(H1208&gt;0,(L1208/H1208)*(1000000/365),"")</f>
        <v>2.3529411764705882E-2</v>
      </c>
      <c r="U1208" s="3" t="str">
        <f>IF(I1208&gt;0,(M1208/I1208)*(1000000/365),"")</f>
        <v/>
      </c>
      <c r="V1208" s="28" t="str">
        <f>IF(J1208&gt;0,(N1208/J1208)*(1000000/365),"")</f>
        <v/>
      </c>
      <c r="Y1208" s="29" t="s">
        <v>849</v>
      </c>
      <c r="Z1208" s="3" t="s">
        <v>47</v>
      </c>
      <c r="AA1208" s="3">
        <v>41300</v>
      </c>
      <c r="AB1208" s="3">
        <v>0</v>
      </c>
      <c r="AC1208" s="3">
        <v>255</v>
      </c>
      <c r="AD1208" s="3">
        <v>0</v>
      </c>
      <c r="AE1208" s="2" t="s">
        <v>1245</v>
      </c>
      <c r="AI1208" s="3" t="s">
        <v>1243</v>
      </c>
      <c r="AK1208" s="3">
        <v>255</v>
      </c>
      <c r="AL1208" s="3">
        <v>2.19</v>
      </c>
      <c r="AM1208" s="2" t="s">
        <v>1245</v>
      </c>
    </row>
    <row r="1209" spans="1:42" x14ac:dyDescent="0.25">
      <c r="A1209" s="3">
        <f t="shared" si="306"/>
        <v>6</v>
      </c>
      <c r="B1209" s="3" t="str">
        <f t="shared" si="307"/>
        <v>Oil</v>
      </c>
      <c r="C1209" s="3">
        <f t="shared" si="308"/>
        <v>0.23259569230769231</v>
      </c>
      <c r="D1209" s="3">
        <f t="shared" si="309"/>
        <v>0</v>
      </c>
      <c r="E1209" s="3">
        <f t="shared" si="310"/>
        <v>0.83734449230769226</v>
      </c>
      <c r="F1209" s="3" t="str">
        <f t="shared" si="311"/>
        <v/>
      </c>
      <c r="G1209" s="3">
        <f t="shared" si="312"/>
        <v>10</v>
      </c>
      <c r="H1209" s="3">
        <f t="shared" si="313"/>
        <v>19</v>
      </c>
      <c r="I1209" s="3">
        <f t="shared" si="314"/>
        <v>36</v>
      </c>
      <c r="J1209" s="3">
        <f t="shared" si="315"/>
        <v>0</v>
      </c>
      <c r="K1209" s="3">
        <f t="shared" si="316"/>
        <v>4.3614989999999997E-4</v>
      </c>
      <c r="L1209" s="3">
        <f t="shared" si="317"/>
        <v>3.1474147000000001E-3</v>
      </c>
      <c r="M1209" s="3">
        <f t="shared" si="318"/>
        <v>3.4832E-6</v>
      </c>
      <c r="N1209" s="3">
        <f t="shared" si="319"/>
        <v>0</v>
      </c>
      <c r="O1209" s="3">
        <f>SUM(K1209:M1209)</f>
        <v>3.5870478000000002E-3</v>
      </c>
      <c r="P1209" s="41">
        <f t="shared" si="320"/>
        <v>1.8751417778753755E-3</v>
      </c>
      <c r="Q1209" s="42" t="str">
        <f t="shared" si="321"/>
        <v/>
      </c>
      <c r="R1209" s="44">
        <f t="shared" si="322"/>
        <v>4.1598171744110026E-6</v>
      </c>
      <c r="S1209" s="3">
        <f>IF(G1209&gt;0,(K1209/G1209)*(1000000/365),"")</f>
        <v>0.11949312328767121</v>
      </c>
      <c r="T1209" s="3">
        <f>IF(H1209&gt;0,(L1209/H1209)*(1000000/365),"")</f>
        <v>0.45384494592645996</v>
      </c>
      <c r="U1209" s="3">
        <f>IF(I1209&gt;0,(M1209/I1209)*(1000000/365),"")</f>
        <v>2.6508371385083711E-4</v>
      </c>
      <c r="V1209" s="28" t="str">
        <f>IF(J1209&gt;0,(N1209/J1209)*(1000000/365),"")</f>
        <v/>
      </c>
      <c r="Y1209" s="29" t="s">
        <v>849</v>
      </c>
      <c r="Z1209" s="3" t="s">
        <v>62</v>
      </c>
      <c r="AA1209" s="3">
        <v>1511872</v>
      </c>
      <c r="AB1209" s="3">
        <v>57</v>
      </c>
      <c r="AC1209" s="3">
        <v>117</v>
      </c>
      <c r="AD1209" s="3">
        <v>0</v>
      </c>
      <c r="AE1209" s="2" t="s">
        <v>1243</v>
      </c>
      <c r="AG1209" s="2">
        <v>10</v>
      </c>
      <c r="AH1209" s="2">
        <v>0.43614989999999998</v>
      </c>
      <c r="AI1209" s="3" t="s">
        <v>1243</v>
      </c>
      <c r="AK1209" s="3">
        <v>19</v>
      </c>
      <c r="AL1209" s="3">
        <v>3.1474147000000001</v>
      </c>
      <c r="AM1209" s="2" t="s">
        <v>1243</v>
      </c>
      <c r="AO1209" s="2">
        <v>36</v>
      </c>
      <c r="AP1209" s="2">
        <v>3.4832000000000001E-3</v>
      </c>
    </row>
    <row r="1210" spans="1:42" x14ac:dyDescent="0.25">
      <c r="A1210" s="3">
        <f t="shared" si="306"/>
        <v>6</v>
      </c>
      <c r="B1210" s="3" t="str">
        <f t="shared" si="307"/>
        <v>Oil</v>
      </c>
      <c r="C1210" s="3">
        <f t="shared" si="308"/>
        <v>1.9710854087999996E-2</v>
      </c>
      <c r="D1210" s="3">
        <f t="shared" si="309"/>
        <v>0</v>
      </c>
      <c r="E1210" s="3">
        <f t="shared" si="310"/>
        <v>6.5702846959999991E-2</v>
      </c>
      <c r="F1210" s="3" t="str">
        <f t="shared" si="311"/>
        <v/>
      </c>
      <c r="G1210" s="3">
        <f t="shared" si="312"/>
        <v>6</v>
      </c>
      <c r="H1210" s="3">
        <f t="shared" si="313"/>
        <v>74</v>
      </c>
      <c r="I1210" s="3">
        <f t="shared" si="314"/>
        <v>20</v>
      </c>
      <c r="J1210" s="3">
        <f t="shared" si="315"/>
        <v>0</v>
      </c>
      <c r="K1210" s="3">
        <f t="shared" si="316"/>
        <v>2.0000000000000001E-4</v>
      </c>
      <c r="L1210" s="3">
        <f t="shared" si="317"/>
        <v>1.7999999999999999E-2</v>
      </c>
      <c r="M1210" s="3">
        <f t="shared" si="318"/>
        <v>1E-4</v>
      </c>
      <c r="N1210" s="3">
        <f t="shared" si="319"/>
        <v>0</v>
      </c>
      <c r="O1210" s="3">
        <f>SUM(K1210:M1210)</f>
        <v>1.8299999999999997E-2</v>
      </c>
      <c r="P1210" s="41">
        <f t="shared" si="320"/>
        <v>1.0146693750919722E-2</v>
      </c>
      <c r="Q1210" s="42" t="str">
        <f t="shared" si="321"/>
        <v/>
      </c>
      <c r="R1210" s="44">
        <f t="shared" si="322"/>
        <v>1.5220040626379582E-3</v>
      </c>
      <c r="S1210" s="3">
        <f>IF(G1210&gt;0,(K1210/G1210)*(1000000/365),"")</f>
        <v>9.1324200913242004E-2</v>
      </c>
      <c r="T1210" s="3">
        <f>IF(H1210&gt;0,(L1210/H1210)*(1000000/365),"")</f>
        <v>0.66641984450203617</v>
      </c>
      <c r="U1210" s="3">
        <f>IF(I1210&gt;0,(M1210/I1210)*(1000000/365),"")</f>
        <v>1.3698630136986302E-2</v>
      </c>
      <c r="V1210" s="28" t="str">
        <f>IF(J1210&gt;0,(N1210/J1210)*(1000000/365),"")</f>
        <v/>
      </c>
      <c r="Y1210" s="29" t="s">
        <v>849</v>
      </c>
      <c r="Z1210" s="3" t="s">
        <v>47</v>
      </c>
      <c r="AA1210" s="3">
        <v>328514.23479999998</v>
      </c>
      <c r="AB1210" s="3">
        <v>107</v>
      </c>
      <c r="AC1210" s="3">
        <v>100</v>
      </c>
      <c r="AD1210" s="3">
        <v>0</v>
      </c>
      <c r="AE1210" s="2" t="s">
        <v>1243</v>
      </c>
      <c r="AG1210" s="2">
        <v>6</v>
      </c>
      <c r="AH1210" s="2">
        <v>0.2</v>
      </c>
      <c r="AI1210" s="3" t="s">
        <v>1243</v>
      </c>
      <c r="AK1210" s="3">
        <v>74</v>
      </c>
      <c r="AL1210" s="3">
        <v>18</v>
      </c>
      <c r="AM1210" s="2" t="s">
        <v>1243</v>
      </c>
      <c r="AO1210" s="2">
        <v>20</v>
      </c>
      <c r="AP1210" s="2">
        <v>0.1</v>
      </c>
    </row>
    <row r="1211" spans="1:42" x14ac:dyDescent="0.25">
      <c r="A1211" s="3">
        <f t="shared" si="306"/>
        <v>2</v>
      </c>
      <c r="B1211" s="3" t="str">
        <f t="shared" si="307"/>
        <v>Oil</v>
      </c>
      <c r="C1211" s="3">
        <f t="shared" si="308"/>
        <v>0</v>
      </c>
      <c r="D1211" s="3">
        <f t="shared" si="309"/>
        <v>3.9829999999999997E-2</v>
      </c>
      <c r="E1211" s="3">
        <f t="shared" si="310"/>
        <v>0</v>
      </c>
      <c r="F1211" s="3" t="str">
        <f t="shared" si="311"/>
        <v/>
      </c>
      <c r="G1211" s="3">
        <f t="shared" si="312"/>
        <v>0</v>
      </c>
      <c r="H1211" s="3">
        <f t="shared" si="313"/>
        <v>4</v>
      </c>
      <c r="I1211" s="3">
        <f t="shared" si="314"/>
        <v>0</v>
      </c>
      <c r="J1211" s="3">
        <f t="shared" si="315"/>
        <v>0</v>
      </c>
      <c r="K1211" s="3">
        <f t="shared" si="316"/>
        <v>0</v>
      </c>
      <c r="L1211" s="3">
        <f t="shared" si="317"/>
        <v>2.9155560000000001E-3</v>
      </c>
      <c r="M1211" s="3">
        <f t="shared" si="318"/>
        <v>0</v>
      </c>
      <c r="N1211" s="3">
        <f t="shared" si="319"/>
        <v>0</v>
      </c>
      <c r="O1211" s="3">
        <f>SUM(K1211:M1211)</f>
        <v>2.9155560000000001E-3</v>
      </c>
      <c r="P1211" s="41" t="str">
        <f t="shared" si="320"/>
        <v/>
      </c>
      <c r="Q1211" s="42">
        <f t="shared" si="321"/>
        <v>7.3200000000000015E-2</v>
      </c>
      <c r="R1211" s="44" t="str">
        <f t="shared" si="322"/>
        <v/>
      </c>
      <c r="S1211" s="3" t="str">
        <f>IF(G1211&gt;0,(K1211/G1211)*(1000000/365),"")</f>
        <v/>
      </c>
      <c r="T1211" s="3">
        <f>IF(H1211&gt;0,(L1211/H1211)*(1000000/365),"")</f>
        <v>1.9969561643835616</v>
      </c>
      <c r="U1211" s="3" t="str">
        <f>IF(I1211&gt;0,(M1211/I1211)*(1000000/365),"")</f>
        <v/>
      </c>
      <c r="V1211" s="28" t="str">
        <f>IF(J1211&gt;0,(N1211/J1211)*(1000000/365),"")</f>
        <v/>
      </c>
      <c r="Y1211" s="29" t="s">
        <v>849</v>
      </c>
      <c r="Z1211" s="3" t="s">
        <v>47</v>
      </c>
      <c r="AA1211" s="3">
        <v>39830</v>
      </c>
      <c r="AB1211" s="3">
        <v>4</v>
      </c>
      <c r="AC1211" s="3">
        <v>4</v>
      </c>
      <c r="AD1211" s="3">
        <v>0</v>
      </c>
      <c r="AE1211" s="2" t="s">
        <v>1245</v>
      </c>
      <c r="AI1211" s="3" t="s">
        <v>1243</v>
      </c>
      <c r="AK1211" s="3">
        <v>4</v>
      </c>
      <c r="AL1211" s="3">
        <v>2.915556</v>
      </c>
      <c r="AM1211" s="2" t="s">
        <v>1245</v>
      </c>
    </row>
    <row r="1212" spans="1:42" x14ac:dyDescent="0.25">
      <c r="A1212" s="3">
        <f t="shared" si="306"/>
        <v>2</v>
      </c>
      <c r="B1212" s="3" t="str">
        <f t="shared" si="307"/>
        <v>Oil</v>
      </c>
      <c r="C1212" s="3">
        <f t="shared" si="308"/>
        <v>0</v>
      </c>
      <c r="D1212" s="3">
        <f t="shared" si="309"/>
        <v>4.2465999999999997E-2</v>
      </c>
      <c r="E1212" s="3">
        <f t="shared" si="310"/>
        <v>0</v>
      </c>
      <c r="F1212" s="3" t="str">
        <f t="shared" si="311"/>
        <v/>
      </c>
      <c r="G1212" s="3">
        <f t="shared" si="312"/>
        <v>0</v>
      </c>
      <c r="H1212" s="3">
        <f t="shared" si="313"/>
        <v>11</v>
      </c>
      <c r="I1212" s="3">
        <f t="shared" si="314"/>
        <v>0</v>
      </c>
      <c r="J1212" s="3">
        <f t="shared" si="315"/>
        <v>0</v>
      </c>
      <c r="K1212" s="3">
        <f t="shared" si="316"/>
        <v>0</v>
      </c>
      <c r="L1212" s="3">
        <f t="shared" si="317"/>
        <v>6.7955359999999994E-4</v>
      </c>
      <c r="M1212" s="3">
        <f t="shared" si="318"/>
        <v>0</v>
      </c>
      <c r="N1212" s="3">
        <f t="shared" si="319"/>
        <v>0</v>
      </c>
      <c r="O1212" s="3">
        <f>SUM(K1212:M1212)</f>
        <v>6.7955359999999994E-4</v>
      </c>
      <c r="P1212" s="41" t="str">
        <f t="shared" si="320"/>
        <v/>
      </c>
      <c r="Q1212" s="42">
        <f t="shared" si="321"/>
        <v>1.6002298309235625E-2</v>
      </c>
      <c r="R1212" s="44" t="str">
        <f t="shared" si="322"/>
        <v/>
      </c>
      <c r="S1212" s="3" t="str">
        <f>IF(G1212&gt;0,(K1212/G1212)*(1000000/365),"")</f>
        <v/>
      </c>
      <c r="T1212" s="3">
        <f>IF(H1212&gt;0,(L1212/H1212)*(1000000/365),"")</f>
        <v>0.16925369863013695</v>
      </c>
      <c r="U1212" s="3" t="str">
        <f>IF(I1212&gt;0,(M1212/I1212)*(1000000/365),"")</f>
        <v/>
      </c>
      <c r="V1212" s="28" t="str">
        <f>IF(J1212&gt;0,(N1212/J1212)*(1000000/365),"")</f>
        <v/>
      </c>
      <c r="Y1212" s="29" t="s">
        <v>851</v>
      </c>
      <c r="Z1212" s="3" t="s">
        <v>47</v>
      </c>
      <c r="AA1212" s="3">
        <v>42466</v>
      </c>
      <c r="AB1212" s="3">
        <v>4</v>
      </c>
      <c r="AC1212" s="3">
        <v>11</v>
      </c>
      <c r="AD1212" s="3">
        <v>0</v>
      </c>
      <c r="AE1212" s="2" t="s">
        <v>1245</v>
      </c>
      <c r="AI1212" s="3" t="s">
        <v>1243</v>
      </c>
      <c r="AK1212" s="3">
        <v>11</v>
      </c>
      <c r="AL1212" s="3">
        <v>0.67955359999999998</v>
      </c>
      <c r="AM1212" s="2" t="s">
        <v>1245</v>
      </c>
    </row>
    <row r="1213" spans="1:42" x14ac:dyDescent="0.25">
      <c r="A1213" s="3">
        <f t="shared" si="306"/>
        <v>2</v>
      </c>
      <c r="B1213" s="3" t="str">
        <f t="shared" si="307"/>
        <v>Oil</v>
      </c>
      <c r="C1213" s="3">
        <f t="shared" si="308"/>
        <v>0</v>
      </c>
      <c r="D1213" s="3">
        <f t="shared" si="309"/>
        <v>1.4216233009999999</v>
      </c>
      <c r="E1213" s="3">
        <f t="shared" si="310"/>
        <v>0</v>
      </c>
      <c r="F1213" s="3" t="str">
        <f t="shared" si="311"/>
        <v/>
      </c>
      <c r="G1213" s="3">
        <f t="shared" si="312"/>
        <v>0</v>
      </c>
      <c r="H1213" s="3">
        <f t="shared" si="313"/>
        <v>28</v>
      </c>
      <c r="I1213" s="3">
        <f t="shared" si="314"/>
        <v>0</v>
      </c>
      <c r="J1213" s="3">
        <f t="shared" si="315"/>
        <v>0</v>
      </c>
      <c r="K1213" s="3">
        <f t="shared" si="316"/>
        <v>0</v>
      </c>
      <c r="L1213" s="3">
        <f t="shared" si="317"/>
        <v>4.4495895000000001E-2</v>
      </c>
      <c r="M1213" s="3">
        <f t="shared" si="318"/>
        <v>0</v>
      </c>
      <c r="N1213" s="3">
        <f t="shared" si="319"/>
        <v>0</v>
      </c>
      <c r="O1213" s="3">
        <f>SUM(K1213:M1213)</f>
        <v>4.4495895000000001E-2</v>
      </c>
      <c r="P1213" s="41" t="str">
        <f t="shared" si="320"/>
        <v/>
      </c>
      <c r="Q1213" s="42">
        <f t="shared" si="321"/>
        <v>3.1299356846993608E-2</v>
      </c>
      <c r="R1213" s="44" t="str">
        <f t="shared" si="322"/>
        <v/>
      </c>
      <c r="S1213" s="3" t="str">
        <f>IF(G1213&gt;0,(K1213/G1213)*(1000000/365),"")</f>
        <v/>
      </c>
      <c r="T1213" s="3">
        <f>IF(H1213&gt;0,(L1213/H1213)*(1000000/365),"")</f>
        <v>4.3538057729941286</v>
      </c>
      <c r="U1213" s="3" t="str">
        <f>IF(I1213&gt;0,(M1213/I1213)*(1000000/365),"")</f>
        <v/>
      </c>
      <c r="V1213" s="28" t="str">
        <f>IF(J1213&gt;0,(N1213/J1213)*(1000000/365),"")</f>
        <v/>
      </c>
      <c r="Y1213" s="29" t="s">
        <v>851</v>
      </c>
      <c r="Z1213" s="3" t="s">
        <v>62</v>
      </c>
      <c r="AA1213" s="3">
        <v>1421623.301</v>
      </c>
      <c r="AB1213" s="3">
        <v>73</v>
      </c>
      <c r="AC1213" s="3">
        <v>28</v>
      </c>
      <c r="AD1213" s="3">
        <v>27</v>
      </c>
      <c r="AE1213" s="2" t="s">
        <v>1245</v>
      </c>
      <c r="AI1213" s="3" t="s">
        <v>1243</v>
      </c>
      <c r="AK1213" s="3">
        <v>28</v>
      </c>
      <c r="AL1213" s="3">
        <v>44.495894999999997</v>
      </c>
      <c r="AM1213" s="2" t="s">
        <v>1245</v>
      </c>
    </row>
    <row r="1214" spans="1:42" x14ac:dyDescent="0.25">
      <c r="A1214" s="3">
        <f t="shared" si="306"/>
        <v>6</v>
      </c>
      <c r="B1214" s="3" t="str">
        <f t="shared" si="307"/>
        <v>Oil</v>
      </c>
      <c r="C1214" s="3">
        <f t="shared" si="308"/>
        <v>0.36844673880000001</v>
      </c>
      <c r="D1214" s="3">
        <f t="shared" si="309"/>
        <v>0</v>
      </c>
      <c r="E1214" s="3">
        <f t="shared" si="310"/>
        <v>0.24563115920000003</v>
      </c>
      <c r="F1214" s="3" t="str">
        <f t="shared" si="311"/>
        <v/>
      </c>
      <c r="G1214" s="3">
        <f t="shared" si="312"/>
        <v>3</v>
      </c>
      <c r="H1214" s="3">
        <f t="shared" si="313"/>
        <v>0</v>
      </c>
      <c r="I1214" s="3">
        <f t="shared" si="314"/>
        <v>2</v>
      </c>
      <c r="J1214" s="3">
        <f t="shared" si="315"/>
        <v>0</v>
      </c>
      <c r="K1214" s="3">
        <f t="shared" si="316"/>
        <v>0</v>
      </c>
      <c r="L1214" s="3">
        <f t="shared" si="317"/>
        <v>0</v>
      </c>
      <c r="M1214" s="3">
        <f t="shared" si="318"/>
        <v>1.0000000000000001E-5</v>
      </c>
      <c r="N1214" s="3">
        <f t="shared" si="319"/>
        <v>0</v>
      </c>
      <c r="O1214" s="3">
        <f>SUM(K1214:M1214)</f>
        <v>1.0000000000000001E-5</v>
      </c>
      <c r="P1214" s="41">
        <f t="shared" si="320"/>
        <v>0</v>
      </c>
      <c r="Q1214" s="42" t="str">
        <f t="shared" si="321"/>
        <v/>
      </c>
      <c r="R1214" s="44">
        <f t="shared" si="322"/>
        <v>4.0711447328462551E-5</v>
      </c>
      <c r="S1214" s="3">
        <f>IF(G1214&gt;0,(K1214/G1214)*(1000000/365),"")</f>
        <v>0</v>
      </c>
      <c r="T1214" s="3" t="str">
        <f>IF(H1214&gt;0,(L1214/H1214)*(1000000/365),"")</f>
        <v/>
      </c>
      <c r="U1214" s="3">
        <f>IF(I1214&gt;0,(M1214/I1214)*(1000000/365),"")</f>
        <v>1.3698630136986302E-2</v>
      </c>
      <c r="V1214" s="28" t="str">
        <f>IF(J1214&gt;0,(N1214/J1214)*(1000000/365),"")</f>
        <v/>
      </c>
      <c r="Y1214" s="29" t="s">
        <v>851</v>
      </c>
      <c r="Z1214" s="3" t="s">
        <v>62</v>
      </c>
      <c r="AA1214" s="3">
        <v>614077.89800000004</v>
      </c>
      <c r="AB1214" s="3">
        <v>27</v>
      </c>
      <c r="AC1214" s="3">
        <v>5</v>
      </c>
      <c r="AD1214" s="3">
        <v>0</v>
      </c>
      <c r="AE1214" s="2" t="s">
        <v>1243</v>
      </c>
      <c r="AG1214" s="2">
        <v>3</v>
      </c>
      <c r="AH1214" s="2">
        <v>0</v>
      </c>
      <c r="AI1214" s="3" t="s">
        <v>1245</v>
      </c>
      <c r="AM1214" s="2" t="s">
        <v>1243</v>
      </c>
      <c r="AO1214" s="2">
        <v>2</v>
      </c>
      <c r="AP1214" s="2">
        <v>0.01</v>
      </c>
    </row>
    <row r="1215" spans="1:42" x14ac:dyDescent="0.25">
      <c r="A1215" s="3">
        <f t="shared" si="306"/>
        <v>2</v>
      </c>
      <c r="B1215" s="3" t="str">
        <f t="shared" si="307"/>
        <v>Oil</v>
      </c>
      <c r="C1215" s="3">
        <f t="shared" si="308"/>
        <v>0</v>
      </c>
      <c r="D1215" s="3">
        <f t="shared" si="309"/>
        <v>0</v>
      </c>
      <c r="E1215" s="3">
        <f t="shared" si="310"/>
        <v>0</v>
      </c>
      <c r="F1215" s="3" t="str">
        <f t="shared" si="311"/>
        <v/>
      </c>
      <c r="G1215" s="3">
        <f t="shared" si="312"/>
        <v>0</v>
      </c>
      <c r="H1215" s="3">
        <f t="shared" si="313"/>
        <v>0</v>
      </c>
      <c r="I1215" s="3">
        <f t="shared" si="314"/>
        <v>0</v>
      </c>
      <c r="J1215" s="3">
        <f t="shared" si="315"/>
        <v>0</v>
      </c>
      <c r="K1215" s="3">
        <f t="shared" si="316"/>
        <v>0</v>
      </c>
      <c r="L1215" s="3">
        <f t="shared" si="317"/>
        <v>7.3963000000000002E-4</v>
      </c>
      <c r="M1215" s="3">
        <f t="shared" si="318"/>
        <v>0</v>
      </c>
      <c r="N1215" s="3">
        <f t="shared" si="319"/>
        <v>0</v>
      </c>
      <c r="O1215" s="3">
        <f>SUM(K1215:M1215)</f>
        <v>7.3963000000000002E-4</v>
      </c>
      <c r="P1215" s="41" t="str">
        <f t="shared" si="320"/>
        <v/>
      </c>
      <c r="Q1215" s="42" t="str">
        <f t="shared" si="321"/>
        <v/>
      </c>
      <c r="R1215" s="44" t="str">
        <f t="shared" si="322"/>
        <v/>
      </c>
      <c r="S1215" s="3" t="str">
        <f>IF(G1215&gt;0,(K1215/G1215)*(1000000/365),"")</f>
        <v/>
      </c>
      <c r="T1215" s="3" t="str">
        <f>IF(H1215&gt;0,(L1215/H1215)*(1000000/365),"")</f>
        <v/>
      </c>
      <c r="U1215" s="3" t="str">
        <f>IF(I1215&gt;0,(M1215/I1215)*(1000000/365),"")</f>
        <v/>
      </c>
      <c r="V1215" s="28" t="str">
        <f>IF(J1215&gt;0,(N1215/J1215)*(1000000/365),"")</f>
        <v/>
      </c>
      <c r="Y1215" s="29" t="s">
        <v>851</v>
      </c>
      <c r="Z1215" s="3" t="s">
        <v>47</v>
      </c>
      <c r="AA1215" s="3">
        <v>6844.82</v>
      </c>
      <c r="AB1215" s="3">
        <v>1</v>
      </c>
      <c r="AC1215" s="3">
        <v>0</v>
      </c>
      <c r="AD1215" s="3">
        <v>0</v>
      </c>
      <c r="AE1215" s="2" t="s">
        <v>1245</v>
      </c>
      <c r="AI1215" s="3" t="s">
        <v>1243</v>
      </c>
      <c r="AK1215" s="3">
        <v>0</v>
      </c>
      <c r="AL1215" s="3">
        <v>0.73963000000000001</v>
      </c>
      <c r="AM1215" s="2" t="s">
        <v>1245</v>
      </c>
    </row>
    <row r="1216" spans="1:42" x14ac:dyDescent="0.25">
      <c r="A1216" s="3">
        <f t="shared" si="306"/>
        <v>5</v>
      </c>
      <c r="B1216" s="3" t="str">
        <f t="shared" si="307"/>
        <v>Oil</v>
      </c>
      <c r="C1216" s="3">
        <f t="shared" si="308"/>
        <v>0</v>
      </c>
      <c r="D1216" s="3">
        <f t="shared" si="309"/>
        <v>0</v>
      </c>
      <c r="E1216" s="3">
        <f t="shared" si="310"/>
        <v>3.3675330000000003E-2</v>
      </c>
      <c r="F1216" s="3" t="str">
        <f t="shared" si="311"/>
        <v/>
      </c>
      <c r="G1216" s="3">
        <f t="shared" si="312"/>
        <v>0</v>
      </c>
      <c r="H1216" s="3">
        <f t="shared" si="313"/>
        <v>0</v>
      </c>
      <c r="I1216" s="3">
        <f t="shared" si="314"/>
        <v>2</v>
      </c>
      <c r="J1216" s="3">
        <f t="shared" si="315"/>
        <v>0</v>
      </c>
      <c r="K1216" s="3">
        <f t="shared" si="316"/>
        <v>0</v>
      </c>
      <c r="L1216" s="3">
        <f t="shared" si="317"/>
        <v>2.1640600000000002E-3</v>
      </c>
      <c r="M1216" s="3">
        <f t="shared" si="318"/>
        <v>7.5539999999999998E-5</v>
      </c>
      <c r="N1216" s="3">
        <f t="shared" si="319"/>
        <v>0</v>
      </c>
      <c r="O1216" s="3">
        <f>SUM(K1216:M1216)</f>
        <v>2.2396E-3</v>
      </c>
      <c r="P1216" s="41" t="str">
        <f t="shared" si="320"/>
        <v/>
      </c>
      <c r="Q1216" s="42" t="str">
        <f t="shared" si="321"/>
        <v/>
      </c>
      <c r="R1216" s="44">
        <f t="shared" si="322"/>
        <v>2.243185144733548E-3</v>
      </c>
      <c r="S1216" s="3" t="str">
        <f>IF(G1216&gt;0,(K1216/G1216)*(1000000/365),"")</f>
        <v/>
      </c>
      <c r="T1216" s="3" t="str">
        <f>IF(H1216&gt;0,(L1216/H1216)*(1000000/365),"")</f>
        <v/>
      </c>
      <c r="U1216" s="3">
        <f>IF(I1216&gt;0,(M1216/I1216)*(1000000/365),"")</f>
        <v>0.10347945205479452</v>
      </c>
      <c r="V1216" s="28" t="str">
        <f>IF(J1216&gt;0,(N1216/J1216)*(1000000/365),"")</f>
        <v/>
      </c>
      <c r="Y1216" s="29" t="s">
        <v>851</v>
      </c>
      <c r="Z1216" s="3" t="s">
        <v>62</v>
      </c>
      <c r="AA1216" s="3">
        <v>33675.33</v>
      </c>
      <c r="AB1216" s="3">
        <v>3</v>
      </c>
      <c r="AC1216" s="3">
        <v>2</v>
      </c>
      <c r="AD1216" s="3">
        <v>2</v>
      </c>
      <c r="AE1216" s="2" t="s">
        <v>1245</v>
      </c>
      <c r="AI1216" s="3" t="s">
        <v>1243</v>
      </c>
      <c r="AK1216" s="3">
        <v>0</v>
      </c>
      <c r="AL1216" s="3">
        <v>2.1640600000000001</v>
      </c>
      <c r="AM1216" s="2" t="s">
        <v>1243</v>
      </c>
      <c r="AO1216" s="2">
        <v>2</v>
      </c>
      <c r="AP1216" s="2">
        <v>7.5539999999999996E-2</v>
      </c>
    </row>
    <row r="1217" spans="1:42" x14ac:dyDescent="0.25">
      <c r="A1217" s="3">
        <f t="shared" si="306"/>
        <v>2</v>
      </c>
      <c r="B1217" s="3" t="str">
        <f t="shared" si="307"/>
        <v>Oil</v>
      </c>
      <c r="C1217" s="3">
        <f t="shared" si="308"/>
        <v>0</v>
      </c>
      <c r="D1217" s="3">
        <f t="shared" si="309"/>
        <v>2.0470000000000002E-3</v>
      </c>
      <c r="E1217" s="3">
        <f t="shared" si="310"/>
        <v>0</v>
      </c>
      <c r="F1217" s="3" t="str">
        <f t="shared" si="311"/>
        <v/>
      </c>
      <c r="G1217" s="3">
        <f t="shared" si="312"/>
        <v>0</v>
      </c>
      <c r="H1217" s="3">
        <f t="shared" si="313"/>
        <v>1</v>
      </c>
      <c r="I1217" s="3">
        <f t="shared" si="314"/>
        <v>0</v>
      </c>
      <c r="J1217" s="3">
        <f t="shared" si="315"/>
        <v>0</v>
      </c>
      <c r="K1217" s="3">
        <f t="shared" si="316"/>
        <v>0</v>
      </c>
      <c r="L1217" s="3">
        <f t="shared" si="317"/>
        <v>3.2917299999999997E-5</v>
      </c>
      <c r="M1217" s="3">
        <f t="shared" si="318"/>
        <v>0</v>
      </c>
      <c r="N1217" s="3">
        <f t="shared" si="319"/>
        <v>0</v>
      </c>
      <c r="O1217" s="3">
        <f>SUM(K1217:M1217)</f>
        <v>3.2917299999999997E-5</v>
      </c>
      <c r="P1217" s="41" t="str">
        <f t="shared" si="320"/>
        <v/>
      </c>
      <c r="Q1217" s="42">
        <f t="shared" si="321"/>
        <v>1.6080752320468975E-2</v>
      </c>
      <c r="R1217" s="44" t="str">
        <f t="shared" si="322"/>
        <v/>
      </c>
      <c r="S1217" s="3" t="str">
        <f>IF(G1217&gt;0,(K1217/G1217)*(1000000/365),"")</f>
        <v/>
      </c>
      <c r="T1217" s="3">
        <f>IF(H1217&gt;0,(L1217/H1217)*(1000000/365),"")</f>
        <v>9.0184383561643822E-2</v>
      </c>
      <c r="U1217" s="3" t="str">
        <f>IF(I1217&gt;0,(M1217/I1217)*(1000000/365),"")</f>
        <v/>
      </c>
      <c r="V1217" s="28" t="str">
        <f>IF(J1217&gt;0,(N1217/J1217)*(1000000/365),"")</f>
        <v/>
      </c>
      <c r="Y1217" s="29" t="s">
        <v>851</v>
      </c>
      <c r="Z1217" s="3" t="s">
        <v>62</v>
      </c>
      <c r="AA1217" s="3">
        <v>2047</v>
      </c>
      <c r="AB1217" s="3">
        <v>0</v>
      </c>
      <c r="AC1217" s="3">
        <v>1</v>
      </c>
      <c r="AD1217" s="3">
        <v>0</v>
      </c>
      <c r="AE1217" s="2" t="s">
        <v>1245</v>
      </c>
      <c r="AI1217" s="3" t="s">
        <v>1243</v>
      </c>
      <c r="AK1217" s="3">
        <v>1</v>
      </c>
      <c r="AL1217" s="3">
        <v>3.2917299999999997E-2</v>
      </c>
      <c r="AM1217" s="2" t="s">
        <v>1245</v>
      </c>
    </row>
    <row r="1218" spans="1:42" x14ac:dyDescent="0.25">
      <c r="A1218" s="3">
        <f t="shared" si="306"/>
        <v>2</v>
      </c>
      <c r="B1218" s="3" t="str">
        <f t="shared" si="307"/>
        <v>Oil</v>
      </c>
      <c r="C1218" s="3">
        <f t="shared" si="308"/>
        <v>0</v>
      </c>
      <c r="D1218" s="3">
        <f t="shared" si="309"/>
        <v>0.11912703999999999</v>
      </c>
      <c r="E1218" s="3">
        <f t="shared" si="310"/>
        <v>0</v>
      </c>
      <c r="F1218" s="3" t="str">
        <f t="shared" si="311"/>
        <v/>
      </c>
      <c r="G1218" s="3">
        <f t="shared" si="312"/>
        <v>0</v>
      </c>
      <c r="H1218" s="3">
        <f t="shared" si="313"/>
        <v>62</v>
      </c>
      <c r="I1218" s="3">
        <f t="shared" si="314"/>
        <v>0</v>
      </c>
      <c r="J1218" s="3">
        <f t="shared" si="315"/>
        <v>0</v>
      </c>
      <c r="K1218" s="3">
        <f t="shared" si="316"/>
        <v>0</v>
      </c>
      <c r="L1218" s="3">
        <f t="shared" si="317"/>
        <v>0.64297869779999994</v>
      </c>
      <c r="M1218" s="3">
        <f t="shared" si="318"/>
        <v>0</v>
      </c>
      <c r="N1218" s="3">
        <f t="shared" si="319"/>
        <v>0</v>
      </c>
      <c r="O1218" s="3">
        <f>SUM(K1218:M1218)</f>
        <v>0.64297869779999994</v>
      </c>
      <c r="P1218" s="41" t="str">
        <f t="shared" si="320"/>
        <v/>
      </c>
      <c r="Q1218" s="42">
        <f t="shared" si="321"/>
        <v>5.3974202481653197</v>
      </c>
      <c r="R1218" s="44" t="str">
        <f t="shared" si="322"/>
        <v/>
      </c>
      <c r="S1218" s="3" t="str">
        <f>IF(G1218&gt;0,(K1218/G1218)*(1000000/365),"")</f>
        <v/>
      </c>
      <c r="T1218" s="3">
        <f>IF(H1218&gt;0,(L1218/H1218)*(1000000/365),"")</f>
        <v>28.412668926204148</v>
      </c>
      <c r="U1218" s="3" t="str">
        <f>IF(I1218&gt;0,(M1218/I1218)*(1000000/365),"")</f>
        <v/>
      </c>
      <c r="V1218" s="28" t="str">
        <f>IF(J1218&gt;0,(N1218/J1218)*(1000000/365),"")</f>
        <v/>
      </c>
      <c r="Y1218" s="29" t="s">
        <v>852</v>
      </c>
      <c r="Z1218" s="3" t="s">
        <v>47</v>
      </c>
      <c r="AA1218" s="3">
        <v>119127.03999999999</v>
      </c>
      <c r="AB1218" s="3">
        <v>123</v>
      </c>
      <c r="AC1218" s="3">
        <v>62</v>
      </c>
      <c r="AD1218" s="3">
        <v>0</v>
      </c>
      <c r="AE1218" s="2" t="s">
        <v>1245</v>
      </c>
      <c r="AI1218" s="3" t="s">
        <v>1243</v>
      </c>
      <c r="AK1218" s="3">
        <v>62</v>
      </c>
      <c r="AL1218" s="3">
        <v>642.97869779999996</v>
      </c>
      <c r="AM1218" s="2" t="s">
        <v>1245</v>
      </c>
    </row>
    <row r="1219" spans="1:42" x14ac:dyDescent="0.25">
      <c r="A1219" s="3">
        <f t="shared" si="306"/>
        <v>2</v>
      </c>
      <c r="B1219" s="3" t="str">
        <f t="shared" si="307"/>
        <v>Oil</v>
      </c>
      <c r="C1219" s="3">
        <f t="shared" si="308"/>
        <v>0</v>
      </c>
      <c r="D1219" s="3">
        <f t="shared" si="309"/>
        <v>3.0148590700000002E-2</v>
      </c>
      <c r="E1219" s="3">
        <f t="shared" si="310"/>
        <v>0</v>
      </c>
      <c r="F1219" s="3" t="str">
        <f t="shared" si="311"/>
        <v/>
      </c>
      <c r="G1219" s="3">
        <f t="shared" si="312"/>
        <v>0</v>
      </c>
      <c r="H1219" s="3">
        <f t="shared" si="313"/>
        <v>9</v>
      </c>
      <c r="I1219" s="3">
        <f t="shared" si="314"/>
        <v>0</v>
      </c>
      <c r="J1219" s="3">
        <f t="shared" si="315"/>
        <v>0</v>
      </c>
      <c r="K1219" s="3">
        <f t="shared" si="316"/>
        <v>0</v>
      </c>
      <c r="L1219" s="3">
        <f t="shared" si="317"/>
        <v>3.5999999999999999E-3</v>
      </c>
      <c r="M1219" s="3">
        <f t="shared" si="318"/>
        <v>0</v>
      </c>
      <c r="N1219" s="3">
        <f t="shared" si="319"/>
        <v>0</v>
      </c>
      <c r="O1219" s="3">
        <f>SUM(K1219:M1219)</f>
        <v>3.5999999999999999E-3</v>
      </c>
      <c r="P1219" s="41" t="str">
        <f t="shared" si="320"/>
        <v/>
      </c>
      <c r="Q1219" s="42">
        <f t="shared" si="321"/>
        <v>0.11940856658351197</v>
      </c>
      <c r="R1219" s="44" t="str">
        <f t="shared" si="322"/>
        <v/>
      </c>
      <c r="S1219" s="3" t="str">
        <f>IF(G1219&gt;0,(K1219/G1219)*(1000000/365),"")</f>
        <v/>
      </c>
      <c r="T1219" s="3">
        <f>IF(H1219&gt;0,(L1219/H1219)*(1000000/365),"")</f>
        <v>1.095890410958904</v>
      </c>
      <c r="U1219" s="3" t="str">
        <f>IF(I1219&gt;0,(M1219/I1219)*(1000000/365),"")</f>
        <v/>
      </c>
      <c r="V1219" s="28" t="str">
        <f>IF(J1219&gt;0,(N1219/J1219)*(1000000/365),"")</f>
        <v/>
      </c>
      <c r="Y1219" s="29" t="s">
        <v>851</v>
      </c>
      <c r="Z1219" s="3" t="s">
        <v>47</v>
      </c>
      <c r="AA1219" s="3">
        <v>30148.590700000001</v>
      </c>
      <c r="AB1219" s="3">
        <v>3</v>
      </c>
      <c r="AC1219" s="3">
        <v>9</v>
      </c>
      <c r="AD1219" s="3">
        <v>0</v>
      </c>
      <c r="AE1219" s="2" t="s">
        <v>1245</v>
      </c>
      <c r="AI1219" s="3" t="s">
        <v>1243</v>
      </c>
      <c r="AK1219" s="3">
        <v>9</v>
      </c>
      <c r="AL1219" s="3">
        <v>3.6</v>
      </c>
      <c r="AM1219" s="2" t="s">
        <v>1245</v>
      </c>
    </row>
    <row r="1220" spans="1:42" x14ac:dyDescent="0.25">
      <c r="A1220" s="3">
        <f t="shared" si="306"/>
        <v>2</v>
      </c>
      <c r="B1220" s="3" t="str">
        <f t="shared" si="307"/>
        <v>Oil</v>
      </c>
      <c r="C1220" s="3">
        <f t="shared" si="308"/>
        <v>0</v>
      </c>
      <c r="D1220" s="3">
        <f t="shared" si="309"/>
        <v>6.7513502170000008E-4</v>
      </c>
      <c r="E1220" s="3">
        <f t="shared" si="310"/>
        <v>0</v>
      </c>
      <c r="F1220" s="3" t="str">
        <f t="shared" si="311"/>
        <v/>
      </c>
      <c r="G1220" s="3">
        <f t="shared" si="312"/>
        <v>0</v>
      </c>
      <c r="H1220" s="3">
        <f t="shared" si="313"/>
        <v>1</v>
      </c>
      <c r="I1220" s="3">
        <f t="shared" si="314"/>
        <v>0</v>
      </c>
      <c r="J1220" s="3">
        <f t="shared" si="315"/>
        <v>0</v>
      </c>
      <c r="K1220" s="3">
        <f t="shared" si="316"/>
        <v>0</v>
      </c>
      <c r="L1220" s="3">
        <f t="shared" si="317"/>
        <v>7.5243799999999999E-5</v>
      </c>
      <c r="M1220" s="3">
        <f t="shared" si="318"/>
        <v>0</v>
      </c>
      <c r="N1220" s="3">
        <f t="shared" si="319"/>
        <v>0</v>
      </c>
      <c r="O1220" s="3">
        <f>SUM(K1220:M1220)</f>
        <v>7.5243799999999999E-5</v>
      </c>
      <c r="P1220" s="41" t="str">
        <f t="shared" si="320"/>
        <v/>
      </c>
      <c r="Q1220" s="42">
        <f t="shared" si="321"/>
        <v>0.11145000271284251</v>
      </c>
      <c r="R1220" s="44" t="str">
        <f t="shared" si="322"/>
        <v/>
      </c>
      <c r="S1220" s="3" t="str">
        <f>IF(G1220&gt;0,(K1220/G1220)*(1000000/365),"")</f>
        <v/>
      </c>
      <c r="T1220" s="3">
        <f>IF(H1220&gt;0,(L1220/H1220)*(1000000/365),"")</f>
        <v>0.20614739726027395</v>
      </c>
      <c r="U1220" s="3" t="str">
        <f>IF(I1220&gt;0,(M1220/I1220)*(1000000/365),"")</f>
        <v/>
      </c>
      <c r="V1220" s="28" t="str">
        <f>IF(J1220&gt;0,(N1220/J1220)*(1000000/365),"")</f>
        <v/>
      </c>
      <c r="Y1220" s="29" t="s">
        <v>851</v>
      </c>
      <c r="Z1220" s="3" t="s">
        <v>47</v>
      </c>
      <c r="AA1220" s="3">
        <v>675.13502170000004</v>
      </c>
      <c r="AB1220" s="3">
        <v>1</v>
      </c>
      <c r="AC1220" s="3">
        <v>1</v>
      </c>
      <c r="AD1220" s="3">
        <v>0</v>
      </c>
      <c r="AE1220" s="2" t="s">
        <v>1245</v>
      </c>
      <c r="AI1220" s="3" t="s">
        <v>1243</v>
      </c>
      <c r="AK1220" s="3">
        <v>1</v>
      </c>
      <c r="AL1220" s="3">
        <v>7.52438E-2</v>
      </c>
      <c r="AM1220" s="2" t="s">
        <v>1245</v>
      </c>
    </row>
    <row r="1221" spans="1:42" x14ac:dyDescent="0.25">
      <c r="A1221" s="3">
        <f t="shared" si="306"/>
        <v>2</v>
      </c>
      <c r="B1221" s="3" t="str">
        <f t="shared" si="307"/>
        <v>Oil</v>
      </c>
      <c r="C1221" s="3">
        <f t="shared" si="308"/>
        <v>0</v>
      </c>
      <c r="D1221" s="3">
        <f t="shared" si="309"/>
        <v>4.3442649999999999E-2</v>
      </c>
      <c r="E1221" s="3">
        <f t="shared" si="310"/>
        <v>0</v>
      </c>
      <c r="F1221" s="3" t="str">
        <f t="shared" si="311"/>
        <v/>
      </c>
      <c r="G1221" s="3">
        <f t="shared" si="312"/>
        <v>0</v>
      </c>
      <c r="H1221" s="3">
        <f t="shared" si="313"/>
        <v>4</v>
      </c>
      <c r="I1221" s="3">
        <f t="shared" si="314"/>
        <v>0</v>
      </c>
      <c r="J1221" s="3">
        <f t="shared" si="315"/>
        <v>0</v>
      </c>
      <c r="K1221" s="3">
        <f t="shared" si="316"/>
        <v>0</v>
      </c>
      <c r="L1221" s="3">
        <f t="shared" si="317"/>
        <v>1.212E-3</v>
      </c>
      <c r="M1221" s="3">
        <f t="shared" si="318"/>
        <v>0</v>
      </c>
      <c r="N1221" s="3">
        <f t="shared" si="319"/>
        <v>0</v>
      </c>
      <c r="O1221" s="3">
        <f>SUM(K1221:M1221)</f>
        <v>1.212E-3</v>
      </c>
      <c r="P1221" s="41" t="str">
        <f t="shared" si="320"/>
        <v/>
      </c>
      <c r="Q1221" s="42">
        <f t="shared" si="321"/>
        <v>2.7898850553545882E-2</v>
      </c>
      <c r="R1221" s="44" t="str">
        <f t="shared" si="322"/>
        <v/>
      </c>
      <c r="S1221" s="3" t="str">
        <f>IF(G1221&gt;0,(K1221/G1221)*(1000000/365),"")</f>
        <v/>
      </c>
      <c r="T1221" s="3">
        <f>IF(H1221&gt;0,(L1221/H1221)*(1000000/365),"")</f>
        <v>0.83013698630136978</v>
      </c>
      <c r="U1221" s="3" t="str">
        <f>IF(I1221&gt;0,(M1221/I1221)*(1000000/365),"")</f>
        <v/>
      </c>
      <c r="V1221" s="28" t="str">
        <f>IF(J1221&gt;0,(N1221/J1221)*(1000000/365),"")</f>
        <v/>
      </c>
      <c r="Y1221" s="29" t="s">
        <v>851</v>
      </c>
      <c r="Z1221" s="3" t="s">
        <v>62</v>
      </c>
      <c r="AA1221" s="3">
        <v>43442.65</v>
      </c>
      <c r="AB1221" s="3">
        <v>2</v>
      </c>
      <c r="AC1221" s="3">
        <v>4</v>
      </c>
      <c r="AD1221" s="3">
        <v>0</v>
      </c>
      <c r="AE1221" s="2" t="s">
        <v>1245</v>
      </c>
      <c r="AI1221" s="3" t="s">
        <v>1243</v>
      </c>
      <c r="AK1221" s="3">
        <v>4</v>
      </c>
      <c r="AL1221" s="3">
        <v>1.212</v>
      </c>
      <c r="AM1221" s="2" t="s">
        <v>1245</v>
      </c>
    </row>
    <row r="1222" spans="1:42" x14ac:dyDescent="0.25">
      <c r="A1222" s="3">
        <f t="shared" si="306"/>
        <v>2</v>
      </c>
      <c r="B1222" s="3" t="str">
        <f t="shared" si="307"/>
        <v>Oil</v>
      </c>
      <c r="C1222" s="3">
        <f t="shared" si="308"/>
        <v>0</v>
      </c>
      <c r="D1222" s="3">
        <f t="shared" si="309"/>
        <v>3.2060245000000001E-2</v>
      </c>
      <c r="E1222" s="3">
        <f t="shared" si="310"/>
        <v>0</v>
      </c>
      <c r="F1222" s="3" t="str">
        <f t="shared" si="311"/>
        <v/>
      </c>
      <c r="G1222" s="3">
        <f t="shared" si="312"/>
        <v>0</v>
      </c>
      <c r="H1222" s="3">
        <f t="shared" si="313"/>
        <v>12</v>
      </c>
      <c r="I1222" s="3">
        <f t="shared" si="314"/>
        <v>0</v>
      </c>
      <c r="J1222" s="3">
        <f t="shared" si="315"/>
        <v>0</v>
      </c>
      <c r="K1222" s="3">
        <f t="shared" si="316"/>
        <v>0</v>
      </c>
      <c r="L1222" s="3">
        <f t="shared" si="317"/>
        <v>4.7959999999999999E-3</v>
      </c>
      <c r="M1222" s="3">
        <f t="shared" si="318"/>
        <v>0</v>
      </c>
      <c r="N1222" s="3">
        <f t="shared" si="319"/>
        <v>0</v>
      </c>
      <c r="O1222" s="3">
        <f>SUM(K1222:M1222)</f>
        <v>4.7959999999999999E-3</v>
      </c>
      <c r="P1222" s="41" t="str">
        <f t="shared" si="320"/>
        <v/>
      </c>
      <c r="Q1222" s="42">
        <f t="shared" si="321"/>
        <v>0.1495933671124472</v>
      </c>
      <c r="R1222" s="44" t="str">
        <f t="shared" si="322"/>
        <v/>
      </c>
      <c r="S1222" s="3" t="str">
        <f>IF(G1222&gt;0,(K1222/G1222)*(1000000/365),"")</f>
        <v/>
      </c>
      <c r="T1222" s="3">
        <f>IF(H1222&gt;0,(L1222/H1222)*(1000000/365),"")</f>
        <v>1.0949771689497716</v>
      </c>
      <c r="U1222" s="3" t="str">
        <f>IF(I1222&gt;0,(M1222/I1222)*(1000000/365),"")</f>
        <v/>
      </c>
      <c r="V1222" s="28" t="str">
        <f>IF(J1222&gt;0,(N1222/J1222)*(1000000/365),"")</f>
        <v/>
      </c>
      <c r="Y1222" s="29" t="s">
        <v>851</v>
      </c>
      <c r="Z1222" s="3" t="s">
        <v>47</v>
      </c>
      <c r="AA1222" s="3">
        <v>32060.244999999999</v>
      </c>
      <c r="AB1222" s="3">
        <v>5</v>
      </c>
      <c r="AC1222" s="3">
        <v>12</v>
      </c>
      <c r="AD1222" s="3">
        <v>0</v>
      </c>
      <c r="AE1222" s="2" t="s">
        <v>1245</v>
      </c>
      <c r="AI1222" s="3" t="s">
        <v>1243</v>
      </c>
      <c r="AK1222" s="3">
        <v>12</v>
      </c>
      <c r="AL1222" s="3">
        <v>4.7960000000000003</v>
      </c>
      <c r="AM1222" s="2" t="s">
        <v>1245</v>
      </c>
    </row>
    <row r="1223" spans="1:42" x14ac:dyDescent="0.25">
      <c r="A1223" s="3">
        <f t="shared" si="306"/>
        <v>2</v>
      </c>
      <c r="B1223" s="3" t="str">
        <f t="shared" si="307"/>
        <v>Oil</v>
      </c>
      <c r="C1223" s="3">
        <f t="shared" si="308"/>
        <v>0</v>
      </c>
      <c r="D1223" s="3">
        <f t="shared" si="309"/>
        <v>5.17063677786E-2</v>
      </c>
      <c r="E1223" s="3">
        <f t="shared" si="310"/>
        <v>0</v>
      </c>
      <c r="F1223" s="3" t="str">
        <f t="shared" si="311"/>
        <v/>
      </c>
      <c r="G1223" s="3">
        <f t="shared" si="312"/>
        <v>0</v>
      </c>
      <c r="H1223" s="3">
        <f t="shared" si="313"/>
        <v>8</v>
      </c>
      <c r="I1223" s="3">
        <f t="shared" si="314"/>
        <v>0</v>
      </c>
      <c r="J1223" s="3">
        <f t="shared" si="315"/>
        <v>0</v>
      </c>
      <c r="K1223" s="3">
        <f t="shared" si="316"/>
        <v>0</v>
      </c>
      <c r="L1223" s="3">
        <f t="shared" si="317"/>
        <v>6.4940070000000009E-4</v>
      </c>
      <c r="M1223" s="3">
        <f t="shared" si="318"/>
        <v>0</v>
      </c>
      <c r="N1223" s="3">
        <f t="shared" si="319"/>
        <v>0</v>
      </c>
      <c r="O1223" s="3">
        <f>SUM(K1223:M1223)</f>
        <v>6.4940070000000009E-4</v>
      </c>
      <c r="P1223" s="41" t="str">
        <f t="shared" si="320"/>
        <v/>
      </c>
      <c r="Q1223" s="42">
        <f t="shared" si="321"/>
        <v>1.2559395059050564E-2</v>
      </c>
      <c r="R1223" s="44" t="str">
        <f t="shared" si="322"/>
        <v/>
      </c>
      <c r="S1223" s="3" t="str">
        <f>IF(G1223&gt;0,(K1223/G1223)*(1000000/365),"")</f>
        <v/>
      </c>
      <c r="T1223" s="3">
        <f>IF(H1223&gt;0,(L1223/H1223)*(1000000/365),"")</f>
        <v>0.22239750000000003</v>
      </c>
      <c r="U1223" s="3" t="str">
        <f>IF(I1223&gt;0,(M1223/I1223)*(1000000/365),"")</f>
        <v/>
      </c>
      <c r="V1223" s="28" t="str">
        <f>IF(J1223&gt;0,(N1223/J1223)*(1000000/365),"")</f>
        <v/>
      </c>
      <c r="Y1223" s="29" t="s">
        <v>851</v>
      </c>
      <c r="Z1223" s="3" t="s">
        <v>62</v>
      </c>
      <c r="AA1223" s="3">
        <v>51706.367778599997</v>
      </c>
      <c r="AB1223" s="3">
        <v>20</v>
      </c>
      <c r="AC1223" s="3">
        <v>8</v>
      </c>
      <c r="AD1223" s="3">
        <v>0</v>
      </c>
      <c r="AE1223" s="2" t="s">
        <v>1245</v>
      </c>
      <c r="AI1223" s="3" t="s">
        <v>1243</v>
      </c>
      <c r="AK1223" s="3">
        <v>8</v>
      </c>
      <c r="AL1223" s="3">
        <v>0.64940070000000005</v>
      </c>
      <c r="AM1223" s="2" t="s">
        <v>1245</v>
      </c>
    </row>
    <row r="1224" spans="1:42" x14ac:dyDescent="0.25">
      <c r="A1224" s="3">
        <f t="shared" si="306"/>
        <v>3</v>
      </c>
      <c r="B1224" s="3" t="str">
        <f t="shared" si="307"/>
        <v>Oil</v>
      </c>
      <c r="C1224" s="3">
        <f t="shared" si="308"/>
        <v>0</v>
      </c>
      <c r="D1224" s="3">
        <f t="shared" si="309"/>
        <v>0</v>
      </c>
      <c r="E1224" s="3">
        <f t="shared" si="310"/>
        <v>0.10927199999999999</v>
      </c>
      <c r="F1224" s="3" t="str">
        <f t="shared" si="311"/>
        <v/>
      </c>
      <c r="G1224" s="3">
        <f t="shared" si="312"/>
        <v>0</v>
      </c>
      <c r="H1224" s="3">
        <f t="shared" si="313"/>
        <v>0</v>
      </c>
      <c r="I1224" s="3">
        <f t="shared" si="314"/>
        <v>21</v>
      </c>
      <c r="J1224" s="3">
        <f t="shared" si="315"/>
        <v>0</v>
      </c>
      <c r="K1224" s="3">
        <f t="shared" si="316"/>
        <v>0</v>
      </c>
      <c r="L1224" s="3">
        <f t="shared" si="317"/>
        <v>0</v>
      </c>
      <c r="M1224" s="3">
        <f t="shared" si="318"/>
        <v>3.614E-4</v>
      </c>
      <c r="N1224" s="3">
        <f t="shared" si="319"/>
        <v>0</v>
      </c>
      <c r="O1224" s="3">
        <f>SUM(K1224:M1224)</f>
        <v>3.614E-4</v>
      </c>
      <c r="P1224" s="41" t="str">
        <f t="shared" si="320"/>
        <v/>
      </c>
      <c r="Q1224" s="42" t="str">
        <f t="shared" si="321"/>
        <v/>
      </c>
      <c r="R1224" s="44">
        <f t="shared" si="322"/>
        <v>3.307343143714767E-3</v>
      </c>
      <c r="S1224" s="3" t="str">
        <f>IF(G1224&gt;0,(K1224/G1224)*(1000000/365),"")</f>
        <v/>
      </c>
      <c r="T1224" s="3" t="str">
        <f>IF(H1224&gt;0,(L1224/H1224)*(1000000/365),"")</f>
        <v/>
      </c>
      <c r="U1224" s="3">
        <f>IF(I1224&gt;0,(M1224/I1224)*(1000000/365),"")</f>
        <v>4.7149380300065227E-2</v>
      </c>
      <c r="V1224" s="28" t="str">
        <f>IF(J1224&gt;0,(N1224/J1224)*(1000000/365),"")</f>
        <v/>
      </c>
      <c r="Y1224" s="29" t="s">
        <v>851</v>
      </c>
      <c r="Z1224" s="3" t="s">
        <v>47</v>
      </c>
      <c r="AA1224" s="3">
        <v>109272</v>
      </c>
      <c r="AB1224" s="3">
        <v>6</v>
      </c>
      <c r="AC1224" s="3">
        <v>21</v>
      </c>
      <c r="AD1224" s="3">
        <v>0</v>
      </c>
      <c r="AE1224" s="2" t="s">
        <v>1245</v>
      </c>
      <c r="AI1224" s="3" t="s">
        <v>1245</v>
      </c>
      <c r="AM1224" s="2" t="s">
        <v>1243</v>
      </c>
      <c r="AO1224" s="2">
        <v>21</v>
      </c>
      <c r="AP1224" s="2">
        <v>0.3614</v>
      </c>
    </row>
    <row r="1225" spans="1:42" x14ac:dyDescent="0.25">
      <c r="A1225" s="3">
        <f t="shared" ref="A1225:A1288" si="323">IF(AND(AE1225="Y",AI1225="N",AM1225="N"),1,IF(AND(AE1225="N",AI1225="Y",AM1225="N"),2,IF(AND(AE1225="N",AI1225="N",AM1225="Y"),3,IF(AND(AE1225="Y",AI1225="Y",AM1225="N"),4,IF(AND(AE1225="N",AI1225="Y",AM1225="Y"),5,6)))))</f>
        <v>2</v>
      </c>
      <c r="B1225" s="3" t="str">
        <f t="shared" ref="B1225:B1288" si="324">IF(OR(ISNUMBER(SEARCH("gas",Y1225)),ISNUMBER(SEARCH("tight",Y1225)),ISNUMBER(SEARCH("coal",Y1225))),"Gas","Oil")</f>
        <v>Oil</v>
      </c>
      <c r="C1225" s="3">
        <f t="shared" ref="C1225:C1288" si="325">IF(SUM(G1225:I1225)&gt;0,IF(A1225=1,AA1225,IF(OR(A1225=4,A1225=6),AA1225*(G1225/SUM(G1225:I1225)),0))/1000000,0)</f>
        <v>0</v>
      </c>
      <c r="D1225" s="3">
        <f t="shared" ref="D1225:D1288" si="326">IF(SUM(G1225:I1225)&gt;0,IF(A1225=2,AA1225,IF(OR(A1225=4,A1225=5),AA1225*(H1225/SUM(G1225:I1225)),0))/1000000,0)</f>
        <v>8.1052264999999998E-3</v>
      </c>
      <c r="E1225" s="3">
        <f t="shared" ref="E1225:E1288" si="327">IF(SUM(G1225:I1225)&gt;0,IF(A1225=3,AA1225,IF(OR(A1225=5,A1225=6),AA1225*(I1225/SUM(G1225:I1225)),0))/1000000,0)</f>
        <v>0</v>
      </c>
      <c r="F1225" s="3" t="str">
        <f t="shared" ref="F1225:F1288" si="328">IF(AQ1225&gt;0,AA1225/1000000,"")</f>
        <v/>
      </c>
      <c r="G1225" s="3">
        <f t="shared" ref="G1225:G1288" si="329">AG1225</f>
        <v>0</v>
      </c>
      <c r="H1225" s="3">
        <f t="shared" ref="H1225:H1288" si="330">AK1225</f>
        <v>2</v>
      </c>
      <c r="I1225" s="3">
        <f t="shared" ref="I1225:I1288" si="331">AO1225</f>
        <v>0</v>
      </c>
      <c r="J1225" s="3">
        <f t="shared" ref="J1225:J1288" si="332">AQ1225</f>
        <v>0</v>
      </c>
      <c r="K1225" s="3">
        <f t="shared" ref="K1225:K1288" si="333">AH1225/1000</f>
        <v>0</v>
      </c>
      <c r="L1225" s="3">
        <f t="shared" ref="L1225:L1288" si="334">AL1225/1000</f>
        <v>7.0845429999999996E-4</v>
      </c>
      <c r="M1225" s="3">
        <f t="shared" ref="M1225:M1288" si="335">AP1225/1000</f>
        <v>0</v>
      </c>
      <c r="N1225" s="3">
        <f t="shared" ref="N1225:N1288" si="336">AR1225/1000</f>
        <v>0</v>
      </c>
      <c r="O1225" s="3">
        <f>SUM(K1225:M1225)</f>
        <v>7.0845429999999996E-4</v>
      </c>
      <c r="P1225" s="41" t="str">
        <f t="shared" ref="P1225:P1288" si="337">IF(C1225&gt;0,(K1225/C1225),"")</f>
        <v/>
      </c>
      <c r="Q1225" s="42">
        <f t="shared" ref="Q1225:Q1288" si="338">IF(D1225&gt;0,(L1225/D1225),"")</f>
        <v>8.7407094669100238E-2</v>
      </c>
      <c r="R1225" s="44" t="str">
        <f t="shared" ref="R1225:R1288" si="339">IF(E1225&gt;0,(M1225/E1225),"")</f>
        <v/>
      </c>
      <c r="S1225" s="3" t="str">
        <f>IF(G1225&gt;0,(K1225/G1225)*(1000000/365),"")</f>
        <v/>
      </c>
      <c r="T1225" s="3">
        <f>IF(H1225&gt;0,(L1225/H1225)*(1000000/365),"")</f>
        <v>0.97048534246575335</v>
      </c>
      <c r="U1225" s="3" t="str">
        <f>IF(I1225&gt;0,(M1225/I1225)*(1000000/365),"")</f>
        <v/>
      </c>
      <c r="V1225" s="28" t="str">
        <f>IF(J1225&gt;0,(N1225/J1225)*(1000000/365),"")</f>
        <v/>
      </c>
      <c r="Y1225" s="29" t="s">
        <v>851</v>
      </c>
      <c r="Z1225" s="3" t="s">
        <v>62</v>
      </c>
      <c r="AA1225" s="3">
        <v>8105.2264999999998</v>
      </c>
      <c r="AB1225" s="3">
        <v>1</v>
      </c>
      <c r="AC1225" s="3">
        <v>2</v>
      </c>
      <c r="AD1225" s="3">
        <v>0</v>
      </c>
      <c r="AE1225" s="2" t="s">
        <v>1245</v>
      </c>
      <c r="AI1225" s="3" t="s">
        <v>1243</v>
      </c>
      <c r="AK1225" s="3">
        <v>2</v>
      </c>
      <c r="AL1225" s="3">
        <v>0.70845429999999998</v>
      </c>
      <c r="AM1225" s="2" t="s">
        <v>1245</v>
      </c>
    </row>
    <row r="1226" spans="1:42" x14ac:dyDescent="0.25">
      <c r="A1226" s="3">
        <f t="shared" si="323"/>
        <v>2</v>
      </c>
      <c r="B1226" s="3" t="str">
        <f t="shared" si="324"/>
        <v>Oil</v>
      </c>
      <c r="C1226" s="3">
        <f t="shared" si="325"/>
        <v>0</v>
      </c>
      <c r="D1226" s="3">
        <f t="shared" si="326"/>
        <v>1.771E-2</v>
      </c>
      <c r="E1226" s="3">
        <f t="shared" si="327"/>
        <v>0</v>
      </c>
      <c r="F1226" s="3" t="str">
        <f t="shared" si="328"/>
        <v/>
      </c>
      <c r="G1226" s="3">
        <f t="shared" si="329"/>
        <v>0</v>
      </c>
      <c r="H1226" s="3">
        <f t="shared" si="330"/>
        <v>3</v>
      </c>
      <c r="I1226" s="3">
        <f t="shared" si="331"/>
        <v>0</v>
      </c>
      <c r="J1226" s="3">
        <f t="shared" si="332"/>
        <v>0</v>
      </c>
      <c r="K1226" s="3">
        <f t="shared" si="333"/>
        <v>0</v>
      </c>
      <c r="L1226" s="3">
        <f t="shared" si="334"/>
        <v>9.3999999999999997E-4</v>
      </c>
      <c r="M1226" s="3">
        <f t="shared" si="335"/>
        <v>0</v>
      </c>
      <c r="N1226" s="3">
        <f t="shared" si="336"/>
        <v>0</v>
      </c>
      <c r="O1226" s="3">
        <f>SUM(K1226:M1226)</f>
        <v>9.3999999999999997E-4</v>
      </c>
      <c r="P1226" s="41" t="str">
        <f t="shared" si="337"/>
        <v/>
      </c>
      <c r="Q1226" s="42">
        <f t="shared" si="338"/>
        <v>5.3077357425183512E-2</v>
      </c>
      <c r="R1226" s="44" t="str">
        <f t="shared" si="339"/>
        <v/>
      </c>
      <c r="S1226" s="3" t="str">
        <f>IF(G1226&gt;0,(K1226/G1226)*(1000000/365),"")</f>
        <v/>
      </c>
      <c r="T1226" s="3">
        <f>IF(H1226&gt;0,(L1226/H1226)*(1000000/365),"")</f>
        <v>0.85844748858447484</v>
      </c>
      <c r="U1226" s="3" t="str">
        <f>IF(I1226&gt;0,(M1226/I1226)*(1000000/365),"")</f>
        <v/>
      </c>
      <c r="V1226" s="28" t="str">
        <f>IF(J1226&gt;0,(N1226/J1226)*(1000000/365),"")</f>
        <v/>
      </c>
      <c r="Y1226" s="29" t="s">
        <v>851</v>
      </c>
      <c r="Z1226" s="3" t="s">
        <v>47</v>
      </c>
      <c r="AA1226" s="3">
        <v>17710</v>
      </c>
      <c r="AB1226" s="3">
        <v>0</v>
      </c>
      <c r="AC1226" s="3">
        <v>3</v>
      </c>
      <c r="AD1226" s="3">
        <v>0</v>
      </c>
      <c r="AE1226" s="2" t="s">
        <v>1245</v>
      </c>
      <c r="AI1226" s="3" t="s">
        <v>1243</v>
      </c>
      <c r="AK1226" s="3">
        <v>3</v>
      </c>
      <c r="AL1226" s="3">
        <v>0.94</v>
      </c>
      <c r="AM1226" s="2" t="s">
        <v>1245</v>
      </c>
    </row>
    <row r="1227" spans="1:42" x14ac:dyDescent="0.25">
      <c r="A1227" s="3">
        <f t="shared" si="323"/>
        <v>6</v>
      </c>
      <c r="B1227" s="3" t="str">
        <f t="shared" si="324"/>
        <v>Oil</v>
      </c>
      <c r="C1227" s="3">
        <f t="shared" si="325"/>
        <v>6.9926315789473684E-2</v>
      </c>
      <c r="D1227" s="3">
        <f t="shared" si="326"/>
        <v>0</v>
      </c>
      <c r="E1227" s="3">
        <f t="shared" si="327"/>
        <v>0.15383789473684212</v>
      </c>
      <c r="F1227" s="3" t="str">
        <f t="shared" si="328"/>
        <v/>
      </c>
      <c r="G1227" s="3">
        <f t="shared" si="329"/>
        <v>5</v>
      </c>
      <c r="H1227" s="3">
        <f t="shared" si="330"/>
        <v>3</v>
      </c>
      <c r="I1227" s="3">
        <f t="shared" si="331"/>
        <v>11</v>
      </c>
      <c r="J1227" s="3">
        <f t="shared" si="332"/>
        <v>0</v>
      </c>
      <c r="K1227" s="3">
        <f t="shared" si="333"/>
        <v>8.1413600000000003E-5</v>
      </c>
      <c r="L1227" s="3">
        <f t="shared" si="334"/>
        <v>5.5387600000000005E-5</v>
      </c>
      <c r="M1227" s="3">
        <f t="shared" si="335"/>
        <v>4.1040000000000002E-7</v>
      </c>
      <c r="N1227" s="3">
        <f t="shared" si="336"/>
        <v>0</v>
      </c>
      <c r="O1227" s="3">
        <f>SUM(K1227:M1227)</f>
        <v>1.372116E-4</v>
      </c>
      <c r="P1227" s="41">
        <f t="shared" si="337"/>
        <v>1.1642769832906821E-3</v>
      </c>
      <c r="Q1227" s="42" t="str">
        <f t="shared" si="338"/>
        <v/>
      </c>
      <c r="R1227" s="44">
        <f t="shared" si="339"/>
        <v>2.667743215688421E-6</v>
      </c>
      <c r="S1227" s="3">
        <f>IF(G1227&gt;0,(K1227/G1227)*(1000000/365),"")</f>
        <v>4.4610191780821914E-2</v>
      </c>
      <c r="T1227" s="3">
        <f>IF(H1227&gt;0,(L1227/H1227)*(1000000/365),"")</f>
        <v>5.0582283105022836E-2</v>
      </c>
      <c r="U1227" s="3">
        <f>IF(I1227&gt;0,(M1227/I1227)*(1000000/365),"")</f>
        <v>1.0221668742216688E-4</v>
      </c>
      <c r="V1227" s="28" t="str">
        <f>IF(J1227&gt;0,(N1227/J1227)*(1000000/365),"")</f>
        <v/>
      </c>
      <c r="Y1227" s="29" t="s">
        <v>851</v>
      </c>
      <c r="Z1227" s="3" t="s">
        <v>62</v>
      </c>
      <c r="AA1227" s="3">
        <v>265720</v>
      </c>
      <c r="AB1227" s="3">
        <v>11</v>
      </c>
      <c r="AC1227" s="3">
        <v>49</v>
      </c>
      <c r="AD1227" s="3">
        <v>0</v>
      </c>
      <c r="AE1227" s="2" t="s">
        <v>1243</v>
      </c>
      <c r="AG1227" s="2">
        <v>5</v>
      </c>
      <c r="AH1227" s="2">
        <v>8.1413600000000003E-2</v>
      </c>
      <c r="AI1227" s="3" t="s">
        <v>1243</v>
      </c>
      <c r="AK1227" s="3">
        <v>3</v>
      </c>
      <c r="AL1227" s="3">
        <v>5.5387600000000002E-2</v>
      </c>
      <c r="AM1227" s="2" t="s">
        <v>1243</v>
      </c>
      <c r="AO1227" s="2">
        <v>11</v>
      </c>
      <c r="AP1227" s="2">
        <v>4.104E-4</v>
      </c>
    </row>
    <row r="1228" spans="1:42" x14ac:dyDescent="0.25">
      <c r="A1228" s="3">
        <f t="shared" si="323"/>
        <v>2</v>
      </c>
      <c r="B1228" s="3" t="str">
        <f t="shared" si="324"/>
        <v>Oil</v>
      </c>
      <c r="C1228" s="3">
        <f t="shared" si="325"/>
        <v>0</v>
      </c>
      <c r="D1228" s="3">
        <f t="shared" si="326"/>
        <v>7.9099791700000005E-2</v>
      </c>
      <c r="E1228" s="3">
        <f t="shared" si="327"/>
        <v>0</v>
      </c>
      <c r="F1228" s="3" t="str">
        <f t="shared" si="328"/>
        <v/>
      </c>
      <c r="G1228" s="3">
        <f t="shared" si="329"/>
        <v>0</v>
      </c>
      <c r="H1228" s="3">
        <f t="shared" si="330"/>
        <v>39</v>
      </c>
      <c r="I1228" s="3">
        <f t="shared" si="331"/>
        <v>0</v>
      </c>
      <c r="J1228" s="3">
        <f t="shared" si="332"/>
        <v>0</v>
      </c>
      <c r="K1228" s="3">
        <f t="shared" si="333"/>
        <v>0</v>
      </c>
      <c r="L1228" s="3">
        <f t="shared" si="334"/>
        <v>4.5999999999999999E-3</v>
      </c>
      <c r="M1228" s="3">
        <f t="shared" si="335"/>
        <v>0</v>
      </c>
      <c r="N1228" s="3">
        <f t="shared" si="336"/>
        <v>0</v>
      </c>
      <c r="O1228" s="3">
        <f>SUM(K1228:M1228)</f>
        <v>4.5999999999999999E-3</v>
      </c>
      <c r="P1228" s="41" t="str">
        <f t="shared" si="337"/>
        <v/>
      </c>
      <c r="Q1228" s="42">
        <f t="shared" si="338"/>
        <v>5.8154388287725407E-2</v>
      </c>
      <c r="R1228" s="44" t="str">
        <f t="shared" si="339"/>
        <v/>
      </c>
      <c r="S1228" s="3" t="str">
        <f>IF(G1228&gt;0,(K1228/G1228)*(1000000/365),"")</f>
        <v/>
      </c>
      <c r="T1228" s="3">
        <f>IF(H1228&gt;0,(L1228/H1228)*(1000000/365),"")</f>
        <v>0.32314717246224095</v>
      </c>
      <c r="U1228" s="3" t="str">
        <f>IF(I1228&gt;0,(M1228/I1228)*(1000000/365),"")</f>
        <v/>
      </c>
      <c r="V1228" s="28" t="str">
        <f>IF(J1228&gt;0,(N1228/J1228)*(1000000/365),"")</f>
        <v/>
      </c>
      <c r="Y1228" s="29" t="s">
        <v>851</v>
      </c>
      <c r="Z1228" s="3" t="s">
        <v>47</v>
      </c>
      <c r="AA1228" s="3">
        <v>79099.791700000002</v>
      </c>
      <c r="AB1228" s="3">
        <v>55</v>
      </c>
      <c r="AC1228" s="3">
        <v>39</v>
      </c>
      <c r="AD1228" s="3">
        <v>0</v>
      </c>
      <c r="AE1228" s="2" t="s">
        <v>1245</v>
      </c>
      <c r="AI1228" s="3" t="s">
        <v>1243</v>
      </c>
      <c r="AK1228" s="3">
        <v>39</v>
      </c>
      <c r="AL1228" s="3">
        <v>4.5999999999999996</v>
      </c>
      <c r="AM1228" s="2" t="s">
        <v>1245</v>
      </c>
    </row>
    <row r="1229" spans="1:42" x14ac:dyDescent="0.25">
      <c r="A1229" s="3">
        <f t="shared" si="323"/>
        <v>2</v>
      </c>
      <c r="B1229" s="3" t="str">
        <f t="shared" si="324"/>
        <v>Oil</v>
      </c>
      <c r="C1229" s="3">
        <f t="shared" si="325"/>
        <v>0</v>
      </c>
      <c r="D1229" s="3">
        <f t="shared" si="326"/>
        <v>7.9710000000000007E-3</v>
      </c>
      <c r="E1229" s="3">
        <f t="shared" si="327"/>
        <v>0</v>
      </c>
      <c r="F1229" s="3" t="str">
        <f t="shared" si="328"/>
        <v/>
      </c>
      <c r="G1229" s="3">
        <f t="shared" si="329"/>
        <v>0</v>
      </c>
      <c r="H1229" s="3">
        <f t="shared" si="330"/>
        <v>2</v>
      </c>
      <c r="I1229" s="3">
        <f t="shared" si="331"/>
        <v>0</v>
      </c>
      <c r="J1229" s="3">
        <f t="shared" si="332"/>
        <v>0</v>
      </c>
      <c r="K1229" s="3">
        <f t="shared" si="333"/>
        <v>0</v>
      </c>
      <c r="L1229" s="3">
        <f t="shared" si="334"/>
        <v>1.618113E-3</v>
      </c>
      <c r="M1229" s="3">
        <f t="shared" si="335"/>
        <v>0</v>
      </c>
      <c r="N1229" s="3">
        <f t="shared" si="336"/>
        <v>0</v>
      </c>
      <c r="O1229" s="3">
        <f>SUM(K1229:M1229)</f>
        <v>1.618113E-3</v>
      </c>
      <c r="P1229" s="41" t="str">
        <f t="shared" si="337"/>
        <v/>
      </c>
      <c r="Q1229" s="42">
        <f t="shared" si="338"/>
        <v>0.20299999999999999</v>
      </c>
      <c r="R1229" s="44" t="str">
        <f t="shared" si="339"/>
        <v/>
      </c>
      <c r="S1229" s="3" t="str">
        <f>IF(G1229&gt;0,(K1229/G1229)*(1000000/365),"")</f>
        <v/>
      </c>
      <c r="T1229" s="3">
        <f>IF(H1229&gt;0,(L1229/H1229)*(1000000/365),"")</f>
        <v>2.2165931506849312</v>
      </c>
      <c r="U1229" s="3" t="str">
        <f>IF(I1229&gt;0,(M1229/I1229)*(1000000/365),"")</f>
        <v/>
      </c>
      <c r="V1229" s="28" t="str">
        <f>IF(J1229&gt;0,(N1229/J1229)*(1000000/365),"")</f>
        <v/>
      </c>
      <c r="Y1229" s="29" t="s">
        <v>851</v>
      </c>
      <c r="Z1229" s="3" t="s">
        <v>47</v>
      </c>
      <c r="AA1229" s="3">
        <v>7971</v>
      </c>
      <c r="AB1229" s="3">
        <v>2</v>
      </c>
      <c r="AC1229" s="3">
        <v>2</v>
      </c>
      <c r="AD1229" s="3">
        <v>0</v>
      </c>
      <c r="AE1229" s="2" t="s">
        <v>1245</v>
      </c>
      <c r="AI1229" s="3" t="s">
        <v>1243</v>
      </c>
      <c r="AK1229" s="3">
        <v>2</v>
      </c>
      <c r="AL1229" s="3">
        <v>1.6181129999999999</v>
      </c>
      <c r="AM1229" s="2" t="s">
        <v>1245</v>
      </c>
    </row>
    <row r="1230" spans="1:42" x14ac:dyDescent="0.25">
      <c r="A1230" s="3">
        <f t="shared" si="323"/>
        <v>6</v>
      </c>
      <c r="B1230" s="3" t="str">
        <f t="shared" si="324"/>
        <v>Oil</v>
      </c>
      <c r="C1230" s="3">
        <f t="shared" si="325"/>
        <v>0.104903466</v>
      </c>
      <c r="D1230" s="3">
        <f t="shared" si="326"/>
        <v>0</v>
      </c>
      <c r="E1230" s="3">
        <f t="shared" si="327"/>
        <v>0.419613864</v>
      </c>
      <c r="F1230" s="3" t="str">
        <f t="shared" si="328"/>
        <v/>
      </c>
      <c r="G1230" s="3">
        <f t="shared" si="329"/>
        <v>1</v>
      </c>
      <c r="H1230" s="3">
        <f t="shared" si="330"/>
        <v>5</v>
      </c>
      <c r="I1230" s="3">
        <f t="shared" si="331"/>
        <v>4</v>
      </c>
      <c r="J1230" s="3">
        <f t="shared" si="332"/>
        <v>0</v>
      </c>
      <c r="K1230" s="3">
        <f t="shared" si="333"/>
        <v>8.2290999999999989E-6</v>
      </c>
      <c r="L1230" s="3">
        <f t="shared" si="334"/>
        <v>7.0185310799999998E-2</v>
      </c>
      <c r="M1230" s="3">
        <f t="shared" si="335"/>
        <v>3.8303179999999999E-4</v>
      </c>
      <c r="N1230" s="3">
        <f t="shared" si="336"/>
        <v>0</v>
      </c>
      <c r="O1230" s="3">
        <f>SUM(K1230:M1230)</f>
        <v>7.0576571700000007E-2</v>
      </c>
      <c r="P1230" s="41">
        <f t="shared" si="337"/>
        <v>7.8444500584947297E-5</v>
      </c>
      <c r="Q1230" s="42" t="str">
        <f t="shared" si="338"/>
        <v/>
      </c>
      <c r="R1230" s="44">
        <f t="shared" si="339"/>
        <v>9.1281969653891123E-4</v>
      </c>
      <c r="S1230" s="3">
        <f>IF(G1230&gt;0,(K1230/G1230)*(1000000/365),"")</f>
        <v>2.254547945205479E-2</v>
      </c>
      <c r="T1230" s="3">
        <f>IF(H1230&gt;0,(L1230/H1230)*(1000000/365),"")</f>
        <v>38.457704547945198</v>
      </c>
      <c r="U1230" s="3">
        <f>IF(I1230&gt;0,(M1230/I1230)*(1000000/365),"")</f>
        <v>0.26235054794520546</v>
      </c>
      <c r="V1230" s="28" t="str">
        <f>IF(J1230&gt;0,(N1230/J1230)*(1000000/365),"")</f>
        <v/>
      </c>
      <c r="Y1230" s="29" t="s">
        <v>853</v>
      </c>
      <c r="Z1230" s="3" t="s">
        <v>62</v>
      </c>
      <c r="AA1230" s="3">
        <v>1049034.6599999999</v>
      </c>
      <c r="AB1230" s="3">
        <v>131</v>
      </c>
      <c r="AC1230" s="3">
        <v>10</v>
      </c>
      <c r="AD1230" s="3">
        <v>10</v>
      </c>
      <c r="AE1230" s="2" t="s">
        <v>1243</v>
      </c>
      <c r="AG1230" s="2">
        <v>1</v>
      </c>
      <c r="AH1230" s="2">
        <v>8.2290999999999996E-3</v>
      </c>
      <c r="AI1230" s="3" t="s">
        <v>1243</v>
      </c>
      <c r="AK1230" s="3">
        <v>5</v>
      </c>
      <c r="AL1230" s="3">
        <v>70.185310799999996</v>
      </c>
      <c r="AM1230" s="2" t="s">
        <v>1243</v>
      </c>
      <c r="AO1230" s="2">
        <v>4</v>
      </c>
      <c r="AP1230" s="2">
        <v>0.38303179999999998</v>
      </c>
    </row>
    <row r="1231" spans="1:42" x14ac:dyDescent="0.25">
      <c r="A1231" s="3">
        <f t="shared" si="323"/>
        <v>6</v>
      </c>
      <c r="B1231" s="3" t="str">
        <f t="shared" si="324"/>
        <v>Oil</v>
      </c>
      <c r="C1231" s="3">
        <f t="shared" si="325"/>
        <v>0.95684790149999988</v>
      </c>
      <c r="D1231" s="3">
        <f t="shared" si="326"/>
        <v>0</v>
      </c>
      <c r="E1231" s="3">
        <f t="shared" si="327"/>
        <v>0.53158216749999998</v>
      </c>
      <c r="F1231" s="3" t="str">
        <f t="shared" si="328"/>
        <v/>
      </c>
      <c r="G1231" s="3">
        <f t="shared" si="329"/>
        <v>9</v>
      </c>
      <c r="H1231" s="3">
        <f t="shared" si="330"/>
        <v>1</v>
      </c>
      <c r="I1231" s="3">
        <f t="shared" si="331"/>
        <v>5</v>
      </c>
      <c r="J1231" s="3">
        <f t="shared" si="332"/>
        <v>0</v>
      </c>
      <c r="K1231" s="3">
        <f t="shared" si="333"/>
        <v>0</v>
      </c>
      <c r="L1231" s="3">
        <f t="shared" si="334"/>
        <v>0</v>
      </c>
      <c r="M1231" s="3">
        <f t="shared" si="335"/>
        <v>0</v>
      </c>
      <c r="N1231" s="3">
        <f t="shared" si="336"/>
        <v>0</v>
      </c>
      <c r="O1231" s="3">
        <f>SUM(K1231:M1231)</f>
        <v>0</v>
      </c>
      <c r="P1231" s="41">
        <f t="shared" si="337"/>
        <v>0</v>
      </c>
      <c r="Q1231" s="42" t="str">
        <f t="shared" si="338"/>
        <v/>
      </c>
      <c r="R1231" s="44">
        <f t="shared" si="339"/>
        <v>0</v>
      </c>
      <c r="S1231" s="3">
        <f>IF(G1231&gt;0,(K1231/G1231)*(1000000/365),"")</f>
        <v>0</v>
      </c>
      <c r="T1231" s="3">
        <f>IF(H1231&gt;0,(L1231/H1231)*(1000000/365),"")</f>
        <v>0</v>
      </c>
      <c r="U1231" s="3">
        <f>IF(I1231&gt;0,(M1231/I1231)*(1000000/365),"")</f>
        <v>0</v>
      </c>
      <c r="V1231" s="28" t="str">
        <f>IF(J1231&gt;0,(N1231/J1231)*(1000000/365),"")</f>
        <v/>
      </c>
      <c r="Y1231" s="29" t="s">
        <v>853</v>
      </c>
      <c r="Z1231" s="3" t="s">
        <v>62</v>
      </c>
      <c r="AA1231" s="3">
        <v>1594746.5024999999</v>
      </c>
      <c r="AB1231" s="3">
        <v>239</v>
      </c>
      <c r="AC1231" s="3">
        <v>15</v>
      </c>
      <c r="AD1231" s="3">
        <v>0</v>
      </c>
      <c r="AE1231" s="2" t="s">
        <v>1243</v>
      </c>
      <c r="AG1231" s="2">
        <v>9</v>
      </c>
      <c r="AH1231" s="2">
        <v>0</v>
      </c>
      <c r="AI1231" s="3" t="s">
        <v>1243</v>
      </c>
      <c r="AK1231" s="3">
        <v>1</v>
      </c>
      <c r="AL1231" s="3">
        <v>0</v>
      </c>
      <c r="AM1231" s="2" t="s">
        <v>1243</v>
      </c>
      <c r="AO1231" s="2">
        <v>5</v>
      </c>
      <c r="AP1231" s="2">
        <v>0</v>
      </c>
    </row>
    <row r="1232" spans="1:42" x14ac:dyDescent="0.25">
      <c r="A1232" s="3">
        <f t="shared" si="323"/>
        <v>2</v>
      </c>
      <c r="B1232" s="3" t="str">
        <f t="shared" si="324"/>
        <v>Oil</v>
      </c>
      <c r="C1232" s="3">
        <f t="shared" si="325"/>
        <v>0</v>
      </c>
      <c r="D1232" s="3">
        <f t="shared" si="326"/>
        <v>1.731622E-2</v>
      </c>
      <c r="E1232" s="3">
        <f t="shared" si="327"/>
        <v>0</v>
      </c>
      <c r="F1232" s="3" t="str">
        <f t="shared" si="328"/>
        <v/>
      </c>
      <c r="G1232" s="3">
        <f t="shared" si="329"/>
        <v>0</v>
      </c>
      <c r="H1232" s="3">
        <f t="shared" si="330"/>
        <v>8</v>
      </c>
      <c r="I1232" s="3">
        <f t="shared" si="331"/>
        <v>0</v>
      </c>
      <c r="J1232" s="3">
        <f t="shared" si="332"/>
        <v>0</v>
      </c>
      <c r="K1232" s="3">
        <f t="shared" si="333"/>
        <v>0</v>
      </c>
      <c r="L1232" s="3">
        <f t="shared" si="334"/>
        <v>2.6795360000000002E-4</v>
      </c>
      <c r="M1232" s="3">
        <f t="shared" si="335"/>
        <v>0</v>
      </c>
      <c r="N1232" s="3">
        <f t="shared" si="336"/>
        <v>0</v>
      </c>
      <c r="O1232" s="3">
        <f>SUM(K1232:M1232)</f>
        <v>2.6795360000000002E-4</v>
      </c>
      <c r="P1232" s="41" t="str">
        <f t="shared" si="337"/>
        <v/>
      </c>
      <c r="Q1232" s="42">
        <f t="shared" si="338"/>
        <v>1.5474139275199784E-2</v>
      </c>
      <c r="R1232" s="44" t="str">
        <f t="shared" si="339"/>
        <v/>
      </c>
      <c r="S1232" s="3" t="str">
        <f>IF(G1232&gt;0,(K1232/G1232)*(1000000/365),"")</f>
        <v/>
      </c>
      <c r="T1232" s="3">
        <f>IF(H1232&gt;0,(L1232/H1232)*(1000000/365),"")</f>
        <v>9.176493150684932E-2</v>
      </c>
      <c r="U1232" s="3" t="str">
        <f>IF(I1232&gt;0,(M1232/I1232)*(1000000/365),"")</f>
        <v/>
      </c>
      <c r="V1232" s="28" t="str">
        <f>IF(J1232&gt;0,(N1232/J1232)*(1000000/365),"")</f>
        <v/>
      </c>
      <c r="Y1232" s="29" t="s">
        <v>853</v>
      </c>
      <c r="Z1232" s="3" t="s">
        <v>62</v>
      </c>
      <c r="AA1232" s="3">
        <v>17316.22</v>
      </c>
      <c r="AB1232" s="3">
        <v>27</v>
      </c>
      <c r="AC1232" s="3">
        <v>8</v>
      </c>
      <c r="AD1232" s="3">
        <v>0</v>
      </c>
      <c r="AE1232" s="2" t="s">
        <v>1245</v>
      </c>
      <c r="AI1232" s="3" t="s">
        <v>1243</v>
      </c>
      <c r="AK1232" s="3">
        <v>8</v>
      </c>
      <c r="AL1232" s="3">
        <v>0.26795360000000001</v>
      </c>
      <c r="AM1232" s="2" t="s">
        <v>1245</v>
      </c>
    </row>
    <row r="1233" spans="1:42" x14ac:dyDescent="0.25">
      <c r="A1233" s="3">
        <f t="shared" si="323"/>
        <v>2</v>
      </c>
      <c r="B1233" s="3" t="str">
        <f t="shared" si="324"/>
        <v>Oil</v>
      </c>
      <c r="C1233" s="3">
        <f t="shared" si="325"/>
        <v>0</v>
      </c>
      <c r="D1233" s="3">
        <f t="shared" si="326"/>
        <v>0.11631292</v>
      </c>
      <c r="E1233" s="3">
        <f t="shared" si="327"/>
        <v>0</v>
      </c>
      <c r="F1233" s="3" t="str">
        <f t="shared" si="328"/>
        <v/>
      </c>
      <c r="G1233" s="3">
        <f t="shared" si="329"/>
        <v>0</v>
      </c>
      <c r="H1233" s="3">
        <f t="shared" si="330"/>
        <v>5</v>
      </c>
      <c r="I1233" s="3">
        <f t="shared" si="331"/>
        <v>0</v>
      </c>
      <c r="J1233" s="3">
        <f t="shared" si="332"/>
        <v>0</v>
      </c>
      <c r="K1233" s="3">
        <f t="shared" si="333"/>
        <v>0</v>
      </c>
      <c r="L1233" s="3">
        <f t="shared" si="334"/>
        <v>6.6289460000000001E-4</v>
      </c>
      <c r="M1233" s="3">
        <f t="shared" si="335"/>
        <v>0</v>
      </c>
      <c r="N1233" s="3">
        <f t="shared" si="336"/>
        <v>0</v>
      </c>
      <c r="O1233" s="3">
        <f>SUM(K1233:M1233)</f>
        <v>6.6289460000000001E-4</v>
      </c>
      <c r="P1233" s="41" t="str">
        <f t="shared" si="337"/>
        <v/>
      </c>
      <c r="Q1233" s="42">
        <f t="shared" si="338"/>
        <v>5.6992344444624036E-3</v>
      </c>
      <c r="R1233" s="44" t="str">
        <f t="shared" si="339"/>
        <v/>
      </c>
      <c r="S1233" s="3" t="str">
        <f>IF(G1233&gt;0,(K1233/G1233)*(1000000/365),"")</f>
        <v/>
      </c>
      <c r="T1233" s="3">
        <f>IF(H1233&gt;0,(L1233/H1233)*(1000000/365),"")</f>
        <v>0.36322991780821923</v>
      </c>
      <c r="U1233" s="3" t="str">
        <f>IF(I1233&gt;0,(M1233/I1233)*(1000000/365),"")</f>
        <v/>
      </c>
      <c r="V1233" s="28" t="str">
        <f>IF(J1233&gt;0,(N1233/J1233)*(1000000/365),"")</f>
        <v/>
      </c>
      <c r="Y1233" s="29" t="s">
        <v>854</v>
      </c>
      <c r="Z1233" s="3" t="s">
        <v>47</v>
      </c>
      <c r="AA1233" s="3">
        <v>116312.92</v>
      </c>
      <c r="AB1233" s="3">
        <v>2</v>
      </c>
      <c r="AC1233" s="3">
        <v>5</v>
      </c>
      <c r="AD1233" s="3">
        <v>0</v>
      </c>
      <c r="AE1233" s="2" t="s">
        <v>1245</v>
      </c>
      <c r="AI1233" s="3" t="s">
        <v>1243</v>
      </c>
      <c r="AK1233" s="3">
        <v>5</v>
      </c>
      <c r="AL1233" s="3">
        <v>0.6628946</v>
      </c>
      <c r="AM1233" s="2" t="s">
        <v>1245</v>
      </c>
    </row>
    <row r="1234" spans="1:42" x14ac:dyDescent="0.25">
      <c r="A1234" s="3">
        <f t="shared" si="323"/>
        <v>6</v>
      </c>
      <c r="B1234" s="3" t="str">
        <f t="shared" si="324"/>
        <v>Oil</v>
      </c>
      <c r="C1234" s="3">
        <f t="shared" si="325"/>
        <v>14.641898147116883</v>
      </c>
      <c r="D1234" s="3">
        <f t="shared" si="326"/>
        <v>0</v>
      </c>
      <c r="E1234" s="3">
        <f t="shared" si="327"/>
        <v>0.60172184166233766</v>
      </c>
      <c r="F1234" s="3" t="str">
        <f t="shared" si="328"/>
        <v/>
      </c>
      <c r="G1234" s="3">
        <f t="shared" si="329"/>
        <v>73</v>
      </c>
      <c r="H1234" s="3">
        <f t="shared" si="330"/>
        <v>1</v>
      </c>
      <c r="I1234" s="3">
        <f t="shared" si="331"/>
        <v>3</v>
      </c>
      <c r="J1234" s="3">
        <f t="shared" si="332"/>
        <v>0</v>
      </c>
      <c r="K1234" s="3">
        <f t="shared" si="333"/>
        <v>7.0979570000000002E-3</v>
      </c>
      <c r="L1234" s="3">
        <f t="shared" si="334"/>
        <v>3.6129009999999999E-4</v>
      </c>
      <c r="M1234" s="3">
        <f t="shared" si="335"/>
        <v>2.2191399999999999E-5</v>
      </c>
      <c r="N1234" s="3">
        <f t="shared" si="336"/>
        <v>0</v>
      </c>
      <c r="O1234" s="3">
        <f>SUM(K1234:M1234)</f>
        <v>7.4814384999999997E-3</v>
      </c>
      <c r="P1234" s="41">
        <f t="shared" si="337"/>
        <v>4.8477027559419605E-4</v>
      </c>
      <c r="Q1234" s="42" t="str">
        <f t="shared" si="338"/>
        <v/>
      </c>
      <c r="R1234" s="44">
        <f t="shared" si="339"/>
        <v>3.6879831283327307E-5</v>
      </c>
      <c r="S1234" s="3">
        <f>IF(G1234&gt;0,(K1234/G1234)*(1000000/365),"")</f>
        <v>0.26638982923625448</v>
      </c>
      <c r="T1234" s="3">
        <f>IF(H1234&gt;0,(L1234/H1234)*(1000000/365),"")</f>
        <v>0.98983589041095887</v>
      </c>
      <c r="U1234" s="3">
        <f>IF(I1234&gt;0,(M1234/I1234)*(1000000/365),"")</f>
        <v>2.0266118721461186E-2</v>
      </c>
      <c r="V1234" s="28" t="str">
        <f>IF(J1234&gt;0,(N1234/J1234)*(1000000/365),"")</f>
        <v/>
      </c>
      <c r="Y1234" s="29" t="s">
        <v>853</v>
      </c>
      <c r="Z1234" s="3" t="s">
        <v>47</v>
      </c>
      <c r="AA1234" s="3">
        <v>15444193.936000001</v>
      </c>
      <c r="AB1234" s="3">
        <v>1519</v>
      </c>
      <c r="AC1234" s="3">
        <v>77</v>
      </c>
      <c r="AD1234" s="3">
        <v>10</v>
      </c>
      <c r="AE1234" s="2" t="s">
        <v>1243</v>
      </c>
      <c r="AG1234" s="2">
        <v>73</v>
      </c>
      <c r="AH1234" s="2">
        <v>7.0979570000000001</v>
      </c>
      <c r="AI1234" s="3" t="s">
        <v>1243</v>
      </c>
      <c r="AK1234" s="3">
        <v>1</v>
      </c>
      <c r="AL1234" s="3">
        <v>0.3612901</v>
      </c>
      <c r="AM1234" s="2" t="s">
        <v>1243</v>
      </c>
      <c r="AO1234" s="2">
        <v>3</v>
      </c>
      <c r="AP1234" s="2">
        <v>2.21914E-2</v>
      </c>
    </row>
    <row r="1235" spans="1:42" x14ac:dyDescent="0.25">
      <c r="A1235" s="3">
        <f t="shared" si="323"/>
        <v>2</v>
      </c>
      <c r="B1235" s="3" t="str">
        <f t="shared" si="324"/>
        <v>Oil</v>
      </c>
      <c r="C1235" s="3">
        <f t="shared" si="325"/>
        <v>0</v>
      </c>
      <c r="D1235" s="3">
        <f t="shared" si="326"/>
        <v>2.9978749999999998E-2</v>
      </c>
      <c r="E1235" s="3">
        <f t="shared" si="327"/>
        <v>0</v>
      </c>
      <c r="F1235" s="3" t="str">
        <f t="shared" si="328"/>
        <v/>
      </c>
      <c r="G1235" s="3">
        <f t="shared" si="329"/>
        <v>0</v>
      </c>
      <c r="H1235" s="3">
        <f t="shared" si="330"/>
        <v>7</v>
      </c>
      <c r="I1235" s="3">
        <f t="shared" si="331"/>
        <v>0</v>
      </c>
      <c r="J1235" s="3">
        <f t="shared" si="332"/>
        <v>0</v>
      </c>
      <c r="K1235" s="3">
        <f t="shared" si="333"/>
        <v>0</v>
      </c>
      <c r="L1235" s="3">
        <f t="shared" si="334"/>
        <v>3.8516739999999998E-4</v>
      </c>
      <c r="M1235" s="3">
        <f t="shared" si="335"/>
        <v>0</v>
      </c>
      <c r="N1235" s="3">
        <f t="shared" si="336"/>
        <v>0</v>
      </c>
      <c r="O1235" s="3">
        <f>SUM(K1235:M1235)</f>
        <v>3.8516739999999998E-4</v>
      </c>
      <c r="P1235" s="41" t="str">
        <f t="shared" si="337"/>
        <v/>
      </c>
      <c r="Q1235" s="42">
        <f t="shared" si="338"/>
        <v>1.2848014009923695E-2</v>
      </c>
      <c r="R1235" s="44" t="str">
        <f t="shared" si="339"/>
        <v/>
      </c>
      <c r="S1235" s="3" t="str">
        <f>IF(G1235&gt;0,(K1235/G1235)*(1000000/365),"")</f>
        <v/>
      </c>
      <c r="T1235" s="3">
        <f>IF(H1235&gt;0,(L1235/H1235)*(1000000/365),"")</f>
        <v>0.15075045009784735</v>
      </c>
      <c r="U1235" s="3" t="str">
        <f>IF(I1235&gt;0,(M1235/I1235)*(1000000/365),"")</f>
        <v/>
      </c>
      <c r="V1235" s="28" t="str">
        <f>IF(J1235&gt;0,(N1235/J1235)*(1000000/365),"")</f>
        <v/>
      </c>
      <c r="Y1235" s="29" t="s">
        <v>853</v>
      </c>
      <c r="Z1235" s="3" t="s">
        <v>62</v>
      </c>
      <c r="AA1235" s="3">
        <v>29978.75</v>
      </c>
      <c r="AB1235" s="3">
        <v>5</v>
      </c>
      <c r="AC1235" s="3">
        <v>7</v>
      </c>
      <c r="AD1235" s="3">
        <v>0</v>
      </c>
      <c r="AE1235" s="2" t="s">
        <v>1245</v>
      </c>
      <c r="AI1235" s="3" t="s">
        <v>1243</v>
      </c>
      <c r="AK1235" s="3">
        <v>7</v>
      </c>
      <c r="AL1235" s="3">
        <v>0.38516739999999999</v>
      </c>
      <c r="AM1235" s="2" t="s">
        <v>1245</v>
      </c>
    </row>
    <row r="1236" spans="1:42" x14ac:dyDescent="0.25">
      <c r="A1236" s="3">
        <f t="shared" si="323"/>
        <v>2</v>
      </c>
      <c r="B1236" s="3" t="str">
        <f t="shared" si="324"/>
        <v>Oil</v>
      </c>
      <c r="C1236" s="3">
        <f t="shared" si="325"/>
        <v>0</v>
      </c>
      <c r="D1236" s="3">
        <f t="shared" si="326"/>
        <v>2.2418E-2</v>
      </c>
      <c r="E1236" s="3">
        <f t="shared" si="327"/>
        <v>0</v>
      </c>
      <c r="F1236" s="3" t="str">
        <f t="shared" si="328"/>
        <v/>
      </c>
      <c r="G1236" s="3">
        <f t="shared" si="329"/>
        <v>0</v>
      </c>
      <c r="H1236" s="3">
        <f t="shared" si="330"/>
        <v>3</v>
      </c>
      <c r="I1236" s="3">
        <f t="shared" si="331"/>
        <v>0</v>
      </c>
      <c r="J1236" s="3">
        <f t="shared" si="332"/>
        <v>0</v>
      </c>
      <c r="K1236" s="3">
        <f t="shared" si="333"/>
        <v>0</v>
      </c>
      <c r="L1236" s="3">
        <f t="shared" si="334"/>
        <v>1.1899999999999999E-3</v>
      </c>
      <c r="M1236" s="3">
        <f t="shared" si="335"/>
        <v>0</v>
      </c>
      <c r="N1236" s="3">
        <f t="shared" si="336"/>
        <v>0</v>
      </c>
      <c r="O1236" s="3">
        <f>SUM(K1236:M1236)</f>
        <v>1.1899999999999999E-3</v>
      </c>
      <c r="P1236" s="41" t="str">
        <f t="shared" si="337"/>
        <v/>
      </c>
      <c r="Q1236" s="42">
        <f t="shared" si="338"/>
        <v>5.3082344544562399E-2</v>
      </c>
      <c r="R1236" s="44" t="str">
        <f t="shared" si="339"/>
        <v/>
      </c>
      <c r="S1236" s="3" t="str">
        <f>IF(G1236&gt;0,(K1236/G1236)*(1000000/365),"")</f>
        <v/>
      </c>
      <c r="T1236" s="3">
        <f>IF(H1236&gt;0,(L1236/H1236)*(1000000/365),"")</f>
        <v>1.0867579908675797</v>
      </c>
      <c r="U1236" s="3" t="str">
        <f>IF(I1236&gt;0,(M1236/I1236)*(1000000/365),"")</f>
        <v/>
      </c>
      <c r="V1236" s="28" t="str">
        <f>IF(J1236&gt;0,(N1236/J1236)*(1000000/365),"")</f>
        <v/>
      </c>
      <c r="Y1236" s="29" t="s">
        <v>853</v>
      </c>
      <c r="Z1236" s="3" t="s">
        <v>47</v>
      </c>
      <c r="AA1236" s="3">
        <v>22418</v>
      </c>
      <c r="AB1236" s="3">
        <v>0</v>
      </c>
      <c r="AC1236" s="3">
        <v>3</v>
      </c>
      <c r="AD1236" s="3">
        <v>0</v>
      </c>
      <c r="AE1236" s="2" t="s">
        <v>1245</v>
      </c>
      <c r="AI1236" s="3" t="s">
        <v>1243</v>
      </c>
      <c r="AK1236" s="3">
        <v>3</v>
      </c>
      <c r="AL1236" s="3">
        <v>1.19</v>
      </c>
      <c r="AM1236" s="2" t="s">
        <v>1245</v>
      </c>
    </row>
    <row r="1237" spans="1:42" x14ac:dyDescent="0.25">
      <c r="A1237" s="3">
        <f t="shared" si="323"/>
        <v>2</v>
      </c>
      <c r="B1237" s="3" t="str">
        <f t="shared" si="324"/>
        <v>Oil</v>
      </c>
      <c r="C1237" s="3">
        <f t="shared" si="325"/>
        <v>0</v>
      </c>
      <c r="D1237" s="3">
        <f t="shared" si="326"/>
        <v>2.6280000000000001E-2</v>
      </c>
      <c r="E1237" s="3">
        <f t="shared" si="327"/>
        <v>0</v>
      </c>
      <c r="F1237" s="3" t="str">
        <f t="shared" si="328"/>
        <v/>
      </c>
      <c r="G1237" s="3">
        <f t="shared" si="329"/>
        <v>0</v>
      </c>
      <c r="H1237" s="3">
        <f t="shared" si="330"/>
        <v>6</v>
      </c>
      <c r="I1237" s="3">
        <f t="shared" si="331"/>
        <v>0</v>
      </c>
      <c r="J1237" s="3">
        <f t="shared" si="332"/>
        <v>0</v>
      </c>
      <c r="K1237" s="3">
        <f t="shared" si="333"/>
        <v>0</v>
      </c>
      <c r="L1237" s="3">
        <f t="shared" si="334"/>
        <v>3.1055169999999997E-4</v>
      </c>
      <c r="M1237" s="3">
        <f t="shared" si="335"/>
        <v>0</v>
      </c>
      <c r="N1237" s="3">
        <f t="shared" si="336"/>
        <v>0</v>
      </c>
      <c r="O1237" s="3">
        <f>SUM(K1237:M1237)</f>
        <v>3.1055169999999997E-4</v>
      </c>
      <c r="P1237" s="41" t="str">
        <f t="shared" si="337"/>
        <v/>
      </c>
      <c r="Q1237" s="42">
        <f t="shared" si="338"/>
        <v>1.1817035768645356E-2</v>
      </c>
      <c r="R1237" s="44" t="str">
        <f t="shared" si="339"/>
        <v/>
      </c>
      <c r="S1237" s="3" t="str">
        <f>IF(G1237&gt;0,(K1237/G1237)*(1000000/365),"")</f>
        <v/>
      </c>
      <c r="T1237" s="3">
        <f>IF(H1237&gt;0,(L1237/H1237)*(1000000/365),"")</f>
        <v>0.14180442922374425</v>
      </c>
      <c r="U1237" s="3" t="str">
        <f>IF(I1237&gt;0,(M1237/I1237)*(1000000/365),"")</f>
        <v/>
      </c>
      <c r="V1237" s="28" t="str">
        <f>IF(J1237&gt;0,(N1237/J1237)*(1000000/365),"")</f>
        <v/>
      </c>
      <c r="Y1237" s="29" t="s">
        <v>853</v>
      </c>
      <c r="Z1237" s="3" t="s">
        <v>62</v>
      </c>
      <c r="AA1237" s="3">
        <v>26280</v>
      </c>
      <c r="AB1237" s="3">
        <v>4</v>
      </c>
      <c r="AC1237" s="3">
        <v>11</v>
      </c>
      <c r="AD1237" s="3">
        <v>0</v>
      </c>
      <c r="AE1237" s="2" t="s">
        <v>1245</v>
      </c>
      <c r="AI1237" s="3" t="s">
        <v>1243</v>
      </c>
      <c r="AK1237" s="3">
        <v>6</v>
      </c>
      <c r="AL1237" s="3">
        <v>0.31055169999999999</v>
      </c>
      <c r="AM1237" s="2" t="s">
        <v>1245</v>
      </c>
    </row>
    <row r="1238" spans="1:42" x14ac:dyDescent="0.25">
      <c r="A1238" s="3">
        <f t="shared" si="323"/>
        <v>2</v>
      </c>
      <c r="B1238" s="3" t="str">
        <f t="shared" si="324"/>
        <v>Oil</v>
      </c>
      <c r="C1238" s="3">
        <f t="shared" si="325"/>
        <v>0</v>
      </c>
      <c r="D1238" s="3">
        <f t="shared" si="326"/>
        <v>5.1406973000000002E-3</v>
      </c>
      <c r="E1238" s="3">
        <f t="shared" si="327"/>
        <v>0</v>
      </c>
      <c r="F1238" s="3" t="str">
        <f t="shared" si="328"/>
        <v/>
      </c>
      <c r="G1238" s="3">
        <f t="shared" si="329"/>
        <v>0</v>
      </c>
      <c r="H1238" s="3">
        <f t="shared" si="330"/>
        <v>2</v>
      </c>
      <c r="I1238" s="3">
        <f t="shared" si="331"/>
        <v>0</v>
      </c>
      <c r="J1238" s="3">
        <f t="shared" si="332"/>
        <v>0</v>
      </c>
      <c r="K1238" s="3">
        <f t="shared" si="333"/>
        <v>0</v>
      </c>
      <c r="L1238" s="3">
        <f t="shared" si="334"/>
        <v>5.9999999999999995E-4</v>
      </c>
      <c r="M1238" s="3">
        <f t="shared" si="335"/>
        <v>0</v>
      </c>
      <c r="N1238" s="3">
        <f t="shared" si="336"/>
        <v>0</v>
      </c>
      <c r="O1238" s="3">
        <f>SUM(K1238:M1238)</f>
        <v>5.9999999999999995E-4</v>
      </c>
      <c r="P1238" s="41" t="str">
        <f t="shared" si="337"/>
        <v/>
      </c>
      <c r="Q1238" s="42">
        <f t="shared" si="338"/>
        <v>0.11671568368750285</v>
      </c>
      <c r="R1238" s="44" t="str">
        <f t="shared" si="339"/>
        <v/>
      </c>
      <c r="S1238" s="3" t="str">
        <f>IF(G1238&gt;0,(K1238/G1238)*(1000000/365),"")</f>
        <v/>
      </c>
      <c r="T1238" s="3">
        <f>IF(H1238&gt;0,(L1238/H1238)*(1000000/365),"")</f>
        <v>0.82191780821917793</v>
      </c>
      <c r="U1238" s="3" t="str">
        <f>IF(I1238&gt;0,(M1238/I1238)*(1000000/365),"")</f>
        <v/>
      </c>
      <c r="V1238" s="28" t="str">
        <f>IF(J1238&gt;0,(N1238/J1238)*(1000000/365),"")</f>
        <v/>
      </c>
      <c r="Y1238" s="29" t="s">
        <v>853</v>
      </c>
      <c r="Z1238" s="3" t="s">
        <v>47</v>
      </c>
      <c r="AA1238" s="3">
        <v>5140.6972999999998</v>
      </c>
      <c r="AB1238" s="3">
        <v>1</v>
      </c>
      <c r="AC1238" s="3">
        <v>2</v>
      </c>
      <c r="AD1238" s="3">
        <v>0</v>
      </c>
      <c r="AE1238" s="2" t="s">
        <v>1245</v>
      </c>
      <c r="AI1238" s="3" t="s">
        <v>1243</v>
      </c>
      <c r="AK1238" s="3">
        <v>2</v>
      </c>
      <c r="AL1238" s="3">
        <v>0.6</v>
      </c>
      <c r="AM1238" s="2" t="s">
        <v>1245</v>
      </c>
    </row>
    <row r="1239" spans="1:42" x14ac:dyDescent="0.25">
      <c r="A1239" s="3">
        <f t="shared" si="323"/>
        <v>6</v>
      </c>
      <c r="B1239" s="3" t="str">
        <f t="shared" si="324"/>
        <v>Gas</v>
      </c>
      <c r="C1239" s="3">
        <f t="shared" si="325"/>
        <v>0.17653811893915</v>
      </c>
      <c r="D1239" s="3">
        <f t="shared" si="326"/>
        <v>0</v>
      </c>
      <c r="E1239" s="3">
        <f t="shared" si="327"/>
        <v>0.17653811893915</v>
      </c>
      <c r="F1239" s="3" t="str">
        <f t="shared" si="328"/>
        <v/>
      </c>
      <c r="G1239" s="3">
        <f t="shared" si="329"/>
        <v>1</v>
      </c>
      <c r="H1239" s="3">
        <f t="shared" si="330"/>
        <v>0</v>
      </c>
      <c r="I1239" s="3">
        <f t="shared" si="331"/>
        <v>1</v>
      </c>
      <c r="J1239" s="3">
        <f t="shared" si="332"/>
        <v>0</v>
      </c>
      <c r="K1239" s="3">
        <f t="shared" si="333"/>
        <v>7.0419699999999999E-5</v>
      </c>
      <c r="L1239" s="3">
        <f t="shared" si="334"/>
        <v>0</v>
      </c>
      <c r="M1239" s="3">
        <f t="shared" si="335"/>
        <v>1.4349999999999998E-7</v>
      </c>
      <c r="N1239" s="3">
        <f t="shared" si="336"/>
        <v>0</v>
      </c>
      <c r="O1239" s="3">
        <f>SUM(K1239:M1239)</f>
        <v>7.0563199999999996E-5</v>
      </c>
      <c r="P1239" s="41">
        <f t="shared" si="337"/>
        <v>3.9889232095121957E-4</v>
      </c>
      <c r="Q1239" s="42" t="str">
        <f t="shared" si="338"/>
        <v/>
      </c>
      <c r="R1239" s="44">
        <f t="shared" si="339"/>
        <v>8.1285560796907694E-7</v>
      </c>
      <c r="S1239" s="3">
        <f>IF(G1239&gt;0,(K1239/G1239)*(1000000/365),"")</f>
        <v>0.19293068493150684</v>
      </c>
      <c r="T1239" s="3" t="str">
        <f>IF(H1239&gt;0,(L1239/H1239)*(1000000/365),"")</f>
        <v/>
      </c>
      <c r="U1239" s="3">
        <f>IF(I1239&gt;0,(M1239/I1239)*(1000000/365),"")</f>
        <v>3.9315068493150679E-4</v>
      </c>
      <c r="V1239" s="28" t="str">
        <f>IF(J1239&gt;0,(N1239/J1239)*(1000000/365),"")</f>
        <v/>
      </c>
      <c r="Y1239" s="29" t="s">
        <v>855</v>
      </c>
      <c r="Z1239" s="3" t="s">
        <v>62</v>
      </c>
      <c r="AA1239" s="3">
        <v>353076.23787830002</v>
      </c>
      <c r="AB1239" s="3">
        <v>257</v>
      </c>
      <c r="AC1239" s="3">
        <v>5</v>
      </c>
      <c r="AD1239" s="3">
        <v>0</v>
      </c>
      <c r="AE1239" s="2" t="s">
        <v>1243</v>
      </c>
      <c r="AG1239" s="2">
        <v>1</v>
      </c>
      <c r="AH1239" s="2">
        <v>7.0419700000000002E-2</v>
      </c>
      <c r="AI1239" s="3" t="s">
        <v>1245</v>
      </c>
      <c r="AM1239" s="2" t="s">
        <v>1243</v>
      </c>
      <c r="AO1239" s="2">
        <v>1</v>
      </c>
      <c r="AP1239" s="2">
        <v>1.4349999999999999E-4</v>
      </c>
    </row>
    <row r="1240" spans="1:42" x14ac:dyDescent="0.25">
      <c r="A1240" s="3">
        <f t="shared" si="323"/>
        <v>2</v>
      </c>
      <c r="B1240" s="3" t="str">
        <f t="shared" si="324"/>
        <v>Gas</v>
      </c>
      <c r="C1240" s="3">
        <f t="shared" si="325"/>
        <v>0</v>
      </c>
      <c r="D1240" s="3">
        <f t="shared" si="326"/>
        <v>1.68833148E-2</v>
      </c>
      <c r="E1240" s="3">
        <f t="shared" si="327"/>
        <v>0</v>
      </c>
      <c r="F1240" s="3" t="str">
        <f t="shared" si="328"/>
        <v/>
      </c>
      <c r="G1240" s="3">
        <f t="shared" si="329"/>
        <v>0</v>
      </c>
      <c r="H1240" s="3">
        <f t="shared" si="330"/>
        <v>9</v>
      </c>
      <c r="I1240" s="3">
        <f t="shared" si="331"/>
        <v>0</v>
      </c>
      <c r="J1240" s="3">
        <f t="shared" si="332"/>
        <v>0</v>
      </c>
      <c r="K1240" s="3">
        <f t="shared" si="333"/>
        <v>0</v>
      </c>
      <c r="L1240" s="3">
        <f t="shared" si="334"/>
        <v>1.6000000000000001E-3</v>
      </c>
      <c r="M1240" s="3">
        <f t="shared" si="335"/>
        <v>0</v>
      </c>
      <c r="N1240" s="3">
        <f t="shared" si="336"/>
        <v>0</v>
      </c>
      <c r="O1240" s="3">
        <f>SUM(K1240:M1240)</f>
        <v>1.6000000000000001E-3</v>
      </c>
      <c r="P1240" s="41" t="str">
        <f t="shared" si="337"/>
        <v/>
      </c>
      <c r="Q1240" s="42">
        <f t="shared" si="338"/>
        <v>9.4768119824431632E-2</v>
      </c>
      <c r="R1240" s="44" t="str">
        <f t="shared" si="339"/>
        <v/>
      </c>
      <c r="S1240" s="3" t="str">
        <f>IF(G1240&gt;0,(K1240/G1240)*(1000000/365),"")</f>
        <v/>
      </c>
      <c r="T1240" s="3">
        <f>IF(H1240&gt;0,(L1240/H1240)*(1000000/365),"")</f>
        <v>0.48706240487062408</v>
      </c>
      <c r="U1240" s="3" t="str">
        <f>IF(I1240&gt;0,(M1240/I1240)*(1000000/365),"")</f>
        <v/>
      </c>
      <c r="V1240" s="28" t="str">
        <f>IF(J1240&gt;0,(N1240/J1240)*(1000000/365),"")</f>
        <v/>
      </c>
      <c r="Y1240" s="29" t="s">
        <v>856</v>
      </c>
      <c r="Z1240" s="3" t="s">
        <v>47</v>
      </c>
      <c r="AA1240" s="3">
        <v>16883.3148</v>
      </c>
      <c r="AB1240" s="3">
        <v>48</v>
      </c>
      <c r="AC1240" s="3">
        <v>9</v>
      </c>
      <c r="AD1240" s="3">
        <v>0</v>
      </c>
      <c r="AE1240" s="2" t="s">
        <v>1245</v>
      </c>
      <c r="AI1240" s="3" t="s">
        <v>1243</v>
      </c>
      <c r="AK1240" s="3">
        <v>9</v>
      </c>
      <c r="AL1240" s="3">
        <v>1.6</v>
      </c>
      <c r="AM1240" s="2" t="s">
        <v>1245</v>
      </c>
    </row>
    <row r="1241" spans="1:42" x14ac:dyDescent="0.25">
      <c r="A1241" s="3">
        <f t="shared" si="323"/>
        <v>6</v>
      </c>
      <c r="B1241" s="3" t="str">
        <f t="shared" si="324"/>
        <v>Gas</v>
      </c>
      <c r="C1241" s="3">
        <f t="shared" si="325"/>
        <v>5.8442857142857142E-3</v>
      </c>
      <c r="D1241" s="3">
        <f t="shared" si="326"/>
        <v>0</v>
      </c>
      <c r="E1241" s="3">
        <f t="shared" si="327"/>
        <v>5.8442857142857142E-3</v>
      </c>
      <c r="F1241" s="3" t="str">
        <f t="shared" si="328"/>
        <v/>
      </c>
      <c r="G1241" s="3">
        <f t="shared" si="329"/>
        <v>1</v>
      </c>
      <c r="H1241" s="3">
        <f t="shared" si="330"/>
        <v>5</v>
      </c>
      <c r="I1241" s="3">
        <f t="shared" si="331"/>
        <v>1</v>
      </c>
      <c r="J1241" s="3">
        <f t="shared" si="332"/>
        <v>0</v>
      </c>
      <c r="K1241" s="3">
        <f t="shared" si="333"/>
        <v>2.3349999999999997E-6</v>
      </c>
      <c r="L1241" s="3">
        <f t="shared" si="334"/>
        <v>4.0720360000000001E-4</v>
      </c>
      <c r="M1241" s="3">
        <f t="shared" si="335"/>
        <v>4.5999999999999998E-9</v>
      </c>
      <c r="N1241" s="3">
        <f t="shared" si="336"/>
        <v>0</v>
      </c>
      <c r="O1241" s="3">
        <f>SUM(K1241:M1241)</f>
        <v>4.0954320000000002E-4</v>
      </c>
      <c r="P1241" s="41">
        <f t="shared" si="337"/>
        <v>3.9953556587631381E-4</v>
      </c>
      <c r="Q1241" s="42" t="str">
        <f t="shared" si="338"/>
        <v/>
      </c>
      <c r="R1241" s="44">
        <f t="shared" si="339"/>
        <v>7.8709362014177457E-7</v>
      </c>
      <c r="S1241" s="3">
        <f>IF(G1241&gt;0,(K1241/G1241)*(1000000/365),"")</f>
        <v>6.3972602739726016E-3</v>
      </c>
      <c r="T1241" s="3">
        <f>IF(H1241&gt;0,(L1241/H1241)*(1000000/365),"")</f>
        <v>0.22312526027397261</v>
      </c>
      <c r="U1241" s="3">
        <f>IF(I1241&gt;0,(M1241/I1241)*(1000000/365),"")</f>
        <v>1.2602739726027396E-5</v>
      </c>
      <c r="V1241" s="28" t="str">
        <f>IF(J1241&gt;0,(N1241/J1241)*(1000000/365),"")</f>
        <v/>
      </c>
      <c r="Y1241" s="29" t="s">
        <v>857</v>
      </c>
      <c r="Z1241" s="3" t="s">
        <v>62</v>
      </c>
      <c r="AA1241" s="3">
        <v>40910</v>
      </c>
      <c r="AB1241" s="3">
        <v>259</v>
      </c>
      <c r="AC1241" s="3">
        <v>11</v>
      </c>
      <c r="AD1241" s="3">
        <v>0</v>
      </c>
      <c r="AE1241" s="2" t="s">
        <v>1243</v>
      </c>
      <c r="AG1241" s="2">
        <v>1</v>
      </c>
      <c r="AH1241" s="2">
        <v>2.3349999999999998E-3</v>
      </c>
      <c r="AI1241" s="3" t="s">
        <v>1243</v>
      </c>
      <c r="AK1241" s="3">
        <v>5</v>
      </c>
      <c r="AL1241" s="3">
        <v>0.4072036</v>
      </c>
      <c r="AM1241" s="2" t="s">
        <v>1243</v>
      </c>
      <c r="AO1241" s="2">
        <v>1</v>
      </c>
      <c r="AP1241" s="2">
        <v>4.6E-6</v>
      </c>
    </row>
    <row r="1242" spans="1:42" x14ac:dyDescent="0.25">
      <c r="A1242" s="3">
        <f t="shared" si="323"/>
        <v>6</v>
      </c>
      <c r="B1242" s="3" t="str">
        <f t="shared" si="324"/>
        <v>Gas</v>
      </c>
      <c r="C1242" s="3">
        <f t="shared" si="325"/>
        <v>0.13271199389999999</v>
      </c>
      <c r="D1242" s="3">
        <f t="shared" si="326"/>
        <v>0</v>
      </c>
      <c r="E1242" s="3">
        <f t="shared" si="327"/>
        <v>0.13271199389999999</v>
      </c>
      <c r="F1242" s="3" t="str">
        <f t="shared" si="328"/>
        <v/>
      </c>
      <c r="G1242" s="3">
        <f t="shared" si="329"/>
        <v>13</v>
      </c>
      <c r="H1242" s="3">
        <f t="shared" si="330"/>
        <v>0</v>
      </c>
      <c r="I1242" s="3">
        <f t="shared" si="331"/>
        <v>13</v>
      </c>
      <c r="J1242" s="3">
        <f t="shared" si="332"/>
        <v>0</v>
      </c>
      <c r="K1242" s="3">
        <f t="shared" si="333"/>
        <v>0</v>
      </c>
      <c r="L1242" s="3">
        <f t="shared" si="334"/>
        <v>0</v>
      </c>
      <c r="M1242" s="3">
        <f t="shared" si="335"/>
        <v>0</v>
      </c>
      <c r="N1242" s="3">
        <f t="shared" si="336"/>
        <v>0</v>
      </c>
      <c r="O1242" s="3">
        <f>SUM(K1242:M1242)</f>
        <v>0</v>
      </c>
      <c r="P1242" s="41">
        <f t="shared" si="337"/>
        <v>0</v>
      </c>
      <c r="Q1242" s="42" t="str">
        <f t="shared" si="338"/>
        <v/>
      </c>
      <c r="R1242" s="44">
        <f t="shared" si="339"/>
        <v>0</v>
      </c>
      <c r="S1242" s="3">
        <f>IF(G1242&gt;0,(K1242/G1242)*(1000000/365),"")</f>
        <v>0</v>
      </c>
      <c r="T1242" s="3" t="str">
        <f>IF(H1242&gt;0,(L1242/H1242)*(1000000/365),"")</f>
        <v/>
      </c>
      <c r="U1242" s="3">
        <f>IF(I1242&gt;0,(M1242/I1242)*(1000000/365),"")</f>
        <v>0</v>
      </c>
      <c r="V1242" s="28" t="str">
        <f>IF(J1242&gt;0,(N1242/J1242)*(1000000/365),"")</f>
        <v/>
      </c>
      <c r="Y1242" s="29" t="s">
        <v>858</v>
      </c>
      <c r="Z1242" s="3" t="s">
        <v>47</v>
      </c>
      <c r="AA1242" s="3">
        <v>265423.9878</v>
      </c>
      <c r="AB1242" s="3">
        <v>4</v>
      </c>
      <c r="AC1242" s="3">
        <v>13</v>
      </c>
      <c r="AD1242" s="3">
        <v>0</v>
      </c>
      <c r="AE1242" s="2" t="s">
        <v>1243</v>
      </c>
      <c r="AG1242" s="2">
        <v>13</v>
      </c>
      <c r="AH1242" s="2">
        <v>0</v>
      </c>
      <c r="AI1242" s="3" t="s">
        <v>1245</v>
      </c>
      <c r="AM1242" s="2" t="s">
        <v>1243</v>
      </c>
      <c r="AO1242" s="2">
        <v>13</v>
      </c>
      <c r="AP1242" s="2">
        <v>0</v>
      </c>
    </row>
    <row r="1243" spans="1:42" x14ac:dyDescent="0.25">
      <c r="A1243" s="3">
        <f t="shared" si="323"/>
        <v>4</v>
      </c>
      <c r="B1243" s="3" t="str">
        <f t="shared" si="324"/>
        <v>Gas</v>
      </c>
      <c r="C1243" s="3">
        <f t="shared" si="325"/>
        <v>0.1250970975</v>
      </c>
      <c r="D1243" s="3">
        <f t="shared" si="326"/>
        <v>0.37529129249999998</v>
      </c>
      <c r="E1243" s="3">
        <f t="shared" si="327"/>
        <v>0</v>
      </c>
      <c r="F1243" s="3" t="str">
        <f t="shared" si="328"/>
        <v/>
      </c>
      <c r="G1243" s="3">
        <f t="shared" si="329"/>
        <v>7</v>
      </c>
      <c r="H1243" s="3">
        <f t="shared" si="330"/>
        <v>21</v>
      </c>
      <c r="I1243" s="3">
        <f t="shared" si="331"/>
        <v>0</v>
      </c>
      <c r="J1243" s="3">
        <f t="shared" si="332"/>
        <v>0</v>
      </c>
      <c r="K1243" s="3">
        <f t="shared" si="333"/>
        <v>0</v>
      </c>
      <c r="L1243" s="3">
        <f t="shared" si="334"/>
        <v>9.3102800000000006E-3</v>
      </c>
      <c r="M1243" s="3">
        <f t="shared" si="335"/>
        <v>0</v>
      </c>
      <c r="N1243" s="3">
        <f t="shared" si="336"/>
        <v>0</v>
      </c>
      <c r="O1243" s="3">
        <f>SUM(K1243:M1243)</f>
        <v>9.3102800000000006E-3</v>
      </c>
      <c r="P1243" s="41">
        <f t="shared" si="337"/>
        <v>0</v>
      </c>
      <c r="Q1243" s="42">
        <f t="shared" si="338"/>
        <v>2.4808142864119344E-2</v>
      </c>
      <c r="R1243" s="44" t="str">
        <f t="shared" si="339"/>
        <v/>
      </c>
      <c r="S1243" s="3">
        <f>IF(G1243&gt;0,(K1243/G1243)*(1000000/365),"")</f>
        <v>0</v>
      </c>
      <c r="T1243" s="3">
        <f>IF(H1243&gt;0,(L1243/H1243)*(1000000/365),"")</f>
        <v>1.214648401826484</v>
      </c>
      <c r="U1243" s="3" t="str">
        <f>IF(I1243&gt;0,(M1243/I1243)*(1000000/365),"")</f>
        <v/>
      </c>
      <c r="V1243" s="28" t="str">
        <f>IF(J1243&gt;0,(N1243/J1243)*(1000000/365),"")</f>
        <v/>
      </c>
      <c r="Y1243" s="29" t="s">
        <v>859</v>
      </c>
      <c r="Z1243" s="3" t="s">
        <v>47</v>
      </c>
      <c r="AA1243" s="3">
        <v>500388.39</v>
      </c>
      <c r="AB1243" s="3">
        <v>41</v>
      </c>
      <c r="AC1243" s="3">
        <v>28</v>
      </c>
      <c r="AD1243" s="3">
        <v>0</v>
      </c>
      <c r="AE1243" s="2" t="s">
        <v>1243</v>
      </c>
      <c r="AG1243" s="2">
        <v>7</v>
      </c>
      <c r="AH1243" s="2">
        <v>0</v>
      </c>
      <c r="AI1243" s="3" t="s">
        <v>1243</v>
      </c>
      <c r="AK1243" s="3">
        <v>21</v>
      </c>
      <c r="AL1243" s="3">
        <v>9.3102800000000006</v>
      </c>
      <c r="AM1243" s="2" t="s">
        <v>1245</v>
      </c>
    </row>
    <row r="1244" spans="1:42" x14ac:dyDescent="0.25">
      <c r="A1244" s="3">
        <f t="shared" si="323"/>
        <v>2</v>
      </c>
      <c r="B1244" s="3" t="str">
        <f t="shared" si="324"/>
        <v>Gas</v>
      </c>
      <c r="C1244" s="3">
        <f t="shared" si="325"/>
        <v>0</v>
      </c>
      <c r="D1244" s="3">
        <f t="shared" si="326"/>
        <v>2.6964999999999997E-4</v>
      </c>
      <c r="E1244" s="3">
        <f t="shared" si="327"/>
        <v>0</v>
      </c>
      <c r="F1244" s="3" t="str">
        <f t="shared" si="328"/>
        <v/>
      </c>
      <c r="G1244" s="3">
        <f t="shared" si="329"/>
        <v>0</v>
      </c>
      <c r="H1244" s="3">
        <f t="shared" si="330"/>
        <v>1</v>
      </c>
      <c r="I1244" s="3">
        <f t="shared" si="331"/>
        <v>0</v>
      </c>
      <c r="J1244" s="3">
        <f t="shared" si="332"/>
        <v>0</v>
      </c>
      <c r="K1244" s="3">
        <f t="shared" si="333"/>
        <v>0</v>
      </c>
      <c r="L1244" s="3">
        <f t="shared" si="334"/>
        <v>3.2759999999999998E-5</v>
      </c>
      <c r="M1244" s="3">
        <f t="shared" si="335"/>
        <v>0</v>
      </c>
      <c r="N1244" s="3">
        <f t="shared" si="336"/>
        <v>0</v>
      </c>
      <c r="O1244" s="3">
        <f>SUM(K1244:M1244)</f>
        <v>3.2759999999999998E-5</v>
      </c>
      <c r="P1244" s="41" t="str">
        <f t="shared" si="337"/>
        <v/>
      </c>
      <c r="Q1244" s="42">
        <f t="shared" si="338"/>
        <v>0.12149082143519378</v>
      </c>
      <c r="R1244" s="44" t="str">
        <f t="shared" si="339"/>
        <v/>
      </c>
      <c r="S1244" s="3" t="str">
        <f>IF(G1244&gt;0,(K1244/G1244)*(1000000/365),"")</f>
        <v/>
      </c>
      <c r="T1244" s="3">
        <f>IF(H1244&gt;0,(L1244/H1244)*(1000000/365),"")</f>
        <v>8.9753424657534234E-2</v>
      </c>
      <c r="U1244" s="3" t="str">
        <f>IF(I1244&gt;0,(M1244/I1244)*(1000000/365),"")</f>
        <v/>
      </c>
      <c r="V1244" s="28" t="str">
        <f>IF(J1244&gt;0,(N1244/J1244)*(1000000/365),"")</f>
        <v/>
      </c>
      <c r="Y1244" s="29" t="s">
        <v>859</v>
      </c>
      <c r="Z1244" s="3" t="s">
        <v>62</v>
      </c>
      <c r="AA1244" s="3">
        <v>269.64999999999998</v>
      </c>
      <c r="AB1244" s="3">
        <v>1</v>
      </c>
      <c r="AC1244" s="3">
        <v>1</v>
      </c>
      <c r="AD1244" s="3">
        <v>0</v>
      </c>
      <c r="AE1244" s="2" t="s">
        <v>1245</v>
      </c>
      <c r="AI1244" s="3" t="s">
        <v>1243</v>
      </c>
      <c r="AK1244" s="3">
        <v>1</v>
      </c>
      <c r="AL1244" s="3">
        <v>3.2759999999999997E-2</v>
      </c>
      <c r="AM1244" s="2" t="s">
        <v>1245</v>
      </c>
    </row>
    <row r="1245" spans="1:42" x14ac:dyDescent="0.25">
      <c r="A1245" s="3">
        <f t="shared" si="323"/>
        <v>2</v>
      </c>
      <c r="B1245" s="3" t="str">
        <f t="shared" si="324"/>
        <v>Gas</v>
      </c>
      <c r="C1245" s="3">
        <f t="shared" si="325"/>
        <v>0</v>
      </c>
      <c r="D1245" s="3">
        <f t="shared" si="326"/>
        <v>8.7736280000000003E-3</v>
      </c>
      <c r="E1245" s="3">
        <f t="shared" si="327"/>
        <v>0</v>
      </c>
      <c r="F1245" s="3" t="str">
        <f t="shared" si="328"/>
        <v/>
      </c>
      <c r="G1245" s="3">
        <f t="shared" si="329"/>
        <v>0</v>
      </c>
      <c r="H1245" s="3">
        <f t="shared" si="330"/>
        <v>2</v>
      </c>
      <c r="I1245" s="3">
        <f t="shared" si="331"/>
        <v>0</v>
      </c>
      <c r="J1245" s="3">
        <f t="shared" si="332"/>
        <v>0</v>
      </c>
      <c r="K1245" s="3">
        <f t="shared" si="333"/>
        <v>0</v>
      </c>
      <c r="L1245" s="3">
        <f t="shared" si="334"/>
        <v>5.0000000000000001E-4</v>
      </c>
      <c r="M1245" s="3">
        <f t="shared" si="335"/>
        <v>0</v>
      </c>
      <c r="N1245" s="3">
        <f t="shared" si="336"/>
        <v>0</v>
      </c>
      <c r="O1245" s="3">
        <f>SUM(K1245:M1245)</f>
        <v>5.0000000000000001E-4</v>
      </c>
      <c r="P1245" s="41" t="str">
        <f t="shared" si="337"/>
        <v/>
      </c>
      <c r="Q1245" s="42">
        <f t="shared" si="338"/>
        <v>5.6988967391824678E-2</v>
      </c>
      <c r="R1245" s="44" t="str">
        <f t="shared" si="339"/>
        <v/>
      </c>
      <c r="S1245" s="3" t="str">
        <f>IF(G1245&gt;0,(K1245/G1245)*(1000000/365),"")</f>
        <v/>
      </c>
      <c r="T1245" s="3">
        <f>IF(H1245&gt;0,(L1245/H1245)*(1000000/365),"")</f>
        <v>0.68493150684931503</v>
      </c>
      <c r="U1245" s="3" t="str">
        <f>IF(I1245&gt;0,(M1245/I1245)*(1000000/365),"")</f>
        <v/>
      </c>
      <c r="V1245" s="28" t="str">
        <f>IF(J1245&gt;0,(N1245/J1245)*(1000000/365),"")</f>
        <v/>
      </c>
      <c r="Y1245" s="29" t="s">
        <v>859</v>
      </c>
      <c r="Z1245" s="3" t="s">
        <v>47</v>
      </c>
      <c r="AA1245" s="3">
        <v>8773.6280000000006</v>
      </c>
      <c r="AB1245" s="3">
        <v>8</v>
      </c>
      <c r="AC1245" s="3">
        <v>2</v>
      </c>
      <c r="AD1245" s="3">
        <v>0</v>
      </c>
      <c r="AE1245" s="2" t="s">
        <v>1245</v>
      </c>
      <c r="AI1245" s="3" t="s">
        <v>1243</v>
      </c>
      <c r="AK1245" s="3">
        <v>2</v>
      </c>
      <c r="AL1245" s="3">
        <v>0.5</v>
      </c>
      <c r="AM1245" s="2" t="s">
        <v>1245</v>
      </c>
    </row>
    <row r="1246" spans="1:42" x14ac:dyDescent="0.25">
      <c r="A1246" s="3">
        <f t="shared" si="323"/>
        <v>2</v>
      </c>
      <c r="B1246" s="3" t="str">
        <f t="shared" si="324"/>
        <v>Oil</v>
      </c>
      <c r="C1246" s="3">
        <f t="shared" si="325"/>
        <v>0</v>
      </c>
      <c r="D1246" s="3">
        <f t="shared" si="326"/>
        <v>5.4651499999999999E-2</v>
      </c>
      <c r="E1246" s="3">
        <f t="shared" si="327"/>
        <v>0</v>
      </c>
      <c r="F1246" s="3" t="str">
        <f t="shared" si="328"/>
        <v/>
      </c>
      <c r="G1246" s="3">
        <f t="shared" si="329"/>
        <v>0</v>
      </c>
      <c r="H1246" s="3">
        <f t="shared" si="330"/>
        <v>8</v>
      </c>
      <c r="I1246" s="3">
        <f t="shared" si="331"/>
        <v>0</v>
      </c>
      <c r="J1246" s="3">
        <f t="shared" si="332"/>
        <v>0</v>
      </c>
      <c r="K1246" s="3">
        <f t="shared" si="333"/>
        <v>0</v>
      </c>
      <c r="L1246" s="3">
        <f t="shared" si="334"/>
        <v>1.06171697E-2</v>
      </c>
      <c r="M1246" s="3">
        <f t="shared" si="335"/>
        <v>0</v>
      </c>
      <c r="N1246" s="3">
        <f t="shared" si="336"/>
        <v>0</v>
      </c>
      <c r="O1246" s="3">
        <f>SUM(K1246:M1246)</f>
        <v>1.06171697E-2</v>
      </c>
      <c r="P1246" s="41" t="str">
        <f t="shared" si="337"/>
        <v/>
      </c>
      <c r="Q1246" s="42">
        <f t="shared" si="338"/>
        <v>0.19427041709742643</v>
      </c>
      <c r="R1246" s="44" t="str">
        <f t="shared" si="339"/>
        <v/>
      </c>
      <c r="S1246" s="3" t="str">
        <f>IF(G1246&gt;0,(K1246/G1246)*(1000000/365),"")</f>
        <v/>
      </c>
      <c r="T1246" s="3">
        <f>IF(H1246&gt;0,(L1246/H1246)*(1000000/365),"")</f>
        <v>3.636017020547945</v>
      </c>
      <c r="U1246" s="3" t="str">
        <f>IF(I1246&gt;0,(M1246/I1246)*(1000000/365),"")</f>
        <v/>
      </c>
      <c r="V1246" s="28" t="str">
        <f>IF(J1246&gt;0,(N1246/J1246)*(1000000/365),"")</f>
        <v/>
      </c>
      <c r="Y1246" s="29" t="s">
        <v>860</v>
      </c>
      <c r="Z1246" s="3" t="s">
        <v>47</v>
      </c>
      <c r="AA1246" s="3">
        <v>54651.5</v>
      </c>
      <c r="AB1246" s="3">
        <v>4</v>
      </c>
      <c r="AC1246" s="3">
        <v>8</v>
      </c>
      <c r="AD1246" s="3">
        <v>0</v>
      </c>
      <c r="AE1246" s="2" t="s">
        <v>1245</v>
      </c>
      <c r="AI1246" s="3" t="s">
        <v>1243</v>
      </c>
      <c r="AK1246" s="3">
        <v>8</v>
      </c>
      <c r="AL1246" s="3">
        <v>10.6171697</v>
      </c>
      <c r="AM1246" s="2" t="s">
        <v>1245</v>
      </c>
    </row>
    <row r="1247" spans="1:42" x14ac:dyDescent="0.25">
      <c r="A1247" s="3">
        <f t="shared" si="323"/>
        <v>4</v>
      </c>
      <c r="B1247" s="3" t="str">
        <f t="shared" si="324"/>
        <v>Oil</v>
      </c>
      <c r="C1247" s="3">
        <f t="shared" si="325"/>
        <v>0.58078948196078428</v>
      </c>
      <c r="D1247" s="3">
        <f t="shared" si="326"/>
        <v>2.3812368760392157</v>
      </c>
      <c r="E1247" s="3">
        <f t="shared" si="327"/>
        <v>0</v>
      </c>
      <c r="F1247" s="3" t="str">
        <f t="shared" si="328"/>
        <v/>
      </c>
      <c r="G1247" s="3">
        <f t="shared" si="329"/>
        <v>10</v>
      </c>
      <c r="H1247" s="3">
        <f t="shared" si="330"/>
        <v>41</v>
      </c>
      <c r="I1247" s="3">
        <f t="shared" si="331"/>
        <v>0</v>
      </c>
      <c r="J1247" s="3">
        <f t="shared" si="332"/>
        <v>0</v>
      </c>
      <c r="K1247" s="3">
        <f t="shared" si="333"/>
        <v>1.026935E-4</v>
      </c>
      <c r="L1247" s="3">
        <f t="shared" si="334"/>
        <v>3.39752283E-2</v>
      </c>
      <c r="M1247" s="3">
        <f t="shared" si="335"/>
        <v>0</v>
      </c>
      <c r="N1247" s="3">
        <f t="shared" si="336"/>
        <v>0</v>
      </c>
      <c r="O1247" s="3">
        <f>SUM(K1247:M1247)</f>
        <v>3.4077921800000001E-2</v>
      </c>
      <c r="P1247" s="41">
        <f t="shared" si="337"/>
        <v>1.7681707949203875E-4</v>
      </c>
      <c r="Q1247" s="42">
        <f t="shared" si="338"/>
        <v>1.4267891045141229E-2</v>
      </c>
      <c r="R1247" s="44" t="str">
        <f t="shared" si="339"/>
        <v/>
      </c>
      <c r="S1247" s="3">
        <f>IF(G1247&gt;0,(K1247/G1247)*(1000000/365),"")</f>
        <v>2.8135205479452054E-2</v>
      </c>
      <c r="T1247" s="3">
        <f>IF(H1247&gt;0,(L1247/H1247)*(1000000/365),"")</f>
        <v>2.2703126161042428</v>
      </c>
      <c r="U1247" s="3" t="str">
        <f>IF(I1247&gt;0,(M1247/I1247)*(1000000/365),"")</f>
        <v/>
      </c>
      <c r="V1247" s="28" t="str">
        <f>IF(J1247&gt;0,(N1247/J1247)*(1000000/365),"")</f>
        <v/>
      </c>
      <c r="Y1247" s="29" t="s">
        <v>860</v>
      </c>
      <c r="Z1247" s="3" t="s">
        <v>62</v>
      </c>
      <c r="AA1247" s="3">
        <v>2962026.358</v>
      </c>
      <c r="AB1247" s="3">
        <v>147</v>
      </c>
      <c r="AC1247" s="3">
        <v>51</v>
      </c>
      <c r="AD1247" s="3">
        <v>43</v>
      </c>
      <c r="AE1247" s="2" t="s">
        <v>1243</v>
      </c>
      <c r="AG1247" s="2">
        <v>10</v>
      </c>
      <c r="AH1247" s="2">
        <v>0.10269349999999999</v>
      </c>
      <c r="AI1247" s="3" t="s">
        <v>1243</v>
      </c>
      <c r="AK1247" s="3">
        <v>41</v>
      </c>
      <c r="AL1247" s="3">
        <v>33.975228299999998</v>
      </c>
      <c r="AM1247" s="2" t="s">
        <v>1245</v>
      </c>
    </row>
    <row r="1248" spans="1:42" x14ac:dyDescent="0.25">
      <c r="A1248" s="3">
        <f t="shared" si="323"/>
        <v>6</v>
      </c>
      <c r="B1248" s="3" t="str">
        <f t="shared" si="324"/>
        <v>Oil</v>
      </c>
      <c r="C1248" s="3">
        <f t="shared" si="325"/>
        <v>2.8802558962222222</v>
      </c>
      <c r="D1248" s="3">
        <f t="shared" si="326"/>
        <v>0</v>
      </c>
      <c r="E1248" s="3">
        <f t="shared" si="327"/>
        <v>0.13092072255555554</v>
      </c>
      <c r="F1248" s="3" t="str">
        <f t="shared" si="328"/>
        <v/>
      </c>
      <c r="G1248" s="3">
        <f t="shared" si="329"/>
        <v>44</v>
      </c>
      <c r="H1248" s="3">
        <f t="shared" si="330"/>
        <v>17</v>
      </c>
      <c r="I1248" s="3">
        <f t="shared" si="331"/>
        <v>2</v>
      </c>
      <c r="J1248" s="3">
        <f t="shared" si="332"/>
        <v>0</v>
      </c>
      <c r="K1248" s="3">
        <f t="shared" si="333"/>
        <v>0</v>
      </c>
      <c r="L1248" s="3">
        <f t="shared" si="334"/>
        <v>1.3000000000000002E-4</v>
      </c>
      <c r="M1248" s="3">
        <f t="shared" si="335"/>
        <v>0</v>
      </c>
      <c r="N1248" s="3">
        <f t="shared" si="336"/>
        <v>0</v>
      </c>
      <c r="O1248" s="3">
        <f>SUM(K1248:M1248)</f>
        <v>1.3000000000000002E-4</v>
      </c>
      <c r="P1248" s="41">
        <f t="shared" si="337"/>
        <v>0</v>
      </c>
      <c r="Q1248" s="42" t="str">
        <f t="shared" si="338"/>
        <v/>
      </c>
      <c r="R1248" s="44">
        <f t="shared" si="339"/>
        <v>0</v>
      </c>
      <c r="S1248" s="3">
        <f>IF(G1248&gt;0,(K1248/G1248)*(1000000/365),"")</f>
        <v>0</v>
      </c>
      <c r="T1248" s="3">
        <f>IF(H1248&gt;0,(L1248/H1248)*(1000000/365),"")</f>
        <v>2.0950846091861403E-2</v>
      </c>
      <c r="U1248" s="3">
        <f>IF(I1248&gt;0,(M1248/I1248)*(1000000/365),"")</f>
        <v>0</v>
      </c>
      <c r="V1248" s="28" t="str">
        <f>IF(J1248&gt;0,(N1248/J1248)*(1000000/365),"")</f>
        <v/>
      </c>
      <c r="Y1248" s="29" t="s">
        <v>860</v>
      </c>
      <c r="Z1248" s="3" t="s">
        <v>62</v>
      </c>
      <c r="AA1248" s="3">
        <v>4124002.7604999999</v>
      </c>
      <c r="AB1248" s="3">
        <v>769</v>
      </c>
      <c r="AC1248" s="3">
        <v>63</v>
      </c>
      <c r="AD1248" s="3">
        <v>0</v>
      </c>
      <c r="AE1248" s="2" t="s">
        <v>1243</v>
      </c>
      <c r="AG1248" s="2">
        <v>44</v>
      </c>
      <c r="AH1248" s="2">
        <v>0</v>
      </c>
      <c r="AI1248" s="3" t="s">
        <v>1243</v>
      </c>
      <c r="AK1248" s="3">
        <v>17</v>
      </c>
      <c r="AL1248" s="3">
        <v>0.13</v>
      </c>
      <c r="AM1248" s="2" t="s">
        <v>1243</v>
      </c>
      <c r="AO1248" s="2">
        <v>2</v>
      </c>
      <c r="AP1248" s="2">
        <v>0</v>
      </c>
    </row>
    <row r="1249" spans="1:42" x14ac:dyDescent="0.25">
      <c r="A1249" s="3">
        <f t="shared" si="323"/>
        <v>3</v>
      </c>
      <c r="B1249" s="3" t="str">
        <f t="shared" si="324"/>
        <v>Oil</v>
      </c>
      <c r="C1249" s="3">
        <f t="shared" si="325"/>
        <v>0</v>
      </c>
      <c r="D1249" s="3">
        <f t="shared" si="326"/>
        <v>0</v>
      </c>
      <c r="E1249" s="3">
        <f t="shared" si="327"/>
        <v>1.7352105</v>
      </c>
      <c r="F1249" s="3" t="str">
        <f t="shared" si="328"/>
        <v/>
      </c>
      <c r="G1249" s="3">
        <f t="shared" si="329"/>
        <v>0</v>
      </c>
      <c r="H1249" s="3">
        <f t="shared" si="330"/>
        <v>0</v>
      </c>
      <c r="I1249" s="3">
        <f t="shared" si="331"/>
        <v>62</v>
      </c>
      <c r="J1249" s="3">
        <f t="shared" si="332"/>
        <v>0</v>
      </c>
      <c r="K1249" s="3">
        <f t="shared" si="333"/>
        <v>0</v>
      </c>
      <c r="L1249" s="3">
        <f t="shared" si="334"/>
        <v>0</v>
      </c>
      <c r="M1249" s="3">
        <f t="shared" si="335"/>
        <v>2.2331763500000001E-2</v>
      </c>
      <c r="N1249" s="3">
        <f t="shared" si="336"/>
        <v>0</v>
      </c>
      <c r="O1249" s="3">
        <f>SUM(K1249:M1249)</f>
        <v>2.2331763500000001E-2</v>
      </c>
      <c r="P1249" s="41" t="str">
        <f t="shared" si="337"/>
        <v/>
      </c>
      <c r="Q1249" s="42" t="str">
        <f t="shared" si="338"/>
        <v/>
      </c>
      <c r="R1249" s="44">
        <f t="shared" si="339"/>
        <v>1.286977199596245E-2</v>
      </c>
      <c r="S1249" s="3" t="str">
        <f>IF(G1249&gt;0,(K1249/G1249)*(1000000/365),"")</f>
        <v/>
      </c>
      <c r="T1249" s="3" t="str">
        <f>IF(H1249&gt;0,(L1249/H1249)*(1000000/365),"")</f>
        <v/>
      </c>
      <c r="U1249" s="3">
        <f>IF(I1249&gt;0,(M1249/I1249)*(1000000/365),"")</f>
        <v>0.98682118868758284</v>
      </c>
      <c r="V1249" s="28" t="str">
        <f>IF(J1249&gt;0,(N1249/J1249)*(1000000/365),"")</f>
        <v/>
      </c>
      <c r="Y1249" s="29" t="s">
        <v>860</v>
      </c>
      <c r="Z1249" s="3" t="s">
        <v>47</v>
      </c>
      <c r="AA1249" s="3">
        <v>1735210.5</v>
      </c>
      <c r="AB1249" s="3">
        <v>1332</v>
      </c>
      <c r="AC1249" s="3">
        <v>62</v>
      </c>
      <c r="AD1249" s="3">
        <v>0</v>
      </c>
      <c r="AE1249" s="2" t="s">
        <v>1245</v>
      </c>
      <c r="AI1249" s="3" t="s">
        <v>1245</v>
      </c>
      <c r="AM1249" s="2" t="s">
        <v>1243</v>
      </c>
      <c r="AO1249" s="2">
        <v>62</v>
      </c>
      <c r="AP1249" s="2">
        <v>22.331763500000001</v>
      </c>
    </row>
    <row r="1250" spans="1:42" x14ac:dyDescent="0.25">
      <c r="A1250" s="3">
        <f t="shared" si="323"/>
        <v>3</v>
      </c>
      <c r="B1250" s="3" t="str">
        <f t="shared" si="324"/>
        <v>Oil</v>
      </c>
      <c r="C1250" s="3">
        <f t="shared" si="325"/>
        <v>0</v>
      </c>
      <c r="D1250" s="3">
        <f t="shared" si="326"/>
        <v>0</v>
      </c>
      <c r="E1250" s="3">
        <f t="shared" si="327"/>
        <v>1.9211240000000001E-2</v>
      </c>
      <c r="F1250" s="3" t="str">
        <f t="shared" si="328"/>
        <v/>
      </c>
      <c r="G1250" s="3">
        <f t="shared" si="329"/>
        <v>0</v>
      </c>
      <c r="H1250" s="3">
        <f t="shared" si="330"/>
        <v>0</v>
      </c>
      <c r="I1250" s="3">
        <f t="shared" si="331"/>
        <v>3</v>
      </c>
      <c r="J1250" s="3">
        <f t="shared" si="332"/>
        <v>0</v>
      </c>
      <c r="K1250" s="3">
        <f t="shared" si="333"/>
        <v>0</v>
      </c>
      <c r="L1250" s="3">
        <f t="shared" si="334"/>
        <v>0</v>
      </c>
      <c r="M1250" s="3">
        <f t="shared" si="335"/>
        <v>7.1910000000000008E-5</v>
      </c>
      <c r="N1250" s="3">
        <f t="shared" si="336"/>
        <v>0</v>
      </c>
      <c r="O1250" s="3">
        <f>SUM(K1250:M1250)</f>
        <v>7.1910000000000008E-5</v>
      </c>
      <c r="P1250" s="41" t="str">
        <f t="shared" si="337"/>
        <v/>
      </c>
      <c r="Q1250" s="42" t="str">
        <f t="shared" si="338"/>
        <v/>
      </c>
      <c r="R1250" s="44">
        <f t="shared" si="339"/>
        <v>3.7431212144557044E-3</v>
      </c>
      <c r="S1250" s="3" t="str">
        <f>IF(G1250&gt;0,(K1250/G1250)*(1000000/365),"")</f>
        <v/>
      </c>
      <c r="T1250" s="3" t="str">
        <f>IF(H1250&gt;0,(L1250/H1250)*(1000000/365),"")</f>
        <v/>
      </c>
      <c r="U1250" s="3">
        <f>IF(I1250&gt;0,(M1250/I1250)*(1000000/365),"")</f>
        <v>6.5671232876712338E-2</v>
      </c>
      <c r="V1250" s="28" t="str">
        <f>IF(J1250&gt;0,(N1250/J1250)*(1000000/365),"")</f>
        <v/>
      </c>
      <c r="Y1250" s="29" t="s">
        <v>860</v>
      </c>
      <c r="Z1250" s="3" t="s">
        <v>47</v>
      </c>
      <c r="AA1250" s="3">
        <v>19211.240000000002</v>
      </c>
      <c r="AB1250" s="3">
        <v>2</v>
      </c>
      <c r="AC1250" s="3">
        <v>3</v>
      </c>
      <c r="AD1250" s="3">
        <v>0</v>
      </c>
      <c r="AE1250" s="2" t="s">
        <v>1245</v>
      </c>
      <c r="AI1250" s="3" t="s">
        <v>1245</v>
      </c>
      <c r="AM1250" s="2" t="s">
        <v>1243</v>
      </c>
      <c r="AO1250" s="2">
        <v>3</v>
      </c>
      <c r="AP1250" s="2">
        <v>7.1910000000000002E-2</v>
      </c>
    </row>
    <row r="1251" spans="1:42" x14ac:dyDescent="0.25">
      <c r="A1251" s="3">
        <f t="shared" si="323"/>
        <v>1</v>
      </c>
      <c r="B1251" s="3" t="str">
        <f t="shared" si="324"/>
        <v>Oil</v>
      </c>
      <c r="C1251" s="3">
        <f t="shared" si="325"/>
        <v>2.996623E-2</v>
      </c>
      <c r="D1251" s="3">
        <f t="shared" si="326"/>
        <v>0</v>
      </c>
      <c r="E1251" s="3">
        <f t="shared" si="327"/>
        <v>0</v>
      </c>
      <c r="F1251" s="3" t="str">
        <f t="shared" si="328"/>
        <v/>
      </c>
      <c r="G1251" s="3">
        <f t="shared" si="329"/>
        <v>19</v>
      </c>
      <c r="H1251" s="3">
        <f t="shared" si="330"/>
        <v>0</v>
      </c>
      <c r="I1251" s="3">
        <f t="shared" si="331"/>
        <v>0</v>
      </c>
      <c r="J1251" s="3">
        <f t="shared" si="332"/>
        <v>0</v>
      </c>
      <c r="K1251" s="3">
        <f t="shared" si="333"/>
        <v>0</v>
      </c>
      <c r="L1251" s="3">
        <f t="shared" si="334"/>
        <v>0</v>
      </c>
      <c r="M1251" s="3">
        <f t="shared" si="335"/>
        <v>0</v>
      </c>
      <c r="N1251" s="3">
        <f t="shared" si="336"/>
        <v>0</v>
      </c>
      <c r="O1251" s="3">
        <f>SUM(K1251:M1251)</f>
        <v>0</v>
      </c>
      <c r="P1251" s="41">
        <f t="shared" si="337"/>
        <v>0</v>
      </c>
      <c r="Q1251" s="42" t="str">
        <f t="shared" si="338"/>
        <v/>
      </c>
      <c r="R1251" s="44" t="str">
        <f t="shared" si="339"/>
        <v/>
      </c>
      <c r="S1251" s="3">
        <f>IF(G1251&gt;0,(K1251/G1251)*(1000000/365),"")</f>
        <v>0</v>
      </c>
      <c r="T1251" s="3" t="str">
        <f>IF(H1251&gt;0,(L1251/H1251)*(1000000/365),"")</f>
        <v/>
      </c>
      <c r="U1251" s="3" t="str">
        <f>IF(I1251&gt;0,(M1251/I1251)*(1000000/365),"")</f>
        <v/>
      </c>
      <c r="V1251" s="28" t="str">
        <f>IF(J1251&gt;0,(N1251/J1251)*(1000000/365),"")</f>
        <v/>
      </c>
      <c r="Y1251" s="29" t="s">
        <v>860</v>
      </c>
      <c r="Z1251" s="3" t="s">
        <v>62</v>
      </c>
      <c r="AA1251" s="3">
        <v>29966.23</v>
      </c>
      <c r="AB1251" s="3">
        <v>6</v>
      </c>
      <c r="AC1251" s="3">
        <v>19</v>
      </c>
      <c r="AD1251" s="3">
        <v>19</v>
      </c>
      <c r="AE1251" s="2" t="s">
        <v>1243</v>
      </c>
      <c r="AG1251" s="2">
        <v>19</v>
      </c>
      <c r="AH1251" s="2">
        <v>0</v>
      </c>
      <c r="AI1251" s="3" t="s">
        <v>1245</v>
      </c>
      <c r="AM1251" s="2" t="s">
        <v>1245</v>
      </c>
    </row>
    <row r="1252" spans="1:42" x14ac:dyDescent="0.25">
      <c r="A1252" s="3">
        <f t="shared" si="323"/>
        <v>2</v>
      </c>
      <c r="B1252" s="3" t="str">
        <f t="shared" si="324"/>
        <v>Oil</v>
      </c>
      <c r="C1252" s="3">
        <f t="shared" si="325"/>
        <v>0</v>
      </c>
      <c r="D1252" s="3">
        <f t="shared" si="326"/>
        <v>0.72775400000000001</v>
      </c>
      <c r="E1252" s="3">
        <f t="shared" si="327"/>
        <v>0</v>
      </c>
      <c r="F1252" s="3" t="str">
        <f t="shared" si="328"/>
        <v/>
      </c>
      <c r="G1252" s="3">
        <f t="shared" si="329"/>
        <v>0</v>
      </c>
      <c r="H1252" s="3">
        <f t="shared" si="330"/>
        <v>119</v>
      </c>
      <c r="I1252" s="3">
        <f t="shared" si="331"/>
        <v>0</v>
      </c>
      <c r="J1252" s="3">
        <f t="shared" si="332"/>
        <v>0</v>
      </c>
      <c r="K1252" s="3">
        <f t="shared" si="333"/>
        <v>0</v>
      </c>
      <c r="L1252" s="3">
        <f t="shared" si="334"/>
        <v>1.17028432E-2</v>
      </c>
      <c r="M1252" s="3">
        <f t="shared" si="335"/>
        <v>0</v>
      </c>
      <c r="N1252" s="3">
        <f t="shared" si="336"/>
        <v>0</v>
      </c>
      <c r="O1252" s="3">
        <f>SUM(K1252:M1252)</f>
        <v>1.17028432E-2</v>
      </c>
      <c r="P1252" s="41" t="str">
        <f t="shared" si="337"/>
        <v/>
      </c>
      <c r="Q1252" s="42">
        <f t="shared" si="338"/>
        <v>1.6080767951807892E-2</v>
      </c>
      <c r="R1252" s="44" t="str">
        <f t="shared" si="339"/>
        <v/>
      </c>
      <c r="S1252" s="3" t="str">
        <f>IF(G1252&gt;0,(K1252/G1252)*(1000000/365),"")</f>
        <v/>
      </c>
      <c r="T1252" s="3">
        <f>IF(H1252&gt;0,(L1252/H1252)*(1000000/365),"")</f>
        <v>0.26943347991251293</v>
      </c>
      <c r="U1252" s="3" t="str">
        <f>IF(I1252&gt;0,(M1252/I1252)*(1000000/365),"")</f>
        <v/>
      </c>
      <c r="V1252" s="28" t="str">
        <f>IF(J1252&gt;0,(N1252/J1252)*(1000000/365),"")</f>
        <v/>
      </c>
      <c r="Y1252" s="29" t="s">
        <v>860</v>
      </c>
      <c r="Z1252" s="3" t="s">
        <v>62</v>
      </c>
      <c r="AA1252" s="3">
        <v>727754</v>
      </c>
      <c r="AB1252" s="3">
        <v>272</v>
      </c>
      <c r="AC1252" s="3">
        <v>119</v>
      </c>
      <c r="AD1252" s="3">
        <v>0</v>
      </c>
      <c r="AE1252" s="2" t="s">
        <v>1245</v>
      </c>
      <c r="AI1252" s="3" t="s">
        <v>1243</v>
      </c>
      <c r="AK1252" s="3">
        <v>119</v>
      </c>
      <c r="AL1252" s="3">
        <v>11.7028432</v>
      </c>
      <c r="AM1252" s="2" t="s">
        <v>1245</v>
      </c>
    </row>
    <row r="1253" spans="1:42" x14ac:dyDescent="0.25">
      <c r="A1253" s="3">
        <f t="shared" si="323"/>
        <v>2</v>
      </c>
      <c r="B1253" s="3" t="str">
        <f t="shared" si="324"/>
        <v>Oil</v>
      </c>
      <c r="C1253" s="3">
        <f t="shared" si="325"/>
        <v>0</v>
      </c>
      <c r="D1253" s="3">
        <f t="shared" si="326"/>
        <v>0.80325550000000001</v>
      </c>
      <c r="E1253" s="3">
        <f t="shared" si="327"/>
        <v>0</v>
      </c>
      <c r="F1253" s="3" t="str">
        <f t="shared" si="328"/>
        <v/>
      </c>
      <c r="G1253" s="3">
        <f t="shared" si="329"/>
        <v>0</v>
      </c>
      <c r="H1253" s="3">
        <f t="shared" si="330"/>
        <v>140</v>
      </c>
      <c r="I1253" s="3">
        <f t="shared" si="331"/>
        <v>0</v>
      </c>
      <c r="J1253" s="3">
        <f t="shared" si="332"/>
        <v>0</v>
      </c>
      <c r="K1253" s="3">
        <f t="shared" si="333"/>
        <v>0</v>
      </c>
      <c r="L1253" s="3">
        <f t="shared" si="334"/>
        <v>6.0493351999999995E-3</v>
      </c>
      <c r="M1253" s="3">
        <f t="shared" si="335"/>
        <v>0</v>
      </c>
      <c r="N1253" s="3">
        <f t="shared" si="336"/>
        <v>0</v>
      </c>
      <c r="O1253" s="3">
        <f>SUM(K1253:M1253)</f>
        <v>6.0493351999999995E-3</v>
      </c>
      <c r="P1253" s="41" t="str">
        <f t="shared" si="337"/>
        <v/>
      </c>
      <c r="Q1253" s="42">
        <f t="shared" si="338"/>
        <v>7.5310224455356978E-3</v>
      </c>
      <c r="R1253" s="44" t="str">
        <f t="shared" si="339"/>
        <v/>
      </c>
      <c r="S1253" s="3" t="str">
        <f>IF(G1253&gt;0,(K1253/G1253)*(1000000/365),"")</f>
        <v/>
      </c>
      <c r="T1253" s="3">
        <f>IF(H1253&gt;0,(L1253/H1253)*(1000000/365),"")</f>
        <v>0.11838229354207434</v>
      </c>
      <c r="U1253" s="3" t="str">
        <f>IF(I1253&gt;0,(M1253/I1253)*(1000000/365),"")</f>
        <v/>
      </c>
      <c r="V1253" s="28" t="str">
        <f>IF(J1253&gt;0,(N1253/J1253)*(1000000/365),"")</f>
        <v/>
      </c>
      <c r="Y1253" s="29" t="s">
        <v>860</v>
      </c>
      <c r="Z1253" s="3" t="s">
        <v>62</v>
      </c>
      <c r="AA1253" s="3">
        <v>803255.5</v>
      </c>
      <c r="AB1253" s="3">
        <v>214</v>
      </c>
      <c r="AC1253" s="3">
        <v>140</v>
      </c>
      <c r="AD1253" s="3">
        <v>0</v>
      </c>
      <c r="AE1253" s="2" t="s">
        <v>1245</v>
      </c>
      <c r="AI1253" s="3" t="s">
        <v>1243</v>
      </c>
      <c r="AK1253" s="3">
        <v>140</v>
      </c>
      <c r="AL1253" s="3">
        <v>6.0493351999999998</v>
      </c>
      <c r="AM1253" s="2" t="s">
        <v>1245</v>
      </c>
    </row>
    <row r="1254" spans="1:42" x14ac:dyDescent="0.25">
      <c r="A1254" s="3">
        <f t="shared" si="323"/>
        <v>4</v>
      </c>
      <c r="B1254" s="3" t="str">
        <f t="shared" si="324"/>
        <v>Oil</v>
      </c>
      <c r="C1254" s="3">
        <f t="shared" si="325"/>
        <v>8.0625008333333331E-3</v>
      </c>
      <c r="D1254" s="3">
        <f t="shared" si="326"/>
        <v>8.868750916666665E-2</v>
      </c>
      <c r="E1254" s="3">
        <f t="shared" si="327"/>
        <v>0</v>
      </c>
      <c r="F1254" s="3" t="str">
        <f t="shared" si="328"/>
        <v/>
      </c>
      <c r="G1254" s="3">
        <f t="shared" si="329"/>
        <v>1</v>
      </c>
      <c r="H1254" s="3">
        <f t="shared" si="330"/>
        <v>11</v>
      </c>
      <c r="I1254" s="3">
        <f t="shared" si="331"/>
        <v>0</v>
      </c>
      <c r="J1254" s="3">
        <f t="shared" si="332"/>
        <v>0</v>
      </c>
      <c r="K1254" s="3">
        <f t="shared" si="333"/>
        <v>3.1321E-6</v>
      </c>
      <c r="L1254" s="3">
        <f t="shared" si="334"/>
        <v>9.8077930000000008E-4</v>
      </c>
      <c r="M1254" s="3">
        <f t="shared" si="335"/>
        <v>0</v>
      </c>
      <c r="N1254" s="3">
        <f t="shared" si="336"/>
        <v>0</v>
      </c>
      <c r="O1254" s="3">
        <f>SUM(K1254:M1254)</f>
        <v>9.8391139999999999E-4</v>
      </c>
      <c r="P1254" s="41">
        <f t="shared" si="337"/>
        <v>3.8847747922713397E-4</v>
      </c>
      <c r="Q1254" s="42">
        <f t="shared" si="338"/>
        <v>1.105882112617306E-2</v>
      </c>
      <c r="R1254" s="44" t="str">
        <f t="shared" si="339"/>
        <v/>
      </c>
      <c r="S1254" s="3">
        <f>IF(G1254&gt;0,(K1254/G1254)*(1000000/365),"")</f>
        <v>8.5810958904109589E-3</v>
      </c>
      <c r="T1254" s="3">
        <f>IF(H1254&gt;0,(L1254/H1254)*(1000000/365),"")</f>
        <v>0.24427877957658781</v>
      </c>
      <c r="U1254" s="3" t="str">
        <f>IF(I1254&gt;0,(M1254/I1254)*(1000000/365),"")</f>
        <v/>
      </c>
      <c r="V1254" s="28" t="str">
        <f>IF(J1254&gt;0,(N1254/J1254)*(1000000/365),"")</f>
        <v/>
      </c>
      <c r="Y1254" s="29" t="s">
        <v>860</v>
      </c>
      <c r="Z1254" s="3" t="s">
        <v>62</v>
      </c>
      <c r="AA1254" s="3">
        <v>96750.01</v>
      </c>
      <c r="AB1254" s="3">
        <v>157</v>
      </c>
      <c r="AC1254" s="3">
        <v>14</v>
      </c>
      <c r="AD1254" s="3">
        <v>0</v>
      </c>
      <c r="AE1254" s="2" t="s">
        <v>1243</v>
      </c>
      <c r="AG1254" s="2">
        <v>1</v>
      </c>
      <c r="AH1254" s="2">
        <v>3.1321000000000001E-3</v>
      </c>
      <c r="AI1254" s="3" t="s">
        <v>1243</v>
      </c>
      <c r="AK1254" s="3">
        <v>11</v>
      </c>
      <c r="AL1254" s="3">
        <v>0.98077930000000002</v>
      </c>
      <c r="AM1254" s="2" t="s">
        <v>1245</v>
      </c>
    </row>
    <row r="1255" spans="1:42" x14ac:dyDescent="0.25">
      <c r="A1255" s="3">
        <f t="shared" si="323"/>
        <v>2</v>
      </c>
      <c r="B1255" s="3" t="str">
        <f t="shared" si="324"/>
        <v>Oil</v>
      </c>
      <c r="C1255" s="3">
        <f t="shared" si="325"/>
        <v>0</v>
      </c>
      <c r="D1255" s="3">
        <f t="shared" si="326"/>
        <v>0.12184842999999999</v>
      </c>
      <c r="E1255" s="3">
        <f t="shared" si="327"/>
        <v>0</v>
      </c>
      <c r="F1255" s="3" t="str">
        <f t="shared" si="328"/>
        <v/>
      </c>
      <c r="G1255" s="3">
        <f t="shared" si="329"/>
        <v>0</v>
      </c>
      <c r="H1255" s="3">
        <f t="shared" si="330"/>
        <v>100</v>
      </c>
      <c r="I1255" s="3">
        <f t="shared" si="331"/>
        <v>0</v>
      </c>
      <c r="J1255" s="3">
        <f t="shared" si="332"/>
        <v>0</v>
      </c>
      <c r="K1255" s="3">
        <f t="shared" si="333"/>
        <v>0</v>
      </c>
      <c r="L1255" s="3">
        <f t="shared" si="334"/>
        <v>2.8717765100000001E-2</v>
      </c>
      <c r="M1255" s="3">
        <f t="shared" si="335"/>
        <v>0</v>
      </c>
      <c r="N1255" s="3">
        <f t="shared" si="336"/>
        <v>0</v>
      </c>
      <c r="O1255" s="3">
        <f>SUM(K1255:M1255)</f>
        <v>2.8717765100000001E-2</v>
      </c>
      <c r="P1255" s="41" t="str">
        <f t="shared" si="337"/>
        <v/>
      </c>
      <c r="Q1255" s="42">
        <f t="shared" si="338"/>
        <v>0.23568432601060188</v>
      </c>
      <c r="R1255" s="44" t="str">
        <f t="shared" si="339"/>
        <v/>
      </c>
      <c r="S1255" s="3" t="str">
        <f>IF(G1255&gt;0,(K1255/G1255)*(1000000/365),"")</f>
        <v/>
      </c>
      <c r="T1255" s="3">
        <f>IF(H1255&gt;0,(L1255/H1255)*(1000000/365),"")</f>
        <v>0.78678808493150687</v>
      </c>
      <c r="U1255" s="3" t="str">
        <f>IF(I1255&gt;0,(M1255/I1255)*(1000000/365),"")</f>
        <v/>
      </c>
      <c r="V1255" s="28" t="str">
        <f>IF(J1255&gt;0,(N1255/J1255)*(1000000/365),"")</f>
        <v/>
      </c>
      <c r="Y1255" s="29" t="s">
        <v>862</v>
      </c>
      <c r="Z1255" s="3" t="s">
        <v>47</v>
      </c>
      <c r="AA1255" s="3">
        <v>121848.43</v>
      </c>
      <c r="AB1255" s="3">
        <v>239</v>
      </c>
      <c r="AC1255" s="3">
        <v>100</v>
      </c>
      <c r="AD1255" s="3">
        <v>0</v>
      </c>
      <c r="AE1255" s="2" t="s">
        <v>1245</v>
      </c>
      <c r="AI1255" s="3" t="s">
        <v>1243</v>
      </c>
      <c r="AK1255" s="3">
        <v>100</v>
      </c>
      <c r="AL1255" s="3">
        <v>28.717765100000001</v>
      </c>
      <c r="AM1255" s="2" t="s">
        <v>1245</v>
      </c>
    </row>
    <row r="1256" spans="1:42" x14ac:dyDescent="0.25">
      <c r="A1256" s="3">
        <f t="shared" si="323"/>
        <v>6</v>
      </c>
      <c r="B1256" s="3" t="str">
        <f t="shared" si="324"/>
        <v>Oil</v>
      </c>
      <c r="C1256" s="3">
        <f t="shared" si="325"/>
        <v>6.3918815499999998E-3</v>
      </c>
      <c r="D1256" s="3">
        <f t="shared" si="326"/>
        <v>0</v>
      </c>
      <c r="E1256" s="3">
        <f t="shared" si="327"/>
        <v>6.3918815499999998E-3</v>
      </c>
      <c r="F1256" s="3" t="str">
        <f t="shared" si="328"/>
        <v/>
      </c>
      <c r="G1256" s="3">
        <f t="shared" si="329"/>
        <v>4</v>
      </c>
      <c r="H1256" s="3">
        <f t="shared" si="330"/>
        <v>0</v>
      </c>
      <c r="I1256" s="3">
        <f t="shared" si="331"/>
        <v>4</v>
      </c>
      <c r="J1256" s="3">
        <f t="shared" si="332"/>
        <v>0</v>
      </c>
      <c r="K1256" s="3">
        <f t="shared" si="333"/>
        <v>0</v>
      </c>
      <c r="L1256" s="3">
        <f t="shared" si="334"/>
        <v>0</v>
      </c>
      <c r="M1256" s="3">
        <f t="shared" si="335"/>
        <v>0</v>
      </c>
      <c r="N1256" s="3">
        <f t="shared" si="336"/>
        <v>0</v>
      </c>
      <c r="O1256" s="3">
        <f>SUM(K1256:M1256)</f>
        <v>0</v>
      </c>
      <c r="P1256" s="41">
        <f t="shared" si="337"/>
        <v>0</v>
      </c>
      <c r="Q1256" s="42" t="str">
        <f t="shared" si="338"/>
        <v/>
      </c>
      <c r="R1256" s="44">
        <f t="shared" si="339"/>
        <v>0</v>
      </c>
      <c r="S1256" s="3">
        <f>IF(G1256&gt;0,(K1256/G1256)*(1000000/365),"")</f>
        <v>0</v>
      </c>
      <c r="T1256" s="3" t="str">
        <f>IF(H1256&gt;0,(L1256/H1256)*(1000000/365),"")</f>
        <v/>
      </c>
      <c r="U1256" s="3">
        <f>IF(I1256&gt;0,(M1256/I1256)*(1000000/365),"")</f>
        <v>0</v>
      </c>
      <c r="V1256" s="28" t="str">
        <f>IF(J1256&gt;0,(N1256/J1256)*(1000000/365),"")</f>
        <v/>
      </c>
      <c r="Y1256" s="29" t="s">
        <v>860</v>
      </c>
      <c r="Z1256" s="3" t="s">
        <v>47</v>
      </c>
      <c r="AA1256" s="3">
        <v>12783.7631</v>
      </c>
      <c r="AB1256" s="3">
        <v>1</v>
      </c>
      <c r="AC1256" s="3">
        <v>4</v>
      </c>
      <c r="AD1256" s="3">
        <v>0</v>
      </c>
      <c r="AE1256" s="2" t="s">
        <v>1243</v>
      </c>
      <c r="AG1256" s="2">
        <v>4</v>
      </c>
      <c r="AH1256" s="2">
        <v>0</v>
      </c>
      <c r="AI1256" s="3" t="s">
        <v>1245</v>
      </c>
      <c r="AM1256" s="2" t="s">
        <v>1243</v>
      </c>
      <c r="AO1256" s="2">
        <v>4</v>
      </c>
      <c r="AP1256" s="2">
        <v>0</v>
      </c>
    </row>
    <row r="1257" spans="1:42" x14ac:dyDescent="0.25">
      <c r="A1257" s="3">
        <f t="shared" si="323"/>
        <v>2</v>
      </c>
      <c r="B1257" s="3" t="str">
        <f t="shared" si="324"/>
        <v>Oil</v>
      </c>
      <c r="C1257" s="3">
        <f t="shared" si="325"/>
        <v>0</v>
      </c>
      <c r="D1257" s="3">
        <f t="shared" si="326"/>
        <v>0.43174592000000001</v>
      </c>
      <c r="E1257" s="3">
        <f t="shared" si="327"/>
        <v>0</v>
      </c>
      <c r="F1257" s="3" t="str">
        <f t="shared" si="328"/>
        <v/>
      </c>
      <c r="G1257" s="3">
        <f t="shared" si="329"/>
        <v>0</v>
      </c>
      <c r="H1257" s="3">
        <f t="shared" si="330"/>
        <v>53</v>
      </c>
      <c r="I1257" s="3">
        <f t="shared" si="331"/>
        <v>0</v>
      </c>
      <c r="J1257" s="3">
        <f t="shared" si="332"/>
        <v>0</v>
      </c>
      <c r="K1257" s="3">
        <f t="shared" si="333"/>
        <v>0</v>
      </c>
      <c r="L1257" s="3">
        <f t="shared" si="334"/>
        <v>5.1463999999999996E-2</v>
      </c>
      <c r="M1257" s="3">
        <f t="shared" si="335"/>
        <v>0</v>
      </c>
      <c r="N1257" s="3">
        <f t="shared" si="336"/>
        <v>0</v>
      </c>
      <c r="O1257" s="3">
        <f>SUM(K1257:M1257)</f>
        <v>5.1463999999999996E-2</v>
      </c>
      <c r="P1257" s="41" t="str">
        <f t="shared" si="337"/>
        <v/>
      </c>
      <c r="Q1257" s="42">
        <f t="shared" si="338"/>
        <v>0.1191997367340495</v>
      </c>
      <c r="R1257" s="44" t="str">
        <f t="shared" si="339"/>
        <v/>
      </c>
      <c r="S1257" s="3" t="str">
        <f>IF(G1257&gt;0,(K1257/G1257)*(1000000/365),"")</f>
        <v/>
      </c>
      <c r="T1257" s="3">
        <f>IF(H1257&gt;0,(L1257/H1257)*(1000000/365),"")</f>
        <v>2.6603256655466523</v>
      </c>
      <c r="U1257" s="3" t="str">
        <f>IF(I1257&gt;0,(M1257/I1257)*(1000000/365),"")</f>
        <v/>
      </c>
      <c r="V1257" s="28" t="str">
        <f>IF(J1257&gt;0,(N1257/J1257)*(1000000/365),"")</f>
        <v/>
      </c>
      <c r="Y1257" s="29" t="s">
        <v>860</v>
      </c>
      <c r="Z1257" s="3" t="s">
        <v>62</v>
      </c>
      <c r="AA1257" s="3">
        <v>431745.92</v>
      </c>
      <c r="AB1257" s="3">
        <v>17</v>
      </c>
      <c r="AC1257" s="3">
        <v>53</v>
      </c>
      <c r="AD1257" s="3">
        <v>0</v>
      </c>
      <c r="AE1257" s="2" t="s">
        <v>1245</v>
      </c>
      <c r="AI1257" s="3" t="s">
        <v>1243</v>
      </c>
      <c r="AK1257" s="3">
        <v>53</v>
      </c>
      <c r="AL1257" s="3">
        <v>51.463999999999999</v>
      </c>
      <c r="AM1257" s="2" t="s">
        <v>1245</v>
      </c>
    </row>
    <row r="1258" spans="1:42" x14ac:dyDescent="0.25">
      <c r="A1258" s="3">
        <f t="shared" si="323"/>
        <v>6</v>
      </c>
      <c r="B1258" s="3" t="str">
        <f t="shared" si="324"/>
        <v>Oil</v>
      </c>
      <c r="C1258" s="3">
        <f t="shared" si="325"/>
        <v>0.58249956000000003</v>
      </c>
      <c r="D1258" s="3">
        <f t="shared" si="326"/>
        <v>0</v>
      </c>
      <c r="E1258" s="3">
        <f t="shared" si="327"/>
        <v>0.16642844571428572</v>
      </c>
      <c r="F1258" s="3" t="str">
        <f t="shared" si="328"/>
        <v/>
      </c>
      <c r="G1258" s="3">
        <f t="shared" si="329"/>
        <v>21</v>
      </c>
      <c r="H1258" s="3">
        <f t="shared" si="330"/>
        <v>15</v>
      </c>
      <c r="I1258" s="3">
        <f t="shared" si="331"/>
        <v>6</v>
      </c>
      <c r="J1258" s="3">
        <f t="shared" si="332"/>
        <v>0</v>
      </c>
      <c r="K1258" s="3">
        <f t="shared" si="333"/>
        <v>3.479523E-4</v>
      </c>
      <c r="L1258" s="3">
        <f t="shared" si="334"/>
        <v>1.3515737E-3</v>
      </c>
      <c r="M1258" s="3">
        <f t="shared" si="335"/>
        <v>9.0875999999999992E-6</v>
      </c>
      <c r="N1258" s="3">
        <f t="shared" si="336"/>
        <v>0</v>
      </c>
      <c r="O1258" s="3">
        <f>SUM(K1258:M1258)</f>
        <v>1.7086136000000001E-3</v>
      </c>
      <c r="P1258" s="41">
        <f t="shared" si="337"/>
        <v>5.9734345550406932E-4</v>
      </c>
      <c r="Q1258" s="42" t="str">
        <f t="shared" si="338"/>
        <v/>
      </c>
      <c r="R1258" s="44">
        <f t="shared" si="339"/>
        <v>5.4603646395887397E-5</v>
      </c>
      <c r="S1258" s="3">
        <f>IF(G1258&gt;0,(K1258/G1258)*(1000000/365),"")</f>
        <v>4.5394951076320939E-2</v>
      </c>
      <c r="T1258" s="3">
        <f>IF(H1258&gt;0,(L1258/H1258)*(1000000/365),"")</f>
        <v>0.24686277625570777</v>
      </c>
      <c r="U1258" s="3">
        <f>IF(I1258&gt;0,(M1258/I1258)*(1000000/365),"")</f>
        <v>4.1495890410958901E-3</v>
      </c>
      <c r="V1258" s="28" t="str">
        <f>IF(J1258&gt;0,(N1258/J1258)*(1000000/365),"")</f>
        <v/>
      </c>
      <c r="Y1258" s="29" t="s">
        <v>860</v>
      </c>
      <c r="Z1258" s="3" t="s">
        <v>47</v>
      </c>
      <c r="AA1258" s="3">
        <v>1164999.1200000001</v>
      </c>
      <c r="AB1258" s="3">
        <v>81</v>
      </c>
      <c r="AC1258" s="3">
        <v>42</v>
      </c>
      <c r="AD1258" s="3">
        <v>2</v>
      </c>
      <c r="AE1258" s="2" t="s">
        <v>1243</v>
      </c>
      <c r="AG1258" s="2">
        <v>21</v>
      </c>
      <c r="AH1258" s="2">
        <v>0.34795229999999999</v>
      </c>
      <c r="AI1258" s="3" t="s">
        <v>1243</v>
      </c>
      <c r="AK1258" s="3">
        <v>15</v>
      </c>
      <c r="AL1258" s="3">
        <v>1.3515737000000001</v>
      </c>
      <c r="AM1258" s="2" t="s">
        <v>1243</v>
      </c>
      <c r="AO1258" s="2">
        <v>6</v>
      </c>
      <c r="AP1258" s="2">
        <v>9.0875999999999995E-3</v>
      </c>
    </row>
    <row r="1259" spans="1:42" x14ac:dyDescent="0.25">
      <c r="A1259" s="3">
        <f t="shared" si="323"/>
        <v>5</v>
      </c>
      <c r="B1259" s="3" t="str">
        <f t="shared" si="324"/>
        <v>Oil</v>
      </c>
      <c r="C1259" s="3">
        <f t="shared" si="325"/>
        <v>0</v>
      </c>
      <c r="D1259" s="3">
        <f t="shared" si="326"/>
        <v>0</v>
      </c>
      <c r="E1259" s="3">
        <f t="shared" si="327"/>
        <v>0.15169099999999999</v>
      </c>
      <c r="F1259" s="3" t="str">
        <f t="shared" si="328"/>
        <v/>
      </c>
      <c r="G1259" s="3">
        <f t="shared" si="329"/>
        <v>0</v>
      </c>
      <c r="H1259" s="3">
        <f t="shared" si="330"/>
        <v>0</v>
      </c>
      <c r="I1259" s="3">
        <f t="shared" si="331"/>
        <v>15</v>
      </c>
      <c r="J1259" s="3">
        <f t="shared" si="332"/>
        <v>0</v>
      </c>
      <c r="K1259" s="3">
        <f t="shared" si="333"/>
        <v>0</v>
      </c>
      <c r="L1259" s="3">
        <f t="shared" si="334"/>
        <v>0</v>
      </c>
      <c r="M1259" s="3">
        <f t="shared" si="335"/>
        <v>0</v>
      </c>
      <c r="N1259" s="3">
        <f t="shared" si="336"/>
        <v>0</v>
      </c>
      <c r="O1259" s="3">
        <f>SUM(K1259:M1259)</f>
        <v>0</v>
      </c>
      <c r="P1259" s="41" t="str">
        <f t="shared" si="337"/>
        <v/>
      </c>
      <c r="Q1259" s="42" t="str">
        <f t="shared" si="338"/>
        <v/>
      </c>
      <c r="R1259" s="44">
        <f t="shared" si="339"/>
        <v>0</v>
      </c>
      <c r="S1259" s="3" t="str">
        <f>IF(G1259&gt;0,(K1259/G1259)*(1000000/365),"")</f>
        <v/>
      </c>
      <c r="T1259" s="3" t="str">
        <f>IF(H1259&gt;0,(L1259/H1259)*(1000000/365),"")</f>
        <v/>
      </c>
      <c r="U1259" s="3">
        <f>IF(I1259&gt;0,(M1259/I1259)*(1000000/365),"")</f>
        <v>0</v>
      </c>
      <c r="V1259" s="28" t="str">
        <f>IF(J1259&gt;0,(N1259/J1259)*(1000000/365),"")</f>
        <v/>
      </c>
      <c r="Y1259" s="29" t="s">
        <v>860</v>
      </c>
      <c r="Z1259" s="3" t="s">
        <v>62</v>
      </c>
      <c r="AA1259" s="3">
        <v>151691</v>
      </c>
      <c r="AB1259" s="3">
        <v>62</v>
      </c>
      <c r="AC1259" s="3">
        <v>15</v>
      </c>
      <c r="AD1259" s="3">
        <v>0</v>
      </c>
      <c r="AE1259" s="2" t="s">
        <v>1245</v>
      </c>
      <c r="AI1259" s="3" t="s">
        <v>1243</v>
      </c>
      <c r="AK1259" s="3">
        <v>0</v>
      </c>
      <c r="AL1259" s="3">
        <v>0</v>
      </c>
      <c r="AM1259" s="2" t="s">
        <v>1243</v>
      </c>
      <c r="AO1259" s="2">
        <v>15</v>
      </c>
      <c r="AP1259" s="2">
        <v>0</v>
      </c>
    </row>
    <row r="1260" spans="1:42" x14ac:dyDescent="0.25">
      <c r="A1260" s="3">
        <f t="shared" si="323"/>
        <v>3</v>
      </c>
      <c r="B1260" s="3" t="str">
        <f t="shared" si="324"/>
        <v>Oil</v>
      </c>
      <c r="C1260" s="3">
        <f t="shared" si="325"/>
        <v>0</v>
      </c>
      <c r="D1260" s="3">
        <f t="shared" si="326"/>
        <v>0</v>
      </c>
      <c r="E1260" s="3">
        <f t="shared" si="327"/>
        <v>0.81134499999999998</v>
      </c>
      <c r="F1260" s="3" t="str">
        <f t="shared" si="328"/>
        <v/>
      </c>
      <c r="G1260" s="3">
        <f t="shared" si="329"/>
        <v>0</v>
      </c>
      <c r="H1260" s="3">
        <f t="shared" si="330"/>
        <v>0</v>
      </c>
      <c r="I1260" s="3">
        <f t="shared" si="331"/>
        <v>30</v>
      </c>
      <c r="J1260" s="3">
        <f t="shared" si="332"/>
        <v>0</v>
      </c>
      <c r="K1260" s="3">
        <f t="shared" si="333"/>
        <v>0</v>
      </c>
      <c r="L1260" s="3">
        <f t="shared" si="334"/>
        <v>0</v>
      </c>
      <c r="M1260" s="3">
        <f t="shared" si="335"/>
        <v>2.9999999999999997E-5</v>
      </c>
      <c r="N1260" s="3">
        <f t="shared" si="336"/>
        <v>0</v>
      </c>
      <c r="O1260" s="3">
        <f>SUM(K1260:M1260)</f>
        <v>2.9999999999999997E-5</v>
      </c>
      <c r="P1260" s="41" t="str">
        <f t="shared" si="337"/>
        <v/>
      </c>
      <c r="Q1260" s="42" t="str">
        <f t="shared" si="338"/>
        <v/>
      </c>
      <c r="R1260" s="44">
        <f t="shared" si="339"/>
        <v>3.6975639216362951E-5</v>
      </c>
      <c r="S1260" s="3" t="str">
        <f>IF(G1260&gt;0,(K1260/G1260)*(1000000/365),"")</f>
        <v/>
      </c>
      <c r="T1260" s="3" t="str">
        <f>IF(H1260&gt;0,(L1260/H1260)*(1000000/365),"")</f>
        <v/>
      </c>
      <c r="U1260" s="3">
        <f>IF(I1260&gt;0,(M1260/I1260)*(1000000/365),"")</f>
        <v>2.7397260273972599E-3</v>
      </c>
      <c r="V1260" s="28" t="str">
        <f>IF(J1260&gt;0,(N1260/J1260)*(1000000/365),"")</f>
        <v/>
      </c>
      <c r="Y1260" s="29" t="s">
        <v>860</v>
      </c>
      <c r="Z1260" s="3" t="s">
        <v>47</v>
      </c>
      <c r="AA1260" s="3">
        <v>811345</v>
      </c>
      <c r="AB1260" s="3">
        <v>21</v>
      </c>
      <c r="AC1260" s="3">
        <v>34</v>
      </c>
      <c r="AD1260" s="3">
        <v>0</v>
      </c>
      <c r="AE1260" s="2" t="s">
        <v>1245</v>
      </c>
      <c r="AI1260" s="3" t="s">
        <v>1245</v>
      </c>
      <c r="AM1260" s="2" t="s">
        <v>1243</v>
      </c>
      <c r="AO1260" s="2">
        <v>30</v>
      </c>
      <c r="AP1260" s="2">
        <v>0.03</v>
      </c>
    </row>
    <row r="1261" spans="1:42" x14ac:dyDescent="0.25">
      <c r="A1261" s="3">
        <f t="shared" si="323"/>
        <v>6</v>
      </c>
      <c r="B1261" s="3" t="str">
        <f t="shared" si="324"/>
        <v>Oil</v>
      </c>
      <c r="C1261" s="3">
        <f t="shared" si="325"/>
        <v>8.6134072463768127E-2</v>
      </c>
      <c r="D1261" s="3">
        <f t="shared" si="326"/>
        <v>0</v>
      </c>
      <c r="E1261" s="3">
        <f t="shared" si="327"/>
        <v>0.10133420289855073</v>
      </c>
      <c r="F1261" s="3" t="str">
        <f t="shared" si="328"/>
        <v/>
      </c>
      <c r="G1261" s="3">
        <f t="shared" si="329"/>
        <v>17</v>
      </c>
      <c r="H1261" s="3">
        <f t="shared" si="330"/>
        <v>32</v>
      </c>
      <c r="I1261" s="3">
        <f t="shared" si="331"/>
        <v>20</v>
      </c>
      <c r="J1261" s="3">
        <f t="shared" si="332"/>
        <v>0</v>
      </c>
      <c r="K1261" s="3">
        <f t="shared" si="333"/>
        <v>1.9580000000000001E-3</v>
      </c>
      <c r="L1261" s="3">
        <f t="shared" si="334"/>
        <v>2.8810000000000001E-4</v>
      </c>
      <c r="M1261" s="3">
        <f t="shared" si="335"/>
        <v>1E-4</v>
      </c>
      <c r="N1261" s="3">
        <f t="shared" si="336"/>
        <v>0</v>
      </c>
      <c r="O1261" s="3">
        <f>SUM(K1261:M1261)</f>
        <v>2.3460999999999998E-3</v>
      </c>
      <c r="P1261" s="41">
        <f t="shared" si="337"/>
        <v>2.2732003073738596E-2</v>
      </c>
      <c r="Q1261" s="42" t="str">
        <f t="shared" si="338"/>
        <v/>
      </c>
      <c r="R1261" s="44">
        <f t="shared" si="339"/>
        <v>9.8683363701112408E-4</v>
      </c>
      <c r="S1261" s="3">
        <f>IF(G1261&gt;0,(K1261/G1261)*(1000000/365),"")</f>
        <v>0.31555197421434328</v>
      </c>
      <c r="T1261" s="3">
        <f>IF(H1261&gt;0,(L1261/H1261)*(1000000/365),"")</f>
        <v>2.4666095890410959E-2</v>
      </c>
      <c r="U1261" s="3">
        <f>IF(I1261&gt;0,(M1261/I1261)*(1000000/365),"")</f>
        <v>1.3698630136986302E-2</v>
      </c>
      <c r="V1261" s="28" t="str">
        <f>IF(J1261&gt;0,(N1261/J1261)*(1000000/365),"")</f>
        <v/>
      </c>
      <c r="Y1261" s="29" t="s">
        <v>860</v>
      </c>
      <c r="Z1261" s="3" t="s">
        <v>47</v>
      </c>
      <c r="AA1261" s="3">
        <v>349603</v>
      </c>
      <c r="AB1261" s="3">
        <v>82</v>
      </c>
      <c r="AC1261" s="3">
        <v>69</v>
      </c>
      <c r="AD1261" s="3">
        <v>0</v>
      </c>
      <c r="AE1261" s="2" t="s">
        <v>1243</v>
      </c>
      <c r="AG1261" s="2">
        <v>17</v>
      </c>
      <c r="AH1261" s="2">
        <v>1.958</v>
      </c>
      <c r="AI1261" s="3" t="s">
        <v>1243</v>
      </c>
      <c r="AK1261" s="3">
        <v>32</v>
      </c>
      <c r="AL1261" s="3">
        <v>0.28810000000000002</v>
      </c>
      <c r="AM1261" s="2" t="s">
        <v>1243</v>
      </c>
      <c r="AO1261" s="2">
        <v>20</v>
      </c>
      <c r="AP1261" s="2">
        <v>0.1</v>
      </c>
    </row>
    <row r="1262" spans="1:42" x14ac:dyDescent="0.25">
      <c r="A1262" s="3">
        <f t="shared" si="323"/>
        <v>5</v>
      </c>
      <c r="B1262" s="3" t="str">
        <f t="shared" si="324"/>
        <v>Oil</v>
      </c>
      <c r="C1262" s="3">
        <f t="shared" si="325"/>
        <v>0</v>
      </c>
      <c r="D1262" s="3">
        <f t="shared" si="326"/>
        <v>0.97812581456473202</v>
      </c>
      <c r="E1262" s="3">
        <f t="shared" si="327"/>
        <v>1.1490604229352677</v>
      </c>
      <c r="F1262" s="3" t="str">
        <f t="shared" si="328"/>
        <v/>
      </c>
      <c r="G1262" s="3">
        <f t="shared" si="329"/>
        <v>0</v>
      </c>
      <c r="H1262" s="3">
        <f t="shared" si="330"/>
        <v>103</v>
      </c>
      <c r="I1262" s="3">
        <f t="shared" si="331"/>
        <v>121</v>
      </c>
      <c r="J1262" s="3">
        <f t="shared" si="332"/>
        <v>0</v>
      </c>
      <c r="K1262" s="3">
        <f t="shared" si="333"/>
        <v>0</v>
      </c>
      <c r="L1262" s="3">
        <f t="shared" si="334"/>
        <v>5.9437590700000001E-2</v>
      </c>
      <c r="M1262" s="3">
        <f t="shared" si="335"/>
        <v>2.5524898000000001E-3</v>
      </c>
      <c r="N1262" s="3">
        <f t="shared" si="336"/>
        <v>0</v>
      </c>
      <c r="O1262" s="3">
        <f>SUM(K1262:M1262)</f>
        <v>6.1990080500000003E-2</v>
      </c>
      <c r="P1262" s="41" t="str">
        <f t="shared" si="337"/>
        <v/>
      </c>
      <c r="Q1262" s="42">
        <f t="shared" si="338"/>
        <v>6.0766815285873882E-2</v>
      </c>
      <c r="R1262" s="44">
        <f t="shared" si="339"/>
        <v>2.2213712604248269E-3</v>
      </c>
      <c r="S1262" s="3" t="str">
        <f>IF(G1262&gt;0,(K1262/G1262)*(1000000/365),"")</f>
        <v/>
      </c>
      <c r="T1262" s="3">
        <f>IF(H1262&gt;0,(L1262/H1262)*(1000000/365),"")</f>
        <v>1.5809972256949063</v>
      </c>
      <c r="U1262" s="3">
        <f>IF(I1262&gt;0,(M1262/I1262)*(1000000/365),"")</f>
        <v>5.779440280765312E-2</v>
      </c>
      <c r="V1262" s="28" t="str">
        <f>IF(J1262&gt;0,(N1262/J1262)*(1000000/365),"")</f>
        <v/>
      </c>
      <c r="Y1262" s="29" t="s">
        <v>860</v>
      </c>
      <c r="Z1262" s="3" t="s">
        <v>62</v>
      </c>
      <c r="AA1262" s="3">
        <v>2127186.2374999998</v>
      </c>
      <c r="AB1262" s="3">
        <v>1868</v>
      </c>
      <c r="AC1262" s="3">
        <v>224</v>
      </c>
      <c r="AD1262" s="3">
        <v>68</v>
      </c>
      <c r="AE1262" s="2" t="s">
        <v>1245</v>
      </c>
      <c r="AI1262" s="3" t="s">
        <v>1243</v>
      </c>
      <c r="AK1262" s="3">
        <v>103</v>
      </c>
      <c r="AL1262" s="3">
        <v>59.437590700000001</v>
      </c>
      <c r="AM1262" s="2" t="s">
        <v>1243</v>
      </c>
      <c r="AO1262" s="2">
        <v>121</v>
      </c>
      <c r="AP1262" s="2">
        <v>2.5524898</v>
      </c>
    </row>
    <row r="1263" spans="1:42" x14ac:dyDescent="0.25">
      <c r="A1263" s="3">
        <f t="shared" si="323"/>
        <v>3</v>
      </c>
      <c r="B1263" s="3" t="str">
        <f t="shared" si="324"/>
        <v>Oil</v>
      </c>
      <c r="C1263" s="3">
        <f t="shared" si="325"/>
        <v>0</v>
      </c>
      <c r="D1263" s="3">
        <f t="shared" si="326"/>
        <v>0</v>
      </c>
      <c r="E1263" s="3">
        <f t="shared" si="327"/>
        <v>0.56774874899999994</v>
      </c>
      <c r="F1263" s="3" t="str">
        <f t="shared" si="328"/>
        <v/>
      </c>
      <c r="G1263" s="3">
        <f t="shared" si="329"/>
        <v>0</v>
      </c>
      <c r="H1263" s="3">
        <f t="shared" si="330"/>
        <v>0</v>
      </c>
      <c r="I1263" s="3">
        <f t="shared" si="331"/>
        <v>15</v>
      </c>
      <c r="J1263" s="3">
        <f t="shared" si="332"/>
        <v>0</v>
      </c>
      <c r="K1263" s="3">
        <f t="shared" si="333"/>
        <v>0</v>
      </c>
      <c r="L1263" s="3">
        <f t="shared" si="334"/>
        <v>0</v>
      </c>
      <c r="M1263" s="3">
        <f t="shared" si="335"/>
        <v>6.5619999999999999E-5</v>
      </c>
      <c r="N1263" s="3">
        <f t="shared" si="336"/>
        <v>0</v>
      </c>
      <c r="O1263" s="3">
        <f>SUM(K1263:M1263)</f>
        <v>6.5619999999999999E-5</v>
      </c>
      <c r="P1263" s="41" t="str">
        <f t="shared" si="337"/>
        <v/>
      </c>
      <c r="Q1263" s="42" t="str">
        <f t="shared" si="338"/>
        <v/>
      </c>
      <c r="R1263" s="44">
        <f t="shared" si="339"/>
        <v>1.1557929474187182E-4</v>
      </c>
      <c r="S1263" s="3" t="str">
        <f>IF(G1263&gt;0,(K1263/G1263)*(1000000/365),"")</f>
        <v/>
      </c>
      <c r="T1263" s="3" t="str">
        <f>IF(H1263&gt;0,(L1263/H1263)*(1000000/365),"")</f>
        <v/>
      </c>
      <c r="U1263" s="3">
        <f>IF(I1263&gt;0,(M1263/I1263)*(1000000/365),"")</f>
        <v>1.198538812785388E-2</v>
      </c>
      <c r="V1263" s="28" t="str">
        <f>IF(J1263&gt;0,(N1263/J1263)*(1000000/365),"")</f>
        <v/>
      </c>
      <c r="Y1263" s="29" t="s">
        <v>860</v>
      </c>
      <c r="Z1263" s="3" t="s">
        <v>47</v>
      </c>
      <c r="AA1263" s="3">
        <v>567748.74899999995</v>
      </c>
      <c r="AB1263" s="3">
        <v>66</v>
      </c>
      <c r="AC1263" s="3">
        <v>15</v>
      </c>
      <c r="AD1263" s="3">
        <v>15</v>
      </c>
      <c r="AE1263" s="2" t="s">
        <v>1245</v>
      </c>
      <c r="AI1263" s="3" t="s">
        <v>1245</v>
      </c>
      <c r="AM1263" s="2" t="s">
        <v>1243</v>
      </c>
      <c r="AO1263" s="2">
        <v>15</v>
      </c>
      <c r="AP1263" s="2">
        <v>6.5619999999999998E-2</v>
      </c>
    </row>
    <row r="1264" spans="1:42" x14ac:dyDescent="0.25">
      <c r="A1264" s="3">
        <f t="shared" si="323"/>
        <v>2</v>
      </c>
      <c r="B1264" s="3" t="str">
        <f t="shared" si="324"/>
        <v>Oil</v>
      </c>
      <c r="C1264" s="3">
        <f t="shared" si="325"/>
        <v>0</v>
      </c>
      <c r="D1264" s="3">
        <f t="shared" si="326"/>
        <v>0.24579000000000001</v>
      </c>
      <c r="E1264" s="3">
        <f t="shared" si="327"/>
        <v>0</v>
      </c>
      <c r="F1264" s="3" t="str">
        <f t="shared" si="328"/>
        <v/>
      </c>
      <c r="G1264" s="3">
        <f t="shared" si="329"/>
        <v>0</v>
      </c>
      <c r="H1264" s="3">
        <f t="shared" si="330"/>
        <v>488</v>
      </c>
      <c r="I1264" s="3">
        <f t="shared" si="331"/>
        <v>0</v>
      </c>
      <c r="J1264" s="3">
        <f t="shared" si="332"/>
        <v>0</v>
      </c>
      <c r="K1264" s="3">
        <f t="shared" si="333"/>
        <v>0</v>
      </c>
      <c r="L1264" s="3">
        <f t="shared" si="334"/>
        <v>3.7599999999999999E-3</v>
      </c>
      <c r="M1264" s="3">
        <f t="shared" si="335"/>
        <v>0</v>
      </c>
      <c r="N1264" s="3">
        <f t="shared" si="336"/>
        <v>0</v>
      </c>
      <c r="O1264" s="3">
        <f>SUM(K1264:M1264)</f>
        <v>3.7599999999999999E-3</v>
      </c>
      <c r="P1264" s="41" t="str">
        <f t="shared" si="337"/>
        <v/>
      </c>
      <c r="Q1264" s="42">
        <f t="shared" si="338"/>
        <v>1.5297611782415883E-2</v>
      </c>
      <c r="R1264" s="44" t="str">
        <f t="shared" si="339"/>
        <v/>
      </c>
      <c r="S1264" s="3" t="str">
        <f>IF(G1264&gt;0,(K1264/G1264)*(1000000/365),"")</f>
        <v/>
      </c>
      <c r="T1264" s="3">
        <f>IF(H1264&gt;0,(L1264/H1264)*(1000000/365),"")</f>
        <v>2.1109364473388723E-2</v>
      </c>
      <c r="U1264" s="3" t="str">
        <f>IF(I1264&gt;0,(M1264/I1264)*(1000000/365),"")</f>
        <v/>
      </c>
      <c r="V1264" s="28" t="str">
        <f>IF(J1264&gt;0,(N1264/J1264)*(1000000/365),"")</f>
        <v/>
      </c>
      <c r="Y1264" s="29" t="s">
        <v>860</v>
      </c>
      <c r="Z1264" s="3" t="s">
        <v>47</v>
      </c>
      <c r="AA1264" s="3">
        <v>245790</v>
      </c>
      <c r="AB1264" s="3">
        <v>2</v>
      </c>
      <c r="AC1264" s="3">
        <v>488</v>
      </c>
      <c r="AD1264" s="3">
        <v>0</v>
      </c>
      <c r="AE1264" s="2" t="s">
        <v>1245</v>
      </c>
      <c r="AI1264" s="3" t="s">
        <v>1243</v>
      </c>
      <c r="AK1264" s="3">
        <v>488</v>
      </c>
      <c r="AL1264" s="3">
        <v>3.76</v>
      </c>
      <c r="AM1264" s="2" t="s">
        <v>1245</v>
      </c>
    </row>
    <row r="1265" spans="1:42" x14ac:dyDescent="0.25">
      <c r="A1265" s="3">
        <f t="shared" si="323"/>
        <v>6</v>
      </c>
      <c r="B1265" s="3" t="str">
        <f t="shared" si="324"/>
        <v>Oil</v>
      </c>
      <c r="C1265" s="3">
        <f t="shared" si="325"/>
        <v>0.44657750000000002</v>
      </c>
      <c r="D1265" s="3">
        <f t="shared" si="326"/>
        <v>0</v>
      </c>
      <c r="E1265" s="3">
        <f t="shared" si="327"/>
        <v>0.44657750000000002</v>
      </c>
      <c r="F1265" s="3" t="str">
        <f t="shared" si="328"/>
        <v/>
      </c>
      <c r="G1265" s="3">
        <f t="shared" si="329"/>
        <v>13</v>
      </c>
      <c r="H1265" s="3">
        <f t="shared" si="330"/>
        <v>0</v>
      </c>
      <c r="I1265" s="3">
        <f t="shared" si="331"/>
        <v>13</v>
      </c>
      <c r="J1265" s="3">
        <f t="shared" si="332"/>
        <v>0</v>
      </c>
      <c r="K1265" s="3">
        <f t="shared" si="333"/>
        <v>1.8990781999999999E-3</v>
      </c>
      <c r="L1265" s="3">
        <f t="shared" si="334"/>
        <v>0</v>
      </c>
      <c r="M1265" s="3">
        <f t="shared" si="335"/>
        <v>5.3550999999999998E-6</v>
      </c>
      <c r="N1265" s="3">
        <f t="shared" si="336"/>
        <v>0</v>
      </c>
      <c r="O1265" s="3">
        <f>SUM(K1265:M1265)</f>
        <v>1.9044333E-3</v>
      </c>
      <c r="P1265" s="41">
        <f t="shared" si="337"/>
        <v>4.2525165284860965E-3</v>
      </c>
      <c r="Q1265" s="42" t="str">
        <f t="shared" si="338"/>
        <v/>
      </c>
      <c r="R1265" s="44">
        <f t="shared" si="339"/>
        <v>1.1991423661066667E-5</v>
      </c>
      <c r="S1265" s="3">
        <f>IF(G1265&gt;0,(K1265/G1265)*(1000000/365),"")</f>
        <v>0.40022722866174915</v>
      </c>
      <c r="T1265" s="3" t="str">
        <f>IF(H1265&gt;0,(L1265/H1265)*(1000000/365),"")</f>
        <v/>
      </c>
      <c r="U1265" s="3">
        <f>IF(I1265&gt;0,(M1265/I1265)*(1000000/365),"")</f>
        <v>1.1285774499473129E-3</v>
      </c>
      <c r="V1265" s="28" t="str">
        <f>IF(J1265&gt;0,(N1265/J1265)*(1000000/365),"")</f>
        <v/>
      </c>
      <c r="Y1265" s="29" t="s">
        <v>860</v>
      </c>
      <c r="Z1265" s="3" t="s">
        <v>62</v>
      </c>
      <c r="AA1265" s="3">
        <v>893155</v>
      </c>
      <c r="AB1265" s="3">
        <v>56</v>
      </c>
      <c r="AC1265" s="3">
        <v>13</v>
      </c>
      <c r="AD1265" s="3">
        <v>1</v>
      </c>
      <c r="AE1265" s="2" t="s">
        <v>1243</v>
      </c>
      <c r="AG1265" s="2">
        <v>13</v>
      </c>
      <c r="AH1265" s="2">
        <v>1.8990781999999999</v>
      </c>
      <c r="AI1265" s="3" t="s">
        <v>1245</v>
      </c>
      <c r="AM1265" s="2" t="s">
        <v>1243</v>
      </c>
      <c r="AO1265" s="2">
        <v>13</v>
      </c>
      <c r="AP1265" s="2">
        <v>5.3550999999999998E-3</v>
      </c>
    </row>
    <row r="1266" spans="1:42" x14ac:dyDescent="0.25">
      <c r="A1266" s="3">
        <f t="shared" si="323"/>
        <v>6</v>
      </c>
      <c r="B1266" s="3" t="str">
        <f t="shared" si="324"/>
        <v>Oil</v>
      </c>
      <c r="C1266" s="3">
        <f t="shared" si="325"/>
        <v>3.5812941176470589E-2</v>
      </c>
      <c r="D1266" s="3">
        <f t="shared" si="326"/>
        <v>0</v>
      </c>
      <c r="E1266" s="3">
        <f t="shared" si="327"/>
        <v>0.10743882352941178</v>
      </c>
      <c r="F1266" s="3" t="str">
        <f t="shared" si="328"/>
        <v/>
      </c>
      <c r="G1266" s="3">
        <f t="shared" si="329"/>
        <v>2</v>
      </c>
      <c r="H1266" s="3">
        <f t="shared" si="330"/>
        <v>26</v>
      </c>
      <c r="I1266" s="3">
        <f t="shared" si="331"/>
        <v>6</v>
      </c>
      <c r="J1266" s="3">
        <f t="shared" si="332"/>
        <v>0</v>
      </c>
      <c r="K1266" s="3">
        <f t="shared" si="333"/>
        <v>2.2407730000000001E-4</v>
      </c>
      <c r="L1266" s="3">
        <f t="shared" si="334"/>
        <v>1.0867288E-3</v>
      </c>
      <c r="M1266" s="3">
        <f t="shared" si="335"/>
        <v>1.184E-7</v>
      </c>
      <c r="N1266" s="3">
        <f t="shared" si="336"/>
        <v>0</v>
      </c>
      <c r="O1266" s="3">
        <f>SUM(K1266:M1266)</f>
        <v>1.3109244999999999E-3</v>
      </c>
      <c r="P1266" s="41">
        <f t="shared" si="337"/>
        <v>6.2568806872310371E-3</v>
      </c>
      <c r="Q1266" s="42" t="str">
        <f t="shared" si="338"/>
        <v/>
      </c>
      <c r="R1266" s="44">
        <f t="shared" si="339"/>
        <v>1.1020224915957644E-6</v>
      </c>
      <c r="S1266" s="3">
        <f>IF(G1266&gt;0,(K1266/G1266)*(1000000/365),"")</f>
        <v>0.30695520547945204</v>
      </c>
      <c r="T1266" s="3">
        <f>IF(H1266&gt;0,(L1266/H1266)*(1000000/365),"")</f>
        <v>0.11451304531085352</v>
      </c>
      <c r="U1266" s="3">
        <f>IF(I1266&gt;0,(M1266/I1266)*(1000000/365),"")</f>
        <v>5.406392694063927E-5</v>
      </c>
      <c r="V1266" s="28" t="str">
        <f>IF(J1266&gt;0,(N1266/J1266)*(1000000/365),"")</f>
        <v/>
      </c>
      <c r="Y1266" s="29" t="s">
        <v>860</v>
      </c>
      <c r="Z1266" s="3" t="s">
        <v>62</v>
      </c>
      <c r="AA1266" s="3">
        <v>608820</v>
      </c>
      <c r="AB1266" s="3">
        <v>648</v>
      </c>
      <c r="AC1266" s="3">
        <v>56</v>
      </c>
      <c r="AD1266" s="3">
        <v>0</v>
      </c>
      <c r="AE1266" s="2" t="s">
        <v>1243</v>
      </c>
      <c r="AG1266" s="2">
        <v>2</v>
      </c>
      <c r="AH1266" s="2">
        <v>0.22407730000000001</v>
      </c>
      <c r="AI1266" s="3" t="s">
        <v>1243</v>
      </c>
      <c r="AK1266" s="3">
        <v>26</v>
      </c>
      <c r="AL1266" s="3">
        <v>1.0867287999999999</v>
      </c>
      <c r="AM1266" s="2" t="s">
        <v>1243</v>
      </c>
      <c r="AO1266" s="2">
        <v>6</v>
      </c>
      <c r="AP1266" s="2">
        <v>1.184E-4</v>
      </c>
    </row>
    <row r="1267" spans="1:42" x14ac:dyDescent="0.25">
      <c r="A1267" s="3">
        <f t="shared" si="323"/>
        <v>2</v>
      </c>
      <c r="B1267" s="3" t="str">
        <f t="shared" si="324"/>
        <v>Oil</v>
      </c>
      <c r="C1267" s="3">
        <f t="shared" si="325"/>
        <v>0</v>
      </c>
      <c r="D1267" s="3">
        <f t="shared" si="326"/>
        <v>9.9223000000000006E-2</v>
      </c>
      <c r="E1267" s="3">
        <f t="shared" si="327"/>
        <v>0</v>
      </c>
      <c r="F1267" s="3" t="str">
        <f t="shared" si="328"/>
        <v/>
      </c>
      <c r="G1267" s="3">
        <f t="shared" si="329"/>
        <v>0</v>
      </c>
      <c r="H1267" s="3">
        <f t="shared" si="330"/>
        <v>3</v>
      </c>
      <c r="I1267" s="3">
        <f t="shared" si="331"/>
        <v>0</v>
      </c>
      <c r="J1267" s="3">
        <f t="shared" si="332"/>
        <v>0</v>
      </c>
      <c r="K1267" s="3">
        <f t="shared" si="333"/>
        <v>0</v>
      </c>
      <c r="L1267" s="3">
        <f t="shared" si="334"/>
        <v>1.210521E-2</v>
      </c>
      <c r="M1267" s="3">
        <f t="shared" si="335"/>
        <v>0</v>
      </c>
      <c r="N1267" s="3">
        <f t="shared" si="336"/>
        <v>0</v>
      </c>
      <c r="O1267" s="3">
        <f>SUM(K1267:M1267)</f>
        <v>1.210521E-2</v>
      </c>
      <c r="P1267" s="41" t="str">
        <f t="shared" si="337"/>
        <v/>
      </c>
      <c r="Q1267" s="42">
        <f t="shared" si="338"/>
        <v>0.12200004031323382</v>
      </c>
      <c r="R1267" s="44" t="str">
        <f t="shared" si="339"/>
        <v/>
      </c>
      <c r="S1267" s="3" t="str">
        <f>IF(G1267&gt;0,(K1267/G1267)*(1000000/365),"")</f>
        <v/>
      </c>
      <c r="T1267" s="3">
        <f>IF(H1267&gt;0,(L1267/H1267)*(1000000/365),"")</f>
        <v>11.054986301369862</v>
      </c>
      <c r="U1267" s="3" t="str">
        <f>IF(I1267&gt;0,(M1267/I1267)*(1000000/365),"")</f>
        <v/>
      </c>
      <c r="V1267" s="28" t="str">
        <f>IF(J1267&gt;0,(N1267/J1267)*(1000000/365),"")</f>
        <v/>
      </c>
      <c r="Y1267" s="29" t="s">
        <v>860</v>
      </c>
      <c r="Z1267" s="3" t="s">
        <v>47</v>
      </c>
      <c r="AA1267" s="3">
        <v>99223</v>
      </c>
      <c r="AB1267" s="3">
        <v>3</v>
      </c>
      <c r="AC1267" s="3">
        <v>3</v>
      </c>
      <c r="AD1267" s="3">
        <v>0</v>
      </c>
      <c r="AE1267" s="2" t="s">
        <v>1245</v>
      </c>
      <c r="AI1267" s="3" t="s">
        <v>1243</v>
      </c>
      <c r="AK1267" s="3">
        <v>3</v>
      </c>
      <c r="AL1267" s="3">
        <v>12.10521</v>
      </c>
      <c r="AM1267" s="2" t="s">
        <v>1245</v>
      </c>
    </row>
    <row r="1268" spans="1:42" x14ac:dyDescent="0.25">
      <c r="A1268" s="3">
        <f t="shared" si="323"/>
        <v>2</v>
      </c>
      <c r="B1268" s="3" t="str">
        <f t="shared" si="324"/>
        <v>Oil</v>
      </c>
      <c r="C1268" s="3">
        <f t="shared" si="325"/>
        <v>0</v>
      </c>
      <c r="D1268" s="3">
        <f t="shared" si="326"/>
        <v>5.9877419430000002E-2</v>
      </c>
      <c r="E1268" s="3">
        <f t="shared" si="327"/>
        <v>0</v>
      </c>
      <c r="F1268" s="3" t="str">
        <f t="shared" si="328"/>
        <v/>
      </c>
      <c r="G1268" s="3">
        <f t="shared" si="329"/>
        <v>0</v>
      </c>
      <c r="H1268" s="3">
        <f t="shared" si="330"/>
        <v>7</v>
      </c>
      <c r="I1268" s="3">
        <f t="shared" si="331"/>
        <v>0</v>
      </c>
      <c r="J1268" s="3">
        <f t="shared" si="332"/>
        <v>0</v>
      </c>
      <c r="K1268" s="3">
        <f t="shared" si="333"/>
        <v>0</v>
      </c>
      <c r="L1268" s="3">
        <f t="shared" si="334"/>
        <v>1.4767490999999999E-3</v>
      </c>
      <c r="M1268" s="3">
        <f t="shared" si="335"/>
        <v>0</v>
      </c>
      <c r="N1268" s="3">
        <f t="shared" si="336"/>
        <v>0</v>
      </c>
      <c r="O1268" s="3">
        <f>SUM(K1268:M1268)</f>
        <v>1.4767490999999999E-3</v>
      </c>
      <c r="P1268" s="41" t="str">
        <f t="shared" si="337"/>
        <v/>
      </c>
      <c r="Q1268" s="42">
        <f t="shared" si="338"/>
        <v>2.4662871480732412E-2</v>
      </c>
      <c r="R1268" s="44" t="str">
        <f t="shared" si="339"/>
        <v/>
      </c>
      <c r="S1268" s="3" t="str">
        <f>IF(G1268&gt;0,(K1268/G1268)*(1000000/365),"")</f>
        <v/>
      </c>
      <c r="T1268" s="3">
        <f>IF(H1268&gt;0,(L1268/H1268)*(1000000/365),"")</f>
        <v>0.5779839921722113</v>
      </c>
      <c r="U1268" s="3" t="str">
        <f>IF(I1268&gt;0,(M1268/I1268)*(1000000/365),"")</f>
        <v/>
      </c>
      <c r="V1268" s="28" t="str">
        <f>IF(J1268&gt;0,(N1268/J1268)*(1000000/365),"")</f>
        <v/>
      </c>
      <c r="Y1268" s="29" t="s">
        <v>864</v>
      </c>
      <c r="Z1268" s="3" t="s">
        <v>62</v>
      </c>
      <c r="AA1268" s="3">
        <v>59877.419430000002</v>
      </c>
      <c r="AB1268" s="3">
        <v>8</v>
      </c>
      <c r="AC1268" s="3">
        <v>7</v>
      </c>
      <c r="AD1268" s="3">
        <v>7</v>
      </c>
      <c r="AE1268" s="2" t="s">
        <v>1245</v>
      </c>
      <c r="AI1268" s="3" t="s">
        <v>1243</v>
      </c>
      <c r="AK1268" s="3">
        <v>7</v>
      </c>
      <c r="AL1268" s="3">
        <v>1.4767490999999999</v>
      </c>
      <c r="AM1268" s="2" t="s">
        <v>1245</v>
      </c>
    </row>
    <row r="1269" spans="1:42" x14ac:dyDescent="0.25">
      <c r="A1269" s="3">
        <f t="shared" si="323"/>
        <v>2</v>
      </c>
      <c r="B1269" s="3" t="str">
        <f t="shared" si="324"/>
        <v>Oil</v>
      </c>
      <c r="C1269" s="3">
        <f t="shared" si="325"/>
        <v>0</v>
      </c>
      <c r="D1269" s="3">
        <f t="shared" si="326"/>
        <v>1.191E-3</v>
      </c>
      <c r="E1269" s="3">
        <f t="shared" si="327"/>
        <v>0</v>
      </c>
      <c r="F1269" s="3" t="str">
        <f t="shared" si="328"/>
        <v/>
      </c>
      <c r="G1269" s="3">
        <f t="shared" si="329"/>
        <v>0</v>
      </c>
      <c r="H1269" s="3">
        <f t="shared" si="330"/>
        <v>2</v>
      </c>
      <c r="I1269" s="3">
        <f t="shared" si="331"/>
        <v>0</v>
      </c>
      <c r="J1269" s="3">
        <f t="shared" si="332"/>
        <v>0</v>
      </c>
      <c r="K1269" s="3">
        <f t="shared" si="333"/>
        <v>0</v>
      </c>
      <c r="L1269" s="3">
        <f t="shared" si="334"/>
        <v>1.9152200000000003E-5</v>
      </c>
      <c r="M1269" s="3">
        <f t="shared" si="335"/>
        <v>0</v>
      </c>
      <c r="N1269" s="3">
        <f t="shared" si="336"/>
        <v>0</v>
      </c>
      <c r="O1269" s="3">
        <f>SUM(K1269:M1269)</f>
        <v>1.9152200000000003E-5</v>
      </c>
      <c r="P1269" s="41" t="str">
        <f t="shared" si="337"/>
        <v/>
      </c>
      <c r="Q1269" s="42">
        <f t="shared" si="338"/>
        <v>1.6080772460117552E-2</v>
      </c>
      <c r="R1269" s="44" t="str">
        <f t="shared" si="339"/>
        <v/>
      </c>
      <c r="S1269" s="3" t="str">
        <f>IF(G1269&gt;0,(K1269/G1269)*(1000000/365),"")</f>
        <v/>
      </c>
      <c r="T1269" s="3">
        <f>IF(H1269&gt;0,(L1269/H1269)*(1000000/365),"")</f>
        <v>2.6235890410958907E-2</v>
      </c>
      <c r="U1269" s="3" t="str">
        <f>IF(I1269&gt;0,(M1269/I1269)*(1000000/365),"")</f>
        <v/>
      </c>
      <c r="V1269" s="28" t="str">
        <f>IF(J1269&gt;0,(N1269/J1269)*(1000000/365),"")</f>
        <v/>
      </c>
      <c r="Y1269" s="29" t="s">
        <v>864</v>
      </c>
      <c r="Z1269" s="3" t="s">
        <v>62</v>
      </c>
      <c r="AA1269" s="3">
        <v>1191</v>
      </c>
      <c r="AB1269" s="3">
        <v>2</v>
      </c>
      <c r="AC1269" s="3">
        <v>2</v>
      </c>
      <c r="AD1269" s="3">
        <v>0</v>
      </c>
      <c r="AE1269" s="2" t="s">
        <v>1245</v>
      </c>
      <c r="AI1269" s="3" t="s">
        <v>1243</v>
      </c>
      <c r="AK1269" s="3">
        <v>2</v>
      </c>
      <c r="AL1269" s="3">
        <v>1.9152200000000001E-2</v>
      </c>
      <c r="AM1269" s="2" t="s">
        <v>1245</v>
      </c>
    </row>
    <row r="1270" spans="1:42" x14ac:dyDescent="0.25">
      <c r="A1270" s="3">
        <f t="shared" si="323"/>
        <v>2</v>
      </c>
      <c r="B1270" s="3" t="str">
        <f t="shared" si="324"/>
        <v>Oil</v>
      </c>
      <c r="C1270" s="3">
        <f t="shared" si="325"/>
        <v>0</v>
      </c>
      <c r="D1270" s="3">
        <f t="shared" si="326"/>
        <v>1.460789E-2</v>
      </c>
      <c r="E1270" s="3">
        <f t="shared" si="327"/>
        <v>0</v>
      </c>
      <c r="F1270" s="3" t="str">
        <f t="shared" si="328"/>
        <v/>
      </c>
      <c r="G1270" s="3">
        <f t="shared" si="329"/>
        <v>0</v>
      </c>
      <c r="H1270" s="3">
        <f t="shared" si="330"/>
        <v>23</v>
      </c>
      <c r="I1270" s="3">
        <f t="shared" si="331"/>
        <v>0</v>
      </c>
      <c r="J1270" s="3">
        <f t="shared" si="332"/>
        <v>0</v>
      </c>
      <c r="K1270" s="3">
        <f t="shared" si="333"/>
        <v>0</v>
      </c>
      <c r="L1270" s="3">
        <f t="shared" si="334"/>
        <v>7.6426233999999996E-3</v>
      </c>
      <c r="M1270" s="3">
        <f t="shared" si="335"/>
        <v>0</v>
      </c>
      <c r="N1270" s="3">
        <f t="shared" si="336"/>
        <v>0</v>
      </c>
      <c r="O1270" s="3">
        <f>SUM(K1270:M1270)</f>
        <v>7.6426233999999996E-3</v>
      </c>
      <c r="P1270" s="41" t="str">
        <f t="shared" si="337"/>
        <v/>
      </c>
      <c r="Q1270" s="42">
        <f t="shared" si="338"/>
        <v>0.52318462146141564</v>
      </c>
      <c r="R1270" s="44" t="str">
        <f t="shared" si="339"/>
        <v/>
      </c>
      <c r="S1270" s="3" t="str">
        <f>IF(G1270&gt;0,(K1270/G1270)*(1000000/365),"")</f>
        <v/>
      </c>
      <c r="T1270" s="3">
        <f>IF(H1270&gt;0,(L1270/H1270)*(1000000/365),"")</f>
        <v>0.91037801072066704</v>
      </c>
      <c r="U1270" s="3" t="str">
        <f>IF(I1270&gt;0,(M1270/I1270)*(1000000/365),"")</f>
        <v/>
      </c>
      <c r="V1270" s="28" t="str">
        <f>IF(J1270&gt;0,(N1270/J1270)*(1000000/365),"")</f>
        <v/>
      </c>
      <c r="Y1270" s="29" t="s">
        <v>865</v>
      </c>
      <c r="Z1270" s="3" t="s">
        <v>47</v>
      </c>
      <c r="AA1270" s="3">
        <v>14607.89</v>
      </c>
      <c r="AB1270" s="3">
        <v>9</v>
      </c>
      <c r="AC1270" s="3">
        <v>23</v>
      </c>
      <c r="AD1270" s="3">
        <v>0</v>
      </c>
      <c r="AE1270" s="2" t="s">
        <v>1245</v>
      </c>
      <c r="AI1270" s="3" t="s">
        <v>1243</v>
      </c>
      <c r="AK1270" s="3">
        <v>23</v>
      </c>
      <c r="AL1270" s="3">
        <v>7.6426233999999997</v>
      </c>
      <c r="AM1270" s="2" t="s">
        <v>1245</v>
      </c>
    </row>
    <row r="1271" spans="1:42" x14ac:dyDescent="0.25">
      <c r="A1271" s="3">
        <f t="shared" si="323"/>
        <v>4</v>
      </c>
      <c r="B1271" s="3" t="str">
        <f t="shared" si="324"/>
        <v>Oil</v>
      </c>
      <c r="C1271" s="3">
        <f t="shared" si="325"/>
        <v>2.3879099999999997E-2</v>
      </c>
      <c r="D1271" s="3">
        <f t="shared" si="326"/>
        <v>7.9597000000000001E-3</v>
      </c>
      <c r="E1271" s="3">
        <f t="shared" si="327"/>
        <v>0</v>
      </c>
      <c r="F1271" s="3" t="str">
        <f t="shared" si="328"/>
        <v/>
      </c>
      <c r="G1271" s="3">
        <f t="shared" si="329"/>
        <v>3</v>
      </c>
      <c r="H1271" s="3">
        <f t="shared" si="330"/>
        <v>1</v>
      </c>
      <c r="I1271" s="3">
        <f t="shared" si="331"/>
        <v>0</v>
      </c>
      <c r="J1271" s="3">
        <f t="shared" si="332"/>
        <v>0</v>
      </c>
      <c r="K1271" s="3">
        <f t="shared" si="333"/>
        <v>3.2423999999999999E-3</v>
      </c>
      <c r="L1271" s="3">
        <f t="shared" si="334"/>
        <v>3.5720000000000001E-3</v>
      </c>
      <c r="M1271" s="3">
        <f t="shared" si="335"/>
        <v>0</v>
      </c>
      <c r="N1271" s="3">
        <f t="shared" si="336"/>
        <v>0</v>
      </c>
      <c r="O1271" s="3">
        <f>SUM(K1271:M1271)</f>
        <v>6.8144E-3</v>
      </c>
      <c r="P1271" s="41">
        <f t="shared" si="337"/>
        <v>0.13578401196024978</v>
      </c>
      <c r="Q1271" s="42">
        <f t="shared" si="338"/>
        <v>0.44876063168209857</v>
      </c>
      <c r="R1271" s="44" t="str">
        <f t="shared" si="339"/>
        <v/>
      </c>
      <c r="S1271" s="3">
        <f>IF(G1271&gt;0,(K1271/G1271)*(1000000/365),"")</f>
        <v>2.961095890410959</v>
      </c>
      <c r="T1271" s="3">
        <f>IF(H1271&gt;0,(L1271/H1271)*(1000000/365),"")</f>
        <v>9.786301369863013</v>
      </c>
      <c r="U1271" s="3" t="str">
        <f>IF(I1271&gt;0,(M1271/I1271)*(1000000/365),"")</f>
        <v/>
      </c>
      <c r="V1271" s="28" t="str">
        <f>IF(J1271&gt;0,(N1271/J1271)*(1000000/365),"")</f>
        <v/>
      </c>
      <c r="Y1271" s="29" t="s">
        <v>864</v>
      </c>
      <c r="Z1271" s="3" t="s">
        <v>62</v>
      </c>
      <c r="AA1271" s="3">
        <v>31838.799999999999</v>
      </c>
      <c r="AB1271" s="3">
        <v>2</v>
      </c>
      <c r="AC1271" s="3">
        <v>4</v>
      </c>
      <c r="AD1271" s="3">
        <v>0</v>
      </c>
      <c r="AE1271" s="2" t="s">
        <v>1243</v>
      </c>
      <c r="AG1271" s="2">
        <v>3</v>
      </c>
      <c r="AH1271" s="2">
        <v>3.2423999999999999</v>
      </c>
      <c r="AI1271" s="3" t="s">
        <v>1243</v>
      </c>
      <c r="AK1271" s="3">
        <v>1</v>
      </c>
      <c r="AL1271" s="3">
        <v>3.5720000000000001</v>
      </c>
      <c r="AM1271" s="2" t="s">
        <v>1245</v>
      </c>
    </row>
    <row r="1272" spans="1:42" x14ac:dyDescent="0.25">
      <c r="A1272" s="3">
        <f t="shared" si="323"/>
        <v>2</v>
      </c>
      <c r="B1272" s="3" t="str">
        <f t="shared" si="324"/>
        <v>Oil</v>
      </c>
      <c r="C1272" s="3">
        <f t="shared" si="325"/>
        <v>0</v>
      </c>
      <c r="D1272" s="3">
        <f t="shared" si="326"/>
        <v>2.409E-2</v>
      </c>
      <c r="E1272" s="3">
        <f t="shared" si="327"/>
        <v>0</v>
      </c>
      <c r="F1272" s="3" t="str">
        <f t="shared" si="328"/>
        <v/>
      </c>
      <c r="G1272" s="3">
        <f t="shared" si="329"/>
        <v>0</v>
      </c>
      <c r="H1272" s="3">
        <f t="shared" si="330"/>
        <v>4</v>
      </c>
      <c r="I1272" s="3">
        <f t="shared" si="331"/>
        <v>0</v>
      </c>
      <c r="J1272" s="3">
        <f t="shared" si="332"/>
        <v>0</v>
      </c>
      <c r="K1272" s="3">
        <f t="shared" si="333"/>
        <v>0</v>
      </c>
      <c r="L1272" s="3">
        <f t="shared" si="334"/>
        <v>2.9164719999999998E-4</v>
      </c>
      <c r="M1272" s="3">
        <f t="shared" si="335"/>
        <v>0</v>
      </c>
      <c r="N1272" s="3">
        <f t="shared" si="336"/>
        <v>0</v>
      </c>
      <c r="O1272" s="3">
        <f>SUM(K1272:M1272)</f>
        <v>2.9164719999999998E-4</v>
      </c>
      <c r="P1272" s="41" t="str">
        <f t="shared" si="337"/>
        <v/>
      </c>
      <c r="Q1272" s="42">
        <f t="shared" si="338"/>
        <v>1.210656704026567E-2</v>
      </c>
      <c r="R1272" s="44" t="str">
        <f t="shared" si="339"/>
        <v/>
      </c>
      <c r="S1272" s="3" t="str">
        <f>IF(G1272&gt;0,(K1272/G1272)*(1000000/365),"")</f>
        <v/>
      </c>
      <c r="T1272" s="3">
        <f>IF(H1272&gt;0,(L1272/H1272)*(1000000/365),"")</f>
        <v>0.19975835616438353</v>
      </c>
      <c r="U1272" s="3" t="str">
        <f>IF(I1272&gt;0,(M1272/I1272)*(1000000/365),"")</f>
        <v/>
      </c>
      <c r="V1272" s="28" t="str">
        <f>IF(J1272&gt;0,(N1272/J1272)*(1000000/365),"")</f>
        <v/>
      </c>
      <c r="Y1272" s="29" t="s">
        <v>864</v>
      </c>
      <c r="Z1272" s="3" t="s">
        <v>62</v>
      </c>
      <c r="AA1272" s="3">
        <v>24090</v>
      </c>
      <c r="AB1272" s="3">
        <v>8</v>
      </c>
      <c r="AC1272" s="3">
        <v>10</v>
      </c>
      <c r="AD1272" s="3">
        <v>0</v>
      </c>
      <c r="AE1272" s="2" t="s">
        <v>1245</v>
      </c>
      <c r="AI1272" s="3" t="s">
        <v>1243</v>
      </c>
      <c r="AK1272" s="3">
        <v>4</v>
      </c>
      <c r="AL1272" s="3">
        <v>0.2916472</v>
      </c>
      <c r="AM1272" s="2" t="s">
        <v>1245</v>
      </c>
    </row>
    <row r="1273" spans="1:42" x14ac:dyDescent="0.25">
      <c r="A1273" s="3">
        <f t="shared" si="323"/>
        <v>2</v>
      </c>
      <c r="B1273" s="3" t="str">
        <f t="shared" si="324"/>
        <v>Oil</v>
      </c>
      <c r="C1273" s="3">
        <f t="shared" si="325"/>
        <v>0</v>
      </c>
      <c r="D1273" s="3">
        <f t="shared" si="326"/>
        <v>7.4634130000000007E-2</v>
      </c>
      <c r="E1273" s="3">
        <f t="shared" si="327"/>
        <v>0</v>
      </c>
      <c r="F1273" s="3" t="str">
        <f t="shared" si="328"/>
        <v/>
      </c>
      <c r="G1273" s="3">
        <f t="shared" si="329"/>
        <v>0</v>
      </c>
      <c r="H1273" s="3">
        <f t="shared" si="330"/>
        <v>10</v>
      </c>
      <c r="I1273" s="3">
        <f t="shared" si="331"/>
        <v>0</v>
      </c>
      <c r="J1273" s="3">
        <f t="shared" si="332"/>
        <v>0</v>
      </c>
      <c r="K1273" s="3">
        <f t="shared" si="333"/>
        <v>0</v>
      </c>
      <c r="L1273" s="3">
        <f t="shared" si="334"/>
        <v>5.6176472E-3</v>
      </c>
      <c r="M1273" s="3">
        <f t="shared" si="335"/>
        <v>0</v>
      </c>
      <c r="N1273" s="3">
        <f t="shared" si="336"/>
        <v>0</v>
      </c>
      <c r="O1273" s="3">
        <f>SUM(K1273:M1273)</f>
        <v>5.6176472E-3</v>
      </c>
      <c r="P1273" s="41" t="str">
        <f t="shared" si="337"/>
        <v/>
      </c>
      <c r="Q1273" s="42">
        <f t="shared" si="338"/>
        <v>7.5269145630825998E-2</v>
      </c>
      <c r="R1273" s="44" t="str">
        <f t="shared" si="339"/>
        <v/>
      </c>
      <c r="S1273" s="3" t="str">
        <f>IF(G1273&gt;0,(K1273/G1273)*(1000000/365),"")</f>
        <v/>
      </c>
      <c r="T1273" s="3">
        <f>IF(H1273&gt;0,(L1273/H1273)*(1000000/365),"")</f>
        <v>1.5390814246575342</v>
      </c>
      <c r="U1273" s="3" t="str">
        <f>IF(I1273&gt;0,(M1273/I1273)*(1000000/365),"")</f>
        <v/>
      </c>
      <c r="V1273" s="28" t="str">
        <f>IF(J1273&gt;0,(N1273/J1273)*(1000000/365),"")</f>
        <v/>
      </c>
      <c r="Y1273" s="29" t="s">
        <v>866</v>
      </c>
      <c r="Z1273" s="3" t="s">
        <v>47</v>
      </c>
      <c r="AA1273" s="3">
        <v>74634.13</v>
      </c>
      <c r="AB1273" s="3">
        <v>17</v>
      </c>
      <c r="AC1273" s="3">
        <v>10</v>
      </c>
      <c r="AD1273" s="3">
        <v>0</v>
      </c>
      <c r="AE1273" s="2" t="s">
        <v>1245</v>
      </c>
      <c r="AI1273" s="3" t="s">
        <v>1243</v>
      </c>
      <c r="AK1273" s="3">
        <v>10</v>
      </c>
      <c r="AL1273" s="3">
        <v>5.6176472000000004</v>
      </c>
      <c r="AM1273" s="2" t="s">
        <v>1245</v>
      </c>
    </row>
    <row r="1274" spans="1:42" x14ac:dyDescent="0.25">
      <c r="A1274" s="3">
        <f t="shared" si="323"/>
        <v>6</v>
      </c>
      <c r="B1274" s="3" t="str">
        <f t="shared" si="324"/>
        <v>Oil</v>
      </c>
      <c r="C1274" s="3">
        <f t="shared" si="325"/>
        <v>1.86347488E-2</v>
      </c>
      <c r="D1274" s="3">
        <f t="shared" si="326"/>
        <v>0</v>
      </c>
      <c r="E1274" s="3">
        <f t="shared" si="327"/>
        <v>3.72694976E-2</v>
      </c>
      <c r="F1274" s="3" t="str">
        <f t="shared" si="328"/>
        <v/>
      </c>
      <c r="G1274" s="3">
        <f t="shared" si="329"/>
        <v>3</v>
      </c>
      <c r="H1274" s="3">
        <f t="shared" si="330"/>
        <v>6</v>
      </c>
      <c r="I1274" s="3">
        <f t="shared" si="331"/>
        <v>6</v>
      </c>
      <c r="J1274" s="3">
        <f t="shared" si="332"/>
        <v>0</v>
      </c>
      <c r="K1274" s="3">
        <f t="shared" si="333"/>
        <v>0</v>
      </c>
      <c r="L1274" s="3">
        <f t="shared" si="334"/>
        <v>1E-3</v>
      </c>
      <c r="M1274" s="3">
        <f t="shared" si="335"/>
        <v>0</v>
      </c>
      <c r="N1274" s="3">
        <f t="shared" si="336"/>
        <v>0</v>
      </c>
      <c r="O1274" s="3">
        <f>SUM(K1274:M1274)</f>
        <v>1E-3</v>
      </c>
      <c r="P1274" s="41">
        <f t="shared" si="337"/>
        <v>0</v>
      </c>
      <c r="Q1274" s="42" t="str">
        <f t="shared" si="338"/>
        <v/>
      </c>
      <c r="R1274" s="44">
        <f t="shared" si="339"/>
        <v>0</v>
      </c>
      <c r="S1274" s="3">
        <f>IF(G1274&gt;0,(K1274/G1274)*(1000000/365),"")</f>
        <v>0</v>
      </c>
      <c r="T1274" s="3">
        <f>IF(H1274&gt;0,(L1274/H1274)*(1000000/365),"")</f>
        <v>0.45662100456621002</v>
      </c>
      <c r="U1274" s="3">
        <f>IF(I1274&gt;0,(M1274/I1274)*(1000000/365),"")</f>
        <v>0</v>
      </c>
      <c r="V1274" s="28" t="str">
        <f>IF(J1274&gt;0,(N1274/J1274)*(1000000/365),"")</f>
        <v/>
      </c>
      <c r="Y1274" s="29" t="s">
        <v>867</v>
      </c>
      <c r="Z1274" s="3" t="s">
        <v>47</v>
      </c>
      <c r="AA1274" s="3">
        <v>93173.744000000006</v>
      </c>
      <c r="AB1274" s="3">
        <v>4</v>
      </c>
      <c r="AC1274" s="3">
        <v>12</v>
      </c>
      <c r="AD1274" s="3">
        <v>0</v>
      </c>
      <c r="AE1274" s="2" t="s">
        <v>1243</v>
      </c>
      <c r="AG1274" s="2">
        <v>3</v>
      </c>
      <c r="AH1274" s="2">
        <v>0</v>
      </c>
      <c r="AI1274" s="3" t="s">
        <v>1243</v>
      </c>
      <c r="AK1274" s="3">
        <v>6</v>
      </c>
      <c r="AL1274" s="3">
        <v>1</v>
      </c>
      <c r="AM1274" s="2" t="s">
        <v>1243</v>
      </c>
      <c r="AO1274" s="2">
        <v>6</v>
      </c>
      <c r="AP1274" s="2">
        <v>0</v>
      </c>
    </row>
    <row r="1275" spans="1:42" x14ac:dyDescent="0.25">
      <c r="A1275" s="3">
        <f t="shared" si="323"/>
        <v>2</v>
      </c>
      <c r="B1275" s="3" t="str">
        <f t="shared" si="324"/>
        <v>Oil</v>
      </c>
      <c r="C1275" s="3">
        <f t="shared" si="325"/>
        <v>0</v>
      </c>
      <c r="D1275" s="3">
        <f t="shared" si="326"/>
        <v>0</v>
      </c>
      <c r="E1275" s="3">
        <f t="shared" si="327"/>
        <v>0</v>
      </c>
      <c r="F1275" s="3" t="str">
        <f t="shared" si="328"/>
        <v/>
      </c>
      <c r="G1275" s="3">
        <f t="shared" si="329"/>
        <v>0</v>
      </c>
      <c r="H1275" s="3">
        <f t="shared" si="330"/>
        <v>3</v>
      </c>
      <c r="I1275" s="3">
        <f t="shared" si="331"/>
        <v>0</v>
      </c>
      <c r="J1275" s="3">
        <f t="shared" si="332"/>
        <v>0</v>
      </c>
      <c r="K1275" s="3">
        <f t="shared" si="333"/>
        <v>0</v>
      </c>
      <c r="L1275" s="3">
        <f t="shared" si="334"/>
        <v>4.7927980999999996E-3</v>
      </c>
      <c r="M1275" s="3">
        <f t="shared" si="335"/>
        <v>0</v>
      </c>
      <c r="N1275" s="3">
        <f t="shared" si="336"/>
        <v>0</v>
      </c>
      <c r="O1275" s="3">
        <f>SUM(K1275:M1275)</f>
        <v>4.7927980999999996E-3</v>
      </c>
      <c r="P1275" s="41" t="str">
        <f t="shared" si="337"/>
        <v/>
      </c>
      <c r="Q1275" s="42" t="str">
        <f t="shared" si="338"/>
        <v/>
      </c>
      <c r="R1275" s="44" t="str">
        <f t="shared" si="339"/>
        <v/>
      </c>
      <c r="S1275" s="3" t="str">
        <f>IF(G1275&gt;0,(K1275/G1275)*(1000000/365),"")</f>
        <v/>
      </c>
      <c r="T1275" s="3">
        <f>IF(H1275&gt;0,(L1275/H1275)*(1000000/365),"")</f>
        <v>4.3769845662100453</v>
      </c>
      <c r="U1275" s="3" t="str">
        <f>IF(I1275&gt;0,(M1275/I1275)*(1000000/365),"")</f>
        <v/>
      </c>
      <c r="V1275" s="28" t="str">
        <f>IF(J1275&gt;0,(N1275/J1275)*(1000000/365),"")</f>
        <v/>
      </c>
      <c r="Y1275" s="29" t="s">
        <v>867</v>
      </c>
      <c r="Z1275" s="3" t="s">
        <v>47</v>
      </c>
      <c r="AA1275" s="3">
        <v>0</v>
      </c>
      <c r="AB1275" s="3">
        <v>3</v>
      </c>
      <c r="AC1275" s="3">
        <v>3</v>
      </c>
      <c r="AD1275" s="3">
        <v>0</v>
      </c>
      <c r="AE1275" s="2" t="s">
        <v>1245</v>
      </c>
      <c r="AI1275" s="3" t="s">
        <v>1243</v>
      </c>
      <c r="AK1275" s="3">
        <v>3</v>
      </c>
      <c r="AL1275" s="3">
        <v>4.7927980999999997</v>
      </c>
      <c r="AM1275" s="2" t="s">
        <v>1245</v>
      </c>
    </row>
    <row r="1276" spans="1:42" x14ac:dyDescent="0.25">
      <c r="A1276" s="3">
        <f t="shared" si="323"/>
        <v>4</v>
      </c>
      <c r="B1276" s="3" t="str">
        <f t="shared" si="324"/>
        <v>Oil</v>
      </c>
      <c r="C1276" s="3">
        <f t="shared" si="325"/>
        <v>0.12394301647058825</v>
      </c>
      <c r="D1276" s="3">
        <f t="shared" si="326"/>
        <v>0.2272288635294118</v>
      </c>
      <c r="E1276" s="3">
        <f t="shared" si="327"/>
        <v>0</v>
      </c>
      <c r="F1276" s="3" t="str">
        <f t="shared" si="328"/>
        <v/>
      </c>
      <c r="G1276" s="3">
        <f t="shared" si="329"/>
        <v>6</v>
      </c>
      <c r="H1276" s="3">
        <f t="shared" si="330"/>
        <v>11</v>
      </c>
      <c r="I1276" s="3">
        <f t="shared" si="331"/>
        <v>0</v>
      </c>
      <c r="J1276" s="3">
        <f t="shared" si="332"/>
        <v>0</v>
      </c>
      <c r="K1276" s="3">
        <f t="shared" si="333"/>
        <v>7.1960000000000004E-4</v>
      </c>
      <c r="L1276" s="3">
        <f t="shared" si="334"/>
        <v>6.4599999999999996E-3</v>
      </c>
      <c r="M1276" s="3">
        <f t="shared" si="335"/>
        <v>0</v>
      </c>
      <c r="N1276" s="3">
        <f t="shared" si="336"/>
        <v>0</v>
      </c>
      <c r="O1276" s="3">
        <f>SUM(K1276:M1276)</f>
        <v>7.1795999999999995E-3</v>
      </c>
      <c r="P1276" s="41">
        <f t="shared" si="337"/>
        <v>5.8058938735831194E-3</v>
      </c>
      <c r="Q1276" s="42">
        <f t="shared" si="338"/>
        <v>2.8429486904351115E-2</v>
      </c>
      <c r="R1276" s="44" t="str">
        <f t="shared" si="339"/>
        <v/>
      </c>
      <c r="S1276" s="3">
        <f>IF(G1276&gt;0,(K1276/G1276)*(1000000/365),"")</f>
        <v>0.32858447488584475</v>
      </c>
      <c r="T1276" s="3">
        <f>IF(H1276&gt;0,(L1276/H1276)*(1000000/365),"")</f>
        <v>1.6089663760896635</v>
      </c>
      <c r="U1276" s="3" t="str">
        <f>IF(I1276&gt;0,(M1276/I1276)*(1000000/365),"")</f>
        <v/>
      </c>
      <c r="V1276" s="28" t="str">
        <f>IF(J1276&gt;0,(N1276/J1276)*(1000000/365),"")</f>
        <v/>
      </c>
      <c r="Y1276" s="29" t="s">
        <v>867</v>
      </c>
      <c r="Z1276" s="3" t="s">
        <v>62</v>
      </c>
      <c r="AA1276" s="3">
        <v>351171.88</v>
      </c>
      <c r="AB1276" s="3">
        <v>6</v>
      </c>
      <c r="AC1276" s="3">
        <v>17</v>
      </c>
      <c r="AD1276" s="3">
        <v>0</v>
      </c>
      <c r="AE1276" s="2" t="s">
        <v>1243</v>
      </c>
      <c r="AG1276" s="2">
        <v>6</v>
      </c>
      <c r="AH1276" s="2">
        <v>0.71960000000000002</v>
      </c>
      <c r="AI1276" s="3" t="s">
        <v>1243</v>
      </c>
      <c r="AK1276" s="3">
        <v>11</v>
      </c>
      <c r="AL1276" s="3">
        <v>6.46</v>
      </c>
      <c r="AM1276" s="2" t="s">
        <v>1245</v>
      </c>
    </row>
    <row r="1277" spans="1:42" x14ac:dyDescent="0.25">
      <c r="A1277" s="3">
        <f t="shared" si="323"/>
        <v>2</v>
      </c>
      <c r="B1277" s="3" t="str">
        <f t="shared" si="324"/>
        <v>Oil</v>
      </c>
      <c r="C1277" s="3">
        <f t="shared" si="325"/>
        <v>0</v>
      </c>
      <c r="D1277" s="3">
        <f t="shared" si="326"/>
        <v>1.7885000000000002E-2</v>
      </c>
      <c r="E1277" s="3">
        <f t="shared" si="327"/>
        <v>0</v>
      </c>
      <c r="F1277" s="3" t="str">
        <f t="shared" si="328"/>
        <v/>
      </c>
      <c r="G1277" s="3">
        <f t="shared" si="329"/>
        <v>0</v>
      </c>
      <c r="H1277" s="3">
        <f t="shared" si="330"/>
        <v>4</v>
      </c>
      <c r="I1277" s="3">
        <f t="shared" si="331"/>
        <v>0</v>
      </c>
      <c r="J1277" s="3">
        <f t="shared" si="332"/>
        <v>0</v>
      </c>
      <c r="K1277" s="3">
        <f t="shared" si="333"/>
        <v>0</v>
      </c>
      <c r="L1277" s="3">
        <f t="shared" si="334"/>
        <v>2.0800000000000003E-3</v>
      </c>
      <c r="M1277" s="3">
        <f t="shared" si="335"/>
        <v>0</v>
      </c>
      <c r="N1277" s="3">
        <f t="shared" si="336"/>
        <v>0</v>
      </c>
      <c r="O1277" s="3">
        <f>SUM(K1277:M1277)</f>
        <v>2.0800000000000003E-3</v>
      </c>
      <c r="P1277" s="41" t="str">
        <f t="shared" si="337"/>
        <v/>
      </c>
      <c r="Q1277" s="42">
        <f t="shared" si="338"/>
        <v>0.11629857422421024</v>
      </c>
      <c r="R1277" s="44" t="str">
        <f t="shared" si="339"/>
        <v/>
      </c>
      <c r="S1277" s="3" t="str">
        <f>IF(G1277&gt;0,(K1277/G1277)*(1000000/365),"")</f>
        <v/>
      </c>
      <c r="T1277" s="3">
        <f>IF(H1277&gt;0,(L1277/H1277)*(1000000/365),"")</f>
        <v>1.4246575342465755</v>
      </c>
      <c r="U1277" s="3" t="str">
        <f>IF(I1277&gt;0,(M1277/I1277)*(1000000/365),"")</f>
        <v/>
      </c>
      <c r="V1277" s="28" t="str">
        <f>IF(J1277&gt;0,(N1277/J1277)*(1000000/365),"")</f>
        <v/>
      </c>
      <c r="Y1277" s="29" t="s">
        <v>867</v>
      </c>
      <c r="Z1277" s="3" t="s">
        <v>47</v>
      </c>
      <c r="AA1277" s="3">
        <v>17885</v>
      </c>
      <c r="AB1277" s="3">
        <v>2</v>
      </c>
      <c r="AC1277" s="3">
        <v>4</v>
      </c>
      <c r="AD1277" s="3">
        <v>0</v>
      </c>
      <c r="AE1277" s="2" t="s">
        <v>1245</v>
      </c>
      <c r="AI1277" s="3" t="s">
        <v>1243</v>
      </c>
      <c r="AK1277" s="3">
        <v>4</v>
      </c>
      <c r="AL1277" s="3">
        <v>2.08</v>
      </c>
      <c r="AM1277" s="2" t="s">
        <v>1245</v>
      </c>
    </row>
    <row r="1278" spans="1:42" x14ac:dyDescent="0.25">
      <c r="A1278" s="3">
        <f t="shared" si="323"/>
        <v>6</v>
      </c>
      <c r="B1278" s="3" t="str">
        <f t="shared" si="324"/>
        <v>Oil</v>
      </c>
      <c r="C1278" s="3">
        <f t="shared" si="325"/>
        <v>1.5522434440506329E-2</v>
      </c>
      <c r="D1278" s="3">
        <f t="shared" si="326"/>
        <v>0</v>
      </c>
      <c r="E1278" s="3">
        <f t="shared" si="327"/>
        <v>5.432852054177216E-2</v>
      </c>
      <c r="F1278" s="3" t="str">
        <f t="shared" si="328"/>
        <v/>
      </c>
      <c r="G1278" s="3">
        <f t="shared" si="329"/>
        <v>4</v>
      </c>
      <c r="H1278" s="3">
        <f t="shared" si="330"/>
        <v>61</v>
      </c>
      <c r="I1278" s="3">
        <f t="shared" si="331"/>
        <v>14</v>
      </c>
      <c r="J1278" s="3">
        <f t="shared" si="332"/>
        <v>0</v>
      </c>
      <c r="K1278" s="3">
        <f t="shared" si="333"/>
        <v>0</v>
      </c>
      <c r="L1278" s="3">
        <f t="shared" si="334"/>
        <v>1.2699999999999999E-2</v>
      </c>
      <c r="M1278" s="3">
        <f t="shared" si="335"/>
        <v>1E-4</v>
      </c>
      <c r="N1278" s="3">
        <f t="shared" si="336"/>
        <v>0</v>
      </c>
      <c r="O1278" s="3">
        <f>SUM(K1278:M1278)</f>
        <v>1.2799999999999999E-2</v>
      </c>
      <c r="P1278" s="41">
        <f t="shared" si="337"/>
        <v>0</v>
      </c>
      <c r="Q1278" s="42" t="str">
        <f t="shared" si="338"/>
        <v/>
      </c>
      <c r="R1278" s="44">
        <f t="shared" si="339"/>
        <v>1.8406538407964178E-3</v>
      </c>
      <c r="S1278" s="3">
        <f>IF(G1278&gt;0,(K1278/G1278)*(1000000/365),"")</f>
        <v>0</v>
      </c>
      <c r="T1278" s="3">
        <f>IF(H1278&gt;0,(L1278/H1278)*(1000000/365),"")</f>
        <v>0.570401976195823</v>
      </c>
      <c r="U1278" s="3">
        <f>IF(I1278&gt;0,(M1278/I1278)*(1000000/365),"")</f>
        <v>1.9569471624266147E-2</v>
      </c>
      <c r="V1278" s="28" t="str">
        <f>IF(J1278&gt;0,(N1278/J1278)*(1000000/365),"")</f>
        <v/>
      </c>
      <c r="Y1278" s="29" t="s">
        <v>867</v>
      </c>
      <c r="Z1278" s="3" t="s">
        <v>47</v>
      </c>
      <c r="AA1278" s="3">
        <v>306568.08020000003</v>
      </c>
      <c r="AB1278" s="3">
        <v>32</v>
      </c>
      <c r="AC1278" s="3">
        <v>75</v>
      </c>
      <c r="AD1278" s="3">
        <v>0</v>
      </c>
      <c r="AE1278" s="2" t="s">
        <v>1243</v>
      </c>
      <c r="AG1278" s="2">
        <v>4</v>
      </c>
      <c r="AH1278" s="2">
        <v>0</v>
      </c>
      <c r="AI1278" s="3" t="s">
        <v>1243</v>
      </c>
      <c r="AK1278" s="3">
        <v>61</v>
      </c>
      <c r="AL1278" s="3">
        <v>12.7</v>
      </c>
      <c r="AM1278" s="2" t="s">
        <v>1243</v>
      </c>
      <c r="AO1278" s="2">
        <v>14</v>
      </c>
      <c r="AP1278" s="2">
        <v>0.1</v>
      </c>
    </row>
    <row r="1279" spans="1:42" x14ac:dyDescent="0.25">
      <c r="A1279" s="3">
        <f t="shared" si="323"/>
        <v>2</v>
      </c>
      <c r="B1279" s="3" t="str">
        <f t="shared" si="324"/>
        <v>Oil</v>
      </c>
      <c r="C1279" s="3">
        <f t="shared" si="325"/>
        <v>0</v>
      </c>
      <c r="D1279" s="3">
        <f t="shared" si="326"/>
        <v>1.5176E-2</v>
      </c>
      <c r="E1279" s="3">
        <f t="shared" si="327"/>
        <v>0</v>
      </c>
      <c r="F1279" s="3" t="str">
        <f t="shared" si="328"/>
        <v/>
      </c>
      <c r="G1279" s="3">
        <f t="shared" si="329"/>
        <v>0</v>
      </c>
      <c r="H1279" s="3">
        <f t="shared" si="330"/>
        <v>1</v>
      </c>
      <c r="I1279" s="3">
        <f t="shared" si="331"/>
        <v>0</v>
      </c>
      <c r="J1279" s="3">
        <f t="shared" si="332"/>
        <v>0</v>
      </c>
      <c r="K1279" s="3">
        <f t="shared" si="333"/>
        <v>0</v>
      </c>
      <c r="L1279" s="3">
        <f t="shared" si="334"/>
        <v>0</v>
      </c>
      <c r="M1279" s="3">
        <f t="shared" si="335"/>
        <v>0</v>
      </c>
      <c r="N1279" s="3">
        <f t="shared" si="336"/>
        <v>0</v>
      </c>
      <c r="O1279" s="3">
        <f>SUM(K1279:M1279)</f>
        <v>0</v>
      </c>
      <c r="P1279" s="41" t="str">
        <f t="shared" si="337"/>
        <v/>
      </c>
      <c r="Q1279" s="42">
        <f t="shared" si="338"/>
        <v>0</v>
      </c>
      <c r="R1279" s="44" t="str">
        <f t="shared" si="339"/>
        <v/>
      </c>
      <c r="S1279" s="3" t="str">
        <f>IF(G1279&gt;0,(K1279/G1279)*(1000000/365),"")</f>
        <v/>
      </c>
      <c r="T1279" s="3">
        <f>IF(H1279&gt;0,(L1279/H1279)*(1000000/365),"")</f>
        <v>0</v>
      </c>
      <c r="U1279" s="3" t="str">
        <f>IF(I1279&gt;0,(M1279/I1279)*(1000000/365),"")</f>
        <v/>
      </c>
      <c r="V1279" s="28" t="str">
        <f>IF(J1279&gt;0,(N1279/J1279)*(1000000/365),"")</f>
        <v/>
      </c>
      <c r="Y1279" s="29" t="s">
        <v>867</v>
      </c>
      <c r="Z1279" s="3" t="s">
        <v>47</v>
      </c>
      <c r="AA1279" s="3">
        <v>15176</v>
      </c>
      <c r="AB1279" s="3">
        <v>1</v>
      </c>
      <c r="AC1279" s="3">
        <v>1</v>
      </c>
      <c r="AD1279" s="3">
        <v>0</v>
      </c>
      <c r="AE1279" s="2" t="s">
        <v>1245</v>
      </c>
      <c r="AI1279" s="3" t="s">
        <v>1243</v>
      </c>
      <c r="AK1279" s="3">
        <v>1</v>
      </c>
      <c r="AL1279" s="3">
        <v>0</v>
      </c>
      <c r="AM1279" s="2" t="s">
        <v>1245</v>
      </c>
    </row>
    <row r="1280" spans="1:42" x14ac:dyDescent="0.25">
      <c r="A1280" s="3">
        <f t="shared" si="323"/>
        <v>4</v>
      </c>
      <c r="B1280" s="3" t="str">
        <f t="shared" si="324"/>
        <v>Oil</v>
      </c>
      <c r="C1280" s="3">
        <f t="shared" si="325"/>
        <v>0.39341094666923077</v>
      </c>
      <c r="D1280" s="3">
        <f t="shared" si="326"/>
        <v>0.17484930963076925</v>
      </c>
      <c r="E1280" s="3">
        <f t="shared" si="327"/>
        <v>0</v>
      </c>
      <c r="F1280" s="3" t="str">
        <f t="shared" si="328"/>
        <v/>
      </c>
      <c r="G1280" s="3">
        <f t="shared" si="329"/>
        <v>9</v>
      </c>
      <c r="H1280" s="3">
        <f t="shared" si="330"/>
        <v>4</v>
      </c>
      <c r="I1280" s="3">
        <f t="shared" si="331"/>
        <v>0</v>
      </c>
      <c r="J1280" s="3">
        <f t="shared" si="332"/>
        <v>0</v>
      </c>
      <c r="K1280" s="3">
        <f t="shared" si="333"/>
        <v>1.8128959999999999E-4</v>
      </c>
      <c r="L1280" s="3">
        <f t="shared" si="334"/>
        <v>4.6324555999999999E-3</v>
      </c>
      <c r="M1280" s="3">
        <f t="shared" si="335"/>
        <v>0</v>
      </c>
      <c r="N1280" s="3">
        <f t="shared" si="336"/>
        <v>0</v>
      </c>
      <c r="O1280" s="3">
        <f>SUM(K1280:M1280)</f>
        <v>4.8137451999999996E-3</v>
      </c>
      <c r="P1280" s="41">
        <f t="shared" si="337"/>
        <v>4.6081483378860672E-4</v>
      </c>
      <c r="Q1280" s="42">
        <f t="shared" si="338"/>
        <v>2.6493988508060999E-2</v>
      </c>
      <c r="R1280" s="44" t="str">
        <f t="shared" si="339"/>
        <v/>
      </c>
      <c r="S1280" s="3">
        <f>IF(G1280&gt;0,(K1280/G1280)*(1000000/365),"")</f>
        <v>5.5187092846270928E-2</v>
      </c>
      <c r="T1280" s="3">
        <f>IF(H1280&gt;0,(L1280/H1280)*(1000000/365),"")</f>
        <v>3.1729147945205476</v>
      </c>
      <c r="U1280" s="3" t="str">
        <f>IF(I1280&gt;0,(M1280/I1280)*(1000000/365),"")</f>
        <v/>
      </c>
      <c r="V1280" s="28" t="str">
        <f>IF(J1280&gt;0,(N1280/J1280)*(1000000/365),"")</f>
        <v/>
      </c>
      <c r="Y1280" s="29" t="s">
        <v>870</v>
      </c>
      <c r="Z1280" s="3" t="s">
        <v>62</v>
      </c>
      <c r="AA1280" s="3">
        <v>568260.25630000001</v>
      </c>
      <c r="AB1280" s="3">
        <v>78</v>
      </c>
      <c r="AC1280" s="3">
        <v>13</v>
      </c>
      <c r="AD1280" s="3">
        <v>11</v>
      </c>
      <c r="AE1280" s="2" t="s">
        <v>1243</v>
      </c>
      <c r="AG1280" s="2">
        <v>9</v>
      </c>
      <c r="AH1280" s="2">
        <v>0.1812896</v>
      </c>
      <c r="AI1280" s="3" t="s">
        <v>1243</v>
      </c>
      <c r="AK1280" s="3">
        <v>4</v>
      </c>
      <c r="AL1280" s="3">
        <v>4.6324556000000001</v>
      </c>
      <c r="AM1280" s="2" t="s">
        <v>1245</v>
      </c>
    </row>
    <row r="1281" spans="1:42" x14ac:dyDescent="0.25">
      <c r="A1281" s="3">
        <f t="shared" si="323"/>
        <v>2</v>
      </c>
      <c r="B1281" s="3" t="str">
        <f t="shared" si="324"/>
        <v>Oil</v>
      </c>
      <c r="C1281" s="3">
        <f t="shared" si="325"/>
        <v>0</v>
      </c>
      <c r="D1281" s="3">
        <f t="shared" si="326"/>
        <v>0</v>
      </c>
      <c r="E1281" s="3">
        <f t="shared" si="327"/>
        <v>0</v>
      </c>
      <c r="F1281" s="3" t="str">
        <f t="shared" si="328"/>
        <v/>
      </c>
      <c r="G1281" s="3">
        <f t="shared" si="329"/>
        <v>0</v>
      </c>
      <c r="H1281" s="3">
        <f t="shared" si="330"/>
        <v>2</v>
      </c>
      <c r="I1281" s="3">
        <f t="shared" si="331"/>
        <v>0</v>
      </c>
      <c r="J1281" s="3">
        <f t="shared" si="332"/>
        <v>0</v>
      </c>
      <c r="K1281" s="3">
        <f t="shared" si="333"/>
        <v>0</v>
      </c>
      <c r="L1281" s="3">
        <f t="shared" si="334"/>
        <v>0</v>
      </c>
      <c r="M1281" s="3">
        <f t="shared" si="335"/>
        <v>0</v>
      </c>
      <c r="N1281" s="3">
        <f t="shared" si="336"/>
        <v>0</v>
      </c>
      <c r="O1281" s="3">
        <f>SUM(K1281:M1281)</f>
        <v>0</v>
      </c>
      <c r="P1281" s="41" t="str">
        <f t="shared" si="337"/>
        <v/>
      </c>
      <c r="Q1281" s="42" t="str">
        <f t="shared" si="338"/>
        <v/>
      </c>
      <c r="R1281" s="44" t="str">
        <f t="shared" si="339"/>
        <v/>
      </c>
      <c r="S1281" s="3" t="str">
        <f>IF(G1281&gt;0,(K1281/G1281)*(1000000/365),"")</f>
        <v/>
      </c>
      <c r="T1281" s="3">
        <f>IF(H1281&gt;0,(L1281/H1281)*(1000000/365),"")</f>
        <v>0</v>
      </c>
      <c r="U1281" s="3" t="str">
        <f>IF(I1281&gt;0,(M1281/I1281)*(1000000/365),"")</f>
        <v/>
      </c>
      <c r="V1281" s="28" t="str">
        <f>IF(J1281&gt;0,(N1281/J1281)*(1000000/365),"")</f>
        <v/>
      </c>
      <c r="Y1281" s="29" t="s">
        <v>870</v>
      </c>
      <c r="Z1281" s="3" t="s">
        <v>62</v>
      </c>
      <c r="AA1281" s="3">
        <v>0</v>
      </c>
      <c r="AB1281" s="3">
        <v>0</v>
      </c>
      <c r="AC1281" s="3">
        <v>2</v>
      </c>
      <c r="AD1281" s="3">
        <v>0</v>
      </c>
      <c r="AE1281" s="2" t="s">
        <v>1245</v>
      </c>
      <c r="AI1281" s="3" t="s">
        <v>1243</v>
      </c>
      <c r="AK1281" s="3">
        <v>2</v>
      </c>
      <c r="AL1281" s="3">
        <v>0</v>
      </c>
      <c r="AM1281" s="2" t="s">
        <v>1245</v>
      </c>
    </row>
    <row r="1282" spans="1:42" x14ac:dyDescent="0.25">
      <c r="A1282" s="3">
        <f t="shared" si="323"/>
        <v>2</v>
      </c>
      <c r="B1282" s="3" t="str">
        <f t="shared" si="324"/>
        <v>Oil</v>
      </c>
      <c r="C1282" s="3">
        <f t="shared" si="325"/>
        <v>0</v>
      </c>
      <c r="D1282" s="3">
        <f t="shared" si="326"/>
        <v>0.11631292</v>
      </c>
      <c r="E1282" s="3">
        <f t="shared" si="327"/>
        <v>0</v>
      </c>
      <c r="F1282" s="3" t="str">
        <f t="shared" si="328"/>
        <v/>
      </c>
      <c r="G1282" s="3">
        <f t="shared" si="329"/>
        <v>0</v>
      </c>
      <c r="H1282" s="3">
        <f t="shared" si="330"/>
        <v>76</v>
      </c>
      <c r="I1282" s="3">
        <f t="shared" si="331"/>
        <v>0</v>
      </c>
      <c r="J1282" s="3">
        <f t="shared" si="332"/>
        <v>0</v>
      </c>
      <c r="K1282" s="3">
        <f t="shared" si="333"/>
        <v>0</v>
      </c>
      <c r="L1282" s="3">
        <f t="shared" si="334"/>
        <v>1.7293549299999999E-2</v>
      </c>
      <c r="M1282" s="3">
        <f t="shared" si="335"/>
        <v>0</v>
      </c>
      <c r="N1282" s="3">
        <f t="shared" si="336"/>
        <v>0</v>
      </c>
      <c r="O1282" s="3">
        <f>SUM(K1282:M1282)</f>
        <v>1.7293549299999999E-2</v>
      </c>
      <c r="P1282" s="41" t="str">
        <f t="shared" si="337"/>
        <v/>
      </c>
      <c r="Q1282" s="42">
        <f t="shared" si="338"/>
        <v>0.14868124108654479</v>
      </c>
      <c r="R1282" s="44" t="str">
        <f t="shared" si="339"/>
        <v/>
      </c>
      <c r="S1282" s="3" t="str">
        <f>IF(G1282&gt;0,(K1282/G1282)*(1000000/365),"")</f>
        <v/>
      </c>
      <c r="T1282" s="3">
        <f>IF(H1282&gt;0,(L1282/H1282)*(1000000/365),"")</f>
        <v>0.62341562004325879</v>
      </c>
      <c r="U1282" s="3" t="str">
        <f>IF(I1282&gt;0,(M1282/I1282)*(1000000/365),"")</f>
        <v/>
      </c>
      <c r="V1282" s="28" t="str">
        <f>IF(J1282&gt;0,(N1282/J1282)*(1000000/365),"")</f>
        <v/>
      </c>
      <c r="Y1282" s="29" t="s">
        <v>871</v>
      </c>
      <c r="Z1282" s="3" t="s">
        <v>47</v>
      </c>
      <c r="AA1282" s="3">
        <v>116312.92</v>
      </c>
      <c r="AB1282" s="3">
        <v>213</v>
      </c>
      <c r="AC1282" s="3">
        <v>76</v>
      </c>
      <c r="AD1282" s="3">
        <v>0</v>
      </c>
      <c r="AE1282" s="2" t="s">
        <v>1245</v>
      </c>
      <c r="AI1282" s="3" t="s">
        <v>1243</v>
      </c>
      <c r="AK1282" s="3">
        <v>76</v>
      </c>
      <c r="AL1282" s="3">
        <v>17.293549299999999</v>
      </c>
      <c r="AM1282" s="2" t="s">
        <v>1245</v>
      </c>
    </row>
    <row r="1283" spans="1:42" x14ac:dyDescent="0.25">
      <c r="A1283" s="3">
        <f t="shared" si="323"/>
        <v>2</v>
      </c>
      <c r="B1283" s="3" t="str">
        <f t="shared" si="324"/>
        <v>Oil</v>
      </c>
      <c r="C1283" s="3">
        <f t="shared" si="325"/>
        <v>0</v>
      </c>
      <c r="D1283" s="3">
        <f t="shared" si="326"/>
        <v>4.643564E-2</v>
      </c>
      <c r="E1283" s="3">
        <f t="shared" si="327"/>
        <v>0</v>
      </c>
      <c r="F1283" s="3" t="str">
        <f t="shared" si="328"/>
        <v/>
      </c>
      <c r="G1283" s="3">
        <f t="shared" si="329"/>
        <v>0</v>
      </c>
      <c r="H1283" s="3">
        <f t="shared" si="330"/>
        <v>2</v>
      </c>
      <c r="I1283" s="3">
        <f t="shared" si="331"/>
        <v>0</v>
      </c>
      <c r="J1283" s="3">
        <f t="shared" si="332"/>
        <v>0</v>
      </c>
      <c r="K1283" s="3">
        <f t="shared" si="333"/>
        <v>0</v>
      </c>
      <c r="L1283" s="3">
        <f t="shared" si="334"/>
        <v>1.256E-3</v>
      </c>
      <c r="M1283" s="3">
        <f t="shared" si="335"/>
        <v>0</v>
      </c>
      <c r="N1283" s="3">
        <f t="shared" si="336"/>
        <v>0</v>
      </c>
      <c r="O1283" s="3">
        <f>SUM(K1283:M1283)</f>
        <v>1.256E-3</v>
      </c>
      <c r="P1283" s="41" t="str">
        <f t="shared" si="337"/>
        <v/>
      </c>
      <c r="Q1283" s="42">
        <f t="shared" si="338"/>
        <v>2.7048189709455925E-2</v>
      </c>
      <c r="R1283" s="44" t="str">
        <f t="shared" si="339"/>
        <v/>
      </c>
      <c r="S1283" s="3" t="str">
        <f>IF(G1283&gt;0,(K1283/G1283)*(1000000/365),"")</f>
        <v/>
      </c>
      <c r="T1283" s="3">
        <f>IF(H1283&gt;0,(L1283/H1283)*(1000000/365),"")</f>
        <v>1.7205479452054793</v>
      </c>
      <c r="U1283" s="3" t="str">
        <f>IF(I1283&gt;0,(M1283/I1283)*(1000000/365),"")</f>
        <v/>
      </c>
      <c r="V1283" s="28" t="str">
        <f>IF(J1283&gt;0,(N1283/J1283)*(1000000/365),"")</f>
        <v/>
      </c>
      <c r="Y1283" s="29" t="s">
        <v>870</v>
      </c>
      <c r="Z1283" s="3" t="s">
        <v>62</v>
      </c>
      <c r="AA1283" s="3">
        <v>46435.64</v>
      </c>
      <c r="AB1283" s="3">
        <v>1</v>
      </c>
      <c r="AC1283" s="3">
        <v>2</v>
      </c>
      <c r="AD1283" s="3">
        <v>0</v>
      </c>
      <c r="AE1283" s="2" t="s">
        <v>1245</v>
      </c>
      <c r="AI1283" s="3" t="s">
        <v>1243</v>
      </c>
      <c r="AK1283" s="3">
        <v>2</v>
      </c>
      <c r="AL1283" s="3">
        <v>1.256</v>
      </c>
      <c r="AM1283" s="2" t="s">
        <v>1245</v>
      </c>
    </row>
    <row r="1284" spans="1:42" x14ac:dyDescent="0.25">
      <c r="A1284" s="3">
        <f t="shared" si="323"/>
        <v>3</v>
      </c>
      <c r="B1284" s="3" t="str">
        <f t="shared" si="324"/>
        <v>Oil</v>
      </c>
      <c r="C1284" s="3">
        <f t="shared" si="325"/>
        <v>0</v>
      </c>
      <c r="D1284" s="3">
        <f t="shared" si="326"/>
        <v>0</v>
      </c>
      <c r="E1284" s="3">
        <f t="shared" si="327"/>
        <v>0</v>
      </c>
      <c r="F1284" s="3" t="str">
        <f t="shared" si="328"/>
        <v/>
      </c>
      <c r="G1284" s="3">
        <f t="shared" si="329"/>
        <v>0</v>
      </c>
      <c r="H1284" s="3">
        <f t="shared" si="330"/>
        <v>0</v>
      </c>
      <c r="I1284" s="3">
        <f t="shared" si="331"/>
        <v>0</v>
      </c>
      <c r="J1284" s="3">
        <f t="shared" si="332"/>
        <v>0</v>
      </c>
      <c r="K1284" s="3">
        <f t="shared" si="333"/>
        <v>0</v>
      </c>
      <c r="L1284" s="3">
        <f t="shared" si="334"/>
        <v>0</v>
      </c>
      <c r="M1284" s="3">
        <f t="shared" si="335"/>
        <v>7.6545960000000001E-4</v>
      </c>
      <c r="N1284" s="3">
        <f t="shared" si="336"/>
        <v>0</v>
      </c>
      <c r="O1284" s="3">
        <f>SUM(K1284:M1284)</f>
        <v>7.6545960000000001E-4</v>
      </c>
      <c r="P1284" s="41" t="str">
        <f t="shared" si="337"/>
        <v/>
      </c>
      <c r="Q1284" s="42" t="str">
        <f t="shared" si="338"/>
        <v/>
      </c>
      <c r="R1284" s="44" t="str">
        <f t="shared" si="339"/>
        <v/>
      </c>
      <c r="S1284" s="3" t="str">
        <f>IF(G1284&gt;0,(K1284/G1284)*(1000000/365),"")</f>
        <v/>
      </c>
      <c r="T1284" s="3" t="str">
        <f>IF(H1284&gt;0,(L1284/H1284)*(1000000/365),"")</f>
        <v/>
      </c>
      <c r="U1284" s="3" t="str">
        <f>IF(I1284&gt;0,(M1284/I1284)*(1000000/365),"")</f>
        <v/>
      </c>
      <c r="V1284" s="28" t="str">
        <f>IF(J1284&gt;0,(N1284/J1284)*(1000000/365),"")</f>
        <v/>
      </c>
      <c r="Y1284" s="29" t="s">
        <v>870</v>
      </c>
      <c r="Z1284" s="3" t="s">
        <v>47</v>
      </c>
      <c r="AA1284" s="3">
        <v>35150</v>
      </c>
      <c r="AB1284" s="3">
        <v>0</v>
      </c>
      <c r="AC1284" s="3">
        <v>58</v>
      </c>
      <c r="AD1284" s="3">
        <v>0</v>
      </c>
      <c r="AE1284" s="2" t="s">
        <v>1245</v>
      </c>
      <c r="AI1284" s="3" t="s">
        <v>1245</v>
      </c>
      <c r="AM1284" s="2" t="s">
        <v>1243</v>
      </c>
      <c r="AO1284" s="2">
        <v>0</v>
      </c>
      <c r="AP1284" s="2">
        <v>0.76545960000000002</v>
      </c>
    </row>
    <row r="1285" spans="1:42" x14ac:dyDescent="0.25">
      <c r="A1285" s="3">
        <f t="shared" si="323"/>
        <v>2</v>
      </c>
      <c r="B1285" s="3" t="str">
        <f t="shared" si="324"/>
        <v>Oil</v>
      </c>
      <c r="C1285" s="3">
        <f t="shared" si="325"/>
        <v>0</v>
      </c>
      <c r="D1285" s="3">
        <f t="shared" si="326"/>
        <v>7.5190000000000007E-2</v>
      </c>
      <c r="E1285" s="3">
        <f t="shared" si="327"/>
        <v>0</v>
      </c>
      <c r="F1285" s="3" t="str">
        <f t="shared" si="328"/>
        <v/>
      </c>
      <c r="G1285" s="3">
        <f t="shared" si="329"/>
        <v>0</v>
      </c>
      <c r="H1285" s="3">
        <f t="shared" si="330"/>
        <v>8</v>
      </c>
      <c r="I1285" s="3">
        <f t="shared" si="331"/>
        <v>0</v>
      </c>
      <c r="J1285" s="3">
        <f t="shared" si="332"/>
        <v>0</v>
      </c>
      <c r="K1285" s="3">
        <f t="shared" si="333"/>
        <v>0</v>
      </c>
      <c r="L1285" s="3">
        <f t="shared" si="334"/>
        <v>8.0713200000000001E-4</v>
      </c>
      <c r="M1285" s="3">
        <f t="shared" si="335"/>
        <v>0</v>
      </c>
      <c r="N1285" s="3">
        <f t="shared" si="336"/>
        <v>0</v>
      </c>
      <c r="O1285" s="3">
        <f>SUM(K1285:M1285)</f>
        <v>8.0713200000000001E-4</v>
      </c>
      <c r="P1285" s="41" t="str">
        <f t="shared" si="337"/>
        <v/>
      </c>
      <c r="Q1285" s="42">
        <f t="shared" si="338"/>
        <v>1.0734565766724298E-2</v>
      </c>
      <c r="R1285" s="44" t="str">
        <f t="shared" si="339"/>
        <v/>
      </c>
      <c r="S1285" s="3" t="str">
        <f>IF(G1285&gt;0,(K1285/G1285)*(1000000/365),"")</f>
        <v/>
      </c>
      <c r="T1285" s="3">
        <f>IF(H1285&gt;0,(L1285/H1285)*(1000000/365),"")</f>
        <v>0.27641506849315067</v>
      </c>
      <c r="U1285" s="3" t="str">
        <f>IF(I1285&gt;0,(M1285/I1285)*(1000000/365),"")</f>
        <v/>
      </c>
      <c r="V1285" s="28" t="str">
        <f>IF(J1285&gt;0,(N1285/J1285)*(1000000/365),"")</f>
        <v/>
      </c>
      <c r="Y1285" s="29" t="s">
        <v>870</v>
      </c>
      <c r="Z1285" s="3" t="s">
        <v>62</v>
      </c>
      <c r="AA1285" s="3">
        <v>75190</v>
      </c>
      <c r="AB1285" s="3">
        <v>90</v>
      </c>
      <c r="AC1285" s="3">
        <v>8</v>
      </c>
      <c r="AD1285" s="3">
        <v>0</v>
      </c>
      <c r="AE1285" s="2" t="s">
        <v>1245</v>
      </c>
      <c r="AI1285" s="3" t="s">
        <v>1243</v>
      </c>
      <c r="AK1285" s="3">
        <v>8</v>
      </c>
      <c r="AL1285" s="3">
        <v>0.80713199999999996</v>
      </c>
      <c r="AM1285" s="2" t="s">
        <v>1245</v>
      </c>
    </row>
    <row r="1286" spans="1:42" x14ac:dyDescent="0.25">
      <c r="A1286" s="3">
        <f t="shared" si="323"/>
        <v>2</v>
      </c>
      <c r="B1286" s="3" t="str">
        <f t="shared" si="324"/>
        <v>Oil</v>
      </c>
      <c r="C1286" s="3">
        <f t="shared" si="325"/>
        <v>0</v>
      </c>
      <c r="D1286" s="3">
        <f t="shared" si="326"/>
        <v>0.25339157750000002</v>
      </c>
      <c r="E1286" s="3">
        <f t="shared" si="327"/>
        <v>0</v>
      </c>
      <c r="F1286" s="3" t="str">
        <f t="shared" si="328"/>
        <v/>
      </c>
      <c r="G1286" s="3">
        <f t="shared" si="329"/>
        <v>0</v>
      </c>
      <c r="H1286" s="3">
        <f t="shared" si="330"/>
        <v>23</v>
      </c>
      <c r="I1286" s="3">
        <f t="shared" si="331"/>
        <v>0</v>
      </c>
      <c r="J1286" s="3">
        <f t="shared" si="332"/>
        <v>0</v>
      </c>
      <c r="K1286" s="3">
        <f t="shared" si="333"/>
        <v>0</v>
      </c>
      <c r="L1286" s="3">
        <f t="shared" si="334"/>
        <v>2.2370283000000001E-2</v>
      </c>
      <c r="M1286" s="3">
        <f t="shared" si="335"/>
        <v>0</v>
      </c>
      <c r="N1286" s="3">
        <f t="shared" si="336"/>
        <v>0</v>
      </c>
      <c r="O1286" s="3">
        <f>SUM(K1286:M1286)</f>
        <v>2.2370283000000001E-2</v>
      </c>
      <c r="P1286" s="41" t="str">
        <f t="shared" si="337"/>
        <v/>
      </c>
      <c r="Q1286" s="42">
        <f t="shared" si="338"/>
        <v>8.8283451331368737E-2</v>
      </c>
      <c r="R1286" s="44" t="str">
        <f t="shared" si="339"/>
        <v/>
      </c>
      <c r="S1286" s="3" t="str">
        <f>IF(G1286&gt;0,(K1286/G1286)*(1000000/365),"")</f>
        <v/>
      </c>
      <c r="T1286" s="3">
        <f>IF(H1286&gt;0,(L1286/H1286)*(1000000/365),"")</f>
        <v>2.6647150684931504</v>
      </c>
      <c r="U1286" s="3" t="str">
        <f>IF(I1286&gt;0,(M1286/I1286)*(1000000/365),"")</f>
        <v/>
      </c>
      <c r="V1286" s="28" t="str">
        <f>IF(J1286&gt;0,(N1286/J1286)*(1000000/365),"")</f>
        <v/>
      </c>
      <c r="Y1286" s="29" t="s">
        <v>872</v>
      </c>
      <c r="Z1286" s="3" t="s">
        <v>62</v>
      </c>
      <c r="AA1286" s="3">
        <v>253391.57750000001</v>
      </c>
      <c r="AB1286" s="3">
        <v>132</v>
      </c>
      <c r="AC1286" s="3">
        <v>23</v>
      </c>
      <c r="AD1286" s="3">
        <v>6</v>
      </c>
      <c r="AE1286" s="2" t="s">
        <v>1245</v>
      </c>
      <c r="AI1286" s="3" t="s">
        <v>1243</v>
      </c>
      <c r="AK1286" s="3">
        <v>23</v>
      </c>
      <c r="AL1286" s="3">
        <v>22.370283000000001</v>
      </c>
      <c r="AM1286" s="2" t="s">
        <v>1245</v>
      </c>
    </row>
    <row r="1287" spans="1:42" x14ac:dyDescent="0.25">
      <c r="A1287" s="3">
        <f t="shared" si="323"/>
        <v>2</v>
      </c>
      <c r="B1287" s="3" t="str">
        <f t="shared" si="324"/>
        <v>Oil</v>
      </c>
      <c r="C1287" s="3">
        <f t="shared" si="325"/>
        <v>0</v>
      </c>
      <c r="D1287" s="3">
        <f t="shared" si="326"/>
        <v>0</v>
      </c>
      <c r="E1287" s="3">
        <f t="shared" si="327"/>
        <v>0</v>
      </c>
      <c r="F1287" s="3" t="str">
        <f t="shared" si="328"/>
        <v/>
      </c>
      <c r="G1287" s="3">
        <f t="shared" si="329"/>
        <v>0</v>
      </c>
      <c r="H1287" s="3">
        <f t="shared" si="330"/>
        <v>0</v>
      </c>
      <c r="I1287" s="3">
        <f t="shared" si="331"/>
        <v>0</v>
      </c>
      <c r="J1287" s="3">
        <f t="shared" si="332"/>
        <v>0</v>
      </c>
      <c r="K1287" s="3">
        <f t="shared" si="333"/>
        <v>0</v>
      </c>
      <c r="L1287" s="3">
        <f t="shared" si="334"/>
        <v>3.6999999999999999E-4</v>
      </c>
      <c r="M1287" s="3">
        <f t="shared" si="335"/>
        <v>0</v>
      </c>
      <c r="N1287" s="3">
        <f t="shared" si="336"/>
        <v>0</v>
      </c>
      <c r="O1287" s="3">
        <f>SUM(K1287:M1287)</f>
        <v>3.6999999999999999E-4</v>
      </c>
      <c r="P1287" s="41" t="str">
        <f t="shared" si="337"/>
        <v/>
      </c>
      <c r="Q1287" s="42" t="str">
        <f t="shared" si="338"/>
        <v/>
      </c>
      <c r="R1287" s="44" t="str">
        <f t="shared" si="339"/>
        <v/>
      </c>
      <c r="S1287" s="3" t="str">
        <f>IF(G1287&gt;0,(K1287/G1287)*(1000000/365),"")</f>
        <v/>
      </c>
      <c r="T1287" s="3" t="str">
        <f>IF(H1287&gt;0,(L1287/H1287)*(1000000/365),"")</f>
        <v/>
      </c>
      <c r="U1287" s="3" t="str">
        <f>IF(I1287&gt;0,(M1287/I1287)*(1000000/365),"")</f>
        <v/>
      </c>
      <c r="V1287" s="28" t="str">
        <f>IF(J1287&gt;0,(N1287/J1287)*(1000000/365),"")</f>
        <v/>
      </c>
      <c r="Y1287" s="29" t="s">
        <v>872</v>
      </c>
      <c r="Z1287" s="3" t="s">
        <v>47</v>
      </c>
      <c r="AA1287" s="3">
        <v>7066</v>
      </c>
      <c r="AB1287" s="3">
        <v>2</v>
      </c>
      <c r="AC1287" s="3">
        <v>24</v>
      </c>
      <c r="AD1287" s="3">
        <v>0</v>
      </c>
      <c r="AE1287" s="2" t="s">
        <v>1245</v>
      </c>
      <c r="AI1287" s="3" t="s">
        <v>1243</v>
      </c>
      <c r="AK1287" s="3">
        <v>0</v>
      </c>
      <c r="AL1287" s="3">
        <v>0.37</v>
      </c>
      <c r="AM1287" s="2" t="s">
        <v>1245</v>
      </c>
    </row>
    <row r="1288" spans="1:42" x14ac:dyDescent="0.25">
      <c r="A1288" s="3">
        <f t="shared" si="323"/>
        <v>6</v>
      </c>
      <c r="B1288" s="3" t="str">
        <f t="shared" si="324"/>
        <v>Oil</v>
      </c>
      <c r="C1288" s="3">
        <f t="shared" si="325"/>
        <v>0</v>
      </c>
      <c r="D1288" s="3">
        <f t="shared" si="326"/>
        <v>0</v>
      </c>
      <c r="E1288" s="3">
        <f t="shared" si="327"/>
        <v>0</v>
      </c>
      <c r="F1288" s="3" t="str">
        <f t="shared" si="328"/>
        <v/>
      </c>
      <c r="G1288" s="3">
        <f t="shared" si="329"/>
        <v>0</v>
      </c>
      <c r="H1288" s="3">
        <f t="shared" si="330"/>
        <v>0</v>
      </c>
      <c r="I1288" s="3">
        <f t="shared" si="331"/>
        <v>0</v>
      </c>
      <c r="J1288" s="3">
        <f t="shared" si="332"/>
        <v>0</v>
      </c>
      <c r="K1288" s="3">
        <f t="shared" si="333"/>
        <v>0</v>
      </c>
      <c r="L1288" s="3">
        <f t="shared" si="334"/>
        <v>0</v>
      </c>
      <c r="M1288" s="3">
        <f t="shared" si="335"/>
        <v>0</v>
      </c>
      <c r="N1288" s="3">
        <f t="shared" si="336"/>
        <v>0</v>
      </c>
      <c r="O1288" s="3">
        <f>SUM(K1288:M1288)</f>
        <v>0</v>
      </c>
      <c r="P1288" s="41" t="str">
        <f t="shared" si="337"/>
        <v/>
      </c>
      <c r="Q1288" s="42" t="str">
        <f t="shared" si="338"/>
        <v/>
      </c>
      <c r="R1288" s="44" t="str">
        <f t="shared" si="339"/>
        <v/>
      </c>
      <c r="S1288" s="3" t="str">
        <f>IF(G1288&gt;0,(K1288/G1288)*(1000000/365),"")</f>
        <v/>
      </c>
      <c r="T1288" s="3" t="str">
        <f>IF(H1288&gt;0,(L1288/H1288)*(1000000/365),"")</f>
        <v/>
      </c>
      <c r="U1288" s="3" t="str">
        <f>IF(I1288&gt;0,(M1288/I1288)*(1000000/365),"")</f>
        <v/>
      </c>
      <c r="V1288" s="28" t="str">
        <f>IF(J1288&gt;0,(N1288/J1288)*(1000000/365),"")</f>
        <v/>
      </c>
      <c r="Y1288" s="29" t="s">
        <v>873</v>
      </c>
      <c r="Z1288" s="3" t="s">
        <v>47</v>
      </c>
      <c r="AA1288" s="3">
        <v>25987</v>
      </c>
      <c r="AB1288" s="3">
        <v>1</v>
      </c>
      <c r="AC1288" s="3">
        <v>6</v>
      </c>
      <c r="AD1288" s="3">
        <v>0</v>
      </c>
      <c r="AE1288" s="2" t="s">
        <v>1245</v>
      </c>
      <c r="AI1288" s="3" t="s">
        <v>1245</v>
      </c>
      <c r="AM1288" s="2" t="s">
        <v>1245</v>
      </c>
    </row>
    <row r="1289" spans="1:42" x14ac:dyDescent="0.25">
      <c r="A1289" s="3">
        <f t="shared" ref="A1289:A1352" si="340">IF(AND(AE1289="Y",AI1289="N",AM1289="N"),1,IF(AND(AE1289="N",AI1289="Y",AM1289="N"),2,IF(AND(AE1289="N",AI1289="N",AM1289="Y"),3,IF(AND(AE1289="Y",AI1289="Y",AM1289="N"),4,IF(AND(AE1289="N",AI1289="Y",AM1289="Y"),5,6)))))</f>
        <v>4</v>
      </c>
      <c r="B1289" s="3" t="str">
        <f t="shared" ref="B1289:B1352" si="341">IF(OR(ISNUMBER(SEARCH("gas",Y1289)),ISNUMBER(SEARCH("tight",Y1289)),ISNUMBER(SEARCH("coal",Y1289))),"Gas","Oil")</f>
        <v>Oil</v>
      </c>
      <c r="C1289" s="3">
        <f t="shared" ref="C1289:C1352" si="342">IF(SUM(G1289:I1289)&gt;0,IF(A1289=1,AA1289,IF(OR(A1289=4,A1289=6),AA1289*(G1289/SUM(G1289:I1289)),0))/1000000,0)</f>
        <v>0.45596210517647057</v>
      </c>
      <c r="D1289" s="3">
        <f t="shared" ref="D1289:D1352" si="343">IF(SUM(G1289:I1289)&gt;0,IF(A1289=2,AA1289,IF(OR(A1289=4,A1289=5),AA1289*(H1289/SUM(G1289:I1289)),0))/1000000,0)</f>
        <v>0.95337531082352944</v>
      </c>
      <c r="E1289" s="3">
        <f t="shared" ref="E1289:E1352" si="344">IF(SUM(G1289:I1289)&gt;0,IF(A1289=3,AA1289,IF(OR(A1289=5,A1289=6),AA1289*(I1289/SUM(G1289:I1289)),0))/1000000,0)</f>
        <v>0</v>
      </c>
      <c r="F1289" s="3" t="str">
        <f t="shared" ref="F1289:F1352" si="345">IF(AQ1289&gt;0,AA1289/1000000,"")</f>
        <v/>
      </c>
      <c r="G1289" s="3">
        <f t="shared" ref="G1289:G1352" si="346">AG1289</f>
        <v>11</v>
      </c>
      <c r="H1289" s="3">
        <f t="shared" ref="H1289:H1352" si="347">AK1289</f>
        <v>23</v>
      </c>
      <c r="I1289" s="3">
        <f t="shared" ref="I1289:I1352" si="348">AO1289</f>
        <v>0</v>
      </c>
      <c r="J1289" s="3">
        <f t="shared" ref="J1289:J1352" si="349">AQ1289</f>
        <v>0</v>
      </c>
      <c r="K1289" s="3">
        <f t="shared" ref="K1289:K1352" si="350">AH1289/1000</f>
        <v>3.4450060000000001E-4</v>
      </c>
      <c r="L1289" s="3">
        <f t="shared" ref="L1289:L1352" si="351">AL1289/1000</f>
        <v>1.6348849499999998E-2</v>
      </c>
      <c r="M1289" s="3">
        <f t="shared" ref="M1289:M1352" si="352">AP1289/1000</f>
        <v>0</v>
      </c>
      <c r="N1289" s="3">
        <f t="shared" ref="N1289:N1352" si="353">AR1289/1000</f>
        <v>0</v>
      </c>
      <c r="O1289" s="3">
        <f>SUM(K1289:M1289)</f>
        <v>1.6693350099999997E-2</v>
      </c>
      <c r="P1289" s="41">
        <f t="shared" ref="P1289:P1352" si="354">IF(C1289&gt;0,(K1289/C1289),"")</f>
        <v>7.5554655987621663E-4</v>
      </c>
      <c r="Q1289" s="42">
        <f t="shared" ref="Q1289:Q1352" si="355">IF(D1289&gt;0,(L1289/D1289),"")</f>
        <v>1.714838774865881E-2</v>
      </c>
      <c r="R1289" s="44" t="str">
        <f t="shared" ref="R1289:R1352" si="356">IF(E1289&gt;0,(M1289/E1289),"")</f>
        <v/>
      </c>
      <c r="S1289" s="3">
        <f>IF(G1289&gt;0,(K1289/G1289)*(1000000/365),"")</f>
        <v>8.5803387297633885E-2</v>
      </c>
      <c r="T1289" s="3">
        <f>IF(H1289&gt;0,(L1289/H1289)*(1000000/365),"")</f>
        <v>1.9474508040500293</v>
      </c>
      <c r="U1289" s="3" t="str">
        <f>IF(I1289&gt;0,(M1289/I1289)*(1000000/365),"")</f>
        <v/>
      </c>
      <c r="V1289" s="28" t="str">
        <f>IF(J1289&gt;0,(N1289/J1289)*(1000000/365),"")</f>
        <v/>
      </c>
      <c r="Y1289" s="29" t="s">
        <v>873</v>
      </c>
      <c r="Z1289" s="3" t="s">
        <v>62</v>
      </c>
      <c r="AA1289" s="3">
        <v>1409337.416</v>
      </c>
      <c r="AB1289" s="3">
        <v>118</v>
      </c>
      <c r="AC1289" s="3">
        <v>34</v>
      </c>
      <c r="AD1289" s="3">
        <v>34</v>
      </c>
      <c r="AE1289" s="2" t="s">
        <v>1243</v>
      </c>
      <c r="AG1289" s="2">
        <v>11</v>
      </c>
      <c r="AH1289" s="2">
        <v>0.34450059999999999</v>
      </c>
      <c r="AI1289" s="3" t="s">
        <v>1243</v>
      </c>
      <c r="AK1289" s="3">
        <v>23</v>
      </c>
      <c r="AL1289" s="3">
        <v>16.3488495</v>
      </c>
      <c r="AM1289" s="2" t="s">
        <v>1245</v>
      </c>
    </row>
    <row r="1290" spans="1:42" x14ac:dyDescent="0.25">
      <c r="A1290" s="3">
        <f t="shared" si="340"/>
        <v>3</v>
      </c>
      <c r="B1290" s="3" t="str">
        <f t="shared" si="341"/>
        <v>Oil</v>
      </c>
      <c r="C1290" s="3">
        <f t="shared" si="342"/>
        <v>0</v>
      </c>
      <c r="D1290" s="3">
        <f t="shared" si="343"/>
        <v>0</v>
      </c>
      <c r="E1290" s="3">
        <f t="shared" si="344"/>
        <v>1.2104349E-2</v>
      </c>
      <c r="F1290" s="3" t="str">
        <f t="shared" si="345"/>
        <v/>
      </c>
      <c r="G1290" s="3">
        <f t="shared" si="346"/>
        <v>0</v>
      </c>
      <c r="H1290" s="3">
        <f t="shared" si="347"/>
        <v>0</v>
      </c>
      <c r="I1290" s="3">
        <f t="shared" si="348"/>
        <v>2</v>
      </c>
      <c r="J1290" s="3">
        <f t="shared" si="349"/>
        <v>0</v>
      </c>
      <c r="K1290" s="3">
        <f t="shared" si="350"/>
        <v>0</v>
      </c>
      <c r="L1290" s="3">
        <f t="shared" si="351"/>
        <v>0</v>
      </c>
      <c r="M1290" s="3">
        <f t="shared" si="352"/>
        <v>0</v>
      </c>
      <c r="N1290" s="3">
        <f t="shared" si="353"/>
        <v>0</v>
      </c>
      <c r="O1290" s="3">
        <f>SUM(K1290:M1290)</f>
        <v>0</v>
      </c>
      <c r="P1290" s="41" t="str">
        <f t="shared" si="354"/>
        <v/>
      </c>
      <c r="Q1290" s="42" t="str">
        <f t="shared" si="355"/>
        <v/>
      </c>
      <c r="R1290" s="44">
        <f t="shared" si="356"/>
        <v>0</v>
      </c>
      <c r="S1290" s="3" t="str">
        <f>IF(G1290&gt;0,(K1290/G1290)*(1000000/365),"")</f>
        <v/>
      </c>
      <c r="T1290" s="3" t="str">
        <f>IF(H1290&gt;0,(L1290/H1290)*(1000000/365),"")</f>
        <v/>
      </c>
      <c r="U1290" s="3">
        <f>IF(I1290&gt;0,(M1290/I1290)*(1000000/365),"")</f>
        <v>0</v>
      </c>
      <c r="V1290" s="28" t="str">
        <f>IF(J1290&gt;0,(N1290/J1290)*(1000000/365),"")</f>
        <v/>
      </c>
      <c r="Y1290" s="29" t="s">
        <v>873</v>
      </c>
      <c r="Z1290" s="3" t="s">
        <v>62</v>
      </c>
      <c r="AA1290" s="3">
        <v>12104.349</v>
      </c>
      <c r="AB1290" s="3">
        <v>4</v>
      </c>
      <c r="AC1290" s="3">
        <v>2</v>
      </c>
      <c r="AD1290" s="3">
        <v>0</v>
      </c>
      <c r="AE1290" s="2" t="s">
        <v>1245</v>
      </c>
      <c r="AI1290" s="3" t="s">
        <v>1245</v>
      </c>
      <c r="AM1290" s="2" t="s">
        <v>1243</v>
      </c>
      <c r="AO1290" s="2">
        <v>2</v>
      </c>
      <c r="AP1290" s="2">
        <v>0</v>
      </c>
    </row>
    <row r="1291" spans="1:42" x14ac:dyDescent="0.25">
      <c r="A1291" s="3">
        <f t="shared" si="340"/>
        <v>1</v>
      </c>
      <c r="B1291" s="3" t="str">
        <f t="shared" si="341"/>
        <v>Oil</v>
      </c>
      <c r="C1291" s="3">
        <f t="shared" si="342"/>
        <v>7.0908699999999991E-2</v>
      </c>
      <c r="D1291" s="3">
        <f t="shared" si="343"/>
        <v>0</v>
      </c>
      <c r="E1291" s="3">
        <f t="shared" si="344"/>
        <v>0</v>
      </c>
      <c r="F1291" s="3" t="str">
        <f t="shared" si="345"/>
        <v/>
      </c>
      <c r="G1291" s="3">
        <f t="shared" si="346"/>
        <v>10</v>
      </c>
      <c r="H1291" s="3">
        <f t="shared" si="347"/>
        <v>0</v>
      </c>
      <c r="I1291" s="3">
        <f t="shared" si="348"/>
        <v>0</v>
      </c>
      <c r="J1291" s="3">
        <f t="shared" si="349"/>
        <v>0</v>
      </c>
      <c r="K1291" s="3">
        <f t="shared" si="350"/>
        <v>0</v>
      </c>
      <c r="L1291" s="3">
        <f t="shared" si="351"/>
        <v>0</v>
      </c>
      <c r="M1291" s="3">
        <f t="shared" si="352"/>
        <v>0</v>
      </c>
      <c r="N1291" s="3">
        <f t="shared" si="353"/>
        <v>0</v>
      </c>
      <c r="O1291" s="3">
        <f>SUM(K1291:M1291)</f>
        <v>0</v>
      </c>
      <c r="P1291" s="41">
        <f t="shared" si="354"/>
        <v>0</v>
      </c>
      <c r="Q1291" s="42" t="str">
        <f t="shared" si="355"/>
        <v/>
      </c>
      <c r="R1291" s="44" t="str">
        <f t="shared" si="356"/>
        <v/>
      </c>
      <c r="S1291" s="3">
        <f>IF(G1291&gt;0,(K1291/G1291)*(1000000/365),"")</f>
        <v>0</v>
      </c>
      <c r="T1291" s="3" t="str">
        <f>IF(H1291&gt;0,(L1291/H1291)*(1000000/365),"")</f>
        <v/>
      </c>
      <c r="U1291" s="3" t="str">
        <f>IF(I1291&gt;0,(M1291/I1291)*(1000000/365),"")</f>
        <v/>
      </c>
      <c r="V1291" s="28" t="str">
        <f>IF(J1291&gt;0,(N1291/J1291)*(1000000/365),"")</f>
        <v/>
      </c>
      <c r="Y1291" s="29" t="s">
        <v>873</v>
      </c>
      <c r="Z1291" s="3" t="s">
        <v>47</v>
      </c>
      <c r="AA1291" s="3">
        <v>70908.7</v>
      </c>
      <c r="AB1291" s="3">
        <v>10</v>
      </c>
      <c r="AC1291" s="3">
        <v>10</v>
      </c>
      <c r="AD1291" s="3">
        <v>0</v>
      </c>
      <c r="AE1291" s="2" t="s">
        <v>1243</v>
      </c>
      <c r="AG1291" s="2">
        <v>10</v>
      </c>
      <c r="AH1291" s="2">
        <v>0</v>
      </c>
      <c r="AI1291" s="3" t="s">
        <v>1245</v>
      </c>
      <c r="AM1291" s="2" t="s">
        <v>1245</v>
      </c>
    </row>
    <row r="1292" spans="1:42" x14ac:dyDescent="0.25">
      <c r="A1292" s="3">
        <f t="shared" si="340"/>
        <v>6</v>
      </c>
      <c r="B1292" s="3" t="str">
        <f t="shared" si="341"/>
        <v>Oil</v>
      </c>
      <c r="C1292" s="3">
        <f t="shared" si="342"/>
        <v>0.37636957255813952</v>
      </c>
      <c r="D1292" s="3">
        <f t="shared" si="343"/>
        <v>0</v>
      </c>
      <c r="E1292" s="3">
        <f t="shared" si="344"/>
        <v>0.2171362918604651</v>
      </c>
      <c r="F1292" s="3" t="str">
        <f t="shared" si="345"/>
        <v/>
      </c>
      <c r="G1292" s="3">
        <f t="shared" si="346"/>
        <v>26</v>
      </c>
      <c r="H1292" s="3">
        <f t="shared" si="347"/>
        <v>2</v>
      </c>
      <c r="I1292" s="3">
        <f t="shared" si="348"/>
        <v>15</v>
      </c>
      <c r="J1292" s="3">
        <f t="shared" si="349"/>
        <v>0</v>
      </c>
      <c r="K1292" s="3">
        <f t="shared" si="350"/>
        <v>0</v>
      </c>
      <c r="L1292" s="3">
        <f t="shared" si="351"/>
        <v>3.3059999999999999E-5</v>
      </c>
      <c r="M1292" s="3">
        <f t="shared" si="352"/>
        <v>9.2780000000000003E-5</v>
      </c>
      <c r="N1292" s="3">
        <f t="shared" si="353"/>
        <v>0</v>
      </c>
      <c r="O1292" s="3">
        <f>SUM(K1292:M1292)</f>
        <v>1.2584E-4</v>
      </c>
      <c r="P1292" s="41">
        <f t="shared" si="354"/>
        <v>0</v>
      </c>
      <c r="Q1292" s="42" t="str">
        <f t="shared" si="355"/>
        <v/>
      </c>
      <c r="R1292" s="44">
        <f t="shared" si="356"/>
        <v>4.2728923481672869E-4</v>
      </c>
      <c r="S1292" s="3">
        <f>IF(G1292&gt;0,(K1292/G1292)*(1000000/365),"")</f>
        <v>0</v>
      </c>
      <c r="T1292" s="3">
        <f>IF(H1292&gt;0,(L1292/H1292)*(1000000/365),"")</f>
        <v>4.5287671232876706E-2</v>
      </c>
      <c r="U1292" s="3">
        <f>IF(I1292&gt;0,(M1292/I1292)*(1000000/365),"")</f>
        <v>1.6946118721461186E-2</v>
      </c>
      <c r="V1292" s="28" t="str">
        <f>IF(J1292&gt;0,(N1292/J1292)*(1000000/365),"")</f>
        <v/>
      </c>
      <c r="Y1292" s="29" t="s">
        <v>873</v>
      </c>
      <c r="Z1292" s="3" t="s">
        <v>62</v>
      </c>
      <c r="AA1292" s="3">
        <v>622457.37</v>
      </c>
      <c r="AB1292" s="3">
        <v>56</v>
      </c>
      <c r="AC1292" s="3">
        <v>43</v>
      </c>
      <c r="AD1292" s="3">
        <v>27</v>
      </c>
      <c r="AE1292" s="2" t="s">
        <v>1243</v>
      </c>
      <c r="AG1292" s="2">
        <v>26</v>
      </c>
      <c r="AH1292" s="2">
        <v>0</v>
      </c>
      <c r="AI1292" s="3" t="s">
        <v>1243</v>
      </c>
      <c r="AK1292" s="3">
        <v>2</v>
      </c>
      <c r="AL1292" s="3">
        <v>3.3059999999999999E-2</v>
      </c>
      <c r="AM1292" s="2" t="s">
        <v>1243</v>
      </c>
      <c r="AO1292" s="2">
        <v>15</v>
      </c>
      <c r="AP1292" s="2">
        <v>9.2780000000000001E-2</v>
      </c>
    </row>
    <row r="1293" spans="1:42" x14ac:dyDescent="0.25">
      <c r="A1293" s="3">
        <f t="shared" si="340"/>
        <v>2</v>
      </c>
      <c r="B1293" s="3" t="str">
        <f t="shared" si="341"/>
        <v>Oil</v>
      </c>
      <c r="C1293" s="3">
        <f t="shared" si="342"/>
        <v>0</v>
      </c>
      <c r="D1293" s="3">
        <f t="shared" si="343"/>
        <v>0.23191100000000001</v>
      </c>
      <c r="E1293" s="3">
        <f t="shared" si="344"/>
        <v>0</v>
      </c>
      <c r="F1293" s="3" t="str">
        <f t="shared" si="345"/>
        <v/>
      </c>
      <c r="G1293" s="3">
        <f t="shared" si="346"/>
        <v>0</v>
      </c>
      <c r="H1293" s="3">
        <f t="shared" si="347"/>
        <v>4</v>
      </c>
      <c r="I1293" s="3">
        <f t="shared" si="348"/>
        <v>0</v>
      </c>
      <c r="J1293" s="3">
        <f t="shared" si="349"/>
        <v>0</v>
      </c>
      <c r="K1293" s="3">
        <f t="shared" si="350"/>
        <v>0</v>
      </c>
      <c r="L1293" s="3">
        <f t="shared" si="351"/>
        <v>3.7293069999999998E-3</v>
      </c>
      <c r="M1293" s="3">
        <f t="shared" si="352"/>
        <v>0</v>
      </c>
      <c r="N1293" s="3">
        <f t="shared" si="353"/>
        <v>0</v>
      </c>
      <c r="O1293" s="3">
        <f>SUM(K1293:M1293)</f>
        <v>3.7293069999999998E-3</v>
      </c>
      <c r="P1293" s="41" t="str">
        <f t="shared" si="354"/>
        <v/>
      </c>
      <c r="Q1293" s="42">
        <f t="shared" si="355"/>
        <v>1.608076805326181E-2</v>
      </c>
      <c r="R1293" s="44" t="str">
        <f t="shared" si="356"/>
        <v/>
      </c>
      <c r="S1293" s="3" t="str">
        <f>IF(G1293&gt;0,(K1293/G1293)*(1000000/365),"")</f>
        <v/>
      </c>
      <c r="T1293" s="3">
        <f>IF(H1293&gt;0,(L1293/H1293)*(1000000/365),"")</f>
        <v>2.5543198630136983</v>
      </c>
      <c r="U1293" s="3" t="str">
        <f>IF(I1293&gt;0,(M1293/I1293)*(1000000/365),"")</f>
        <v/>
      </c>
      <c r="V1293" s="28" t="str">
        <f>IF(J1293&gt;0,(N1293/J1293)*(1000000/365),"")</f>
        <v/>
      </c>
      <c r="Y1293" s="29" t="s">
        <v>873</v>
      </c>
      <c r="Z1293" s="3" t="s">
        <v>62</v>
      </c>
      <c r="AA1293" s="3">
        <v>231911</v>
      </c>
      <c r="AB1293" s="3">
        <v>0</v>
      </c>
      <c r="AC1293" s="3">
        <v>4</v>
      </c>
      <c r="AD1293" s="3">
        <v>0</v>
      </c>
      <c r="AE1293" s="2" t="s">
        <v>1245</v>
      </c>
      <c r="AI1293" s="3" t="s">
        <v>1243</v>
      </c>
      <c r="AK1293" s="3">
        <v>4</v>
      </c>
      <c r="AL1293" s="3">
        <v>3.7293069999999999</v>
      </c>
      <c r="AM1293" s="2" t="s">
        <v>1245</v>
      </c>
    </row>
    <row r="1294" spans="1:42" x14ac:dyDescent="0.25">
      <c r="A1294" s="3">
        <f t="shared" si="340"/>
        <v>2</v>
      </c>
      <c r="B1294" s="3" t="str">
        <f t="shared" si="341"/>
        <v>Oil</v>
      </c>
      <c r="C1294" s="3">
        <f t="shared" si="342"/>
        <v>0</v>
      </c>
      <c r="D1294" s="3">
        <f t="shared" si="343"/>
        <v>9.1197299999999995E-3</v>
      </c>
      <c r="E1294" s="3">
        <f t="shared" si="344"/>
        <v>0</v>
      </c>
      <c r="F1294" s="3" t="str">
        <f t="shared" si="345"/>
        <v/>
      </c>
      <c r="G1294" s="3">
        <f t="shared" si="346"/>
        <v>0</v>
      </c>
      <c r="H1294" s="3">
        <f t="shared" si="347"/>
        <v>5</v>
      </c>
      <c r="I1294" s="3">
        <f t="shared" si="348"/>
        <v>0</v>
      </c>
      <c r="J1294" s="3">
        <f t="shared" si="349"/>
        <v>0</v>
      </c>
      <c r="K1294" s="3">
        <f t="shared" si="350"/>
        <v>0</v>
      </c>
      <c r="L1294" s="3">
        <f t="shared" si="351"/>
        <v>1.5162539999999999E-4</v>
      </c>
      <c r="M1294" s="3">
        <f t="shared" si="352"/>
        <v>0</v>
      </c>
      <c r="N1294" s="3">
        <f t="shared" si="353"/>
        <v>0</v>
      </c>
      <c r="O1294" s="3">
        <f>SUM(K1294:M1294)</f>
        <v>1.5162539999999999E-4</v>
      </c>
      <c r="P1294" s="41" t="str">
        <f t="shared" si="354"/>
        <v/>
      </c>
      <c r="Q1294" s="42">
        <f t="shared" si="355"/>
        <v>1.6626084324864881E-2</v>
      </c>
      <c r="R1294" s="44" t="str">
        <f t="shared" si="356"/>
        <v/>
      </c>
      <c r="S1294" s="3" t="str">
        <f>IF(G1294&gt;0,(K1294/G1294)*(1000000/365),"")</f>
        <v/>
      </c>
      <c r="T1294" s="3">
        <f>IF(H1294&gt;0,(L1294/H1294)*(1000000/365),"")</f>
        <v>8.3082410958904104E-2</v>
      </c>
      <c r="U1294" s="3" t="str">
        <f>IF(I1294&gt;0,(M1294/I1294)*(1000000/365),"")</f>
        <v/>
      </c>
      <c r="V1294" s="28" t="str">
        <f>IF(J1294&gt;0,(N1294/J1294)*(1000000/365),"")</f>
        <v/>
      </c>
      <c r="Y1294" s="29" t="s">
        <v>873</v>
      </c>
      <c r="Z1294" s="3" t="s">
        <v>62</v>
      </c>
      <c r="AA1294" s="3">
        <v>9119.73</v>
      </c>
      <c r="AB1294" s="3">
        <v>6</v>
      </c>
      <c r="AC1294" s="3">
        <v>5</v>
      </c>
      <c r="AD1294" s="3">
        <v>0</v>
      </c>
      <c r="AE1294" s="2" t="s">
        <v>1245</v>
      </c>
      <c r="AI1294" s="3" t="s">
        <v>1243</v>
      </c>
      <c r="AK1294" s="3">
        <v>5</v>
      </c>
      <c r="AL1294" s="3">
        <v>0.15162539999999999</v>
      </c>
      <c r="AM1294" s="2" t="s">
        <v>1245</v>
      </c>
    </row>
    <row r="1295" spans="1:42" x14ac:dyDescent="0.25">
      <c r="A1295" s="3">
        <f t="shared" si="340"/>
        <v>2</v>
      </c>
      <c r="B1295" s="3" t="str">
        <f t="shared" si="341"/>
        <v>Oil</v>
      </c>
      <c r="C1295" s="3">
        <f t="shared" si="342"/>
        <v>0</v>
      </c>
      <c r="D1295" s="3">
        <f t="shared" si="343"/>
        <v>0.11912703999999999</v>
      </c>
      <c r="E1295" s="3">
        <f t="shared" si="344"/>
        <v>0</v>
      </c>
      <c r="F1295" s="3" t="str">
        <f t="shared" si="345"/>
        <v/>
      </c>
      <c r="G1295" s="3">
        <f t="shared" si="346"/>
        <v>0</v>
      </c>
      <c r="H1295" s="3">
        <f t="shared" si="347"/>
        <v>69</v>
      </c>
      <c r="I1295" s="3">
        <f t="shared" si="348"/>
        <v>0</v>
      </c>
      <c r="J1295" s="3">
        <f t="shared" si="349"/>
        <v>0</v>
      </c>
      <c r="K1295" s="3">
        <f t="shared" si="350"/>
        <v>0</v>
      </c>
      <c r="L1295" s="3">
        <f t="shared" si="351"/>
        <v>0.34932492459999998</v>
      </c>
      <c r="M1295" s="3">
        <f t="shared" si="352"/>
        <v>0</v>
      </c>
      <c r="N1295" s="3">
        <f t="shared" si="353"/>
        <v>0</v>
      </c>
      <c r="O1295" s="3">
        <f>SUM(K1295:M1295)</f>
        <v>0.34932492459999998</v>
      </c>
      <c r="P1295" s="41" t="str">
        <f t="shared" si="354"/>
        <v/>
      </c>
      <c r="Q1295" s="42">
        <f t="shared" si="355"/>
        <v>2.9323730749962396</v>
      </c>
      <c r="R1295" s="44" t="str">
        <f t="shared" si="356"/>
        <v/>
      </c>
      <c r="S1295" s="3" t="str">
        <f>IF(G1295&gt;0,(K1295/G1295)*(1000000/365),"")</f>
        <v/>
      </c>
      <c r="T1295" s="3">
        <f>IF(H1295&gt;0,(L1295/H1295)*(1000000/365),"")</f>
        <v>13.870356347031962</v>
      </c>
      <c r="U1295" s="3" t="str">
        <f>IF(I1295&gt;0,(M1295/I1295)*(1000000/365),"")</f>
        <v/>
      </c>
      <c r="V1295" s="28" t="str">
        <f>IF(J1295&gt;0,(N1295/J1295)*(1000000/365),"")</f>
        <v/>
      </c>
      <c r="Y1295" s="29" t="s">
        <v>874</v>
      </c>
      <c r="Z1295" s="3" t="s">
        <v>47</v>
      </c>
      <c r="AA1295" s="3">
        <v>119127.03999999999</v>
      </c>
      <c r="AB1295" s="3">
        <v>171</v>
      </c>
      <c r="AC1295" s="3">
        <v>69</v>
      </c>
      <c r="AD1295" s="3">
        <v>0</v>
      </c>
      <c r="AE1295" s="2" t="s">
        <v>1245</v>
      </c>
      <c r="AI1295" s="3" t="s">
        <v>1243</v>
      </c>
      <c r="AK1295" s="3">
        <v>69</v>
      </c>
      <c r="AL1295" s="3">
        <v>349.32492459999997</v>
      </c>
      <c r="AM1295" s="2" t="s">
        <v>1245</v>
      </c>
    </row>
    <row r="1296" spans="1:42" x14ac:dyDescent="0.25">
      <c r="A1296" s="3">
        <f t="shared" si="340"/>
        <v>2</v>
      </c>
      <c r="B1296" s="3" t="str">
        <f t="shared" si="341"/>
        <v>Oil</v>
      </c>
      <c r="C1296" s="3">
        <f t="shared" si="342"/>
        <v>0</v>
      </c>
      <c r="D1296" s="3">
        <f t="shared" si="343"/>
        <v>2.0079689999999997E-2</v>
      </c>
      <c r="E1296" s="3">
        <f t="shared" si="344"/>
        <v>0</v>
      </c>
      <c r="F1296" s="3" t="str">
        <f t="shared" si="345"/>
        <v/>
      </c>
      <c r="G1296" s="3">
        <f t="shared" si="346"/>
        <v>0</v>
      </c>
      <c r="H1296" s="3">
        <f t="shared" si="347"/>
        <v>2</v>
      </c>
      <c r="I1296" s="3">
        <f t="shared" si="348"/>
        <v>0</v>
      </c>
      <c r="J1296" s="3">
        <f t="shared" si="349"/>
        <v>0</v>
      </c>
      <c r="K1296" s="3">
        <f t="shared" si="350"/>
        <v>0</v>
      </c>
      <c r="L1296" s="3">
        <f t="shared" si="351"/>
        <v>8.9999999999999998E-4</v>
      </c>
      <c r="M1296" s="3">
        <f t="shared" si="352"/>
        <v>0</v>
      </c>
      <c r="N1296" s="3">
        <f t="shared" si="353"/>
        <v>0</v>
      </c>
      <c r="O1296" s="3">
        <f>SUM(K1296:M1296)</f>
        <v>8.9999999999999998E-4</v>
      </c>
      <c r="P1296" s="41" t="str">
        <f t="shared" si="354"/>
        <v/>
      </c>
      <c r="Q1296" s="42">
        <f t="shared" si="355"/>
        <v>4.4821409095459147E-2</v>
      </c>
      <c r="R1296" s="44" t="str">
        <f t="shared" si="356"/>
        <v/>
      </c>
      <c r="S1296" s="3" t="str">
        <f>IF(G1296&gt;0,(K1296/G1296)*(1000000/365),"")</f>
        <v/>
      </c>
      <c r="T1296" s="3">
        <f>IF(H1296&gt;0,(L1296/H1296)*(1000000/365),"")</f>
        <v>1.2328767123287669</v>
      </c>
      <c r="U1296" s="3" t="str">
        <f>IF(I1296&gt;0,(M1296/I1296)*(1000000/365),"")</f>
        <v/>
      </c>
      <c r="V1296" s="28" t="str">
        <f>IF(J1296&gt;0,(N1296/J1296)*(1000000/365),"")</f>
        <v/>
      </c>
      <c r="Y1296" s="29" t="s">
        <v>873</v>
      </c>
      <c r="Z1296" s="3" t="s">
        <v>62</v>
      </c>
      <c r="AA1296" s="3">
        <v>20079.689999999999</v>
      </c>
      <c r="AB1296" s="3">
        <v>1</v>
      </c>
      <c r="AC1296" s="3">
        <v>2</v>
      </c>
      <c r="AD1296" s="3">
        <v>0</v>
      </c>
      <c r="AE1296" s="2" t="s">
        <v>1245</v>
      </c>
      <c r="AI1296" s="3" t="s">
        <v>1243</v>
      </c>
      <c r="AK1296" s="3">
        <v>2</v>
      </c>
      <c r="AL1296" s="3">
        <v>0.9</v>
      </c>
      <c r="AM1296" s="2" t="s">
        <v>1245</v>
      </c>
    </row>
    <row r="1297" spans="1:42" x14ac:dyDescent="0.25">
      <c r="A1297" s="3">
        <f t="shared" si="340"/>
        <v>2</v>
      </c>
      <c r="B1297" s="3" t="str">
        <f t="shared" si="341"/>
        <v>Oil</v>
      </c>
      <c r="C1297" s="3">
        <f t="shared" si="342"/>
        <v>0</v>
      </c>
      <c r="D1297" s="3">
        <f t="shared" si="343"/>
        <v>0</v>
      </c>
      <c r="E1297" s="3">
        <f t="shared" si="344"/>
        <v>0</v>
      </c>
      <c r="F1297" s="3" t="str">
        <f t="shared" si="345"/>
        <v/>
      </c>
      <c r="G1297" s="3">
        <f t="shared" si="346"/>
        <v>0</v>
      </c>
      <c r="H1297" s="3">
        <f t="shared" si="347"/>
        <v>0</v>
      </c>
      <c r="I1297" s="3">
        <f t="shared" si="348"/>
        <v>0</v>
      </c>
      <c r="J1297" s="3">
        <f t="shared" si="349"/>
        <v>0</v>
      </c>
      <c r="K1297" s="3">
        <f t="shared" si="350"/>
        <v>0</v>
      </c>
      <c r="L1297" s="3">
        <f t="shared" si="351"/>
        <v>0</v>
      </c>
      <c r="M1297" s="3">
        <f t="shared" si="352"/>
        <v>0</v>
      </c>
      <c r="N1297" s="3">
        <f t="shared" si="353"/>
        <v>0</v>
      </c>
      <c r="O1297" s="3">
        <f>SUM(K1297:M1297)</f>
        <v>0</v>
      </c>
      <c r="P1297" s="41" t="str">
        <f t="shared" si="354"/>
        <v/>
      </c>
      <c r="Q1297" s="42" t="str">
        <f t="shared" si="355"/>
        <v/>
      </c>
      <c r="R1297" s="44" t="str">
        <f t="shared" si="356"/>
        <v/>
      </c>
      <c r="S1297" s="3" t="str">
        <f>IF(G1297&gt;0,(K1297/G1297)*(1000000/365),"")</f>
        <v/>
      </c>
      <c r="T1297" s="3" t="str">
        <f>IF(H1297&gt;0,(L1297/H1297)*(1000000/365),"")</f>
        <v/>
      </c>
      <c r="U1297" s="3" t="str">
        <f>IF(I1297&gt;0,(M1297/I1297)*(1000000/365),"")</f>
        <v/>
      </c>
      <c r="V1297" s="28" t="str">
        <f>IF(J1297&gt;0,(N1297/J1297)*(1000000/365),"")</f>
        <v/>
      </c>
      <c r="Y1297" s="29" t="s">
        <v>873</v>
      </c>
      <c r="Z1297" s="3" t="s">
        <v>62</v>
      </c>
      <c r="AA1297" s="3">
        <v>3694</v>
      </c>
      <c r="AB1297" s="3">
        <v>12</v>
      </c>
      <c r="AC1297" s="3">
        <v>2</v>
      </c>
      <c r="AD1297" s="3">
        <v>0</v>
      </c>
      <c r="AE1297" s="2" t="s">
        <v>1245</v>
      </c>
      <c r="AI1297" s="3" t="s">
        <v>1243</v>
      </c>
      <c r="AK1297" s="3">
        <v>0</v>
      </c>
      <c r="AL1297" s="3">
        <v>0</v>
      </c>
      <c r="AM1297" s="2" t="s">
        <v>1245</v>
      </c>
    </row>
    <row r="1298" spans="1:42" x14ac:dyDescent="0.25">
      <c r="A1298" s="3">
        <f t="shared" si="340"/>
        <v>2</v>
      </c>
      <c r="B1298" s="3" t="str">
        <f t="shared" si="341"/>
        <v>Oil</v>
      </c>
      <c r="C1298" s="3">
        <f t="shared" si="342"/>
        <v>0</v>
      </c>
      <c r="D1298" s="3">
        <f t="shared" si="343"/>
        <v>1.7245E-2</v>
      </c>
      <c r="E1298" s="3">
        <f t="shared" si="344"/>
        <v>0</v>
      </c>
      <c r="F1298" s="3" t="str">
        <f t="shared" si="345"/>
        <v/>
      </c>
      <c r="G1298" s="3">
        <f t="shared" si="346"/>
        <v>0</v>
      </c>
      <c r="H1298" s="3">
        <f t="shared" si="347"/>
        <v>2</v>
      </c>
      <c r="I1298" s="3">
        <f t="shared" si="348"/>
        <v>0</v>
      </c>
      <c r="J1298" s="3">
        <f t="shared" si="349"/>
        <v>0</v>
      </c>
      <c r="K1298" s="3">
        <f t="shared" si="350"/>
        <v>0</v>
      </c>
      <c r="L1298" s="3">
        <f t="shared" si="351"/>
        <v>4.2250300000000002E-4</v>
      </c>
      <c r="M1298" s="3">
        <f t="shared" si="352"/>
        <v>0</v>
      </c>
      <c r="N1298" s="3">
        <f t="shared" si="353"/>
        <v>0</v>
      </c>
      <c r="O1298" s="3">
        <f>SUM(K1298:M1298)</f>
        <v>4.2250300000000002E-4</v>
      </c>
      <c r="P1298" s="41" t="str">
        <f t="shared" si="354"/>
        <v/>
      </c>
      <c r="Q1298" s="42">
        <f t="shared" si="355"/>
        <v>2.450002899391128E-2</v>
      </c>
      <c r="R1298" s="44" t="str">
        <f t="shared" si="356"/>
        <v/>
      </c>
      <c r="S1298" s="3" t="str">
        <f>IF(G1298&gt;0,(K1298/G1298)*(1000000/365),"")</f>
        <v/>
      </c>
      <c r="T1298" s="3">
        <f>IF(H1298&gt;0,(L1298/H1298)*(1000000/365),"")</f>
        <v>0.57877123287671228</v>
      </c>
      <c r="U1298" s="3" t="str">
        <f>IF(I1298&gt;0,(M1298/I1298)*(1000000/365),"")</f>
        <v/>
      </c>
      <c r="V1298" s="28" t="str">
        <f>IF(J1298&gt;0,(N1298/J1298)*(1000000/365),"")</f>
        <v/>
      </c>
      <c r="Y1298" s="29" t="s">
        <v>873</v>
      </c>
      <c r="Z1298" s="3" t="s">
        <v>47</v>
      </c>
      <c r="AA1298" s="3">
        <v>17245</v>
      </c>
      <c r="AB1298" s="3">
        <v>2</v>
      </c>
      <c r="AC1298" s="3">
        <v>2</v>
      </c>
      <c r="AD1298" s="3">
        <v>0</v>
      </c>
      <c r="AE1298" s="2" t="s">
        <v>1245</v>
      </c>
      <c r="AI1298" s="3" t="s">
        <v>1243</v>
      </c>
      <c r="AK1298" s="3">
        <v>2</v>
      </c>
      <c r="AL1298" s="3">
        <v>0.42250300000000002</v>
      </c>
      <c r="AM1298" s="2" t="s">
        <v>1245</v>
      </c>
    </row>
    <row r="1299" spans="1:42" x14ac:dyDescent="0.25">
      <c r="A1299" s="3">
        <f t="shared" si="340"/>
        <v>2</v>
      </c>
      <c r="B1299" s="3" t="str">
        <f t="shared" si="341"/>
        <v>Oil</v>
      </c>
      <c r="C1299" s="3">
        <f t="shared" si="342"/>
        <v>0</v>
      </c>
      <c r="D1299" s="3">
        <f t="shared" si="343"/>
        <v>7.9268310549999998E-3</v>
      </c>
      <c r="E1299" s="3">
        <f t="shared" si="344"/>
        <v>0</v>
      </c>
      <c r="F1299" s="3" t="str">
        <f t="shared" si="345"/>
        <v/>
      </c>
      <c r="G1299" s="3">
        <f t="shared" si="346"/>
        <v>0</v>
      </c>
      <c r="H1299" s="3">
        <f t="shared" si="347"/>
        <v>2</v>
      </c>
      <c r="I1299" s="3">
        <f t="shared" si="348"/>
        <v>0</v>
      </c>
      <c r="J1299" s="3">
        <f t="shared" si="349"/>
        <v>0</v>
      </c>
      <c r="K1299" s="3">
        <f t="shared" si="350"/>
        <v>0</v>
      </c>
      <c r="L1299" s="3">
        <f t="shared" si="351"/>
        <v>3.1803840000000001E-4</v>
      </c>
      <c r="M1299" s="3">
        <f t="shared" si="352"/>
        <v>0</v>
      </c>
      <c r="N1299" s="3">
        <f t="shared" si="353"/>
        <v>0</v>
      </c>
      <c r="O1299" s="3">
        <f>SUM(K1299:M1299)</f>
        <v>3.1803840000000001E-4</v>
      </c>
      <c r="P1299" s="41" t="str">
        <f t="shared" si="354"/>
        <v/>
      </c>
      <c r="Q1299" s="42">
        <f t="shared" si="355"/>
        <v>4.0121758341171057E-2</v>
      </c>
      <c r="R1299" s="44" t="str">
        <f t="shared" si="356"/>
        <v/>
      </c>
      <c r="S1299" s="3" t="str">
        <f>IF(G1299&gt;0,(K1299/G1299)*(1000000/365),"")</f>
        <v/>
      </c>
      <c r="T1299" s="3">
        <f>IF(H1299&gt;0,(L1299/H1299)*(1000000/365),"")</f>
        <v>0.43566904109589039</v>
      </c>
      <c r="U1299" s="3" t="str">
        <f>IF(I1299&gt;0,(M1299/I1299)*(1000000/365),"")</f>
        <v/>
      </c>
      <c r="V1299" s="28" t="str">
        <f>IF(J1299&gt;0,(N1299/J1299)*(1000000/365),"")</f>
        <v/>
      </c>
      <c r="Y1299" s="29" t="s">
        <v>875</v>
      </c>
      <c r="Z1299" s="3" t="s">
        <v>62</v>
      </c>
      <c r="AA1299" s="3">
        <v>7926.8310549999997</v>
      </c>
      <c r="AB1299" s="3">
        <v>1</v>
      </c>
      <c r="AC1299" s="3">
        <v>2</v>
      </c>
      <c r="AD1299" s="3">
        <v>2</v>
      </c>
      <c r="AE1299" s="2" t="s">
        <v>1245</v>
      </c>
      <c r="AI1299" s="3" t="s">
        <v>1243</v>
      </c>
      <c r="AK1299" s="3">
        <v>2</v>
      </c>
      <c r="AL1299" s="3">
        <v>0.3180384</v>
      </c>
      <c r="AM1299" s="2" t="s">
        <v>1245</v>
      </c>
    </row>
    <row r="1300" spans="1:42" x14ac:dyDescent="0.25">
      <c r="A1300" s="3">
        <f t="shared" si="340"/>
        <v>2</v>
      </c>
      <c r="B1300" s="3" t="str">
        <f t="shared" si="341"/>
        <v>Oil</v>
      </c>
      <c r="C1300" s="3">
        <f t="shared" si="342"/>
        <v>0</v>
      </c>
      <c r="D1300" s="3">
        <f t="shared" si="343"/>
        <v>1.8339999999999999E-3</v>
      </c>
      <c r="E1300" s="3">
        <f t="shared" si="344"/>
        <v>0</v>
      </c>
      <c r="F1300" s="3" t="str">
        <f t="shared" si="345"/>
        <v/>
      </c>
      <c r="G1300" s="3">
        <f t="shared" si="346"/>
        <v>0</v>
      </c>
      <c r="H1300" s="3">
        <f t="shared" si="347"/>
        <v>2</v>
      </c>
      <c r="I1300" s="3">
        <f t="shared" si="348"/>
        <v>0</v>
      </c>
      <c r="J1300" s="3">
        <f t="shared" si="349"/>
        <v>0</v>
      </c>
      <c r="K1300" s="3">
        <f t="shared" si="350"/>
        <v>0</v>
      </c>
      <c r="L1300" s="3">
        <f t="shared" si="351"/>
        <v>1.8440680000000001E-3</v>
      </c>
      <c r="M1300" s="3">
        <f t="shared" si="352"/>
        <v>0</v>
      </c>
      <c r="N1300" s="3">
        <f t="shared" si="353"/>
        <v>0</v>
      </c>
      <c r="O1300" s="3">
        <f>SUM(K1300:M1300)</f>
        <v>1.8440680000000001E-3</v>
      </c>
      <c r="P1300" s="41" t="str">
        <f t="shared" si="354"/>
        <v/>
      </c>
      <c r="Q1300" s="42">
        <f t="shared" si="355"/>
        <v>1.0054896401308617</v>
      </c>
      <c r="R1300" s="44" t="str">
        <f t="shared" si="356"/>
        <v/>
      </c>
      <c r="S1300" s="3" t="str">
        <f>IF(G1300&gt;0,(K1300/G1300)*(1000000/365),"")</f>
        <v/>
      </c>
      <c r="T1300" s="3">
        <f>IF(H1300&gt;0,(L1300/H1300)*(1000000/365),"")</f>
        <v>2.5261205479452054</v>
      </c>
      <c r="U1300" s="3" t="str">
        <f>IF(I1300&gt;0,(M1300/I1300)*(1000000/365),"")</f>
        <v/>
      </c>
      <c r="V1300" s="28" t="str">
        <f>IF(J1300&gt;0,(N1300/J1300)*(1000000/365),"")</f>
        <v/>
      </c>
      <c r="Y1300" s="29" t="s">
        <v>875</v>
      </c>
      <c r="Z1300" s="3" t="s">
        <v>62</v>
      </c>
      <c r="AA1300" s="3">
        <v>1834</v>
      </c>
      <c r="AB1300" s="3">
        <v>1</v>
      </c>
      <c r="AC1300" s="3">
        <v>2</v>
      </c>
      <c r="AD1300" s="3">
        <v>0</v>
      </c>
      <c r="AE1300" s="2" t="s">
        <v>1245</v>
      </c>
      <c r="AI1300" s="3" t="s">
        <v>1243</v>
      </c>
      <c r="AK1300" s="3">
        <v>2</v>
      </c>
      <c r="AL1300" s="3">
        <v>1.844068</v>
      </c>
      <c r="AM1300" s="2" t="s">
        <v>1245</v>
      </c>
    </row>
    <row r="1301" spans="1:42" x14ac:dyDescent="0.25">
      <c r="A1301" s="3">
        <f t="shared" si="340"/>
        <v>6</v>
      </c>
      <c r="B1301" s="3" t="str">
        <f t="shared" si="341"/>
        <v>Oil</v>
      </c>
      <c r="C1301" s="3">
        <f t="shared" si="342"/>
        <v>0.24120696647058823</v>
      </c>
      <c r="D1301" s="3">
        <f t="shared" si="343"/>
        <v>0</v>
      </c>
      <c r="E1301" s="3">
        <f t="shared" si="344"/>
        <v>0.27266874470588232</v>
      </c>
      <c r="F1301" s="3" t="str">
        <f t="shared" si="345"/>
        <v/>
      </c>
      <c r="G1301" s="3">
        <f t="shared" si="346"/>
        <v>23</v>
      </c>
      <c r="H1301" s="3">
        <f t="shared" si="347"/>
        <v>2</v>
      </c>
      <c r="I1301" s="3">
        <f t="shared" si="348"/>
        <v>26</v>
      </c>
      <c r="J1301" s="3">
        <f t="shared" si="349"/>
        <v>0</v>
      </c>
      <c r="K1301" s="3">
        <f t="shared" si="350"/>
        <v>0</v>
      </c>
      <c r="L1301" s="3">
        <f t="shared" si="351"/>
        <v>4.1329999999999999E-5</v>
      </c>
      <c r="M1301" s="3">
        <f t="shared" si="352"/>
        <v>1.25786E-3</v>
      </c>
      <c r="N1301" s="3">
        <f t="shared" si="353"/>
        <v>0</v>
      </c>
      <c r="O1301" s="3">
        <f>SUM(K1301:M1301)</f>
        <v>1.29919E-3</v>
      </c>
      <c r="P1301" s="41">
        <f t="shared" si="354"/>
        <v>0</v>
      </c>
      <c r="Q1301" s="42" t="str">
        <f t="shared" si="355"/>
        <v/>
      </c>
      <c r="R1301" s="44">
        <f t="shared" si="356"/>
        <v>4.6131433265547434E-3</v>
      </c>
      <c r="S1301" s="3">
        <f>IF(G1301&gt;0,(K1301/G1301)*(1000000/365),"")</f>
        <v>0</v>
      </c>
      <c r="T1301" s="3">
        <f>IF(H1301&gt;0,(L1301/H1301)*(1000000/365),"")</f>
        <v>5.6616438356164381E-2</v>
      </c>
      <c r="U1301" s="3">
        <f>IF(I1301&gt;0,(M1301/I1301)*(1000000/365),"")</f>
        <v>0.13254583772391992</v>
      </c>
      <c r="V1301" s="28" t="str">
        <f>IF(J1301&gt;0,(N1301/J1301)*(1000000/365),"")</f>
        <v/>
      </c>
      <c r="Y1301" s="29" t="s">
        <v>875</v>
      </c>
      <c r="Z1301" s="3" t="s">
        <v>47</v>
      </c>
      <c r="AA1301" s="3">
        <v>534850.23</v>
      </c>
      <c r="AB1301" s="3">
        <v>31</v>
      </c>
      <c r="AC1301" s="3">
        <v>51</v>
      </c>
      <c r="AD1301" s="3">
        <v>6</v>
      </c>
      <c r="AE1301" s="2" t="s">
        <v>1243</v>
      </c>
      <c r="AG1301" s="2">
        <v>23</v>
      </c>
      <c r="AH1301" s="2">
        <v>0</v>
      </c>
      <c r="AI1301" s="3" t="s">
        <v>1243</v>
      </c>
      <c r="AK1301" s="3">
        <v>2</v>
      </c>
      <c r="AL1301" s="3">
        <v>4.1329999999999999E-2</v>
      </c>
      <c r="AM1301" s="2" t="s">
        <v>1243</v>
      </c>
      <c r="AO1301" s="2">
        <v>26</v>
      </c>
      <c r="AP1301" s="2">
        <v>1.25786</v>
      </c>
    </row>
    <row r="1302" spans="1:42" x14ac:dyDescent="0.25">
      <c r="A1302" s="3">
        <f t="shared" si="340"/>
        <v>6</v>
      </c>
      <c r="B1302" s="3" t="str">
        <f t="shared" si="341"/>
        <v>Oil</v>
      </c>
      <c r="C1302" s="3">
        <f t="shared" si="342"/>
        <v>3.2108856249999998E-2</v>
      </c>
      <c r="D1302" s="3">
        <f t="shared" si="343"/>
        <v>0</v>
      </c>
      <c r="E1302" s="3">
        <f t="shared" si="344"/>
        <v>1.9265313750000002E-2</v>
      </c>
      <c r="F1302" s="3" t="str">
        <f t="shared" si="345"/>
        <v/>
      </c>
      <c r="G1302" s="3">
        <f t="shared" si="346"/>
        <v>5</v>
      </c>
      <c r="H1302" s="3">
        <f t="shared" si="347"/>
        <v>0</v>
      </c>
      <c r="I1302" s="3">
        <f t="shared" si="348"/>
        <v>3</v>
      </c>
      <c r="J1302" s="3">
        <f t="shared" si="349"/>
        <v>0</v>
      </c>
      <c r="K1302" s="3">
        <f t="shared" si="350"/>
        <v>0</v>
      </c>
      <c r="L1302" s="3">
        <f t="shared" si="351"/>
        <v>0</v>
      </c>
      <c r="M1302" s="3">
        <f t="shared" si="352"/>
        <v>1.0402999999999999E-4</v>
      </c>
      <c r="N1302" s="3">
        <f t="shared" si="353"/>
        <v>0</v>
      </c>
      <c r="O1302" s="3">
        <f>SUM(K1302:M1302)</f>
        <v>1.0402999999999999E-4</v>
      </c>
      <c r="P1302" s="41">
        <f t="shared" si="354"/>
        <v>0</v>
      </c>
      <c r="Q1302" s="42" t="str">
        <f t="shared" si="355"/>
        <v/>
      </c>
      <c r="R1302" s="44">
        <f t="shared" si="356"/>
        <v>5.3998601502142666E-3</v>
      </c>
      <c r="S1302" s="3">
        <f>IF(G1302&gt;0,(K1302/G1302)*(1000000/365),"")</f>
        <v>0</v>
      </c>
      <c r="T1302" s="3" t="str">
        <f>IF(H1302&gt;0,(L1302/H1302)*(1000000/365),"")</f>
        <v/>
      </c>
      <c r="U1302" s="3">
        <f>IF(I1302&gt;0,(M1302/I1302)*(1000000/365),"")</f>
        <v>9.500456621004566E-2</v>
      </c>
      <c r="V1302" s="28" t="str">
        <f>IF(J1302&gt;0,(N1302/J1302)*(1000000/365),"")</f>
        <v/>
      </c>
      <c r="Y1302" s="29" t="s">
        <v>875</v>
      </c>
      <c r="Z1302" s="3" t="s">
        <v>62</v>
      </c>
      <c r="AA1302" s="3">
        <v>51374.17</v>
      </c>
      <c r="AB1302" s="3">
        <v>4</v>
      </c>
      <c r="AC1302" s="3">
        <v>8</v>
      </c>
      <c r="AD1302" s="3">
        <v>5</v>
      </c>
      <c r="AE1302" s="2" t="s">
        <v>1243</v>
      </c>
      <c r="AG1302" s="2">
        <v>5</v>
      </c>
      <c r="AH1302" s="2">
        <v>0</v>
      </c>
      <c r="AI1302" s="3" t="s">
        <v>1245</v>
      </c>
      <c r="AM1302" s="2" t="s">
        <v>1243</v>
      </c>
      <c r="AO1302" s="2">
        <v>3</v>
      </c>
      <c r="AP1302" s="2">
        <v>0.10403</v>
      </c>
    </row>
    <row r="1303" spans="1:42" x14ac:dyDescent="0.25">
      <c r="A1303" s="3">
        <f t="shared" si="340"/>
        <v>2</v>
      </c>
      <c r="B1303" s="3" t="str">
        <f t="shared" si="341"/>
        <v>Oil</v>
      </c>
      <c r="C1303" s="3">
        <f t="shared" si="342"/>
        <v>0</v>
      </c>
      <c r="D1303" s="3">
        <f t="shared" si="343"/>
        <v>1.9126000000000001E-2</v>
      </c>
      <c r="E1303" s="3">
        <f t="shared" si="344"/>
        <v>0</v>
      </c>
      <c r="F1303" s="3" t="str">
        <f t="shared" si="345"/>
        <v/>
      </c>
      <c r="G1303" s="3">
        <f t="shared" si="346"/>
        <v>0</v>
      </c>
      <c r="H1303" s="3">
        <f t="shared" si="347"/>
        <v>3</v>
      </c>
      <c r="I1303" s="3">
        <f t="shared" si="348"/>
        <v>0</v>
      </c>
      <c r="J1303" s="3">
        <f t="shared" si="349"/>
        <v>0</v>
      </c>
      <c r="K1303" s="3">
        <f t="shared" si="350"/>
        <v>0</v>
      </c>
      <c r="L1303" s="3">
        <f t="shared" si="351"/>
        <v>2.2689699999999999E-4</v>
      </c>
      <c r="M1303" s="3">
        <f t="shared" si="352"/>
        <v>0</v>
      </c>
      <c r="N1303" s="3">
        <f t="shared" si="353"/>
        <v>0</v>
      </c>
      <c r="O1303" s="3">
        <f>SUM(K1303:M1303)</f>
        <v>2.2689699999999999E-4</v>
      </c>
      <c r="P1303" s="41" t="str">
        <f t="shared" si="354"/>
        <v/>
      </c>
      <c r="Q1303" s="42">
        <f t="shared" si="355"/>
        <v>1.1863275122869391E-2</v>
      </c>
      <c r="R1303" s="44" t="str">
        <f t="shared" si="356"/>
        <v/>
      </c>
      <c r="S1303" s="3" t="str">
        <f>IF(G1303&gt;0,(K1303/G1303)*(1000000/365),"")</f>
        <v/>
      </c>
      <c r="T1303" s="3">
        <f>IF(H1303&gt;0,(L1303/H1303)*(1000000/365),"")</f>
        <v>0.20721187214611872</v>
      </c>
      <c r="U1303" s="3" t="str">
        <f>IF(I1303&gt;0,(M1303/I1303)*(1000000/365),"")</f>
        <v/>
      </c>
      <c r="V1303" s="28" t="str">
        <f>IF(J1303&gt;0,(N1303/J1303)*(1000000/365),"")</f>
        <v/>
      </c>
      <c r="Y1303" s="29" t="s">
        <v>875</v>
      </c>
      <c r="Z1303" s="3" t="s">
        <v>62</v>
      </c>
      <c r="AA1303" s="3">
        <v>19126</v>
      </c>
      <c r="AB1303" s="3">
        <v>2</v>
      </c>
      <c r="AC1303" s="3">
        <v>3</v>
      </c>
      <c r="AD1303" s="3">
        <v>0</v>
      </c>
      <c r="AE1303" s="2" t="s">
        <v>1245</v>
      </c>
      <c r="AI1303" s="3" t="s">
        <v>1243</v>
      </c>
      <c r="AK1303" s="3">
        <v>3</v>
      </c>
      <c r="AL1303" s="3">
        <v>0.22689699999999999</v>
      </c>
      <c r="AM1303" s="2" t="s">
        <v>1245</v>
      </c>
    </row>
    <row r="1304" spans="1:42" x14ac:dyDescent="0.25">
      <c r="A1304" s="3">
        <f t="shared" si="340"/>
        <v>2</v>
      </c>
      <c r="B1304" s="3" t="str">
        <f t="shared" si="341"/>
        <v>Oil</v>
      </c>
      <c r="C1304" s="3">
        <f t="shared" si="342"/>
        <v>0</v>
      </c>
      <c r="D1304" s="3">
        <f t="shared" si="343"/>
        <v>1.2791E-2</v>
      </c>
      <c r="E1304" s="3">
        <f t="shared" si="344"/>
        <v>0</v>
      </c>
      <c r="F1304" s="3" t="str">
        <f t="shared" si="345"/>
        <v/>
      </c>
      <c r="G1304" s="3">
        <f t="shared" si="346"/>
        <v>0</v>
      </c>
      <c r="H1304" s="3">
        <f t="shared" si="347"/>
        <v>11</v>
      </c>
      <c r="I1304" s="3">
        <f t="shared" si="348"/>
        <v>0</v>
      </c>
      <c r="J1304" s="3">
        <f t="shared" si="349"/>
        <v>0</v>
      </c>
      <c r="K1304" s="3">
        <f t="shared" si="350"/>
        <v>0</v>
      </c>
      <c r="L1304" s="3">
        <f t="shared" si="351"/>
        <v>7.9577200000000001E-5</v>
      </c>
      <c r="M1304" s="3">
        <f t="shared" si="352"/>
        <v>0</v>
      </c>
      <c r="N1304" s="3">
        <f t="shared" si="353"/>
        <v>0</v>
      </c>
      <c r="O1304" s="3">
        <f>SUM(K1304:M1304)</f>
        <v>7.9577200000000001E-5</v>
      </c>
      <c r="P1304" s="41" t="str">
        <f t="shared" si="354"/>
        <v/>
      </c>
      <c r="Q1304" s="42">
        <f t="shared" si="355"/>
        <v>6.2213431318896102E-3</v>
      </c>
      <c r="R1304" s="44" t="str">
        <f t="shared" si="356"/>
        <v/>
      </c>
      <c r="S1304" s="3" t="str">
        <f>IF(G1304&gt;0,(K1304/G1304)*(1000000/365),"")</f>
        <v/>
      </c>
      <c r="T1304" s="3">
        <f>IF(H1304&gt;0,(L1304/H1304)*(1000000/365),"")</f>
        <v>1.981997509339975E-2</v>
      </c>
      <c r="U1304" s="3" t="str">
        <f>IF(I1304&gt;0,(M1304/I1304)*(1000000/365),"")</f>
        <v/>
      </c>
      <c r="V1304" s="28" t="str">
        <f>IF(J1304&gt;0,(N1304/J1304)*(1000000/365),"")</f>
        <v/>
      </c>
      <c r="Y1304" s="29" t="s">
        <v>875</v>
      </c>
      <c r="Z1304" s="3" t="s">
        <v>62</v>
      </c>
      <c r="AA1304" s="3">
        <v>12791</v>
      </c>
      <c r="AB1304" s="3">
        <v>26</v>
      </c>
      <c r="AC1304" s="3">
        <v>6</v>
      </c>
      <c r="AD1304" s="3">
        <v>0</v>
      </c>
      <c r="AE1304" s="2" t="s">
        <v>1245</v>
      </c>
      <c r="AI1304" s="3" t="s">
        <v>1243</v>
      </c>
      <c r="AK1304" s="3">
        <v>11</v>
      </c>
      <c r="AL1304" s="3">
        <v>7.9577200000000001E-2</v>
      </c>
      <c r="AM1304" s="2" t="s">
        <v>1245</v>
      </c>
    </row>
    <row r="1305" spans="1:42" x14ac:dyDescent="0.25">
      <c r="A1305" s="3">
        <f t="shared" si="340"/>
        <v>2</v>
      </c>
      <c r="B1305" s="3" t="str">
        <f t="shared" si="341"/>
        <v>Oil</v>
      </c>
      <c r="C1305" s="3">
        <f t="shared" si="342"/>
        <v>0</v>
      </c>
      <c r="D1305" s="3">
        <f t="shared" si="343"/>
        <v>0.20366699999999999</v>
      </c>
      <c r="E1305" s="3">
        <f t="shared" si="344"/>
        <v>0</v>
      </c>
      <c r="F1305" s="3" t="str">
        <f t="shared" si="345"/>
        <v/>
      </c>
      <c r="G1305" s="3">
        <f t="shared" si="346"/>
        <v>0</v>
      </c>
      <c r="H1305" s="3">
        <f t="shared" si="347"/>
        <v>287</v>
      </c>
      <c r="I1305" s="3">
        <f t="shared" si="348"/>
        <v>0</v>
      </c>
      <c r="J1305" s="3">
        <f t="shared" si="349"/>
        <v>0</v>
      </c>
      <c r="K1305" s="3">
        <f t="shared" si="350"/>
        <v>0</v>
      </c>
      <c r="L1305" s="3">
        <f t="shared" si="351"/>
        <v>0.15394997060000001</v>
      </c>
      <c r="M1305" s="3">
        <f t="shared" si="352"/>
        <v>0</v>
      </c>
      <c r="N1305" s="3">
        <f t="shared" si="353"/>
        <v>0</v>
      </c>
      <c r="O1305" s="3">
        <f>SUM(K1305:M1305)</f>
        <v>0.15394997060000001</v>
      </c>
      <c r="P1305" s="41" t="str">
        <f t="shared" si="354"/>
        <v/>
      </c>
      <c r="Q1305" s="42">
        <f t="shared" si="355"/>
        <v>0.75589059886972376</v>
      </c>
      <c r="R1305" s="44" t="str">
        <f t="shared" si="356"/>
        <v/>
      </c>
      <c r="S1305" s="3" t="str">
        <f>IF(G1305&gt;0,(K1305/G1305)*(1000000/365),"")</f>
        <v/>
      </c>
      <c r="T1305" s="3">
        <f>IF(H1305&gt;0,(L1305/H1305)*(1000000/365),"")</f>
        <v>1.4696193079089306</v>
      </c>
      <c r="U1305" s="3" t="str">
        <f>IF(I1305&gt;0,(M1305/I1305)*(1000000/365),"")</f>
        <v/>
      </c>
      <c r="V1305" s="28" t="str">
        <f>IF(J1305&gt;0,(N1305/J1305)*(1000000/365),"")</f>
        <v/>
      </c>
      <c r="Y1305" s="29" t="s">
        <v>876</v>
      </c>
      <c r="Z1305" s="3" t="s">
        <v>47</v>
      </c>
      <c r="AA1305" s="3">
        <v>203667</v>
      </c>
      <c r="AB1305" s="3">
        <v>450</v>
      </c>
      <c r="AC1305" s="3">
        <v>287</v>
      </c>
      <c r="AD1305" s="3">
        <v>0</v>
      </c>
      <c r="AE1305" s="2" t="s">
        <v>1245</v>
      </c>
      <c r="AI1305" s="3" t="s">
        <v>1243</v>
      </c>
      <c r="AK1305" s="3">
        <v>287</v>
      </c>
      <c r="AL1305" s="3">
        <v>153.9499706</v>
      </c>
      <c r="AM1305" s="2" t="s">
        <v>1245</v>
      </c>
    </row>
    <row r="1306" spans="1:42" x14ac:dyDescent="0.25">
      <c r="A1306" s="3">
        <f t="shared" si="340"/>
        <v>3</v>
      </c>
      <c r="B1306" s="3" t="str">
        <f t="shared" si="341"/>
        <v>Oil</v>
      </c>
      <c r="C1306" s="3">
        <f t="shared" si="342"/>
        <v>0</v>
      </c>
      <c r="D1306" s="3">
        <f t="shared" si="343"/>
        <v>0</v>
      </c>
      <c r="E1306" s="3">
        <f t="shared" si="344"/>
        <v>2.0075123596799999E-2</v>
      </c>
      <c r="F1306" s="3" t="str">
        <f t="shared" si="345"/>
        <v/>
      </c>
      <c r="G1306" s="3">
        <f t="shared" si="346"/>
        <v>0</v>
      </c>
      <c r="H1306" s="3">
        <f t="shared" si="347"/>
        <v>0</v>
      </c>
      <c r="I1306" s="3">
        <f t="shared" si="348"/>
        <v>4</v>
      </c>
      <c r="J1306" s="3">
        <f t="shared" si="349"/>
        <v>0</v>
      </c>
      <c r="K1306" s="3">
        <f t="shared" si="350"/>
        <v>0</v>
      </c>
      <c r="L1306" s="3">
        <f t="shared" si="351"/>
        <v>0</v>
      </c>
      <c r="M1306" s="3">
        <f t="shared" si="352"/>
        <v>1.6462168999999999E-3</v>
      </c>
      <c r="N1306" s="3">
        <f t="shared" si="353"/>
        <v>0</v>
      </c>
      <c r="O1306" s="3">
        <f>SUM(K1306:M1306)</f>
        <v>1.6462168999999999E-3</v>
      </c>
      <c r="P1306" s="41" t="str">
        <f t="shared" si="354"/>
        <v/>
      </c>
      <c r="Q1306" s="42" t="str">
        <f t="shared" si="355"/>
        <v/>
      </c>
      <c r="R1306" s="44">
        <f t="shared" si="356"/>
        <v>8.2002827632025599E-2</v>
      </c>
      <c r="S1306" s="3" t="str">
        <f>IF(G1306&gt;0,(K1306/G1306)*(1000000/365),"")</f>
        <v/>
      </c>
      <c r="T1306" s="3" t="str">
        <f>IF(H1306&gt;0,(L1306/H1306)*(1000000/365),"")</f>
        <v/>
      </c>
      <c r="U1306" s="3">
        <f>IF(I1306&gt;0,(M1306/I1306)*(1000000/365),"")</f>
        <v>1.1275458219178081</v>
      </c>
      <c r="V1306" s="28" t="str">
        <f>IF(J1306&gt;0,(N1306/J1306)*(1000000/365),"")</f>
        <v/>
      </c>
      <c r="Y1306" s="29" t="s">
        <v>875</v>
      </c>
      <c r="Z1306" s="3" t="s">
        <v>47</v>
      </c>
      <c r="AA1306" s="3">
        <v>20075.1235968</v>
      </c>
      <c r="AB1306" s="3">
        <v>1</v>
      </c>
      <c r="AC1306" s="3">
        <v>2</v>
      </c>
      <c r="AD1306" s="3">
        <v>0</v>
      </c>
      <c r="AE1306" s="2" t="s">
        <v>1245</v>
      </c>
      <c r="AI1306" s="3" t="s">
        <v>1245</v>
      </c>
      <c r="AM1306" s="2" t="s">
        <v>1243</v>
      </c>
      <c r="AO1306" s="2">
        <v>4</v>
      </c>
      <c r="AP1306" s="2">
        <v>1.6462169</v>
      </c>
    </row>
    <row r="1307" spans="1:42" x14ac:dyDescent="0.25">
      <c r="A1307" s="3">
        <f t="shared" si="340"/>
        <v>3</v>
      </c>
      <c r="B1307" s="3" t="str">
        <f t="shared" si="341"/>
        <v>Oil</v>
      </c>
      <c r="C1307" s="3">
        <f t="shared" si="342"/>
        <v>0</v>
      </c>
      <c r="D1307" s="3">
        <f t="shared" si="343"/>
        <v>0</v>
      </c>
      <c r="E1307" s="3">
        <f t="shared" si="344"/>
        <v>0.14443062465000001</v>
      </c>
      <c r="F1307" s="3" t="str">
        <f t="shared" si="345"/>
        <v/>
      </c>
      <c r="G1307" s="3">
        <f t="shared" si="346"/>
        <v>0</v>
      </c>
      <c r="H1307" s="3">
        <f t="shared" si="347"/>
        <v>0</v>
      </c>
      <c r="I1307" s="3">
        <f t="shared" si="348"/>
        <v>24</v>
      </c>
      <c r="J1307" s="3">
        <f t="shared" si="349"/>
        <v>0</v>
      </c>
      <c r="K1307" s="3">
        <f t="shared" si="350"/>
        <v>0</v>
      </c>
      <c r="L1307" s="3">
        <f t="shared" si="351"/>
        <v>0</v>
      </c>
      <c r="M1307" s="3">
        <f t="shared" si="352"/>
        <v>6.6877000000000004E-6</v>
      </c>
      <c r="N1307" s="3">
        <f t="shared" si="353"/>
        <v>0</v>
      </c>
      <c r="O1307" s="3">
        <f>SUM(K1307:M1307)</f>
        <v>6.6877000000000004E-6</v>
      </c>
      <c r="P1307" s="41" t="str">
        <f t="shared" si="354"/>
        <v/>
      </c>
      <c r="Q1307" s="42" t="str">
        <f t="shared" si="355"/>
        <v/>
      </c>
      <c r="R1307" s="44">
        <f t="shared" si="356"/>
        <v>4.6303891686450589E-5</v>
      </c>
      <c r="S1307" s="3" t="str">
        <f>IF(G1307&gt;0,(K1307/G1307)*(1000000/365),"")</f>
        <v/>
      </c>
      <c r="T1307" s="3" t="str">
        <f>IF(H1307&gt;0,(L1307/H1307)*(1000000/365),"")</f>
        <v/>
      </c>
      <c r="U1307" s="3">
        <f>IF(I1307&gt;0,(M1307/I1307)*(1000000/365),"")</f>
        <v>7.6343607305936079E-4</v>
      </c>
      <c r="V1307" s="28" t="str">
        <f>IF(J1307&gt;0,(N1307/J1307)*(1000000/365),"")</f>
        <v/>
      </c>
      <c r="Y1307" s="29" t="s">
        <v>875</v>
      </c>
      <c r="Z1307" s="3" t="s">
        <v>47</v>
      </c>
      <c r="AA1307" s="3">
        <v>144430.62465000001</v>
      </c>
      <c r="AB1307" s="3">
        <v>8</v>
      </c>
      <c r="AC1307" s="3">
        <v>34</v>
      </c>
      <c r="AD1307" s="3">
        <v>0</v>
      </c>
      <c r="AE1307" s="2" t="s">
        <v>1245</v>
      </c>
      <c r="AI1307" s="3" t="s">
        <v>1245</v>
      </c>
      <c r="AM1307" s="2" t="s">
        <v>1243</v>
      </c>
      <c r="AO1307" s="2">
        <v>24</v>
      </c>
      <c r="AP1307" s="2">
        <v>6.6877000000000004E-3</v>
      </c>
    </row>
    <row r="1308" spans="1:42" x14ac:dyDescent="0.25">
      <c r="A1308" s="3">
        <f t="shared" si="340"/>
        <v>2</v>
      </c>
      <c r="B1308" s="3" t="str">
        <f t="shared" si="341"/>
        <v>Oil</v>
      </c>
      <c r="C1308" s="3">
        <f t="shared" si="342"/>
        <v>0</v>
      </c>
      <c r="D1308" s="3">
        <f t="shared" si="343"/>
        <v>0.119241</v>
      </c>
      <c r="E1308" s="3">
        <f t="shared" si="344"/>
        <v>0</v>
      </c>
      <c r="F1308" s="3" t="str">
        <f t="shared" si="345"/>
        <v/>
      </c>
      <c r="G1308" s="3">
        <f t="shared" si="346"/>
        <v>0</v>
      </c>
      <c r="H1308" s="3">
        <f t="shared" si="347"/>
        <v>3</v>
      </c>
      <c r="I1308" s="3">
        <f t="shared" si="348"/>
        <v>0</v>
      </c>
      <c r="J1308" s="3">
        <f t="shared" si="349"/>
        <v>0</v>
      </c>
      <c r="K1308" s="3">
        <f t="shared" si="350"/>
        <v>0</v>
      </c>
      <c r="L1308" s="3">
        <f t="shared" si="351"/>
        <v>9.1640000000000003E-3</v>
      </c>
      <c r="M1308" s="3">
        <f t="shared" si="352"/>
        <v>0</v>
      </c>
      <c r="N1308" s="3">
        <f t="shared" si="353"/>
        <v>0</v>
      </c>
      <c r="O1308" s="3">
        <f>SUM(K1308:M1308)</f>
        <v>9.1640000000000003E-3</v>
      </c>
      <c r="P1308" s="41" t="str">
        <f t="shared" si="354"/>
        <v/>
      </c>
      <c r="Q1308" s="42">
        <f t="shared" si="355"/>
        <v>7.6852760376045159E-2</v>
      </c>
      <c r="R1308" s="44" t="str">
        <f t="shared" si="356"/>
        <v/>
      </c>
      <c r="S1308" s="3" t="str">
        <f>IF(G1308&gt;0,(K1308/G1308)*(1000000/365),"")</f>
        <v/>
      </c>
      <c r="T1308" s="3">
        <f>IF(H1308&gt;0,(L1308/H1308)*(1000000/365),"")</f>
        <v>8.3689497716894987</v>
      </c>
      <c r="U1308" s="3" t="str">
        <f>IF(I1308&gt;0,(M1308/I1308)*(1000000/365),"")</f>
        <v/>
      </c>
      <c r="V1308" s="28" t="str">
        <f>IF(J1308&gt;0,(N1308/J1308)*(1000000/365),"")</f>
        <v/>
      </c>
      <c r="Y1308" s="29" t="s">
        <v>875</v>
      </c>
      <c r="Z1308" s="3" t="s">
        <v>62</v>
      </c>
      <c r="AA1308" s="3">
        <v>119241</v>
      </c>
      <c r="AB1308" s="3">
        <v>2</v>
      </c>
      <c r="AC1308" s="3">
        <v>3</v>
      </c>
      <c r="AD1308" s="3">
        <v>0</v>
      </c>
      <c r="AE1308" s="2" t="s">
        <v>1245</v>
      </c>
      <c r="AI1308" s="3" t="s">
        <v>1243</v>
      </c>
      <c r="AK1308" s="3">
        <v>3</v>
      </c>
      <c r="AL1308" s="3">
        <v>9.1639999999999997</v>
      </c>
      <c r="AM1308" s="2" t="s">
        <v>1245</v>
      </c>
    </row>
    <row r="1309" spans="1:42" x14ac:dyDescent="0.25">
      <c r="A1309" s="3">
        <f t="shared" si="340"/>
        <v>6</v>
      </c>
      <c r="B1309" s="3" t="str">
        <f t="shared" si="341"/>
        <v>Oil</v>
      </c>
      <c r="C1309" s="3">
        <f t="shared" si="342"/>
        <v>8.299521451612904E-2</v>
      </c>
      <c r="D1309" s="3">
        <f t="shared" si="343"/>
        <v>0</v>
      </c>
      <c r="E1309" s="3">
        <f t="shared" si="344"/>
        <v>0.24898564354838709</v>
      </c>
      <c r="F1309" s="3" t="str">
        <f t="shared" si="345"/>
        <v/>
      </c>
      <c r="G1309" s="3">
        <f t="shared" si="346"/>
        <v>10</v>
      </c>
      <c r="H1309" s="3">
        <f t="shared" si="347"/>
        <v>22</v>
      </c>
      <c r="I1309" s="3">
        <f t="shared" si="348"/>
        <v>30</v>
      </c>
      <c r="J1309" s="3">
        <f t="shared" si="349"/>
        <v>0</v>
      </c>
      <c r="K1309" s="3">
        <f t="shared" si="350"/>
        <v>0</v>
      </c>
      <c r="L1309" s="3">
        <f t="shared" si="351"/>
        <v>6.0000000000000001E-3</v>
      </c>
      <c r="M1309" s="3">
        <f t="shared" si="352"/>
        <v>5.9999999999999995E-4</v>
      </c>
      <c r="N1309" s="3">
        <f t="shared" si="353"/>
        <v>0</v>
      </c>
      <c r="O1309" s="3">
        <f>SUM(K1309:M1309)</f>
        <v>6.6E-3</v>
      </c>
      <c r="P1309" s="41">
        <f t="shared" si="354"/>
        <v>0</v>
      </c>
      <c r="Q1309" s="42" t="str">
        <f t="shared" si="355"/>
        <v/>
      </c>
      <c r="R1309" s="44">
        <f t="shared" si="356"/>
        <v>2.4097774933894847E-3</v>
      </c>
      <c r="S1309" s="3">
        <f>IF(G1309&gt;0,(K1309/G1309)*(1000000/365),"")</f>
        <v>0</v>
      </c>
      <c r="T1309" s="3">
        <f>IF(H1309&gt;0,(L1309/H1309)*(1000000/365),"")</f>
        <v>0.74719800747198006</v>
      </c>
      <c r="U1309" s="3">
        <f>IF(I1309&gt;0,(M1309/I1309)*(1000000/365),"")</f>
        <v>5.4794520547945195E-2</v>
      </c>
      <c r="V1309" s="28" t="str">
        <f>IF(J1309&gt;0,(N1309/J1309)*(1000000/365),"")</f>
        <v/>
      </c>
      <c r="Y1309" s="29" t="s">
        <v>875</v>
      </c>
      <c r="Z1309" s="3" t="s">
        <v>47</v>
      </c>
      <c r="AA1309" s="3">
        <v>514570.33</v>
      </c>
      <c r="AB1309" s="3">
        <v>23</v>
      </c>
      <c r="AC1309" s="3">
        <v>52</v>
      </c>
      <c r="AD1309" s="3">
        <v>0</v>
      </c>
      <c r="AE1309" s="2" t="s">
        <v>1243</v>
      </c>
      <c r="AG1309" s="2">
        <v>10</v>
      </c>
      <c r="AH1309" s="2">
        <v>0</v>
      </c>
      <c r="AI1309" s="3" t="s">
        <v>1243</v>
      </c>
      <c r="AK1309" s="3">
        <v>22</v>
      </c>
      <c r="AL1309" s="3">
        <v>6</v>
      </c>
      <c r="AM1309" s="2" t="s">
        <v>1243</v>
      </c>
      <c r="AO1309" s="2">
        <v>30</v>
      </c>
      <c r="AP1309" s="2">
        <v>0.6</v>
      </c>
    </row>
    <row r="1310" spans="1:42" x14ac:dyDescent="0.25">
      <c r="A1310" s="3">
        <f t="shared" si="340"/>
        <v>1</v>
      </c>
      <c r="B1310" s="3" t="str">
        <f t="shared" si="341"/>
        <v>Oil</v>
      </c>
      <c r="C1310" s="3">
        <f t="shared" si="342"/>
        <v>1.79973782</v>
      </c>
      <c r="D1310" s="3">
        <f t="shared" si="343"/>
        <v>0</v>
      </c>
      <c r="E1310" s="3">
        <f t="shared" si="344"/>
        <v>0</v>
      </c>
      <c r="F1310" s="3" t="str">
        <f t="shared" si="345"/>
        <v/>
      </c>
      <c r="G1310" s="3">
        <f t="shared" si="346"/>
        <v>11</v>
      </c>
      <c r="H1310" s="3">
        <f t="shared" si="347"/>
        <v>0</v>
      </c>
      <c r="I1310" s="3">
        <f t="shared" si="348"/>
        <v>0</v>
      </c>
      <c r="J1310" s="3">
        <f t="shared" si="349"/>
        <v>0</v>
      </c>
      <c r="K1310" s="3">
        <f t="shared" si="350"/>
        <v>1.015455E-2</v>
      </c>
      <c r="L1310" s="3">
        <f t="shared" si="351"/>
        <v>0</v>
      </c>
      <c r="M1310" s="3">
        <f t="shared" si="352"/>
        <v>0</v>
      </c>
      <c r="N1310" s="3">
        <f t="shared" si="353"/>
        <v>0</v>
      </c>
      <c r="O1310" s="3">
        <f>SUM(K1310:M1310)</f>
        <v>1.015455E-2</v>
      </c>
      <c r="P1310" s="41">
        <f t="shared" si="354"/>
        <v>5.6422384900485113E-3</v>
      </c>
      <c r="Q1310" s="42" t="str">
        <f t="shared" si="355"/>
        <v/>
      </c>
      <c r="R1310" s="44" t="str">
        <f t="shared" si="356"/>
        <v/>
      </c>
      <c r="S1310" s="3">
        <f>IF(G1310&gt;0,(K1310/G1310)*(1000000/365),"")</f>
        <v>2.529153175591532</v>
      </c>
      <c r="T1310" s="3" t="str">
        <f>IF(H1310&gt;0,(L1310/H1310)*(1000000/365),"")</f>
        <v/>
      </c>
      <c r="U1310" s="3" t="str">
        <f>IF(I1310&gt;0,(M1310/I1310)*(1000000/365),"")</f>
        <v/>
      </c>
      <c r="V1310" s="28" t="str">
        <f>IF(J1310&gt;0,(N1310/J1310)*(1000000/365),"")</f>
        <v/>
      </c>
      <c r="Y1310" s="29" t="s">
        <v>875</v>
      </c>
      <c r="Z1310" s="3" t="s">
        <v>47</v>
      </c>
      <c r="AA1310" s="3">
        <v>1799737.82</v>
      </c>
      <c r="AB1310" s="3">
        <v>69</v>
      </c>
      <c r="AC1310" s="3">
        <v>11</v>
      </c>
      <c r="AD1310" s="3">
        <v>0</v>
      </c>
      <c r="AE1310" s="2" t="s">
        <v>1243</v>
      </c>
      <c r="AG1310" s="2">
        <v>11</v>
      </c>
      <c r="AH1310" s="2">
        <v>10.15455</v>
      </c>
      <c r="AI1310" s="3" t="s">
        <v>1245</v>
      </c>
      <c r="AM1310" s="2" t="s">
        <v>1245</v>
      </c>
    </row>
    <row r="1311" spans="1:42" x14ac:dyDescent="0.25">
      <c r="A1311" s="3">
        <f t="shared" si="340"/>
        <v>2</v>
      </c>
      <c r="B1311" s="3" t="str">
        <f t="shared" si="341"/>
        <v>Oil</v>
      </c>
      <c r="C1311" s="3">
        <f t="shared" si="342"/>
        <v>0</v>
      </c>
      <c r="D1311" s="3">
        <f t="shared" si="343"/>
        <v>4.4669999999999996E-3</v>
      </c>
      <c r="E1311" s="3">
        <f t="shared" si="344"/>
        <v>0</v>
      </c>
      <c r="F1311" s="3" t="str">
        <f t="shared" si="345"/>
        <v/>
      </c>
      <c r="G1311" s="3">
        <f t="shared" si="346"/>
        <v>0</v>
      </c>
      <c r="H1311" s="3">
        <f t="shared" si="347"/>
        <v>2</v>
      </c>
      <c r="I1311" s="3">
        <f t="shared" si="348"/>
        <v>0</v>
      </c>
      <c r="J1311" s="3">
        <f t="shared" si="349"/>
        <v>0</v>
      </c>
      <c r="K1311" s="3">
        <f t="shared" si="350"/>
        <v>0</v>
      </c>
      <c r="L1311" s="3">
        <f t="shared" si="351"/>
        <v>8.3410000000000003E-5</v>
      </c>
      <c r="M1311" s="3">
        <f t="shared" si="352"/>
        <v>0</v>
      </c>
      <c r="N1311" s="3">
        <f t="shared" si="353"/>
        <v>0</v>
      </c>
      <c r="O1311" s="3">
        <f>SUM(K1311:M1311)</f>
        <v>8.3410000000000003E-5</v>
      </c>
      <c r="P1311" s="41" t="str">
        <f t="shared" si="354"/>
        <v/>
      </c>
      <c r="Q1311" s="42">
        <f t="shared" si="355"/>
        <v>1.8672487127826282E-2</v>
      </c>
      <c r="R1311" s="44" t="str">
        <f t="shared" si="356"/>
        <v/>
      </c>
      <c r="S1311" s="3" t="str">
        <f>IF(G1311&gt;0,(K1311/G1311)*(1000000/365),"")</f>
        <v/>
      </c>
      <c r="T1311" s="3">
        <f>IF(H1311&gt;0,(L1311/H1311)*(1000000/365),"")</f>
        <v>0.11426027397260274</v>
      </c>
      <c r="U1311" s="3" t="str">
        <f>IF(I1311&gt;0,(M1311/I1311)*(1000000/365),"")</f>
        <v/>
      </c>
      <c r="V1311" s="28" t="str">
        <f>IF(J1311&gt;0,(N1311/J1311)*(1000000/365),"")</f>
        <v/>
      </c>
      <c r="Y1311" s="29" t="s">
        <v>875</v>
      </c>
      <c r="Z1311" s="3" t="s">
        <v>47</v>
      </c>
      <c r="AA1311" s="3">
        <v>4467</v>
      </c>
      <c r="AB1311" s="3">
        <v>1</v>
      </c>
      <c r="AC1311" s="3">
        <v>2</v>
      </c>
      <c r="AD1311" s="3">
        <v>0</v>
      </c>
      <c r="AE1311" s="2" t="s">
        <v>1245</v>
      </c>
      <c r="AI1311" s="3" t="s">
        <v>1243</v>
      </c>
      <c r="AK1311" s="3">
        <v>2</v>
      </c>
      <c r="AL1311" s="3">
        <v>8.3409999999999998E-2</v>
      </c>
      <c r="AM1311" s="2" t="s">
        <v>1245</v>
      </c>
    </row>
    <row r="1312" spans="1:42" x14ac:dyDescent="0.25">
      <c r="A1312" s="3">
        <f t="shared" si="340"/>
        <v>2</v>
      </c>
      <c r="B1312" s="3" t="str">
        <f t="shared" si="341"/>
        <v>Oil</v>
      </c>
      <c r="C1312" s="3">
        <f t="shared" si="342"/>
        <v>0</v>
      </c>
      <c r="D1312" s="3">
        <f t="shared" si="343"/>
        <v>7.7438999999999997E-3</v>
      </c>
      <c r="E1312" s="3">
        <f t="shared" si="344"/>
        <v>0</v>
      </c>
      <c r="F1312" s="3" t="str">
        <f t="shared" si="345"/>
        <v/>
      </c>
      <c r="G1312" s="3">
        <f t="shared" si="346"/>
        <v>0</v>
      </c>
      <c r="H1312" s="3">
        <f t="shared" si="347"/>
        <v>4</v>
      </c>
      <c r="I1312" s="3">
        <f t="shared" si="348"/>
        <v>0</v>
      </c>
      <c r="J1312" s="3">
        <f t="shared" si="349"/>
        <v>0</v>
      </c>
      <c r="K1312" s="3">
        <f t="shared" si="350"/>
        <v>0</v>
      </c>
      <c r="L1312" s="3">
        <f t="shared" si="351"/>
        <v>2.7E-4</v>
      </c>
      <c r="M1312" s="3">
        <f t="shared" si="352"/>
        <v>0</v>
      </c>
      <c r="N1312" s="3">
        <f t="shared" si="353"/>
        <v>0</v>
      </c>
      <c r="O1312" s="3">
        <f>SUM(K1312:M1312)</f>
        <v>2.7E-4</v>
      </c>
      <c r="P1312" s="41" t="str">
        <f t="shared" si="354"/>
        <v/>
      </c>
      <c r="Q1312" s="42">
        <f t="shared" si="355"/>
        <v>3.4866152713748891E-2</v>
      </c>
      <c r="R1312" s="44" t="str">
        <f t="shared" si="356"/>
        <v/>
      </c>
      <c r="S1312" s="3" t="str">
        <f>IF(G1312&gt;0,(K1312/G1312)*(1000000/365),"")</f>
        <v/>
      </c>
      <c r="T1312" s="3">
        <f>IF(H1312&gt;0,(L1312/H1312)*(1000000/365),"")</f>
        <v>0.18493150684931506</v>
      </c>
      <c r="U1312" s="3" t="str">
        <f>IF(I1312&gt;0,(M1312/I1312)*(1000000/365),"")</f>
        <v/>
      </c>
      <c r="V1312" s="28" t="str">
        <f>IF(J1312&gt;0,(N1312/J1312)*(1000000/365),"")</f>
        <v/>
      </c>
      <c r="Y1312" s="29" t="s">
        <v>875</v>
      </c>
      <c r="Z1312" s="3" t="s">
        <v>47</v>
      </c>
      <c r="AA1312" s="3">
        <v>7743.9</v>
      </c>
      <c r="AB1312" s="3">
        <v>2</v>
      </c>
      <c r="AC1312" s="3">
        <v>4</v>
      </c>
      <c r="AD1312" s="3">
        <v>0</v>
      </c>
      <c r="AE1312" s="2" t="s">
        <v>1245</v>
      </c>
      <c r="AI1312" s="3" t="s">
        <v>1243</v>
      </c>
      <c r="AK1312" s="3">
        <v>4</v>
      </c>
      <c r="AL1312" s="3">
        <v>0.27</v>
      </c>
      <c r="AM1312" s="2" t="s">
        <v>1245</v>
      </c>
    </row>
    <row r="1313" spans="1:42" x14ac:dyDescent="0.25">
      <c r="A1313" s="3">
        <f t="shared" si="340"/>
        <v>5</v>
      </c>
      <c r="B1313" s="3" t="str">
        <f t="shared" si="341"/>
        <v>Oil</v>
      </c>
      <c r="C1313" s="3">
        <f t="shared" si="342"/>
        <v>0</v>
      </c>
      <c r="D1313" s="3">
        <f t="shared" si="343"/>
        <v>0.51740357142857141</v>
      </c>
      <c r="E1313" s="3">
        <f t="shared" si="344"/>
        <v>0.12647642857142857</v>
      </c>
      <c r="F1313" s="3" t="str">
        <f t="shared" si="345"/>
        <v/>
      </c>
      <c r="G1313" s="3">
        <f t="shared" si="346"/>
        <v>0</v>
      </c>
      <c r="H1313" s="3">
        <f t="shared" si="347"/>
        <v>90</v>
      </c>
      <c r="I1313" s="3">
        <f t="shared" si="348"/>
        <v>22</v>
      </c>
      <c r="J1313" s="3">
        <f t="shared" si="349"/>
        <v>0</v>
      </c>
      <c r="K1313" s="3">
        <f t="shared" si="350"/>
        <v>0</v>
      </c>
      <c r="L1313" s="3">
        <f t="shared" si="351"/>
        <v>3.4459999999999998E-2</v>
      </c>
      <c r="M1313" s="3">
        <f t="shared" si="352"/>
        <v>2.0000000000000001E-4</v>
      </c>
      <c r="N1313" s="3">
        <f t="shared" si="353"/>
        <v>0</v>
      </c>
      <c r="O1313" s="3">
        <f>SUM(K1313:M1313)</f>
        <v>3.4659999999999996E-2</v>
      </c>
      <c r="P1313" s="41" t="str">
        <f t="shared" si="354"/>
        <v/>
      </c>
      <c r="Q1313" s="42">
        <f t="shared" si="355"/>
        <v>6.6601782250660921E-2</v>
      </c>
      <c r="R1313" s="44">
        <f t="shared" si="356"/>
        <v>1.5813223243179137E-3</v>
      </c>
      <c r="S1313" s="3" t="str">
        <f>IF(G1313&gt;0,(K1313/G1313)*(1000000/365),"")</f>
        <v/>
      </c>
      <c r="T1313" s="3">
        <f>IF(H1313&gt;0,(L1313/H1313)*(1000000/365),"")</f>
        <v>1.0490106544901066</v>
      </c>
      <c r="U1313" s="3">
        <f>IF(I1313&gt;0,(M1313/I1313)*(1000000/365),"")</f>
        <v>2.4906600249066001E-2</v>
      </c>
      <c r="V1313" s="28" t="str">
        <f>IF(J1313&gt;0,(N1313/J1313)*(1000000/365),"")</f>
        <v/>
      </c>
      <c r="Y1313" s="29" t="s">
        <v>875</v>
      </c>
      <c r="Z1313" s="3" t="s">
        <v>62</v>
      </c>
      <c r="AA1313" s="3">
        <v>643880</v>
      </c>
      <c r="AB1313" s="3">
        <v>0</v>
      </c>
      <c r="AC1313" s="3">
        <v>112</v>
      </c>
      <c r="AD1313" s="3">
        <v>0</v>
      </c>
      <c r="AE1313" s="2" t="s">
        <v>1245</v>
      </c>
      <c r="AI1313" s="3" t="s">
        <v>1243</v>
      </c>
      <c r="AK1313" s="3">
        <v>90</v>
      </c>
      <c r="AL1313" s="3">
        <v>34.46</v>
      </c>
      <c r="AM1313" s="2" t="s">
        <v>1243</v>
      </c>
      <c r="AO1313" s="2">
        <v>22</v>
      </c>
      <c r="AP1313" s="2">
        <v>0.2</v>
      </c>
    </row>
    <row r="1314" spans="1:42" x14ac:dyDescent="0.25">
      <c r="A1314" s="3">
        <f t="shared" si="340"/>
        <v>2</v>
      </c>
      <c r="B1314" s="3" t="str">
        <f t="shared" si="341"/>
        <v>Oil</v>
      </c>
      <c r="C1314" s="3">
        <f t="shared" si="342"/>
        <v>0</v>
      </c>
      <c r="D1314" s="3">
        <f t="shared" si="343"/>
        <v>8.5434150389999998E-3</v>
      </c>
      <c r="E1314" s="3">
        <f t="shared" si="344"/>
        <v>0</v>
      </c>
      <c r="F1314" s="3" t="str">
        <f t="shared" si="345"/>
        <v/>
      </c>
      <c r="G1314" s="3">
        <f t="shared" si="346"/>
        <v>0</v>
      </c>
      <c r="H1314" s="3">
        <f t="shared" si="347"/>
        <v>2</v>
      </c>
      <c r="I1314" s="3">
        <f t="shared" si="348"/>
        <v>0</v>
      </c>
      <c r="J1314" s="3">
        <f t="shared" si="349"/>
        <v>0</v>
      </c>
      <c r="K1314" s="3">
        <f t="shared" si="350"/>
        <v>0</v>
      </c>
      <c r="L1314" s="3">
        <f t="shared" si="351"/>
        <v>3.44271E-4</v>
      </c>
      <c r="M1314" s="3">
        <f t="shared" si="352"/>
        <v>0</v>
      </c>
      <c r="N1314" s="3">
        <f t="shared" si="353"/>
        <v>0</v>
      </c>
      <c r="O1314" s="3">
        <f>SUM(K1314:M1314)</f>
        <v>3.44271E-4</v>
      </c>
      <c r="P1314" s="41" t="str">
        <f t="shared" si="354"/>
        <v/>
      </c>
      <c r="Q1314" s="42">
        <f t="shared" si="355"/>
        <v>4.0296649340858505E-2</v>
      </c>
      <c r="R1314" s="44" t="str">
        <f t="shared" si="356"/>
        <v/>
      </c>
      <c r="S1314" s="3" t="str">
        <f>IF(G1314&gt;0,(K1314/G1314)*(1000000/365),"")</f>
        <v/>
      </c>
      <c r="T1314" s="3">
        <f>IF(H1314&gt;0,(L1314/H1314)*(1000000/365),"")</f>
        <v>0.47160410958904109</v>
      </c>
      <c r="U1314" s="3" t="str">
        <f>IF(I1314&gt;0,(M1314/I1314)*(1000000/365),"")</f>
        <v/>
      </c>
      <c r="V1314" s="28" t="str">
        <f>IF(J1314&gt;0,(N1314/J1314)*(1000000/365),"")</f>
        <v/>
      </c>
      <c r="Y1314" s="29" t="s">
        <v>877</v>
      </c>
      <c r="Z1314" s="3" t="s">
        <v>62</v>
      </c>
      <c r="AA1314" s="3">
        <v>8543.4150389999995</v>
      </c>
      <c r="AB1314" s="3">
        <v>2</v>
      </c>
      <c r="AC1314" s="3">
        <v>2</v>
      </c>
      <c r="AD1314" s="3">
        <v>2</v>
      </c>
      <c r="AE1314" s="2" t="s">
        <v>1245</v>
      </c>
      <c r="AI1314" s="3" t="s">
        <v>1243</v>
      </c>
      <c r="AK1314" s="3">
        <v>2</v>
      </c>
      <c r="AL1314" s="3">
        <v>0.34427099999999999</v>
      </c>
      <c r="AM1314" s="2" t="s">
        <v>1245</v>
      </c>
    </row>
    <row r="1315" spans="1:42" x14ac:dyDescent="0.25">
      <c r="A1315" s="3">
        <f t="shared" si="340"/>
        <v>3</v>
      </c>
      <c r="B1315" s="3" t="str">
        <f t="shared" si="341"/>
        <v>Oil</v>
      </c>
      <c r="C1315" s="3">
        <f t="shared" si="342"/>
        <v>0</v>
      </c>
      <c r="D1315" s="3">
        <f t="shared" si="343"/>
        <v>0</v>
      </c>
      <c r="E1315" s="3">
        <f t="shared" si="344"/>
        <v>0.39956301799999999</v>
      </c>
      <c r="F1315" s="3" t="str">
        <f t="shared" si="345"/>
        <v/>
      </c>
      <c r="G1315" s="3">
        <f t="shared" si="346"/>
        <v>0</v>
      </c>
      <c r="H1315" s="3">
        <f t="shared" si="347"/>
        <v>0</v>
      </c>
      <c r="I1315" s="3">
        <f t="shared" si="348"/>
        <v>47</v>
      </c>
      <c r="J1315" s="3">
        <f t="shared" si="349"/>
        <v>0</v>
      </c>
      <c r="K1315" s="3">
        <f t="shared" si="350"/>
        <v>0</v>
      </c>
      <c r="L1315" s="3">
        <f t="shared" si="351"/>
        <v>0</v>
      </c>
      <c r="M1315" s="3">
        <f t="shared" si="352"/>
        <v>7.0336770000000001E-4</v>
      </c>
      <c r="N1315" s="3">
        <f t="shared" si="353"/>
        <v>0</v>
      </c>
      <c r="O1315" s="3">
        <f>SUM(K1315:M1315)</f>
        <v>7.0336770000000001E-4</v>
      </c>
      <c r="P1315" s="41" t="str">
        <f t="shared" si="354"/>
        <v/>
      </c>
      <c r="Q1315" s="42" t="str">
        <f t="shared" si="355"/>
        <v/>
      </c>
      <c r="R1315" s="44">
        <f t="shared" si="356"/>
        <v>1.7603423447962844E-3</v>
      </c>
      <c r="S1315" s="3" t="str">
        <f>IF(G1315&gt;0,(K1315/G1315)*(1000000/365),"")</f>
        <v/>
      </c>
      <c r="T1315" s="3" t="str">
        <f>IF(H1315&gt;0,(L1315/H1315)*(1000000/365),"")</f>
        <v/>
      </c>
      <c r="U1315" s="3">
        <f>IF(I1315&gt;0,(M1315/I1315)*(1000000/365),"")</f>
        <v>4.1000740308947826E-2</v>
      </c>
      <c r="V1315" s="28" t="str">
        <f>IF(J1315&gt;0,(N1315/J1315)*(1000000/365),"")</f>
        <v/>
      </c>
      <c r="Y1315" s="29" t="s">
        <v>877</v>
      </c>
      <c r="Z1315" s="3" t="s">
        <v>62</v>
      </c>
      <c r="AA1315" s="3">
        <v>399563.01799999998</v>
      </c>
      <c r="AB1315" s="3">
        <v>210</v>
      </c>
      <c r="AC1315" s="3">
        <v>47</v>
      </c>
      <c r="AD1315" s="3">
        <v>40</v>
      </c>
      <c r="AE1315" s="2" t="s">
        <v>1245</v>
      </c>
      <c r="AI1315" s="3" t="s">
        <v>1245</v>
      </c>
      <c r="AM1315" s="2" t="s">
        <v>1243</v>
      </c>
      <c r="AO1315" s="2">
        <v>47</v>
      </c>
      <c r="AP1315" s="2">
        <v>0.70336770000000004</v>
      </c>
    </row>
    <row r="1316" spans="1:42" x14ac:dyDescent="0.25">
      <c r="A1316" s="3">
        <f t="shared" si="340"/>
        <v>6</v>
      </c>
      <c r="B1316" s="3" t="str">
        <f t="shared" si="341"/>
        <v>Oil</v>
      </c>
      <c r="C1316" s="3">
        <f t="shared" si="342"/>
        <v>4.5155517173684212E-2</v>
      </c>
      <c r="D1316" s="3">
        <f t="shared" si="343"/>
        <v>0</v>
      </c>
      <c r="E1316" s="3">
        <f t="shared" si="344"/>
        <v>2.084100792631579E-2</v>
      </c>
      <c r="F1316" s="3" t="str">
        <f t="shared" si="345"/>
        <v/>
      </c>
      <c r="G1316" s="3">
        <f t="shared" si="346"/>
        <v>13</v>
      </c>
      <c r="H1316" s="3">
        <f t="shared" si="347"/>
        <v>0</v>
      </c>
      <c r="I1316" s="3">
        <f t="shared" si="348"/>
        <v>6</v>
      </c>
      <c r="J1316" s="3">
        <f t="shared" si="349"/>
        <v>0</v>
      </c>
      <c r="K1316" s="3">
        <f t="shared" si="350"/>
        <v>5.9999999999999995E-4</v>
      </c>
      <c r="L1316" s="3">
        <f t="shared" si="351"/>
        <v>0</v>
      </c>
      <c r="M1316" s="3">
        <f t="shared" si="352"/>
        <v>0</v>
      </c>
      <c r="N1316" s="3">
        <f t="shared" si="353"/>
        <v>0</v>
      </c>
      <c r="O1316" s="3">
        <f>SUM(K1316:M1316)</f>
        <v>5.9999999999999995E-4</v>
      </c>
      <c r="P1316" s="41">
        <f t="shared" si="354"/>
        <v>1.3287412869000838E-2</v>
      </c>
      <c r="Q1316" s="42" t="str">
        <f t="shared" si="355"/>
        <v/>
      </c>
      <c r="R1316" s="44">
        <f t="shared" si="356"/>
        <v>0</v>
      </c>
      <c r="S1316" s="3">
        <f>IF(G1316&gt;0,(K1316/G1316)*(1000000/365),"")</f>
        <v>0.12644889357218123</v>
      </c>
      <c r="T1316" s="3" t="str">
        <f>IF(H1316&gt;0,(L1316/H1316)*(1000000/365),"")</f>
        <v/>
      </c>
      <c r="U1316" s="3">
        <f>IF(I1316&gt;0,(M1316/I1316)*(1000000/365),"")</f>
        <v>0</v>
      </c>
      <c r="V1316" s="28" t="str">
        <f>IF(J1316&gt;0,(N1316/J1316)*(1000000/365),"")</f>
        <v/>
      </c>
      <c r="Y1316" s="29" t="s">
        <v>878</v>
      </c>
      <c r="Z1316" s="3" t="s">
        <v>47</v>
      </c>
      <c r="AA1316" s="3">
        <v>65996.525099999999</v>
      </c>
      <c r="AB1316" s="3">
        <v>5</v>
      </c>
      <c r="AC1316" s="3">
        <v>13</v>
      </c>
      <c r="AD1316" s="3">
        <v>0</v>
      </c>
      <c r="AE1316" s="2" t="s">
        <v>1243</v>
      </c>
      <c r="AG1316" s="2">
        <v>13</v>
      </c>
      <c r="AH1316" s="2">
        <v>0.6</v>
      </c>
      <c r="AI1316" s="3" t="s">
        <v>1245</v>
      </c>
      <c r="AM1316" s="2" t="s">
        <v>1243</v>
      </c>
      <c r="AO1316" s="2">
        <v>6</v>
      </c>
      <c r="AP1316" s="2">
        <v>0</v>
      </c>
    </row>
    <row r="1317" spans="1:42" x14ac:dyDescent="0.25">
      <c r="A1317" s="3">
        <f t="shared" si="340"/>
        <v>1</v>
      </c>
      <c r="B1317" s="3" t="str">
        <f t="shared" si="341"/>
        <v>Oil</v>
      </c>
      <c r="C1317" s="3">
        <f t="shared" si="342"/>
        <v>0.13287323000000001</v>
      </c>
      <c r="D1317" s="3">
        <f t="shared" si="343"/>
        <v>0</v>
      </c>
      <c r="E1317" s="3">
        <f t="shared" si="344"/>
        <v>0</v>
      </c>
      <c r="F1317" s="3" t="str">
        <f t="shared" si="345"/>
        <v/>
      </c>
      <c r="G1317" s="3">
        <f t="shared" si="346"/>
        <v>8</v>
      </c>
      <c r="H1317" s="3">
        <f t="shared" si="347"/>
        <v>0</v>
      </c>
      <c r="I1317" s="3">
        <f t="shared" si="348"/>
        <v>0</v>
      </c>
      <c r="J1317" s="3">
        <f t="shared" si="349"/>
        <v>0</v>
      </c>
      <c r="K1317" s="3">
        <f t="shared" si="350"/>
        <v>1.6999999999999999E-3</v>
      </c>
      <c r="L1317" s="3">
        <f t="shared" si="351"/>
        <v>0</v>
      </c>
      <c r="M1317" s="3">
        <f t="shared" si="352"/>
        <v>0</v>
      </c>
      <c r="N1317" s="3">
        <f t="shared" si="353"/>
        <v>0</v>
      </c>
      <c r="O1317" s="3">
        <f>SUM(K1317:M1317)</f>
        <v>1.6999999999999999E-3</v>
      </c>
      <c r="P1317" s="41">
        <f t="shared" si="354"/>
        <v>1.2794149732041585E-2</v>
      </c>
      <c r="Q1317" s="42" t="str">
        <f t="shared" si="355"/>
        <v/>
      </c>
      <c r="R1317" s="44" t="str">
        <f t="shared" si="356"/>
        <v/>
      </c>
      <c r="S1317" s="3">
        <f>IF(G1317&gt;0,(K1317/G1317)*(1000000/365),"")</f>
        <v>0.5821917808219178</v>
      </c>
      <c r="T1317" s="3" t="str">
        <f>IF(H1317&gt;0,(L1317/H1317)*(1000000/365),"")</f>
        <v/>
      </c>
      <c r="U1317" s="3" t="str">
        <f>IF(I1317&gt;0,(M1317/I1317)*(1000000/365),"")</f>
        <v/>
      </c>
      <c r="V1317" s="28" t="str">
        <f>IF(J1317&gt;0,(N1317/J1317)*(1000000/365),"")</f>
        <v/>
      </c>
      <c r="Y1317" s="29" t="s">
        <v>878</v>
      </c>
      <c r="Z1317" s="3" t="s">
        <v>47</v>
      </c>
      <c r="AA1317" s="3">
        <v>132873.23000000001</v>
      </c>
      <c r="AB1317" s="3">
        <v>3</v>
      </c>
      <c r="AC1317" s="3">
        <v>8</v>
      </c>
      <c r="AD1317" s="3">
        <v>8</v>
      </c>
      <c r="AE1317" s="2" t="s">
        <v>1243</v>
      </c>
      <c r="AG1317" s="2">
        <v>8</v>
      </c>
      <c r="AH1317" s="2">
        <v>1.7</v>
      </c>
      <c r="AI1317" s="3" t="s">
        <v>1245</v>
      </c>
      <c r="AM1317" s="2" t="s">
        <v>1245</v>
      </c>
    </row>
    <row r="1318" spans="1:42" x14ac:dyDescent="0.25">
      <c r="A1318" s="3">
        <f t="shared" si="340"/>
        <v>5</v>
      </c>
      <c r="B1318" s="3" t="str">
        <f t="shared" si="341"/>
        <v>Oil</v>
      </c>
      <c r="C1318" s="3">
        <f t="shared" si="342"/>
        <v>0</v>
      </c>
      <c r="D1318" s="3">
        <f t="shared" si="343"/>
        <v>0.72064942857142855</v>
      </c>
      <c r="E1318" s="3">
        <f t="shared" si="344"/>
        <v>1.8016235714285713</v>
      </c>
      <c r="F1318" s="3" t="str">
        <f t="shared" si="345"/>
        <v/>
      </c>
      <c r="G1318" s="3">
        <f t="shared" si="346"/>
        <v>0</v>
      </c>
      <c r="H1318" s="3">
        <f t="shared" si="347"/>
        <v>48</v>
      </c>
      <c r="I1318" s="3">
        <f t="shared" si="348"/>
        <v>120</v>
      </c>
      <c r="J1318" s="3">
        <f t="shared" si="349"/>
        <v>0</v>
      </c>
      <c r="K1318" s="3">
        <f t="shared" si="350"/>
        <v>0</v>
      </c>
      <c r="L1318" s="3">
        <f t="shared" si="351"/>
        <v>4.3924199999999997E-2</v>
      </c>
      <c r="M1318" s="3">
        <f t="shared" si="352"/>
        <v>7.9000000000000008E-3</v>
      </c>
      <c r="N1318" s="3">
        <f t="shared" si="353"/>
        <v>0</v>
      </c>
      <c r="O1318" s="3">
        <f>SUM(K1318:M1318)</f>
        <v>5.1824200000000001E-2</v>
      </c>
      <c r="P1318" s="41" t="str">
        <f t="shared" si="354"/>
        <v/>
      </c>
      <c r="Q1318" s="42">
        <f t="shared" si="355"/>
        <v>6.0950856628128672E-2</v>
      </c>
      <c r="R1318" s="44">
        <f t="shared" si="356"/>
        <v>4.3849337482500909E-3</v>
      </c>
      <c r="S1318" s="3" t="str">
        <f>IF(G1318&gt;0,(K1318/G1318)*(1000000/365),"")</f>
        <v/>
      </c>
      <c r="T1318" s="3">
        <f>IF(H1318&gt;0,(L1318/H1318)*(1000000/365),"")</f>
        <v>2.5070890410958899</v>
      </c>
      <c r="U1318" s="3">
        <f>IF(I1318&gt;0,(M1318/I1318)*(1000000/365),"")</f>
        <v>0.18036529680365299</v>
      </c>
      <c r="V1318" s="28" t="str">
        <f>IF(J1318&gt;0,(N1318/J1318)*(1000000/365),"")</f>
        <v/>
      </c>
      <c r="Y1318" s="29" t="s">
        <v>878</v>
      </c>
      <c r="Z1318" s="3" t="s">
        <v>47</v>
      </c>
      <c r="AA1318" s="3">
        <v>2522273</v>
      </c>
      <c r="AB1318" s="3">
        <v>68</v>
      </c>
      <c r="AC1318" s="3">
        <v>168</v>
      </c>
      <c r="AD1318" s="3">
        <v>0</v>
      </c>
      <c r="AE1318" s="2" t="s">
        <v>1245</v>
      </c>
      <c r="AI1318" s="3" t="s">
        <v>1243</v>
      </c>
      <c r="AK1318" s="3">
        <v>48</v>
      </c>
      <c r="AL1318" s="3">
        <v>43.924199999999999</v>
      </c>
      <c r="AM1318" s="2" t="s">
        <v>1243</v>
      </c>
      <c r="AO1318" s="2">
        <v>120</v>
      </c>
      <c r="AP1318" s="2">
        <v>7.9</v>
      </c>
    </row>
    <row r="1319" spans="1:42" x14ac:dyDescent="0.25">
      <c r="A1319" s="3">
        <f t="shared" si="340"/>
        <v>2</v>
      </c>
      <c r="B1319" s="3" t="str">
        <f t="shared" si="341"/>
        <v>Oil</v>
      </c>
      <c r="C1319" s="3">
        <f t="shared" si="342"/>
        <v>0</v>
      </c>
      <c r="D1319" s="3">
        <f t="shared" si="343"/>
        <v>2.2166300780000002E-2</v>
      </c>
      <c r="E1319" s="3">
        <f t="shared" si="344"/>
        <v>0</v>
      </c>
      <c r="F1319" s="3" t="str">
        <f t="shared" si="345"/>
        <v/>
      </c>
      <c r="G1319" s="3">
        <f t="shared" si="346"/>
        <v>0</v>
      </c>
      <c r="H1319" s="3">
        <f t="shared" si="347"/>
        <v>2</v>
      </c>
      <c r="I1319" s="3">
        <f t="shared" si="348"/>
        <v>0</v>
      </c>
      <c r="J1319" s="3">
        <f t="shared" si="349"/>
        <v>0</v>
      </c>
      <c r="K1319" s="3">
        <f t="shared" si="350"/>
        <v>0</v>
      </c>
      <c r="L1319" s="3">
        <f t="shared" si="351"/>
        <v>2.9813300000000001E-5</v>
      </c>
      <c r="M1319" s="3">
        <f t="shared" si="352"/>
        <v>0</v>
      </c>
      <c r="N1319" s="3">
        <f t="shared" si="353"/>
        <v>0</v>
      </c>
      <c r="O1319" s="3">
        <f>SUM(K1319:M1319)</f>
        <v>2.9813300000000001E-5</v>
      </c>
      <c r="P1319" s="41" t="str">
        <f t="shared" si="354"/>
        <v/>
      </c>
      <c r="Q1319" s="42">
        <f t="shared" si="355"/>
        <v>1.3449831027692117E-3</v>
      </c>
      <c r="R1319" s="44" t="str">
        <f t="shared" si="356"/>
        <v/>
      </c>
      <c r="S1319" s="3" t="str">
        <f>IF(G1319&gt;0,(K1319/G1319)*(1000000/365),"")</f>
        <v/>
      </c>
      <c r="T1319" s="3">
        <f>IF(H1319&gt;0,(L1319/H1319)*(1000000/365),"")</f>
        <v>4.0840136986301373E-2</v>
      </c>
      <c r="U1319" s="3" t="str">
        <f>IF(I1319&gt;0,(M1319/I1319)*(1000000/365),"")</f>
        <v/>
      </c>
      <c r="V1319" s="28" t="str">
        <f>IF(J1319&gt;0,(N1319/J1319)*(1000000/365),"")</f>
        <v/>
      </c>
      <c r="Y1319" s="29" t="s">
        <v>879</v>
      </c>
      <c r="Z1319" s="3" t="s">
        <v>62</v>
      </c>
      <c r="AA1319" s="3">
        <v>22166.300780000001</v>
      </c>
      <c r="AB1319" s="3">
        <v>1</v>
      </c>
      <c r="AC1319" s="3">
        <v>2</v>
      </c>
      <c r="AD1319" s="3">
        <v>2</v>
      </c>
      <c r="AE1319" s="2" t="s">
        <v>1245</v>
      </c>
      <c r="AI1319" s="3" t="s">
        <v>1243</v>
      </c>
      <c r="AK1319" s="3">
        <v>2</v>
      </c>
      <c r="AL1319" s="3">
        <v>2.9813300000000001E-2</v>
      </c>
      <c r="AM1319" s="2" t="s">
        <v>1245</v>
      </c>
    </row>
    <row r="1320" spans="1:42" x14ac:dyDescent="0.25">
      <c r="A1320" s="3">
        <f t="shared" si="340"/>
        <v>3</v>
      </c>
      <c r="B1320" s="3" t="str">
        <f t="shared" si="341"/>
        <v>Oil</v>
      </c>
      <c r="C1320" s="3">
        <f t="shared" si="342"/>
        <v>0</v>
      </c>
      <c r="D1320" s="3">
        <f t="shared" si="343"/>
        <v>0</v>
      </c>
      <c r="E1320" s="3">
        <f t="shared" si="344"/>
        <v>2.4358419999999999E-2</v>
      </c>
      <c r="F1320" s="3" t="str">
        <f t="shared" si="345"/>
        <v/>
      </c>
      <c r="G1320" s="3">
        <f t="shared" si="346"/>
        <v>0</v>
      </c>
      <c r="H1320" s="3">
        <f t="shared" si="347"/>
        <v>0</v>
      </c>
      <c r="I1320" s="3">
        <f t="shared" si="348"/>
        <v>3</v>
      </c>
      <c r="J1320" s="3">
        <f t="shared" si="349"/>
        <v>0</v>
      </c>
      <c r="K1320" s="3">
        <f t="shared" si="350"/>
        <v>0</v>
      </c>
      <c r="L1320" s="3">
        <f t="shared" si="351"/>
        <v>0</v>
      </c>
      <c r="M1320" s="3">
        <f t="shared" si="352"/>
        <v>3.0364000000000004E-4</v>
      </c>
      <c r="N1320" s="3">
        <f t="shared" si="353"/>
        <v>0</v>
      </c>
      <c r="O1320" s="3">
        <f>SUM(K1320:M1320)</f>
        <v>3.0364000000000004E-4</v>
      </c>
      <c r="P1320" s="41" t="str">
        <f t="shared" si="354"/>
        <v/>
      </c>
      <c r="Q1320" s="42" t="str">
        <f t="shared" si="355"/>
        <v/>
      </c>
      <c r="R1320" s="44">
        <f t="shared" si="356"/>
        <v>1.2465504741276326E-2</v>
      </c>
      <c r="S1320" s="3" t="str">
        <f>IF(G1320&gt;0,(K1320/G1320)*(1000000/365),"")</f>
        <v/>
      </c>
      <c r="T1320" s="3" t="str">
        <f>IF(H1320&gt;0,(L1320/H1320)*(1000000/365),"")</f>
        <v/>
      </c>
      <c r="U1320" s="3">
        <f>IF(I1320&gt;0,(M1320/I1320)*(1000000/365),"")</f>
        <v>0.27729680365296805</v>
      </c>
      <c r="V1320" s="28" t="str">
        <f>IF(J1320&gt;0,(N1320/J1320)*(1000000/365),"")</f>
        <v/>
      </c>
      <c r="Y1320" s="29" t="s">
        <v>879</v>
      </c>
      <c r="Z1320" s="3" t="s">
        <v>47</v>
      </c>
      <c r="AA1320" s="3">
        <v>24358.42</v>
      </c>
      <c r="AB1320" s="3">
        <v>1</v>
      </c>
      <c r="AC1320" s="3">
        <v>3</v>
      </c>
      <c r="AD1320" s="3">
        <v>0</v>
      </c>
      <c r="AE1320" s="2" t="s">
        <v>1245</v>
      </c>
      <c r="AI1320" s="3" t="s">
        <v>1245</v>
      </c>
      <c r="AM1320" s="2" t="s">
        <v>1243</v>
      </c>
      <c r="AO1320" s="2">
        <v>3</v>
      </c>
      <c r="AP1320" s="2">
        <v>0.30364000000000002</v>
      </c>
    </row>
    <row r="1321" spans="1:42" x14ac:dyDescent="0.25">
      <c r="A1321" s="3">
        <f t="shared" si="340"/>
        <v>1</v>
      </c>
      <c r="B1321" s="3" t="str">
        <f t="shared" si="341"/>
        <v>Oil</v>
      </c>
      <c r="C1321" s="3">
        <f t="shared" si="342"/>
        <v>2.1806909999999999E-2</v>
      </c>
      <c r="D1321" s="3">
        <f t="shared" si="343"/>
        <v>0</v>
      </c>
      <c r="E1321" s="3">
        <f t="shared" si="344"/>
        <v>0</v>
      </c>
      <c r="F1321" s="3" t="str">
        <f t="shared" si="345"/>
        <v/>
      </c>
      <c r="G1321" s="3">
        <f t="shared" si="346"/>
        <v>6</v>
      </c>
      <c r="H1321" s="3">
        <f t="shared" si="347"/>
        <v>0</v>
      </c>
      <c r="I1321" s="3">
        <f t="shared" si="348"/>
        <v>0</v>
      </c>
      <c r="J1321" s="3">
        <f t="shared" si="349"/>
        <v>0</v>
      </c>
      <c r="K1321" s="3">
        <f t="shared" si="350"/>
        <v>0</v>
      </c>
      <c r="L1321" s="3">
        <f t="shared" si="351"/>
        <v>0</v>
      </c>
      <c r="M1321" s="3">
        <f t="shared" si="352"/>
        <v>0</v>
      </c>
      <c r="N1321" s="3">
        <f t="shared" si="353"/>
        <v>0</v>
      </c>
      <c r="O1321" s="3">
        <f>SUM(K1321:M1321)</f>
        <v>0</v>
      </c>
      <c r="P1321" s="41">
        <f t="shared" si="354"/>
        <v>0</v>
      </c>
      <c r="Q1321" s="42" t="str">
        <f t="shared" si="355"/>
        <v/>
      </c>
      <c r="R1321" s="44" t="str">
        <f t="shared" si="356"/>
        <v/>
      </c>
      <c r="S1321" s="3">
        <f>IF(G1321&gt;0,(K1321/G1321)*(1000000/365),"")</f>
        <v>0</v>
      </c>
      <c r="T1321" s="3" t="str">
        <f>IF(H1321&gt;0,(L1321/H1321)*(1000000/365),"")</f>
        <v/>
      </c>
      <c r="U1321" s="3" t="str">
        <f>IF(I1321&gt;0,(M1321/I1321)*(1000000/365),"")</f>
        <v/>
      </c>
      <c r="V1321" s="28" t="str">
        <f>IF(J1321&gt;0,(N1321/J1321)*(1000000/365),"")</f>
        <v/>
      </c>
      <c r="Y1321" s="29" t="s">
        <v>879</v>
      </c>
      <c r="Z1321" s="3" t="s">
        <v>62</v>
      </c>
      <c r="AA1321" s="3">
        <v>21806.91</v>
      </c>
      <c r="AB1321" s="3">
        <v>4</v>
      </c>
      <c r="AC1321" s="3">
        <v>6</v>
      </c>
      <c r="AD1321" s="3">
        <v>6</v>
      </c>
      <c r="AE1321" s="2" t="s">
        <v>1243</v>
      </c>
      <c r="AG1321" s="2">
        <v>6</v>
      </c>
      <c r="AH1321" s="2">
        <v>0</v>
      </c>
      <c r="AI1321" s="3" t="s">
        <v>1245</v>
      </c>
      <c r="AM1321" s="2" t="s">
        <v>1245</v>
      </c>
    </row>
    <row r="1322" spans="1:42" x14ac:dyDescent="0.25">
      <c r="A1322" s="3">
        <f t="shared" si="340"/>
        <v>2</v>
      </c>
      <c r="B1322" s="3" t="str">
        <f t="shared" si="341"/>
        <v>Oil</v>
      </c>
      <c r="C1322" s="3">
        <f t="shared" si="342"/>
        <v>0</v>
      </c>
      <c r="D1322" s="3">
        <f t="shared" si="343"/>
        <v>0.23056399999999999</v>
      </c>
      <c r="E1322" s="3">
        <f t="shared" si="344"/>
        <v>0</v>
      </c>
      <c r="F1322" s="3" t="str">
        <f t="shared" si="345"/>
        <v/>
      </c>
      <c r="G1322" s="3">
        <f t="shared" si="346"/>
        <v>0</v>
      </c>
      <c r="H1322" s="3">
        <f t="shared" si="347"/>
        <v>24</v>
      </c>
      <c r="I1322" s="3">
        <f t="shared" si="348"/>
        <v>0</v>
      </c>
      <c r="J1322" s="3">
        <f t="shared" si="349"/>
        <v>0</v>
      </c>
      <c r="K1322" s="3">
        <f t="shared" si="350"/>
        <v>0</v>
      </c>
      <c r="L1322" s="3">
        <f t="shared" si="351"/>
        <v>3.7076462000000003E-3</v>
      </c>
      <c r="M1322" s="3">
        <f t="shared" si="352"/>
        <v>0</v>
      </c>
      <c r="N1322" s="3">
        <f t="shared" si="353"/>
        <v>0</v>
      </c>
      <c r="O1322" s="3">
        <f>SUM(K1322:M1322)</f>
        <v>3.7076462000000003E-3</v>
      </c>
      <c r="P1322" s="41" t="str">
        <f t="shared" si="354"/>
        <v/>
      </c>
      <c r="Q1322" s="42">
        <f t="shared" si="355"/>
        <v>1.6080768029701084E-2</v>
      </c>
      <c r="R1322" s="44" t="str">
        <f t="shared" si="356"/>
        <v/>
      </c>
      <c r="S1322" s="3" t="str">
        <f>IF(G1322&gt;0,(K1322/G1322)*(1000000/365),"")</f>
        <v/>
      </c>
      <c r="T1322" s="3">
        <f>IF(H1322&gt;0,(L1322/H1322)*(1000000/365),"")</f>
        <v>0.42324728310502285</v>
      </c>
      <c r="U1322" s="3" t="str">
        <f>IF(I1322&gt;0,(M1322/I1322)*(1000000/365),"")</f>
        <v/>
      </c>
      <c r="V1322" s="28" t="str">
        <f>IF(J1322&gt;0,(N1322/J1322)*(1000000/365),"")</f>
        <v/>
      </c>
      <c r="Y1322" s="29" t="s">
        <v>879</v>
      </c>
      <c r="Z1322" s="3" t="s">
        <v>62</v>
      </c>
      <c r="AA1322" s="3">
        <v>230564</v>
      </c>
      <c r="AB1322" s="3">
        <v>63</v>
      </c>
      <c r="AC1322" s="3">
        <v>24</v>
      </c>
      <c r="AD1322" s="3">
        <v>0</v>
      </c>
      <c r="AE1322" s="2" t="s">
        <v>1245</v>
      </c>
      <c r="AI1322" s="3" t="s">
        <v>1243</v>
      </c>
      <c r="AK1322" s="3">
        <v>24</v>
      </c>
      <c r="AL1322" s="3">
        <v>3.7076462000000001</v>
      </c>
      <c r="AM1322" s="2" t="s">
        <v>1245</v>
      </c>
    </row>
    <row r="1323" spans="1:42" x14ac:dyDescent="0.25">
      <c r="A1323" s="3">
        <f t="shared" si="340"/>
        <v>5</v>
      </c>
      <c r="B1323" s="3" t="str">
        <f t="shared" si="341"/>
        <v>Oil</v>
      </c>
      <c r="C1323" s="3">
        <f t="shared" si="342"/>
        <v>0</v>
      </c>
      <c r="D1323" s="3">
        <f t="shared" si="343"/>
        <v>8.9106647558236357E-2</v>
      </c>
      <c r="E1323" s="3">
        <f t="shared" si="344"/>
        <v>1.980147723516364E-2</v>
      </c>
      <c r="F1323" s="3" t="str">
        <f t="shared" si="345"/>
        <v/>
      </c>
      <c r="G1323" s="3">
        <f t="shared" si="346"/>
        <v>0</v>
      </c>
      <c r="H1323" s="3">
        <f t="shared" si="347"/>
        <v>9</v>
      </c>
      <c r="I1323" s="3">
        <f t="shared" si="348"/>
        <v>2</v>
      </c>
      <c r="J1323" s="3">
        <f t="shared" si="349"/>
        <v>0</v>
      </c>
      <c r="K1323" s="3">
        <f t="shared" si="350"/>
        <v>0</v>
      </c>
      <c r="L1323" s="3">
        <f t="shared" si="351"/>
        <v>1.1017653000000001E-3</v>
      </c>
      <c r="M1323" s="3">
        <f t="shared" si="352"/>
        <v>4.5999999999999998E-9</v>
      </c>
      <c r="N1323" s="3">
        <f t="shared" si="353"/>
        <v>0</v>
      </c>
      <c r="O1323" s="3">
        <f>SUM(K1323:M1323)</f>
        <v>1.1017699000000001E-3</v>
      </c>
      <c r="P1323" s="41" t="str">
        <f t="shared" si="354"/>
        <v/>
      </c>
      <c r="Q1323" s="42">
        <f t="shared" si="355"/>
        <v>1.2364569088742033E-2</v>
      </c>
      <c r="R1323" s="44">
        <f t="shared" si="356"/>
        <v>2.323059004825801E-7</v>
      </c>
      <c r="S1323" s="3" t="str">
        <f>IF(G1323&gt;0,(K1323/G1323)*(1000000/365),"")</f>
        <v/>
      </c>
      <c r="T1323" s="3">
        <f>IF(H1323&gt;0,(L1323/H1323)*(1000000/365),"")</f>
        <v>0.33539278538812789</v>
      </c>
      <c r="U1323" s="3">
        <f>IF(I1323&gt;0,(M1323/I1323)*(1000000/365),"")</f>
        <v>6.3013698630136982E-6</v>
      </c>
      <c r="V1323" s="28" t="str">
        <f>IF(J1323&gt;0,(N1323/J1323)*(1000000/365),"")</f>
        <v/>
      </c>
      <c r="Y1323" s="29" t="s">
        <v>879</v>
      </c>
      <c r="Z1323" s="3" t="s">
        <v>62</v>
      </c>
      <c r="AA1323" s="3">
        <v>108908.1247934</v>
      </c>
      <c r="AB1323" s="3">
        <v>9</v>
      </c>
      <c r="AC1323" s="3">
        <v>9</v>
      </c>
      <c r="AD1323" s="3">
        <v>0</v>
      </c>
      <c r="AE1323" s="2" t="s">
        <v>1245</v>
      </c>
      <c r="AI1323" s="3" t="s">
        <v>1243</v>
      </c>
      <c r="AK1323" s="3">
        <v>9</v>
      </c>
      <c r="AL1323" s="3">
        <v>1.1017653000000001</v>
      </c>
      <c r="AM1323" s="2" t="s">
        <v>1243</v>
      </c>
      <c r="AO1323" s="2">
        <v>2</v>
      </c>
      <c r="AP1323" s="2">
        <v>4.6E-6</v>
      </c>
    </row>
    <row r="1324" spans="1:42" x14ac:dyDescent="0.25">
      <c r="A1324" s="3">
        <f t="shared" si="340"/>
        <v>2</v>
      </c>
      <c r="B1324" s="3" t="str">
        <f t="shared" si="341"/>
        <v>Oil</v>
      </c>
      <c r="C1324" s="3">
        <f t="shared" si="342"/>
        <v>0</v>
      </c>
      <c r="D1324" s="3">
        <f t="shared" si="343"/>
        <v>0.11631292</v>
      </c>
      <c r="E1324" s="3">
        <f t="shared" si="344"/>
        <v>0</v>
      </c>
      <c r="F1324" s="3" t="str">
        <f t="shared" si="345"/>
        <v/>
      </c>
      <c r="G1324" s="3">
        <f t="shared" si="346"/>
        <v>0</v>
      </c>
      <c r="H1324" s="3">
        <f t="shared" si="347"/>
        <v>119</v>
      </c>
      <c r="I1324" s="3">
        <f t="shared" si="348"/>
        <v>0</v>
      </c>
      <c r="J1324" s="3">
        <f t="shared" si="349"/>
        <v>0</v>
      </c>
      <c r="K1324" s="3">
        <f t="shared" si="350"/>
        <v>0</v>
      </c>
      <c r="L1324" s="3">
        <f t="shared" si="351"/>
        <v>4.5525764700000006E-2</v>
      </c>
      <c r="M1324" s="3">
        <f t="shared" si="352"/>
        <v>0</v>
      </c>
      <c r="N1324" s="3">
        <f t="shared" si="353"/>
        <v>0</v>
      </c>
      <c r="O1324" s="3">
        <f>SUM(K1324:M1324)</f>
        <v>4.5525764700000006E-2</v>
      </c>
      <c r="P1324" s="41" t="str">
        <f t="shared" si="354"/>
        <v/>
      </c>
      <c r="Q1324" s="42">
        <f t="shared" si="355"/>
        <v>0.39140763296115344</v>
      </c>
      <c r="R1324" s="44" t="str">
        <f t="shared" si="356"/>
        <v/>
      </c>
      <c r="S1324" s="3" t="str">
        <f>IF(G1324&gt;0,(K1324/G1324)*(1000000/365),"")</f>
        <v/>
      </c>
      <c r="T1324" s="3">
        <f>IF(H1324&gt;0,(L1324/H1324)*(1000000/365),"")</f>
        <v>1.048135482905491</v>
      </c>
      <c r="U1324" s="3" t="str">
        <f>IF(I1324&gt;0,(M1324/I1324)*(1000000/365),"")</f>
        <v/>
      </c>
      <c r="V1324" s="28" t="str">
        <f>IF(J1324&gt;0,(N1324/J1324)*(1000000/365),"")</f>
        <v/>
      </c>
      <c r="Y1324" s="29" t="s">
        <v>880</v>
      </c>
      <c r="Z1324" s="3" t="s">
        <v>47</v>
      </c>
      <c r="AA1324" s="3">
        <v>116312.92</v>
      </c>
      <c r="AB1324" s="3">
        <v>79</v>
      </c>
      <c r="AC1324" s="3">
        <v>119</v>
      </c>
      <c r="AD1324" s="3">
        <v>0</v>
      </c>
      <c r="AE1324" s="2" t="s">
        <v>1245</v>
      </c>
      <c r="AI1324" s="3" t="s">
        <v>1243</v>
      </c>
      <c r="AK1324" s="3">
        <v>119</v>
      </c>
      <c r="AL1324" s="3">
        <v>45.525764700000003</v>
      </c>
      <c r="AM1324" s="2" t="s">
        <v>1245</v>
      </c>
    </row>
    <row r="1325" spans="1:42" x14ac:dyDescent="0.25">
      <c r="A1325" s="3">
        <f t="shared" si="340"/>
        <v>2</v>
      </c>
      <c r="B1325" s="3" t="str">
        <f t="shared" si="341"/>
        <v>Oil</v>
      </c>
      <c r="C1325" s="3">
        <f t="shared" si="342"/>
        <v>0</v>
      </c>
      <c r="D1325" s="3">
        <f t="shared" si="343"/>
        <v>0.24698273999999998</v>
      </c>
      <c r="E1325" s="3">
        <f t="shared" si="344"/>
        <v>0</v>
      </c>
      <c r="F1325" s="3" t="str">
        <f t="shared" si="345"/>
        <v/>
      </c>
      <c r="G1325" s="3">
        <f t="shared" si="346"/>
        <v>0</v>
      </c>
      <c r="H1325" s="3">
        <f t="shared" si="347"/>
        <v>14</v>
      </c>
      <c r="I1325" s="3">
        <f t="shared" si="348"/>
        <v>0</v>
      </c>
      <c r="J1325" s="3">
        <f t="shared" si="349"/>
        <v>0</v>
      </c>
      <c r="K1325" s="3">
        <f t="shared" si="350"/>
        <v>0</v>
      </c>
      <c r="L1325" s="3">
        <f t="shared" si="351"/>
        <v>4.3319999999999999E-3</v>
      </c>
      <c r="M1325" s="3">
        <f t="shared" si="352"/>
        <v>0</v>
      </c>
      <c r="N1325" s="3">
        <f t="shared" si="353"/>
        <v>0</v>
      </c>
      <c r="O1325" s="3">
        <f>SUM(K1325:M1325)</f>
        <v>4.3319999999999999E-3</v>
      </c>
      <c r="P1325" s="41" t="str">
        <f t="shared" si="354"/>
        <v/>
      </c>
      <c r="Q1325" s="42">
        <f t="shared" si="355"/>
        <v>1.7539687186238197E-2</v>
      </c>
      <c r="R1325" s="44" t="str">
        <f t="shared" si="356"/>
        <v/>
      </c>
      <c r="S1325" s="3" t="str">
        <f>IF(G1325&gt;0,(K1325/G1325)*(1000000/365),"")</f>
        <v/>
      </c>
      <c r="T1325" s="3">
        <f>IF(H1325&gt;0,(L1325/H1325)*(1000000/365),"")</f>
        <v>0.84774951076320937</v>
      </c>
      <c r="U1325" s="3" t="str">
        <f>IF(I1325&gt;0,(M1325/I1325)*(1000000/365),"")</f>
        <v/>
      </c>
      <c r="V1325" s="28" t="str">
        <f>IF(J1325&gt;0,(N1325/J1325)*(1000000/365),"")</f>
        <v/>
      </c>
      <c r="Y1325" s="29" t="s">
        <v>879</v>
      </c>
      <c r="Z1325" s="3" t="s">
        <v>62</v>
      </c>
      <c r="AA1325" s="3">
        <v>246982.74</v>
      </c>
      <c r="AB1325" s="3">
        <v>7</v>
      </c>
      <c r="AC1325" s="3">
        <v>14</v>
      </c>
      <c r="AD1325" s="3">
        <v>0</v>
      </c>
      <c r="AE1325" s="2" t="s">
        <v>1245</v>
      </c>
      <c r="AI1325" s="3" t="s">
        <v>1243</v>
      </c>
      <c r="AK1325" s="3">
        <v>14</v>
      </c>
      <c r="AL1325" s="3">
        <v>4.3319999999999999</v>
      </c>
      <c r="AM1325" s="2" t="s">
        <v>1245</v>
      </c>
    </row>
    <row r="1326" spans="1:42" x14ac:dyDescent="0.25">
      <c r="A1326" s="3">
        <f t="shared" si="340"/>
        <v>3</v>
      </c>
      <c r="B1326" s="3" t="str">
        <f t="shared" si="341"/>
        <v>Oil</v>
      </c>
      <c r="C1326" s="3">
        <f t="shared" si="342"/>
        <v>0</v>
      </c>
      <c r="D1326" s="3">
        <f t="shared" si="343"/>
        <v>0</v>
      </c>
      <c r="E1326" s="3">
        <f t="shared" si="344"/>
        <v>9.6173128913000002E-3</v>
      </c>
      <c r="F1326" s="3" t="str">
        <f t="shared" si="345"/>
        <v/>
      </c>
      <c r="G1326" s="3">
        <f t="shared" si="346"/>
        <v>0</v>
      </c>
      <c r="H1326" s="3">
        <f t="shared" si="347"/>
        <v>0</v>
      </c>
      <c r="I1326" s="3">
        <f t="shared" si="348"/>
        <v>2</v>
      </c>
      <c r="J1326" s="3">
        <f t="shared" si="349"/>
        <v>0</v>
      </c>
      <c r="K1326" s="3">
        <f t="shared" si="350"/>
        <v>0</v>
      </c>
      <c r="L1326" s="3">
        <f t="shared" si="351"/>
        <v>0</v>
      </c>
      <c r="M1326" s="3">
        <f t="shared" si="352"/>
        <v>5.9922900000000002E-5</v>
      </c>
      <c r="N1326" s="3">
        <f t="shared" si="353"/>
        <v>0</v>
      </c>
      <c r="O1326" s="3">
        <f>SUM(K1326:M1326)</f>
        <v>5.9922900000000002E-5</v>
      </c>
      <c r="P1326" s="41" t="str">
        <f t="shared" si="354"/>
        <v/>
      </c>
      <c r="Q1326" s="42" t="str">
        <f t="shared" si="355"/>
        <v/>
      </c>
      <c r="R1326" s="44">
        <f t="shared" si="356"/>
        <v>6.2307320846561381E-3</v>
      </c>
      <c r="S1326" s="3" t="str">
        <f>IF(G1326&gt;0,(K1326/G1326)*(1000000/365),"")</f>
        <v/>
      </c>
      <c r="T1326" s="3" t="str">
        <f>IF(H1326&gt;0,(L1326/H1326)*(1000000/365),"")</f>
        <v/>
      </c>
      <c r="U1326" s="3">
        <f>IF(I1326&gt;0,(M1326/I1326)*(1000000/365),"")</f>
        <v>8.2086164383561644E-2</v>
      </c>
      <c r="V1326" s="28" t="str">
        <f>IF(J1326&gt;0,(N1326/J1326)*(1000000/365),"")</f>
        <v/>
      </c>
      <c r="Y1326" s="29" t="s">
        <v>879</v>
      </c>
      <c r="Z1326" s="3" t="s">
        <v>47</v>
      </c>
      <c r="AA1326" s="3">
        <v>9617.3128913</v>
      </c>
      <c r="AB1326" s="3">
        <v>1</v>
      </c>
      <c r="AC1326" s="3">
        <v>2</v>
      </c>
      <c r="AD1326" s="3">
        <v>0</v>
      </c>
      <c r="AE1326" s="2" t="s">
        <v>1245</v>
      </c>
      <c r="AI1326" s="3" t="s">
        <v>1245</v>
      </c>
      <c r="AM1326" s="2" t="s">
        <v>1243</v>
      </c>
      <c r="AO1326" s="2">
        <v>2</v>
      </c>
      <c r="AP1326" s="2">
        <v>5.9922900000000001E-2</v>
      </c>
    </row>
    <row r="1327" spans="1:42" x14ac:dyDescent="0.25">
      <c r="A1327" s="3">
        <f t="shared" si="340"/>
        <v>6</v>
      </c>
      <c r="B1327" s="3" t="str">
        <f t="shared" si="341"/>
        <v>Oil</v>
      </c>
      <c r="C1327" s="3">
        <f t="shared" si="342"/>
        <v>0.26270951100000001</v>
      </c>
      <c r="D1327" s="3">
        <f t="shared" si="343"/>
        <v>0</v>
      </c>
      <c r="E1327" s="3">
        <f t="shared" si="344"/>
        <v>0.1313547555</v>
      </c>
      <c r="F1327" s="3" t="str">
        <f t="shared" si="345"/>
        <v/>
      </c>
      <c r="G1327" s="3">
        <f t="shared" si="346"/>
        <v>8</v>
      </c>
      <c r="H1327" s="3">
        <f t="shared" si="347"/>
        <v>4</v>
      </c>
      <c r="I1327" s="3">
        <f t="shared" si="348"/>
        <v>4</v>
      </c>
      <c r="J1327" s="3">
        <f t="shared" si="349"/>
        <v>0</v>
      </c>
      <c r="K1327" s="3">
        <f t="shared" si="350"/>
        <v>6.6558060000000002E-3</v>
      </c>
      <c r="L1327" s="3">
        <f t="shared" si="351"/>
        <v>5.3792615000000004E-3</v>
      </c>
      <c r="M1327" s="3">
        <f t="shared" si="352"/>
        <v>7.4112399999999999E-5</v>
      </c>
      <c r="N1327" s="3">
        <f t="shared" si="353"/>
        <v>0</v>
      </c>
      <c r="O1327" s="3">
        <f>SUM(K1327:M1327)</f>
        <v>1.2109179899999999E-2</v>
      </c>
      <c r="P1327" s="41">
        <f t="shared" si="354"/>
        <v>2.5335230440134311E-2</v>
      </c>
      <c r="Q1327" s="42" t="str">
        <f t="shared" si="355"/>
        <v/>
      </c>
      <c r="R1327" s="44">
        <f t="shared" si="356"/>
        <v>5.6421558334825573E-4</v>
      </c>
      <c r="S1327" s="3">
        <f>IF(G1327&gt;0,(K1327/G1327)*(1000000/365),"")</f>
        <v>2.2793856164383564</v>
      </c>
      <c r="T1327" s="3">
        <f>IF(H1327&gt;0,(L1327/H1327)*(1000000/365),"")</f>
        <v>3.6844256849315071</v>
      </c>
      <c r="U1327" s="3">
        <f>IF(I1327&gt;0,(M1327/I1327)*(1000000/365),"")</f>
        <v>5.0761917808219176E-2</v>
      </c>
      <c r="V1327" s="28" t="str">
        <f>IF(J1327&gt;0,(N1327/J1327)*(1000000/365),"")</f>
        <v/>
      </c>
      <c r="Y1327" s="29" t="s">
        <v>879</v>
      </c>
      <c r="Z1327" s="3" t="s">
        <v>47</v>
      </c>
      <c r="AA1327" s="3">
        <v>525419.022</v>
      </c>
      <c r="AB1327" s="3">
        <v>37</v>
      </c>
      <c r="AC1327" s="3">
        <v>16</v>
      </c>
      <c r="AD1327" s="3">
        <v>0</v>
      </c>
      <c r="AE1327" s="2" t="s">
        <v>1243</v>
      </c>
      <c r="AG1327" s="2">
        <v>8</v>
      </c>
      <c r="AH1327" s="2">
        <v>6.6558060000000001</v>
      </c>
      <c r="AI1327" s="3" t="s">
        <v>1243</v>
      </c>
      <c r="AK1327" s="3">
        <v>4</v>
      </c>
      <c r="AL1327" s="3">
        <v>5.3792615000000001</v>
      </c>
      <c r="AM1327" s="2" t="s">
        <v>1243</v>
      </c>
      <c r="AO1327" s="2">
        <v>4</v>
      </c>
      <c r="AP1327" s="2">
        <v>7.4112399999999995E-2</v>
      </c>
    </row>
    <row r="1328" spans="1:42" x14ac:dyDescent="0.25">
      <c r="A1328" s="3">
        <f t="shared" si="340"/>
        <v>5</v>
      </c>
      <c r="B1328" s="3" t="str">
        <f t="shared" si="341"/>
        <v>Oil</v>
      </c>
      <c r="C1328" s="3">
        <f t="shared" si="342"/>
        <v>0</v>
      </c>
      <c r="D1328" s="3">
        <f t="shared" si="343"/>
        <v>6.2074074074074071E-3</v>
      </c>
      <c r="E1328" s="3">
        <f t="shared" si="344"/>
        <v>0.16139259259259259</v>
      </c>
      <c r="F1328" s="3" t="str">
        <f t="shared" si="345"/>
        <v/>
      </c>
      <c r="G1328" s="3">
        <f t="shared" si="346"/>
        <v>0</v>
      </c>
      <c r="H1328" s="3">
        <f t="shared" si="347"/>
        <v>1</v>
      </c>
      <c r="I1328" s="3">
        <f t="shared" si="348"/>
        <v>26</v>
      </c>
      <c r="J1328" s="3">
        <f t="shared" si="349"/>
        <v>0</v>
      </c>
      <c r="K1328" s="3">
        <f t="shared" si="350"/>
        <v>0</v>
      </c>
      <c r="L1328" s="3">
        <f t="shared" si="351"/>
        <v>2.9929999999999999E-7</v>
      </c>
      <c r="M1328" s="3">
        <f t="shared" si="352"/>
        <v>0</v>
      </c>
      <c r="N1328" s="3">
        <f t="shared" si="353"/>
        <v>0</v>
      </c>
      <c r="O1328" s="3">
        <f>SUM(K1328:M1328)</f>
        <v>2.9929999999999999E-7</v>
      </c>
      <c r="P1328" s="41" t="str">
        <f t="shared" si="354"/>
        <v/>
      </c>
      <c r="Q1328" s="42">
        <f t="shared" si="355"/>
        <v>4.8216587112171841E-5</v>
      </c>
      <c r="R1328" s="44">
        <f t="shared" si="356"/>
        <v>0</v>
      </c>
      <c r="S1328" s="3" t="str">
        <f>IF(G1328&gt;0,(K1328/G1328)*(1000000/365),"")</f>
        <v/>
      </c>
      <c r="T1328" s="3">
        <f>IF(H1328&gt;0,(L1328/H1328)*(1000000/365),"")</f>
        <v>8.1999999999999998E-4</v>
      </c>
      <c r="U1328" s="3">
        <f>IF(I1328&gt;0,(M1328/I1328)*(1000000/365),"")</f>
        <v>0</v>
      </c>
      <c r="V1328" s="28" t="str">
        <f>IF(J1328&gt;0,(N1328/J1328)*(1000000/365),"")</f>
        <v/>
      </c>
      <c r="Y1328" s="29" t="s">
        <v>879</v>
      </c>
      <c r="Z1328" s="3" t="s">
        <v>47</v>
      </c>
      <c r="AA1328" s="3">
        <v>167600</v>
      </c>
      <c r="AB1328" s="3">
        <v>9</v>
      </c>
      <c r="AC1328" s="3">
        <v>26</v>
      </c>
      <c r="AD1328" s="3">
        <v>0</v>
      </c>
      <c r="AE1328" s="2" t="s">
        <v>1245</v>
      </c>
      <c r="AI1328" s="3" t="s">
        <v>1243</v>
      </c>
      <c r="AK1328" s="3">
        <v>1</v>
      </c>
      <c r="AL1328" s="3">
        <v>2.9930000000000001E-4</v>
      </c>
      <c r="AM1328" s="2" t="s">
        <v>1243</v>
      </c>
      <c r="AO1328" s="2">
        <v>26</v>
      </c>
      <c r="AP1328" s="2">
        <v>0</v>
      </c>
    </row>
    <row r="1329" spans="1:42" x14ac:dyDescent="0.25">
      <c r="A1329" s="3">
        <f t="shared" si="340"/>
        <v>3</v>
      </c>
      <c r="B1329" s="3" t="str">
        <f t="shared" si="341"/>
        <v>Oil</v>
      </c>
      <c r="C1329" s="3">
        <f t="shared" si="342"/>
        <v>0</v>
      </c>
      <c r="D1329" s="3">
        <f t="shared" si="343"/>
        <v>0</v>
      </c>
      <c r="E1329" s="3">
        <f t="shared" si="344"/>
        <v>2.5184999999999999E-2</v>
      </c>
      <c r="F1329" s="3" t="str">
        <f t="shared" si="345"/>
        <v/>
      </c>
      <c r="G1329" s="3">
        <f t="shared" si="346"/>
        <v>0</v>
      </c>
      <c r="H1329" s="3">
        <f t="shared" si="347"/>
        <v>0</v>
      </c>
      <c r="I1329" s="3">
        <f t="shared" si="348"/>
        <v>3</v>
      </c>
      <c r="J1329" s="3">
        <f t="shared" si="349"/>
        <v>0</v>
      </c>
      <c r="K1329" s="3">
        <f t="shared" si="350"/>
        <v>0</v>
      </c>
      <c r="L1329" s="3">
        <f t="shared" si="351"/>
        <v>0</v>
      </c>
      <c r="M1329" s="3">
        <f t="shared" si="352"/>
        <v>6.4399999999999994E-8</v>
      </c>
      <c r="N1329" s="3">
        <f t="shared" si="353"/>
        <v>0</v>
      </c>
      <c r="O1329" s="3">
        <f>SUM(K1329:M1329)</f>
        <v>6.4399999999999994E-8</v>
      </c>
      <c r="P1329" s="41" t="str">
        <f t="shared" si="354"/>
        <v/>
      </c>
      <c r="Q1329" s="42" t="str">
        <f t="shared" si="355"/>
        <v/>
      </c>
      <c r="R1329" s="44">
        <f t="shared" si="356"/>
        <v>2.5570776255707762E-6</v>
      </c>
      <c r="S1329" s="3" t="str">
        <f>IF(G1329&gt;0,(K1329/G1329)*(1000000/365),"")</f>
        <v/>
      </c>
      <c r="T1329" s="3" t="str">
        <f>IF(H1329&gt;0,(L1329/H1329)*(1000000/365),"")</f>
        <v/>
      </c>
      <c r="U1329" s="3">
        <f>IF(I1329&gt;0,(M1329/I1329)*(1000000/365),"")</f>
        <v>5.8812785388127843E-5</v>
      </c>
      <c r="V1329" s="28" t="str">
        <f>IF(J1329&gt;0,(N1329/J1329)*(1000000/365),"")</f>
        <v/>
      </c>
      <c r="Y1329" s="29" t="s">
        <v>879</v>
      </c>
      <c r="Z1329" s="3" t="s">
        <v>62</v>
      </c>
      <c r="AA1329" s="3">
        <v>25185</v>
      </c>
      <c r="AB1329" s="3">
        <v>1</v>
      </c>
      <c r="AC1329" s="3">
        <v>3</v>
      </c>
      <c r="AD1329" s="3">
        <v>0</v>
      </c>
      <c r="AE1329" s="2" t="s">
        <v>1245</v>
      </c>
      <c r="AI1329" s="3" t="s">
        <v>1245</v>
      </c>
      <c r="AM1329" s="2" t="s">
        <v>1243</v>
      </c>
      <c r="AO1329" s="2">
        <v>3</v>
      </c>
      <c r="AP1329" s="2">
        <v>6.4399999999999993E-5</v>
      </c>
    </row>
    <row r="1330" spans="1:42" x14ac:dyDescent="0.25">
      <c r="A1330" s="3">
        <f t="shared" si="340"/>
        <v>2</v>
      </c>
      <c r="B1330" s="3" t="str">
        <f t="shared" si="341"/>
        <v>Oil</v>
      </c>
      <c r="C1330" s="3">
        <f t="shared" si="342"/>
        <v>0</v>
      </c>
      <c r="D1330" s="3">
        <f t="shared" si="343"/>
        <v>0.1012875</v>
      </c>
      <c r="E1330" s="3">
        <f t="shared" si="344"/>
        <v>0</v>
      </c>
      <c r="F1330" s="3" t="str">
        <f t="shared" si="345"/>
        <v/>
      </c>
      <c r="G1330" s="3">
        <f t="shared" si="346"/>
        <v>0</v>
      </c>
      <c r="H1330" s="3">
        <f t="shared" si="347"/>
        <v>18</v>
      </c>
      <c r="I1330" s="3">
        <f t="shared" si="348"/>
        <v>0</v>
      </c>
      <c r="J1330" s="3">
        <f t="shared" si="349"/>
        <v>0</v>
      </c>
      <c r="K1330" s="3">
        <f t="shared" si="350"/>
        <v>0</v>
      </c>
      <c r="L1330" s="3">
        <f t="shared" si="351"/>
        <v>1.01082575E-2</v>
      </c>
      <c r="M1330" s="3">
        <f t="shared" si="352"/>
        <v>0</v>
      </c>
      <c r="N1330" s="3">
        <f t="shared" si="353"/>
        <v>0</v>
      </c>
      <c r="O1330" s="3">
        <f>SUM(K1330:M1330)</f>
        <v>1.01082575E-2</v>
      </c>
      <c r="P1330" s="41" t="str">
        <f t="shared" si="354"/>
        <v/>
      </c>
      <c r="Q1330" s="42">
        <f t="shared" si="355"/>
        <v>9.9797679871652473E-2</v>
      </c>
      <c r="R1330" s="44" t="str">
        <f t="shared" si="356"/>
        <v/>
      </c>
      <c r="S1330" s="3" t="str">
        <f>IF(G1330&gt;0,(K1330/G1330)*(1000000/365),"")</f>
        <v/>
      </c>
      <c r="T1330" s="3">
        <f>IF(H1330&gt;0,(L1330/H1330)*(1000000/365),"")</f>
        <v>1.5385475646879758</v>
      </c>
      <c r="U1330" s="3" t="str">
        <f>IF(I1330&gt;0,(M1330/I1330)*(1000000/365),"")</f>
        <v/>
      </c>
      <c r="V1330" s="28" t="str">
        <f>IF(J1330&gt;0,(N1330/J1330)*(1000000/365),"")</f>
        <v/>
      </c>
      <c r="Y1330" s="29" t="s">
        <v>879</v>
      </c>
      <c r="Z1330" s="3" t="s">
        <v>62</v>
      </c>
      <c r="AA1330" s="3">
        <v>101287.5</v>
      </c>
      <c r="AB1330" s="3">
        <v>5</v>
      </c>
      <c r="AC1330" s="3">
        <v>18</v>
      </c>
      <c r="AD1330" s="3">
        <v>0</v>
      </c>
      <c r="AE1330" s="2" t="s">
        <v>1245</v>
      </c>
      <c r="AI1330" s="3" t="s">
        <v>1243</v>
      </c>
      <c r="AK1330" s="3">
        <v>18</v>
      </c>
      <c r="AL1330" s="3">
        <v>10.108257500000001</v>
      </c>
      <c r="AM1330" s="2" t="s">
        <v>1245</v>
      </c>
    </row>
    <row r="1331" spans="1:42" x14ac:dyDescent="0.25">
      <c r="A1331" s="3">
        <f t="shared" si="340"/>
        <v>5</v>
      </c>
      <c r="B1331" s="3" t="str">
        <f t="shared" si="341"/>
        <v>Oil</v>
      </c>
      <c r="C1331" s="3">
        <f t="shared" si="342"/>
        <v>0</v>
      </c>
      <c r="D1331" s="3">
        <f t="shared" si="343"/>
        <v>4.4392362857142847E-2</v>
      </c>
      <c r="E1331" s="3">
        <f t="shared" si="344"/>
        <v>7.3987271428571418E-3</v>
      </c>
      <c r="F1331" s="3" t="str">
        <f t="shared" si="345"/>
        <v/>
      </c>
      <c r="G1331" s="3">
        <f t="shared" si="346"/>
        <v>0</v>
      </c>
      <c r="H1331" s="3">
        <f t="shared" si="347"/>
        <v>12</v>
      </c>
      <c r="I1331" s="3">
        <f t="shared" si="348"/>
        <v>2</v>
      </c>
      <c r="J1331" s="3">
        <f t="shared" si="349"/>
        <v>0</v>
      </c>
      <c r="K1331" s="3">
        <f t="shared" si="350"/>
        <v>0</v>
      </c>
      <c r="L1331" s="3">
        <f t="shared" si="351"/>
        <v>1.9272E-3</v>
      </c>
      <c r="M1331" s="3">
        <f t="shared" si="352"/>
        <v>4.4000000000000002E-6</v>
      </c>
      <c r="N1331" s="3">
        <f t="shared" si="353"/>
        <v>0</v>
      </c>
      <c r="O1331" s="3">
        <f>SUM(K1331:M1331)</f>
        <v>1.9316000000000001E-3</v>
      </c>
      <c r="P1331" s="41" t="str">
        <f t="shared" si="354"/>
        <v/>
      </c>
      <c r="Q1331" s="42">
        <f t="shared" si="355"/>
        <v>4.3412872754753772E-2</v>
      </c>
      <c r="R1331" s="44">
        <f t="shared" si="356"/>
        <v>5.9469688705142149E-4</v>
      </c>
      <c r="S1331" s="3" t="str">
        <f>IF(G1331&gt;0,(K1331/G1331)*(1000000/365),"")</f>
        <v/>
      </c>
      <c r="T1331" s="3">
        <f>IF(H1331&gt;0,(L1331/H1331)*(1000000/365),"")</f>
        <v>0.44</v>
      </c>
      <c r="U1331" s="3">
        <f>IF(I1331&gt;0,(M1331/I1331)*(1000000/365),"")</f>
        <v>6.0273972602739728E-3</v>
      </c>
      <c r="V1331" s="28" t="str">
        <f>IF(J1331&gt;0,(N1331/J1331)*(1000000/365),"")</f>
        <v/>
      </c>
      <c r="Y1331" s="29" t="s">
        <v>879</v>
      </c>
      <c r="Z1331" s="3" t="s">
        <v>47</v>
      </c>
      <c r="AA1331" s="3">
        <v>51791.09</v>
      </c>
      <c r="AB1331" s="3">
        <v>7</v>
      </c>
      <c r="AC1331" s="3">
        <v>14</v>
      </c>
      <c r="AD1331" s="3">
        <v>0</v>
      </c>
      <c r="AE1331" s="2" t="s">
        <v>1245</v>
      </c>
      <c r="AI1331" s="3" t="s">
        <v>1243</v>
      </c>
      <c r="AK1331" s="3">
        <v>12</v>
      </c>
      <c r="AL1331" s="3">
        <v>1.9272</v>
      </c>
      <c r="AM1331" s="2" t="s">
        <v>1243</v>
      </c>
      <c r="AO1331" s="2">
        <v>2</v>
      </c>
      <c r="AP1331" s="2">
        <v>4.4000000000000003E-3</v>
      </c>
    </row>
    <row r="1332" spans="1:42" x14ac:dyDescent="0.25">
      <c r="A1332" s="3">
        <f t="shared" si="340"/>
        <v>3</v>
      </c>
      <c r="B1332" s="3" t="str">
        <f t="shared" si="341"/>
        <v>Oil</v>
      </c>
      <c r="C1332" s="3">
        <f t="shared" si="342"/>
        <v>0</v>
      </c>
      <c r="D1332" s="3">
        <f t="shared" si="343"/>
        <v>0</v>
      </c>
      <c r="E1332" s="3">
        <f t="shared" si="344"/>
        <v>2.889736E-2</v>
      </c>
      <c r="F1332" s="3" t="str">
        <f t="shared" si="345"/>
        <v/>
      </c>
      <c r="G1332" s="3">
        <f t="shared" si="346"/>
        <v>0</v>
      </c>
      <c r="H1332" s="3">
        <f t="shared" si="347"/>
        <v>0</v>
      </c>
      <c r="I1332" s="3">
        <f t="shared" si="348"/>
        <v>1</v>
      </c>
      <c r="J1332" s="3">
        <f t="shared" si="349"/>
        <v>0</v>
      </c>
      <c r="K1332" s="3">
        <f t="shared" si="350"/>
        <v>0</v>
      </c>
      <c r="L1332" s="3">
        <f t="shared" si="351"/>
        <v>0</v>
      </c>
      <c r="M1332" s="3">
        <f t="shared" si="352"/>
        <v>2.2399999999999999E-5</v>
      </c>
      <c r="N1332" s="3">
        <f t="shared" si="353"/>
        <v>0</v>
      </c>
      <c r="O1332" s="3">
        <f>SUM(K1332:M1332)</f>
        <v>2.2399999999999999E-5</v>
      </c>
      <c r="P1332" s="41" t="str">
        <f t="shared" si="354"/>
        <v/>
      </c>
      <c r="Q1332" s="42" t="str">
        <f t="shared" si="355"/>
        <v/>
      </c>
      <c r="R1332" s="44">
        <f t="shared" si="356"/>
        <v>7.7515731540874313E-4</v>
      </c>
      <c r="S1332" s="3" t="str">
        <f>IF(G1332&gt;0,(K1332/G1332)*(1000000/365),"")</f>
        <v/>
      </c>
      <c r="T1332" s="3" t="str">
        <f>IF(H1332&gt;0,(L1332/H1332)*(1000000/365),"")</f>
        <v/>
      </c>
      <c r="U1332" s="3">
        <f>IF(I1332&gt;0,(M1332/I1332)*(1000000/365),"")</f>
        <v>6.1369863013698622E-2</v>
      </c>
      <c r="V1332" s="28" t="str">
        <f>IF(J1332&gt;0,(N1332/J1332)*(1000000/365),"")</f>
        <v/>
      </c>
      <c r="Y1332" s="29" t="s">
        <v>879</v>
      </c>
      <c r="Z1332" s="3" t="s">
        <v>62</v>
      </c>
      <c r="AA1332" s="3">
        <v>28897.360000000001</v>
      </c>
      <c r="AB1332" s="3">
        <v>1</v>
      </c>
      <c r="AC1332" s="3">
        <v>1</v>
      </c>
      <c r="AD1332" s="3">
        <v>1</v>
      </c>
      <c r="AE1332" s="2" t="s">
        <v>1245</v>
      </c>
      <c r="AI1332" s="3" t="s">
        <v>1245</v>
      </c>
      <c r="AM1332" s="2" t="s">
        <v>1243</v>
      </c>
      <c r="AO1332" s="2">
        <v>1</v>
      </c>
      <c r="AP1332" s="2">
        <v>2.24E-2</v>
      </c>
    </row>
    <row r="1333" spans="1:42" x14ac:dyDescent="0.25">
      <c r="A1333" s="3">
        <f t="shared" si="340"/>
        <v>3</v>
      </c>
      <c r="B1333" s="3" t="str">
        <f t="shared" si="341"/>
        <v>Oil</v>
      </c>
      <c r="C1333" s="3">
        <f t="shared" si="342"/>
        <v>0</v>
      </c>
      <c r="D1333" s="3">
        <f t="shared" si="343"/>
        <v>0</v>
      </c>
      <c r="E1333" s="3">
        <f t="shared" si="344"/>
        <v>1.6789999999999999E-2</v>
      </c>
      <c r="F1333" s="3" t="str">
        <f t="shared" si="345"/>
        <v/>
      </c>
      <c r="G1333" s="3">
        <f t="shared" si="346"/>
        <v>0</v>
      </c>
      <c r="H1333" s="3">
        <f t="shared" si="347"/>
        <v>0</v>
      </c>
      <c r="I1333" s="3">
        <f t="shared" si="348"/>
        <v>4</v>
      </c>
      <c r="J1333" s="3">
        <f t="shared" si="349"/>
        <v>0</v>
      </c>
      <c r="K1333" s="3">
        <f t="shared" si="350"/>
        <v>0</v>
      </c>
      <c r="L1333" s="3">
        <f t="shared" si="351"/>
        <v>0</v>
      </c>
      <c r="M1333" s="3">
        <f t="shared" si="352"/>
        <v>2.88E-8</v>
      </c>
      <c r="N1333" s="3">
        <f t="shared" si="353"/>
        <v>0</v>
      </c>
      <c r="O1333" s="3">
        <f>SUM(K1333:M1333)</f>
        <v>2.88E-8</v>
      </c>
      <c r="P1333" s="41" t="str">
        <f t="shared" si="354"/>
        <v/>
      </c>
      <c r="Q1333" s="42" t="str">
        <f t="shared" si="355"/>
        <v/>
      </c>
      <c r="R1333" s="44">
        <f t="shared" si="356"/>
        <v>1.7153067301965457E-6</v>
      </c>
      <c r="S1333" s="3" t="str">
        <f>IF(G1333&gt;0,(K1333/G1333)*(1000000/365),"")</f>
        <v/>
      </c>
      <c r="T1333" s="3" t="str">
        <f>IF(H1333&gt;0,(L1333/H1333)*(1000000/365),"")</f>
        <v/>
      </c>
      <c r="U1333" s="3">
        <f>IF(I1333&gt;0,(M1333/I1333)*(1000000/365),"")</f>
        <v>1.9726027397260273E-5</v>
      </c>
      <c r="V1333" s="28" t="str">
        <f>IF(J1333&gt;0,(N1333/J1333)*(1000000/365),"")</f>
        <v/>
      </c>
      <c r="Y1333" s="29" t="s">
        <v>879</v>
      </c>
      <c r="Z1333" s="3" t="s">
        <v>62</v>
      </c>
      <c r="AA1333" s="3">
        <v>16790</v>
      </c>
      <c r="AB1333" s="3">
        <v>1</v>
      </c>
      <c r="AC1333" s="3">
        <v>10</v>
      </c>
      <c r="AD1333" s="3">
        <v>0</v>
      </c>
      <c r="AE1333" s="2" t="s">
        <v>1245</v>
      </c>
      <c r="AI1333" s="3" t="s">
        <v>1245</v>
      </c>
      <c r="AM1333" s="2" t="s">
        <v>1243</v>
      </c>
      <c r="AO1333" s="2">
        <v>4</v>
      </c>
      <c r="AP1333" s="2">
        <v>2.8799999999999999E-5</v>
      </c>
    </row>
    <row r="1334" spans="1:42" x14ac:dyDescent="0.25">
      <c r="A1334" s="3">
        <f t="shared" si="340"/>
        <v>2</v>
      </c>
      <c r="B1334" s="3" t="str">
        <f t="shared" si="341"/>
        <v>Oil</v>
      </c>
      <c r="C1334" s="3">
        <f t="shared" si="342"/>
        <v>0</v>
      </c>
      <c r="D1334" s="3">
        <f t="shared" si="343"/>
        <v>1.4303E-2</v>
      </c>
      <c r="E1334" s="3">
        <f t="shared" si="344"/>
        <v>0</v>
      </c>
      <c r="F1334" s="3" t="str">
        <f t="shared" si="345"/>
        <v/>
      </c>
      <c r="G1334" s="3">
        <f t="shared" si="346"/>
        <v>0</v>
      </c>
      <c r="H1334" s="3">
        <f t="shared" si="347"/>
        <v>1</v>
      </c>
      <c r="I1334" s="3">
        <f t="shared" si="348"/>
        <v>0</v>
      </c>
      <c r="J1334" s="3">
        <f t="shared" si="349"/>
        <v>0</v>
      </c>
      <c r="K1334" s="3">
        <f t="shared" si="350"/>
        <v>0</v>
      </c>
      <c r="L1334" s="3">
        <f t="shared" si="351"/>
        <v>1.8879960000000001E-3</v>
      </c>
      <c r="M1334" s="3">
        <f t="shared" si="352"/>
        <v>0</v>
      </c>
      <c r="N1334" s="3">
        <f t="shared" si="353"/>
        <v>0</v>
      </c>
      <c r="O1334" s="3">
        <f>SUM(K1334:M1334)</f>
        <v>1.8879960000000001E-3</v>
      </c>
      <c r="P1334" s="41" t="str">
        <f t="shared" si="354"/>
        <v/>
      </c>
      <c r="Q1334" s="42">
        <f t="shared" si="355"/>
        <v>0.13200000000000001</v>
      </c>
      <c r="R1334" s="44" t="str">
        <f t="shared" si="356"/>
        <v/>
      </c>
      <c r="S1334" s="3" t="str">
        <f>IF(G1334&gt;0,(K1334/G1334)*(1000000/365),"")</f>
        <v/>
      </c>
      <c r="T1334" s="3">
        <f>IF(H1334&gt;0,(L1334/H1334)*(1000000/365),"")</f>
        <v>5.172591780821918</v>
      </c>
      <c r="U1334" s="3" t="str">
        <f>IF(I1334&gt;0,(M1334/I1334)*(1000000/365),"")</f>
        <v/>
      </c>
      <c r="V1334" s="28" t="str">
        <f>IF(J1334&gt;0,(N1334/J1334)*(1000000/365),"")</f>
        <v/>
      </c>
      <c r="Y1334" s="29" t="s">
        <v>879</v>
      </c>
      <c r="Z1334" s="3" t="s">
        <v>47</v>
      </c>
      <c r="AA1334" s="3">
        <v>14303</v>
      </c>
      <c r="AB1334" s="3">
        <v>1</v>
      </c>
      <c r="AC1334" s="3">
        <v>1</v>
      </c>
      <c r="AD1334" s="3">
        <v>0</v>
      </c>
      <c r="AE1334" s="2" t="s">
        <v>1245</v>
      </c>
      <c r="AI1334" s="3" t="s">
        <v>1243</v>
      </c>
      <c r="AK1334" s="3">
        <v>1</v>
      </c>
      <c r="AL1334" s="3">
        <v>1.887996</v>
      </c>
      <c r="AM1334" s="2" t="s">
        <v>1245</v>
      </c>
    </row>
    <row r="1335" spans="1:42" x14ac:dyDescent="0.25">
      <c r="A1335" s="3">
        <f t="shared" si="340"/>
        <v>2</v>
      </c>
      <c r="B1335" s="3" t="str">
        <f t="shared" si="341"/>
        <v>Oil</v>
      </c>
      <c r="C1335" s="3">
        <f t="shared" si="342"/>
        <v>0</v>
      </c>
      <c r="D1335" s="3">
        <f t="shared" si="343"/>
        <v>4.2908581274000001E-3</v>
      </c>
      <c r="E1335" s="3">
        <f t="shared" si="344"/>
        <v>0</v>
      </c>
      <c r="F1335" s="3" t="str">
        <f t="shared" si="345"/>
        <v/>
      </c>
      <c r="G1335" s="3">
        <f t="shared" si="346"/>
        <v>0</v>
      </c>
      <c r="H1335" s="3">
        <f t="shared" si="347"/>
        <v>5</v>
      </c>
      <c r="I1335" s="3">
        <f t="shared" si="348"/>
        <v>0</v>
      </c>
      <c r="J1335" s="3">
        <f t="shared" si="349"/>
        <v>0</v>
      </c>
      <c r="K1335" s="3">
        <f t="shared" si="350"/>
        <v>0</v>
      </c>
      <c r="L1335" s="3">
        <f t="shared" si="351"/>
        <v>4.782163E-4</v>
      </c>
      <c r="M1335" s="3">
        <f t="shared" si="352"/>
        <v>0</v>
      </c>
      <c r="N1335" s="3">
        <f t="shared" si="353"/>
        <v>0</v>
      </c>
      <c r="O1335" s="3">
        <f>SUM(K1335:M1335)</f>
        <v>4.782163E-4</v>
      </c>
      <c r="P1335" s="41" t="str">
        <f t="shared" si="354"/>
        <v/>
      </c>
      <c r="Q1335" s="42">
        <f t="shared" si="355"/>
        <v>0.11145003768506559</v>
      </c>
      <c r="R1335" s="44" t="str">
        <f t="shared" si="356"/>
        <v/>
      </c>
      <c r="S1335" s="3" t="str">
        <f>IF(G1335&gt;0,(K1335/G1335)*(1000000/365),"")</f>
        <v/>
      </c>
      <c r="T1335" s="3">
        <f>IF(H1335&gt;0,(L1335/H1335)*(1000000/365),"")</f>
        <v>0.26203632876712329</v>
      </c>
      <c r="U1335" s="3" t="str">
        <f>IF(I1335&gt;0,(M1335/I1335)*(1000000/365),"")</f>
        <v/>
      </c>
      <c r="V1335" s="28" t="str">
        <f>IF(J1335&gt;0,(N1335/J1335)*(1000000/365),"")</f>
        <v/>
      </c>
      <c r="Y1335" s="29" t="s">
        <v>883</v>
      </c>
      <c r="Z1335" s="3" t="s">
        <v>47</v>
      </c>
      <c r="AA1335" s="3">
        <v>4290.8581273999998</v>
      </c>
      <c r="AB1335" s="3">
        <v>4</v>
      </c>
      <c r="AC1335" s="3">
        <v>5</v>
      </c>
      <c r="AD1335" s="3">
        <v>0</v>
      </c>
      <c r="AE1335" s="2" t="s">
        <v>1245</v>
      </c>
      <c r="AI1335" s="3" t="s">
        <v>1243</v>
      </c>
      <c r="AK1335" s="3">
        <v>5</v>
      </c>
      <c r="AL1335" s="3">
        <v>0.47821629999999998</v>
      </c>
      <c r="AM1335" s="2" t="s">
        <v>1245</v>
      </c>
    </row>
    <row r="1336" spans="1:42" x14ac:dyDescent="0.25">
      <c r="A1336" s="3">
        <f t="shared" si="340"/>
        <v>2</v>
      </c>
      <c r="B1336" s="3" t="str">
        <f t="shared" si="341"/>
        <v>Oil</v>
      </c>
      <c r="C1336" s="3">
        <f t="shared" si="342"/>
        <v>0</v>
      </c>
      <c r="D1336" s="3">
        <f t="shared" si="343"/>
        <v>0.95207053659999996</v>
      </c>
      <c r="E1336" s="3">
        <f t="shared" si="344"/>
        <v>0</v>
      </c>
      <c r="F1336" s="3" t="str">
        <f t="shared" si="345"/>
        <v/>
      </c>
      <c r="G1336" s="3">
        <f t="shared" si="346"/>
        <v>0</v>
      </c>
      <c r="H1336" s="3">
        <f t="shared" si="347"/>
        <v>31</v>
      </c>
      <c r="I1336" s="3">
        <f t="shared" si="348"/>
        <v>0</v>
      </c>
      <c r="J1336" s="3">
        <f t="shared" si="349"/>
        <v>0</v>
      </c>
      <c r="K1336" s="3">
        <f t="shared" si="350"/>
        <v>0</v>
      </c>
      <c r="L1336" s="3">
        <f t="shared" si="351"/>
        <v>4.0613499599999998E-2</v>
      </c>
      <c r="M1336" s="3">
        <f t="shared" si="352"/>
        <v>0</v>
      </c>
      <c r="N1336" s="3">
        <f t="shared" si="353"/>
        <v>0</v>
      </c>
      <c r="O1336" s="3">
        <f>SUM(K1336:M1336)</f>
        <v>4.0613499599999998E-2</v>
      </c>
      <c r="P1336" s="41" t="str">
        <f t="shared" si="354"/>
        <v/>
      </c>
      <c r="Q1336" s="42">
        <f t="shared" si="355"/>
        <v>4.2658078407759016E-2</v>
      </c>
      <c r="R1336" s="44" t="str">
        <f t="shared" si="356"/>
        <v/>
      </c>
      <c r="S1336" s="3" t="str">
        <f>IF(G1336&gt;0,(K1336/G1336)*(1000000/365),"")</f>
        <v/>
      </c>
      <c r="T1336" s="3">
        <f>IF(H1336&gt;0,(L1336/H1336)*(1000000/365),"")</f>
        <v>3.5893503844454262</v>
      </c>
      <c r="U1336" s="3" t="str">
        <f>IF(I1336&gt;0,(M1336/I1336)*(1000000/365),"")</f>
        <v/>
      </c>
      <c r="V1336" s="28" t="str">
        <f>IF(J1336&gt;0,(N1336/J1336)*(1000000/365),"")</f>
        <v/>
      </c>
      <c r="Y1336" s="29" t="s">
        <v>884</v>
      </c>
      <c r="Z1336" s="3" t="s">
        <v>62</v>
      </c>
      <c r="AA1336" s="3">
        <v>952070.53659999999</v>
      </c>
      <c r="AB1336" s="3">
        <v>108</v>
      </c>
      <c r="AC1336" s="3">
        <v>31</v>
      </c>
      <c r="AD1336" s="3">
        <v>31</v>
      </c>
      <c r="AE1336" s="2" t="s">
        <v>1245</v>
      </c>
      <c r="AI1336" s="3" t="s">
        <v>1243</v>
      </c>
      <c r="AK1336" s="3">
        <v>31</v>
      </c>
      <c r="AL1336" s="3">
        <v>40.613499599999997</v>
      </c>
      <c r="AM1336" s="2" t="s">
        <v>1245</v>
      </c>
    </row>
    <row r="1337" spans="1:42" x14ac:dyDescent="0.25">
      <c r="A1337" s="3">
        <f t="shared" si="340"/>
        <v>6</v>
      </c>
      <c r="B1337" s="3" t="str">
        <f t="shared" si="341"/>
        <v>Oil</v>
      </c>
      <c r="C1337" s="3">
        <f t="shared" si="342"/>
        <v>1.8120217367142852</v>
      </c>
      <c r="D1337" s="3">
        <f t="shared" si="343"/>
        <v>0</v>
      </c>
      <c r="E1337" s="3">
        <f t="shared" si="344"/>
        <v>0.30200362278571424</v>
      </c>
      <c r="F1337" s="3" t="str">
        <f t="shared" si="345"/>
        <v/>
      </c>
      <c r="G1337" s="3">
        <f t="shared" si="346"/>
        <v>12</v>
      </c>
      <c r="H1337" s="3">
        <f t="shared" si="347"/>
        <v>0</v>
      </c>
      <c r="I1337" s="3">
        <f t="shared" si="348"/>
        <v>2</v>
      </c>
      <c r="J1337" s="3">
        <f t="shared" si="349"/>
        <v>0</v>
      </c>
      <c r="K1337" s="3">
        <f t="shared" si="350"/>
        <v>0</v>
      </c>
      <c r="L1337" s="3">
        <f t="shared" si="351"/>
        <v>0</v>
      </c>
      <c r="M1337" s="3">
        <f t="shared" si="352"/>
        <v>0</v>
      </c>
      <c r="N1337" s="3">
        <f t="shared" si="353"/>
        <v>0</v>
      </c>
      <c r="O1337" s="3">
        <f>SUM(K1337:M1337)</f>
        <v>0</v>
      </c>
      <c r="P1337" s="41">
        <f t="shared" si="354"/>
        <v>0</v>
      </c>
      <c r="Q1337" s="42" t="str">
        <f t="shared" si="355"/>
        <v/>
      </c>
      <c r="R1337" s="44">
        <f t="shared" si="356"/>
        <v>0</v>
      </c>
      <c r="S1337" s="3">
        <f>IF(G1337&gt;0,(K1337/G1337)*(1000000/365),"")</f>
        <v>0</v>
      </c>
      <c r="T1337" s="3" t="str">
        <f>IF(H1337&gt;0,(L1337/H1337)*(1000000/365),"")</f>
        <v/>
      </c>
      <c r="U1337" s="3">
        <f>IF(I1337&gt;0,(M1337/I1337)*(1000000/365),"")</f>
        <v>0</v>
      </c>
      <c r="V1337" s="28" t="str">
        <f>IF(J1337&gt;0,(N1337/J1337)*(1000000/365),"")</f>
        <v/>
      </c>
      <c r="Y1337" s="29" t="s">
        <v>884</v>
      </c>
      <c r="Z1337" s="3" t="s">
        <v>62</v>
      </c>
      <c r="AA1337" s="3">
        <v>2114025.3594999998</v>
      </c>
      <c r="AB1337" s="3">
        <v>572</v>
      </c>
      <c r="AC1337" s="3">
        <v>14</v>
      </c>
      <c r="AD1337" s="3">
        <v>0</v>
      </c>
      <c r="AE1337" s="2" t="s">
        <v>1243</v>
      </c>
      <c r="AG1337" s="2">
        <v>12</v>
      </c>
      <c r="AH1337" s="2">
        <v>0</v>
      </c>
      <c r="AI1337" s="3" t="s">
        <v>1245</v>
      </c>
      <c r="AM1337" s="2" t="s">
        <v>1243</v>
      </c>
      <c r="AO1337" s="2">
        <v>2</v>
      </c>
      <c r="AP1337" s="2">
        <v>0</v>
      </c>
    </row>
    <row r="1338" spans="1:42" x14ac:dyDescent="0.25">
      <c r="A1338" s="3">
        <f t="shared" si="340"/>
        <v>1</v>
      </c>
      <c r="B1338" s="3" t="str">
        <f t="shared" si="341"/>
        <v>Oil</v>
      </c>
      <c r="C1338" s="3">
        <f t="shared" si="342"/>
        <v>0.89045686999999996</v>
      </c>
      <c r="D1338" s="3">
        <f t="shared" si="343"/>
        <v>0</v>
      </c>
      <c r="E1338" s="3">
        <f t="shared" si="344"/>
        <v>0</v>
      </c>
      <c r="F1338" s="3" t="str">
        <f t="shared" si="345"/>
        <v/>
      </c>
      <c r="G1338" s="3">
        <f t="shared" si="346"/>
        <v>41</v>
      </c>
      <c r="H1338" s="3">
        <f t="shared" si="347"/>
        <v>0</v>
      </c>
      <c r="I1338" s="3">
        <f t="shared" si="348"/>
        <v>0</v>
      </c>
      <c r="J1338" s="3">
        <f t="shared" si="349"/>
        <v>0</v>
      </c>
      <c r="K1338" s="3">
        <f t="shared" si="350"/>
        <v>0</v>
      </c>
      <c r="L1338" s="3">
        <f t="shared" si="351"/>
        <v>0</v>
      </c>
      <c r="M1338" s="3">
        <f t="shared" si="352"/>
        <v>0</v>
      </c>
      <c r="N1338" s="3">
        <f t="shared" si="353"/>
        <v>0</v>
      </c>
      <c r="O1338" s="3">
        <f>SUM(K1338:M1338)</f>
        <v>0</v>
      </c>
      <c r="P1338" s="41">
        <f t="shared" si="354"/>
        <v>0</v>
      </c>
      <c r="Q1338" s="42" t="str">
        <f t="shared" si="355"/>
        <v/>
      </c>
      <c r="R1338" s="44" t="str">
        <f t="shared" si="356"/>
        <v/>
      </c>
      <c r="S1338" s="3">
        <f>IF(G1338&gt;0,(K1338/G1338)*(1000000/365),"")</f>
        <v>0</v>
      </c>
      <c r="T1338" s="3" t="str">
        <f>IF(H1338&gt;0,(L1338/H1338)*(1000000/365),"")</f>
        <v/>
      </c>
      <c r="U1338" s="3" t="str">
        <f>IF(I1338&gt;0,(M1338/I1338)*(1000000/365),"")</f>
        <v/>
      </c>
      <c r="V1338" s="28" t="str">
        <f>IF(J1338&gt;0,(N1338/J1338)*(1000000/365),"")</f>
        <v/>
      </c>
      <c r="Y1338" s="29" t="s">
        <v>884</v>
      </c>
      <c r="Z1338" s="3" t="s">
        <v>47</v>
      </c>
      <c r="AA1338" s="3">
        <v>890456.87</v>
      </c>
      <c r="AB1338" s="3">
        <v>152</v>
      </c>
      <c r="AC1338" s="3">
        <v>41</v>
      </c>
      <c r="AD1338" s="3">
        <v>0</v>
      </c>
      <c r="AE1338" s="2" t="s">
        <v>1243</v>
      </c>
      <c r="AG1338" s="2">
        <v>41</v>
      </c>
      <c r="AH1338" s="2">
        <v>0</v>
      </c>
      <c r="AI1338" s="3" t="s">
        <v>1245</v>
      </c>
      <c r="AM1338" s="2" t="s">
        <v>1245</v>
      </c>
    </row>
    <row r="1339" spans="1:42" x14ac:dyDescent="0.25">
      <c r="A1339" s="3">
        <f t="shared" si="340"/>
        <v>6</v>
      </c>
      <c r="B1339" s="3" t="str">
        <f t="shared" si="341"/>
        <v>Oil</v>
      </c>
      <c r="C1339" s="3">
        <f t="shared" si="342"/>
        <v>0.47091938</v>
      </c>
      <c r="D1339" s="3">
        <f t="shared" si="343"/>
        <v>0</v>
      </c>
      <c r="E1339" s="3">
        <f t="shared" si="344"/>
        <v>0</v>
      </c>
      <c r="F1339" s="3" t="str">
        <f t="shared" si="345"/>
        <v/>
      </c>
      <c r="G1339" s="3">
        <f t="shared" si="346"/>
        <v>17</v>
      </c>
      <c r="H1339" s="3">
        <f t="shared" si="347"/>
        <v>0</v>
      </c>
      <c r="I1339" s="3">
        <f t="shared" si="348"/>
        <v>0</v>
      </c>
      <c r="J1339" s="3">
        <f t="shared" si="349"/>
        <v>0</v>
      </c>
      <c r="K1339" s="3">
        <f t="shared" si="350"/>
        <v>0</v>
      </c>
      <c r="L1339" s="3">
        <f t="shared" si="351"/>
        <v>0</v>
      </c>
      <c r="M1339" s="3">
        <f t="shared" si="352"/>
        <v>1.6385999999999999E-4</v>
      </c>
      <c r="N1339" s="3">
        <f t="shared" si="353"/>
        <v>0</v>
      </c>
      <c r="O1339" s="3">
        <f>SUM(K1339:M1339)</f>
        <v>1.6385999999999999E-4</v>
      </c>
      <c r="P1339" s="41">
        <f t="shared" si="354"/>
        <v>0</v>
      </c>
      <c r="Q1339" s="42" t="str">
        <f t="shared" si="355"/>
        <v/>
      </c>
      <c r="R1339" s="44" t="str">
        <f t="shared" si="356"/>
        <v/>
      </c>
      <c r="S1339" s="3">
        <f>IF(G1339&gt;0,(K1339/G1339)*(1000000/365),"")</f>
        <v>0</v>
      </c>
      <c r="T1339" s="3" t="str">
        <f>IF(H1339&gt;0,(L1339/H1339)*(1000000/365),"")</f>
        <v/>
      </c>
      <c r="U1339" s="3" t="str">
        <f>IF(I1339&gt;0,(M1339/I1339)*(1000000/365),"")</f>
        <v/>
      </c>
      <c r="V1339" s="28" t="str">
        <f>IF(J1339&gt;0,(N1339/J1339)*(1000000/365),"")</f>
        <v/>
      </c>
      <c r="Y1339" s="29" t="s">
        <v>884</v>
      </c>
      <c r="Z1339" s="3" t="s">
        <v>62</v>
      </c>
      <c r="AA1339" s="3">
        <v>470919.38</v>
      </c>
      <c r="AB1339" s="3">
        <v>67</v>
      </c>
      <c r="AC1339" s="3">
        <v>17</v>
      </c>
      <c r="AD1339" s="3">
        <v>0</v>
      </c>
      <c r="AE1339" s="2" t="s">
        <v>1243</v>
      </c>
      <c r="AG1339" s="2">
        <v>17</v>
      </c>
      <c r="AH1339" s="2">
        <v>0</v>
      </c>
      <c r="AI1339" s="3" t="s">
        <v>1245</v>
      </c>
      <c r="AM1339" s="2" t="s">
        <v>1243</v>
      </c>
      <c r="AO1339" s="2">
        <v>0</v>
      </c>
      <c r="AP1339" s="2">
        <v>0.16386000000000001</v>
      </c>
    </row>
    <row r="1340" spans="1:42" x14ac:dyDescent="0.25">
      <c r="A1340" s="3">
        <f t="shared" si="340"/>
        <v>2</v>
      </c>
      <c r="B1340" s="3" t="str">
        <f t="shared" si="341"/>
        <v>Oil</v>
      </c>
      <c r="C1340" s="3">
        <f t="shared" si="342"/>
        <v>0</v>
      </c>
      <c r="D1340" s="3">
        <f t="shared" si="343"/>
        <v>1.9164330000000001</v>
      </c>
      <c r="E1340" s="3">
        <f t="shared" si="344"/>
        <v>0</v>
      </c>
      <c r="F1340" s="3" t="str">
        <f t="shared" si="345"/>
        <v/>
      </c>
      <c r="G1340" s="3">
        <f t="shared" si="346"/>
        <v>0</v>
      </c>
      <c r="H1340" s="3">
        <f t="shared" si="347"/>
        <v>23</v>
      </c>
      <c r="I1340" s="3">
        <f t="shared" si="348"/>
        <v>0</v>
      </c>
      <c r="J1340" s="3">
        <f t="shared" si="349"/>
        <v>0</v>
      </c>
      <c r="K1340" s="3">
        <f t="shared" si="350"/>
        <v>0</v>
      </c>
      <c r="L1340" s="3">
        <f t="shared" si="351"/>
        <v>3.0817714500000003E-2</v>
      </c>
      <c r="M1340" s="3">
        <f t="shared" si="352"/>
        <v>0</v>
      </c>
      <c r="N1340" s="3">
        <f t="shared" si="353"/>
        <v>0</v>
      </c>
      <c r="O1340" s="3">
        <f>SUM(K1340:M1340)</f>
        <v>3.0817714500000003E-2</v>
      </c>
      <c r="P1340" s="41" t="str">
        <f t="shared" si="354"/>
        <v/>
      </c>
      <c r="Q1340" s="42">
        <f t="shared" si="355"/>
        <v>1.6080768020588249E-2</v>
      </c>
      <c r="R1340" s="44" t="str">
        <f t="shared" si="356"/>
        <v/>
      </c>
      <c r="S1340" s="3" t="str">
        <f>IF(G1340&gt;0,(K1340/G1340)*(1000000/365),"")</f>
        <v/>
      </c>
      <c r="T1340" s="3">
        <f>IF(H1340&gt;0,(L1340/H1340)*(1000000/365),"")</f>
        <v>3.6709606313281715</v>
      </c>
      <c r="U1340" s="3" t="str">
        <f>IF(I1340&gt;0,(M1340/I1340)*(1000000/365),"")</f>
        <v/>
      </c>
      <c r="V1340" s="28" t="str">
        <f>IF(J1340&gt;0,(N1340/J1340)*(1000000/365),"")</f>
        <v/>
      </c>
      <c r="Y1340" s="29" t="s">
        <v>884</v>
      </c>
      <c r="Z1340" s="3" t="s">
        <v>62</v>
      </c>
      <c r="AA1340" s="3">
        <v>1916433</v>
      </c>
      <c r="AB1340" s="3">
        <v>81</v>
      </c>
      <c r="AC1340" s="3">
        <v>23</v>
      </c>
      <c r="AD1340" s="3">
        <v>0</v>
      </c>
      <c r="AE1340" s="2" t="s">
        <v>1245</v>
      </c>
      <c r="AI1340" s="3" t="s">
        <v>1243</v>
      </c>
      <c r="AK1340" s="3">
        <v>23</v>
      </c>
      <c r="AL1340" s="3">
        <v>30.817714500000001</v>
      </c>
      <c r="AM1340" s="2" t="s">
        <v>1245</v>
      </c>
    </row>
    <row r="1341" spans="1:42" x14ac:dyDescent="0.25">
      <c r="A1341" s="3">
        <f t="shared" si="340"/>
        <v>2</v>
      </c>
      <c r="B1341" s="3" t="str">
        <f t="shared" si="341"/>
        <v>Oil</v>
      </c>
      <c r="C1341" s="3">
        <f t="shared" si="342"/>
        <v>0</v>
      </c>
      <c r="D1341" s="3">
        <f t="shared" si="343"/>
        <v>0.11912703999999999</v>
      </c>
      <c r="E1341" s="3">
        <f t="shared" si="344"/>
        <v>0</v>
      </c>
      <c r="F1341" s="3" t="str">
        <f t="shared" si="345"/>
        <v/>
      </c>
      <c r="G1341" s="3">
        <f t="shared" si="346"/>
        <v>0</v>
      </c>
      <c r="H1341" s="3">
        <f t="shared" si="347"/>
        <v>49</v>
      </c>
      <c r="I1341" s="3">
        <f t="shared" si="348"/>
        <v>0</v>
      </c>
      <c r="J1341" s="3">
        <f t="shared" si="349"/>
        <v>0</v>
      </c>
      <c r="K1341" s="3">
        <f t="shared" si="350"/>
        <v>0</v>
      </c>
      <c r="L1341" s="3">
        <f t="shared" si="351"/>
        <v>5.9212938600000001E-2</v>
      </c>
      <c r="M1341" s="3">
        <f t="shared" si="352"/>
        <v>0</v>
      </c>
      <c r="N1341" s="3">
        <f t="shared" si="353"/>
        <v>0</v>
      </c>
      <c r="O1341" s="3">
        <f>SUM(K1341:M1341)</f>
        <v>5.9212938600000001E-2</v>
      </c>
      <c r="P1341" s="41" t="str">
        <f t="shared" si="354"/>
        <v/>
      </c>
      <c r="Q1341" s="42">
        <f t="shared" si="355"/>
        <v>0.49705707956816525</v>
      </c>
      <c r="R1341" s="44" t="str">
        <f t="shared" si="356"/>
        <v/>
      </c>
      <c r="S1341" s="3" t="str">
        <f>IF(G1341&gt;0,(K1341/G1341)*(1000000/365),"")</f>
        <v/>
      </c>
      <c r="T1341" s="3">
        <f>IF(H1341&gt;0,(L1341/H1341)*(1000000/365),"")</f>
        <v>3.3107597763488958</v>
      </c>
      <c r="U1341" s="3" t="str">
        <f>IF(I1341&gt;0,(M1341/I1341)*(1000000/365),"")</f>
        <v/>
      </c>
      <c r="V1341" s="28" t="str">
        <f>IF(J1341&gt;0,(N1341/J1341)*(1000000/365),"")</f>
        <v/>
      </c>
      <c r="Y1341" s="29" t="s">
        <v>885</v>
      </c>
      <c r="Z1341" s="3" t="s">
        <v>47</v>
      </c>
      <c r="AA1341" s="3">
        <v>119127.03999999999</v>
      </c>
      <c r="AB1341" s="3">
        <v>220</v>
      </c>
      <c r="AC1341" s="3">
        <v>49</v>
      </c>
      <c r="AD1341" s="3">
        <v>0</v>
      </c>
      <c r="AE1341" s="2" t="s">
        <v>1245</v>
      </c>
      <c r="AI1341" s="3" t="s">
        <v>1243</v>
      </c>
      <c r="AK1341" s="3">
        <v>49</v>
      </c>
      <c r="AL1341" s="3">
        <v>59.212938600000001</v>
      </c>
      <c r="AM1341" s="2" t="s">
        <v>1245</v>
      </c>
    </row>
    <row r="1342" spans="1:42" x14ac:dyDescent="0.25">
      <c r="A1342" s="3">
        <f t="shared" si="340"/>
        <v>4</v>
      </c>
      <c r="B1342" s="3" t="str">
        <f t="shared" si="341"/>
        <v>Oil</v>
      </c>
      <c r="C1342" s="3">
        <f t="shared" si="342"/>
        <v>5.4912349999999997E-3</v>
      </c>
      <c r="D1342" s="3">
        <f t="shared" si="343"/>
        <v>5.4912349999999997E-3</v>
      </c>
      <c r="E1342" s="3">
        <f t="shared" si="344"/>
        <v>0</v>
      </c>
      <c r="F1342" s="3" t="str">
        <f t="shared" si="345"/>
        <v/>
      </c>
      <c r="G1342" s="3">
        <f t="shared" si="346"/>
        <v>1</v>
      </c>
      <c r="H1342" s="3">
        <f t="shared" si="347"/>
        <v>1</v>
      </c>
      <c r="I1342" s="3">
        <f t="shared" si="348"/>
        <v>0</v>
      </c>
      <c r="J1342" s="3">
        <f t="shared" si="349"/>
        <v>0</v>
      </c>
      <c r="K1342" s="3">
        <f t="shared" si="350"/>
        <v>0</v>
      </c>
      <c r="L1342" s="3">
        <f t="shared" si="351"/>
        <v>2.9100000000000003E-3</v>
      </c>
      <c r="M1342" s="3">
        <f t="shared" si="352"/>
        <v>0</v>
      </c>
      <c r="N1342" s="3">
        <f t="shared" si="353"/>
        <v>0</v>
      </c>
      <c r="O1342" s="3">
        <f>SUM(K1342:M1342)</f>
        <v>2.9100000000000003E-3</v>
      </c>
      <c r="P1342" s="41">
        <f t="shared" si="354"/>
        <v>0</v>
      </c>
      <c r="Q1342" s="42">
        <f t="shared" si="355"/>
        <v>0.52993543346806327</v>
      </c>
      <c r="R1342" s="44" t="str">
        <f t="shared" si="356"/>
        <v/>
      </c>
      <c r="S1342" s="3">
        <f>IF(G1342&gt;0,(K1342/G1342)*(1000000/365),"")</f>
        <v>0</v>
      </c>
      <c r="T1342" s="3">
        <f>IF(H1342&gt;0,(L1342/H1342)*(1000000/365),"")</f>
        <v>7.9726027397260282</v>
      </c>
      <c r="U1342" s="3" t="str">
        <f>IF(I1342&gt;0,(M1342/I1342)*(1000000/365),"")</f>
        <v/>
      </c>
      <c r="V1342" s="28" t="str">
        <f>IF(J1342&gt;0,(N1342/J1342)*(1000000/365),"")</f>
        <v/>
      </c>
      <c r="Y1342" s="29" t="s">
        <v>884</v>
      </c>
      <c r="Z1342" s="3" t="s">
        <v>47</v>
      </c>
      <c r="AA1342" s="3">
        <v>10982.47</v>
      </c>
      <c r="AB1342" s="3">
        <v>0</v>
      </c>
      <c r="AC1342" s="3">
        <v>2</v>
      </c>
      <c r="AD1342" s="3">
        <v>1</v>
      </c>
      <c r="AE1342" s="2" t="s">
        <v>1243</v>
      </c>
      <c r="AG1342" s="2">
        <v>1</v>
      </c>
      <c r="AH1342" s="2">
        <v>0</v>
      </c>
      <c r="AI1342" s="3" t="s">
        <v>1243</v>
      </c>
      <c r="AK1342" s="3">
        <v>1</v>
      </c>
      <c r="AL1342" s="3">
        <v>2.91</v>
      </c>
      <c r="AM1342" s="2" t="s">
        <v>1245</v>
      </c>
    </row>
    <row r="1343" spans="1:42" x14ac:dyDescent="0.25">
      <c r="A1343" s="3">
        <f t="shared" si="340"/>
        <v>2</v>
      </c>
      <c r="B1343" s="3" t="str">
        <f t="shared" si="341"/>
        <v>Oil</v>
      </c>
      <c r="C1343" s="3">
        <f t="shared" si="342"/>
        <v>0</v>
      </c>
      <c r="D1343" s="3">
        <f t="shared" si="343"/>
        <v>9.9316000000000002E-2</v>
      </c>
      <c r="E1343" s="3">
        <f t="shared" si="344"/>
        <v>0</v>
      </c>
      <c r="F1343" s="3" t="str">
        <f t="shared" si="345"/>
        <v/>
      </c>
      <c r="G1343" s="3">
        <f t="shared" si="346"/>
        <v>0</v>
      </c>
      <c r="H1343" s="3">
        <f t="shared" si="347"/>
        <v>8</v>
      </c>
      <c r="I1343" s="3">
        <f t="shared" si="348"/>
        <v>0</v>
      </c>
      <c r="J1343" s="3">
        <f t="shared" si="349"/>
        <v>0</v>
      </c>
      <c r="K1343" s="3">
        <f t="shared" si="350"/>
        <v>0</v>
      </c>
      <c r="L1343" s="3">
        <f t="shared" si="351"/>
        <v>5.7599999999999995E-3</v>
      </c>
      <c r="M1343" s="3">
        <f t="shared" si="352"/>
        <v>0</v>
      </c>
      <c r="N1343" s="3">
        <f t="shared" si="353"/>
        <v>0</v>
      </c>
      <c r="O1343" s="3">
        <f>SUM(K1343:M1343)</f>
        <v>5.7599999999999995E-3</v>
      </c>
      <c r="P1343" s="41" t="str">
        <f t="shared" si="354"/>
        <v/>
      </c>
      <c r="Q1343" s="42">
        <f t="shared" si="355"/>
        <v>5.7996697410286353E-2</v>
      </c>
      <c r="R1343" s="44" t="str">
        <f t="shared" si="356"/>
        <v/>
      </c>
      <c r="S1343" s="3" t="str">
        <f>IF(G1343&gt;0,(K1343/G1343)*(1000000/365),"")</f>
        <v/>
      </c>
      <c r="T1343" s="3">
        <f>IF(H1343&gt;0,(L1343/H1343)*(1000000/365),"")</f>
        <v>1.9726027397260271</v>
      </c>
      <c r="U1343" s="3" t="str">
        <f>IF(I1343&gt;0,(M1343/I1343)*(1000000/365),"")</f>
        <v/>
      </c>
      <c r="V1343" s="28" t="str">
        <f>IF(J1343&gt;0,(N1343/J1343)*(1000000/365),"")</f>
        <v/>
      </c>
      <c r="Y1343" s="29" t="s">
        <v>884</v>
      </c>
      <c r="Z1343" s="3" t="s">
        <v>62</v>
      </c>
      <c r="AA1343" s="3">
        <v>99316</v>
      </c>
      <c r="AB1343" s="3">
        <v>3</v>
      </c>
      <c r="AC1343" s="3">
        <v>8</v>
      </c>
      <c r="AD1343" s="3">
        <v>0</v>
      </c>
      <c r="AE1343" s="2" t="s">
        <v>1245</v>
      </c>
      <c r="AI1343" s="3" t="s">
        <v>1243</v>
      </c>
      <c r="AK1343" s="3">
        <v>8</v>
      </c>
      <c r="AL1343" s="3">
        <v>5.76</v>
      </c>
      <c r="AM1343" s="2" t="s">
        <v>1245</v>
      </c>
    </row>
    <row r="1344" spans="1:42" x14ac:dyDescent="0.25">
      <c r="A1344" s="3">
        <f t="shared" si="340"/>
        <v>6</v>
      </c>
      <c r="B1344" s="3" t="str">
        <f t="shared" si="341"/>
        <v>Oil</v>
      </c>
      <c r="C1344" s="3">
        <f t="shared" si="342"/>
        <v>7.9052341169844706E-2</v>
      </c>
      <c r="D1344" s="3">
        <f t="shared" si="343"/>
        <v>0</v>
      </c>
      <c r="E1344" s="3">
        <f t="shared" si="344"/>
        <v>1.0408558254029552</v>
      </c>
      <c r="F1344" s="3" t="str">
        <f t="shared" si="345"/>
        <v/>
      </c>
      <c r="G1344" s="3">
        <f t="shared" si="346"/>
        <v>6</v>
      </c>
      <c r="H1344" s="3">
        <f t="shared" si="347"/>
        <v>0</v>
      </c>
      <c r="I1344" s="3">
        <f t="shared" si="348"/>
        <v>79</v>
      </c>
      <c r="J1344" s="3">
        <f t="shared" si="349"/>
        <v>0</v>
      </c>
      <c r="K1344" s="3">
        <f t="shared" si="350"/>
        <v>6.8373944000000002E-3</v>
      </c>
      <c r="L1344" s="3">
        <f t="shared" si="351"/>
        <v>0</v>
      </c>
      <c r="M1344" s="3">
        <f t="shared" si="352"/>
        <v>5.4578914000000004E-3</v>
      </c>
      <c r="N1344" s="3">
        <f t="shared" si="353"/>
        <v>0</v>
      </c>
      <c r="O1344" s="3">
        <f>SUM(K1344:M1344)</f>
        <v>1.22952858E-2</v>
      </c>
      <c r="P1344" s="41">
        <f t="shared" si="354"/>
        <v>8.6491991240459198E-2</v>
      </c>
      <c r="Q1344" s="42" t="str">
        <f t="shared" si="355"/>
        <v/>
      </c>
      <c r="R1344" s="44">
        <f t="shared" si="356"/>
        <v>5.2436574468774687E-3</v>
      </c>
      <c r="S1344" s="3">
        <f>IF(G1344&gt;0,(K1344/G1344)*(1000000/365),"")</f>
        <v>3.122097899543379</v>
      </c>
      <c r="T1344" s="3" t="str">
        <f>IF(H1344&gt;0,(L1344/H1344)*(1000000/365),"")</f>
        <v/>
      </c>
      <c r="U1344" s="3">
        <f>IF(I1344&gt;0,(M1344/I1344)*(1000000/365),"")</f>
        <v>0.18928009016819838</v>
      </c>
      <c r="V1344" s="28" t="str">
        <f>IF(J1344&gt;0,(N1344/J1344)*(1000000/365),"")</f>
        <v/>
      </c>
      <c r="Y1344" s="29" t="s">
        <v>884</v>
      </c>
      <c r="Z1344" s="3" t="s">
        <v>47</v>
      </c>
      <c r="AA1344" s="3">
        <v>1119908.1665727999</v>
      </c>
      <c r="AB1344" s="3">
        <v>24</v>
      </c>
      <c r="AC1344" s="3">
        <v>85</v>
      </c>
      <c r="AD1344" s="3">
        <v>0</v>
      </c>
      <c r="AE1344" s="2" t="s">
        <v>1243</v>
      </c>
      <c r="AG1344" s="2">
        <v>6</v>
      </c>
      <c r="AH1344" s="2">
        <v>6.8373944</v>
      </c>
      <c r="AI1344" s="3" t="s">
        <v>1245</v>
      </c>
      <c r="AM1344" s="2" t="s">
        <v>1243</v>
      </c>
      <c r="AO1344" s="2">
        <v>79</v>
      </c>
      <c r="AP1344" s="2">
        <v>5.4578914000000003</v>
      </c>
    </row>
    <row r="1345" spans="1:42" x14ac:dyDescent="0.25">
      <c r="A1345" s="3">
        <f t="shared" si="340"/>
        <v>5</v>
      </c>
      <c r="B1345" s="3" t="str">
        <f t="shared" si="341"/>
        <v>Oil</v>
      </c>
      <c r="C1345" s="3">
        <f t="shared" si="342"/>
        <v>0</v>
      </c>
      <c r="D1345" s="3">
        <f t="shared" si="343"/>
        <v>3.5461380000000001E-2</v>
      </c>
      <c r="E1345" s="3">
        <f t="shared" si="344"/>
        <v>1.182046E-2</v>
      </c>
      <c r="F1345" s="3" t="str">
        <f t="shared" si="345"/>
        <v/>
      </c>
      <c r="G1345" s="3">
        <f t="shared" si="346"/>
        <v>0</v>
      </c>
      <c r="H1345" s="3">
        <f t="shared" si="347"/>
        <v>9</v>
      </c>
      <c r="I1345" s="3">
        <f t="shared" si="348"/>
        <v>3</v>
      </c>
      <c r="J1345" s="3">
        <f t="shared" si="349"/>
        <v>0</v>
      </c>
      <c r="K1345" s="3">
        <f t="shared" si="350"/>
        <v>0</v>
      </c>
      <c r="L1345" s="3">
        <f t="shared" si="351"/>
        <v>3.0999999999999999E-3</v>
      </c>
      <c r="M1345" s="3">
        <f t="shared" si="352"/>
        <v>0</v>
      </c>
      <c r="N1345" s="3">
        <f t="shared" si="353"/>
        <v>0</v>
      </c>
      <c r="O1345" s="3">
        <f>SUM(K1345:M1345)</f>
        <v>3.0999999999999999E-3</v>
      </c>
      <c r="P1345" s="41" t="str">
        <f t="shared" si="354"/>
        <v/>
      </c>
      <c r="Q1345" s="42">
        <f t="shared" si="355"/>
        <v>8.7419045733696771E-2</v>
      </c>
      <c r="R1345" s="44">
        <f t="shared" si="356"/>
        <v>0</v>
      </c>
      <c r="S1345" s="3" t="str">
        <f>IF(G1345&gt;0,(K1345/G1345)*(1000000/365),"")</f>
        <v/>
      </c>
      <c r="T1345" s="3">
        <f>IF(H1345&gt;0,(L1345/H1345)*(1000000/365),"")</f>
        <v>0.94368340943683404</v>
      </c>
      <c r="U1345" s="3">
        <f>IF(I1345&gt;0,(M1345/I1345)*(1000000/365),"")</f>
        <v>0</v>
      </c>
      <c r="V1345" s="28" t="str">
        <f>IF(J1345&gt;0,(N1345/J1345)*(1000000/365),"")</f>
        <v/>
      </c>
      <c r="Y1345" s="29" t="s">
        <v>884</v>
      </c>
      <c r="Z1345" s="3" t="s">
        <v>47</v>
      </c>
      <c r="AA1345" s="3">
        <v>47281.84</v>
      </c>
      <c r="AB1345" s="3">
        <v>12</v>
      </c>
      <c r="AC1345" s="3">
        <v>17</v>
      </c>
      <c r="AD1345" s="3">
        <v>0</v>
      </c>
      <c r="AE1345" s="2" t="s">
        <v>1245</v>
      </c>
      <c r="AI1345" s="3" t="s">
        <v>1243</v>
      </c>
      <c r="AK1345" s="3">
        <v>9</v>
      </c>
      <c r="AL1345" s="3">
        <v>3.1</v>
      </c>
      <c r="AM1345" s="2" t="s">
        <v>1243</v>
      </c>
      <c r="AO1345" s="2">
        <v>3</v>
      </c>
      <c r="AP1345" s="2">
        <v>0</v>
      </c>
    </row>
    <row r="1346" spans="1:42" x14ac:dyDescent="0.25">
      <c r="A1346" s="3">
        <f t="shared" si="340"/>
        <v>6</v>
      </c>
      <c r="B1346" s="3" t="str">
        <f t="shared" si="341"/>
        <v>Oil</v>
      </c>
      <c r="C1346" s="3">
        <f t="shared" si="342"/>
        <v>1.9901908529099999</v>
      </c>
      <c r="D1346" s="3">
        <f t="shared" si="343"/>
        <v>0</v>
      </c>
      <c r="E1346" s="3">
        <f t="shared" si="344"/>
        <v>6.862727079E-2</v>
      </c>
      <c r="F1346" s="3" t="str">
        <f t="shared" si="345"/>
        <v/>
      </c>
      <c r="G1346" s="3">
        <f t="shared" si="346"/>
        <v>58</v>
      </c>
      <c r="H1346" s="3">
        <f t="shared" si="347"/>
        <v>40</v>
      </c>
      <c r="I1346" s="3">
        <f t="shared" si="348"/>
        <v>2</v>
      </c>
      <c r="J1346" s="3">
        <f t="shared" si="349"/>
        <v>0</v>
      </c>
      <c r="K1346" s="3">
        <f t="shared" si="350"/>
        <v>1.8325806E-2</v>
      </c>
      <c r="L1346" s="3">
        <f t="shared" si="351"/>
        <v>3.2350150500000001E-2</v>
      </c>
      <c r="M1346" s="3">
        <f t="shared" si="352"/>
        <v>3.4614600000000006E-5</v>
      </c>
      <c r="N1346" s="3">
        <f t="shared" si="353"/>
        <v>0</v>
      </c>
      <c r="O1346" s="3">
        <f>SUM(K1346:M1346)</f>
        <v>5.0710571100000004E-2</v>
      </c>
      <c r="P1346" s="41">
        <f t="shared" si="354"/>
        <v>9.2080646301858603E-3</v>
      </c>
      <c r="Q1346" s="42" t="str">
        <f t="shared" si="355"/>
        <v/>
      </c>
      <c r="R1346" s="44">
        <f t="shared" si="356"/>
        <v>5.0438549575898127E-4</v>
      </c>
      <c r="S1346" s="3">
        <f>IF(G1346&gt;0,(K1346/G1346)*(1000000/365),"")</f>
        <v>0.86564978743504961</v>
      </c>
      <c r="T1346" s="3">
        <f>IF(H1346&gt;0,(L1346/H1346)*(1000000/365),"")</f>
        <v>2.2157637328767126</v>
      </c>
      <c r="U1346" s="3">
        <f>IF(I1346&gt;0,(M1346/I1346)*(1000000/365),"")</f>
        <v>4.7417260273972611E-2</v>
      </c>
      <c r="V1346" s="28" t="str">
        <f>IF(J1346&gt;0,(N1346/J1346)*(1000000/365),"")</f>
        <v/>
      </c>
      <c r="Y1346" s="29" t="s">
        <v>884</v>
      </c>
      <c r="Z1346" s="3" t="s">
        <v>47</v>
      </c>
      <c r="AA1346" s="3">
        <v>3431363.5395</v>
      </c>
      <c r="AB1346" s="3">
        <v>434</v>
      </c>
      <c r="AC1346" s="3">
        <v>100</v>
      </c>
      <c r="AD1346" s="3">
        <v>2</v>
      </c>
      <c r="AE1346" s="2" t="s">
        <v>1243</v>
      </c>
      <c r="AG1346" s="2">
        <v>58</v>
      </c>
      <c r="AH1346" s="2">
        <v>18.325806</v>
      </c>
      <c r="AI1346" s="3" t="s">
        <v>1243</v>
      </c>
      <c r="AK1346" s="3">
        <v>40</v>
      </c>
      <c r="AL1346" s="3">
        <v>32.350150499999998</v>
      </c>
      <c r="AM1346" s="2" t="s">
        <v>1243</v>
      </c>
      <c r="AO1346" s="2">
        <v>2</v>
      </c>
      <c r="AP1346" s="2">
        <v>3.4614600000000002E-2</v>
      </c>
    </row>
    <row r="1347" spans="1:42" x14ac:dyDescent="0.25">
      <c r="A1347" s="3">
        <f t="shared" si="340"/>
        <v>6</v>
      </c>
      <c r="B1347" s="3" t="str">
        <f t="shared" si="341"/>
        <v>Oil</v>
      </c>
      <c r="C1347" s="3">
        <f t="shared" si="342"/>
        <v>1.9583E-2</v>
      </c>
      <c r="D1347" s="3">
        <f t="shared" si="343"/>
        <v>0</v>
      </c>
      <c r="E1347" s="3">
        <f t="shared" si="344"/>
        <v>3.9165999999999999E-2</v>
      </c>
      <c r="F1347" s="3" t="str">
        <f t="shared" si="345"/>
        <v/>
      </c>
      <c r="G1347" s="3">
        <f t="shared" si="346"/>
        <v>2</v>
      </c>
      <c r="H1347" s="3">
        <f t="shared" si="347"/>
        <v>2</v>
      </c>
      <c r="I1347" s="3">
        <f t="shared" si="348"/>
        <v>4</v>
      </c>
      <c r="J1347" s="3">
        <f t="shared" si="349"/>
        <v>0</v>
      </c>
      <c r="K1347" s="3">
        <f t="shared" si="350"/>
        <v>3.5217000000000001E-6</v>
      </c>
      <c r="L1347" s="3">
        <f t="shared" si="351"/>
        <v>3.2862019999999997E-4</v>
      </c>
      <c r="M1347" s="3">
        <f t="shared" si="352"/>
        <v>0</v>
      </c>
      <c r="N1347" s="3">
        <f t="shared" si="353"/>
        <v>0</v>
      </c>
      <c r="O1347" s="3">
        <f>SUM(K1347:M1347)</f>
        <v>3.3214189999999997E-4</v>
      </c>
      <c r="P1347" s="41">
        <f t="shared" si="354"/>
        <v>1.7983455037532555E-4</v>
      </c>
      <c r="Q1347" s="42" t="str">
        <f t="shared" si="355"/>
        <v/>
      </c>
      <c r="R1347" s="44">
        <f t="shared" si="356"/>
        <v>0</v>
      </c>
      <c r="S1347" s="3">
        <f>IF(G1347&gt;0,(K1347/G1347)*(1000000/365),"")</f>
        <v>4.8242465753424654E-3</v>
      </c>
      <c r="T1347" s="3">
        <f>IF(H1347&gt;0,(L1347/H1347)*(1000000/365),"")</f>
        <v>0.4501646575342465</v>
      </c>
      <c r="U1347" s="3">
        <f>IF(I1347&gt;0,(M1347/I1347)*(1000000/365),"")</f>
        <v>0</v>
      </c>
      <c r="V1347" s="28" t="str">
        <f>IF(J1347&gt;0,(N1347/J1347)*(1000000/365),"")</f>
        <v/>
      </c>
      <c r="Y1347" s="29" t="s">
        <v>884</v>
      </c>
      <c r="Z1347" s="3" t="s">
        <v>62</v>
      </c>
      <c r="AA1347" s="3">
        <v>78332</v>
      </c>
      <c r="AB1347" s="3">
        <v>55</v>
      </c>
      <c r="AC1347" s="3">
        <v>4</v>
      </c>
      <c r="AD1347" s="3">
        <v>0</v>
      </c>
      <c r="AE1347" s="2" t="s">
        <v>1243</v>
      </c>
      <c r="AG1347" s="2">
        <v>2</v>
      </c>
      <c r="AH1347" s="2">
        <v>3.5217E-3</v>
      </c>
      <c r="AI1347" s="3" t="s">
        <v>1243</v>
      </c>
      <c r="AK1347" s="3">
        <v>2</v>
      </c>
      <c r="AL1347" s="3">
        <v>0.32862019999999997</v>
      </c>
      <c r="AM1347" s="2" t="s">
        <v>1243</v>
      </c>
      <c r="AO1347" s="2">
        <v>4</v>
      </c>
      <c r="AP1347" s="2">
        <v>0</v>
      </c>
    </row>
    <row r="1348" spans="1:42" x14ac:dyDescent="0.25">
      <c r="A1348" s="3">
        <f t="shared" si="340"/>
        <v>6</v>
      </c>
      <c r="B1348" s="3" t="str">
        <f t="shared" si="341"/>
        <v>Oil</v>
      </c>
      <c r="C1348" s="3">
        <f t="shared" si="342"/>
        <v>0.29546591549295775</v>
      </c>
      <c r="D1348" s="3">
        <f t="shared" si="343"/>
        <v>0</v>
      </c>
      <c r="E1348" s="3">
        <f t="shared" si="344"/>
        <v>0.1698929014084507</v>
      </c>
      <c r="F1348" s="3" t="str">
        <f t="shared" si="345"/>
        <v/>
      </c>
      <c r="G1348" s="3">
        <f t="shared" si="346"/>
        <v>40</v>
      </c>
      <c r="H1348" s="3">
        <f t="shared" si="347"/>
        <v>8</v>
      </c>
      <c r="I1348" s="3">
        <f t="shared" si="348"/>
        <v>23</v>
      </c>
      <c r="J1348" s="3">
        <f t="shared" si="349"/>
        <v>0</v>
      </c>
      <c r="K1348" s="3">
        <f t="shared" si="350"/>
        <v>3.6570000000000001E-3</v>
      </c>
      <c r="L1348" s="3">
        <f t="shared" si="351"/>
        <v>4.7731000000000006E-3</v>
      </c>
      <c r="M1348" s="3">
        <f t="shared" si="352"/>
        <v>8.9999999999999998E-4</v>
      </c>
      <c r="N1348" s="3">
        <f t="shared" si="353"/>
        <v>0</v>
      </c>
      <c r="O1348" s="3">
        <f>SUM(K1348:M1348)</f>
        <v>9.3301000000000009E-3</v>
      </c>
      <c r="P1348" s="41">
        <f t="shared" si="354"/>
        <v>1.2377062152494414E-2</v>
      </c>
      <c r="Q1348" s="42" t="str">
        <f t="shared" si="355"/>
        <v/>
      </c>
      <c r="R1348" s="44">
        <f t="shared" si="356"/>
        <v>5.2974549998192726E-3</v>
      </c>
      <c r="S1348" s="3">
        <f>IF(G1348&gt;0,(K1348/G1348)*(1000000/365),"")</f>
        <v>0.25047945205479449</v>
      </c>
      <c r="T1348" s="3">
        <f>IF(H1348&gt;0,(L1348/H1348)*(1000000/365),"")</f>
        <v>1.634623287671233</v>
      </c>
      <c r="U1348" s="3">
        <f>IF(I1348&gt;0,(M1348/I1348)*(1000000/365),"")</f>
        <v>0.10720667063728409</v>
      </c>
      <c r="V1348" s="28" t="str">
        <f>IF(J1348&gt;0,(N1348/J1348)*(1000000/365),"")</f>
        <v/>
      </c>
      <c r="Y1348" s="29" t="s">
        <v>884</v>
      </c>
      <c r="Z1348" s="3" t="s">
        <v>47</v>
      </c>
      <c r="AA1348" s="3">
        <v>524452</v>
      </c>
      <c r="AB1348" s="3">
        <v>183</v>
      </c>
      <c r="AC1348" s="3">
        <v>63</v>
      </c>
      <c r="AD1348" s="3">
        <v>0</v>
      </c>
      <c r="AE1348" s="2" t="s">
        <v>1243</v>
      </c>
      <c r="AG1348" s="2">
        <v>40</v>
      </c>
      <c r="AH1348" s="2">
        <v>3.657</v>
      </c>
      <c r="AI1348" s="3" t="s">
        <v>1243</v>
      </c>
      <c r="AK1348" s="3">
        <v>8</v>
      </c>
      <c r="AL1348" s="3">
        <v>4.7731000000000003</v>
      </c>
      <c r="AM1348" s="2" t="s">
        <v>1243</v>
      </c>
      <c r="AO1348" s="2">
        <v>23</v>
      </c>
      <c r="AP1348" s="2">
        <v>0.9</v>
      </c>
    </row>
    <row r="1349" spans="1:42" x14ac:dyDescent="0.25">
      <c r="A1349" s="3">
        <f t="shared" si="340"/>
        <v>3</v>
      </c>
      <c r="B1349" s="3" t="str">
        <f t="shared" si="341"/>
        <v>Oil</v>
      </c>
      <c r="C1349" s="3">
        <f t="shared" si="342"/>
        <v>0</v>
      </c>
      <c r="D1349" s="3">
        <f t="shared" si="343"/>
        <v>0</v>
      </c>
      <c r="E1349" s="3">
        <f t="shared" si="344"/>
        <v>7.4038999999999994E-2</v>
      </c>
      <c r="F1349" s="3" t="str">
        <f t="shared" si="345"/>
        <v/>
      </c>
      <c r="G1349" s="3">
        <f t="shared" si="346"/>
        <v>0</v>
      </c>
      <c r="H1349" s="3">
        <f t="shared" si="347"/>
        <v>0</v>
      </c>
      <c r="I1349" s="3">
        <f t="shared" si="348"/>
        <v>18</v>
      </c>
      <c r="J1349" s="3">
        <f t="shared" si="349"/>
        <v>0</v>
      </c>
      <c r="K1349" s="3">
        <f t="shared" si="350"/>
        <v>0</v>
      </c>
      <c r="L1349" s="3">
        <f t="shared" si="351"/>
        <v>0</v>
      </c>
      <c r="M1349" s="3">
        <f t="shared" si="352"/>
        <v>0</v>
      </c>
      <c r="N1349" s="3">
        <f t="shared" si="353"/>
        <v>0</v>
      </c>
      <c r="O1349" s="3">
        <f>SUM(K1349:M1349)</f>
        <v>0</v>
      </c>
      <c r="P1349" s="41" t="str">
        <f t="shared" si="354"/>
        <v/>
      </c>
      <c r="Q1349" s="42" t="str">
        <f t="shared" si="355"/>
        <v/>
      </c>
      <c r="R1349" s="44">
        <f t="shared" si="356"/>
        <v>0</v>
      </c>
      <c r="S1349" s="3" t="str">
        <f>IF(G1349&gt;0,(K1349/G1349)*(1000000/365),"")</f>
        <v/>
      </c>
      <c r="T1349" s="3" t="str">
        <f>IF(H1349&gt;0,(L1349/H1349)*(1000000/365),"")</f>
        <v/>
      </c>
      <c r="U1349" s="3">
        <f>IF(I1349&gt;0,(M1349/I1349)*(1000000/365),"")</f>
        <v>0</v>
      </c>
      <c r="V1349" s="28" t="str">
        <f>IF(J1349&gt;0,(N1349/J1349)*(1000000/365),"")</f>
        <v/>
      </c>
      <c r="Y1349" s="29" t="s">
        <v>884</v>
      </c>
      <c r="Z1349" s="3" t="s">
        <v>47</v>
      </c>
      <c r="AA1349" s="3">
        <v>74039</v>
      </c>
      <c r="AB1349" s="3">
        <v>13</v>
      </c>
      <c r="AC1349" s="3">
        <v>18</v>
      </c>
      <c r="AD1349" s="3">
        <v>0</v>
      </c>
      <c r="AE1349" s="2" t="s">
        <v>1245</v>
      </c>
      <c r="AI1349" s="3" t="s">
        <v>1245</v>
      </c>
      <c r="AM1349" s="2" t="s">
        <v>1243</v>
      </c>
      <c r="AO1349" s="2">
        <v>18</v>
      </c>
      <c r="AP1349" s="2">
        <v>0</v>
      </c>
    </row>
    <row r="1350" spans="1:42" x14ac:dyDescent="0.25">
      <c r="A1350" s="3">
        <f t="shared" si="340"/>
        <v>5</v>
      </c>
      <c r="B1350" s="3" t="str">
        <f t="shared" si="341"/>
        <v>Oil</v>
      </c>
      <c r="C1350" s="3">
        <f t="shared" si="342"/>
        <v>0</v>
      </c>
      <c r="D1350" s="3">
        <f t="shared" si="343"/>
        <v>0.64932908213333329</v>
      </c>
      <c r="E1350" s="3">
        <f t="shared" si="344"/>
        <v>0.47450971386666674</v>
      </c>
      <c r="F1350" s="3" t="str">
        <f t="shared" si="345"/>
        <v/>
      </c>
      <c r="G1350" s="3">
        <f t="shared" si="346"/>
        <v>0</v>
      </c>
      <c r="H1350" s="3">
        <f t="shared" si="347"/>
        <v>52</v>
      </c>
      <c r="I1350" s="3">
        <f t="shared" si="348"/>
        <v>38</v>
      </c>
      <c r="J1350" s="3">
        <f t="shared" si="349"/>
        <v>0</v>
      </c>
      <c r="K1350" s="3">
        <f t="shared" si="350"/>
        <v>0</v>
      </c>
      <c r="L1350" s="3">
        <f t="shared" si="351"/>
        <v>4.0812772099999998E-2</v>
      </c>
      <c r="M1350" s="3">
        <f t="shared" si="352"/>
        <v>1.1750484000000001E-3</v>
      </c>
      <c r="N1350" s="3">
        <f t="shared" si="353"/>
        <v>0</v>
      </c>
      <c r="O1350" s="3">
        <f>SUM(K1350:M1350)</f>
        <v>4.1987820500000002E-2</v>
      </c>
      <c r="P1350" s="41" t="str">
        <f t="shared" si="354"/>
        <v/>
      </c>
      <c r="Q1350" s="42">
        <f t="shared" si="355"/>
        <v>6.2853756628167626E-2</v>
      </c>
      <c r="R1350" s="44">
        <f t="shared" si="356"/>
        <v>2.4763421393943874E-3</v>
      </c>
      <c r="S1350" s="3" t="str">
        <f>IF(G1350&gt;0,(K1350/G1350)*(1000000/365),"")</f>
        <v/>
      </c>
      <c r="T1350" s="3">
        <f>IF(H1350&gt;0,(L1350/H1350)*(1000000/365),"")</f>
        <v>2.1503041148577449</v>
      </c>
      <c r="U1350" s="3">
        <f>IF(I1350&gt;0,(M1350/I1350)*(1000000/365),"")</f>
        <v>8.4718702235039647E-2</v>
      </c>
      <c r="V1350" s="28" t="str">
        <f>IF(J1350&gt;0,(N1350/J1350)*(1000000/365),"")</f>
        <v/>
      </c>
      <c r="Y1350" s="29" t="s">
        <v>884</v>
      </c>
      <c r="Z1350" s="3" t="s">
        <v>62</v>
      </c>
      <c r="AA1350" s="3">
        <v>1123838.7960000001</v>
      </c>
      <c r="AB1350" s="3">
        <v>651</v>
      </c>
      <c r="AC1350" s="3">
        <v>90</v>
      </c>
      <c r="AD1350" s="3">
        <v>0</v>
      </c>
      <c r="AE1350" s="2" t="s">
        <v>1245</v>
      </c>
      <c r="AI1350" s="3" t="s">
        <v>1243</v>
      </c>
      <c r="AK1350" s="3">
        <v>52</v>
      </c>
      <c r="AL1350" s="3">
        <v>40.812772099999997</v>
      </c>
      <c r="AM1350" s="2" t="s">
        <v>1243</v>
      </c>
      <c r="AO1350" s="2">
        <v>38</v>
      </c>
      <c r="AP1350" s="2">
        <v>1.1750484000000001</v>
      </c>
    </row>
    <row r="1351" spans="1:42" x14ac:dyDescent="0.25">
      <c r="A1351" s="3">
        <f t="shared" si="340"/>
        <v>2</v>
      </c>
      <c r="B1351" s="3" t="str">
        <f t="shared" si="341"/>
        <v>Oil</v>
      </c>
      <c r="C1351" s="3">
        <f t="shared" si="342"/>
        <v>0</v>
      </c>
      <c r="D1351" s="3">
        <f t="shared" si="343"/>
        <v>0.108863</v>
      </c>
      <c r="E1351" s="3">
        <f t="shared" si="344"/>
        <v>0</v>
      </c>
      <c r="F1351" s="3" t="str">
        <f t="shared" si="345"/>
        <v/>
      </c>
      <c r="G1351" s="3">
        <f t="shared" si="346"/>
        <v>0</v>
      </c>
      <c r="H1351" s="3">
        <f t="shared" si="347"/>
        <v>14</v>
      </c>
      <c r="I1351" s="3">
        <f t="shared" si="348"/>
        <v>0</v>
      </c>
      <c r="J1351" s="3">
        <f t="shared" si="349"/>
        <v>0</v>
      </c>
      <c r="K1351" s="3">
        <f t="shared" si="350"/>
        <v>0</v>
      </c>
      <c r="L1351" s="3">
        <f t="shared" si="351"/>
        <v>0</v>
      </c>
      <c r="M1351" s="3">
        <f t="shared" si="352"/>
        <v>0</v>
      </c>
      <c r="N1351" s="3">
        <f t="shared" si="353"/>
        <v>0</v>
      </c>
      <c r="O1351" s="3">
        <f>SUM(K1351:M1351)</f>
        <v>0</v>
      </c>
      <c r="P1351" s="41" t="str">
        <f t="shared" si="354"/>
        <v/>
      </c>
      <c r="Q1351" s="42">
        <f t="shared" si="355"/>
        <v>0</v>
      </c>
      <c r="R1351" s="44" t="str">
        <f t="shared" si="356"/>
        <v/>
      </c>
      <c r="S1351" s="3" t="str">
        <f>IF(G1351&gt;0,(K1351/G1351)*(1000000/365),"")</f>
        <v/>
      </c>
      <c r="T1351" s="3">
        <f>IF(H1351&gt;0,(L1351/H1351)*(1000000/365),"")</f>
        <v>0</v>
      </c>
      <c r="U1351" s="3" t="str">
        <f>IF(I1351&gt;0,(M1351/I1351)*(1000000/365),"")</f>
        <v/>
      </c>
      <c r="V1351" s="28" t="str">
        <f>IF(J1351&gt;0,(N1351/J1351)*(1000000/365),"")</f>
        <v/>
      </c>
      <c r="Y1351" s="29" t="s">
        <v>884</v>
      </c>
      <c r="Z1351" s="3" t="s">
        <v>47</v>
      </c>
      <c r="AA1351" s="3">
        <v>108863</v>
      </c>
      <c r="AB1351" s="3">
        <v>31</v>
      </c>
      <c r="AC1351" s="3">
        <v>14</v>
      </c>
      <c r="AD1351" s="3">
        <v>14</v>
      </c>
      <c r="AE1351" s="2" t="s">
        <v>1245</v>
      </c>
      <c r="AI1351" s="3" t="s">
        <v>1243</v>
      </c>
      <c r="AK1351" s="3">
        <v>14</v>
      </c>
      <c r="AL1351" s="3">
        <v>0</v>
      </c>
      <c r="AM1351" s="2" t="s">
        <v>1245</v>
      </c>
    </row>
    <row r="1352" spans="1:42" x14ac:dyDescent="0.25">
      <c r="A1352" s="3">
        <f t="shared" si="340"/>
        <v>3</v>
      </c>
      <c r="B1352" s="3" t="str">
        <f t="shared" si="341"/>
        <v>Oil</v>
      </c>
      <c r="C1352" s="3">
        <f t="shared" si="342"/>
        <v>0</v>
      </c>
      <c r="D1352" s="3">
        <f t="shared" si="343"/>
        <v>0</v>
      </c>
      <c r="E1352" s="3">
        <f t="shared" si="344"/>
        <v>0.11172600000000001</v>
      </c>
      <c r="F1352" s="3" t="str">
        <f t="shared" si="345"/>
        <v/>
      </c>
      <c r="G1352" s="3">
        <f t="shared" si="346"/>
        <v>0</v>
      </c>
      <c r="H1352" s="3">
        <f t="shared" si="347"/>
        <v>0</v>
      </c>
      <c r="I1352" s="3">
        <f t="shared" si="348"/>
        <v>58</v>
      </c>
      <c r="J1352" s="3">
        <f t="shared" si="349"/>
        <v>0</v>
      </c>
      <c r="K1352" s="3">
        <f t="shared" si="350"/>
        <v>0</v>
      </c>
      <c r="L1352" s="3">
        <f t="shared" si="351"/>
        <v>0</v>
      </c>
      <c r="M1352" s="3">
        <f t="shared" si="352"/>
        <v>1.3665647E-3</v>
      </c>
      <c r="N1352" s="3">
        <f t="shared" si="353"/>
        <v>0</v>
      </c>
      <c r="O1352" s="3">
        <f>SUM(K1352:M1352)</f>
        <v>1.3665647E-3</v>
      </c>
      <c r="P1352" s="41" t="str">
        <f t="shared" si="354"/>
        <v/>
      </c>
      <c r="Q1352" s="42" t="str">
        <f t="shared" si="355"/>
        <v/>
      </c>
      <c r="R1352" s="44">
        <f t="shared" si="356"/>
        <v>1.2231393766894008E-2</v>
      </c>
      <c r="S1352" s="3" t="str">
        <f>IF(G1352&gt;0,(K1352/G1352)*(1000000/365),"")</f>
        <v/>
      </c>
      <c r="T1352" s="3" t="str">
        <f>IF(H1352&gt;0,(L1352/H1352)*(1000000/365),"")</f>
        <v/>
      </c>
      <c r="U1352" s="3">
        <f>IF(I1352&gt;0,(M1352/I1352)*(1000000/365),"")</f>
        <v>6.4551946150212564E-2</v>
      </c>
      <c r="V1352" s="28" t="str">
        <f>IF(J1352&gt;0,(N1352/J1352)*(1000000/365),"")</f>
        <v/>
      </c>
      <c r="Y1352" s="29" t="s">
        <v>884</v>
      </c>
      <c r="Z1352" s="3" t="s">
        <v>47</v>
      </c>
      <c r="AA1352" s="3">
        <v>111726</v>
      </c>
      <c r="AB1352" s="3">
        <v>0</v>
      </c>
      <c r="AC1352" s="3">
        <v>144</v>
      </c>
      <c r="AD1352" s="3">
        <v>0</v>
      </c>
      <c r="AE1352" s="2" t="s">
        <v>1245</v>
      </c>
      <c r="AI1352" s="3" t="s">
        <v>1245</v>
      </c>
      <c r="AM1352" s="2" t="s">
        <v>1243</v>
      </c>
      <c r="AO1352" s="2">
        <v>58</v>
      </c>
      <c r="AP1352" s="2">
        <v>1.3665647000000001</v>
      </c>
    </row>
    <row r="1353" spans="1:42" x14ac:dyDescent="0.25">
      <c r="A1353" s="3">
        <f t="shared" ref="A1353:A1416" si="357">IF(AND(AE1353="Y",AI1353="N",AM1353="N"),1,IF(AND(AE1353="N",AI1353="Y",AM1353="N"),2,IF(AND(AE1353="N",AI1353="N",AM1353="Y"),3,IF(AND(AE1353="Y",AI1353="Y",AM1353="N"),4,IF(AND(AE1353="N",AI1353="Y",AM1353="Y"),5,6)))))</f>
        <v>6</v>
      </c>
      <c r="B1353" s="3" t="str">
        <f t="shared" ref="B1353:B1416" si="358">IF(OR(ISNUMBER(SEARCH("gas",Y1353)),ISNUMBER(SEARCH("tight",Y1353)),ISNUMBER(SEARCH("coal",Y1353))),"Gas","Oil")</f>
        <v>Oil</v>
      </c>
      <c r="C1353" s="3">
        <f t="shared" ref="C1353:C1416" si="359">IF(SUM(G1353:I1353)&gt;0,IF(A1353=1,AA1353,IF(OR(A1353=4,A1353=6),AA1353*(G1353/SUM(G1353:I1353)),0))/1000000,0)</f>
        <v>0.24965999999999999</v>
      </c>
      <c r="D1353" s="3">
        <f t="shared" ref="D1353:D1416" si="360">IF(SUM(G1353:I1353)&gt;0,IF(A1353=2,AA1353,IF(OR(A1353=4,A1353=5),AA1353*(H1353/SUM(G1353:I1353)),0))/1000000,0)</f>
        <v>0</v>
      </c>
      <c r="E1353" s="3">
        <f t="shared" ref="E1353:E1416" si="361">IF(SUM(G1353:I1353)&gt;0,IF(A1353=3,AA1353,IF(OR(A1353=5,A1353=6),AA1353*(I1353/SUM(G1353:I1353)),0))/1000000,0)</f>
        <v>0.24965999999999999</v>
      </c>
      <c r="F1353" s="3" t="str">
        <f t="shared" ref="F1353:F1416" si="362">IF(AQ1353&gt;0,AA1353/1000000,"")</f>
        <v/>
      </c>
      <c r="G1353" s="3">
        <f t="shared" ref="G1353:G1416" si="363">AG1353</f>
        <v>13</v>
      </c>
      <c r="H1353" s="3">
        <f t="shared" ref="H1353:H1416" si="364">AK1353</f>
        <v>0</v>
      </c>
      <c r="I1353" s="3">
        <f t="shared" ref="I1353:I1416" si="365">AO1353</f>
        <v>13</v>
      </c>
      <c r="J1353" s="3">
        <f t="shared" ref="J1353:J1416" si="366">AQ1353</f>
        <v>0</v>
      </c>
      <c r="K1353" s="3">
        <f t="shared" ref="K1353:K1416" si="367">AH1353/1000</f>
        <v>1.3451515000000001E-3</v>
      </c>
      <c r="L1353" s="3">
        <f t="shared" ref="L1353:L1416" si="368">AL1353/1000</f>
        <v>0</v>
      </c>
      <c r="M1353" s="3">
        <f t="shared" ref="M1353:M1416" si="369">AP1353/1000</f>
        <v>2.5828000000000001E-6</v>
      </c>
      <c r="N1353" s="3">
        <f t="shared" ref="N1353:N1416" si="370">AR1353/1000</f>
        <v>0</v>
      </c>
      <c r="O1353" s="3">
        <f>SUM(K1353:M1353)</f>
        <v>1.3477343000000001E-3</v>
      </c>
      <c r="P1353" s="41">
        <f t="shared" ref="P1353:P1416" si="371">IF(C1353&gt;0,(K1353/C1353),"")</f>
        <v>5.3879335896819683E-3</v>
      </c>
      <c r="Q1353" s="42" t="str">
        <f t="shared" ref="Q1353:Q1416" si="372">IF(D1353&gt;0,(L1353/D1353),"")</f>
        <v/>
      </c>
      <c r="R1353" s="44">
        <f t="shared" ref="R1353:R1416" si="373">IF(E1353&gt;0,(M1353/E1353),"")</f>
        <v>1.034526956661059E-5</v>
      </c>
      <c r="S1353" s="3">
        <f>IF(G1353&gt;0,(K1353/G1353)*(1000000/365),"")</f>
        <v>0.28348819810326659</v>
      </c>
      <c r="T1353" s="3" t="str">
        <f>IF(H1353&gt;0,(L1353/H1353)*(1000000/365),"")</f>
        <v/>
      </c>
      <c r="U1353" s="3">
        <f>IF(I1353&gt;0,(M1353/I1353)*(1000000/365),"")</f>
        <v>5.4432033719704952E-4</v>
      </c>
      <c r="V1353" s="28" t="str">
        <f>IF(J1353&gt;0,(N1353/J1353)*(1000000/365),"")</f>
        <v/>
      </c>
      <c r="Y1353" s="29" t="s">
        <v>884</v>
      </c>
      <c r="Z1353" s="3" t="s">
        <v>62</v>
      </c>
      <c r="AA1353" s="3">
        <v>499320</v>
      </c>
      <c r="AB1353" s="3">
        <v>27</v>
      </c>
      <c r="AC1353" s="3">
        <v>22</v>
      </c>
      <c r="AD1353" s="3">
        <v>0</v>
      </c>
      <c r="AE1353" s="2" t="s">
        <v>1243</v>
      </c>
      <c r="AG1353" s="2">
        <v>13</v>
      </c>
      <c r="AH1353" s="2">
        <v>1.3451515000000001</v>
      </c>
      <c r="AI1353" s="3" t="s">
        <v>1245</v>
      </c>
      <c r="AM1353" s="2" t="s">
        <v>1243</v>
      </c>
      <c r="AO1353" s="2">
        <v>13</v>
      </c>
      <c r="AP1353" s="2">
        <v>2.5828000000000001E-3</v>
      </c>
    </row>
    <row r="1354" spans="1:42" x14ac:dyDescent="0.25">
      <c r="A1354" s="3">
        <f t="shared" si="357"/>
        <v>4</v>
      </c>
      <c r="B1354" s="3" t="str">
        <f t="shared" si="358"/>
        <v>Oil</v>
      </c>
      <c r="C1354" s="3">
        <f t="shared" si="359"/>
        <v>0.18468999999999999</v>
      </c>
      <c r="D1354" s="3">
        <f t="shared" si="360"/>
        <v>0.18468999999999999</v>
      </c>
      <c r="E1354" s="3">
        <f t="shared" si="361"/>
        <v>0</v>
      </c>
      <c r="F1354" s="3" t="str">
        <f t="shared" si="362"/>
        <v/>
      </c>
      <c r="G1354" s="3">
        <f t="shared" si="363"/>
        <v>2</v>
      </c>
      <c r="H1354" s="3">
        <f t="shared" si="364"/>
        <v>2</v>
      </c>
      <c r="I1354" s="3">
        <f t="shared" si="365"/>
        <v>0</v>
      </c>
      <c r="J1354" s="3">
        <f t="shared" si="366"/>
        <v>0</v>
      </c>
      <c r="K1354" s="3">
        <f t="shared" si="367"/>
        <v>1.8451780000000001E-4</v>
      </c>
      <c r="L1354" s="3">
        <f t="shared" si="368"/>
        <v>0</v>
      </c>
      <c r="M1354" s="3">
        <f t="shared" si="369"/>
        <v>0</v>
      </c>
      <c r="N1354" s="3">
        <f t="shared" si="370"/>
        <v>0</v>
      </c>
      <c r="O1354" s="3">
        <f>SUM(K1354:M1354)</f>
        <v>1.8451780000000001E-4</v>
      </c>
      <c r="P1354" s="41">
        <f t="shared" si="371"/>
        <v>9.9906762683415464E-4</v>
      </c>
      <c r="Q1354" s="42">
        <f t="shared" si="372"/>
        <v>0</v>
      </c>
      <c r="R1354" s="44" t="str">
        <f t="shared" si="373"/>
        <v/>
      </c>
      <c r="S1354" s="3">
        <f>IF(G1354&gt;0,(K1354/G1354)*(1000000/365),"")</f>
        <v>0.25276410958904111</v>
      </c>
      <c r="T1354" s="3">
        <f>IF(H1354&gt;0,(L1354/H1354)*(1000000/365),"")</f>
        <v>0</v>
      </c>
      <c r="U1354" s="3" t="str">
        <f>IF(I1354&gt;0,(M1354/I1354)*(1000000/365),"")</f>
        <v/>
      </c>
      <c r="V1354" s="28" t="str">
        <f>IF(J1354&gt;0,(N1354/J1354)*(1000000/365),"")</f>
        <v/>
      </c>
      <c r="Y1354" s="29" t="s">
        <v>884</v>
      </c>
      <c r="Z1354" s="3" t="s">
        <v>62</v>
      </c>
      <c r="AA1354" s="3">
        <v>369380</v>
      </c>
      <c r="AB1354" s="3">
        <v>131</v>
      </c>
      <c r="AC1354" s="3">
        <v>1</v>
      </c>
      <c r="AD1354" s="3">
        <v>0</v>
      </c>
      <c r="AE1354" s="2" t="s">
        <v>1243</v>
      </c>
      <c r="AG1354" s="2">
        <v>2</v>
      </c>
      <c r="AH1354" s="2">
        <v>0.18451780000000001</v>
      </c>
      <c r="AI1354" s="3" t="s">
        <v>1243</v>
      </c>
      <c r="AK1354" s="3">
        <v>2</v>
      </c>
      <c r="AL1354" s="3">
        <v>0</v>
      </c>
      <c r="AM1354" s="2" t="s">
        <v>1245</v>
      </c>
    </row>
    <row r="1355" spans="1:42" x14ac:dyDescent="0.25">
      <c r="A1355" s="3">
        <f t="shared" si="357"/>
        <v>4</v>
      </c>
      <c r="B1355" s="3" t="str">
        <f t="shared" si="358"/>
        <v>Oil</v>
      </c>
      <c r="C1355" s="3">
        <f t="shared" si="359"/>
        <v>5.3812666666666661E-2</v>
      </c>
      <c r="D1355" s="3">
        <f t="shared" si="360"/>
        <v>0.10762533333333332</v>
      </c>
      <c r="E1355" s="3">
        <f t="shared" si="361"/>
        <v>0</v>
      </c>
      <c r="F1355" s="3" t="str">
        <f t="shared" si="362"/>
        <v/>
      </c>
      <c r="G1355" s="3">
        <f t="shared" si="363"/>
        <v>1</v>
      </c>
      <c r="H1355" s="3">
        <f t="shared" si="364"/>
        <v>2</v>
      </c>
      <c r="I1355" s="3">
        <f t="shared" si="365"/>
        <v>0</v>
      </c>
      <c r="J1355" s="3">
        <f t="shared" si="366"/>
        <v>0</v>
      </c>
      <c r="K1355" s="3">
        <f t="shared" si="367"/>
        <v>1.2808399999999999E-3</v>
      </c>
      <c r="L1355" s="3">
        <f t="shared" si="368"/>
        <v>2.3119719999999998E-3</v>
      </c>
      <c r="M1355" s="3">
        <f t="shared" si="369"/>
        <v>0</v>
      </c>
      <c r="N1355" s="3">
        <f t="shared" si="370"/>
        <v>0</v>
      </c>
      <c r="O1355" s="3">
        <f>SUM(K1355:M1355)</f>
        <v>3.5928119999999999E-3</v>
      </c>
      <c r="P1355" s="41">
        <f t="shared" si="371"/>
        <v>2.3801831043496573E-2</v>
      </c>
      <c r="Q1355" s="42">
        <f t="shared" si="372"/>
        <v>2.1481670982048836E-2</v>
      </c>
      <c r="R1355" s="44" t="str">
        <f t="shared" si="373"/>
        <v/>
      </c>
      <c r="S1355" s="3">
        <f>IF(G1355&gt;0,(K1355/G1355)*(1000000/365),"")</f>
        <v>3.5091506849315066</v>
      </c>
      <c r="T1355" s="3">
        <f>IF(H1355&gt;0,(L1355/H1355)*(1000000/365),"")</f>
        <v>3.167084931506849</v>
      </c>
      <c r="U1355" s="3" t="str">
        <f>IF(I1355&gt;0,(M1355/I1355)*(1000000/365),"")</f>
        <v/>
      </c>
      <c r="V1355" s="28" t="str">
        <f>IF(J1355&gt;0,(N1355/J1355)*(1000000/365),"")</f>
        <v/>
      </c>
      <c r="Y1355" s="29" t="s">
        <v>884</v>
      </c>
      <c r="Z1355" s="3" t="s">
        <v>47</v>
      </c>
      <c r="AA1355" s="3">
        <v>161438</v>
      </c>
      <c r="AB1355" s="3">
        <v>3</v>
      </c>
      <c r="AC1355" s="3">
        <v>3</v>
      </c>
      <c r="AD1355" s="3">
        <v>0</v>
      </c>
      <c r="AE1355" s="2" t="s">
        <v>1243</v>
      </c>
      <c r="AG1355" s="2">
        <v>1</v>
      </c>
      <c r="AH1355" s="2">
        <v>1.28084</v>
      </c>
      <c r="AI1355" s="3" t="s">
        <v>1243</v>
      </c>
      <c r="AK1355" s="3">
        <v>2</v>
      </c>
      <c r="AL1355" s="3">
        <v>2.3119719999999999</v>
      </c>
      <c r="AM1355" s="2" t="s">
        <v>1245</v>
      </c>
    </row>
    <row r="1356" spans="1:42" x14ac:dyDescent="0.25">
      <c r="A1356" s="3">
        <f t="shared" si="357"/>
        <v>4</v>
      </c>
      <c r="B1356" s="3" t="str">
        <f t="shared" si="358"/>
        <v>Oil</v>
      </c>
      <c r="C1356" s="3">
        <f t="shared" si="359"/>
        <v>4.4487615714285722</v>
      </c>
      <c r="D1356" s="3">
        <f t="shared" si="360"/>
        <v>0.92043342857142862</v>
      </c>
      <c r="E1356" s="3">
        <f t="shared" si="361"/>
        <v>0</v>
      </c>
      <c r="F1356" s="3" t="str">
        <f t="shared" si="362"/>
        <v/>
      </c>
      <c r="G1356" s="3">
        <f t="shared" si="363"/>
        <v>203</v>
      </c>
      <c r="H1356" s="3">
        <f t="shared" si="364"/>
        <v>42</v>
      </c>
      <c r="I1356" s="3">
        <f t="shared" si="365"/>
        <v>0</v>
      </c>
      <c r="J1356" s="3">
        <f t="shared" si="366"/>
        <v>0</v>
      </c>
      <c r="K1356" s="3">
        <f t="shared" si="367"/>
        <v>3.4872195999999999E-3</v>
      </c>
      <c r="L1356" s="3">
        <f t="shared" si="368"/>
        <v>2.0533109799999998E-2</v>
      </c>
      <c r="M1356" s="3">
        <f t="shared" si="369"/>
        <v>0</v>
      </c>
      <c r="N1356" s="3">
        <f t="shared" si="370"/>
        <v>0</v>
      </c>
      <c r="O1356" s="3">
        <f>SUM(K1356:M1356)</f>
        <v>2.4020329399999998E-2</v>
      </c>
      <c r="P1356" s="41">
        <f t="shared" si="371"/>
        <v>7.8386300187361919E-4</v>
      </c>
      <c r="Q1356" s="42">
        <f t="shared" si="372"/>
        <v>2.2308087866678955E-2</v>
      </c>
      <c r="R1356" s="44" t="str">
        <f t="shared" si="373"/>
        <v/>
      </c>
      <c r="S1356" s="3">
        <f>IF(G1356&gt;0,(K1356/G1356)*(1000000/365),"")</f>
        <v>4.7064168972265334E-2</v>
      </c>
      <c r="T1356" s="3">
        <f>IF(H1356&gt;0,(L1356/H1356)*(1000000/365),"")</f>
        <v>1.3394070319634701</v>
      </c>
      <c r="U1356" s="3" t="str">
        <f>IF(I1356&gt;0,(M1356/I1356)*(1000000/365),"")</f>
        <v/>
      </c>
      <c r="V1356" s="28" t="str">
        <f>IF(J1356&gt;0,(N1356/J1356)*(1000000/365),"")</f>
        <v/>
      </c>
      <c r="Y1356" s="29" t="s">
        <v>886</v>
      </c>
      <c r="Z1356" s="3" t="s">
        <v>47</v>
      </c>
      <c r="AA1356" s="3">
        <v>5369195</v>
      </c>
      <c r="AB1356" s="3">
        <v>59</v>
      </c>
      <c r="AC1356" s="3">
        <v>245</v>
      </c>
      <c r="AD1356" s="3">
        <v>0</v>
      </c>
      <c r="AE1356" s="2" t="s">
        <v>1243</v>
      </c>
      <c r="AG1356" s="2">
        <v>203</v>
      </c>
      <c r="AH1356" s="2">
        <v>3.4872196</v>
      </c>
      <c r="AI1356" s="3" t="s">
        <v>1243</v>
      </c>
      <c r="AK1356" s="3">
        <v>42</v>
      </c>
      <c r="AL1356" s="3">
        <v>20.533109799999998</v>
      </c>
      <c r="AM1356" s="2" t="s">
        <v>1245</v>
      </c>
    </row>
    <row r="1357" spans="1:42" x14ac:dyDescent="0.25">
      <c r="A1357" s="3">
        <f t="shared" si="357"/>
        <v>6</v>
      </c>
      <c r="B1357" s="3" t="str">
        <f t="shared" si="358"/>
        <v>Oil</v>
      </c>
      <c r="C1357" s="3">
        <f t="shared" si="359"/>
        <v>1.2790386799767441</v>
      </c>
      <c r="D1357" s="3">
        <f t="shared" si="360"/>
        <v>0</v>
      </c>
      <c r="E1357" s="3">
        <f t="shared" si="361"/>
        <v>0.88548831690697671</v>
      </c>
      <c r="F1357" s="3" t="str">
        <f t="shared" si="362"/>
        <v/>
      </c>
      <c r="G1357" s="3">
        <f t="shared" si="363"/>
        <v>13</v>
      </c>
      <c r="H1357" s="3">
        <f t="shared" si="364"/>
        <v>21</v>
      </c>
      <c r="I1357" s="3">
        <f t="shared" si="365"/>
        <v>9</v>
      </c>
      <c r="J1357" s="3">
        <f t="shared" si="366"/>
        <v>0</v>
      </c>
      <c r="K1357" s="3">
        <f t="shared" si="367"/>
        <v>8.4235599999999997E-5</v>
      </c>
      <c r="L1357" s="3">
        <f t="shared" si="368"/>
        <v>2.7634972399999999E-2</v>
      </c>
      <c r="M1357" s="3">
        <f t="shared" si="369"/>
        <v>8.8536400000000003E-4</v>
      </c>
      <c r="N1357" s="3">
        <f t="shared" si="370"/>
        <v>0</v>
      </c>
      <c r="O1357" s="3">
        <f>SUM(K1357:M1357)</f>
        <v>2.8604571999999998E-2</v>
      </c>
      <c r="P1357" s="41">
        <f t="shared" si="371"/>
        <v>6.5858524311033031E-5</v>
      </c>
      <c r="Q1357" s="42" t="str">
        <f t="shared" si="372"/>
        <v/>
      </c>
      <c r="R1357" s="44">
        <f t="shared" si="373"/>
        <v>9.9985960638372846E-4</v>
      </c>
      <c r="S1357" s="3">
        <f>IF(G1357&gt;0,(K1357/G1357)*(1000000/365),"")</f>
        <v>1.7752497365648049E-2</v>
      </c>
      <c r="T1357" s="3">
        <f>IF(H1357&gt;0,(L1357/H1357)*(1000000/365),"")</f>
        <v>3.6053453881278537</v>
      </c>
      <c r="U1357" s="3">
        <f>IF(I1357&gt;0,(M1357/I1357)*(1000000/365),"")</f>
        <v>0.26951719939117202</v>
      </c>
      <c r="V1357" s="28" t="str">
        <f>IF(J1357&gt;0,(N1357/J1357)*(1000000/365),"")</f>
        <v/>
      </c>
      <c r="Y1357" s="29" t="s">
        <v>886</v>
      </c>
      <c r="Z1357" s="3" t="s">
        <v>62</v>
      </c>
      <c r="AA1357" s="3">
        <v>4230666.4029999999</v>
      </c>
      <c r="AB1357" s="3">
        <v>276</v>
      </c>
      <c r="AC1357" s="3">
        <v>43</v>
      </c>
      <c r="AD1357" s="3">
        <v>27</v>
      </c>
      <c r="AE1357" s="2" t="s">
        <v>1243</v>
      </c>
      <c r="AG1357" s="2">
        <v>13</v>
      </c>
      <c r="AH1357" s="2">
        <v>8.4235599999999994E-2</v>
      </c>
      <c r="AI1357" s="3" t="s">
        <v>1243</v>
      </c>
      <c r="AK1357" s="3">
        <v>21</v>
      </c>
      <c r="AL1357" s="3">
        <v>27.634972399999999</v>
      </c>
      <c r="AM1357" s="2" t="s">
        <v>1243</v>
      </c>
      <c r="AO1357" s="2">
        <v>9</v>
      </c>
      <c r="AP1357" s="2">
        <v>0.88536400000000004</v>
      </c>
    </row>
    <row r="1358" spans="1:42" x14ac:dyDescent="0.25">
      <c r="A1358" s="3">
        <f t="shared" si="357"/>
        <v>4</v>
      </c>
      <c r="B1358" s="3" t="str">
        <f t="shared" si="358"/>
        <v>Oil</v>
      </c>
      <c r="C1358" s="3">
        <f t="shared" si="359"/>
        <v>0.76335185446875009</v>
      </c>
      <c r="D1358" s="3">
        <f t="shared" si="360"/>
        <v>0.59371810903125</v>
      </c>
      <c r="E1358" s="3">
        <f t="shared" si="361"/>
        <v>0</v>
      </c>
      <c r="F1358" s="3" t="str">
        <f t="shared" si="362"/>
        <v/>
      </c>
      <c r="G1358" s="3">
        <f t="shared" si="363"/>
        <v>18</v>
      </c>
      <c r="H1358" s="3">
        <f t="shared" si="364"/>
        <v>14</v>
      </c>
      <c r="I1358" s="3">
        <f t="shared" si="365"/>
        <v>0</v>
      </c>
      <c r="J1358" s="3">
        <f t="shared" si="366"/>
        <v>0</v>
      </c>
      <c r="K1358" s="3">
        <f t="shared" si="367"/>
        <v>0</v>
      </c>
      <c r="L1358" s="3">
        <f t="shared" si="368"/>
        <v>4.0999999999999999E-4</v>
      </c>
      <c r="M1358" s="3">
        <f t="shared" si="369"/>
        <v>0</v>
      </c>
      <c r="N1358" s="3">
        <f t="shared" si="370"/>
        <v>0</v>
      </c>
      <c r="O1358" s="3">
        <f>SUM(K1358:M1358)</f>
        <v>4.0999999999999999E-4</v>
      </c>
      <c r="P1358" s="41">
        <f t="shared" si="371"/>
        <v>0</v>
      </c>
      <c r="Q1358" s="42">
        <f t="shared" si="372"/>
        <v>6.9056340671330252E-4</v>
      </c>
      <c r="R1358" s="44" t="str">
        <f t="shared" si="373"/>
        <v/>
      </c>
      <c r="S1358" s="3">
        <f>IF(G1358&gt;0,(K1358/G1358)*(1000000/365),"")</f>
        <v>0</v>
      </c>
      <c r="T1358" s="3">
        <f>IF(H1358&gt;0,(L1358/H1358)*(1000000/365),"")</f>
        <v>8.0234833659491189E-2</v>
      </c>
      <c r="U1358" s="3" t="str">
        <f>IF(I1358&gt;0,(M1358/I1358)*(1000000/365),"")</f>
        <v/>
      </c>
      <c r="V1358" s="28" t="str">
        <f>IF(J1358&gt;0,(N1358/J1358)*(1000000/365),"")</f>
        <v/>
      </c>
      <c r="Y1358" s="29" t="s">
        <v>886</v>
      </c>
      <c r="Z1358" s="3" t="s">
        <v>62</v>
      </c>
      <c r="AA1358" s="3">
        <v>1357069.9635000001</v>
      </c>
      <c r="AB1358" s="3">
        <v>81</v>
      </c>
      <c r="AC1358" s="3">
        <v>32</v>
      </c>
      <c r="AD1358" s="3">
        <v>0</v>
      </c>
      <c r="AE1358" s="2" t="s">
        <v>1243</v>
      </c>
      <c r="AG1358" s="2">
        <v>18</v>
      </c>
      <c r="AH1358" s="2">
        <v>0</v>
      </c>
      <c r="AI1358" s="3" t="s">
        <v>1243</v>
      </c>
      <c r="AK1358" s="3">
        <v>14</v>
      </c>
      <c r="AL1358" s="3">
        <v>0.41</v>
      </c>
      <c r="AM1358" s="2" t="s">
        <v>1245</v>
      </c>
    </row>
    <row r="1359" spans="1:42" x14ac:dyDescent="0.25">
      <c r="A1359" s="3">
        <f t="shared" si="357"/>
        <v>2</v>
      </c>
      <c r="B1359" s="3" t="str">
        <f t="shared" si="358"/>
        <v>Oil</v>
      </c>
      <c r="C1359" s="3">
        <f t="shared" si="359"/>
        <v>0</v>
      </c>
      <c r="D1359" s="3">
        <f t="shared" si="360"/>
        <v>2.7272950000000001E-2</v>
      </c>
      <c r="E1359" s="3">
        <f t="shared" si="361"/>
        <v>0</v>
      </c>
      <c r="F1359" s="3" t="str">
        <f t="shared" si="362"/>
        <v/>
      </c>
      <c r="G1359" s="3">
        <f t="shared" si="363"/>
        <v>0</v>
      </c>
      <c r="H1359" s="3">
        <f t="shared" si="364"/>
        <v>4</v>
      </c>
      <c r="I1359" s="3">
        <f t="shared" si="365"/>
        <v>0</v>
      </c>
      <c r="J1359" s="3">
        <f t="shared" si="366"/>
        <v>0</v>
      </c>
      <c r="K1359" s="3">
        <f t="shared" si="367"/>
        <v>0</v>
      </c>
      <c r="L1359" s="3">
        <f t="shared" si="368"/>
        <v>3.7437379000000003E-3</v>
      </c>
      <c r="M1359" s="3">
        <f t="shared" si="369"/>
        <v>0</v>
      </c>
      <c r="N1359" s="3">
        <f t="shared" si="370"/>
        <v>0</v>
      </c>
      <c r="O1359" s="3">
        <f>SUM(K1359:M1359)</f>
        <v>3.7437379000000003E-3</v>
      </c>
      <c r="P1359" s="41" t="str">
        <f t="shared" si="371"/>
        <v/>
      </c>
      <c r="Q1359" s="42">
        <f t="shared" si="372"/>
        <v>0.13726926863430616</v>
      </c>
      <c r="R1359" s="44" t="str">
        <f t="shared" si="373"/>
        <v/>
      </c>
      <c r="S1359" s="3" t="str">
        <f>IF(G1359&gt;0,(K1359/G1359)*(1000000/365),"")</f>
        <v/>
      </c>
      <c r="T1359" s="3">
        <f>IF(H1359&gt;0,(L1359/H1359)*(1000000/365),"")</f>
        <v>2.5642040410958904</v>
      </c>
      <c r="U1359" s="3" t="str">
        <f>IF(I1359&gt;0,(M1359/I1359)*(1000000/365),"")</f>
        <v/>
      </c>
      <c r="V1359" s="28" t="str">
        <f>IF(J1359&gt;0,(N1359/J1359)*(1000000/365),"")</f>
        <v/>
      </c>
      <c r="Y1359" s="29" t="s">
        <v>886</v>
      </c>
      <c r="Z1359" s="3" t="s">
        <v>47</v>
      </c>
      <c r="AA1359" s="3">
        <v>27272.95</v>
      </c>
      <c r="AB1359" s="3">
        <v>2</v>
      </c>
      <c r="AC1359" s="3">
        <v>4</v>
      </c>
      <c r="AD1359" s="3">
        <v>0</v>
      </c>
      <c r="AE1359" s="2" t="s">
        <v>1245</v>
      </c>
      <c r="AI1359" s="3" t="s">
        <v>1243</v>
      </c>
      <c r="AK1359" s="3">
        <v>4</v>
      </c>
      <c r="AL1359" s="3">
        <v>3.7437379000000002</v>
      </c>
      <c r="AM1359" s="2" t="s">
        <v>1245</v>
      </c>
    </row>
    <row r="1360" spans="1:42" x14ac:dyDescent="0.25">
      <c r="A1360" s="3">
        <f t="shared" si="357"/>
        <v>6</v>
      </c>
      <c r="B1360" s="3" t="str">
        <f t="shared" si="358"/>
        <v>Oil</v>
      </c>
      <c r="C1360" s="3">
        <f t="shared" si="359"/>
        <v>0.11857152786885244</v>
      </c>
      <c r="D1360" s="3">
        <f t="shared" si="360"/>
        <v>0</v>
      </c>
      <c r="E1360" s="3">
        <f t="shared" si="361"/>
        <v>0.16600013901639343</v>
      </c>
      <c r="F1360" s="3" t="str">
        <f t="shared" si="362"/>
        <v/>
      </c>
      <c r="G1360" s="3">
        <f t="shared" si="363"/>
        <v>20</v>
      </c>
      <c r="H1360" s="3">
        <f t="shared" si="364"/>
        <v>13</v>
      </c>
      <c r="I1360" s="3">
        <f t="shared" si="365"/>
        <v>28</v>
      </c>
      <c r="J1360" s="3">
        <f t="shared" si="366"/>
        <v>0</v>
      </c>
      <c r="K1360" s="3">
        <f t="shared" si="367"/>
        <v>0</v>
      </c>
      <c r="L1360" s="3">
        <f t="shared" si="368"/>
        <v>1.24E-3</v>
      </c>
      <c r="M1360" s="3">
        <f t="shared" si="369"/>
        <v>7.0499999999999998E-3</v>
      </c>
      <c r="N1360" s="3">
        <f t="shared" si="370"/>
        <v>0</v>
      </c>
      <c r="O1360" s="3">
        <f>SUM(K1360:M1360)</f>
        <v>8.2900000000000005E-3</v>
      </c>
      <c r="P1360" s="41">
        <f t="shared" si="371"/>
        <v>0</v>
      </c>
      <c r="Q1360" s="42" t="str">
        <f t="shared" si="372"/>
        <v/>
      </c>
      <c r="R1360" s="44">
        <f t="shared" si="373"/>
        <v>4.2469843951779905E-2</v>
      </c>
      <c r="S1360" s="3">
        <f>IF(G1360&gt;0,(K1360/G1360)*(1000000/365),"")</f>
        <v>0</v>
      </c>
      <c r="T1360" s="3">
        <f>IF(H1360&gt;0,(L1360/H1360)*(1000000/365),"")</f>
        <v>0.26132771338250788</v>
      </c>
      <c r="U1360" s="3">
        <f>IF(I1360&gt;0,(M1360/I1360)*(1000000/365),"")</f>
        <v>0.68982387475538154</v>
      </c>
      <c r="V1360" s="28" t="str">
        <f>IF(J1360&gt;0,(N1360/J1360)*(1000000/365),"")</f>
        <v/>
      </c>
      <c r="Y1360" s="29" t="s">
        <v>886</v>
      </c>
      <c r="Z1360" s="3" t="s">
        <v>47</v>
      </c>
      <c r="AA1360" s="3">
        <v>361643.16</v>
      </c>
      <c r="AB1360" s="3">
        <v>22</v>
      </c>
      <c r="AC1360" s="3">
        <v>41</v>
      </c>
      <c r="AD1360" s="3">
        <v>0</v>
      </c>
      <c r="AE1360" s="2" t="s">
        <v>1243</v>
      </c>
      <c r="AG1360" s="2">
        <v>20</v>
      </c>
      <c r="AH1360" s="2">
        <v>0</v>
      </c>
      <c r="AI1360" s="3" t="s">
        <v>1243</v>
      </c>
      <c r="AK1360" s="3">
        <v>13</v>
      </c>
      <c r="AL1360" s="3">
        <v>1.24</v>
      </c>
      <c r="AM1360" s="2" t="s">
        <v>1243</v>
      </c>
      <c r="AO1360" s="2">
        <v>28</v>
      </c>
      <c r="AP1360" s="2">
        <v>7.05</v>
      </c>
    </row>
    <row r="1361" spans="1:42" x14ac:dyDescent="0.25">
      <c r="A1361" s="3">
        <f t="shared" si="357"/>
        <v>6</v>
      </c>
      <c r="B1361" s="3" t="str">
        <f t="shared" si="358"/>
        <v>Oil</v>
      </c>
      <c r="C1361" s="3">
        <f t="shared" si="359"/>
        <v>3.6657744373239431</v>
      </c>
      <c r="D1361" s="3">
        <f t="shared" si="360"/>
        <v>0</v>
      </c>
      <c r="E1361" s="3">
        <f t="shared" si="361"/>
        <v>0.21312642077464788</v>
      </c>
      <c r="F1361" s="3" t="str">
        <f t="shared" si="362"/>
        <v/>
      </c>
      <c r="G1361" s="3">
        <f t="shared" si="363"/>
        <v>172</v>
      </c>
      <c r="H1361" s="3">
        <f t="shared" si="364"/>
        <v>102</v>
      </c>
      <c r="I1361" s="3">
        <f t="shared" si="365"/>
        <v>10</v>
      </c>
      <c r="J1361" s="3">
        <f t="shared" si="366"/>
        <v>0</v>
      </c>
      <c r="K1361" s="3">
        <f t="shared" si="367"/>
        <v>0</v>
      </c>
      <c r="L1361" s="3">
        <f t="shared" si="368"/>
        <v>7.5168250000000006E-2</v>
      </c>
      <c r="M1361" s="3">
        <f t="shared" si="369"/>
        <v>4.0183000000000005E-4</v>
      </c>
      <c r="N1361" s="3">
        <f t="shared" si="370"/>
        <v>0</v>
      </c>
      <c r="O1361" s="3">
        <f>SUM(K1361:M1361)</f>
        <v>7.5570080000000012E-2</v>
      </c>
      <c r="P1361" s="41">
        <f t="shared" si="371"/>
        <v>0</v>
      </c>
      <c r="Q1361" s="42" t="str">
        <f t="shared" si="372"/>
        <v/>
      </c>
      <c r="R1361" s="44">
        <f t="shared" si="373"/>
        <v>1.8854067859792965E-3</v>
      </c>
      <c r="S1361" s="3">
        <f>IF(G1361&gt;0,(K1361/G1361)*(1000000/365),"")</f>
        <v>0</v>
      </c>
      <c r="T1361" s="3">
        <f>IF(H1361&gt;0,(L1361/H1361)*(1000000/365),"")</f>
        <v>2.0190236368520011</v>
      </c>
      <c r="U1361" s="3">
        <f>IF(I1361&gt;0,(M1361/I1361)*(1000000/365),"")</f>
        <v>0.11009041095890412</v>
      </c>
      <c r="V1361" s="28" t="str">
        <f>IF(J1361&gt;0,(N1361/J1361)*(1000000/365),"")</f>
        <v/>
      </c>
      <c r="Y1361" s="29" t="s">
        <v>886</v>
      </c>
      <c r="Z1361" s="3" t="s">
        <v>47</v>
      </c>
      <c r="AA1361" s="3">
        <v>6052790.3499999996</v>
      </c>
      <c r="AB1361" s="3">
        <v>288</v>
      </c>
      <c r="AC1361" s="3">
        <v>284</v>
      </c>
      <c r="AD1361" s="3">
        <v>8</v>
      </c>
      <c r="AE1361" s="2" t="s">
        <v>1243</v>
      </c>
      <c r="AG1361" s="2">
        <v>172</v>
      </c>
      <c r="AH1361" s="2">
        <v>0</v>
      </c>
      <c r="AI1361" s="3" t="s">
        <v>1243</v>
      </c>
      <c r="AK1361" s="3">
        <v>102</v>
      </c>
      <c r="AL1361" s="3">
        <v>75.16825</v>
      </c>
      <c r="AM1361" s="2" t="s">
        <v>1243</v>
      </c>
      <c r="AO1361" s="2">
        <v>10</v>
      </c>
      <c r="AP1361" s="2">
        <v>0.40183000000000002</v>
      </c>
    </row>
    <row r="1362" spans="1:42" x14ac:dyDescent="0.25">
      <c r="A1362" s="3">
        <f t="shared" si="357"/>
        <v>4</v>
      </c>
      <c r="B1362" s="3" t="str">
        <f t="shared" si="358"/>
        <v>Oil</v>
      </c>
      <c r="C1362" s="3">
        <f t="shared" si="359"/>
        <v>1.0220521307692307</v>
      </c>
      <c r="D1362" s="3">
        <f t="shared" si="360"/>
        <v>0.81059306923076913</v>
      </c>
      <c r="E1362" s="3">
        <f t="shared" si="361"/>
        <v>0</v>
      </c>
      <c r="F1362" s="3" t="str">
        <f t="shared" si="362"/>
        <v/>
      </c>
      <c r="G1362" s="3">
        <f t="shared" si="363"/>
        <v>29</v>
      </c>
      <c r="H1362" s="3">
        <f t="shared" si="364"/>
        <v>23</v>
      </c>
      <c r="I1362" s="3">
        <f t="shared" si="365"/>
        <v>0</v>
      </c>
      <c r="J1362" s="3">
        <f t="shared" si="366"/>
        <v>0</v>
      </c>
      <c r="K1362" s="3">
        <f t="shared" si="367"/>
        <v>0</v>
      </c>
      <c r="L1362" s="3">
        <f t="shared" si="368"/>
        <v>3.4826540000000003E-2</v>
      </c>
      <c r="M1362" s="3">
        <f t="shared" si="369"/>
        <v>0</v>
      </c>
      <c r="N1362" s="3">
        <f t="shared" si="370"/>
        <v>0</v>
      </c>
      <c r="O1362" s="3">
        <f>SUM(K1362:M1362)</f>
        <v>3.4826540000000003E-2</v>
      </c>
      <c r="P1362" s="41">
        <f t="shared" si="371"/>
        <v>0</v>
      </c>
      <c r="Q1362" s="42">
        <f t="shared" si="372"/>
        <v>4.2964270633413439E-2</v>
      </c>
      <c r="R1362" s="44" t="str">
        <f t="shared" si="373"/>
        <v/>
      </c>
      <c r="S1362" s="3">
        <f>IF(G1362&gt;0,(K1362/G1362)*(1000000/365),"")</f>
        <v>0</v>
      </c>
      <c r="T1362" s="3">
        <f>IF(H1362&gt;0,(L1362/H1362)*(1000000/365),"")</f>
        <v>4.1484860035735558</v>
      </c>
      <c r="U1362" s="3" t="str">
        <f>IF(I1362&gt;0,(M1362/I1362)*(1000000/365),"")</f>
        <v/>
      </c>
      <c r="V1362" s="28" t="str">
        <f>IF(J1362&gt;0,(N1362/J1362)*(1000000/365),"")</f>
        <v/>
      </c>
      <c r="Y1362" s="29" t="s">
        <v>886</v>
      </c>
      <c r="Z1362" s="3" t="s">
        <v>62</v>
      </c>
      <c r="AA1362" s="3">
        <v>1832645.2</v>
      </c>
      <c r="AB1362" s="3">
        <v>36</v>
      </c>
      <c r="AC1362" s="3">
        <v>52</v>
      </c>
      <c r="AD1362" s="3">
        <v>36</v>
      </c>
      <c r="AE1362" s="2" t="s">
        <v>1243</v>
      </c>
      <c r="AG1362" s="2">
        <v>29</v>
      </c>
      <c r="AH1362" s="2">
        <v>0</v>
      </c>
      <c r="AI1362" s="3" t="s">
        <v>1243</v>
      </c>
      <c r="AK1362" s="3">
        <v>23</v>
      </c>
      <c r="AL1362" s="3">
        <v>34.826540000000001</v>
      </c>
      <c r="AM1362" s="2" t="s">
        <v>1245</v>
      </c>
    </row>
    <row r="1363" spans="1:42" x14ac:dyDescent="0.25">
      <c r="A1363" s="3">
        <f t="shared" si="357"/>
        <v>3</v>
      </c>
      <c r="B1363" s="3" t="str">
        <f t="shared" si="358"/>
        <v>Oil</v>
      </c>
      <c r="C1363" s="3">
        <f t="shared" si="359"/>
        <v>0</v>
      </c>
      <c r="D1363" s="3">
        <f t="shared" si="360"/>
        <v>0</v>
      </c>
      <c r="E1363" s="3">
        <f t="shared" si="361"/>
        <v>0.88716600000000001</v>
      </c>
      <c r="F1363" s="3" t="str">
        <f t="shared" si="362"/>
        <v/>
      </c>
      <c r="G1363" s="3">
        <f t="shared" si="363"/>
        <v>0</v>
      </c>
      <c r="H1363" s="3">
        <f t="shared" si="364"/>
        <v>0</v>
      </c>
      <c r="I1363" s="3">
        <f t="shared" si="365"/>
        <v>32</v>
      </c>
      <c r="J1363" s="3">
        <f t="shared" si="366"/>
        <v>0</v>
      </c>
      <c r="K1363" s="3">
        <f t="shared" si="367"/>
        <v>0</v>
      </c>
      <c r="L1363" s="3">
        <f t="shared" si="368"/>
        <v>0</v>
      </c>
      <c r="M1363" s="3">
        <f t="shared" si="369"/>
        <v>3.9960000000000004E-3</v>
      </c>
      <c r="N1363" s="3">
        <f t="shared" si="370"/>
        <v>0</v>
      </c>
      <c r="O1363" s="3">
        <f>SUM(K1363:M1363)</f>
        <v>3.9960000000000004E-3</v>
      </c>
      <c r="P1363" s="41" t="str">
        <f t="shared" si="371"/>
        <v/>
      </c>
      <c r="Q1363" s="42" t="str">
        <f t="shared" si="372"/>
        <v/>
      </c>
      <c r="R1363" s="44">
        <f t="shared" si="373"/>
        <v>4.5042303244263197E-3</v>
      </c>
      <c r="S1363" s="3" t="str">
        <f>IF(G1363&gt;0,(K1363/G1363)*(1000000/365),"")</f>
        <v/>
      </c>
      <c r="T1363" s="3" t="str">
        <f>IF(H1363&gt;0,(L1363/H1363)*(1000000/365),"")</f>
        <v/>
      </c>
      <c r="U1363" s="3">
        <f>IF(I1363&gt;0,(M1363/I1363)*(1000000/365),"")</f>
        <v>0.3421232876712329</v>
      </c>
      <c r="V1363" s="28" t="str">
        <f>IF(J1363&gt;0,(N1363/J1363)*(1000000/365),"")</f>
        <v/>
      </c>
      <c r="Y1363" s="29" t="s">
        <v>886</v>
      </c>
      <c r="Z1363" s="3" t="s">
        <v>47</v>
      </c>
      <c r="AA1363" s="3">
        <v>887166</v>
      </c>
      <c r="AB1363" s="3">
        <v>32</v>
      </c>
      <c r="AC1363" s="3">
        <v>32</v>
      </c>
      <c r="AD1363" s="3">
        <v>30</v>
      </c>
      <c r="AE1363" s="2" t="s">
        <v>1245</v>
      </c>
      <c r="AI1363" s="3" t="s">
        <v>1245</v>
      </c>
      <c r="AM1363" s="2" t="s">
        <v>1243</v>
      </c>
      <c r="AO1363" s="2">
        <v>32</v>
      </c>
      <c r="AP1363" s="2">
        <v>3.996</v>
      </c>
    </row>
    <row r="1364" spans="1:42" x14ac:dyDescent="0.25">
      <c r="A1364" s="3">
        <f t="shared" si="357"/>
        <v>4</v>
      </c>
      <c r="B1364" s="3" t="str">
        <f t="shared" si="358"/>
        <v>Oil</v>
      </c>
      <c r="C1364" s="3">
        <f t="shared" si="359"/>
        <v>0.2156363222222222</v>
      </c>
      <c r="D1364" s="3">
        <f t="shared" si="360"/>
        <v>0.75472712777777773</v>
      </c>
      <c r="E1364" s="3">
        <f t="shared" si="361"/>
        <v>0</v>
      </c>
      <c r="F1364" s="3" t="str">
        <f t="shared" si="362"/>
        <v/>
      </c>
      <c r="G1364" s="3">
        <f t="shared" si="363"/>
        <v>24</v>
      </c>
      <c r="H1364" s="3">
        <f t="shared" si="364"/>
        <v>84</v>
      </c>
      <c r="I1364" s="3">
        <f t="shared" si="365"/>
        <v>0</v>
      </c>
      <c r="J1364" s="3">
        <f t="shared" si="366"/>
        <v>0</v>
      </c>
      <c r="K1364" s="3">
        <f t="shared" si="367"/>
        <v>2.1458695100000001E-2</v>
      </c>
      <c r="L1364" s="3">
        <f t="shared" si="368"/>
        <v>8.0187755400000005E-2</v>
      </c>
      <c r="M1364" s="3">
        <f t="shared" si="369"/>
        <v>0</v>
      </c>
      <c r="N1364" s="3">
        <f t="shared" si="370"/>
        <v>0</v>
      </c>
      <c r="O1364" s="3">
        <f>SUM(K1364:M1364)</f>
        <v>0.10164645050000001</v>
      </c>
      <c r="P1364" s="41">
        <f t="shared" si="371"/>
        <v>9.9513360638222734E-2</v>
      </c>
      <c r="Q1364" s="42">
        <f t="shared" si="372"/>
        <v>0.10624734748319598</v>
      </c>
      <c r="R1364" s="44" t="str">
        <f t="shared" si="373"/>
        <v/>
      </c>
      <c r="S1364" s="3">
        <f>IF(G1364&gt;0,(K1364/G1364)*(1000000/365),"")</f>
        <v>2.4496227283105023</v>
      </c>
      <c r="T1364" s="3">
        <f>IF(H1364&gt;0,(L1364/H1364)*(1000000/365),"")</f>
        <v>2.6153866731898239</v>
      </c>
      <c r="U1364" s="3" t="str">
        <f>IF(I1364&gt;0,(M1364/I1364)*(1000000/365),"")</f>
        <v/>
      </c>
      <c r="V1364" s="28" t="str">
        <f>IF(J1364&gt;0,(N1364/J1364)*(1000000/365),"")</f>
        <v/>
      </c>
      <c r="Y1364" s="29" t="s">
        <v>886</v>
      </c>
      <c r="Z1364" s="3" t="s">
        <v>47</v>
      </c>
      <c r="AA1364" s="3">
        <v>970363.45</v>
      </c>
      <c r="AB1364" s="3">
        <v>55</v>
      </c>
      <c r="AC1364" s="3">
        <v>108</v>
      </c>
      <c r="AD1364" s="3">
        <v>0</v>
      </c>
      <c r="AE1364" s="2" t="s">
        <v>1243</v>
      </c>
      <c r="AG1364" s="2">
        <v>24</v>
      </c>
      <c r="AH1364" s="2">
        <v>21.4586951</v>
      </c>
      <c r="AI1364" s="3" t="s">
        <v>1243</v>
      </c>
      <c r="AK1364" s="3">
        <v>84</v>
      </c>
      <c r="AL1364" s="3">
        <v>80.1877554</v>
      </c>
      <c r="AM1364" s="2" t="s">
        <v>1245</v>
      </c>
    </row>
    <row r="1365" spans="1:42" x14ac:dyDescent="0.25">
      <c r="A1365" s="3">
        <f t="shared" si="357"/>
        <v>2</v>
      </c>
      <c r="B1365" s="3" t="str">
        <f t="shared" si="358"/>
        <v>Oil</v>
      </c>
      <c r="C1365" s="3">
        <f t="shared" si="359"/>
        <v>0</v>
      </c>
      <c r="D1365" s="3">
        <f t="shared" si="360"/>
        <v>4.3653999999999998E-2</v>
      </c>
      <c r="E1365" s="3">
        <f t="shared" si="361"/>
        <v>0</v>
      </c>
      <c r="F1365" s="3" t="str">
        <f t="shared" si="362"/>
        <v/>
      </c>
      <c r="G1365" s="3">
        <f t="shared" si="363"/>
        <v>0</v>
      </c>
      <c r="H1365" s="3">
        <f t="shared" si="364"/>
        <v>8</v>
      </c>
      <c r="I1365" s="3">
        <f t="shared" si="365"/>
        <v>0</v>
      </c>
      <c r="J1365" s="3">
        <f t="shared" si="366"/>
        <v>0</v>
      </c>
      <c r="K1365" s="3">
        <f t="shared" si="367"/>
        <v>0</v>
      </c>
      <c r="L1365" s="3">
        <f t="shared" si="368"/>
        <v>5.5102690000000001E-4</v>
      </c>
      <c r="M1365" s="3">
        <f t="shared" si="369"/>
        <v>0</v>
      </c>
      <c r="N1365" s="3">
        <f t="shared" si="370"/>
        <v>0</v>
      </c>
      <c r="O1365" s="3">
        <f>SUM(K1365:M1365)</f>
        <v>5.5102690000000001E-4</v>
      </c>
      <c r="P1365" s="41" t="str">
        <f t="shared" si="371"/>
        <v/>
      </c>
      <c r="Q1365" s="42">
        <f t="shared" si="372"/>
        <v>1.2622598158244376E-2</v>
      </c>
      <c r="R1365" s="44" t="str">
        <f t="shared" si="373"/>
        <v/>
      </c>
      <c r="S1365" s="3" t="str">
        <f>IF(G1365&gt;0,(K1365/G1365)*(1000000/365),"")</f>
        <v/>
      </c>
      <c r="T1365" s="3">
        <f>IF(H1365&gt;0,(L1365/H1365)*(1000000/365),"")</f>
        <v>0.18870784246575342</v>
      </c>
      <c r="U1365" s="3" t="str">
        <f>IF(I1365&gt;0,(M1365/I1365)*(1000000/365),"")</f>
        <v/>
      </c>
      <c r="V1365" s="28" t="str">
        <f>IF(J1365&gt;0,(N1365/J1365)*(1000000/365),"")</f>
        <v/>
      </c>
      <c r="Y1365" s="29" t="s">
        <v>886</v>
      </c>
      <c r="Z1365" s="3" t="s">
        <v>62</v>
      </c>
      <c r="AA1365" s="3">
        <v>43654</v>
      </c>
      <c r="AB1365" s="3">
        <v>39</v>
      </c>
      <c r="AC1365" s="3">
        <v>8</v>
      </c>
      <c r="AD1365" s="3">
        <v>0</v>
      </c>
      <c r="AE1365" s="2" t="s">
        <v>1245</v>
      </c>
      <c r="AI1365" s="3" t="s">
        <v>1243</v>
      </c>
      <c r="AK1365" s="3">
        <v>8</v>
      </c>
      <c r="AL1365" s="3">
        <v>0.55102689999999999</v>
      </c>
      <c r="AM1365" s="2" t="s">
        <v>1245</v>
      </c>
    </row>
    <row r="1366" spans="1:42" x14ac:dyDescent="0.25">
      <c r="A1366" s="3">
        <f t="shared" si="357"/>
        <v>2</v>
      </c>
      <c r="B1366" s="3" t="str">
        <f t="shared" si="358"/>
        <v>Oil</v>
      </c>
      <c r="C1366" s="3">
        <f t="shared" si="359"/>
        <v>0</v>
      </c>
      <c r="D1366" s="3">
        <f t="shared" si="360"/>
        <v>7.8085226031000005E-3</v>
      </c>
      <c r="E1366" s="3">
        <f t="shared" si="361"/>
        <v>0</v>
      </c>
      <c r="F1366" s="3" t="str">
        <f t="shared" si="362"/>
        <v/>
      </c>
      <c r="G1366" s="3">
        <f t="shared" si="363"/>
        <v>0</v>
      </c>
      <c r="H1366" s="3">
        <f t="shared" si="364"/>
        <v>2</v>
      </c>
      <c r="I1366" s="3">
        <f t="shared" si="365"/>
        <v>0</v>
      </c>
      <c r="J1366" s="3">
        <f t="shared" si="366"/>
        <v>0</v>
      </c>
      <c r="K1366" s="3">
        <f t="shared" si="367"/>
        <v>0</v>
      </c>
      <c r="L1366" s="3">
        <f t="shared" si="368"/>
        <v>1.095924E-4</v>
      </c>
      <c r="M1366" s="3">
        <f t="shared" si="369"/>
        <v>0</v>
      </c>
      <c r="N1366" s="3">
        <f t="shared" si="370"/>
        <v>0</v>
      </c>
      <c r="O1366" s="3">
        <f>SUM(K1366:M1366)</f>
        <v>1.095924E-4</v>
      </c>
      <c r="P1366" s="41" t="str">
        <f t="shared" si="371"/>
        <v/>
      </c>
      <c r="Q1366" s="42">
        <f t="shared" si="372"/>
        <v>1.4034972499982465E-2</v>
      </c>
      <c r="R1366" s="44" t="str">
        <f t="shared" si="373"/>
        <v/>
      </c>
      <c r="S1366" s="3" t="str">
        <f>IF(G1366&gt;0,(K1366/G1366)*(1000000/365),"")</f>
        <v/>
      </c>
      <c r="T1366" s="3">
        <f>IF(H1366&gt;0,(L1366/H1366)*(1000000/365),"")</f>
        <v>0.15012657534246576</v>
      </c>
      <c r="U1366" s="3" t="str">
        <f>IF(I1366&gt;0,(M1366/I1366)*(1000000/365),"")</f>
        <v/>
      </c>
      <c r="V1366" s="28" t="str">
        <f>IF(J1366&gt;0,(N1366/J1366)*(1000000/365),"")</f>
        <v/>
      </c>
      <c r="Y1366" s="29" t="s">
        <v>886</v>
      </c>
      <c r="Z1366" s="3" t="s">
        <v>62</v>
      </c>
      <c r="AA1366" s="3">
        <v>7808.5226031000002</v>
      </c>
      <c r="AB1366" s="3">
        <v>39</v>
      </c>
      <c r="AC1366" s="3">
        <v>2</v>
      </c>
      <c r="AD1366" s="3">
        <v>0</v>
      </c>
      <c r="AE1366" s="2" t="s">
        <v>1245</v>
      </c>
      <c r="AI1366" s="3" t="s">
        <v>1243</v>
      </c>
      <c r="AK1366" s="3">
        <v>2</v>
      </c>
      <c r="AL1366" s="3">
        <v>0.10959240000000001</v>
      </c>
      <c r="AM1366" s="2" t="s">
        <v>1245</v>
      </c>
    </row>
    <row r="1367" spans="1:42" x14ac:dyDescent="0.25">
      <c r="A1367" s="3">
        <f t="shared" si="357"/>
        <v>2</v>
      </c>
      <c r="B1367" s="3" t="str">
        <f t="shared" si="358"/>
        <v>Oil</v>
      </c>
      <c r="C1367" s="3">
        <f t="shared" si="359"/>
        <v>0</v>
      </c>
      <c r="D1367" s="3">
        <f t="shared" si="360"/>
        <v>7.4634130000000007E-2</v>
      </c>
      <c r="E1367" s="3">
        <f t="shared" si="361"/>
        <v>0</v>
      </c>
      <c r="F1367" s="3" t="str">
        <f t="shared" si="362"/>
        <v/>
      </c>
      <c r="G1367" s="3">
        <f t="shared" si="363"/>
        <v>0</v>
      </c>
      <c r="H1367" s="3">
        <f t="shared" si="364"/>
        <v>26</v>
      </c>
      <c r="I1367" s="3">
        <f t="shared" si="365"/>
        <v>0</v>
      </c>
      <c r="J1367" s="3">
        <f t="shared" si="366"/>
        <v>0</v>
      </c>
      <c r="K1367" s="3">
        <f t="shared" si="367"/>
        <v>0</v>
      </c>
      <c r="L1367" s="3">
        <f t="shared" si="368"/>
        <v>2.47769116E-2</v>
      </c>
      <c r="M1367" s="3">
        <f t="shared" si="369"/>
        <v>0</v>
      </c>
      <c r="N1367" s="3">
        <f t="shared" si="370"/>
        <v>0</v>
      </c>
      <c r="O1367" s="3">
        <f>SUM(K1367:M1367)</f>
        <v>2.47769116E-2</v>
      </c>
      <c r="P1367" s="41" t="str">
        <f t="shared" si="371"/>
        <v/>
      </c>
      <c r="Q1367" s="42">
        <f t="shared" si="372"/>
        <v>0.33197830000832057</v>
      </c>
      <c r="R1367" s="44" t="str">
        <f t="shared" si="373"/>
        <v/>
      </c>
      <c r="S1367" s="3" t="str">
        <f>IF(G1367&gt;0,(K1367/G1367)*(1000000/365),"")</f>
        <v/>
      </c>
      <c r="T1367" s="3">
        <f>IF(H1367&gt;0,(L1367/H1367)*(1000000/365),"")</f>
        <v>2.610844214963119</v>
      </c>
      <c r="U1367" s="3" t="str">
        <f>IF(I1367&gt;0,(M1367/I1367)*(1000000/365),"")</f>
        <v/>
      </c>
      <c r="V1367" s="28" t="str">
        <f>IF(J1367&gt;0,(N1367/J1367)*(1000000/365),"")</f>
        <v/>
      </c>
      <c r="Y1367" s="29" t="s">
        <v>889</v>
      </c>
      <c r="Z1367" s="3" t="s">
        <v>47</v>
      </c>
      <c r="AA1367" s="3">
        <v>74634.13</v>
      </c>
      <c r="AB1367" s="3">
        <v>72</v>
      </c>
      <c r="AC1367" s="3">
        <v>26</v>
      </c>
      <c r="AD1367" s="3">
        <v>0</v>
      </c>
      <c r="AE1367" s="2" t="s">
        <v>1245</v>
      </c>
      <c r="AI1367" s="3" t="s">
        <v>1243</v>
      </c>
      <c r="AK1367" s="3">
        <v>26</v>
      </c>
      <c r="AL1367" s="3">
        <v>24.776911599999998</v>
      </c>
      <c r="AM1367" s="2" t="s">
        <v>1245</v>
      </c>
    </row>
    <row r="1368" spans="1:42" x14ac:dyDescent="0.25">
      <c r="A1368" s="3">
        <f t="shared" si="357"/>
        <v>6</v>
      </c>
      <c r="B1368" s="3" t="str">
        <f t="shared" si="358"/>
        <v>Oil</v>
      </c>
      <c r="C1368" s="3">
        <f t="shared" si="359"/>
        <v>0.87302343380575542</v>
      </c>
      <c r="D1368" s="3">
        <f t="shared" si="360"/>
        <v>0</v>
      </c>
      <c r="E1368" s="3">
        <f t="shared" si="361"/>
        <v>0.70116842715107919</v>
      </c>
      <c r="F1368" s="3" t="str">
        <f t="shared" si="362"/>
        <v/>
      </c>
      <c r="G1368" s="3">
        <f t="shared" si="363"/>
        <v>127</v>
      </c>
      <c r="H1368" s="3">
        <f t="shared" si="364"/>
        <v>49</v>
      </c>
      <c r="I1368" s="3">
        <f t="shared" si="365"/>
        <v>102</v>
      </c>
      <c r="J1368" s="3">
        <f t="shared" si="366"/>
        <v>0</v>
      </c>
      <c r="K1368" s="3">
        <f t="shared" si="367"/>
        <v>1E-3</v>
      </c>
      <c r="L1368" s="3">
        <f t="shared" si="368"/>
        <v>7.7999999999999996E-3</v>
      </c>
      <c r="M1368" s="3">
        <f t="shared" si="369"/>
        <v>4.0000000000000002E-4</v>
      </c>
      <c r="N1368" s="3">
        <f t="shared" si="370"/>
        <v>0</v>
      </c>
      <c r="O1368" s="3">
        <f>SUM(K1368:M1368)</f>
        <v>9.1999999999999981E-3</v>
      </c>
      <c r="P1368" s="41">
        <f t="shared" si="371"/>
        <v>1.1454446252842469E-3</v>
      </c>
      <c r="Q1368" s="42" t="str">
        <f t="shared" si="372"/>
        <v/>
      </c>
      <c r="R1368" s="44">
        <f t="shared" si="373"/>
        <v>5.7047634278862495E-4</v>
      </c>
      <c r="S1368" s="3">
        <f>IF(G1368&gt;0,(K1368/G1368)*(1000000/365),"")</f>
        <v>2.1572645885017797E-2</v>
      </c>
      <c r="T1368" s="3">
        <f>IF(H1368&gt;0,(L1368/H1368)*(1000000/365),"")</f>
        <v>0.43611965334078834</v>
      </c>
      <c r="U1368" s="3">
        <f>IF(I1368&gt;0,(M1368/I1368)*(1000000/365),"")</f>
        <v>1.0744023636852E-2</v>
      </c>
      <c r="V1368" s="28" t="str">
        <f>IF(J1368&gt;0,(N1368/J1368)*(1000000/365),"")</f>
        <v/>
      </c>
      <c r="Y1368" s="29" t="s">
        <v>886</v>
      </c>
      <c r="Z1368" s="3" t="s">
        <v>47</v>
      </c>
      <c r="AA1368" s="3">
        <v>1911027.6740000001</v>
      </c>
      <c r="AB1368" s="3">
        <v>144</v>
      </c>
      <c r="AC1368" s="3">
        <v>220</v>
      </c>
      <c r="AD1368" s="3">
        <v>0</v>
      </c>
      <c r="AE1368" s="2" t="s">
        <v>1243</v>
      </c>
      <c r="AG1368" s="2">
        <v>127</v>
      </c>
      <c r="AH1368" s="2">
        <v>1</v>
      </c>
      <c r="AI1368" s="3" t="s">
        <v>1243</v>
      </c>
      <c r="AK1368" s="3">
        <v>49</v>
      </c>
      <c r="AL1368" s="3">
        <v>7.8</v>
      </c>
      <c r="AM1368" s="2" t="s">
        <v>1243</v>
      </c>
      <c r="AO1368" s="2">
        <v>102</v>
      </c>
      <c r="AP1368" s="2">
        <v>0.4</v>
      </c>
    </row>
    <row r="1369" spans="1:42" x14ac:dyDescent="0.25">
      <c r="A1369" s="3">
        <f t="shared" si="357"/>
        <v>3</v>
      </c>
      <c r="B1369" s="3" t="str">
        <f t="shared" si="358"/>
        <v>Oil</v>
      </c>
      <c r="C1369" s="3">
        <f t="shared" si="359"/>
        <v>0</v>
      </c>
      <c r="D1369" s="3">
        <f t="shared" si="360"/>
        <v>0</v>
      </c>
      <c r="E1369" s="3">
        <f t="shared" si="361"/>
        <v>0.14389695999999999</v>
      </c>
      <c r="F1369" s="3" t="str">
        <f t="shared" si="362"/>
        <v/>
      </c>
      <c r="G1369" s="3">
        <f t="shared" si="363"/>
        <v>0</v>
      </c>
      <c r="H1369" s="3">
        <f t="shared" si="364"/>
        <v>0</v>
      </c>
      <c r="I1369" s="3">
        <f t="shared" si="365"/>
        <v>4</v>
      </c>
      <c r="J1369" s="3">
        <f t="shared" si="366"/>
        <v>0</v>
      </c>
      <c r="K1369" s="3">
        <f t="shared" si="367"/>
        <v>0</v>
      </c>
      <c r="L1369" s="3">
        <f t="shared" si="368"/>
        <v>0</v>
      </c>
      <c r="M1369" s="3">
        <f t="shared" si="369"/>
        <v>1.83E-3</v>
      </c>
      <c r="N1369" s="3">
        <f t="shared" si="370"/>
        <v>0</v>
      </c>
      <c r="O1369" s="3">
        <f>SUM(K1369:M1369)</f>
        <v>1.83E-3</v>
      </c>
      <c r="P1369" s="41" t="str">
        <f t="shared" si="371"/>
        <v/>
      </c>
      <c r="Q1369" s="42" t="str">
        <f t="shared" si="372"/>
        <v/>
      </c>
      <c r="R1369" s="44">
        <f t="shared" si="373"/>
        <v>1.2717433363428943E-2</v>
      </c>
      <c r="S1369" s="3" t="str">
        <f>IF(G1369&gt;0,(K1369/G1369)*(1000000/365),"")</f>
        <v/>
      </c>
      <c r="T1369" s="3" t="str">
        <f>IF(H1369&gt;0,(L1369/H1369)*(1000000/365),"")</f>
        <v/>
      </c>
      <c r="U1369" s="3">
        <f>IF(I1369&gt;0,(M1369/I1369)*(1000000/365),"")</f>
        <v>1.2534246575342465</v>
      </c>
      <c r="V1369" s="28" t="str">
        <f>IF(J1369&gt;0,(N1369/J1369)*(1000000/365),"")</f>
        <v/>
      </c>
      <c r="Y1369" s="29" t="s">
        <v>886</v>
      </c>
      <c r="Z1369" s="3" t="s">
        <v>47</v>
      </c>
      <c r="AA1369" s="3">
        <v>143896.95999999999</v>
      </c>
      <c r="AB1369" s="3">
        <v>1</v>
      </c>
      <c r="AC1369" s="3">
        <v>4</v>
      </c>
      <c r="AD1369" s="3">
        <v>4</v>
      </c>
      <c r="AE1369" s="2" t="s">
        <v>1245</v>
      </c>
      <c r="AI1369" s="3" t="s">
        <v>1245</v>
      </c>
      <c r="AM1369" s="2" t="s">
        <v>1243</v>
      </c>
      <c r="AO1369" s="2">
        <v>4</v>
      </c>
      <c r="AP1369" s="2">
        <v>1.83</v>
      </c>
    </row>
    <row r="1370" spans="1:42" x14ac:dyDescent="0.25">
      <c r="A1370" s="3">
        <f t="shared" si="357"/>
        <v>4</v>
      </c>
      <c r="B1370" s="3" t="str">
        <f t="shared" si="358"/>
        <v>Oil</v>
      </c>
      <c r="C1370" s="3">
        <f t="shared" si="359"/>
        <v>0.16391319611619792</v>
      </c>
      <c r="D1370" s="3">
        <f t="shared" si="360"/>
        <v>1.5662816517770022</v>
      </c>
      <c r="E1370" s="3">
        <f t="shared" si="361"/>
        <v>0</v>
      </c>
      <c r="F1370" s="3" t="str">
        <f t="shared" si="362"/>
        <v/>
      </c>
      <c r="G1370" s="3">
        <f t="shared" si="363"/>
        <v>36</v>
      </c>
      <c r="H1370" s="3">
        <f t="shared" si="364"/>
        <v>344</v>
      </c>
      <c r="I1370" s="3">
        <f t="shared" si="365"/>
        <v>0</v>
      </c>
      <c r="J1370" s="3">
        <f t="shared" si="366"/>
        <v>0</v>
      </c>
      <c r="K1370" s="3">
        <f t="shared" si="367"/>
        <v>0.20136000000000001</v>
      </c>
      <c r="L1370" s="3">
        <f t="shared" si="368"/>
        <v>0.215271504</v>
      </c>
      <c r="M1370" s="3">
        <f t="shared" si="369"/>
        <v>0</v>
      </c>
      <c r="N1370" s="3">
        <f t="shared" si="370"/>
        <v>0</v>
      </c>
      <c r="O1370" s="3">
        <f>SUM(K1370:M1370)</f>
        <v>0.41663150400000004</v>
      </c>
      <c r="P1370" s="41">
        <f t="shared" si="371"/>
        <v>1.2284550894685506</v>
      </c>
      <c r="Q1370" s="42">
        <f t="shared" si="372"/>
        <v>0.13744111970906819</v>
      </c>
      <c r="R1370" s="44" t="str">
        <f t="shared" si="373"/>
        <v/>
      </c>
      <c r="S1370" s="3">
        <f>IF(G1370&gt;0,(K1370/G1370)*(1000000/365),"")</f>
        <v>15.324200913242009</v>
      </c>
      <c r="T1370" s="3">
        <f>IF(H1370&gt;0,(L1370/H1370)*(1000000/365),"")</f>
        <v>1.7144911118190507</v>
      </c>
      <c r="U1370" s="3" t="str">
        <f>IF(I1370&gt;0,(M1370/I1370)*(1000000/365),"")</f>
        <v/>
      </c>
      <c r="V1370" s="28" t="str">
        <f>IF(J1370&gt;0,(N1370/J1370)*(1000000/365),"")</f>
        <v/>
      </c>
      <c r="Y1370" s="29" t="s">
        <v>886</v>
      </c>
      <c r="Z1370" s="3" t="s">
        <v>47</v>
      </c>
      <c r="AA1370" s="3">
        <v>1730194.8478932001</v>
      </c>
      <c r="AB1370" s="3">
        <v>252</v>
      </c>
      <c r="AC1370" s="3">
        <v>380</v>
      </c>
      <c r="AD1370" s="3">
        <v>0</v>
      </c>
      <c r="AE1370" s="2" t="s">
        <v>1243</v>
      </c>
      <c r="AG1370" s="2">
        <v>36</v>
      </c>
      <c r="AH1370" s="2">
        <v>201.36</v>
      </c>
      <c r="AI1370" s="3" t="s">
        <v>1243</v>
      </c>
      <c r="AK1370" s="3">
        <v>344</v>
      </c>
      <c r="AL1370" s="3">
        <v>215.27150399999999</v>
      </c>
      <c r="AM1370" s="2" t="s">
        <v>1245</v>
      </c>
    </row>
    <row r="1371" spans="1:42" x14ac:dyDescent="0.25">
      <c r="A1371" s="3">
        <f t="shared" si="357"/>
        <v>2</v>
      </c>
      <c r="B1371" s="3" t="str">
        <f t="shared" si="358"/>
        <v>Oil</v>
      </c>
      <c r="C1371" s="3">
        <f t="shared" si="359"/>
        <v>0</v>
      </c>
      <c r="D1371" s="3">
        <f t="shared" si="360"/>
        <v>5.9451999999999998E-2</v>
      </c>
      <c r="E1371" s="3">
        <f t="shared" si="361"/>
        <v>0</v>
      </c>
      <c r="F1371" s="3" t="str">
        <f t="shared" si="362"/>
        <v/>
      </c>
      <c r="G1371" s="3">
        <f t="shared" si="363"/>
        <v>0</v>
      </c>
      <c r="H1371" s="3">
        <f t="shared" si="364"/>
        <v>13</v>
      </c>
      <c r="I1371" s="3">
        <f t="shared" si="365"/>
        <v>0</v>
      </c>
      <c r="J1371" s="3">
        <f t="shared" si="366"/>
        <v>0</v>
      </c>
      <c r="K1371" s="3">
        <f t="shared" si="367"/>
        <v>0</v>
      </c>
      <c r="L1371" s="3">
        <f t="shared" si="368"/>
        <v>3.9680000000000002E-3</v>
      </c>
      <c r="M1371" s="3">
        <f t="shared" si="369"/>
        <v>0</v>
      </c>
      <c r="N1371" s="3">
        <f t="shared" si="370"/>
        <v>0</v>
      </c>
      <c r="O1371" s="3">
        <f>SUM(K1371:M1371)</f>
        <v>3.9680000000000002E-3</v>
      </c>
      <c r="P1371" s="41" t="str">
        <f t="shared" si="371"/>
        <v/>
      </c>
      <c r="Q1371" s="42">
        <f t="shared" si="372"/>
        <v>6.6742918657067898E-2</v>
      </c>
      <c r="R1371" s="44" t="str">
        <f t="shared" si="373"/>
        <v/>
      </c>
      <c r="S1371" s="3" t="str">
        <f>IF(G1371&gt;0,(K1371/G1371)*(1000000/365),"")</f>
        <v/>
      </c>
      <c r="T1371" s="3">
        <f>IF(H1371&gt;0,(L1371/H1371)*(1000000/365),"")</f>
        <v>0.8362486828240252</v>
      </c>
      <c r="U1371" s="3" t="str">
        <f>IF(I1371&gt;0,(M1371/I1371)*(1000000/365),"")</f>
        <v/>
      </c>
      <c r="V1371" s="28" t="str">
        <f>IF(J1371&gt;0,(N1371/J1371)*(1000000/365),"")</f>
        <v/>
      </c>
      <c r="Y1371" s="29" t="s">
        <v>886</v>
      </c>
      <c r="Z1371" s="3" t="s">
        <v>62</v>
      </c>
      <c r="AA1371" s="3">
        <v>59452</v>
      </c>
      <c r="AB1371" s="3">
        <v>4</v>
      </c>
      <c r="AC1371" s="3">
        <v>13</v>
      </c>
      <c r="AD1371" s="3">
        <v>0</v>
      </c>
      <c r="AE1371" s="2" t="s">
        <v>1245</v>
      </c>
      <c r="AI1371" s="3" t="s">
        <v>1243</v>
      </c>
      <c r="AK1371" s="3">
        <v>13</v>
      </c>
      <c r="AL1371" s="3">
        <v>3.968</v>
      </c>
      <c r="AM1371" s="2" t="s">
        <v>1245</v>
      </c>
    </row>
    <row r="1372" spans="1:42" x14ac:dyDescent="0.25">
      <c r="A1372" s="3">
        <f t="shared" si="357"/>
        <v>6</v>
      </c>
      <c r="B1372" s="3" t="str">
        <f t="shared" si="358"/>
        <v>Oil</v>
      </c>
      <c r="C1372" s="3">
        <f t="shared" si="359"/>
        <v>8.4171721132075467E-2</v>
      </c>
      <c r="D1372" s="3">
        <f t="shared" si="360"/>
        <v>0</v>
      </c>
      <c r="E1372" s="3">
        <f t="shared" si="361"/>
        <v>8.4171721132075467E-2</v>
      </c>
      <c r="F1372" s="3" t="str">
        <f t="shared" si="362"/>
        <v/>
      </c>
      <c r="G1372" s="3">
        <f t="shared" si="363"/>
        <v>86</v>
      </c>
      <c r="H1372" s="3">
        <f t="shared" si="364"/>
        <v>40</v>
      </c>
      <c r="I1372" s="3">
        <f t="shared" si="365"/>
        <v>86</v>
      </c>
      <c r="J1372" s="3">
        <f t="shared" si="366"/>
        <v>0</v>
      </c>
      <c r="K1372" s="3">
        <f t="shared" si="367"/>
        <v>0</v>
      </c>
      <c r="L1372" s="3">
        <f t="shared" si="368"/>
        <v>2.8799999999999999E-2</v>
      </c>
      <c r="M1372" s="3">
        <f t="shared" si="369"/>
        <v>0</v>
      </c>
      <c r="N1372" s="3">
        <f t="shared" si="370"/>
        <v>0</v>
      </c>
      <c r="O1372" s="3">
        <f>SUM(K1372:M1372)</f>
        <v>2.8799999999999999E-2</v>
      </c>
      <c r="P1372" s="41">
        <f t="shared" si="371"/>
        <v>0</v>
      </c>
      <c r="Q1372" s="42" t="str">
        <f t="shared" si="372"/>
        <v/>
      </c>
      <c r="R1372" s="44">
        <f t="shared" si="373"/>
        <v>0</v>
      </c>
      <c r="S1372" s="3">
        <f>IF(G1372&gt;0,(K1372/G1372)*(1000000/365),"")</f>
        <v>0</v>
      </c>
      <c r="T1372" s="3">
        <f>IF(H1372&gt;0,(L1372/H1372)*(1000000/365),"")</f>
        <v>1.9726027397260271</v>
      </c>
      <c r="U1372" s="3">
        <f>IF(I1372&gt;0,(M1372/I1372)*(1000000/365),"")</f>
        <v>0</v>
      </c>
      <c r="V1372" s="28" t="str">
        <f>IF(J1372&gt;0,(N1372/J1372)*(1000000/365),"")</f>
        <v/>
      </c>
      <c r="Y1372" s="29" t="s">
        <v>886</v>
      </c>
      <c r="Z1372" s="3" t="s">
        <v>47</v>
      </c>
      <c r="AA1372" s="3">
        <v>207493.08</v>
      </c>
      <c r="AB1372" s="3">
        <v>52</v>
      </c>
      <c r="AC1372" s="3">
        <v>128</v>
      </c>
      <c r="AD1372" s="3">
        <v>0</v>
      </c>
      <c r="AE1372" s="2" t="s">
        <v>1243</v>
      </c>
      <c r="AG1372" s="2">
        <v>86</v>
      </c>
      <c r="AH1372" s="2">
        <v>0</v>
      </c>
      <c r="AI1372" s="3" t="s">
        <v>1243</v>
      </c>
      <c r="AK1372" s="3">
        <v>40</v>
      </c>
      <c r="AL1372" s="3">
        <v>28.8</v>
      </c>
      <c r="AM1372" s="2" t="s">
        <v>1243</v>
      </c>
      <c r="AO1372" s="2">
        <v>86</v>
      </c>
      <c r="AP1372" s="2">
        <v>0</v>
      </c>
    </row>
    <row r="1373" spans="1:42" x14ac:dyDescent="0.25">
      <c r="A1373" s="3">
        <f t="shared" si="357"/>
        <v>2</v>
      </c>
      <c r="B1373" s="3" t="str">
        <f t="shared" si="358"/>
        <v>Oil</v>
      </c>
      <c r="C1373" s="3">
        <f t="shared" si="359"/>
        <v>0</v>
      </c>
      <c r="D1373" s="3">
        <f t="shared" si="360"/>
        <v>7.4957697581299998E-2</v>
      </c>
      <c r="E1373" s="3">
        <f t="shared" si="361"/>
        <v>0</v>
      </c>
      <c r="F1373" s="3" t="str">
        <f t="shared" si="362"/>
        <v/>
      </c>
      <c r="G1373" s="3">
        <f t="shared" si="363"/>
        <v>0</v>
      </c>
      <c r="H1373" s="3">
        <f t="shared" si="364"/>
        <v>13</v>
      </c>
      <c r="I1373" s="3">
        <f t="shared" si="365"/>
        <v>0</v>
      </c>
      <c r="J1373" s="3">
        <f t="shared" si="366"/>
        <v>0</v>
      </c>
      <c r="K1373" s="3">
        <f t="shared" si="367"/>
        <v>0</v>
      </c>
      <c r="L1373" s="3">
        <f t="shared" si="368"/>
        <v>2.7330025999999998E-3</v>
      </c>
      <c r="M1373" s="3">
        <f t="shared" si="369"/>
        <v>0</v>
      </c>
      <c r="N1373" s="3">
        <f t="shared" si="370"/>
        <v>0</v>
      </c>
      <c r="O1373" s="3">
        <f>SUM(K1373:M1373)</f>
        <v>2.7330025999999998E-3</v>
      </c>
      <c r="P1373" s="41" t="str">
        <f t="shared" si="371"/>
        <v/>
      </c>
      <c r="Q1373" s="42">
        <f t="shared" si="372"/>
        <v>3.6460599620682758E-2</v>
      </c>
      <c r="R1373" s="44" t="str">
        <f t="shared" si="373"/>
        <v/>
      </c>
      <c r="S1373" s="3" t="str">
        <f>IF(G1373&gt;0,(K1373/G1373)*(1000000/365),"")</f>
        <v/>
      </c>
      <c r="T1373" s="3">
        <f>IF(H1373&gt;0,(L1373/H1373)*(1000000/365),"")</f>
        <v>0.57597525816649098</v>
      </c>
      <c r="U1373" s="3" t="str">
        <f>IF(I1373&gt;0,(M1373/I1373)*(1000000/365),"")</f>
        <v/>
      </c>
      <c r="V1373" s="28" t="str">
        <f>IF(J1373&gt;0,(N1373/J1373)*(1000000/365),"")</f>
        <v/>
      </c>
      <c r="Y1373" s="29" t="s">
        <v>886</v>
      </c>
      <c r="Z1373" s="3" t="s">
        <v>47</v>
      </c>
      <c r="AA1373" s="3">
        <v>74957.697581300003</v>
      </c>
      <c r="AB1373" s="3">
        <v>8</v>
      </c>
      <c r="AC1373" s="3">
        <v>13</v>
      </c>
      <c r="AD1373" s="3">
        <v>0</v>
      </c>
      <c r="AE1373" s="2" t="s">
        <v>1245</v>
      </c>
      <c r="AI1373" s="3" t="s">
        <v>1243</v>
      </c>
      <c r="AK1373" s="3">
        <v>13</v>
      </c>
      <c r="AL1373" s="3">
        <v>2.7330025999999998</v>
      </c>
      <c r="AM1373" s="2" t="s">
        <v>1245</v>
      </c>
    </row>
    <row r="1374" spans="1:42" x14ac:dyDescent="0.25">
      <c r="A1374" s="3">
        <f t="shared" si="357"/>
        <v>5</v>
      </c>
      <c r="B1374" s="3" t="str">
        <f t="shared" si="358"/>
        <v>Oil</v>
      </c>
      <c r="C1374" s="3">
        <f t="shared" si="359"/>
        <v>0</v>
      </c>
      <c r="D1374" s="3">
        <f t="shared" si="360"/>
        <v>3.0110062766352201</v>
      </c>
      <c r="E1374" s="3">
        <f t="shared" si="361"/>
        <v>0.58861776836477986</v>
      </c>
      <c r="F1374" s="3" t="str">
        <f t="shared" si="362"/>
        <v/>
      </c>
      <c r="G1374" s="3">
        <f t="shared" si="363"/>
        <v>0</v>
      </c>
      <c r="H1374" s="3">
        <f t="shared" si="364"/>
        <v>266</v>
      </c>
      <c r="I1374" s="3">
        <f t="shared" si="365"/>
        <v>52</v>
      </c>
      <c r="J1374" s="3">
        <f t="shared" si="366"/>
        <v>0</v>
      </c>
      <c r="K1374" s="3">
        <f t="shared" si="367"/>
        <v>0</v>
      </c>
      <c r="L1374" s="3">
        <f t="shared" si="368"/>
        <v>0.54905019830000001</v>
      </c>
      <c r="M1374" s="3">
        <f t="shared" si="369"/>
        <v>7.8602559999999995E-3</v>
      </c>
      <c r="N1374" s="3">
        <f t="shared" si="370"/>
        <v>0</v>
      </c>
      <c r="O1374" s="3">
        <f>SUM(K1374:M1374)</f>
        <v>0.55691045429999997</v>
      </c>
      <c r="P1374" s="41" t="str">
        <f t="shared" si="371"/>
        <v/>
      </c>
      <c r="Q1374" s="42">
        <f t="shared" si="372"/>
        <v>0.18234774286606936</v>
      </c>
      <c r="R1374" s="44">
        <f t="shared" si="373"/>
        <v>1.335375250705789E-2</v>
      </c>
      <c r="S1374" s="3" t="str">
        <f>IF(G1374&gt;0,(K1374/G1374)*(1000000/365),"")</f>
        <v/>
      </c>
      <c r="T1374" s="3">
        <f>IF(H1374&gt;0,(L1374/H1374)*(1000000/365),"")</f>
        <v>5.655064355752395</v>
      </c>
      <c r="U1374" s="3">
        <f>IF(I1374&gt;0,(M1374/I1374)*(1000000/365),"")</f>
        <v>0.41413361433087459</v>
      </c>
      <c r="V1374" s="28" t="str">
        <f>IF(J1374&gt;0,(N1374/J1374)*(1000000/365),"")</f>
        <v/>
      </c>
      <c r="Y1374" s="29" t="s">
        <v>886</v>
      </c>
      <c r="Z1374" s="3" t="s">
        <v>47</v>
      </c>
      <c r="AA1374" s="3">
        <v>3599624.0449999999</v>
      </c>
      <c r="AB1374" s="3">
        <v>163</v>
      </c>
      <c r="AC1374" s="3">
        <v>318</v>
      </c>
      <c r="AD1374" s="3">
        <v>10</v>
      </c>
      <c r="AE1374" s="2" t="s">
        <v>1245</v>
      </c>
      <c r="AI1374" s="3" t="s">
        <v>1243</v>
      </c>
      <c r="AK1374" s="3">
        <v>266</v>
      </c>
      <c r="AL1374" s="3">
        <v>549.05019830000003</v>
      </c>
      <c r="AM1374" s="2" t="s">
        <v>1243</v>
      </c>
      <c r="AO1374" s="2">
        <v>52</v>
      </c>
      <c r="AP1374" s="2">
        <v>7.8602559999999997</v>
      </c>
    </row>
    <row r="1375" spans="1:42" x14ac:dyDescent="0.25">
      <c r="A1375" s="3">
        <f t="shared" si="357"/>
        <v>2</v>
      </c>
      <c r="B1375" s="3" t="str">
        <f t="shared" si="358"/>
        <v>Oil</v>
      </c>
      <c r="C1375" s="3">
        <f t="shared" si="359"/>
        <v>0</v>
      </c>
      <c r="D1375" s="3">
        <f t="shared" si="360"/>
        <v>9.861E-3</v>
      </c>
      <c r="E1375" s="3">
        <f t="shared" si="361"/>
        <v>0</v>
      </c>
      <c r="F1375" s="3" t="str">
        <f t="shared" si="362"/>
        <v/>
      </c>
      <c r="G1375" s="3">
        <f t="shared" si="363"/>
        <v>0</v>
      </c>
      <c r="H1375" s="3">
        <f t="shared" si="364"/>
        <v>2</v>
      </c>
      <c r="I1375" s="3">
        <f t="shared" si="365"/>
        <v>0</v>
      </c>
      <c r="J1375" s="3">
        <f t="shared" si="366"/>
        <v>0</v>
      </c>
      <c r="K1375" s="3">
        <f t="shared" si="367"/>
        <v>0</v>
      </c>
      <c r="L1375" s="3">
        <f t="shared" si="368"/>
        <v>1.272628E-4</v>
      </c>
      <c r="M1375" s="3">
        <f t="shared" si="369"/>
        <v>0</v>
      </c>
      <c r="N1375" s="3">
        <f t="shared" si="370"/>
        <v>0</v>
      </c>
      <c r="O1375" s="3">
        <f>SUM(K1375:M1375)</f>
        <v>1.272628E-4</v>
      </c>
      <c r="P1375" s="41" t="str">
        <f t="shared" si="371"/>
        <v/>
      </c>
      <c r="Q1375" s="42">
        <f t="shared" si="372"/>
        <v>1.2905668796268128E-2</v>
      </c>
      <c r="R1375" s="44" t="str">
        <f t="shared" si="373"/>
        <v/>
      </c>
      <c r="S1375" s="3" t="str">
        <f>IF(G1375&gt;0,(K1375/G1375)*(1000000/365),"")</f>
        <v/>
      </c>
      <c r="T1375" s="3">
        <f>IF(H1375&gt;0,(L1375/H1375)*(1000000/365),"")</f>
        <v>0.17433260273972603</v>
      </c>
      <c r="U1375" s="3" t="str">
        <f>IF(I1375&gt;0,(M1375/I1375)*(1000000/365),"")</f>
        <v/>
      </c>
      <c r="V1375" s="28" t="str">
        <f>IF(J1375&gt;0,(N1375/J1375)*(1000000/365),"")</f>
        <v/>
      </c>
      <c r="Y1375" s="29" t="s">
        <v>886</v>
      </c>
      <c r="Z1375" s="3" t="s">
        <v>62</v>
      </c>
      <c r="AA1375" s="3">
        <v>9861</v>
      </c>
      <c r="AB1375" s="3">
        <v>5</v>
      </c>
      <c r="AC1375" s="3">
        <v>2</v>
      </c>
      <c r="AD1375" s="3">
        <v>0</v>
      </c>
      <c r="AE1375" s="2" t="s">
        <v>1245</v>
      </c>
      <c r="AI1375" s="3" t="s">
        <v>1243</v>
      </c>
      <c r="AK1375" s="3">
        <v>2</v>
      </c>
      <c r="AL1375" s="3">
        <v>0.12726280000000001</v>
      </c>
      <c r="AM1375" s="2" t="s">
        <v>1245</v>
      </c>
    </row>
    <row r="1376" spans="1:42" x14ac:dyDescent="0.25">
      <c r="A1376" s="3">
        <f t="shared" si="357"/>
        <v>6</v>
      </c>
      <c r="B1376" s="3" t="str">
        <f t="shared" si="358"/>
        <v>Oil</v>
      </c>
      <c r="C1376" s="3">
        <f t="shared" si="359"/>
        <v>0.21727362747688242</v>
      </c>
      <c r="D1376" s="3">
        <f t="shared" si="360"/>
        <v>0</v>
      </c>
      <c r="E1376" s="3">
        <f t="shared" si="361"/>
        <v>2.5480270858652574</v>
      </c>
      <c r="F1376" s="3" t="str">
        <f t="shared" si="362"/>
        <v/>
      </c>
      <c r="G1376" s="3">
        <f t="shared" si="363"/>
        <v>33</v>
      </c>
      <c r="H1376" s="3">
        <f t="shared" si="364"/>
        <v>1851</v>
      </c>
      <c r="I1376" s="3">
        <f t="shared" si="365"/>
        <v>387</v>
      </c>
      <c r="J1376" s="3">
        <f t="shared" si="366"/>
        <v>0</v>
      </c>
      <c r="K1376" s="3">
        <f t="shared" si="367"/>
        <v>1.3013E-2</v>
      </c>
      <c r="L1376" s="3">
        <f t="shared" si="368"/>
        <v>0.34236</v>
      </c>
      <c r="M1376" s="3">
        <f t="shared" si="369"/>
        <v>5.8500000000000003E-2</v>
      </c>
      <c r="N1376" s="3">
        <f t="shared" si="370"/>
        <v>0</v>
      </c>
      <c r="O1376" s="3">
        <f>SUM(K1376:M1376)</f>
        <v>0.41387299999999999</v>
      </c>
      <c r="P1376" s="41">
        <f t="shared" si="371"/>
        <v>5.9892220473856464E-2</v>
      </c>
      <c r="Q1376" s="42" t="str">
        <f t="shared" si="372"/>
        <v/>
      </c>
      <c r="R1376" s="44">
        <f t="shared" si="373"/>
        <v>2.2958939614307363E-2</v>
      </c>
      <c r="S1376" s="3">
        <f>IF(G1376&gt;0,(K1376/G1376)*(1000000/365),"")</f>
        <v>1.080365296803653</v>
      </c>
      <c r="T1376" s="3">
        <f>IF(H1376&gt;0,(L1376/H1376)*(1000000/365),"")</f>
        <v>0.50673830509979789</v>
      </c>
      <c r="U1376" s="3">
        <f>IF(I1376&gt;0,(M1376/I1376)*(1000000/365),"")</f>
        <v>0.41414463204842306</v>
      </c>
      <c r="V1376" s="28" t="str">
        <f>IF(J1376&gt;0,(N1376/J1376)*(1000000/365),"")</f>
        <v/>
      </c>
      <c r="Y1376" s="29" t="s">
        <v>886</v>
      </c>
      <c r="Z1376" s="3" t="s">
        <v>47</v>
      </c>
      <c r="AA1376" s="3">
        <v>14952376</v>
      </c>
      <c r="AB1376" s="3">
        <v>2678</v>
      </c>
      <c r="AC1376" s="3">
        <v>2271</v>
      </c>
      <c r="AD1376" s="3">
        <v>0</v>
      </c>
      <c r="AE1376" s="2" t="s">
        <v>1243</v>
      </c>
      <c r="AG1376" s="2">
        <v>33</v>
      </c>
      <c r="AH1376" s="2">
        <v>13.013</v>
      </c>
      <c r="AI1376" s="3" t="s">
        <v>1243</v>
      </c>
      <c r="AK1376" s="3">
        <v>1851</v>
      </c>
      <c r="AL1376" s="3">
        <v>342.36</v>
      </c>
      <c r="AM1376" s="2" t="s">
        <v>1243</v>
      </c>
      <c r="AO1376" s="2">
        <v>387</v>
      </c>
      <c r="AP1376" s="2">
        <v>58.5</v>
      </c>
    </row>
    <row r="1377" spans="1:42" x14ac:dyDescent="0.25">
      <c r="A1377" s="3">
        <f t="shared" si="357"/>
        <v>4</v>
      </c>
      <c r="B1377" s="3" t="str">
        <f t="shared" si="358"/>
        <v>Oil</v>
      </c>
      <c r="C1377" s="3">
        <f t="shared" si="359"/>
        <v>2.2719060000000003E-2</v>
      </c>
      <c r="D1377" s="3">
        <f t="shared" si="360"/>
        <v>0.20447154000000001</v>
      </c>
      <c r="E1377" s="3">
        <f t="shared" si="361"/>
        <v>0</v>
      </c>
      <c r="F1377" s="3" t="str">
        <f t="shared" si="362"/>
        <v/>
      </c>
      <c r="G1377" s="3">
        <f t="shared" si="363"/>
        <v>4</v>
      </c>
      <c r="H1377" s="3">
        <f t="shared" si="364"/>
        <v>36</v>
      </c>
      <c r="I1377" s="3">
        <f t="shared" si="365"/>
        <v>0</v>
      </c>
      <c r="J1377" s="3">
        <f t="shared" si="366"/>
        <v>0</v>
      </c>
      <c r="K1377" s="3">
        <f t="shared" si="367"/>
        <v>0</v>
      </c>
      <c r="L1377" s="3">
        <f t="shared" si="368"/>
        <v>9.6500000000000006E-3</v>
      </c>
      <c r="M1377" s="3">
        <f t="shared" si="369"/>
        <v>0</v>
      </c>
      <c r="N1377" s="3">
        <f t="shared" si="370"/>
        <v>0</v>
      </c>
      <c r="O1377" s="3">
        <f>SUM(K1377:M1377)</f>
        <v>9.6500000000000006E-3</v>
      </c>
      <c r="P1377" s="41">
        <f t="shared" si="371"/>
        <v>0</v>
      </c>
      <c r="Q1377" s="42">
        <f t="shared" si="372"/>
        <v>4.7194832102306267E-2</v>
      </c>
      <c r="R1377" s="44" t="str">
        <f t="shared" si="373"/>
        <v/>
      </c>
      <c r="S1377" s="3">
        <f>IF(G1377&gt;0,(K1377/G1377)*(1000000/365),"")</f>
        <v>0</v>
      </c>
      <c r="T1377" s="3">
        <f>IF(H1377&gt;0,(L1377/H1377)*(1000000/365),"")</f>
        <v>0.73439878234398781</v>
      </c>
      <c r="U1377" s="3" t="str">
        <f>IF(I1377&gt;0,(M1377/I1377)*(1000000/365),"")</f>
        <v/>
      </c>
      <c r="V1377" s="28" t="str">
        <f>IF(J1377&gt;0,(N1377/J1377)*(1000000/365),"")</f>
        <v/>
      </c>
      <c r="Y1377" s="29" t="s">
        <v>886</v>
      </c>
      <c r="Z1377" s="3" t="s">
        <v>47</v>
      </c>
      <c r="AA1377" s="3">
        <v>227190.6</v>
      </c>
      <c r="AB1377" s="3">
        <v>15</v>
      </c>
      <c r="AC1377" s="3">
        <v>36</v>
      </c>
      <c r="AD1377" s="3">
        <v>0</v>
      </c>
      <c r="AE1377" s="2" t="s">
        <v>1243</v>
      </c>
      <c r="AG1377" s="2">
        <v>4</v>
      </c>
      <c r="AH1377" s="2">
        <v>0</v>
      </c>
      <c r="AI1377" s="3" t="s">
        <v>1243</v>
      </c>
      <c r="AK1377" s="3">
        <v>36</v>
      </c>
      <c r="AL1377" s="3">
        <v>9.65</v>
      </c>
      <c r="AM1377" s="2" t="s">
        <v>1245</v>
      </c>
    </row>
    <row r="1378" spans="1:42" x14ac:dyDescent="0.25">
      <c r="A1378" s="3">
        <f t="shared" si="357"/>
        <v>2</v>
      </c>
      <c r="B1378" s="3" t="str">
        <f t="shared" si="358"/>
        <v>Oil</v>
      </c>
      <c r="C1378" s="3">
        <f t="shared" si="359"/>
        <v>0</v>
      </c>
      <c r="D1378" s="3">
        <f t="shared" si="360"/>
        <v>4.2883999999999999E-2</v>
      </c>
      <c r="E1378" s="3">
        <f t="shared" si="361"/>
        <v>0</v>
      </c>
      <c r="F1378" s="3" t="str">
        <f t="shared" si="362"/>
        <v/>
      </c>
      <c r="G1378" s="3">
        <f t="shared" si="363"/>
        <v>0</v>
      </c>
      <c r="H1378" s="3">
        <f t="shared" si="364"/>
        <v>278</v>
      </c>
      <c r="I1378" s="3">
        <f t="shared" si="365"/>
        <v>0</v>
      </c>
      <c r="J1378" s="3">
        <f t="shared" si="366"/>
        <v>0</v>
      </c>
      <c r="K1378" s="3">
        <f t="shared" si="367"/>
        <v>0</v>
      </c>
      <c r="L1378" s="3">
        <f t="shared" si="368"/>
        <v>2.2699999999999999E-3</v>
      </c>
      <c r="M1378" s="3">
        <f t="shared" si="369"/>
        <v>0</v>
      </c>
      <c r="N1378" s="3">
        <f t="shared" si="370"/>
        <v>0</v>
      </c>
      <c r="O1378" s="3">
        <f>SUM(K1378:M1378)</f>
        <v>2.2699999999999999E-3</v>
      </c>
      <c r="P1378" s="41" t="str">
        <f t="shared" si="371"/>
        <v/>
      </c>
      <c r="Q1378" s="42">
        <f t="shared" si="372"/>
        <v>5.2933495009793864E-2</v>
      </c>
      <c r="R1378" s="44" t="str">
        <f t="shared" si="373"/>
        <v/>
      </c>
      <c r="S1378" s="3" t="str">
        <f>IF(G1378&gt;0,(K1378/G1378)*(1000000/365),"")</f>
        <v/>
      </c>
      <c r="T1378" s="3">
        <f>IF(H1378&gt;0,(L1378/H1378)*(1000000/365),"")</f>
        <v>2.2371144180545973E-2</v>
      </c>
      <c r="U1378" s="3" t="str">
        <f>IF(I1378&gt;0,(M1378/I1378)*(1000000/365),"")</f>
        <v/>
      </c>
      <c r="V1378" s="28" t="str">
        <f>IF(J1378&gt;0,(N1378/J1378)*(1000000/365),"")</f>
        <v/>
      </c>
      <c r="Y1378" s="29" t="s">
        <v>886</v>
      </c>
      <c r="Z1378" s="3" t="s">
        <v>47</v>
      </c>
      <c r="AA1378" s="3">
        <v>42884</v>
      </c>
      <c r="AB1378" s="3">
        <v>0</v>
      </c>
      <c r="AC1378" s="3">
        <v>278</v>
      </c>
      <c r="AD1378" s="3">
        <v>0</v>
      </c>
      <c r="AE1378" s="2" t="s">
        <v>1245</v>
      </c>
      <c r="AI1378" s="3" t="s">
        <v>1243</v>
      </c>
      <c r="AK1378" s="3">
        <v>278</v>
      </c>
      <c r="AL1378" s="3">
        <v>2.27</v>
      </c>
      <c r="AM1378" s="2" t="s">
        <v>1245</v>
      </c>
    </row>
    <row r="1379" spans="1:42" x14ac:dyDescent="0.25">
      <c r="A1379" s="3">
        <f t="shared" si="357"/>
        <v>6</v>
      </c>
      <c r="B1379" s="3" t="str">
        <f t="shared" si="358"/>
        <v>Oil</v>
      </c>
      <c r="C1379" s="3">
        <f t="shared" si="359"/>
        <v>6.9435279022727267E-2</v>
      </c>
      <c r="D1379" s="3">
        <f t="shared" si="360"/>
        <v>0</v>
      </c>
      <c r="E1379" s="3">
        <f t="shared" si="361"/>
        <v>7.8693316225757579E-2</v>
      </c>
      <c r="F1379" s="3" t="str">
        <f t="shared" si="362"/>
        <v/>
      </c>
      <c r="G1379" s="3">
        <f t="shared" si="363"/>
        <v>15</v>
      </c>
      <c r="H1379" s="3">
        <f t="shared" si="364"/>
        <v>100</v>
      </c>
      <c r="I1379" s="3">
        <f t="shared" si="365"/>
        <v>17</v>
      </c>
      <c r="J1379" s="3">
        <f t="shared" si="366"/>
        <v>0</v>
      </c>
      <c r="K1379" s="3">
        <f t="shared" si="367"/>
        <v>4.0000000000000002E-4</v>
      </c>
      <c r="L1379" s="3">
        <f t="shared" si="368"/>
        <v>1.67E-2</v>
      </c>
      <c r="M1379" s="3">
        <f t="shared" si="369"/>
        <v>1E-4</v>
      </c>
      <c r="N1379" s="3">
        <f t="shared" si="370"/>
        <v>0</v>
      </c>
      <c r="O1379" s="3">
        <f>SUM(K1379:M1379)</f>
        <v>1.72E-2</v>
      </c>
      <c r="P1379" s="41">
        <f t="shared" si="371"/>
        <v>5.7607603170871345E-3</v>
      </c>
      <c r="Q1379" s="42" t="str">
        <f t="shared" si="372"/>
        <v/>
      </c>
      <c r="R1379" s="44">
        <f t="shared" si="373"/>
        <v>1.2707559522986325E-3</v>
      </c>
      <c r="S1379" s="3">
        <f>IF(G1379&gt;0,(K1379/G1379)*(1000000/365),"")</f>
        <v>7.3059360730593603E-2</v>
      </c>
      <c r="T1379" s="3">
        <f>IF(H1379&gt;0,(L1379/H1379)*(1000000/365),"")</f>
        <v>0.45753424657534242</v>
      </c>
      <c r="U1379" s="3">
        <f>IF(I1379&gt;0,(M1379/I1379)*(1000000/365),"")</f>
        <v>1.6116035455278004E-2</v>
      </c>
      <c r="V1379" s="28" t="str">
        <f>IF(J1379&gt;0,(N1379/J1379)*(1000000/365),"")</f>
        <v/>
      </c>
      <c r="Y1379" s="29" t="s">
        <v>886</v>
      </c>
      <c r="Z1379" s="3" t="s">
        <v>47</v>
      </c>
      <c r="AA1379" s="3">
        <v>611030.45539999998</v>
      </c>
      <c r="AB1379" s="3">
        <v>96</v>
      </c>
      <c r="AC1379" s="3">
        <v>122</v>
      </c>
      <c r="AD1379" s="3">
        <v>0</v>
      </c>
      <c r="AE1379" s="2" t="s">
        <v>1243</v>
      </c>
      <c r="AG1379" s="2">
        <v>15</v>
      </c>
      <c r="AH1379" s="2">
        <v>0.4</v>
      </c>
      <c r="AI1379" s="3" t="s">
        <v>1243</v>
      </c>
      <c r="AK1379" s="3">
        <v>100</v>
      </c>
      <c r="AL1379" s="3">
        <v>16.7</v>
      </c>
      <c r="AM1379" s="2" t="s">
        <v>1243</v>
      </c>
      <c r="AO1379" s="2">
        <v>17</v>
      </c>
      <c r="AP1379" s="2">
        <v>0.1</v>
      </c>
    </row>
    <row r="1380" spans="1:42" x14ac:dyDescent="0.25">
      <c r="A1380" s="3">
        <f t="shared" si="357"/>
        <v>4</v>
      </c>
      <c r="B1380" s="3" t="str">
        <f t="shared" si="358"/>
        <v>Oil</v>
      </c>
      <c r="C1380" s="3">
        <f t="shared" si="359"/>
        <v>0.34981707692307695</v>
      </c>
      <c r="D1380" s="3">
        <f t="shared" si="360"/>
        <v>0.40811992307692307</v>
      </c>
      <c r="E1380" s="3">
        <f t="shared" si="361"/>
        <v>0</v>
      </c>
      <c r="F1380" s="3" t="str">
        <f t="shared" si="362"/>
        <v/>
      </c>
      <c r="G1380" s="3">
        <f t="shared" si="363"/>
        <v>6</v>
      </c>
      <c r="H1380" s="3">
        <f t="shared" si="364"/>
        <v>7</v>
      </c>
      <c r="I1380" s="3">
        <f t="shared" si="365"/>
        <v>0</v>
      </c>
      <c r="J1380" s="3">
        <f t="shared" si="366"/>
        <v>0</v>
      </c>
      <c r="K1380" s="3">
        <f t="shared" si="367"/>
        <v>2.4672790000000002E-3</v>
      </c>
      <c r="L1380" s="3">
        <f t="shared" si="368"/>
        <v>2.89362E-3</v>
      </c>
      <c r="M1380" s="3">
        <f t="shared" si="369"/>
        <v>0</v>
      </c>
      <c r="N1380" s="3">
        <f t="shared" si="370"/>
        <v>0</v>
      </c>
      <c r="O1380" s="3">
        <f>SUM(K1380:M1380)</f>
        <v>5.3608990000000006E-3</v>
      </c>
      <c r="P1380" s="41">
        <f t="shared" si="371"/>
        <v>7.0530547613675892E-3</v>
      </c>
      <c r="Q1380" s="42">
        <f t="shared" si="372"/>
        <v>7.0901218891355278E-3</v>
      </c>
      <c r="R1380" s="44" t="str">
        <f t="shared" si="373"/>
        <v/>
      </c>
      <c r="S1380" s="3">
        <f>IF(G1380&gt;0,(K1380/G1380)*(1000000/365),"")</f>
        <v>1.1266114155251141</v>
      </c>
      <c r="T1380" s="3">
        <f>IF(H1380&gt;0,(L1380/H1380)*(1000000/365),"")</f>
        <v>1.13253228962818</v>
      </c>
      <c r="U1380" s="3" t="str">
        <f>IF(I1380&gt;0,(M1380/I1380)*(1000000/365),"")</f>
        <v/>
      </c>
      <c r="V1380" s="28" t="str">
        <f>IF(J1380&gt;0,(N1380/J1380)*(1000000/365),"")</f>
        <v/>
      </c>
      <c r="Y1380" s="29" t="s">
        <v>886</v>
      </c>
      <c r="Z1380" s="3" t="s">
        <v>47</v>
      </c>
      <c r="AA1380" s="3">
        <v>757937</v>
      </c>
      <c r="AB1380" s="3">
        <v>13</v>
      </c>
      <c r="AC1380" s="3">
        <v>13</v>
      </c>
      <c r="AD1380" s="3">
        <v>0</v>
      </c>
      <c r="AE1380" s="2" t="s">
        <v>1243</v>
      </c>
      <c r="AG1380" s="2">
        <v>6</v>
      </c>
      <c r="AH1380" s="2">
        <v>2.467279</v>
      </c>
      <c r="AI1380" s="3" t="s">
        <v>1243</v>
      </c>
      <c r="AK1380" s="3">
        <v>7</v>
      </c>
      <c r="AL1380" s="3">
        <v>2.8936199999999999</v>
      </c>
      <c r="AM1380" s="2" t="s">
        <v>1245</v>
      </c>
    </row>
    <row r="1381" spans="1:42" x14ac:dyDescent="0.25">
      <c r="A1381" s="3">
        <f t="shared" si="357"/>
        <v>5</v>
      </c>
      <c r="B1381" s="3" t="str">
        <f t="shared" si="358"/>
        <v>Oil</v>
      </c>
      <c r="C1381" s="3">
        <f t="shared" si="359"/>
        <v>0</v>
      </c>
      <c r="D1381" s="3">
        <f t="shared" si="360"/>
        <v>9.9304613337499997E-3</v>
      </c>
      <c r="E1381" s="3">
        <f t="shared" si="361"/>
        <v>6.9513229336249996E-2</v>
      </c>
      <c r="F1381" s="3" t="str">
        <f t="shared" si="362"/>
        <v/>
      </c>
      <c r="G1381" s="3">
        <f t="shared" si="363"/>
        <v>0</v>
      </c>
      <c r="H1381" s="3">
        <f t="shared" si="364"/>
        <v>1</v>
      </c>
      <c r="I1381" s="3">
        <f t="shared" si="365"/>
        <v>7</v>
      </c>
      <c r="J1381" s="3">
        <f t="shared" si="366"/>
        <v>0</v>
      </c>
      <c r="K1381" s="3">
        <f t="shared" si="367"/>
        <v>0</v>
      </c>
      <c r="L1381" s="3">
        <f t="shared" si="368"/>
        <v>1.010571E-4</v>
      </c>
      <c r="M1381" s="3">
        <f t="shared" si="369"/>
        <v>3.7164999999999994E-5</v>
      </c>
      <c r="N1381" s="3">
        <f t="shared" si="370"/>
        <v>0</v>
      </c>
      <c r="O1381" s="3">
        <f>SUM(K1381:M1381)</f>
        <v>1.382221E-4</v>
      </c>
      <c r="P1381" s="41" t="str">
        <f t="shared" si="371"/>
        <v/>
      </c>
      <c r="Q1381" s="42">
        <f t="shared" si="372"/>
        <v>1.0176475855813863E-2</v>
      </c>
      <c r="R1381" s="44">
        <f t="shared" si="373"/>
        <v>5.3464643140408764E-4</v>
      </c>
      <c r="S1381" s="3" t="str">
        <f>IF(G1381&gt;0,(K1381/G1381)*(1000000/365),"")</f>
        <v/>
      </c>
      <c r="T1381" s="3">
        <f>IF(H1381&gt;0,(L1381/H1381)*(1000000/365),"")</f>
        <v>0.27686876712328767</v>
      </c>
      <c r="U1381" s="3">
        <f>IF(I1381&gt;0,(M1381/I1381)*(1000000/365),"")</f>
        <v>1.4545988258317022E-2</v>
      </c>
      <c r="V1381" s="28" t="str">
        <f>IF(J1381&gt;0,(N1381/J1381)*(1000000/365),"")</f>
        <v/>
      </c>
      <c r="Y1381" s="29" t="s">
        <v>890</v>
      </c>
      <c r="Z1381" s="3" t="s">
        <v>62</v>
      </c>
      <c r="AA1381" s="3">
        <v>79443.690669999996</v>
      </c>
      <c r="AB1381" s="3">
        <v>14</v>
      </c>
      <c r="AC1381" s="3">
        <v>8</v>
      </c>
      <c r="AD1381" s="3">
        <v>8</v>
      </c>
      <c r="AE1381" s="2" t="s">
        <v>1245</v>
      </c>
      <c r="AI1381" s="3" t="s">
        <v>1243</v>
      </c>
      <c r="AK1381" s="3">
        <v>1</v>
      </c>
      <c r="AL1381" s="3">
        <v>0.1010571</v>
      </c>
      <c r="AM1381" s="2" t="s">
        <v>1243</v>
      </c>
      <c r="AO1381" s="2">
        <v>7</v>
      </c>
      <c r="AP1381" s="2">
        <v>3.7164999999999997E-2</v>
      </c>
    </row>
    <row r="1382" spans="1:42" x14ac:dyDescent="0.25">
      <c r="A1382" s="3">
        <f t="shared" si="357"/>
        <v>3</v>
      </c>
      <c r="B1382" s="3" t="str">
        <f t="shared" si="358"/>
        <v>Oil</v>
      </c>
      <c r="C1382" s="3">
        <f t="shared" si="359"/>
        <v>0</v>
      </c>
      <c r="D1382" s="3">
        <f t="shared" si="360"/>
        <v>0</v>
      </c>
      <c r="E1382" s="3">
        <f t="shared" si="361"/>
        <v>9.1891305E-3</v>
      </c>
      <c r="F1382" s="3" t="str">
        <f t="shared" si="362"/>
        <v/>
      </c>
      <c r="G1382" s="3">
        <f t="shared" si="363"/>
        <v>0</v>
      </c>
      <c r="H1382" s="3">
        <f t="shared" si="364"/>
        <v>0</v>
      </c>
      <c r="I1382" s="3">
        <f t="shared" si="365"/>
        <v>5</v>
      </c>
      <c r="J1382" s="3">
        <f t="shared" si="366"/>
        <v>0</v>
      </c>
      <c r="K1382" s="3">
        <f t="shared" si="367"/>
        <v>0</v>
      </c>
      <c r="L1382" s="3">
        <f t="shared" si="368"/>
        <v>0</v>
      </c>
      <c r="M1382" s="3">
        <f t="shared" si="369"/>
        <v>1.5560500000000001E-5</v>
      </c>
      <c r="N1382" s="3">
        <f t="shared" si="370"/>
        <v>0</v>
      </c>
      <c r="O1382" s="3">
        <f>SUM(K1382:M1382)</f>
        <v>1.5560500000000001E-5</v>
      </c>
      <c r="P1382" s="41" t="str">
        <f t="shared" si="371"/>
        <v/>
      </c>
      <c r="Q1382" s="42" t="str">
        <f t="shared" si="372"/>
        <v/>
      </c>
      <c r="R1382" s="44">
        <f t="shared" si="373"/>
        <v>1.6933593444994606E-3</v>
      </c>
      <c r="S1382" s="3" t="str">
        <f>IF(G1382&gt;0,(K1382/G1382)*(1000000/365),"")</f>
        <v/>
      </c>
      <c r="T1382" s="3" t="str">
        <f>IF(H1382&gt;0,(L1382/H1382)*(1000000/365),"")</f>
        <v/>
      </c>
      <c r="U1382" s="3">
        <f>IF(I1382&gt;0,(M1382/I1382)*(1000000/365),"")</f>
        <v>8.5263013698630135E-3</v>
      </c>
      <c r="V1382" s="28" t="str">
        <f>IF(J1382&gt;0,(N1382/J1382)*(1000000/365),"")</f>
        <v/>
      </c>
      <c r="Y1382" s="29" t="s">
        <v>890</v>
      </c>
      <c r="Z1382" s="3" t="s">
        <v>62</v>
      </c>
      <c r="AA1382" s="3">
        <v>9189.1304999999993</v>
      </c>
      <c r="AB1382" s="3">
        <v>19</v>
      </c>
      <c r="AC1382" s="3">
        <v>5</v>
      </c>
      <c r="AD1382" s="3">
        <v>0</v>
      </c>
      <c r="AE1382" s="2" t="s">
        <v>1245</v>
      </c>
      <c r="AI1382" s="3" t="s">
        <v>1245</v>
      </c>
      <c r="AM1382" s="2" t="s">
        <v>1243</v>
      </c>
      <c r="AO1382" s="2">
        <v>5</v>
      </c>
      <c r="AP1382" s="2">
        <v>1.55605E-2</v>
      </c>
    </row>
    <row r="1383" spans="1:42" x14ac:dyDescent="0.25">
      <c r="A1383" s="3">
        <f t="shared" si="357"/>
        <v>4</v>
      </c>
      <c r="B1383" s="3" t="str">
        <f t="shared" si="358"/>
        <v>Oil</v>
      </c>
      <c r="C1383" s="3">
        <f t="shared" si="359"/>
        <v>4.342332289473684E-2</v>
      </c>
      <c r="D1383" s="3">
        <f t="shared" si="360"/>
        <v>0.7816198121052631</v>
      </c>
      <c r="E1383" s="3">
        <f t="shared" si="361"/>
        <v>0</v>
      </c>
      <c r="F1383" s="3" t="str">
        <f t="shared" si="362"/>
        <v/>
      </c>
      <c r="G1383" s="3">
        <f t="shared" si="363"/>
        <v>1</v>
      </c>
      <c r="H1383" s="3">
        <f t="shared" si="364"/>
        <v>18</v>
      </c>
      <c r="I1383" s="3">
        <f t="shared" si="365"/>
        <v>0</v>
      </c>
      <c r="J1383" s="3">
        <f t="shared" si="366"/>
        <v>0</v>
      </c>
      <c r="K1383" s="3">
        <f t="shared" si="367"/>
        <v>1.6954500000000002E-5</v>
      </c>
      <c r="L1383" s="3">
        <f t="shared" si="368"/>
        <v>1.00459499E-2</v>
      </c>
      <c r="M1383" s="3">
        <f t="shared" si="369"/>
        <v>0</v>
      </c>
      <c r="N1383" s="3">
        <f t="shared" si="370"/>
        <v>0</v>
      </c>
      <c r="O1383" s="3">
        <f>SUM(K1383:M1383)</f>
        <v>1.0062904399999999E-2</v>
      </c>
      <c r="P1383" s="41">
        <f t="shared" si="371"/>
        <v>3.9044685827244663E-4</v>
      </c>
      <c r="Q1383" s="42">
        <f t="shared" si="372"/>
        <v>1.2852731909317419E-2</v>
      </c>
      <c r="R1383" s="44" t="str">
        <f t="shared" si="373"/>
        <v/>
      </c>
      <c r="S1383" s="3">
        <f>IF(G1383&gt;0,(K1383/G1383)*(1000000/365),"")</f>
        <v>4.645068493150685E-2</v>
      </c>
      <c r="T1383" s="3">
        <f>IF(H1383&gt;0,(L1383/H1383)*(1000000/365),"")</f>
        <v>1.5290639117199389</v>
      </c>
      <c r="U1383" s="3" t="str">
        <f>IF(I1383&gt;0,(M1383/I1383)*(1000000/365),"")</f>
        <v/>
      </c>
      <c r="V1383" s="28" t="str">
        <f>IF(J1383&gt;0,(N1383/J1383)*(1000000/365),"")</f>
        <v/>
      </c>
      <c r="Y1383" s="29" t="s">
        <v>891</v>
      </c>
      <c r="Z1383" s="3" t="s">
        <v>62</v>
      </c>
      <c r="AA1383" s="3">
        <v>825043.13500000001</v>
      </c>
      <c r="AB1383" s="3">
        <v>82</v>
      </c>
      <c r="AC1383" s="3">
        <v>19</v>
      </c>
      <c r="AD1383" s="3">
        <v>13</v>
      </c>
      <c r="AE1383" s="2" t="s">
        <v>1243</v>
      </c>
      <c r="AG1383" s="2">
        <v>1</v>
      </c>
      <c r="AH1383" s="2">
        <v>1.6954500000000001E-2</v>
      </c>
      <c r="AI1383" s="3" t="s">
        <v>1243</v>
      </c>
      <c r="AK1383" s="3">
        <v>18</v>
      </c>
      <c r="AL1383" s="3">
        <v>10.0459499</v>
      </c>
      <c r="AM1383" s="2" t="s">
        <v>1245</v>
      </c>
    </row>
    <row r="1384" spans="1:42" x14ac:dyDescent="0.25">
      <c r="A1384" s="3">
        <f t="shared" si="357"/>
        <v>6</v>
      </c>
      <c r="B1384" s="3" t="str">
        <f t="shared" si="358"/>
        <v>Oil</v>
      </c>
      <c r="C1384" s="3">
        <f t="shared" si="359"/>
        <v>0.85415958755357146</v>
      </c>
      <c r="D1384" s="3">
        <f t="shared" si="360"/>
        <v>0</v>
      </c>
      <c r="E1384" s="3">
        <f t="shared" si="361"/>
        <v>0.18981324167857141</v>
      </c>
      <c r="F1384" s="3" t="str">
        <f t="shared" si="362"/>
        <v/>
      </c>
      <c r="G1384" s="3">
        <f t="shared" si="363"/>
        <v>9</v>
      </c>
      <c r="H1384" s="3">
        <f t="shared" si="364"/>
        <v>17</v>
      </c>
      <c r="I1384" s="3">
        <f t="shared" si="365"/>
        <v>2</v>
      </c>
      <c r="J1384" s="3">
        <f t="shared" si="366"/>
        <v>0</v>
      </c>
      <c r="K1384" s="3">
        <f t="shared" si="367"/>
        <v>0</v>
      </c>
      <c r="L1384" s="3">
        <f t="shared" si="368"/>
        <v>3.1E-4</v>
      </c>
      <c r="M1384" s="3">
        <f t="shared" si="369"/>
        <v>0</v>
      </c>
      <c r="N1384" s="3">
        <f t="shared" si="370"/>
        <v>0</v>
      </c>
      <c r="O1384" s="3">
        <f>SUM(K1384:M1384)</f>
        <v>3.1E-4</v>
      </c>
      <c r="P1384" s="41">
        <f t="shared" si="371"/>
        <v>0</v>
      </c>
      <c r="Q1384" s="42" t="str">
        <f t="shared" si="372"/>
        <v/>
      </c>
      <c r="R1384" s="44">
        <f t="shared" si="373"/>
        <v>0</v>
      </c>
      <c r="S1384" s="3">
        <f>IF(G1384&gt;0,(K1384/G1384)*(1000000/365),"")</f>
        <v>0</v>
      </c>
      <c r="T1384" s="3">
        <f>IF(H1384&gt;0,(L1384/H1384)*(1000000/365),"")</f>
        <v>4.9959709911361797E-2</v>
      </c>
      <c r="U1384" s="3">
        <f>IF(I1384&gt;0,(M1384/I1384)*(1000000/365),"")</f>
        <v>0</v>
      </c>
      <c r="V1384" s="28" t="str">
        <f>IF(J1384&gt;0,(N1384/J1384)*(1000000/365),"")</f>
        <v/>
      </c>
      <c r="Y1384" s="29" t="s">
        <v>891</v>
      </c>
      <c r="Z1384" s="3" t="s">
        <v>62</v>
      </c>
      <c r="AA1384" s="3">
        <v>2657385.3835</v>
      </c>
      <c r="AB1384" s="3">
        <v>518</v>
      </c>
      <c r="AC1384" s="3">
        <v>28</v>
      </c>
      <c r="AD1384" s="3">
        <v>0</v>
      </c>
      <c r="AE1384" s="2" t="s">
        <v>1243</v>
      </c>
      <c r="AG1384" s="2">
        <v>9</v>
      </c>
      <c r="AH1384" s="2">
        <v>0</v>
      </c>
      <c r="AI1384" s="3" t="s">
        <v>1243</v>
      </c>
      <c r="AK1384" s="3">
        <v>17</v>
      </c>
      <c r="AL1384" s="3">
        <v>0.31</v>
      </c>
      <c r="AM1384" s="2" t="s">
        <v>1243</v>
      </c>
      <c r="AO1384" s="2">
        <v>2</v>
      </c>
      <c r="AP1384" s="2">
        <v>0</v>
      </c>
    </row>
    <row r="1385" spans="1:42" x14ac:dyDescent="0.25">
      <c r="A1385" s="3">
        <f t="shared" si="357"/>
        <v>2</v>
      </c>
      <c r="B1385" s="3" t="str">
        <f t="shared" si="358"/>
        <v>Oil</v>
      </c>
      <c r="C1385" s="3">
        <f t="shared" si="359"/>
        <v>0</v>
      </c>
      <c r="D1385" s="3">
        <f t="shared" si="360"/>
        <v>4.9128999999999996E-3</v>
      </c>
      <c r="E1385" s="3">
        <f t="shared" si="361"/>
        <v>0</v>
      </c>
      <c r="F1385" s="3" t="str">
        <f t="shared" si="362"/>
        <v/>
      </c>
      <c r="G1385" s="3">
        <f t="shared" si="363"/>
        <v>0</v>
      </c>
      <c r="H1385" s="3">
        <f t="shared" si="364"/>
        <v>2</v>
      </c>
      <c r="I1385" s="3">
        <f t="shared" si="365"/>
        <v>0</v>
      </c>
      <c r="J1385" s="3">
        <f t="shared" si="366"/>
        <v>0</v>
      </c>
      <c r="K1385" s="3">
        <f t="shared" si="367"/>
        <v>0</v>
      </c>
      <c r="L1385" s="3">
        <f t="shared" si="368"/>
        <v>1.0570606000000001E-3</v>
      </c>
      <c r="M1385" s="3">
        <f t="shared" si="369"/>
        <v>0</v>
      </c>
      <c r="N1385" s="3">
        <f t="shared" si="370"/>
        <v>0</v>
      </c>
      <c r="O1385" s="3">
        <f>SUM(K1385:M1385)</f>
        <v>1.0570606000000001E-3</v>
      </c>
      <c r="P1385" s="41" t="str">
        <f t="shared" si="371"/>
        <v/>
      </c>
      <c r="Q1385" s="42">
        <f t="shared" si="372"/>
        <v>0.21516021087341491</v>
      </c>
      <c r="R1385" s="44" t="str">
        <f t="shared" si="373"/>
        <v/>
      </c>
      <c r="S1385" s="3" t="str">
        <f>IF(G1385&gt;0,(K1385/G1385)*(1000000/365),"")</f>
        <v/>
      </c>
      <c r="T1385" s="3">
        <f>IF(H1385&gt;0,(L1385/H1385)*(1000000/365),"")</f>
        <v>1.4480282191780822</v>
      </c>
      <c r="U1385" s="3" t="str">
        <f>IF(I1385&gt;0,(M1385/I1385)*(1000000/365),"")</f>
        <v/>
      </c>
      <c r="V1385" s="28" t="str">
        <f>IF(J1385&gt;0,(N1385/J1385)*(1000000/365),"")</f>
        <v/>
      </c>
      <c r="Y1385" s="29" t="s">
        <v>891</v>
      </c>
      <c r="Z1385" s="3" t="s">
        <v>47</v>
      </c>
      <c r="AA1385" s="3">
        <v>4912.8999999999996</v>
      </c>
      <c r="AB1385" s="3">
        <v>1</v>
      </c>
      <c r="AC1385" s="3">
        <v>2</v>
      </c>
      <c r="AD1385" s="3">
        <v>0</v>
      </c>
      <c r="AE1385" s="2" t="s">
        <v>1245</v>
      </c>
      <c r="AI1385" s="3" t="s">
        <v>1243</v>
      </c>
      <c r="AK1385" s="3">
        <v>2</v>
      </c>
      <c r="AL1385" s="3">
        <v>1.0570606</v>
      </c>
      <c r="AM1385" s="2" t="s">
        <v>1245</v>
      </c>
    </row>
    <row r="1386" spans="1:42" x14ac:dyDescent="0.25">
      <c r="A1386" s="3">
        <f t="shared" si="357"/>
        <v>4</v>
      </c>
      <c r="B1386" s="3" t="str">
        <f t="shared" si="358"/>
        <v>Oil</v>
      </c>
      <c r="C1386" s="3">
        <f t="shared" si="359"/>
        <v>1.7658699999999999E-2</v>
      </c>
      <c r="D1386" s="3">
        <f t="shared" si="360"/>
        <v>0</v>
      </c>
      <c r="E1386" s="3">
        <f t="shared" si="361"/>
        <v>0</v>
      </c>
      <c r="F1386" s="3" t="str">
        <f t="shared" si="362"/>
        <v/>
      </c>
      <c r="G1386" s="3">
        <f t="shared" si="363"/>
        <v>2</v>
      </c>
      <c r="H1386" s="3">
        <f t="shared" si="364"/>
        <v>0</v>
      </c>
      <c r="I1386" s="3">
        <f t="shared" si="365"/>
        <v>0</v>
      </c>
      <c r="J1386" s="3">
        <f t="shared" si="366"/>
        <v>0</v>
      </c>
      <c r="K1386" s="3">
        <f t="shared" si="367"/>
        <v>0</v>
      </c>
      <c r="L1386" s="3">
        <f t="shared" si="368"/>
        <v>8.5459999999999998E-5</v>
      </c>
      <c r="M1386" s="3">
        <f t="shared" si="369"/>
        <v>0</v>
      </c>
      <c r="N1386" s="3">
        <f t="shared" si="370"/>
        <v>0</v>
      </c>
      <c r="O1386" s="3">
        <f>SUM(K1386:M1386)</f>
        <v>8.5459999999999998E-5</v>
      </c>
      <c r="P1386" s="41">
        <f t="shared" si="371"/>
        <v>0</v>
      </c>
      <c r="Q1386" s="42" t="str">
        <f t="shared" si="372"/>
        <v/>
      </c>
      <c r="R1386" s="44" t="str">
        <f t="shared" si="373"/>
        <v/>
      </c>
      <c r="S1386" s="3">
        <f>IF(G1386&gt;0,(K1386/G1386)*(1000000/365),"")</f>
        <v>0</v>
      </c>
      <c r="T1386" s="3" t="str">
        <f>IF(H1386&gt;0,(L1386/H1386)*(1000000/365),"")</f>
        <v/>
      </c>
      <c r="U1386" s="3" t="str">
        <f>IF(I1386&gt;0,(M1386/I1386)*(1000000/365),"")</f>
        <v/>
      </c>
      <c r="V1386" s="28" t="str">
        <f>IF(J1386&gt;0,(N1386/J1386)*(1000000/365),"")</f>
        <v/>
      </c>
      <c r="Y1386" s="29" t="s">
        <v>891</v>
      </c>
      <c r="Z1386" s="3" t="s">
        <v>62</v>
      </c>
      <c r="AA1386" s="3">
        <v>17658.7</v>
      </c>
      <c r="AB1386" s="3">
        <v>5</v>
      </c>
      <c r="AC1386" s="3">
        <v>2</v>
      </c>
      <c r="AD1386" s="3">
        <v>2</v>
      </c>
      <c r="AE1386" s="2" t="s">
        <v>1243</v>
      </c>
      <c r="AG1386" s="2">
        <v>2</v>
      </c>
      <c r="AH1386" s="2">
        <v>0</v>
      </c>
      <c r="AI1386" s="3" t="s">
        <v>1243</v>
      </c>
      <c r="AK1386" s="3">
        <v>0</v>
      </c>
      <c r="AL1386" s="3">
        <v>8.5459999999999994E-2</v>
      </c>
      <c r="AM1386" s="2" t="s">
        <v>1245</v>
      </c>
    </row>
    <row r="1387" spans="1:42" x14ac:dyDescent="0.25">
      <c r="A1387" s="3">
        <f t="shared" si="357"/>
        <v>2</v>
      </c>
      <c r="B1387" s="3" t="str">
        <f t="shared" si="358"/>
        <v>Oil</v>
      </c>
      <c r="C1387" s="3">
        <f t="shared" si="359"/>
        <v>0</v>
      </c>
      <c r="D1387" s="3">
        <f t="shared" si="360"/>
        <v>0.215339</v>
      </c>
      <c r="E1387" s="3">
        <f t="shared" si="361"/>
        <v>0</v>
      </c>
      <c r="F1387" s="3" t="str">
        <f t="shared" si="362"/>
        <v/>
      </c>
      <c r="G1387" s="3">
        <f t="shared" si="363"/>
        <v>0</v>
      </c>
      <c r="H1387" s="3">
        <f t="shared" si="364"/>
        <v>30</v>
      </c>
      <c r="I1387" s="3">
        <f t="shared" si="365"/>
        <v>0</v>
      </c>
      <c r="J1387" s="3">
        <f t="shared" si="366"/>
        <v>0</v>
      </c>
      <c r="K1387" s="3">
        <f t="shared" si="367"/>
        <v>0</v>
      </c>
      <c r="L1387" s="3">
        <f t="shared" si="368"/>
        <v>3.4628165000000002E-3</v>
      </c>
      <c r="M1387" s="3">
        <f t="shared" si="369"/>
        <v>0</v>
      </c>
      <c r="N1387" s="3">
        <f t="shared" si="370"/>
        <v>0</v>
      </c>
      <c r="O1387" s="3">
        <f>SUM(K1387:M1387)</f>
        <v>3.4628165000000002E-3</v>
      </c>
      <c r="P1387" s="41" t="str">
        <f t="shared" si="371"/>
        <v/>
      </c>
      <c r="Q1387" s="42">
        <f t="shared" si="372"/>
        <v>1.6080767998365369E-2</v>
      </c>
      <c r="R1387" s="44" t="str">
        <f t="shared" si="373"/>
        <v/>
      </c>
      <c r="S1387" s="3" t="str">
        <f>IF(G1387&gt;0,(K1387/G1387)*(1000000/365),"")</f>
        <v/>
      </c>
      <c r="T1387" s="3">
        <f>IF(H1387&gt;0,(L1387/H1387)*(1000000/365),"")</f>
        <v>0.31623894977168948</v>
      </c>
      <c r="U1387" s="3" t="str">
        <f>IF(I1387&gt;0,(M1387/I1387)*(1000000/365),"")</f>
        <v/>
      </c>
      <c r="V1387" s="28" t="str">
        <f>IF(J1387&gt;0,(N1387/J1387)*(1000000/365),"")</f>
        <v/>
      </c>
      <c r="Y1387" s="29" t="s">
        <v>891</v>
      </c>
      <c r="Z1387" s="3" t="s">
        <v>62</v>
      </c>
      <c r="AA1387" s="3">
        <v>215339</v>
      </c>
      <c r="AB1387" s="3">
        <v>95</v>
      </c>
      <c r="AC1387" s="3">
        <v>30</v>
      </c>
      <c r="AD1387" s="3">
        <v>0</v>
      </c>
      <c r="AE1387" s="2" t="s">
        <v>1245</v>
      </c>
      <c r="AI1387" s="3" t="s">
        <v>1243</v>
      </c>
      <c r="AK1387" s="3">
        <v>30</v>
      </c>
      <c r="AL1387" s="3">
        <v>3.4628165000000002</v>
      </c>
      <c r="AM1387" s="2" t="s">
        <v>1245</v>
      </c>
    </row>
    <row r="1388" spans="1:42" x14ac:dyDescent="0.25">
      <c r="A1388" s="3">
        <f t="shared" si="357"/>
        <v>2</v>
      </c>
      <c r="B1388" s="3" t="str">
        <f t="shared" si="358"/>
        <v>Oil</v>
      </c>
      <c r="C1388" s="3">
        <f t="shared" si="359"/>
        <v>0</v>
      </c>
      <c r="D1388" s="3">
        <f t="shared" si="360"/>
        <v>0.11631292</v>
      </c>
      <c r="E1388" s="3">
        <f t="shared" si="361"/>
        <v>0</v>
      </c>
      <c r="F1388" s="3" t="str">
        <f t="shared" si="362"/>
        <v/>
      </c>
      <c r="G1388" s="3">
        <f t="shared" si="363"/>
        <v>0</v>
      </c>
      <c r="H1388" s="3">
        <f t="shared" si="364"/>
        <v>31</v>
      </c>
      <c r="I1388" s="3">
        <f t="shared" si="365"/>
        <v>0</v>
      </c>
      <c r="J1388" s="3">
        <f t="shared" si="366"/>
        <v>0</v>
      </c>
      <c r="K1388" s="3">
        <f t="shared" si="367"/>
        <v>0</v>
      </c>
      <c r="L1388" s="3">
        <f t="shared" si="368"/>
        <v>3.23618133E-2</v>
      </c>
      <c r="M1388" s="3">
        <f t="shared" si="369"/>
        <v>0</v>
      </c>
      <c r="N1388" s="3">
        <f t="shared" si="370"/>
        <v>0</v>
      </c>
      <c r="O1388" s="3">
        <f>SUM(K1388:M1388)</f>
        <v>3.23618133E-2</v>
      </c>
      <c r="P1388" s="41" t="str">
        <f t="shared" si="371"/>
        <v/>
      </c>
      <c r="Q1388" s="42">
        <f t="shared" si="372"/>
        <v>0.27823059811412182</v>
      </c>
      <c r="R1388" s="44" t="str">
        <f t="shared" si="373"/>
        <v/>
      </c>
      <c r="S1388" s="3" t="str">
        <f>IF(G1388&gt;0,(K1388/G1388)*(1000000/365),"")</f>
        <v/>
      </c>
      <c r="T1388" s="3">
        <f>IF(H1388&gt;0,(L1388/H1388)*(1000000/365),"")</f>
        <v>2.8600807158638974</v>
      </c>
      <c r="U1388" s="3" t="str">
        <f>IF(I1388&gt;0,(M1388/I1388)*(1000000/365),"")</f>
        <v/>
      </c>
      <c r="V1388" s="28" t="str">
        <f>IF(J1388&gt;0,(N1388/J1388)*(1000000/365),"")</f>
        <v/>
      </c>
      <c r="Y1388" s="29" t="s">
        <v>892</v>
      </c>
      <c r="Z1388" s="3" t="s">
        <v>47</v>
      </c>
      <c r="AA1388" s="3">
        <v>116312.92</v>
      </c>
      <c r="AB1388" s="3">
        <v>37</v>
      </c>
      <c r="AC1388" s="3">
        <v>31</v>
      </c>
      <c r="AD1388" s="3">
        <v>0</v>
      </c>
      <c r="AE1388" s="2" t="s">
        <v>1245</v>
      </c>
      <c r="AI1388" s="3" t="s">
        <v>1243</v>
      </c>
      <c r="AK1388" s="3">
        <v>31</v>
      </c>
      <c r="AL1388" s="3">
        <v>32.361813300000001</v>
      </c>
      <c r="AM1388" s="2" t="s">
        <v>1245</v>
      </c>
    </row>
    <row r="1389" spans="1:42" x14ac:dyDescent="0.25">
      <c r="A1389" s="3">
        <f t="shared" si="357"/>
        <v>6</v>
      </c>
      <c r="B1389" s="3" t="str">
        <f t="shared" si="358"/>
        <v>Oil</v>
      </c>
      <c r="C1389" s="3">
        <f t="shared" si="359"/>
        <v>3.9020435714285715</v>
      </c>
      <c r="D1389" s="3">
        <f t="shared" si="360"/>
        <v>0</v>
      </c>
      <c r="E1389" s="3">
        <f t="shared" si="361"/>
        <v>2.0537071428571427</v>
      </c>
      <c r="F1389" s="3" t="str">
        <f t="shared" si="362"/>
        <v/>
      </c>
      <c r="G1389" s="3">
        <f t="shared" si="363"/>
        <v>19</v>
      </c>
      <c r="H1389" s="3">
        <f t="shared" si="364"/>
        <v>6</v>
      </c>
      <c r="I1389" s="3">
        <f t="shared" si="365"/>
        <v>10</v>
      </c>
      <c r="J1389" s="3">
        <f t="shared" si="366"/>
        <v>0</v>
      </c>
      <c r="K1389" s="3">
        <f t="shared" si="367"/>
        <v>0</v>
      </c>
      <c r="L1389" s="3">
        <f t="shared" si="368"/>
        <v>1.2806060000000001E-4</v>
      </c>
      <c r="M1389" s="3">
        <f t="shared" si="369"/>
        <v>3.7081999999999999E-6</v>
      </c>
      <c r="N1389" s="3">
        <f t="shared" si="370"/>
        <v>0</v>
      </c>
      <c r="O1389" s="3">
        <f>SUM(K1389:M1389)</f>
        <v>1.3176880000000002E-4</v>
      </c>
      <c r="P1389" s="41">
        <f t="shared" si="371"/>
        <v>0</v>
      </c>
      <c r="Q1389" s="42" t="str">
        <f t="shared" si="372"/>
        <v/>
      </c>
      <c r="R1389" s="44">
        <f t="shared" si="373"/>
        <v>1.8056128464553648E-6</v>
      </c>
      <c r="S1389" s="3">
        <f>IF(G1389&gt;0,(K1389/G1389)*(1000000/365),"")</f>
        <v>0</v>
      </c>
      <c r="T1389" s="3">
        <f>IF(H1389&gt;0,(L1389/H1389)*(1000000/365),"")</f>
        <v>5.8475159817351595E-2</v>
      </c>
      <c r="U1389" s="3">
        <f>IF(I1389&gt;0,(M1389/I1389)*(1000000/365),"")</f>
        <v>1.0159452054794519E-3</v>
      </c>
      <c r="V1389" s="28" t="str">
        <f>IF(J1389&gt;0,(N1389/J1389)*(1000000/365),"")</f>
        <v/>
      </c>
      <c r="Y1389" s="29" t="s">
        <v>891</v>
      </c>
      <c r="Z1389" s="3" t="s">
        <v>62</v>
      </c>
      <c r="AA1389" s="3">
        <v>7187975</v>
      </c>
      <c r="AB1389" s="3">
        <v>10</v>
      </c>
      <c r="AC1389" s="3">
        <v>35</v>
      </c>
      <c r="AD1389" s="3">
        <v>0</v>
      </c>
      <c r="AE1389" s="2" t="s">
        <v>1243</v>
      </c>
      <c r="AG1389" s="2">
        <v>19</v>
      </c>
      <c r="AH1389" s="2">
        <v>0</v>
      </c>
      <c r="AI1389" s="3" t="s">
        <v>1243</v>
      </c>
      <c r="AK1389" s="3">
        <v>6</v>
      </c>
      <c r="AL1389" s="3">
        <v>0.1280606</v>
      </c>
      <c r="AM1389" s="2" t="s">
        <v>1243</v>
      </c>
      <c r="AO1389" s="2">
        <v>10</v>
      </c>
      <c r="AP1389" s="2">
        <v>3.7082E-3</v>
      </c>
    </row>
    <row r="1390" spans="1:42" x14ac:dyDescent="0.25">
      <c r="A1390" s="3">
        <f t="shared" si="357"/>
        <v>4</v>
      </c>
      <c r="B1390" s="3" t="str">
        <f t="shared" si="358"/>
        <v>Oil</v>
      </c>
      <c r="C1390" s="3">
        <f t="shared" si="359"/>
        <v>1.6337846153846154E-2</v>
      </c>
      <c r="D1390" s="3">
        <f t="shared" si="360"/>
        <v>8.9858153846153838E-2</v>
      </c>
      <c r="E1390" s="3">
        <f t="shared" si="361"/>
        <v>0</v>
      </c>
      <c r="F1390" s="3" t="str">
        <f t="shared" si="362"/>
        <v/>
      </c>
      <c r="G1390" s="3">
        <f t="shared" si="363"/>
        <v>2</v>
      </c>
      <c r="H1390" s="3">
        <f t="shared" si="364"/>
        <v>11</v>
      </c>
      <c r="I1390" s="3">
        <f t="shared" si="365"/>
        <v>0</v>
      </c>
      <c r="J1390" s="3">
        <f t="shared" si="366"/>
        <v>0</v>
      </c>
      <c r="K1390" s="3">
        <f t="shared" si="367"/>
        <v>1.6500000000000001E-5</v>
      </c>
      <c r="L1390" s="3">
        <f t="shared" si="368"/>
        <v>2.3760000000000001E-3</v>
      </c>
      <c r="M1390" s="3">
        <f t="shared" si="369"/>
        <v>0</v>
      </c>
      <c r="N1390" s="3">
        <f t="shared" si="370"/>
        <v>0</v>
      </c>
      <c r="O1390" s="3">
        <f>SUM(K1390:M1390)</f>
        <v>2.3925000000000001E-3</v>
      </c>
      <c r="P1390" s="41">
        <f t="shared" si="371"/>
        <v>1.0099250442577876E-3</v>
      </c>
      <c r="Q1390" s="42">
        <f t="shared" si="372"/>
        <v>2.6441673886022074E-2</v>
      </c>
      <c r="R1390" s="44" t="str">
        <f t="shared" si="373"/>
        <v/>
      </c>
      <c r="S1390" s="3">
        <f>IF(G1390&gt;0,(K1390/G1390)*(1000000/365),"")</f>
        <v>2.2602739726027398E-2</v>
      </c>
      <c r="T1390" s="3">
        <f>IF(H1390&gt;0,(L1390/H1390)*(1000000/365),"")</f>
        <v>0.59178082191780823</v>
      </c>
      <c r="U1390" s="3" t="str">
        <f>IF(I1390&gt;0,(M1390/I1390)*(1000000/365),"")</f>
        <v/>
      </c>
      <c r="V1390" s="28" t="str">
        <f>IF(J1390&gt;0,(N1390/J1390)*(1000000/365),"")</f>
        <v/>
      </c>
      <c r="Y1390" s="29" t="s">
        <v>891</v>
      </c>
      <c r="Z1390" s="3" t="s">
        <v>62</v>
      </c>
      <c r="AA1390" s="3">
        <v>106196</v>
      </c>
      <c r="AB1390" s="3">
        <v>5</v>
      </c>
      <c r="AC1390" s="3">
        <v>13</v>
      </c>
      <c r="AD1390" s="3">
        <v>0</v>
      </c>
      <c r="AE1390" s="2" t="s">
        <v>1243</v>
      </c>
      <c r="AG1390" s="2">
        <v>2</v>
      </c>
      <c r="AH1390" s="2">
        <v>1.6500000000000001E-2</v>
      </c>
      <c r="AI1390" s="3" t="s">
        <v>1243</v>
      </c>
      <c r="AK1390" s="3">
        <v>11</v>
      </c>
      <c r="AL1390" s="3">
        <v>2.3759999999999999</v>
      </c>
      <c r="AM1390" s="2" t="s">
        <v>1245</v>
      </c>
    </row>
    <row r="1391" spans="1:42" x14ac:dyDescent="0.25">
      <c r="A1391" s="3">
        <f t="shared" si="357"/>
        <v>4</v>
      </c>
      <c r="B1391" s="3" t="str">
        <f t="shared" si="358"/>
        <v>Oil</v>
      </c>
      <c r="C1391" s="3">
        <f t="shared" si="359"/>
        <v>4.2389406027428569</v>
      </c>
      <c r="D1391" s="3">
        <f t="shared" si="360"/>
        <v>1.467325593257143</v>
      </c>
      <c r="E1391" s="3">
        <f t="shared" si="361"/>
        <v>0</v>
      </c>
      <c r="F1391" s="3" t="str">
        <f t="shared" si="362"/>
        <v/>
      </c>
      <c r="G1391" s="3">
        <f t="shared" si="363"/>
        <v>52</v>
      </c>
      <c r="H1391" s="3">
        <f t="shared" si="364"/>
        <v>18</v>
      </c>
      <c r="I1391" s="3">
        <f t="shared" si="365"/>
        <v>0</v>
      </c>
      <c r="J1391" s="3">
        <f t="shared" si="366"/>
        <v>0</v>
      </c>
      <c r="K1391" s="3">
        <f t="shared" si="367"/>
        <v>2.5870912000000002E-3</v>
      </c>
      <c r="L1391" s="3">
        <f t="shared" si="368"/>
        <v>9.4117560000000003E-4</v>
      </c>
      <c r="M1391" s="3">
        <f t="shared" si="369"/>
        <v>0</v>
      </c>
      <c r="N1391" s="3">
        <f t="shared" si="370"/>
        <v>0</v>
      </c>
      <c r="O1391" s="3">
        <f>SUM(K1391:M1391)</f>
        <v>3.5282668000000002E-3</v>
      </c>
      <c r="P1391" s="41">
        <f t="shared" si="371"/>
        <v>6.1031551098545518E-4</v>
      </c>
      <c r="Q1391" s="42">
        <f t="shared" si="372"/>
        <v>6.4142246569201815E-4</v>
      </c>
      <c r="R1391" s="44" t="str">
        <f t="shared" si="373"/>
        <v/>
      </c>
      <c r="S1391" s="3">
        <f>IF(G1391&gt;0,(K1391/G1391)*(1000000/365),"")</f>
        <v>0.13630617492096944</v>
      </c>
      <c r="T1391" s="3">
        <f>IF(H1391&gt;0,(L1391/H1391)*(1000000/365),"")</f>
        <v>0.14325351598173516</v>
      </c>
      <c r="U1391" s="3" t="str">
        <f>IF(I1391&gt;0,(M1391/I1391)*(1000000/365),"")</f>
        <v/>
      </c>
      <c r="V1391" s="28" t="str">
        <f>IF(J1391&gt;0,(N1391/J1391)*(1000000/365),"")</f>
        <v/>
      </c>
      <c r="Y1391" s="29" t="s">
        <v>891</v>
      </c>
      <c r="Z1391" s="3" t="s">
        <v>47</v>
      </c>
      <c r="AA1391" s="3">
        <v>5706266.1960000005</v>
      </c>
      <c r="AB1391" s="3">
        <v>690</v>
      </c>
      <c r="AC1391" s="3">
        <v>70</v>
      </c>
      <c r="AD1391" s="3">
        <v>0</v>
      </c>
      <c r="AE1391" s="2" t="s">
        <v>1243</v>
      </c>
      <c r="AG1391" s="2">
        <v>52</v>
      </c>
      <c r="AH1391" s="2">
        <v>2.5870912000000001</v>
      </c>
      <c r="AI1391" s="3" t="s">
        <v>1243</v>
      </c>
      <c r="AK1391" s="3">
        <v>18</v>
      </c>
      <c r="AL1391" s="3">
        <v>0.9411756</v>
      </c>
      <c r="AM1391" s="2" t="s">
        <v>1245</v>
      </c>
    </row>
    <row r="1392" spans="1:42" x14ac:dyDescent="0.25">
      <c r="A1392" s="3">
        <f t="shared" si="357"/>
        <v>5</v>
      </c>
      <c r="B1392" s="3" t="str">
        <f t="shared" si="358"/>
        <v>Oil</v>
      </c>
      <c r="C1392" s="3">
        <f t="shared" si="359"/>
        <v>0</v>
      </c>
      <c r="D1392" s="3">
        <f t="shared" si="360"/>
        <v>0.6129374020973154</v>
      </c>
      <c r="E1392" s="3">
        <f t="shared" si="361"/>
        <v>0.18121627540268456</v>
      </c>
      <c r="F1392" s="3" t="str">
        <f t="shared" si="362"/>
        <v/>
      </c>
      <c r="G1392" s="3">
        <f t="shared" si="363"/>
        <v>0</v>
      </c>
      <c r="H1392" s="3">
        <f t="shared" si="364"/>
        <v>115</v>
      </c>
      <c r="I1392" s="3">
        <f t="shared" si="365"/>
        <v>34</v>
      </c>
      <c r="J1392" s="3">
        <f t="shared" si="366"/>
        <v>0</v>
      </c>
      <c r="K1392" s="3">
        <f t="shared" si="367"/>
        <v>0</v>
      </c>
      <c r="L1392" s="3">
        <f t="shared" si="368"/>
        <v>4.6238207500000003E-2</v>
      </c>
      <c r="M1392" s="3">
        <f t="shared" si="369"/>
        <v>4.6424900000000002E-4</v>
      </c>
      <c r="N1392" s="3">
        <f t="shared" si="370"/>
        <v>0</v>
      </c>
      <c r="O1392" s="3">
        <f>SUM(K1392:M1392)</f>
        <v>4.6702456500000003E-2</v>
      </c>
      <c r="P1392" s="41" t="str">
        <f t="shared" si="371"/>
        <v/>
      </c>
      <c r="Q1392" s="42">
        <f t="shared" si="372"/>
        <v>7.5437079450176567E-2</v>
      </c>
      <c r="R1392" s="44">
        <f t="shared" si="373"/>
        <v>2.5618504682782071E-3</v>
      </c>
      <c r="S1392" s="3" t="str">
        <f>IF(G1392&gt;0,(K1392/G1392)*(1000000/365),"")</f>
        <v/>
      </c>
      <c r="T1392" s="3">
        <f>IF(H1392&gt;0,(L1392/H1392)*(1000000/365),"")</f>
        <v>1.1015653960690888</v>
      </c>
      <c r="U1392" s="3">
        <f>IF(I1392&gt;0,(M1392/I1392)*(1000000/365),"")</f>
        <v>3.7409266720386782E-2</v>
      </c>
      <c r="V1392" s="28" t="str">
        <f>IF(J1392&gt;0,(N1392/J1392)*(1000000/365),"")</f>
        <v/>
      </c>
      <c r="Y1392" s="29" t="s">
        <v>891</v>
      </c>
      <c r="Z1392" s="3" t="s">
        <v>62</v>
      </c>
      <c r="AA1392" s="3">
        <v>794153.67749999999</v>
      </c>
      <c r="AB1392" s="3">
        <v>407</v>
      </c>
      <c r="AC1392" s="3">
        <v>149</v>
      </c>
      <c r="AD1392" s="3">
        <v>0</v>
      </c>
      <c r="AE1392" s="2" t="s">
        <v>1245</v>
      </c>
      <c r="AI1392" s="3" t="s">
        <v>1243</v>
      </c>
      <c r="AK1392" s="3">
        <v>115</v>
      </c>
      <c r="AL1392" s="3">
        <v>46.238207500000001</v>
      </c>
      <c r="AM1392" s="2" t="s">
        <v>1243</v>
      </c>
      <c r="AO1392" s="2">
        <v>34</v>
      </c>
      <c r="AP1392" s="2">
        <v>0.46424900000000002</v>
      </c>
    </row>
    <row r="1393" spans="1:42" x14ac:dyDescent="0.25">
      <c r="A1393" s="3">
        <f t="shared" si="357"/>
        <v>4</v>
      </c>
      <c r="B1393" s="3" t="str">
        <f t="shared" si="358"/>
        <v>Oil</v>
      </c>
      <c r="C1393" s="3">
        <f t="shared" si="359"/>
        <v>0.28017399999999998</v>
      </c>
      <c r="D1393" s="3">
        <f t="shared" si="360"/>
        <v>0.420261</v>
      </c>
      <c r="E1393" s="3">
        <f t="shared" si="361"/>
        <v>0</v>
      </c>
      <c r="F1393" s="3" t="str">
        <f t="shared" si="362"/>
        <v/>
      </c>
      <c r="G1393" s="3">
        <f t="shared" si="363"/>
        <v>4</v>
      </c>
      <c r="H1393" s="3">
        <f t="shared" si="364"/>
        <v>6</v>
      </c>
      <c r="I1393" s="3">
        <f t="shared" si="365"/>
        <v>0</v>
      </c>
      <c r="J1393" s="3">
        <f t="shared" si="366"/>
        <v>0</v>
      </c>
      <c r="K1393" s="3">
        <f t="shared" si="367"/>
        <v>3.1653989999999999E-4</v>
      </c>
      <c r="L1393" s="3">
        <f t="shared" si="368"/>
        <v>8.3179820000000009E-4</v>
      </c>
      <c r="M1393" s="3">
        <f t="shared" si="369"/>
        <v>0</v>
      </c>
      <c r="N1393" s="3">
        <f t="shared" si="370"/>
        <v>0</v>
      </c>
      <c r="O1393" s="3">
        <f>SUM(K1393:M1393)</f>
        <v>1.1483381000000001E-3</v>
      </c>
      <c r="P1393" s="41">
        <f t="shared" si="371"/>
        <v>1.1297975543769229E-3</v>
      </c>
      <c r="Q1393" s="42">
        <f t="shared" si="372"/>
        <v>1.9792419472661037E-3</v>
      </c>
      <c r="R1393" s="44" t="str">
        <f t="shared" si="373"/>
        <v/>
      </c>
      <c r="S1393" s="3">
        <f>IF(G1393&gt;0,(K1393/G1393)*(1000000/365),"")</f>
        <v>0.21680815068493151</v>
      </c>
      <c r="T1393" s="3">
        <f>IF(H1393&gt;0,(L1393/H1393)*(1000000/365),"")</f>
        <v>0.37981652968036528</v>
      </c>
      <c r="U1393" s="3" t="str">
        <f>IF(I1393&gt;0,(M1393/I1393)*(1000000/365),"")</f>
        <v/>
      </c>
      <c r="V1393" s="28" t="str">
        <f>IF(J1393&gt;0,(N1393/J1393)*(1000000/365),"")</f>
        <v/>
      </c>
      <c r="Y1393" s="29" t="s">
        <v>891</v>
      </c>
      <c r="Z1393" s="3" t="s">
        <v>62</v>
      </c>
      <c r="AA1393" s="3">
        <v>700435</v>
      </c>
      <c r="AB1393" s="3">
        <v>272</v>
      </c>
      <c r="AC1393" s="3">
        <v>35</v>
      </c>
      <c r="AD1393" s="3">
        <v>0</v>
      </c>
      <c r="AE1393" s="2" t="s">
        <v>1243</v>
      </c>
      <c r="AG1393" s="2">
        <v>4</v>
      </c>
      <c r="AH1393" s="2">
        <v>0.31653989999999999</v>
      </c>
      <c r="AI1393" s="3" t="s">
        <v>1243</v>
      </c>
      <c r="AK1393" s="3">
        <v>6</v>
      </c>
      <c r="AL1393" s="3">
        <v>0.83179820000000004</v>
      </c>
      <c r="AM1393" s="2" t="s">
        <v>1245</v>
      </c>
    </row>
    <row r="1394" spans="1:42" x14ac:dyDescent="0.25">
      <c r="A1394" s="3">
        <f t="shared" si="357"/>
        <v>2</v>
      </c>
      <c r="B1394" s="3" t="str">
        <f t="shared" si="358"/>
        <v>Oil</v>
      </c>
      <c r="C1394" s="3">
        <f t="shared" si="359"/>
        <v>0</v>
      </c>
      <c r="D1394" s="3">
        <f t="shared" si="360"/>
        <v>4.2481059569999995E-3</v>
      </c>
      <c r="E1394" s="3">
        <f t="shared" si="361"/>
        <v>0</v>
      </c>
      <c r="F1394" s="3" t="str">
        <f t="shared" si="362"/>
        <v/>
      </c>
      <c r="G1394" s="3">
        <f t="shared" si="363"/>
        <v>0</v>
      </c>
      <c r="H1394" s="3">
        <f t="shared" si="364"/>
        <v>1</v>
      </c>
      <c r="I1394" s="3">
        <f t="shared" si="365"/>
        <v>0</v>
      </c>
      <c r="J1394" s="3">
        <f t="shared" si="366"/>
        <v>0</v>
      </c>
      <c r="K1394" s="3">
        <f t="shared" si="367"/>
        <v>0</v>
      </c>
      <c r="L1394" s="3">
        <f t="shared" si="368"/>
        <v>1.047705E-4</v>
      </c>
      <c r="M1394" s="3">
        <f t="shared" si="369"/>
        <v>0</v>
      </c>
      <c r="N1394" s="3">
        <f t="shared" si="370"/>
        <v>0</v>
      </c>
      <c r="O1394" s="3">
        <f>SUM(K1394:M1394)</f>
        <v>1.047705E-4</v>
      </c>
      <c r="P1394" s="41" t="str">
        <f t="shared" si="371"/>
        <v/>
      </c>
      <c r="Q1394" s="42">
        <f t="shared" si="372"/>
        <v>2.4662873539526457E-2</v>
      </c>
      <c r="R1394" s="44" t="str">
        <f t="shared" si="373"/>
        <v/>
      </c>
      <c r="S1394" s="3" t="str">
        <f>IF(G1394&gt;0,(K1394/G1394)*(1000000/365),"")</f>
        <v/>
      </c>
      <c r="T1394" s="3">
        <f>IF(H1394&gt;0,(L1394/H1394)*(1000000/365),"")</f>
        <v>0.28704246575342462</v>
      </c>
      <c r="U1394" s="3" t="str">
        <f>IF(I1394&gt;0,(M1394/I1394)*(1000000/365),"")</f>
        <v/>
      </c>
      <c r="V1394" s="28" t="str">
        <f>IF(J1394&gt;0,(N1394/J1394)*(1000000/365),"")</f>
        <v/>
      </c>
      <c r="Y1394" s="29" t="s">
        <v>894</v>
      </c>
      <c r="Z1394" s="3" t="s">
        <v>62</v>
      </c>
      <c r="AA1394" s="3">
        <v>4248.1059569999998</v>
      </c>
      <c r="AB1394" s="3">
        <v>1</v>
      </c>
      <c r="AC1394" s="3">
        <v>1</v>
      </c>
      <c r="AD1394" s="3">
        <v>1</v>
      </c>
      <c r="AE1394" s="2" t="s">
        <v>1245</v>
      </c>
      <c r="AI1394" s="3" t="s">
        <v>1243</v>
      </c>
      <c r="AK1394" s="3">
        <v>1</v>
      </c>
      <c r="AL1394" s="3">
        <v>0.1047705</v>
      </c>
      <c r="AM1394" s="2" t="s">
        <v>1245</v>
      </c>
    </row>
    <row r="1395" spans="1:42" x14ac:dyDescent="0.25">
      <c r="A1395" s="3">
        <f t="shared" si="357"/>
        <v>2</v>
      </c>
      <c r="B1395" s="3" t="str">
        <f t="shared" si="358"/>
        <v>Oil</v>
      </c>
      <c r="C1395" s="3">
        <f t="shared" si="359"/>
        <v>0</v>
      </c>
      <c r="D1395" s="3">
        <f t="shared" si="360"/>
        <v>1.8436999999999999E-2</v>
      </c>
      <c r="E1395" s="3">
        <f t="shared" si="361"/>
        <v>0</v>
      </c>
      <c r="F1395" s="3" t="str">
        <f t="shared" si="362"/>
        <v/>
      </c>
      <c r="G1395" s="3">
        <f t="shared" si="363"/>
        <v>0</v>
      </c>
      <c r="H1395" s="3">
        <f t="shared" si="364"/>
        <v>20</v>
      </c>
      <c r="I1395" s="3">
        <f t="shared" si="365"/>
        <v>0</v>
      </c>
      <c r="J1395" s="3">
        <f t="shared" si="366"/>
        <v>0</v>
      </c>
      <c r="K1395" s="3">
        <f t="shared" si="367"/>
        <v>0</v>
      </c>
      <c r="L1395" s="3">
        <f t="shared" si="368"/>
        <v>2.964811E-4</v>
      </c>
      <c r="M1395" s="3">
        <f t="shared" si="369"/>
        <v>0</v>
      </c>
      <c r="N1395" s="3">
        <f t="shared" si="370"/>
        <v>0</v>
      </c>
      <c r="O1395" s="3">
        <f>SUM(K1395:M1395)</f>
        <v>2.964811E-4</v>
      </c>
      <c r="P1395" s="41" t="str">
        <f t="shared" si="371"/>
        <v/>
      </c>
      <c r="Q1395" s="42">
        <f t="shared" si="372"/>
        <v>1.6080766936052506E-2</v>
      </c>
      <c r="R1395" s="44" t="str">
        <f t="shared" si="373"/>
        <v/>
      </c>
      <c r="S1395" s="3" t="str">
        <f>IF(G1395&gt;0,(K1395/G1395)*(1000000/365),"")</f>
        <v/>
      </c>
      <c r="T1395" s="3">
        <f>IF(H1395&gt;0,(L1395/H1395)*(1000000/365),"")</f>
        <v>4.0613849315068493E-2</v>
      </c>
      <c r="U1395" s="3" t="str">
        <f>IF(I1395&gt;0,(M1395/I1395)*(1000000/365),"")</f>
        <v/>
      </c>
      <c r="V1395" s="28" t="str">
        <f>IF(J1395&gt;0,(N1395/J1395)*(1000000/365),"")</f>
        <v/>
      </c>
      <c r="Y1395" s="29" t="s">
        <v>894</v>
      </c>
      <c r="Z1395" s="3" t="s">
        <v>62</v>
      </c>
      <c r="AA1395" s="3">
        <v>18437</v>
      </c>
      <c r="AB1395" s="3">
        <v>14</v>
      </c>
      <c r="AC1395" s="3">
        <v>20</v>
      </c>
      <c r="AD1395" s="3">
        <v>0</v>
      </c>
      <c r="AE1395" s="2" t="s">
        <v>1245</v>
      </c>
      <c r="AI1395" s="3" t="s">
        <v>1243</v>
      </c>
      <c r="AK1395" s="3">
        <v>20</v>
      </c>
      <c r="AL1395" s="3">
        <v>0.2964811</v>
      </c>
      <c r="AM1395" s="2" t="s">
        <v>1245</v>
      </c>
    </row>
    <row r="1396" spans="1:42" x14ac:dyDescent="0.25">
      <c r="A1396" s="3">
        <f t="shared" si="357"/>
        <v>2</v>
      </c>
      <c r="B1396" s="3" t="str">
        <f t="shared" si="358"/>
        <v>Oil</v>
      </c>
      <c r="C1396" s="3">
        <f t="shared" si="359"/>
        <v>0</v>
      </c>
      <c r="D1396" s="3">
        <f t="shared" si="360"/>
        <v>0.11436558000000001</v>
      </c>
      <c r="E1396" s="3">
        <f t="shared" si="361"/>
        <v>0</v>
      </c>
      <c r="F1396" s="3" t="str">
        <f t="shared" si="362"/>
        <v/>
      </c>
      <c r="G1396" s="3">
        <f t="shared" si="363"/>
        <v>0</v>
      </c>
      <c r="H1396" s="3">
        <f t="shared" si="364"/>
        <v>122</v>
      </c>
      <c r="I1396" s="3">
        <f t="shared" si="365"/>
        <v>0</v>
      </c>
      <c r="J1396" s="3">
        <f t="shared" si="366"/>
        <v>0</v>
      </c>
      <c r="K1396" s="3">
        <f t="shared" si="367"/>
        <v>0</v>
      </c>
      <c r="L1396" s="3">
        <f t="shared" si="368"/>
        <v>4.7447636999999997E-3</v>
      </c>
      <c r="M1396" s="3">
        <f t="shared" si="369"/>
        <v>0</v>
      </c>
      <c r="N1396" s="3">
        <f t="shared" si="370"/>
        <v>0</v>
      </c>
      <c r="O1396" s="3">
        <f>SUM(K1396:M1396)</f>
        <v>4.7447636999999997E-3</v>
      </c>
      <c r="P1396" s="41" t="str">
        <f t="shared" si="371"/>
        <v/>
      </c>
      <c r="Q1396" s="42">
        <f t="shared" si="372"/>
        <v>4.1487689740217285E-2</v>
      </c>
      <c r="R1396" s="44" t="str">
        <f t="shared" si="373"/>
        <v/>
      </c>
      <c r="S1396" s="3" t="str">
        <f>IF(G1396&gt;0,(K1396/G1396)*(1000000/365),"")</f>
        <v/>
      </c>
      <c r="T1396" s="3">
        <f>IF(H1396&gt;0,(L1396/H1396)*(1000000/365),"")</f>
        <v>0.10655207051426004</v>
      </c>
      <c r="U1396" s="3" t="str">
        <f>IF(I1396&gt;0,(M1396/I1396)*(1000000/365),"")</f>
        <v/>
      </c>
      <c r="V1396" s="28" t="str">
        <f>IF(J1396&gt;0,(N1396/J1396)*(1000000/365),"")</f>
        <v/>
      </c>
      <c r="Y1396" s="29" t="s">
        <v>895</v>
      </c>
      <c r="Z1396" s="3" t="s">
        <v>47</v>
      </c>
      <c r="AA1396" s="3">
        <v>114365.58</v>
      </c>
      <c r="AB1396" s="3">
        <v>309</v>
      </c>
      <c r="AC1396" s="3">
        <v>122</v>
      </c>
      <c r="AD1396" s="3">
        <v>0</v>
      </c>
      <c r="AE1396" s="2" t="s">
        <v>1245</v>
      </c>
      <c r="AI1396" s="3" t="s">
        <v>1243</v>
      </c>
      <c r="AK1396" s="3">
        <v>122</v>
      </c>
      <c r="AL1396" s="3">
        <v>4.7447637</v>
      </c>
      <c r="AM1396" s="2" t="s">
        <v>1245</v>
      </c>
    </row>
    <row r="1397" spans="1:42" x14ac:dyDescent="0.25">
      <c r="A1397" s="3">
        <f t="shared" si="357"/>
        <v>4</v>
      </c>
      <c r="B1397" s="3" t="str">
        <f t="shared" si="358"/>
        <v>Oil</v>
      </c>
      <c r="C1397" s="3">
        <f t="shared" si="359"/>
        <v>1.5585999999999999E-2</v>
      </c>
      <c r="D1397" s="3">
        <f t="shared" si="360"/>
        <v>3.1171999999999998E-2</v>
      </c>
      <c r="E1397" s="3">
        <f t="shared" si="361"/>
        <v>0</v>
      </c>
      <c r="F1397" s="3" t="str">
        <f t="shared" si="362"/>
        <v/>
      </c>
      <c r="G1397" s="3">
        <f t="shared" si="363"/>
        <v>2</v>
      </c>
      <c r="H1397" s="3">
        <f t="shared" si="364"/>
        <v>4</v>
      </c>
      <c r="I1397" s="3">
        <f t="shared" si="365"/>
        <v>0</v>
      </c>
      <c r="J1397" s="3">
        <f t="shared" si="366"/>
        <v>0</v>
      </c>
      <c r="K1397" s="3">
        <f t="shared" si="367"/>
        <v>1.4910000000000002E-4</v>
      </c>
      <c r="L1397" s="3">
        <f t="shared" si="368"/>
        <v>1.3799999999999999E-3</v>
      </c>
      <c r="M1397" s="3">
        <f t="shared" si="369"/>
        <v>0</v>
      </c>
      <c r="N1397" s="3">
        <f t="shared" si="370"/>
        <v>0</v>
      </c>
      <c r="O1397" s="3">
        <f>SUM(K1397:M1397)</f>
        <v>1.5291E-3</v>
      </c>
      <c r="P1397" s="41">
        <f t="shared" si="371"/>
        <v>9.5662774284614414E-3</v>
      </c>
      <c r="Q1397" s="42">
        <f t="shared" si="372"/>
        <v>4.4270499165918131E-2</v>
      </c>
      <c r="R1397" s="44" t="str">
        <f t="shared" si="373"/>
        <v/>
      </c>
      <c r="S1397" s="3">
        <f>IF(G1397&gt;0,(K1397/G1397)*(1000000/365),"")</f>
        <v>0.20424657534246576</v>
      </c>
      <c r="T1397" s="3">
        <f>IF(H1397&gt;0,(L1397/H1397)*(1000000/365),"")</f>
        <v>0.94520547945205469</v>
      </c>
      <c r="U1397" s="3" t="str">
        <f>IF(I1397&gt;0,(M1397/I1397)*(1000000/365),"")</f>
        <v/>
      </c>
      <c r="V1397" s="28" t="str">
        <f>IF(J1397&gt;0,(N1397/J1397)*(1000000/365),"")</f>
        <v/>
      </c>
      <c r="Y1397" s="29" t="s">
        <v>894</v>
      </c>
      <c r="Z1397" s="3" t="s">
        <v>62</v>
      </c>
      <c r="AA1397" s="3">
        <v>46758</v>
      </c>
      <c r="AB1397" s="3">
        <v>2</v>
      </c>
      <c r="AC1397" s="3">
        <v>6</v>
      </c>
      <c r="AD1397" s="3">
        <v>0</v>
      </c>
      <c r="AE1397" s="2" t="s">
        <v>1243</v>
      </c>
      <c r="AG1397" s="2">
        <v>2</v>
      </c>
      <c r="AH1397" s="2">
        <v>0.14910000000000001</v>
      </c>
      <c r="AI1397" s="3" t="s">
        <v>1243</v>
      </c>
      <c r="AK1397" s="3">
        <v>4</v>
      </c>
      <c r="AL1397" s="3">
        <v>1.38</v>
      </c>
      <c r="AM1397" s="2" t="s">
        <v>1245</v>
      </c>
    </row>
    <row r="1398" spans="1:42" x14ac:dyDescent="0.25">
      <c r="A1398" s="3">
        <f t="shared" si="357"/>
        <v>5</v>
      </c>
      <c r="B1398" s="3" t="str">
        <f t="shared" si="358"/>
        <v>Oil</v>
      </c>
      <c r="C1398" s="3">
        <f t="shared" si="359"/>
        <v>0</v>
      </c>
      <c r="D1398" s="3">
        <f t="shared" si="360"/>
        <v>0</v>
      </c>
      <c r="E1398" s="3">
        <f t="shared" si="361"/>
        <v>0.11381606430690001</v>
      </c>
      <c r="F1398" s="3" t="str">
        <f t="shared" si="362"/>
        <v/>
      </c>
      <c r="G1398" s="3">
        <f t="shared" si="363"/>
        <v>0</v>
      </c>
      <c r="H1398" s="3">
        <f t="shared" si="364"/>
        <v>0</v>
      </c>
      <c r="I1398" s="3">
        <f t="shared" si="365"/>
        <v>8</v>
      </c>
      <c r="J1398" s="3">
        <f t="shared" si="366"/>
        <v>0</v>
      </c>
      <c r="K1398" s="3">
        <f t="shared" si="367"/>
        <v>0</v>
      </c>
      <c r="L1398" s="3">
        <f t="shared" si="368"/>
        <v>0</v>
      </c>
      <c r="M1398" s="3">
        <f t="shared" si="369"/>
        <v>0</v>
      </c>
      <c r="N1398" s="3">
        <f t="shared" si="370"/>
        <v>0</v>
      </c>
      <c r="O1398" s="3">
        <f>SUM(K1398:M1398)</f>
        <v>0</v>
      </c>
      <c r="P1398" s="41" t="str">
        <f t="shared" si="371"/>
        <v/>
      </c>
      <c r="Q1398" s="42" t="str">
        <f t="shared" si="372"/>
        <v/>
      </c>
      <c r="R1398" s="44">
        <f t="shared" si="373"/>
        <v>0</v>
      </c>
      <c r="S1398" s="3" t="str">
        <f>IF(G1398&gt;0,(K1398/G1398)*(1000000/365),"")</f>
        <v/>
      </c>
      <c r="T1398" s="3" t="str">
        <f>IF(H1398&gt;0,(L1398/H1398)*(1000000/365),"")</f>
        <v/>
      </c>
      <c r="U1398" s="3">
        <f>IF(I1398&gt;0,(M1398/I1398)*(1000000/365),"")</f>
        <v>0</v>
      </c>
      <c r="V1398" s="28" t="str">
        <f>IF(J1398&gt;0,(N1398/J1398)*(1000000/365),"")</f>
        <v/>
      </c>
      <c r="Y1398" s="29" t="s">
        <v>894</v>
      </c>
      <c r="Z1398" s="3" t="s">
        <v>62</v>
      </c>
      <c r="AA1398" s="3">
        <v>113816.06430690001</v>
      </c>
      <c r="AB1398" s="3">
        <v>71</v>
      </c>
      <c r="AC1398" s="3">
        <v>8</v>
      </c>
      <c r="AD1398" s="3">
        <v>0</v>
      </c>
      <c r="AE1398" s="2" t="s">
        <v>1245</v>
      </c>
      <c r="AI1398" s="3" t="s">
        <v>1243</v>
      </c>
      <c r="AK1398" s="3">
        <v>0</v>
      </c>
      <c r="AL1398" s="3">
        <v>0</v>
      </c>
      <c r="AM1398" s="2" t="s">
        <v>1243</v>
      </c>
      <c r="AO1398" s="2">
        <v>8</v>
      </c>
      <c r="AP1398" s="2">
        <v>0</v>
      </c>
    </row>
    <row r="1399" spans="1:42" x14ac:dyDescent="0.25">
      <c r="A1399" s="3">
        <f t="shared" si="357"/>
        <v>6</v>
      </c>
      <c r="B1399" s="3" t="str">
        <f t="shared" si="358"/>
        <v>Oil</v>
      </c>
      <c r="C1399" s="3">
        <f t="shared" si="359"/>
        <v>0.2102786982</v>
      </c>
      <c r="D1399" s="3">
        <f t="shared" si="360"/>
        <v>0</v>
      </c>
      <c r="E1399" s="3">
        <f t="shared" si="361"/>
        <v>2.22544955595</v>
      </c>
      <c r="F1399" s="3" t="str">
        <f t="shared" si="362"/>
        <v/>
      </c>
      <c r="G1399" s="3">
        <f t="shared" si="363"/>
        <v>12</v>
      </c>
      <c r="H1399" s="3">
        <f t="shared" si="364"/>
        <v>61</v>
      </c>
      <c r="I1399" s="3">
        <f t="shared" si="365"/>
        <v>127</v>
      </c>
      <c r="J1399" s="3">
        <f t="shared" si="366"/>
        <v>0</v>
      </c>
      <c r="K1399" s="3">
        <f t="shared" si="367"/>
        <v>1.9063110000000001E-4</v>
      </c>
      <c r="L1399" s="3">
        <f t="shared" si="368"/>
        <v>6.6537500100000008E-2</v>
      </c>
      <c r="M1399" s="3">
        <f t="shared" si="369"/>
        <v>1.5776988999999999E-3</v>
      </c>
      <c r="N1399" s="3">
        <f t="shared" si="370"/>
        <v>0</v>
      </c>
      <c r="O1399" s="3">
        <f>SUM(K1399:M1399)</f>
        <v>6.8305830100000006E-2</v>
      </c>
      <c r="P1399" s="41">
        <f t="shared" si="371"/>
        <v>9.065640106763796E-4</v>
      </c>
      <c r="Q1399" s="42" t="str">
        <f t="shared" si="372"/>
        <v/>
      </c>
      <c r="R1399" s="44">
        <f t="shared" si="373"/>
        <v>7.0893491869174793E-4</v>
      </c>
      <c r="S1399" s="3">
        <f>IF(G1399&gt;0,(K1399/G1399)*(1000000/365),"")</f>
        <v>4.3523082191780825E-2</v>
      </c>
      <c r="T1399" s="3">
        <f>IF(H1399&gt;0,(L1399/H1399)*(1000000/365),"")</f>
        <v>2.9884347675724237</v>
      </c>
      <c r="U1399" s="3">
        <f>IF(I1399&gt;0,(M1399/I1399)*(1000000/365),"")</f>
        <v>3.4035139682882097E-2</v>
      </c>
      <c r="V1399" s="28" t="str">
        <f>IF(J1399&gt;0,(N1399/J1399)*(1000000/365),"")</f>
        <v/>
      </c>
      <c r="Y1399" s="29" t="s">
        <v>896</v>
      </c>
      <c r="Z1399" s="3" t="s">
        <v>62</v>
      </c>
      <c r="AA1399" s="3">
        <v>3504644.97</v>
      </c>
      <c r="AB1399" s="3">
        <v>227</v>
      </c>
      <c r="AC1399" s="3">
        <v>200</v>
      </c>
      <c r="AD1399" s="3">
        <v>83</v>
      </c>
      <c r="AE1399" s="2" t="s">
        <v>1243</v>
      </c>
      <c r="AG1399" s="2">
        <v>12</v>
      </c>
      <c r="AH1399" s="2">
        <v>0.1906311</v>
      </c>
      <c r="AI1399" s="3" t="s">
        <v>1243</v>
      </c>
      <c r="AK1399" s="3">
        <v>61</v>
      </c>
      <c r="AL1399" s="3">
        <v>66.537500100000003</v>
      </c>
      <c r="AM1399" s="2" t="s">
        <v>1243</v>
      </c>
      <c r="AO1399" s="2">
        <v>127</v>
      </c>
      <c r="AP1399" s="2">
        <v>1.5776988999999999</v>
      </c>
    </row>
    <row r="1400" spans="1:42" x14ac:dyDescent="0.25">
      <c r="A1400" s="3">
        <f t="shared" si="357"/>
        <v>2</v>
      </c>
      <c r="B1400" s="3" t="str">
        <f t="shared" si="358"/>
        <v>Oil</v>
      </c>
      <c r="C1400" s="3">
        <f t="shared" si="359"/>
        <v>0</v>
      </c>
      <c r="D1400" s="3">
        <f t="shared" si="360"/>
        <v>7.0957000000000006E-2</v>
      </c>
      <c r="E1400" s="3">
        <f t="shared" si="361"/>
        <v>0</v>
      </c>
      <c r="F1400" s="3" t="str">
        <f t="shared" si="362"/>
        <v/>
      </c>
      <c r="G1400" s="3">
        <f t="shared" si="363"/>
        <v>0</v>
      </c>
      <c r="H1400" s="3">
        <f t="shared" si="364"/>
        <v>27</v>
      </c>
      <c r="I1400" s="3">
        <f t="shared" si="365"/>
        <v>0</v>
      </c>
      <c r="J1400" s="3">
        <f t="shared" si="366"/>
        <v>0</v>
      </c>
      <c r="K1400" s="3">
        <f t="shared" si="367"/>
        <v>0</v>
      </c>
      <c r="L1400" s="3">
        <f t="shared" si="368"/>
        <v>5.1316879000000003E-2</v>
      </c>
      <c r="M1400" s="3">
        <f t="shared" si="369"/>
        <v>0</v>
      </c>
      <c r="N1400" s="3">
        <f t="shared" si="370"/>
        <v>0</v>
      </c>
      <c r="O1400" s="3">
        <f>SUM(K1400:M1400)</f>
        <v>5.1316879000000003E-2</v>
      </c>
      <c r="P1400" s="41" t="str">
        <f t="shared" si="371"/>
        <v/>
      </c>
      <c r="Q1400" s="42">
        <f t="shared" si="372"/>
        <v>0.72321094465662306</v>
      </c>
      <c r="R1400" s="44" t="str">
        <f t="shared" si="373"/>
        <v/>
      </c>
      <c r="S1400" s="3" t="str">
        <f>IF(G1400&gt;0,(K1400/G1400)*(1000000/365),"")</f>
        <v/>
      </c>
      <c r="T1400" s="3">
        <f>IF(H1400&gt;0,(L1400/H1400)*(1000000/365),"")</f>
        <v>5.207192186707255</v>
      </c>
      <c r="U1400" s="3" t="str">
        <f>IF(I1400&gt;0,(M1400/I1400)*(1000000/365),"")</f>
        <v/>
      </c>
      <c r="V1400" s="28" t="str">
        <f>IF(J1400&gt;0,(N1400/J1400)*(1000000/365),"")</f>
        <v/>
      </c>
      <c r="Y1400" s="29" t="s">
        <v>896</v>
      </c>
      <c r="Z1400" s="3" t="s">
        <v>62</v>
      </c>
      <c r="AA1400" s="3">
        <v>70957</v>
      </c>
      <c r="AB1400" s="3">
        <v>49</v>
      </c>
      <c r="AC1400" s="3">
        <v>27</v>
      </c>
      <c r="AD1400" s="3">
        <v>0</v>
      </c>
      <c r="AE1400" s="2" t="s">
        <v>1245</v>
      </c>
      <c r="AI1400" s="3" t="s">
        <v>1243</v>
      </c>
      <c r="AK1400" s="3">
        <v>27</v>
      </c>
      <c r="AL1400" s="3">
        <v>51.316879</v>
      </c>
      <c r="AM1400" s="2" t="s">
        <v>1245</v>
      </c>
    </row>
    <row r="1401" spans="1:42" x14ac:dyDescent="0.25">
      <c r="A1401" s="3">
        <f t="shared" si="357"/>
        <v>6</v>
      </c>
      <c r="B1401" s="3" t="str">
        <f t="shared" si="358"/>
        <v>Oil</v>
      </c>
      <c r="C1401" s="3">
        <f t="shared" si="359"/>
        <v>5.7167744357142843E-2</v>
      </c>
      <c r="D1401" s="3">
        <f t="shared" si="360"/>
        <v>0</v>
      </c>
      <c r="E1401" s="3">
        <f t="shared" si="361"/>
        <v>0.17785520466666663</v>
      </c>
      <c r="F1401" s="3" t="str">
        <f t="shared" si="362"/>
        <v/>
      </c>
      <c r="G1401" s="3">
        <f t="shared" si="363"/>
        <v>9</v>
      </c>
      <c r="H1401" s="3">
        <f t="shared" si="364"/>
        <v>5</v>
      </c>
      <c r="I1401" s="3">
        <f t="shared" si="365"/>
        <v>28</v>
      </c>
      <c r="J1401" s="3">
        <f t="shared" si="366"/>
        <v>0</v>
      </c>
      <c r="K1401" s="3">
        <f t="shared" si="367"/>
        <v>0</v>
      </c>
      <c r="L1401" s="3">
        <f t="shared" si="368"/>
        <v>0</v>
      </c>
      <c r="M1401" s="3">
        <f t="shared" si="369"/>
        <v>0</v>
      </c>
      <c r="N1401" s="3">
        <f t="shared" si="370"/>
        <v>0</v>
      </c>
      <c r="O1401" s="3">
        <f>SUM(K1401:M1401)</f>
        <v>0</v>
      </c>
      <c r="P1401" s="41">
        <f t="shared" si="371"/>
        <v>0</v>
      </c>
      <c r="Q1401" s="42" t="str">
        <f t="shared" si="372"/>
        <v/>
      </c>
      <c r="R1401" s="44">
        <f t="shared" si="373"/>
        <v>0</v>
      </c>
      <c r="S1401" s="3">
        <f>IF(G1401&gt;0,(K1401/G1401)*(1000000/365),"")</f>
        <v>0</v>
      </c>
      <c r="T1401" s="3">
        <f>IF(H1401&gt;0,(L1401/H1401)*(1000000/365),"")</f>
        <v>0</v>
      </c>
      <c r="U1401" s="3">
        <f>IF(I1401&gt;0,(M1401/I1401)*(1000000/365),"")</f>
        <v>0</v>
      </c>
      <c r="V1401" s="28" t="str">
        <f>IF(J1401&gt;0,(N1401/J1401)*(1000000/365),"")</f>
        <v/>
      </c>
      <c r="Y1401" s="29" t="s">
        <v>896</v>
      </c>
      <c r="Z1401" s="3" t="s">
        <v>62</v>
      </c>
      <c r="AA1401" s="3">
        <v>266782.80699999997</v>
      </c>
      <c r="AB1401" s="3">
        <v>66</v>
      </c>
      <c r="AC1401" s="3">
        <v>42</v>
      </c>
      <c r="AD1401" s="3">
        <v>0</v>
      </c>
      <c r="AE1401" s="2" t="s">
        <v>1243</v>
      </c>
      <c r="AG1401" s="2">
        <v>9</v>
      </c>
      <c r="AH1401" s="2">
        <v>0</v>
      </c>
      <c r="AI1401" s="3" t="s">
        <v>1243</v>
      </c>
      <c r="AK1401" s="3">
        <v>5</v>
      </c>
      <c r="AL1401" s="3">
        <v>0</v>
      </c>
      <c r="AM1401" s="2" t="s">
        <v>1243</v>
      </c>
      <c r="AO1401" s="2">
        <v>28</v>
      </c>
      <c r="AP1401" s="2">
        <v>0</v>
      </c>
    </row>
    <row r="1402" spans="1:42" x14ac:dyDescent="0.25">
      <c r="A1402" s="3">
        <f t="shared" si="357"/>
        <v>2</v>
      </c>
      <c r="B1402" s="3" t="str">
        <f t="shared" si="358"/>
        <v>Oil</v>
      </c>
      <c r="C1402" s="3">
        <f t="shared" si="359"/>
        <v>0</v>
      </c>
      <c r="D1402" s="3">
        <f t="shared" si="360"/>
        <v>0.48693778999999998</v>
      </c>
      <c r="E1402" s="3">
        <f t="shared" si="361"/>
        <v>0</v>
      </c>
      <c r="F1402" s="3" t="str">
        <f t="shared" si="362"/>
        <v/>
      </c>
      <c r="G1402" s="3">
        <f t="shared" si="363"/>
        <v>0</v>
      </c>
      <c r="H1402" s="3">
        <f t="shared" si="364"/>
        <v>443</v>
      </c>
      <c r="I1402" s="3">
        <f t="shared" si="365"/>
        <v>0</v>
      </c>
      <c r="J1402" s="3">
        <f t="shared" si="366"/>
        <v>0</v>
      </c>
      <c r="K1402" s="3">
        <f t="shared" si="367"/>
        <v>0</v>
      </c>
      <c r="L1402" s="3">
        <f t="shared" si="368"/>
        <v>0.14844610190000002</v>
      </c>
      <c r="M1402" s="3">
        <f t="shared" si="369"/>
        <v>0</v>
      </c>
      <c r="N1402" s="3">
        <f t="shared" si="370"/>
        <v>0</v>
      </c>
      <c r="O1402" s="3">
        <f>SUM(K1402:M1402)</f>
        <v>0.14844610190000002</v>
      </c>
      <c r="P1402" s="41" t="str">
        <f t="shared" si="371"/>
        <v/>
      </c>
      <c r="Q1402" s="42">
        <f t="shared" si="372"/>
        <v>0.30485640044491108</v>
      </c>
      <c r="R1402" s="44" t="str">
        <f t="shared" si="373"/>
        <v/>
      </c>
      <c r="S1402" s="3" t="str">
        <f>IF(G1402&gt;0,(K1402/G1402)*(1000000/365),"")</f>
        <v/>
      </c>
      <c r="T1402" s="3">
        <f>IF(H1402&gt;0,(L1402/H1402)*(1000000/365),"")</f>
        <v>0.918062413185318</v>
      </c>
      <c r="U1402" s="3" t="str">
        <f>IF(I1402&gt;0,(M1402/I1402)*(1000000/365),"")</f>
        <v/>
      </c>
      <c r="V1402" s="28" t="str">
        <f>IF(J1402&gt;0,(N1402/J1402)*(1000000/365),"")</f>
        <v/>
      </c>
      <c r="Y1402" s="29" t="s">
        <v>897</v>
      </c>
      <c r="Z1402" s="3" t="s">
        <v>47</v>
      </c>
      <c r="AA1402" s="3">
        <v>486937.79</v>
      </c>
      <c r="AB1402" s="3">
        <v>234</v>
      </c>
      <c r="AC1402" s="3">
        <v>443</v>
      </c>
      <c r="AD1402" s="3">
        <v>0</v>
      </c>
      <c r="AE1402" s="2" t="s">
        <v>1245</v>
      </c>
      <c r="AI1402" s="3" t="s">
        <v>1243</v>
      </c>
      <c r="AK1402" s="3">
        <v>443</v>
      </c>
      <c r="AL1402" s="3">
        <v>148.4461019</v>
      </c>
      <c r="AM1402" s="2" t="s">
        <v>1245</v>
      </c>
    </row>
    <row r="1403" spans="1:42" x14ac:dyDescent="0.25">
      <c r="A1403" s="3">
        <f t="shared" si="357"/>
        <v>6</v>
      </c>
      <c r="B1403" s="3" t="str">
        <f t="shared" si="358"/>
        <v>Oil</v>
      </c>
      <c r="C1403" s="3">
        <f t="shared" si="359"/>
        <v>0.46126993710691827</v>
      </c>
      <c r="D1403" s="3">
        <f t="shared" si="360"/>
        <v>0</v>
      </c>
      <c r="E1403" s="3">
        <f t="shared" si="361"/>
        <v>0.10378573584905661</v>
      </c>
      <c r="F1403" s="3" t="str">
        <f t="shared" si="362"/>
        <v/>
      </c>
      <c r="G1403" s="3">
        <f t="shared" si="363"/>
        <v>80</v>
      </c>
      <c r="H1403" s="3">
        <f t="shared" si="364"/>
        <v>220</v>
      </c>
      <c r="I1403" s="3">
        <f t="shared" si="365"/>
        <v>18</v>
      </c>
      <c r="J1403" s="3">
        <f t="shared" si="366"/>
        <v>0</v>
      </c>
      <c r="K1403" s="3">
        <f t="shared" si="367"/>
        <v>6.5643390999999994E-3</v>
      </c>
      <c r="L1403" s="3">
        <f t="shared" si="368"/>
        <v>1.0409405E-2</v>
      </c>
      <c r="M1403" s="3">
        <f t="shared" si="369"/>
        <v>2.0390930500000001E-2</v>
      </c>
      <c r="N1403" s="3">
        <f t="shared" si="370"/>
        <v>0</v>
      </c>
      <c r="O1403" s="3">
        <f>SUM(K1403:M1403)</f>
        <v>3.7364674600000002E-2</v>
      </c>
      <c r="P1403" s="41">
        <f t="shared" si="371"/>
        <v>1.4231014362590996E-2</v>
      </c>
      <c r="Q1403" s="42" t="str">
        <f t="shared" si="372"/>
        <v/>
      </c>
      <c r="R1403" s="44">
        <f t="shared" si="373"/>
        <v>0.19647141616508904</v>
      </c>
      <c r="S1403" s="3">
        <f>IF(G1403&gt;0,(K1403/G1403)*(1000000/365),"")</f>
        <v>0.22480613356164381</v>
      </c>
      <c r="T1403" s="3">
        <f>IF(H1403&gt;0,(L1403/H1403)*(1000000/365),"")</f>
        <v>0.12963144458281442</v>
      </c>
      <c r="U1403" s="3">
        <f>IF(I1403&gt;0,(M1403/I1403)*(1000000/365),"")</f>
        <v>3.1036423896499241</v>
      </c>
      <c r="V1403" s="28" t="str">
        <f>IF(J1403&gt;0,(N1403/J1403)*(1000000/365),"")</f>
        <v/>
      </c>
      <c r="Y1403" s="29" t="s">
        <v>896</v>
      </c>
      <c r="Z1403" s="3" t="s">
        <v>62</v>
      </c>
      <c r="AA1403" s="3">
        <v>1833548</v>
      </c>
      <c r="AB1403" s="3">
        <v>244</v>
      </c>
      <c r="AC1403" s="3">
        <v>318</v>
      </c>
      <c r="AD1403" s="3">
        <v>0</v>
      </c>
      <c r="AE1403" s="2" t="s">
        <v>1243</v>
      </c>
      <c r="AG1403" s="2">
        <v>80</v>
      </c>
      <c r="AH1403" s="2">
        <v>6.5643390999999998</v>
      </c>
      <c r="AI1403" s="3" t="s">
        <v>1243</v>
      </c>
      <c r="AK1403" s="3">
        <v>220</v>
      </c>
      <c r="AL1403" s="3">
        <v>10.409405</v>
      </c>
      <c r="AM1403" s="2" t="s">
        <v>1243</v>
      </c>
      <c r="AO1403" s="2">
        <v>18</v>
      </c>
      <c r="AP1403" s="2">
        <v>20.3909305</v>
      </c>
    </row>
    <row r="1404" spans="1:42" x14ac:dyDescent="0.25">
      <c r="A1404" s="3">
        <f t="shared" si="357"/>
        <v>5</v>
      </c>
      <c r="B1404" s="3" t="str">
        <f t="shared" si="358"/>
        <v>Oil</v>
      </c>
      <c r="C1404" s="3">
        <f t="shared" si="359"/>
        <v>0</v>
      </c>
      <c r="D1404" s="3">
        <f t="shared" si="360"/>
        <v>0.18289261502857143</v>
      </c>
      <c r="E1404" s="3">
        <f t="shared" si="361"/>
        <v>0.45723153757142859</v>
      </c>
      <c r="F1404" s="3" t="str">
        <f t="shared" si="362"/>
        <v/>
      </c>
      <c r="G1404" s="3">
        <f t="shared" si="363"/>
        <v>0</v>
      </c>
      <c r="H1404" s="3">
        <f t="shared" si="364"/>
        <v>2</v>
      </c>
      <c r="I1404" s="3">
        <f t="shared" si="365"/>
        <v>5</v>
      </c>
      <c r="J1404" s="3">
        <f t="shared" si="366"/>
        <v>0</v>
      </c>
      <c r="K1404" s="3">
        <f t="shared" si="367"/>
        <v>0</v>
      </c>
      <c r="L1404" s="3">
        <f t="shared" si="368"/>
        <v>0.91449999999999998</v>
      </c>
      <c r="M1404" s="3">
        <f t="shared" si="369"/>
        <v>1E-3</v>
      </c>
      <c r="N1404" s="3">
        <f t="shared" si="370"/>
        <v>0</v>
      </c>
      <c r="O1404" s="3">
        <f>SUM(K1404:M1404)</f>
        <v>0.91549999999999998</v>
      </c>
      <c r="P1404" s="41" t="str">
        <f t="shared" si="371"/>
        <v/>
      </c>
      <c r="Q1404" s="42">
        <f t="shared" si="372"/>
        <v>5.0002018936474668</v>
      </c>
      <c r="R1404" s="44">
        <f t="shared" si="373"/>
        <v>2.1870757325959393E-3</v>
      </c>
      <c r="S1404" s="3" t="str">
        <f>IF(G1404&gt;0,(K1404/G1404)*(1000000/365),"")</f>
        <v/>
      </c>
      <c r="T1404" s="3">
        <f>IF(H1404&gt;0,(L1404/H1404)*(1000000/365),"")</f>
        <v>1252.7397260273972</v>
      </c>
      <c r="U1404" s="3">
        <f>IF(I1404&gt;0,(M1404/I1404)*(1000000/365),"")</f>
        <v>0.54794520547945202</v>
      </c>
      <c r="V1404" s="28" t="str">
        <f>IF(J1404&gt;0,(N1404/J1404)*(1000000/365),"")</f>
        <v/>
      </c>
      <c r="Y1404" s="29" t="s">
        <v>896</v>
      </c>
      <c r="Z1404" s="3" t="s">
        <v>47</v>
      </c>
      <c r="AA1404" s="3">
        <v>640124.15260000003</v>
      </c>
      <c r="AB1404" s="3">
        <v>14</v>
      </c>
      <c r="AC1404" s="3">
        <v>8</v>
      </c>
      <c r="AD1404" s="3">
        <v>0</v>
      </c>
      <c r="AE1404" s="2" t="s">
        <v>1245</v>
      </c>
      <c r="AI1404" s="3" t="s">
        <v>1243</v>
      </c>
      <c r="AK1404" s="3">
        <v>2</v>
      </c>
      <c r="AL1404" s="3">
        <v>914.5</v>
      </c>
      <c r="AM1404" s="2" t="s">
        <v>1243</v>
      </c>
      <c r="AO1404" s="2">
        <v>5</v>
      </c>
      <c r="AP1404" s="2">
        <v>1</v>
      </c>
    </row>
    <row r="1405" spans="1:42" x14ac:dyDescent="0.25">
      <c r="A1405" s="3">
        <f t="shared" si="357"/>
        <v>3</v>
      </c>
      <c r="B1405" s="3" t="str">
        <f t="shared" si="358"/>
        <v>Oil</v>
      </c>
      <c r="C1405" s="3">
        <f t="shared" si="359"/>
        <v>0</v>
      </c>
      <c r="D1405" s="3">
        <f t="shared" si="360"/>
        <v>0</v>
      </c>
      <c r="E1405" s="3">
        <f t="shared" si="361"/>
        <v>0.111816</v>
      </c>
      <c r="F1405" s="3" t="str">
        <f t="shared" si="362"/>
        <v/>
      </c>
      <c r="G1405" s="3">
        <f t="shared" si="363"/>
        <v>0</v>
      </c>
      <c r="H1405" s="3">
        <f t="shared" si="364"/>
        <v>0</v>
      </c>
      <c r="I1405" s="3">
        <f t="shared" si="365"/>
        <v>42</v>
      </c>
      <c r="J1405" s="3">
        <f t="shared" si="366"/>
        <v>0</v>
      </c>
      <c r="K1405" s="3">
        <f t="shared" si="367"/>
        <v>0</v>
      </c>
      <c r="L1405" s="3">
        <f t="shared" si="368"/>
        <v>0</v>
      </c>
      <c r="M1405" s="3">
        <f t="shared" si="369"/>
        <v>2.7E-4</v>
      </c>
      <c r="N1405" s="3">
        <f t="shared" si="370"/>
        <v>0</v>
      </c>
      <c r="O1405" s="3">
        <f>SUM(K1405:M1405)</f>
        <v>2.7E-4</v>
      </c>
      <c r="P1405" s="41" t="str">
        <f t="shared" si="371"/>
        <v/>
      </c>
      <c r="Q1405" s="42" t="str">
        <f t="shared" si="372"/>
        <v/>
      </c>
      <c r="R1405" s="44">
        <f t="shared" si="373"/>
        <v>2.4146812620734065E-3</v>
      </c>
      <c r="S1405" s="3" t="str">
        <f>IF(G1405&gt;0,(K1405/G1405)*(1000000/365),"")</f>
        <v/>
      </c>
      <c r="T1405" s="3" t="str">
        <f>IF(H1405&gt;0,(L1405/H1405)*(1000000/365),"")</f>
        <v/>
      </c>
      <c r="U1405" s="3">
        <f>IF(I1405&gt;0,(M1405/I1405)*(1000000/365),"")</f>
        <v>1.7612524461839529E-2</v>
      </c>
      <c r="V1405" s="28" t="str">
        <f>IF(J1405&gt;0,(N1405/J1405)*(1000000/365),"")</f>
        <v/>
      </c>
      <c r="Y1405" s="29" t="s">
        <v>896</v>
      </c>
      <c r="Z1405" s="3" t="s">
        <v>47</v>
      </c>
      <c r="AA1405" s="3">
        <v>111816</v>
      </c>
      <c r="AB1405" s="3">
        <v>39</v>
      </c>
      <c r="AC1405" s="3">
        <v>42</v>
      </c>
      <c r="AD1405" s="3">
        <v>0</v>
      </c>
      <c r="AE1405" s="2" t="s">
        <v>1245</v>
      </c>
      <c r="AI1405" s="3" t="s">
        <v>1245</v>
      </c>
      <c r="AM1405" s="2" t="s">
        <v>1243</v>
      </c>
      <c r="AO1405" s="2">
        <v>42</v>
      </c>
      <c r="AP1405" s="2">
        <v>0.27</v>
      </c>
    </row>
    <row r="1406" spans="1:42" x14ac:dyDescent="0.25">
      <c r="A1406" s="3">
        <f t="shared" si="357"/>
        <v>5</v>
      </c>
      <c r="B1406" s="3" t="str">
        <f t="shared" si="358"/>
        <v>Oil</v>
      </c>
      <c r="C1406" s="3">
        <f t="shared" si="359"/>
        <v>0</v>
      </c>
      <c r="D1406" s="3">
        <f t="shared" si="360"/>
        <v>0.38322242041304355</v>
      </c>
      <c r="E1406" s="3">
        <f t="shared" si="361"/>
        <v>0.26967503658695652</v>
      </c>
      <c r="F1406" s="3" t="str">
        <f t="shared" si="362"/>
        <v/>
      </c>
      <c r="G1406" s="3">
        <f t="shared" si="363"/>
        <v>0</v>
      </c>
      <c r="H1406" s="3">
        <f t="shared" si="364"/>
        <v>27</v>
      </c>
      <c r="I1406" s="3">
        <f t="shared" si="365"/>
        <v>19</v>
      </c>
      <c r="J1406" s="3">
        <f t="shared" si="366"/>
        <v>0</v>
      </c>
      <c r="K1406" s="3">
        <f t="shared" si="367"/>
        <v>0</v>
      </c>
      <c r="L1406" s="3">
        <f t="shared" si="368"/>
        <v>3.2415330700000002E-2</v>
      </c>
      <c r="M1406" s="3">
        <f t="shared" si="369"/>
        <v>6.6311339999999992E-4</v>
      </c>
      <c r="N1406" s="3">
        <f t="shared" si="370"/>
        <v>0</v>
      </c>
      <c r="O1406" s="3">
        <f>SUM(K1406:M1406)</f>
        <v>3.30784441E-2</v>
      </c>
      <c r="P1406" s="41" t="str">
        <f t="shared" si="371"/>
        <v/>
      </c>
      <c r="Q1406" s="42">
        <f t="shared" si="372"/>
        <v>8.4586206269096187E-2</v>
      </c>
      <c r="R1406" s="44">
        <f t="shared" si="373"/>
        <v>2.4589350515807919E-3</v>
      </c>
      <c r="S1406" s="3" t="str">
        <f>IF(G1406&gt;0,(K1406/G1406)*(1000000/365),"")</f>
        <v/>
      </c>
      <c r="T1406" s="3">
        <f>IF(H1406&gt;0,(L1406/H1406)*(1000000/365),"")</f>
        <v>3.2892268594622016</v>
      </c>
      <c r="U1406" s="3">
        <f>IF(I1406&gt;0,(M1406/I1406)*(1000000/365),"")</f>
        <v>9.5618370583994222E-2</v>
      </c>
      <c r="V1406" s="28" t="str">
        <f>IF(J1406&gt;0,(N1406/J1406)*(1000000/365),"")</f>
        <v/>
      </c>
      <c r="Y1406" s="29" t="s">
        <v>896</v>
      </c>
      <c r="Z1406" s="3" t="s">
        <v>47</v>
      </c>
      <c r="AA1406" s="3">
        <v>652897.45700000005</v>
      </c>
      <c r="AB1406" s="3">
        <v>38</v>
      </c>
      <c r="AC1406" s="3">
        <v>46</v>
      </c>
      <c r="AD1406" s="3">
        <v>0</v>
      </c>
      <c r="AE1406" s="2" t="s">
        <v>1245</v>
      </c>
      <c r="AI1406" s="3" t="s">
        <v>1243</v>
      </c>
      <c r="AK1406" s="3">
        <v>27</v>
      </c>
      <c r="AL1406" s="3">
        <v>32.415330699999998</v>
      </c>
      <c r="AM1406" s="2" t="s">
        <v>1243</v>
      </c>
      <c r="AO1406" s="2">
        <v>19</v>
      </c>
      <c r="AP1406" s="2">
        <v>0.66311339999999996</v>
      </c>
    </row>
    <row r="1407" spans="1:42" x14ac:dyDescent="0.25">
      <c r="A1407" s="3">
        <f t="shared" si="357"/>
        <v>6</v>
      </c>
      <c r="B1407" s="3" t="str">
        <f t="shared" si="358"/>
        <v>Oil</v>
      </c>
      <c r="C1407" s="3">
        <f t="shared" si="359"/>
        <v>6.8010402777777784E-2</v>
      </c>
      <c r="D1407" s="3">
        <f t="shared" si="360"/>
        <v>0</v>
      </c>
      <c r="E1407" s="3">
        <f t="shared" si="361"/>
        <v>0.30913819444444446</v>
      </c>
      <c r="F1407" s="3" t="str">
        <f t="shared" si="362"/>
        <v/>
      </c>
      <c r="G1407" s="3">
        <f t="shared" si="363"/>
        <v>11</v>
      </c>
      <c r="H1407" s="3">
        <f t="shared" si="364"/>
        <v>11</v>
      </c>
      <c r="I1407" s="3">
        <f t="shared" si="365"/>
        <v>50</v>
      </c>
      <c r="J1407" s="3">
        <f t="shared" si="366"/>
        <v>0</v>
      </c>
      <c r="K1407" s="3">
        <f t="shared" si="367"/>
        <v>3.0899999999999998E-4</v>
      </c>
      <c r="L1407" s="3">
        <f t="shared" si="368"/>
        <v>3.9191E-3</v>
      </c>
      <c r="M1407" s="3">
        <f t="shared" si="369"/>
        <v>6.9999999999999999E-4</v>
      </c>
      <c r="N1407" s="3">
        <f t="shared" si="370"/>
        <v>0</v>
      </c>
      <c r="O1407" s="3">
        <f>SUM(K1407:M1407)</f>
        <v>4.9281000000000004E-3</v>
      </c>
      <c r="P1407" s="41">
        <f t="shared" si="371"/>
        <v>4.5434225850661319E-3</v>
      </c>
      <c r="Q1407" s="42" t="str">
        <f t="shared" si="372"/>
        <v/>
      </c>
      <c r="R1407" s="44">
        <f t="shared" si="373"/>
        <v>2.2643594760523768E-3</v>
      </c>
      <c r="S1407" s="3">
        <f>IF(G1407&gt;0,(K1407/G1407)*(1000000/365),"")</f>
        <v>7.6961394769613944E-2</v>
      </c>
      <c r="T1407" s="3">
        <f>IF(H1407&gt;0,(L1407/H1407)*(1000000/365),"")</f>
        <v>0.97611457036114568</v>
      </c>
      <c r="U1407" s="3">
        <f>IF(I1407&gt;0,(M1407/I1407)*(1000000/365),"")</f>
        <v>3.8356164383561639E-2</v>
      </c>
      <c r="V1407" s="28" t="str">
        <f>IF(J1407&gt;0,(N1407/J1407)*(1000000/365),"")</f>
        <v/>
      </c>
      <c r="Y1407" s="29" t="s">
        <v>896</v>
      </c>
      <c r="Z1407" s="3" t="s">
        <v>47</v>
      </c>
      <c r="AA1407" s="3">
        <v>445159</v>
      </c>
      <c r="AB1407" s="3">
        <v>98</v>
      </c>
      <c r="AC1407" s="3">
        <v>72</v>
      </c>
      <c r="AD1407" s="3">
        <v>0</v>
      </c>
      <c r="AE1407" s="2" t="s">
        <v>1243</v>
      </c>
      <c r="AG1407" s="2">
        <v>11</v>
      </c>
      <c r="AH1407" s="2">
        <v>0.309</v>
      </c>
      <c r="AI1407" s="3" t="s">
        <v>1243</v>
      </c>
      <c r="AK1407" s="3">
        <v>11</v>
      </c>
      <c r="AL1407" s="3">
        <v>3.9190999999999998</v>
      </c>
      <c r="AM1407" s="2" t="s">
        <v>1243</v>
      </c>
      <c r="AO1407" s="2">
        <v>50</v>
      </c>
      <c r="AP1407" s="2">
        <v>0.7</v>
      </c>
    </row>
    <row r="1408" spans="1:42" x14ac:dyDescent="0.25">
      <c r="A1408" s="3">
        <f t="shared" si="357"/>
        <v>5</v>
      </c>
      <c r="B1408" s="3" t="str">
        <f t="shared" si="358"/>
        <v>Oil</v>
      </c>
      <c r="C1408" s="3">
        <f t="shared" si="359"/>
        <v>0</v>
      </c>
      <c r="D1408" s="3">
        <f t="shared" si="360"/>
        <v>0.17731038461538462</v>
      </c>
      <c r="E1408" s="3">
        <f t="shared" si="361"/>
        <v>7.880461538461539E-2</v>
      </c>
      <c r="F1408" s="3" t="str">
        <f t="shared" si="362"/>
        <v/>
      </c>
      <c r="G1408" s="3">
        <f t="shared" si="363"/>
        <v>0</v>
      </c>
      <c r="H1408" s="3">
        <f t="shared" si="364"/>
        <v>27</v>
      </c>
      <c r="I1408" s="3">
        <f t="shared" si="365"/>
        <v>12</v>
      </c>
      <c r="J1408" s="3">
        <f t="shared" si="366"/>
        <v>0</v>
      </c>
      <c r="K1408" s="3">
        <f t="shared" si="367"/>
        <v>0</v>
      </c>
      <c r="L1408" s="3">
        <f t="shared" si="368"/>
        <v>9.6639999999999997E-7</v>
      </c>
      <c r="M1408" s="3">
        <f t="shared" si="369"/>
        <v>0</v>
      </c>
      <c r="N1408" s="3">
        <f t="shared" si="370"/>
        <v>0</v>
      </c>
      <c r="O1408" s="3">
        <f>SUM(K1408:M1408)</f>
        <v>9.6639999999999997E-7</v>
      </c>
      <c r="P1408" s="41" t="str">
        <f t="shared" si="371"/>
        <v/>
      </c>
      <c r="Q1408" s="42">
        <f t="shared" si="372"/>
        <v>5.4503293876231809E-6</v>
      </c>
      <c r="R1408" s="44">
        <f t="shared" si="373"/>
        <v>0</v>
      </c>
      <c r="S1408" s="3" t="str">
        <f>IF(G1408&gt;0,(K1408/G1408)*(1000000/365),"")</f>
        <v/>
      </c>
      <c r="T1408" s="3">
        <f>IF(H1408&gt;0,(L1408/H1408)*(1000000/365),"")</f>
        <v>9.80618975139523E-5</v>
      </c>
      <c r="U1408" s="3">
        <f>IF(I1408&gt;0,(M1408/I1408)*(1000000/365),"")</f>
        <v>0</v>
      </c>
      <c r="V1408" s="28" t="str">
        <f>IF(J1408&gt;0,(N1408/J1408)*(1000000/365),"")</f>
        <v/>
      </c>
      <c r="Y1408" s="29" t="s">
        <v>896</v>
      </c>
      <c r="Z1408" s="3" t="s">
        <v>47</v>
      </c>
      <c r="AA1408" s="3">
        <v>256115</v>
      </c>
      <c r="AB1408" s="3">
        <v>36</v>
      </c>
      <c r="AC1408" s="3">
        <v>39</v>
      </c>
      <c r="AD1408" s="3">
        <v>0</v>
      </c>
      <c r="AE1408" s="2" t="s">
        <v>1245</v>
      </c>
      <c r="AI1408" s="3" t="s">
        <v>1243</v>
      </c>
      <c r="AK1408" s="3">
        <v>27</v>
      </c>
      <c r="AL1408" s="3">
        <v>9.6639999999999996E-4</v>
      </c>
      <c r="AM1408" s="2" t="s">
        <v>1243</v>
      </c>
      <c r="AO1408" s="2">
        <v>12</v>
      </c>
      <c r="AP1408" s="2">
        <v>0</v>
      </c>
    </row>
    <row r="1409" spans="1:42" x14ac:dyDescent="0.25">
      <c r="A1409" s="3">
        <f t="shared" si="357"/>
        <v>5</v>
      </c>
      <c r="B1409" s="3" t="str">
        <f t="shared" si="358"/>
        <v>Oil</v>
      </c>
      <c r="C1409" s="3">
        <f t="shared" si="359"/>
        <v>0</v>
      </c>
      <c r="D1409" s="3">
        <f t="shared" si="360"/>
        <v>0.39213388099999996</v>
      </c>
      <c r="E1409" s="3">
        <f t="shared" si="361"/>
        <v>0.78426776199999992</v>
      </c>
      <c r="F1409" s="3" t="str">
        <f t="shared" si="362"/>
        <v/>
      </c>
      <c r="G1409" s="3">
        <f t="shared" si="363"/>
        <v>0</v>
      </c>
      <c r="H1409" s="3">
        <f t="shared" si="364"/>
        <v>4</v>
      </c>
      <c r="I1409" s="3">
        <f t="shared" si="365"/>
        <v>8</v>
      </c>
      <c r="J1409" s="3">
        <f t="shared" si="366"/>
        <v>0</v>
      </c>
      <c r="K1409" s="3">
        <f t="shared" si="367"/>
        <v>0</v>
      </c>
      <c r="L1409" s="3">
        <f t="shared" si="368"/>
        <v>1.6328E-5</v>
      </c>
      <c r="M1409" s="3">
        <f t="shared" si="369"/>
        <v>1.9099999999999999E-6</v>
      </c>
      <c r="N1409" s="3">
        <f t="shared" si="370"/>
        <v>0</v>
      </c>
      <c r="O1409" s="3">
        <f>SUM(K1409:M1409)</f>
        <v>1.8238000000000001E-5</v>
      </c>
      <c r="P1409" s="41" t="str">
        <f t="shared" si="371"/>
        <v/>
      </c>
      <c r="Q1409" s="42">
        <f t="shared" si="372"/>
        <v>4.1638840179688534E-5</v>
      </c>
      <c r="R1409" s="44">
        <f t="shared" si="373"/>
        <v>2.4353927224156387E-6</v>
      </c>
      <c r="S1409" s="3" t="str">
        <f>IF(G1409&gt;0,(K1409/G1409)*(1000000/365),"")</f>
        <v/>
      </c>
      <c r="T1409" s="3">
        <f>IF(H1409&gt;0,(L1409/H1409)*(1000000/365),"")</f>
        <v>1.1183561643835617E-2</v>
      </c>
      <c r="U1409" s="3">
        <f>IF(I1409&gt;0,(M1409/I1409)*(1000000/365),"")</f>
        <v>6.5410958904109579E-4</v>
      </c>
      <c r="V1409" s="28" t="str">
        <f>IF(J1409&gt;0,(N1409/J1409)*(1000000/365),"")</f>
        <v/>
      </c>
      <c r="Y1409" s="29" t="s">
        <v>896</v>
      </c>
      <c r="Z1409" s="3" t="s">
        <v>62</v>
      </c>
      <c r="AA1409" s="3">
        <v>1176401.6429999999</v>
      </c>
      <c r="AB1409" s="3">
        <v>150</v>
      </c>
      <c r="AC1409" s="3">
        <v>12</v>
      </c>
      <c r="AD1409" s="3">
        <v>8</v>
      </c>
      <c r="AE1409" s="2" t="s">
        <v>1245</v>
      </c>
      <c r="AI1409" s="3" t="s">
        <v>1243</v>
      </c>
      <c r="AK1409" s="3">
        <v>4</v>
      </c>
      <c r="AL1409" s="3">
        <v>1.6327999999999999E-2</v>
      </c>
      <c r="AM1409" s="2" t="s">
        <v>1243</v>
      </c>
      <c r="AO1409" s="2">
        <v>8</v>
      </c>
      <c r="AP1409" s="2">
        <v>1.91E-3</v>
      </c>
    </row>
    <row r="1410" spans="1:42" x14ac:dyDescent="0.25">
      <c r="A1410" s="3">
        <f t="shared" si="357"/>
        <v>2</v>
      </c>
      <c r="B1410" s="3" t="str">
        <f t="shared" si="358"/>
        <v>Oil</v>
      </c>
      <c r="C1410" s="3">
        <f t="shared" si="359"/>
        <v>0</v>
      </c>
      <c r="D1410" s="3">
        <f t="shared" si="360"/>
        <v>8.541E-2</v>
      </c>
      <c r="E1410" s="3">
        <f t="shared" si="361"/>
        <v>0</v>
      </c>
      <c r="F1410" s="3" t="str">
        <f t="shared" si="362"/>
        <v/>
      </c>
      <c r="G1410" s="3">
        <f t="shared" si="363"/>
        <v>0</v>
      </c>
      <c r="H1410" s="3">
        <f t="shared" si="364"/>
        <v>18</v>
      </c>
      <c r="I1410" s="3">
        <f t="shared" si="365"/>
        <v>0</v>
      </c>
      <c r="J1410" s="3">
        <f t="shared" si="366"/>
        <v>0</v>
      </c>
      <c r="K1410" s="3">
        <f t="shared" si="367"/>
        <v>0</v>
      </c>
      <c r="L1410" s="3">
        <f t="shared" si="368"/>
        <v>3.0899999999999999E-3</v>
      </c>
      <c r="M1410" s="3">
        <f t="shared" si="369"/>
        <v>0</v>
      </c>
      <c r="N1410" s="3">
        <f t="shared" si="370"/>
        <v>0</v>
      </c>
      <c r="O1410" s="3">
        <f>SUM(K1410:M1410)</f>
        <v>3.0899999999999999E-3</v>
      </c>
      <c r="P1410" s="41" t="str">
        <f t="shared" si="371"/>
        <v/>
      </c>
      <c r="Q1410" s="42">
        <f t="shared" si="372"/>
        <v>3.6178433438707407E-2</v>
      </c>
      <c r="R1410" s="44" t="str">
        <f t="shared" si="373"/>
        <v/>
      </c>
      <c r="S1410" s="3" t="str">
        <f>IF(G1410&gt;0,(K1410/G1410)*(1000000/365),"")</f>
        <v/>
      </c>
      <c r="T1410" s="3">
        <f>IF(H1410&gt;0,(L1410/H1410)*(1000000/365),"")</f>
        <v>0.47031963470319627</v>
      </c>
      <c r="U1410" s="3" t="str">
        <f>IF(I1410&gt;0,(M1410/I1410)*(1000000/365),"")</f>
        <v/>
      </c>
      <c r="V1410" s="28" t="str">
        <f>IF(J1410&gt;0,(N1410/J1410)*(1000000/365),"")</f>
        <v/>
      </c>
      <c r="Y1410" s="29" t="s">
        <v>896</v>
      </c>
      <c r="Z1410" s="3" t="s">
        <v>47</v>
      </c>
      <c r="AA1410" s="3">
        <v>85410</v>
      </c>
      <c r="AB1410" s="3">
        <v>12</v>
      </c>
      <c r="AC1410" s="3">
        <v>18</v>
      </c>
      <c r="AD1410" s="3">
        <v>0</v>
      </c>
      <c r="AE1410" s="2" t="s">
        <v>1245</v>
      </c>
      <c r="AI1410" s="3" t="s">
        <v>1243</v>
      </c>
      <c r="AK1410" s="3">
        <v>18</v>
      </c>
      <c r="AL1410" s="3">
        <v>3.09</v>
      </c>
      <c r="AM1410" s="2" t="s">
        <v>1245</v>
      </c>
    </row>
    <row r="1411" spans="1:42" x14ac:dyDescent="0.25">
      <c r="A1411" s="3">
        <f t="shared" si="357"/>
        <v>2</v>
      </c>
      <c r="B1411" s="3" t="str">
        <f t="shared" si="358"/>
        <v>Oil</v>
      </c>
      <c r="C1411" s="3">
        <f t="shared" si="359"/>
        <v>0</v>
      </c>
      <c r="D1411" s="3">
        <f t="shared" si="360"/>
        <v>6.0345000000000003E-2</v>
      </c>
      <c r="E1411" s="3">
        <f t="shared" si="361"/>
        <v>0</v>
      </c>
      <c r="F1411" s="3" t="str">
        <f t="shared" si="362"/>
        <v/>
      </c>
      <c r="G1411" s="3">
        <f t="shared" si="363"/>
        <v>0</v>
      </c>
      <c r="H1411" s="3">
        <f t="shared" si="364"/>
        <v>51</v>
      </c>
      <c r="I1411" s="3">
        <f t="shared" si="365"/>
        <v>0</v>
      </c>
      <c r="J1411" s="3">
        <f t="shared" si="366"/>
        <v>0</v>
      </c>
      <c r="K1411" s="3">
        <f t="shared" si="367"/>
        <v>0</v>
      </c>
      <c r="L1411" s="3">
        <f t="shared" si="368"/>
        <v>3.2000000000000002E-3</v>
      </c>
      <c r="M1411" s="3">
        <f t="shared" si="369"/>
        <v>0</v>
      </c>
      <c r="N1411" s="3">
        <f t="shared" si="370"/>
        <v>0</v>
      </c>
      <c r="O1411" s="3">
        <f>SUM(K1411:M1411)</f>
        <v>3.2000000000000002E-3</v>
      </c>
      <c r="P1411" s="41" t="str">
        <f t="shared" si="371"/>
        <v/>
      </c>
      <c r="Q1411" s="42">
        <f t="shared" si="372"/>
        <v>5.3028419918800231E-2</v>
      </c>
      <c r="R1411" s="44" t="str">
        <f t="shared" si="373"/>
        <v/>
      </c>
      <c r="S1411" s="3" t="str">
        <f>IF(G1411&gt;0,(K1411/G1411)*(1000000/365),"")</f>
        <v/>
      </c>
      <c r="T1411" s="3">
        <f>IF(H1411&gt;0,(L1411/H1411)*(1000000/365),"")</f>
        <v>0.171904378189632</v>
      </c>
      <c r="U1411" s="3" t="str">
        <f>IF(I1411&gt;0,(M1411/I1411)*(1000000/365),"")</f>
        <v/>
      </c>
      <c r="V1411" s="28" t="str">
        <f>IF(J1411&gt;0,(N1411/J1411)*(1000000/365),"")</f>
        <v/>
      </c>
      <c r="Y1411" s="29" t="s">
        <v>896</v>
      </c>
      <c r="Z1411" s="3" t="s">
        <v>47</v>
      </c>
      <c r="AA1411" s="3">
        <v>60345</v>
      </c>
      <c r="AB1411" s="3">
        <v>1</v>
      </c>
      <c r="AC1411" s="3">
        <v>51</v>
      </c>
      <c r="AD1411" s="3">
        <v>0</v>
      </c>
      <c r="AE1411" s="2" t="s">
        <v>1245</v>
      </c>
      <c r="AI1411" s="3" t="s">
        <v>1243</v>
      </c>
      <c r="AK1411" s="3">
        <v>51</v>
      </c>
      <c r="AL1411" s="3">
        <v>3.2</v>
      </c>
      <c r="AM1411" s="2" t="s">
        <v>1245</v>
      </c>
    </row>
    <row r="1412" spans="1:42" x14ac:dyDescent="0.25">
      <c r="A1412" s="3">
        <f t="shared" si="357"/>
        <v>6</v>
      </c>
      <c r="B1412" s="3" t="str">
        <f t="shared" si="358"/>
        <v>Oil</v>
      </c>
      <c r="C1412" s="3">
        <f t="shared" si="359"/>
        <v>5.1463021276595737E-2</v>
      </c>
      <c r="D1412" s="3">
        <f t="shared" si="360"/>
        <v>0</v>
      </c>
      <c r="E1412" s="3">
        <f t="shared" si="361"/>
        <v>7.7194531914893616E-2</v>
      </c>
      <c r="F1412" s="3" t="str">
        <f t="shared" si="362"/>
        <v/>
      </c>
      <c r="G1412" s="3">
        <f t="shared" si="363"/>
        <v>6</v>
      </c>
      <c r="H1412" s="3">
        <f t="shared" si="364"/>
        <v>32</v>
      </c>
      <c r="I1412" s="3">
        <f t="shared" si="365"/>
        <v>9</v>
      </c>
      <c r="J1412" s="3">
        <f t="shared" si="366"/>
        <v>0</v>
      </c>
      <c r="K1412" s="3">
        <f t="shared" si="367"/>
        <v>8.3066900000000003E-5</v>
      </c>
      <c r="L1412" s="3">
        <f t="shared" si="368"/>
        <v>1.8599331999999999E-3</v>
      </c>
      <c r="M1412" s="3">
        <f t="shared" si="369"/>
        <v>1.2239999999999998E-7</v>
      </c>
      <c r="N1412" s="3">
        <f t="shared" si="370"/>
        <v>0</v>
      </c>
      <c r="O1412" s="3">
        <f>SUM(K1412:M1412)</f>
        <v>1.9431225E-3</v>
      </c>
      <c r="P1412" s="41">
        <f t="shared" si="371"/>
        <v>1.614108498479801E-3</v>
      </c>
      <c r="Q1412" s="42" t="str">
        <f t="shared" si="372"/>
        <v/>
      </c>
      <c r="R1412" s="44">
        <f t="shared" si="373"/>
        <v>1.5856045365356326E-6</v>
      </c>
      <c r="S1412" s="3">
        <f>IF(G1412&gt;0,(K1412/G1412)*(1000000/365),"")</f>
        <v>3.7930091324200915E-2</v>
      </c>
      <c r="T1412" s="3">
        <f>IF(H1412&gt;0,(L1412/H1412)*(1000000/365),"")</f>
        <v>0.15924085616438355</v>
      </c>
      <c r="U1412" s="3">
        <f>IF(I1412&gt;0,(M1412/I1412)*(1000000/365),"")</f>
        <v>3.7260273972602735E-5</v>
      </c>
      <c r="V1412" s="28" t="str">
        <f>IF(J1412&gt;0,(N1412/J1412)*(1000000/365),"")</f>
        <v/>
      </c>
      <c r="Y1412" s="29" t="s">
        <v>896</v>
      </c>
      <c r="Z1412" s="3" t="s">
        <v>62</v>
      </c>
      <c r="AA1412" s="3">
        <v>403127</v>
      </c>
      <c r="AB1412" s="3">
        <v>59</v>
      </c>
      <c r="AC1412" s="3">
        <v>88</v>
      </c>
      <c r="AD1412" s="3">
        <v>2</v>
      </c>
      <c r="AE1412" s="2" t="s">
        <v>1243</v>
      </c>
      <c r="AG1412" s="2">
        <v>6</v>
      </c>
      <c r="AH1412" s="2">
        <v>8.3066899999999999E-2</v>
      </c>
      <c r="AI1412" s="3" t="s">
        <v>1243</v>
      </c>
      <c r="AK1412" s="3">
        <v>32</v>
      </c>
      <c r="AL1412" s="3">
        <v>1.8599332</v>
      </c>
      <c r="AM1412" s="2" t="s">
        <v>1243</v>
      </c>
      <c r="AO1412" s="2">
        <v>9</v>
      </c>
      <c r="AP1412" s="2">
        <v>1.2239999999999999E-4</v>
      </c>
    </row>
    <row r="1413" spans="1:42" x14ac:dyDescent="0.25">
      <c r="A1413" s="3">
        <f t="shared" si="357"/>
        <v>2</v>
      </c>
      <c r="B1413" s="3" t="str">
        <f t="shared" si="358"/>
        <v>Oil</v>
      </c>
      <c r="C1413" s="3">
        <f t="shared" si="359"/>
        <v>0</v>
      </c>
      <c r="D1413" s="3">
        <f t="shared" si="360"/>
        <v>4.70485E-2</v>
      </c>
      <c r="E1413" s="3">
        <f t="shared" si="361"/>
        <v>0</v>
      </c>
      <c r="F1413" s="3" t="str">
        <f t="shared" si="362"/>
        <v/>
      </c>
      <c r="G1413" s="3">
        <f t="shared" si="363"/>
        <v>0</v>
      </c>
      <c r="H1413" s="3">
        <f t="shared" si="364"/>
        <v>7</v>
      </c>
      <c r="I1413" s="3">
        <f t="shared" si="365"/>
        <v>0</v>
      </c>
      <c r="J1413" s="3">
        <f t="shared" si="366"/>
        <v>0</v>
      </c>
      <c r="K1413" s="3">
        <f t="shared" si="367"/>
        <v>0</v>
      </c>
      <c r="L1413" s="3">
        <f t="shared" si="368"/>
        <v>3.595656E-3</v>
      </c>
      <c r="M1413" s="3">
        <f t="shared" si="369"/>
        <v>0</v>
      </c>
      <c r="N1413" s="3">
        <f t="shared" si="370"/>
        <v>0</v>
      </c>
      <c r="O1413" s="3">
        <f>SUM(K1413:M1413)</f>
        <v>3.595656E-3</v>
      </c>
      <c r="P1413" s="41" t="str">
        <f t="shared" si="371"/>
        <v/>
      </c>
      <c r="Q1413" s="42">
        <f t="shared" si="372"/>
        <v>7.6424455614950537E-2</v>
      </c>
      <c r="R1413" s="44" t="str">
        <f t="shared" si="373"/>
        <v/>
      </c>
      <c r="S1413" s="3" t="str">
        <f>IF(G1413&gt;0,(K1413/G1413)*(1000000/365),"")</f>
        <v/>
      </c>
      <c r="T1413" s="3">
        <f>IF(H1413&gt;0,(L1413/H1413)*(1000000/365),"")</f>
        <v>1.4073017612524461</v>
      </c>
      <c r="U1413" s="3" t="str">
        <f>IF(I1413&gt;0,(M1413/I1413)*(1000000/365),"")</f>
        <v/>
      </c>
      <c r="V1413" s="28" t="str">
        <f>IF(J1413&gt;0,(N1413/J1413)*(1000000/365),"")</f>
        <v/>
      </c>
      <c r="Y1413" s="29" t="s">
        <v>896</v>
      </c>
      <c r="Z1413" s="3" t="s">
        <v>62</v>
      </c>
      <c r="AA1413" s="3">
        <v>47048.5</v>
      </c>
      <c r="AB1413" s="3">
        <v>2</v>
      </c>
      <c r="AC1413" s="3">
        <v>7</v>
      </c>
      <c r="AD1413" s="3">
        <v>0</v>
      </c>
      <c r="AE1413" s="2" t="s">
        <v>1245</v>
      </c>
      <c r="AI1413" s="3" t="s">
        <v>1243</v>
      </c>
      <c r="AK1413" s="3">
        <v>7</v>
      </c>
      <c r="AL1413" s="3">
        <v>3.595656</v>
      </c>
      <c r="AM1413" s="2" t="s">
        <v>1245</v>
      </c>
    </row>
    <row r="1414" spans="1:42" x14ac:dyDescent="0.25">
      <c r="A1414" s="3">
        <f t="shared" si="357"/>
        <v>2</v>
      </c>
      <c r="B1414" s="3" t="str">
        <f t="shared" si="358"/>
        <v>Oil</v>
      </c>
      <c r="C1414" s="3">
        <f t="shared" si="359"/>
        <v>0</v>
      </c>
      <c r="D1414" s="3">
        <f t="shared" si="360"/>
        <v>1.5210709999999999E-2</v>
      </c>
      <c r="E1414" s="3">
        <f t="shared" si="361"/>
        <v>0</v>
      </c>
      <c r="F1414" s="3" t="str">
        <f t="shared" si="362"/>
        <v/>
      </c>
      <c r="G1414" s="3">
        <f t="shared" si="363"/>
        <v>0</v>
      </c>
      <c r="H1414" s="3">
        <f t="shared" si="364"/>
        <v>4</v>
      </c>
      <c r="I1414" s="3">
        <f t="shared" si="365"/>
        <v>0</v>
      </c>
      <c r="J1414" s="3">
        <f t="shared" si="366"/>
        <v>0</v>
      </c>
      <c r="K1414" s="3">
        <f t="shared" si="367"/>
        <v>0</v>
      </c>
      <c r="L1414" s="3">
        <f t="shared" si="368"/>
        <v>1.31E-3</v>
      </c>
      <c r="M1414" s="3">
        <f t="shared" si="369"/>
        <v>0</v>
      </c>
      <c r="N1414" s="3">
        <f t="shared" si="370"/>
        <v>0</v>
      </c>
      <c r="O1414" s="3">
        <f>SUM(K1414:M1414)</f>
        <v>1.31E-3</v>
      </c>
      <c r="P1414" s="41" t="str">
        <f t="shared" si="371"/>
        <v/>
      </c>
      <c r="Q1414" s="42">
        <f t="shared" si="372"/>
        <v>8.6123527435602948E-2</v>
      </c>
      <c r="R1414" s="44" t="str">
        <f t="shared" si="373"/>
        <v/>
      </c>
      <c r="S1414" s="3" t="str">
        <f>IF(G1414&gt;0,(K1414/G1414)*(1000000/365),"")</f>
        <v/>
      </c>
      <c r="T1414" s="3">
        <f>IF(H1414&gt;0,(L1414/H1414)*(1000000/365),"")</f>
        <v>0.89726027397260266</v>
      </c>
      <c r="U1414" s="3" t="str">
        <f>IF(I1414&gt;0,(M1414/I1414)*(1000000/365),"")</f>
        <v/>
      </c>
      <c r="V1414" s="28" t="str">
        <f>IF(J1414&gt;0,(N1414/J1414)*(1000000/365),"")</f>
        <v/>
      </c>
      <c r="Y1414" s="29" t="s">
        <v>896</v>
      </c>
      <c r="Z1414" s="3" t="s">
        <v>62</v>
      </c>
      <c r="AA1414" s="3">
        <v>15210.71</v>
      </c>
      <c r="AB1414" s="3">
        <v>5</v>
      </c>
      <c r="AC1414" s="3">
        <v>4</v>
      </c>
      <c r="AD1414" s="3">
        <v>2</v>
      </c>
      <c r="AE1414" s="2" t="s">
        <v>1245</v>
      </c>
      <c r="AI1414" s="3" t="s">
        <v>1243</v>
      </c>
      <c r="AK1414" s="3">
        <v>4</v>
      </c>
      <c r="AL1414" s="3">
        <v>1.31</v>
      </c>
      <c r="AM1414" s="2" t="s">
        <v>1245</v>
      </c>
    </row>
    <row r="1415" spans="1:42" x14ac:dyDescent="0.25">
      <c r="A1415" s="3">
        <f t="shared" si="357"/>
        <v>6</v>
      </c>
      <c r="B1415" s="3" t="str">
        <f t="shared" si="358"/>
        <v>Oil</v>
      </c>
      <c r="C1415" s="3">
        <f t="shared" si="359"/>
        <v>0.13428760439560442</v>
      </c>
      <c r="D1415" s="3">
        <f t="shared" si="360"/>
        <v>0</v>
      </c>
      <c r="E1415" s="3">
        <f t="shared" si="361"/>
        <v>5.0357851648351639</v>
      </c>
      <c r="F1415" s="3" t="str">
        <f t="shared" si="362"/>
        <v/>
      </c>
      <c r="G1415" s="3">
        <f t="shared" si="363"/>
        <v>4</v>
      </c>
      <c r="H1415" s="3">
        <f t="shared" si="364"/>
        <v>28</v>
      </c>
      <c r="I1415" s="3">
        <f t="shared" si="365"/>
        <v>150</v>
      </c>
      <c r="J1415" s="3">
        <f t="shared" si="366"/>
        <v>0</v>
      </c>
      <c r="K1415" s="3">
        <f t="shared" si="367"/>
        <v>1.1027057000000001E-3</v>
      </c>
      <c r="L1415" s="3">
        <f t="shared" si="368"/>
        <v>8.4351944000000002E-3</v>
      </c>
      <c r="M1415" s="3">
        <f t="shared" si="369"/>
        <v>6.4437900000000002E-5</v>
      </c>
      <c r="N1415" s="3">
        <f t="shared" si="370"/>
        <v>0</v>
      </c>
      <c r="O1415" s="3">
        <f>SUM(K1415:M1415)</f>
        <v>9.6023380000000002E-3</v>
      </c>
      <c r="P1415" s="41">
        <f t="shared" si="371"/>
        <v>8.2115226119566891E-3</v>
      </c>
      <c r="Q1415" s="42" t="str">
        <f t="shared" si="372"/>
        <v/>
      </c>
      <c r="R1415" s="44">
        <f t="shared" si="373"/>
        <v>1.2795998616058762E-5</v>
      </c>
      <c r="S1415" s="3">
        <f>IF(G1415&gt;0,(K1415/G1415)*(1000000/365),"")</f>
        <v>0.75527787671232882</v>
      </c>
      <c r="T1415" s="3">
        <f>IF(H1415&gt;0,(L1415/H1415)*(1000000/365),"")</f>
        <v>0.82536148727984338</v>
      </c>
      <c r="U1415" s="3">
        <f>IF(I1415&gt;0,(M1415/I1415)*(1000000/365),"")</f>
        <v>1.1769479452054794E-3</v>
      </c>
      <c r="V1415" s="28" t="str">
        <f>IF(J1415&gt;0,(N1415/J1415)*(1000000/365),"")</f>
        <v/>
      </c>
      <c r="Y1415" s="29" t="s">
        <v>896</v>
      </c>
      <c r="Z1415" s="3" t="s">
        <v>62</v>
      </c>
      <c r="AA1415" s="3">
        <v>6110086</v>
      </c>
      <c r="AB1415" s="3">
        <v>428</v>
      </c>
      <c r="AC1415" s="3">
        <v>263</v>
      </c>
      <c r="AD1415" s="3">
        <v>0</v>
      </c>
      <c r="AE1415" s="2" t="s">
        <v>1243</v>
      </c>
      <c r="AG1415" s="2">
        <v>4</v>
      </c>
      <c r="AH1415" s="2">
        <v>1.1027057</v>
      </c>
      <c r="AI1415" s="3" t="s">
        <v>1243</v>
      </c>
      <c r="AK1415" s="3">
        <v>28</v>
      </c>
      <c r="AL1415" s="3">
        <v>8.4351944000000003</v>
      </c>
      <c r="AM1415" s="2" t="s">
        <v>1243</v>
      </c>
      <c r="AO1415" s="2">
        <v>150</v>
      </c>
      <c r="AP1415" s="2">
        <v>6.4437900000000006E-2</v>
      </c>
    </row>
    <row r="1416" spans="1:42" x14ac:dyDescent="0.25">
      <c r="A1416" s="3">
        <f t="shared" si="357"/>
        <v>3</v>
      </c>
      <c r="B1416" s="3" t="str">
        <f t="shared" si="358"/>
        <v>Oil</v>
      </c>
      <c r="C1416" s="3">
        <f t="shared" si="359"/>
        <v>0</v>
      </c>
      <c r="D1416" s="3">
        <f t="shared" si="360"/>
        <v>0</v>
      </c>
      <c r="E1416" s="3">
        <f t="shared" si="361"/>
        <v>1.1440000000000001E-2</v>
      </c>
      <c r="F1416" s="3" t="str">
        <f t="shared" si="362"/>
        <v/>
      </c>
      <c r="G1416" s="3">
        <f t="shared" si="363"/>
        <v>0</v>
      </c>
      <c r="H1416" s="3">
        <f t="shared" si="364"/>
        <v>0</v>
      </c>
      <c r="I1416" s="3">
        <f t="shared" si="365"/>
        <v>4</v>
      </c>
      <c r="J1416" s="3">
        <f t="shared" si="366"/>
        <v>0</v>
      </c>
      <c r="K1416" s="3">
        <f t="shared" si="367"/>
        <v>0</v>
      </c>
      <c r="L1416" s="3">
        <f t="shared" si="368"/>
        <v>0</v>
      </c>
      <c r="M1416" s="3">
        <f t="shared" si="369"/>
        <v>3.5839999999999996E-5</v>
      </c>
      <c r="N1416" s="3">
        <f t="shared" si="370"/>
        <v>0</v>
      </c>
      <c r="O1416" s="3">
        <f>SUM(K1416:M1416)</f>
        <v>3.5839999999999996E-5</v>
      </c>
      <c r="P1416" s="41" t="str">
        <f t="shared" si="371"/>
        <v/>
      </c>
      <c r="Q1416" s="42" t="str">
        <f t="shared" si="372"/>
        <v/>
      </c>
      <c r="R1416" s="44">
        <f t="shared" si="373"/>
        <v>3.1328671328671323E-3</v>
      </c>
      <c r="S1416" s="3" t="str">
        <f>IF(G1416&gt;0,(K1416/G1416)*(1000000/365),"")</f>
        <v/>
      </c>
      <c r="T1416" s="3" t="str">
        <f>IF(H1416&gt;0,(L1416/H1416)*(1000000/365),"")</f>
        <v/>
      </c>
      <c r="U1416" s="3">
        <f>IF(I1416&gt;0,(M1416/I1416)*(1000000/365),"")</f>
        <v>2.4547945205479448E-2</v>
      </c>
      <c r="V1416" s="28" t="str">
        <f>IF(J1416&gt;0,(N1416/J1416)*(1000000/365),"")</f>
        <v/>
      </c>
      <c r="Y1416" s="29" t="s">
        <v>898</v>
      </c>
      <c r="Z1416" s="3" t="s">
        <v>62</v>
      </c>
      <c r="AA1416" s="3">
        <v>11440</v>
      </c>
      <c r="AB1416" s="3">
        <v>1</v>
      </c>
      <c r="AC1416" s="3">
        <v>4</v>
      </c>
      <c r="AD1416" s="3">
        <v>4</v>
      </c>
      <c r="AE1416" s="2" t="s">
        <v>1245</v>
      </c>
      <c r="AI1416" s="3" t="s">
        <v>1245</v>
      </c>
      <c r="AM1416" s="2" t="s">
        <v>1243</v>
      </c>
      <c r="AO1416" s="2">
        <v>4</v>
      </c>
      <c r="AP1416" s="2">
        <v>3.5839999999999997E-2</v>
      </c>
    </row>
    <row r="1417" spans="1:42" x14ac:dyDescent="0.25">
      <c r="A1417" s="3">
        <f t="shared" ref="A1417:A1480" si="374">IF(AND(AE1417="Y",AI1417="N",AM1417="N"),1,IF(AND(AE1417="N",AI1417="Y",AM1417="N"),2,IF(AND(AE1417="N",AI1417="N",AM1417="Y"),3,IF(AND(AE1417="Y",AI1417="Y",AM1417="N"),4,IF(AND(AE1417="N",AI1417="Y",AM1417="Y"),5,6)))))</f>
        <v>1</v>
      </c>
      <c r="B1417" s="3" t="str">
        <f t="shared" ref="B1417:B1480" si="375">IF(OR(ISNUMBER(SEARCH("gas",Y1417)),ISNUMBER(SEARCH("tight",Y1417)),ISNUMBER(SEARCH("coal",Y1417))),"Gas","Oil")</f>
        <v>Oil</v>
      </c>
      <c r="C1417" s="3">
        <f t="shared" ref="C1417:C1480" si="376">IF(SUM(G1417:I1417)&gt;0,IF(A1417=1,AA1417,IF(OR(A1417=4,A1417=6),AA1417*(G1417/SUM(G1417:I1417)),0))/1000000,0)</f>
        <v>7.8893326999999999E-2</v>
      </c>
      <c r="D1417" s="3">
        <f t="shared" ref="D1417:D1480" si="377">IF(SUM(G1417:I1417)&gt;0,IF(A1417=2,AA1417,IF(OR(A1417=4,A1417=5),AA1417*(H1417/SUM(G1417:I1417)),0))/1000000,0)</f>
        <v>0</v>
      </c>
      <c r="E1417" s="3">
        <f t="shared" ref="E1417:E1480" si="378">IF(SUM(G1417:I1417)&gt;0,IF(A1417=3,AA1417,IF(OR(A1417=5,A1417=6),AA1417*(I1417/SUM(G1417:I1417)),0))/1000000,0)</f>
        <v>0</v>
      </c>
      <c r="F1417" s="3" t="str">
        <f t="shared" ref="F1417:F1480" si="379">IF(AQ1417&gt;0,AA1417/1000000,"")</f>
        <v/>
      </c>
      <c r="G1417" s="3">
        <f t="shared" ref="G1417:G1480" si="380">AG1417</f>
        <v>4</v>
      </c>
      <c r="H1417" s="3">
        <f t="shared" ref="H1417:H1480" si="381">AK1417</f>
        <v>0</v>
      </c>
      <c r="I1417" s="3">
        <f t="shared" ref="I1417:I1480" si="382">AO1417</f>
        <v>0</v>
      </c>
      <c r="J1417" s="3">
        <f t="shared" ref="J1417:J1480" si="383">AQ1417</f>
        <v>0</v>
      </c>
      <c r="K1417" s="3">
        <f t="shared" ref="K1417:K1480" si="384">AH1417/1000</f>
        <v>3.6999999999999998E-5</v>
      </c>
      <c r="L1417" s="3">
        <f t="shared" ref="L1417:L1480" si="385">AL1417/1000</f>
        <v>0</v>
      </c>
      <c r="M1417" s="3">
        <f t="shared" ref="M1417:M1480" si="386">AP1417/1000</f>
        <v>0</v>
      </c>
      <c r="N1417" s="3">
        <f t="shared" ref="N1417:N1480" si="387">AR1417/1000</f>
        <v>0</v>
      </c>
      <c r="O1417" s="3">
        <f>SUM(K1417:M1417)</f>
        <v>3.6999999999999998E-5</v>
      </c>
      <c r="P1417" s="41">
        <f t="shared" ref="P1417:P1480" si="388">IF(C1417&gt;0,(K1417/C1417),"")</f>
        <v>4.6898770031589618E-4</v>
      </c>
      <c r="Q1417" s="42" t="str">
        <f t="shared" ref="Q1417:Q1480" si="389">IF(D1417&gt;0,(L1417/D1417),"")</f>
        <v/>
      </c>
      <c r="R1417" s="44" t="str">
        <f t="shared" ref="R1417:R1480" si="390">IF(E1417&gt;0,(M1417/E1417),"")</f>
        <v/>
      </c>
      <c r="S1417" s="3">
        <f>IF(G1417&gt;0,(K1417/G1417)*(1000000/365),"")</f>
        <v>2.5342465753424654E-2</v>
      </c>
      <c r="T1417" s="3" t="str">
        <f>IF(H1417&gt;0,(L1417/H1417)*(1000000/365),"")</f>
        <v/>
      </c>
      <c r="U1417" s="3" t="str">
        <f>IF(I1417&gt;0,(M1417/I1417)*(1000000/365),"")</f>
        <v/>
      </c>
      <c r="V1417" s="28" t="str">
        <f>IF(J1417&gt;0,(N1417/J1417)*(1000000/365),"")</f>
        <v/>
      </c>
      <c r="Y1417" s="29" t="s">
        <v>898</v>
      </c>
      <c r="Z1417" s="3" t="s">
        <v>47</v>
      </c>
      <c r="AA1417" s="3">
        <v>78893.327000000005</v>
      </c>
      <c r="AB1417" s="3">
        <v>9</v>
      </c>
      <c r="AC1417" s="3">
        <v>4</v>
      </c>
      <c r="AD1417" s="3">
        <v>1</v>
      </c>
      <c r="AE1417" s="2" t="s">
        <v>1243</v>
      </c>
      <c r="AG1417" s="2">
        <v>4</v>
      </c>
      <c r="AH1417" s="2">
        <v>3.6999999999999998E-2</v>
      </c>
      <c r="AI1417" s="3" t="s">
        <v>1245</v>
      </c>
      <c r="AM1417" s="2" t="s">
        <v>1245</v>
      </c>
    </row>
    <row r="1418" spans="1:42" x14ac:dyDescent="0.25">
      <c r="A1418" s="3">
        <f t="shared" si="374"/>
        <v>6</v>
      </c>
      <c r="B1418" s="3" t="str">
        <f t="shared" si="375"/>
        <v>Oil</v>
      </c>
      <c r="C1418" s="3">
        <f t="shared" si="376"/>
        <v>0.5809809609473684</v>
      </c>
      <c r="D1418" s="3">
        <f t="shared" si="377"/>
        <v>0</v>
      </c>
      <c r="E1418" s="3">
        <f t="shared" si="378"/>
        <v>0.2904904804736842</v>
      </c>
      <c r="F1418" s="3" t="str">
        <f t="shared" si="379"/>
        <v/>
      </c>
      <c r="G1418" s="3">
        <f t="shared" si="380"/>
        <v>12</v>
      </c>
      <c r="H1418" s="3">
        <f t="shared" si="381"/>
        <v>1</v>
      </c>
      <c r="I1418" s="3">
        <f t="shared" si="382"/>
        <v>6</v>
      </c>
      <c r="J1418" s="3">
        <f t="shared" si="383"/>
        <v>0</v>
      </c>
      <c r="K1418" s="3">
        <f t="shared" si="384"/>
        <v>4.943759E-4</v>
      </c>
      <c r="L1418" s="3">
        <f t="shared" si="385"/>
        <v>1.0860061999999999E-3</v>
      </c>
      <c r="M1418" s="3">
        <f t="shared" si="386"/>
        <v>3.9776500000000001E-5</v>
      </c>
      <c r="N1418" s="3">
        <f t="shared" si="387"/>
        <v>0</v>
      </c>
      <c r="O1418" s="3">
        <f>SUM(K1418:M1418)</f>
        <v>1.6201586E-3</v>
      </c>
      <c r="P1418" s="41">
        <f t="shared" si="388"/>
        <v>8.5093304812235658E-4</v>
      </c>
      <c r="Q1418" s="42" t="str">
        <f t="shared" si="389"/>
        <v/>
      </c>
      <c r="R1418" s="44">
        <f t="shared" si="390"/>
        <v>1.3692875558310555E-4</v>
      </c>
      <c r="S1418" s="3">
        <f>IF(G1418&gt;0,(K1418/G1418)*(1000000/365),"")</f>
        <v>0.1128712100456621</v>
      </c>
      <c r="T1418" s="3">
        <f>IF(H1418&gt;0,(L1418/H1418)*(1000000/365),"")</f>
        <v>2.9753594520547941</v>
      </c>
      <c r="U1418" s="3">
        <f>IF(I1418&gt;0,(M1418/I1418)*(1000000/365),"")</f>
        <v>1.8162785388127854E-2</v>
      </c>
      <c r="V1418" s="28" t="str">
        <f>IF(J1418&gt;0,(N1418/J1418)*(1000000/365),"")</f>
        <v/>
      </c>
      <c r="Y1418" s="29" t="s">
        <v>899</v>
      </c>
      <c r="Z1418" s="3" t="s">
        <v>62</v>
      </c>
      <c r="AA1418" s="3">
        <v>919886.52150000003</v>
      </c>
      <c r="AB1418" s="3">
        <v>141</v>
      </c>
      <c r="AC1418" s="3">
        <v>19</v>
      </c>
      <c r="AD1418" s="3">
        <v>18</v>
      </c>
      <c r="AE1418" s="2" t="s">
        <v>1243</v>
      </c>
      <c r="AG1418" s="2">
        <v>12</v>
      </c>
      <c r="AH1418" s="2">
        <v>0.49437589999999998</v>
      </c>
      <c r="AI1418" s="3" t="s">
        <v>1243</v>
      </c>
      <c r="AK1418" s="3">
        <v>1</v>
      </c>
      <c r="AL1418" s="3">
        <v>1.0860061999999999</v>
      </c>
      <c r="AM1418" s="2" t="s">
        <v>1243</v>
      </c>
      <c r="AO1418" s="2">
        <v>6</v>
      </c>
      <c r="AP1418" s="2">
        <v>3.9776499999999999E-2</v>
      </c>
    </row>
    <row r="1419" spans="1:42" x14ac:dyDescent="0.25">
      <c r="A1419" s="3">
        <f t="shared" si="374"/>
        <v>2</v>
      </c>
      <c r="B1419" s="3" t="str">
        <f t="shared" si="375"/>
        <v>Oil</v>
      </c>
      <c r="C1419" s="3">
        <f t="shared" si="376"/>
        <v>0</v>
      </c>
      <c r="D1419" s="3">
        <f t="shared" si="377"/>
        <v>9.3729999999999994E-3</v>
      </c>
      <c r="E1419" s="3">
        <f t="shared" si="378"/>
        <v>0</v>
      </c>
      <c r="F1419" s="3" t="str">
        <f t="shared" si="379"/>
        <v/>
      </c>
      <c r="G1419" s="3">
        <f t="shared" si="380"/>
        <v>0</v>
      </c>
      <c r="H1419" s="3">
        <f t="shared" si="381"/>
        <v>2</v>
      </c>
      <c r="I1419" s="3">
        <f t="shared" si="382"/>
        <v>0</v>
      </c>
      <c r="J1419" s="3">
        <f t="shared" si="383"/>
        <v>0</v>
      </c>
      <c r="K1419" s="3">
        <f t="shared" si="384"/>
        <v>0</v>
      </c>
      <c r="L1419" s="3">
        <f t="shared" si="385"/>
        <v>1.5072499999999999E-4</v>
      </c>
      <c r="M1419" s="3">
        <f t="shared" si="386"/>
        <v>0</v>
      </c>
      <c r="N1419" s="3">
        <f t="shared" si="387"/>
        <v>0</v>
      </c>
      <c r="O1419" s="3">
        <f>SUM(K1419:M1419)</f>
        <v>1.5072499999999999E-4</v>
      </c>
      <c r="P1419" s="41" t="str">
        <f t="shared" si="388"/>
        <v/>
      </c>
      <c r="Q1419" s="42">
        <f t="shared" si="389"/>
        <v>1.6080763896297878E-2</v>
      </c>
      <c r="R1419" s="44" t="str">
        <f t="shared" si="390"/>
        <v/>
      </c>
      <c r="S1419" s="3" t="str">
        <f>IF(G1419&gt;0,(K1419/G1419)*(1000000/365),"")</f>
        <v/>
      </c>
      <c r="T1419" s="3">
        <f>IF(H1419&gt;0,(L1419/H1419)*(1000000/365),"")</f>
        <v>0.20647260273972601</v>
      </c>
      <c r="U1419" s="3" t="str">
        <f>IF(I1419&gt;0,(M1419/I1419)*(1000000/365),"")</f>
        <v/>
      </c>
      <c r="V1419" s="28" t="str">
        <f>IF(J1419&gt;0,(N1419/J1419)*(1000000/365),"")</f>
        <v/>
      </c>
      <c r="Y1419" s="29" t="s">
        <v>899</v>
      </c>
      <c r="Z1419" s="3" t="s">
        <v>62</v>
      </c>
      <c r="AA1419" s="3">
        <v>9373</v>
      </c>
      <c r="AB1419" s="3">
        <v>4</v>
      </c>
      <c r="AC1419" s="3">
        <v>2</v>
      </c>
      <c r="AD1419" s="3">
        <v>0</v>
      </c>
      <c r="AE1419" s="2" t="s">
        <v>1245</v>
      </c>
      <c r="AI1419" s="3" t="s">
        <v>1243</v>
      </c>
      <c r="AK1419" s="3">
        <v>2</v>
      </c>
      <c r="AL1419" s="3">
        <v>0.150725</v>
      </c>
      <c r="AM1419" s="2" t="s">
        <v>1245</v>
      </c>
    </row>
    <row r="1420" spans="1:42" x14ac:dyDescent="0.25">
      <c r="A1420" s="3">
        <f t="shared" si="374"/>
        <v>2</v>
      </c>
      <c r="B1420" s="3" t="str">
        <f t="shared" si="375"/>
        <v>Oil</v>
      </c>
      <c r="C1420" s="3">
        <f t="shared" si="376"/>
        <v>0</v>
      </c>
      <c r="D1420" s="3">
        <f t="shared" si="377"/>
        <v>8.8650900000000008E-3</v>
      </c>
      <c r="E1420" s="3">
        <f t="shared" si="378"/>
        <v>0</v>
      </c>
      <c r="F1420" s="3" t="str">
        <f t="shared" si="379"/>
        <v/>
      </c>
      <c r="G1420" s="3">
        <f t="shared" si="380"/>
        <v>0</v>
      </c>
      <c r="H1420" s="3">
        <f t="shared" si="381"/>
        <v>2</v>
      </c>
      <c r="I1420" s="3">
        <f t="shared" si="382"/>
        <v>0</v>
      </c>
      <c r="J1420" s="3">
        <f t="shared" si="383"/>
        <v>0</v>
      </c>
      <c r="K1420" s="3">
        <f t="shared" si="384"/>
        <v>0</v>
      </c>
      <c r="L1420" s="3">
        <f t="shared" si="385"/>
        <v>1.2011139999999999E-4</v>
      </c>
      <c r="M1420" s="3">
        <f t="shared" si="386"/>
        <v>0</v>
      </c>
      <c r="N1420" s="3">
        <f t="shared" si="387"/>
        <v>0</v>
      </c>
      <c r="O1420" s="3">
        <f>SUM(K1420:M1420)</f>
        <v>1.2011139999999999E-4</v>
      </c>
      <c r="P1420" s="41" t="str">
        <f t="shared" si="388"/>
        <v/>
      </c>
      <c r="Q1420" s="42">
        <f t="shared" si="389"/>
        <v>1.3548807739120525E-2</v>
      </c>
      <c r="R1420" s="44" t="str">
        <f t="shared" si="390"/>
        <v/>
      </c>
      <c r="S1420" s="3" t="str">
        <f>IF(G1420&gt;0,(K1420/G1420)*(1000000/365),"")</f>
        <v/>
      </c>
      <c r="T1420" s="3">
        <f>IF(H1420&gt;0,(L1420/H1420)*(1000000/365),"")</f>
        <v>0.16453616438356161</v>
      </c>
      <c r="U1420" s="3" t="str">
        <f>IF(I1420&gt;0,(M1420/I1420)*(1000000/365),"")</f>
        <v/>
      </c>
      <c r="V1420" s="28" t="str">
        <f>IF(J1420&gt;0,(N1420/J1420)*(1000000/365),"")</f>
        <v/>
      </c>
      <c r="Y1420" s="29" t="s">
        <v>899</v>
      </c>
      <c r="Z1420" s="3" t="s">
        <v>62</v>
      </c>
      <c r="AA1420" s="3">
        <v>8865.09</v>
      </c>
      <c r="AB1420" s="3">
        <v>4</v>
      </c>
      <c r="AC1420" s="3">
        <v>2</v>
      </c>
      <c r="AD1420" s="3">
        <v>0</v>
      </c>
      <c r="AE1420" s="2" t="s">
        <v>1245</v>
      </c>
      <c r="AI1420" s="3" t="s">
        <v>1243</v>
      </c>
      <c r="AK1420" s="3">
        <v>2</v>
      </c>
      <c r="AL1420" s="3">
        <v>0.12011139999999999</v>
      </c>
      <c r="AM1420" s="2" t="s">
        <v>1245</v>
      </c>
    </row>
    <row r="1421" spans="1:42" x14ac:dyDescent="0.25">
      <c r="A1421" s="3">
        <f t="shared" si="374"/>
        <v>3</v>
      </c>
      <c r="B1421" s="3" t="str">
        <f t="shared" si="375"/>
        <v>Oil</v>
      </c>
      <c r="C1421" s="3">
        <f t="shared" si="376"/>
        <v>0</v>
      </c>
      <c r="D1421" s="3">
        <f t="shared" si="377"/>
        <v>0</v>
      </c>
      <c r="E1421" s="3">
        <f t="shared" si="378"/>
        <v>7.3959471900000004E-2</v>
      </c>
      <c r="F1421" s="3" t="str">
        <f t="shared" si="379"/>
        <v/>
      </c>
      <c r="G1421" s="3">
        <f t="shared" si="380"/>
        <v>0</v>
      </c>
      <c r="H1421" s="3">
        <f t="shared" si="381"/>
        <v>0</v>
      </c>
      <c r="I1421" s="3">
        <f t="shared" si="382"/>
        <v>6</v>
      </c>
      <c r="J1421" s="3">
        <f t="shared" si="383"/>
        <v>0</v>
      </c>
      <c r="K1421" s="3">
        <f t="shared" si="384"/>
        <v>0</v>
      </c>
      <c r="L1421" s="3">
        <f t="shared" si="385"/>
        <v>0</v>
      </c>
      <c r="M1421" s="3">
        <f t="shared" si="386"/>
        <v>2.0000000000000001E-4</v>
      </c>
      <c r="N1421" s="3">
        <f t="shared" si="387"/>
        <v>0</v>
      </c>
      <c r="O1421" s="3">
        <f>SUM(K1421:M1421)</f>
        <v>2.0000000000000001E-4</v>
      </c>
      <c r="P1421" s="41" t="str">
        <f t="shared" si="388"/>
        <v/>
      </c>
      <c r="Q1421" s="42" t="str">
        <f t="shared" si="389"/>
        <v/>
      </c>
      <c r="R1421" s="44">
        <f t="shared" si="390"/>
        <v>2.7041837220041047E-3</v>
      </c>
      <c r="S1421" s="3" t="str">
        <f>IF(G1421&gt;0,(K1421/G1421)*(1000000/365),"")</f>
        <v/>
      </c>
      <c r="T1421" s="3" t="str">
        <f>IF(H1421&gt;0,(L1421/H1421)*(1000000/365),"")</f>
        <v/>
      </c>
      <c r="U1421" s="3">
        <f>IF(I1421&gt;0,(M1421/I1421)*(1000000/365),"")</f>
        <v>9.1324200913242004E-2</v>
      </c>
      <c r="V1421" s="28" t="str">
        <f>IF(J1421&gt;0,(N1421/J1421)*(1000000/365),"")</f>
        <v/>
      </c>
      <c r="Y1421" s="29" t="s">
        <v>899</v>
      </c>
      <c r="Z1421" s="3" t="s">
        <v>47</v>
      </c>
      <c r="AA1421" s="3">
        <v>73959.471900000004</v>
      </c>
      <c r="AB1421" s="3">
        <v>2</v>
      </c>
      <c r="AC1421" s="3">
        <v>6</v>
      </c>
      <c r="AD1421" s="3">
        <v>0</v>
      </c>
      <c r="AE1421" s="2" t="s">
        <v>1245</v>
      </c>
      <c r="AI1421" s="3" t="s">
        <v>1245</v>
      </c>
      <c r="AM1421" s="2" t="s">
        <v>1243</v>
      </c>
      <c r="AO1421" s="2">
        <v>6</v>
      </c>
      <c r="AP1421" s="2">
        <v>0.2</v>
      </c>
    </row>
    <row r="1422" spans="1:42" x14ac:dyDescent="0.25">
      <c r="A1422" s="3">
        <f t="shared" si="374"/>
        <v>3</v>
      </c>
      <c r="B1422" s="3" t="str">
        <f t="shared" si="375"/>
        <v>Oil</v>
      </c>
      <c r="C1422" s="3">
        <f t="shared" si="376"/>
        <v>0</v>
      </c>
      <c r="D1422" s="3">
        <f t="shared" si="377"/>
        <v>0</v>
      </c>
      <c r="E1422" s="3">
        <f t="shared" si="378"/>
        <v>4.3828074640000006E-3</v>
      </c>
      <c r="F1422" s="3" t="str">
        <f t="shared" si="379"/>
        <v/>
      </c>
      <c r="G1422" s="3">
        <f t="shared" si="380"/>
        <v>0</v>
      </c>
      <c r="H1422" s="3">
        <f t="shared" si="381"/>
        <v>0</v>
      </c>
      <c r="I1422" s="3">
        <f t="shared" si="382"/>
        <v>2</v>
      </c>
      <c r="J1422" s="3">
        <f t="shared" si="383"/>
        <v>0</v>
      </c>
      <c r="K1422" s="3">
        <f t="shared" si="384"/>
        <v>0</v>
      </c>
      <c r="L1422" s="3">
        <f t="shared" si="385"/>
        <v>0</v>
      </c>
      <c r="M1422" s="3">
        <f t="shared" si="386"/>
        <v>2.4091E-5</v>
      </c>
      <c r="N1422" s="3">
        <f t="shared" si="387"/>
        <v>0</v>
      </c>
      <c r="O1422" s="3">
        <f>SUM(K1422:M1422)</f>
        <v>2.4091E-5</v>
      </c>
      <c r="P1422" s="41" t="str">
        <f t="shared" si="388"/>
        <v/>
      </c>
      <c r="Q1422" s="42" t="str">
        <f t="shared" si="389"/>
        <v/>
      </c>
      <c r="R1422" s="44">
        <f t="shared" si="390"/>
        <v>5.4967050681284492E-3</v>
      </c>
      <c r="S1422" s="3" t="str">
        <f>IF(G1422&gt;0,(K1422/G1422)*(1000000/365),"")</f>
        <v/>
      </c>
      <c r="T1422" s="3" t="str">
        <f>IF(H1422&gt;0,(L1422/H1422)*(1000000/365),"")</f>
        <v/>
      </c>
      <c r="U1422" s="3">
        <f>IF(I1422&gt;0,(M1422/I1422)*(1000000/365),"")</f>
        <v>3.3001369863013698E-2</v>
      </c>
      <c r="V1422" s="28" t="str">
        <f>IF(J1422&gt;0,(N1422/J1422)*(1000000/365),"")</f>
        <v/>
      </c>
      <c r="Y1422" s="29" t="s">
        <v>899</v>
      </c>
      <c r="Z1422" s="3" t="s">
        <v>47</v>
      </c>
      <c r="AA1422" s="3">
        <v>4382.8074640000004</v>
      </c>
      <c r="AB1422" s="3">
        <v>1</v>
      </c>
      <c r="AC1422" s="3">
        <v>2</v>
      </c>
      <c r="AD1422" s="3">
        <v>0</v>
      </c>
      <c r="AE1422" s="2" t="s">
        <v>1245</v>
      </c>
      <c r="AI1422" s="3" t="s">
        <v>1245</v>
      </c>
      <c r="AM1422" s="2" t="s">
        <v>1243</v>
      </c>
      <c r="AO1422" s="2">
        <v>2</v>
      </c>
      <c r="AP1422" s="2">
        <v>2.4091000000000001E-2</v>
      </c>
    </row>
    <row r="1423" spans="1:42" x14ac:dyDescent="0.25">
      <c r="A1423" s="3">
        <f t="shared" si="374"/>
        <v>4</v>
      </c>
      <c r="B1423" s="3" t="str">
        <f t="shared" si="375"/>
        <v>Oil</v>
      </c>
      <c r="C1423" s="3">
        <f t="shared" si="376"/>
        <v>6.1561387094666671</v>
      </c>
      <c r="D1423" s="3">
        <f t="shared" si="377"/>
        <v>0.43972419353333331</v>
      </c>
      <c r="E1423" s="3">
        <f t="shared" si="378"/>
        <v>0</v>
      </c>
      <c r="F1423" s="3" t="str">
        <f t="shared" si="379"/>
        <v/>
      </c>
      <c r="G1423" s="3">
        <f t="shared" si="380"/>
        <v>84</v>
      </c>
      <c r="H1423" s="3">
        <f t="shared" si="381"/>
        <v>6</v>
      </c>
      <c r="I1423" s="3">
        <f t="shared" si="382"/>
        <v>0</v>
      </c>
      <c r="J1423" s="3">
        <f t="shared" si="383"/>
        <v>0</v>
      </c>
      <c r="K1423" s="3">
        <f t="shared" si="384"/>
        <v>3.0218215999999998E-3</v>
      </c>
      <c r="L1423" s="3">
        <f t="shared" si="385"/>
        <v>4.5656740000000004E-4</v>
      </c>
      <c r="M1423" s="3">
        <f t="shared" si="386"/>
        <v>0</v>
      </c>
      <c r="N1423" s="3">
        <f t="shared" si="387"/>
        <v>0</v>
      </c>
      <c r="O1423" s="3">
        <f>SUM(K1423:M1423)</f>
        <v>3.4783889999999997E-3</v>
      </c>
      <c r="P1423" s="41">
        <f t="shared" si="388"/>
        <v>4.9086314370291265E-4</v>
      </c>
      <c r="Q1423" s="42">
        <f t="shared" si="389"/>
        <v>1.038304024919179E-3</v>
      </c>
      <c r="R1423" s="44" t="str">
        <f t="shared" si="390"/>
        <v/>
      </c>
      <c r="S1423" s="3">
        <f>IF(G1423&gt;0,(K1423/G1423)*(1000000/365),"")</f>
        <v>9.8559086757990855E-2</v>
      </c>
      <c r="T1423" s="3">
        <f>IF(H1423&gt;0,(L1423/H1423)*(1000000/365),"")</f>
        <v>0.20847826484018264</v>
      </c>
      <c r="U1423" s="3" t="str">
        <f>IF(I1423&gt;0,(M1423/I1423)*(1000000/365),"")</f>
        <v/>
      </c>
      <c r="V1423" s="28" t="str">
        <f>IF(J1423&gt;0,(N1423/J1423)*(1000000/365),"")</f>
        <v/>
      </c>
      <c r="Y1423" s="29" t="s">
        <v>899</v>
      </c>
      <c r="Z1423" s="3" t="s">
        <v>47</v>
      </c>
      <c r="AA1423" s="3">
        <v>6595862.9029999999</v>
      </c>
      <c r="AB1423" s="3">
        <v>653</v>
      </c>
      <c r="AC1423" s="3">
        <v>90</v>
      </c>
      <c r="AD1423" s="3">
        <v>4</v>
      </c>
      <c r="AE1423" s="2" t="s">
        <v>1243</v>
      </c>
      <c r="AG1423" s="2">
        <v>84</v>
      </c>
      <c r="AH1423" s="2">
        <v>3.0218216</v>
      </c>
      <c r="AI1423" s="3" t="s">
        <v>1243</v>
      </c>
      <c r="AK1423" s="3">
        <v>6</v>
      </c>
      <c r="AL1423" s="3">
        <v>0.45656740000000001</v>
      </c>
      <c r="AM1423" s="2" t="s">
        <v>1245</v>
      </c>
    </row>
    <row r="1424" spans="1:42" x14ac:dyDescent="0.25">
      <c r="A1424" s="3">
        <f t="shared" si="374"/>
        <v>2</v>
      </c>
      <c r="B1424" s="3" t="str">
        <f t="shared" si="375"/>
        <v>Oil</v>
      </c>
      <c r="C1424" s="3">
        <f t="shared" si="376"/>
        <v>0</v>
      </c>
      <c r="D1424" s="3">
        <f t="shared" si="377"/>
        <v>7.3229999999999996E-3</v>
      </c>
      <c r="E1424" s="3">
        <f t="shared" si="378"/>
        <v>0</v>
      </c>
      <c r="F1424" s="3" t="str">
        <f t="shared" si="379"/>
        <v/>
      </c>
      <c r="G1424" s="3">
        <f t="shared" si="380"/>
        <v>0</v>
      </c>
      <c r="H1424" s="3">
        <f t="shared" si="381"/>
        <v>2</v>
      </c>
      <c r="I1424" s="3">
        <f t="shared" si="382"/>
        <v>0</v>
      </c>
      <c r="J1424" s="3">
        <f t="shared" si="383"/>
        <v>0</v>
      </c>
      <c r="K1424" s="3">
        <f t="shared" si="384"/>
        <v>0</v>
      </c>
      <c r="L1424" s="3">
        <f t="shared" si="385"/>
        <v>1.060296E-4</v>
      </c>
      <c r="M1424" s="3">
        <f t="shared" si="386"/>
        <v>0</v>
      </c>
      <c r="N1424" s="3">
        <f t="shared" si="387"/>
        <v>0</v>
      </c>
      <c r="O1424" s="3">
        <f>SUM(K1424:M1424)</f>
        <v>1.060296E-4</v>
      </c>
      <c r="P1424" s="41" t="str">
        <f t="shared" si="388"/>
        <v/>
      </c>
      <c r="Q1424" s="42">
        <f t="shared" si="389"/>
        <v>1.4478984022941418E-2</v>
      </c>
      <c r="R1424" s="44" t="str">
        <f t="shared" si="390"/>
        <v/>
      </c>
      <c r="S1424" s="3" t="str">
        <f>IF(G1424&gt;0,(K1424/G1424)*(1000000/365),"")</f>
        <v/>
      </c>
      <c r="T1424" s="3">
        <f>IF(H1424&gt;0,(L1424/H1424)*(1000000/365),"")</f>
        <v>0.14524602739726028</v>
      </c>
      <c r="U1424" s="3" t="str">
        <f>IF(I1424&gt;0,(M1424/I1424)*(1000000/365),"")</f>
        <v/>
      </c>
      <c r="V1424" s="28" t="str">
        <f>IF(J1424&gt;0,(N1424/J1424)*(1000000/365),"")</f>
        <v/>
      </c>
      <c r="Y1424" s="29" t="s">
        <v>899</v>
      </c>
      <c r="Z1424" s="3" t="s">
        <v>62</v>
      </c>
      <c r="AA1424" s="3">
        <v>7323</v>
      </c>
      <c r="AB1424" s="3">
        <v>1</v>
      </c>
      <c r="AC1424" s="3">
        <v>2</v>
      </c>
      <c r="AD1424" s="3">
        <v>0</v>
      </c>
      <c r="AE1424" s="2" t="s">
        <v>1245</v>
      </c>
      <c r="AI1424" s="3" t="s">
        <v>1243</v>
      </c>
      <c r="AK1424" s="3">
        <v>2</v>
      </c>
      <c r="AL1424" s="3">
        <v>0.1060296</v>
      </c>
      <c r="AM1424" s="2" t="s">
        <v>1245</v>
      </c>
    </row>
    <row r="1425" spans="1:42" x14ac:dyDescent="0.25">
      <c r="A1425" s="3">
        <f t="shared" si="374"/>
        <v>2</v>
      </c>
      <c r="B1425" s="3" t="str">
        <f t="shared" si="375"/>
        <v>Oil</v>
      </c>
      <c r="C1425" s="3">
        <f t="shared" si="376"/>
        <v>0</v>
      </c>
      <c r="D1425" s="3">
        <f t="shared" si="377"/>
        <v>0.40365582299999997</v>
      </c>
      <c r="E1425" s="3">
        <f t="shared" si="378"/>
        <v>0</v>
      </c>
      <c r="F1425" s="3" t="str">
        <f t="shared" si="379"/>
        <v/>
      </c>
      <c r="G1425" s="3">
        <f t="shared" si="380"/>
        <v>0</v>
      </c>
      <c r="H1425" s="3">
        <f t="shared" si="381"/>
        <v>45</v>
      </c>
      <c r="I1425" s="3">
        <f t="shared" si="382"/>
        <v>0</v>
      </c>
      <c r="J1425" s="3">
        <f t="shared" si="383"/>
        <v>0</v>
      </c>
      <c r="K1425" s="3">
        <f t="shared" si="384"/>
        <v>0</v>
      </c>
      <c r="L1425" s="3">
        <f t="shared" si="385"/>
        <v>1.43932083E-2</v>
      </c>
      <c r="M1425" s="3">
        <f t="shared" si="386"/>
        <v>0</v>
      </c>
      <c r="N1425" s="3">
        <f t="shared" si="387"/>
        <v>0</v>
      </c>
      <c r="O1425" s="3">
        <f>SUM(K1425:M1425)</f>
        <v>1.43932083E-2</v>
      </c>
      <c r="P1425" s="41" t="str">
        <f t="shared" si="388"/>
        <v/>
      </c>
      <c r="Q1425" s="42">
        <f t="shared" si="389"/>
        <v>3.5657130356818861E-2</v>
      </c>
      <c r="R1425" s="44" t="str">
        <f t="shared" si="390"/>
        <v/>
      </c>
      <c r="S1425" s="3" t="str">
        <f>IF(G1425&gt;0,(K1425/G1425)*(1000000/365),"")</f>
        <v/>
      </c>
      <c r="T1425" s="3">
        <f>IF(H1425&gt;0,(L1425/H1425)*(1000000/365),"")</f>
        <v>0.87629883105022821</v>
      </c>
      <c r="U1425" s="3" t="str">
        <f>IF(I1425&gt;0,(M1425/I1425)*(1000000/365),"")</f>
        <v/>
      </c>
      <c r="V1425" s="28" t="str">
        <f>IF(J1425&gt;0,(N1425/J1425)*(1000000/365),"")</f>
        <v/>
      </c>
      <c r="Y1425" s="29" t="s">
        <v>900</v>
      </c>
      <c r="Z1425" s="3" t="s">
        <v>62</v>
      </c>
      <c r="AA1425" s="3">
        <v>403655.82299999997</v>
      </c>
      <c r="AB1425" s="3">
        <v>54</v>
      </c>
      <c r="AC1425" s="3">
        <v>45</v>
      </c>
      <c r="AD1425" s="3">
        <v>33</v>
      </c>
      <c r="AE1425" s="2" t="s">
        <v>1245</v>
      </c>
      <c r="AI1425" s="3" t="s">
        <v>1243</v>
      </c>
      <c r="AK1425" s="3">
        <v>45</v>
      </c>
      <c r="AL1425" s="3">
        <v>14.3932083</v>
      </c>
      <c r="AM1425" s="2" t="s">
        <v>1245</v>
      </c>
    </row>
    <row r="1426" spans="1:42" x14ac:dyDescent="0.25">
      <c r="A1426" s="3">
        <f t="shared" si="374"/>
        <v>2</v>
      </c>
      <c r="B1426" s="3" t="str">
        <f t="shared" si="375"/>
        <v>Oil</v>
      </c>
      <c r="C1426" s="3">
        <f t="shared" si="376"/>
        <v>0</v>
      </c>
      <c r="D1426" s="3">
        <f t="shared" si="377"/>
        <v>5.1209999999999997E-3</v>
      </c>
      <c r="E1426" s="3">
        <f t="shared" si="378"/>
        <v>0</v>
      </c>
      <c r="F1426" s="3" t="str">
        <f t="shared" si="379"/>
        <v/>
      </c>
      <c r="G1426" s="3">
        <f t="shared" si="380"/>
        <v>0</v>
      </c>
      <c r="H1426" s="3">
        <f t="shared" si="381"/>
        <v>7</v>
      </c>
      <c r="I1426" s="3">
        <f t="shared" si="382"/>
        <v>0</v>
      </c>
      <c r="J1426" s="3">
        <f t="shared" si="383"/>
        <v>0</v>
      </c>
      <c r="K1426" s="3">
        <f t="shared" si="384"/>
        <v>0</v>
      </c>
      <c r="L1426" s="3">
        <f t="shared" si="385"/>
        <v>8.2349599999999995E-5</v>
      </c>
      <c r="M1426" s="3">
        <f t="shared" si="386"/>
        <v>0</v>
      </c>
      <c r="N1426" s="3">
        <f t="shared" si="387"/>
        <v>0</v>
      </c>
      <c r="O1426" s="3">
        <f>SUM(K1426:M1426)</f>
        <v>8.2349599999999995E-5</v>
      </c>
      <c r="P1426" s="41" t="str">
        <f t="shared" si="388"/>
        <v/>
      </c>
      <c r="Q1426" s="42">
        <f t="shared" si="389"/>
        <v>1.6080765475493069E-2</v>
      </c>
      <c r="R1426" s="44" t="str">
        <f t="shared" si="390"/>
        <v/>
      </c>
      <c r="S1426" s="3" t="str">
        <f>IF(G1426&gt;0,(K1426/G1426)*(1000000/365),"")</f>
        <v/>
      </c>
      <c r="T1426" s="3">
        <f>IF(H1426&gt;0,(L1426/H1426)*(1000000/365),"")</f>
        <v>3.2230763209393339E-2</v>
      </c>
      <c r="U1426" s="3" t="str">
        <f>IF(I1426&gt;0,(M1426/I1426)*(1000000/365),"")</f>
        <v/>
      </c>
      <c r="V1426" s="28" t="str">
        <f>IF(J1426&gt;0,(N1426/J1426)*(1000000/365),"")</f>
        <v/>
      </c>
      <c r="Y1426" s="29" t="s">
        <v>900</v>
      </c>
      <c r="Z1426" s="3" t="s">
        <v>62</v>
      </c>
      <c r="AA1426" s="3">
        <v>5121</v>
      </c>
      <c r="AB1426" s="3">
        <v>47</v>
      </c>
      <c r="AC1426" s="3">
        <v>7</v>
      </c>
      <c r="AD1426" s="3">
        <v>0</v>
      </c>
      <c r="AE1426" s="2" t="s">
        <v>1245</v>
      </c>
      <c r="AI1426" s="3" t="s">
        <v>1243</v>
      </c>
      <c r="AK1426" s="3">
        <v>7</v>
      </c>
      <c r="AL1426" s="3">
        <v>8.2349599999999995E-2</v>
      </c>
      <c r="AM1426" s="2" t="s">
        <v>1245</v>
      </c>
    </row>
    <row r="1427" spans="1:42" x14ac:dyDescent="0.25">
      <c r="A1427" s="3">
        <f t="shared" si="374"/>
        <v>5</v>
      </c>
      <c r="B1427" s="3" t="str">
        <f t="shared" si="375"/>
        <v>Oil</v>
      </c>
      <c r="C1427" s="3">
        <f t="shared" si="376"/>
        <v>0</v>
      </c>
      <c r="D1427" s="3">
        <f t="shared" si="377"/>
        <v>4.1250000000000002E-3</v>
      </c>
      <c r="E1427" s="3">
        <f t="shared" si="378"/>
        <v>4.1250000000000002E-3</v>
      </c>
      <c r="F1427" s="3" t="str">
        <f t="shared" si="379"/>
        <v/>
      </c>
      <c r="G1427" s="3">
        <f t="shared" si="380"/>
        <v>0</v>
      </c>
      <c r="H1427" s="3">
        <f t="shared" si="381"/>
        <v>3</v>
      </c>
      <c r="I1427" s="3">
        <f t="shared" si="382"/>
        <v>3</v>
      </c>
      <c r="J1427" s="3">
        <f t="shared" si="383"/>
        <v>0</v>
      </c>
      <c r="K1427" s="3">
        <f t="shared" si="384"/>
        <v>0</v>
      </c>
      <c r="L1427" s="3">
        <f t="shared" si="385"/>
        <v>0</v>
      </c>
      <c r="M1427" s="3">
        <f t="shared" si="386"/>
        <v>1.2E-9</v>
      </c>
      <c r="N1427" s="3">
        <f t="shared" si="387"/>
        <v>0</v>
      </c>
      <c r="O1427" s="3">
        <f>SUM(K1427:M1427)</f>
        <v>1.2E-9</v>
      </c>
      <c r="P1427" s="41" t="str">
        <f t="shared" si="388"/>
        <v/>
      </c>
      <c r="Q1427" s="42">
        <f t="shared" si="389"/>
        <v>0</v>
      </c>
      <c r="R1427" s="44">
        <f t="shared" si="390"/>
        <v>2.9090909090909091E-7</v>
      </c>
      <c r="S1427" s="3" t="str">
        <f>IF(G1427&gt;0,(K1427/G1427)*(1000000/365),"")</f>
        <v/>
      </c>
      <c r="T1427" s="3">
        <f>IF(H1427&gt;0,(L1427/H1427)*(1000000/365),"")</f>
        <v>0</v>
      </c>
      <c r="U1427" s="3">
        <f>IF(I1427&gt;0,(M1427/I1427)*(1000000/365),"")</f>
        <v>1.0958904109589041E-6</v>
      </c>
      <c r="V1427" s="28" t="str">
        <f>IF(J1427&gt;0,(N1427/J1427)*(1000000/365),"")</f>
        <v/>
      </c>
      <c r="Y1427" s="29" t="s">
        <v>900</v>
      </c>
      <c r="Z1427" s="3" t="s">
        <v>62</v>
      </c>
      <c r="AA1427" s="3">
        <v>8250</v>
      </c>
      <c r="AB1427" s="3">
        <v>1</v>
      </c>
      <c r="AC1427" s="3">
        <v>3</v>
      </c>
      <c r="AD1427" s="3">
        <v>0</v>
      </c>
      <c r="AE1427" s="2" t="s">
        <v>1245</v>
      </c>
      <c r="AI1427" s="3" t="s">
        <v>1243</v>
      </c>
      <c r="AK1427" s="3">
        <v>3</v>
      </c>
      <c r="AL1427" s="3">
        <v>0</v>
      </c>
      <c r="AM1427" s="2" t="s">
        <v>1243</v>
      </c>
      <c r="AO1427" s="2">
        <v>3</v>
      </c>
      <c r="AP1427" s="2">
        <v>1.1999999999999999E-6</v>
      </c>
    </row>
    <row r="1428" spans="1:42" x14ac:dyDescent="0.25">
      <c r="A1428" s="3">
        <f t="shared" si="374"/>
        <v>2</v>
      </c>
      <c r="B1428" s="3" t="str">
        <f t="shared" si="375"/>
        <v>Oil</v>
      </c>
      <c r="C1428" s="3">
        <f t="shared" si="376"/>
        <v>0</v>
      </c>
      <c r="D1428" s="3">
        <f t="shared" si="377"/>
        <v>0.48693778999999998</v>
      </c>
      <c r="E1428" s="3">
        <f t="shared" si="378"/>
        <v>0</v>
      </c>
      <c r="F1428" s="3" t="str">
        <f t="shared" si="379"/>
        <v/>
      </c>
      <c r="G1428" s="3">
        <f t="shared" si="380"/>
        <v>0</v>
      </c>
      <c r="H1428" s="3">
        <f t="shared" si="381"/>
        <v>362</v>
      </c>
      <c r="I1428" s="3">
        <f t="shared" si="382"/>
        <v>0</v>
      </c>
      <c r="J1428" s="3">
        <f t="shared" si="383"/>
        <v>0</v>
      </c>
      <c r="K1428" s="3">
        <f t="shared" si="384"/>
        <v>0</v>
      </c>
      <c r="L1428" s="3">
        <f t="shared" si="385"/>
        <v>0.2547663268</v>
      </c>
      <c r="M1428" s="3">
        <f t="shared" si="386"/>
        <v>0</v>
      </c>
      <c r="N1428" s="3">
        <f t="shared" si="387"/>
        <v>0</v>
      </c>
      <c r="O1428" s="3">
        <f>SUM(K1428:M1428)</f>
        <v>0.2547663268</v>
      </c>
      <c r="P1428" s="41" t="str">
        <f t="shared" si="388"/>
        <v/>
      </c>
      <c r="Q1428" s="42">
        <f t="shared" si="389"/>
        <v>0.52320097563181533</v>
      </c>
      <c r="R1428" s="44" t="str">
        <f t="shared" si="390"/>
        <v/>
      </c>
      <c r="S1428" s="3" t="str">
        <f>IF(G1428&gt;0,(K1428/G1428)*(1000000/365),"")</f>
        <v/>
      </c>
      <c r="T1428" s="3">
        <f>IF(H1428&gt;0,(L1428/H1428)*(1000000/365),"")</f>
        <v>1.9281489956860667</v>
      </c>
      <c r="U1428" s="3" t="str">
        <f>IF(I1428&gt;0,(M1428/I1428)*(1000000/365),"")</f>
        <v/>
      </c>
      <c r="V1428" s="28" t="str">
        <f>IF(J1428&gt;0,(N1428/J1428)*(1000000/365),"")</f>
        <v/>
      </c>
      <c r="Y1428" s="29" t="s">
        <v>901</v>
      </c>
      <c r="Z1428" s="3" t="s">
        <v>47</v>
      </c>
      <c r="AA1428" s="3">
        <v>486937.79</v>
      </c>
      <c r="AB1428" s="3">
        <v>357</v>
      </c>
      <c r="AC1428" s="3">
        <v>362</v>
      </c>
      <c r="AD1428" s="3">
        <v>0</v>
      </c>
      <c r="AE1428" s="2" t="s">
        <v>1245</v>
      </c>
      <c r="AI1428" s="3" t="s">
        <v>1243</v>
      </c>
      <c r="AK1428" s="3">
        <v>362</v>
      </c>
      <c r="AL1428" s="3">
        <v>254.7663268</v>
      </c>
      <c r="AM1428" s="2" t="s">
        <v>1245</v>
      </c>
    </row>
    <row r="1429" spans="1:42" x14ac:dyDescent="0.25">
      <c r="A1429" s="3">
        <f t="shared" si="374"/>
        <v>6</v>
      </c>
      <c r="B1429" s="3" t="str">
        <f t="shared" si="375"/>
        <v>Oil</v>
      </c>
      <c r="C1429" s="3">
        <f t="shared" si="376"/>
        <v>1.6851937500000001E-2</v>
      </c>
      <c r="D1429" s="3">
        <f t="shared" si="377"/>
        <v>0</v>
      </c>
      <c r="E1429" s="3">
        <f t="shared" si="378"/>
        <v>5.6173124999999999E-3</v>
      </c>
      <c r="F1429" s="3" t="str">
        <f t="shared" si="379"/>
        <v/>
      </c>
      <c r="G1429" s="3">
        <f t="shared" si="380"/>
        <v>3</v>
      </c>
      <c r="H1429" s="3">
        <f t="shared" si="381"/>
        <v>12</v>
      </c>
      <c r="I1429" s="3">
        <f t="shared" si="382"/>
        <v>1</v>
      </c>
      <c r="J1429" s="3">
        <f t="shared" si="383"/>
        <v>0</v>
      </c>
      <c r="K1429" s="3">
        <f t="shared" si="384"/>
        <v>4.2776785900000003E-2</v>
      </c>
      <c r="L1429" s="3">
        <f t="shared" si="385"/>
        <v>4.8241311000000002E-2</v>
      </c>
      <c r="M1429" s="3">
        <f t="shared" si="386"/>
        <v>1.0974952E-3</v>
      </c>
      <c r="N1429" s="3">
        <f t="shared" si="387"/>
        <v>0</v>
      </c>
      <c r="O1429" s="3">
        <f>SUM(K1429:M1429)</f>
        <v>9.2115592100000018E-2</v>
      </c>
      <c r="P1429" s="41">
        <f t="shared" si="388"/>
        <v>2.5383897786233778</v>
      </c>
      <c r="Q1429" s="42" t="str">
        <f t="shared" si="389"/>
        <v/>
      </c>
      <c r="R1429" s="44">
        <f t="shared" si="390"/>
        <v>0.19537727338473693</v>
      </c>
      <c r="S1429" s="3">
        <f>IF(G1429&gt;0,(K1429/G1429)*(1000000/365),"")</f>
        <v>39.065557899543379</v>
      </c>
      <c r="T1429" s="3">
        <f>IF(H1429&gt;0,(L1429/H1429)*(1000000/365),"")</f>
        <v>11.013997945205478</v>
      </c>
      <c r="U1429" s="3">
        <f>IF(I1429&gt;0,(M1429/I1429)*(1000000/365),"")</f>
        <v>3.0068361643835617</v>
      </c>
      <c r="V1429" s="28" t="str">
        <f>IF(J1429&gt;0,(N1429/J1429)*(1000000/365),"")</f>
        <v/>
      </c>
      <c r="Y1429" s="29" t="s">
        <v>900</v>
      </c>
      <c r="Z1429" s="3" t="s">
        <v>62</v>
      </c>
      <c r="AA1429" s="3">
        <v>89877</v>
      </c>
      <c r="AB1429" s="3">
        <v>19</v>
      </c>
      <c r="AC1429" s="3">
        <v>16</v>
      </c>
      <c r="AD1429" s="3">
        <v>0</v>
      </c>
      <c r="AE1429" s="2" t="s">
        <v>1243</v>
      </c>
      <c r="AG1429" s="2">
        <v>3</v>
      </c>
      <c r="AH1429" s="2">
        <v>42.7767859</v>
      </c>
      <c r="AI1429" s="3" t="s">
        <v>1243</v>
      </c>
      <c r="AK1429" s="3">
        <v>12</v>
      </c>
      <c r="AL1429" s="3">
        <v>48.241311000000003</v>
      </c>
      <c r="AM1429" s="2" t="s">
        <v>1243</v>
      </c>
      <c r="AO1429" s="2">
        <v>1</v>
      </c>
      <c r="AP1429" s="2">
        <v>1.0974952</v>
      </c>
    </row>
    <row r="1430" spans="1:42" x14ac:dyDescent="0.25">
      <c r="A1430" s="3">
        <f t="shared" si="374"/>
        <v>5</v>
      </c>
      <c r="B1430" s="3" t="str">
        <f t="shared" si="375"/>
        <v>Oil</v>
      </c>
      <c r="C1430" s="3">
        <f t="shared" si="376"/>
        <v>0</v>
      </c>
      <c r="D1430" s="3">
        <f t="shared" si="377"/>
        <v>0.13297155244999997</v>
      </c>
      <c r="E1430" s="3">
        <f t="shared" si="378"/>
        <v>0.66485776225000004</v>
      </c>
      <c r="F1430" s="3" t="str">
        <f t="shared" si="379"/>
        <v/>
      </c>
      <c r="G1430" s="3">
        <f t="shared" si="380"/>
        <v>0</v>
      </c>
      <c r="H1430" s="3">
        <f t="shared" si="381"/>
        <v>1</v>
      </c>
      <c r="I1430" s="3">
        <f t="shared" si="382"/>
        <v>5</v>
      </c>
      <c r="J1430" s="3">
        <f t="shared" si="383"/>
        <v>0</v>
      </c>
      <c r="K1430" s="3">
        <f t="shared" si="384"/>
        <v>0</v>
      </c>
      <c r="L1430" s="3">
        <f t="shared" si="385"/>
        <v>0.52879999999999994</v>
      </c>
      <c r="M1430" s="3">
        <f t="shared" si="386"/>
        <v>1.9E-3</v>
      </c>
      <c r="N1430" s="3">
        <f t="shared" si="387"/>
        <v>0</v>
      </c>
      <c r="O1430" s="3">
        <f>SUM(K1430:M1430)</f>
        <v>0.53069999999999995</v>
      </c>
      <c r="P1430" s="41" t="str">
        <f t="shared" si="388"/>
        <v/>
      </c>
      <c r="Q1430" s="42">
        <f t="shared" si="389"/>
        <v>3.9767904507156864</v>
      </c>
      <c r="R1430" s="44">
        <f t="shared" si="390"/>
        <v>2.8577541060362342E-3</v>
      </c>
      <c r="S1430" s="3" t="str">
        <f>IF(G1430&gt;0,(K1430/G1430)*(1000000/365),"")</f>
        <v/>
      </c>
      <c r="T1430" s="3">
        <f>IF(H1430&gt;0,(L1430/H1430)*(1000000/365),"")</f>
        <v>1448.767123287671</v>
      </c>
      <c r="U1430" s="3">
        <f>IF(I1430&gt;0,(M1430/I1430)*(1000000/365),"")</f>
        <v>1.0410958904109588</v>
      </c>
      <c r="V1430" s="28" t="str">
        <f>IF(J1430&gt;0,(N1430/J1430)*(1000000/365),"")</f>
        <v/>
      </c>
      <c r="Y1430" s="29" t="s">
        <v>900</v>
      </c>
      <c r="Z1430" s="3" t="s">
        <v>47</v>
      </c>
      <c r="AA1430" s="3">
        <v>797829.31469999999</v>
      </c>
      <c r="AB1430" s="3">
        <v>22</v>
      </c>
      <c r="AC1430" s="3">
        <v>18</v>
      </c>
      <c r="AD1430" s="3">
        <v>0</v>
      </c>
      <c r="AE1430" s="2" t="s">
        <v>1245</v>
      </c>
      <c r="AI1430" s="3" t="s">
        <v>1243</v>
      </c>
      <c r="AK1430" s="3">
        <v>1</v>
      </c>
      <c r="AL1430" s="3">
        <v>528.79999999999995</v>
      </c>
      <c r="AM1430" s="2" t="s">
        <v>1243</v>
      </c>
      <c r="AO1430" s="2">
        <v>5</v>
      </c>
      <c r="AP1430" s="2">
        <v>1.9</v>
      </c>
    </row>
    <row r="1431" spans="1:42" x14ac:dyDescent="0.25">
      <c r="A1431" s="3">
        <f t="shared" si="374"/>
        <v>2</v>
      </c>
      <c r="B1431" s="3" t="str">
        <f t="shared" si="375"/>
        <v>Oil</v>
      </c>
      <c r="C1431" s="3">
        <f t="shared" si="376"/>
        <v>0</v>
      </c>
      <c r="D1431" s="3">
        <f t="shared" si="377"/>
        <v>0.100021</v>
      </c>
      <c r="E1431" s="3">
        <f t="shared" si="378"/>
        <v>0</v>
      </c>
      <c r="F1431" s="3" t="str">
        <f t="shared" si="379"/>
        <v/>
      </c>
      <c r="G1431" s="3">
        <f t="shared" si="380"/>
        <v>0</v>
      </c>
      <c r="H1431" s="3">
        <f t="shared" si="381"/>
        <v>15</v>
      </c>
      <c r="I1431" s="3">
        <f t="shared" si="382"/>
        <v>0</v>
      </c>
      <c r="J1431" s="3">
        <f t="shared" si="383"/>
        <v>0</v>
      </c>
      <c r="K1431" s="3">
        <f t="shared" si="384"/>
        <v>0</v>
      </c>
      <c r="L1431" s="3">
        <f t="shared" si="385"/>
        <v>5.9439999999999996E-3</v>
      </c>
      <c r="M1431" s="3">
        <f t="shared" si="386"/>
        <v>0</v>
      </c>
      <c r="N1431" s="3">
        <f t="shared" si="387"/>
        <v>0</v>
      </c>
      <c r="O1431" s="3">
        <f>SUM(K1431:M1431)</f>
        <v>5.9439999999999996E-3</v>
      </c>
      <c r="P1431" s="41" t="str">
        <f t="shared" si="388"/>
        <v/>
      </c>
      <c r="Q1431" s="42">
        <f t="shared" si="389"/>
        <v>5.9427520220753642E-2</v>
      </c>
      <c r="R1431" s="44" t="str">
        <f t="shared" si="390"/>
        <v/>
      </c>
      <c r="S1431" s="3" t="str">
        <f>IF(G1431&gt;0,(K1431/G1431)*(1000000/365),"")</f>
        <v/>
      </c>
      <c r="T1431" s="3">
        <f>IF(H1431&gt;0,(L1431/H1431)*(1000000/365),"")</f>
        <v>1.0856621004566209</v>
      </c>
      <c r="U1431" s="3" t="str">
        <f>IF(I1431&gt;0,(M1431/I1431)*(1000000/365),"")</f>
        <v/>
      </c>
      <c r="V1431" s="28" t="str">
        <f>IF(J1431&gt;0,(N1431/J1431)*(1000000/365),"")</f>
        <v/>
      </c>
      <c r="Y1431" s="29" t="s">
        <v>900</v>
      </c>
      <c r="Z1431" s="3" t="s">
        <v>62</v>
      </c>
      <c r="AA1431" s="3">
        <v>100021</v>
      </c>
      <c r="AB1431" s="3">
        <v>7</v>
      </c>
      <c r="AC1431" s="3">
        <v>15</v>
      </c>
      <c r="AD1431" s="3">
        <v>0</v>
      </c>
      <c r="AE1431" s="2" t="s">
        <v>1245</v>
      </c>
      <c r="AI1431" s="3" t="s">
        <v>1243</v>
      </c>
      <c r="AK1431" s="3">
        <v>15</v>
      </c>
      <c r="AL1431" s="3">
        <v>5.944</v>
      </c>
      <c r="AM1431" s="2" t="s">
        <v>1245</v>
      </c>
    </row>
    <row r="1432" spans="1:42" x14ac:dyDescent="0.25">
      <c r="A1432" s="3">
        <f t="shared" si="374"/>
        <v>5</v>
      </c>
      <c r="B1432" s="3" t="str">
        <f t="shared" si="375"/>
        <v>Oil</v>
      </c>
      <c r="C1432" s="3">
        <f t="shared" si="376"/>
        <v>0</v>
      </c>
      <c r="D1432" s="3">
        <f t="shared" si="377"/>
        <v>1.4550332809585714E-2</v>
      </c>
      <c r="E1432" s="3">
        <f t="shared" si="378"/>
        <v>0.15520354996891428</v>
      </c>
      <c r="F1432" s="3" t="str">
        <f t="shared" si="379"/>
        <v/>
      </c>
      <c r="G1432" s="3">
        <f t="shared" si="380"/>
        <v>0</v>
      </c>
      <c r="H1432" s="3">
        <f t="shared" si="381"/>
        <v>3</v>
      </c>
      <c r="I1432" s="3">
        <f t="shared" si="382"/>
        <v>32</v>
      </c>
      <c r="J1432" s="3">
        <f t="shared" si="383"/>
        <v>0</v>
      </c>
      <c r="K1432" s="3">
        <f t="shared" si="384"/>
        <v>0</v>
      </c>
      <c r="L1432" s="3">
        <f t="shared" si="385"/>
        <v>1.7306404E-3</v>
      </c>
      <c r="M1432" s="3">
        <f t="shared" si="386"/>
        <v>4.6370919999999999E-4</v>
      </c>
      <c r="N1432" s="3">
        <f t="shared" si="387"/>
        <v>0</v>
      </c>
      <c r="O1432" s="3">
        <f>SUM(K1432:M1432)</f>
        <v>2.1943496000000002E-3</v>
      </c>
      <c r="P1432" s="41" t="str">
        <f t="shared" si="388"/>
        <v/>
      </c>
      <c r="Q1432" s="42">
        <f t="shared" si="389"/>
        <v>0.11894163677547359</v>
      </c>
      <c r="R1432" s="44">
        <f t="shared" si="390"/>
        <v>2.9877486700070734E-3</v>
      </c>
      <c r="S1432" s="3" t="str">
        <f>IF(G1432&gt;0,(K1432/G1432)*(1000000/365),"")</f>
        <v/>
      </c>
      <c r="T1432" s="3">
        <f>IF(H1432&gt;0,(L1432/H1432)*(1000000/365),"")</f>
        <v>1.580493515981735</v>
      </c>
      <c r="U1432" s="3">
        <f>IF(I1432&gt;0,(M1432/I1432)*(1000000/365),"")</f>
        <v>3.9701130136986298E-2</v>
      </c>
      <c r="V1432" s="28" t="str">
        <f>IF(J1432&gt;0,(N1432/J1432)*(1000000/365),"")</f>
        <v/>
      </c>
      <c r="Y1432" s="29" t="s">
        <v>900</v>
      </c>
      <c r="Z1432" s="3" t="s">
        <v>47</v>
      </c>
      <c r="AA1432" s="3">
        <v>169753.8827785</v>
      </c>
      <c r="AB1432" s="3">
        <v>26</v>
      </c>
      <c r="AC1432" s="3">
        <v>35</v>
      </c>
      <c r="AD1432" s="3">
        <v>0</v>
      </c>
      <c r="AE1432" s="2" t="s">
        <v>1245</v>
      </c>
      <c r="AI1432" s="3" t="s">
        <v>1243</v>
      </c>
      <c r="AK1432" s="3">
        <v>3</v>
      </c>
      <c r="AL1432" s="3">
        <v>1.7306404</v>
      </c>
      <c r="AM1432" s="2" t="s">
        <v>1243</v>
      </c>
      <c r="AO1432" s="2">
        <v>32</v>
      </c>
      <c r="AP1432" s="2">
        <v>0.46370919999999999</v>
      </c>
    </row>
    <row r="1433" spans="1:42" x14ac:dyDescent="0.25">
      <c r="A1433" s="3">
        <f t="shared" si="374"/>
        <v>5</v>
      </c>
      <c r="B1433" s="3" t="str">
        <f t="shared" si="375"/>
        <v>Oil</v>
      </c>
      <c r="C1433" s="3">
        <f t="shared" si="376"/>
        <v>0</v>
      </c>
      <c r="D1433" s="3">
        <f t="shared" si="377"/>
        <v>0.59808773720547936</v>
      </c>
      <c r="E1433" s="3">
        <f t="shared" si="378"/>
        <v>0.4414457107945205</v>
      </c>
      <c r="F1433" s="3" t="str">
        <f t="shared" si="379"/>
        <v/>
      </c>
      <c r="G1433" s="3">
        <f t="shared" si="380"/>
        <v>0</v>
      </c>
      <c r="H1433" s="3">
        <f t="shared" si="381"/>
        <v>42</v>
      </c>
      <c r="I1433" s="3">
        <f t="shared" si="382"/>
        <v>31</v>
      </c>
      <c r="J1433" s="3">
        <f t="shared" si="383"/>
        <v>0</v>
      </c>
      <c r="K1433" s="3">
        <f t="shared" si="384"/>
        <v>0</v>
      </c>
      <c r="L1433" s="3">
        <f t="shared" si="385"/>
        <v>5.4235152599999996E-2</v>
      </c>
      <c r="M1433" s="3">
        <f t="shared" si="386"/>
        <v>1.0286569000000001E-3</v>
      </c>
      <c r="N1433" s="3">
        <f t="shared" si="387"/>
        <v>0</v>
      </c>
      <c r="O1433" s="3">
        <f>SUM(K1433:M1433)</f>
        <v>5.5263809499999997E-2</v>
      </c>
      <c r="P1433" s="41" t="str">
        <f t="shared" si="388"/>
        <v/>
      </c>
      <c r="Q1433" s="42">
        <f t="shared" si="389"/>
        <v>9.068093061631681E-2</v>
      </c>
      <c r="R1433" s="44">
        <f t="shared" si="390"/>
        <v>2.3302002371902272E-3</v>
      </c>
      <c r="S1433" s="3" t="str">
        <f>IF(G1433&gt;0,(K1433/G1433)*(1000000/365),"")</f>
        <v/>
      </c>
      <c r="T1433" s="3">
        <f>IF(H1433&gt;0,(L1433/H1433)*(1000000/365),"")</f>
        <v>3.5378442661448135</v>
      </c>
      <c r="U1433" s="3">
        <f>IF(I1433&gt;0,(M1433/I1433)*(1000000/365),"")</f>
        <v>9.0910905877154224E-2</v>
      </c>
      <c r="V1433" s="28" t="str">
        <f>IF(J1433&gt;0,(N1433/J1433)*(1000000/365),"")</f>
        <v/>
      </c>
      <c r="Y1433" s="29" t="s">
        <v>900</v>
      </c>
      <c r="Z1433" s="3" t="s">
        <v>47</v>
      </c>
      <c r="AA1433" s="3">
        <v>1039533.448</v>
      </c>
      <c r="AB1433" s="3">
        <v>80</v>
      </c>
      <c r="AC1433" s="3">
        <v>73</v>
      </c>
      <c r="AD1433" s="3">
        <v>2</v>
      </c>
      <c r="AE1433" s="2" t="s">
        <v>1245</v>
      </c>
      <c r="AI1433" s="3" t="s">
        <v>1243</v>
      </c>
      <c r="AK1433" s="3">
        <v>42</v>
      </c>
      <c r="AL1433" s="3">
        <v>54.235152599999999</v>
      </c>
      <c r="AM1433" s="2" t="s">
        <v>1243</v>
      </c>
      <c r="AO1433" s="2">
        <v>31</v>
      </c>
      <c r="AP1433" s="2">
        <v>1.0286569000000001</v>
      </c>
    </row>
    <row r="1434" spans="1:42" x14ac:dyDescent="0.25">
      <c r="A1434" s="3">
        <f t="shared" si="374"/>
        <v>2</v>
      </c>
      <c r="B1434" s="3" t="str">
        <f t="shared" si="375"/>
        <v>Oil</v>
      </c>
      <c r="C1434" s="3">
        <f t="shared" si="376"/>
        <v>0</v>
      </c>
      <c r="D1434" s="3">
        <f t="shared" si="377"/>
        <v>1.4479000000000001E-2</v>
      </c>
      <c r="E1434" s="3">
        <f t="shared" si="378"/>
        <v>0</v>
      </c>
      <c r="F1434" s="3" t="str">
        <f t="shared" si="379"/>
        <v/>
      </c>
      <c r="G1434" s="3">
        <f t="shared" si="380"/>
        <v>0</v>
      </c>
      <c r="H1434" s="3">
        <f t="shared" si="381"/>
        <v>7</v>
      </c>
      <c r="I1434" s="3">
        <f t="shared" si="382"/>
        <v>0</v>
      </c>
      <c r="J1434" s="3">
        <f t="shared" si="383"/>
        <v>0</v>
      </c>
      <c r="K1434" s="3">
        <f t="shared" si="384"/>
        <v>0</v>
      </c>
      <c r="L1434" s="3">
        <f t="shared" si="385"/>
        <v>2.22656E-4</v>
      </c>
      <c r="M1434" s="3">
        <f t="shared" si="386"/>
        <v>0</v>
      </c>
      <c r="N1434" s="3">
        <f t="shared" si="387"/>
        <v>0</v>
      </c>
      <c r="O1434" s="3">
        <f>SUM(K1434:M1434)</f>
        <v>2.22656E-4</v>
      </c>
      <c r="P1434" s="41" t="str">
        <f t="shared" si="388"/>
        <v/>
      </c>
      <c r="Q1434" s="42">
        <f t="shared" si="389"/>
        <v>1.5377857586849921E-2</v>
      </c>
      <c r="R1434" s="44" t="str">
        <f t="shared" si="390"/>
        <v/>
      </c>
      <c r="S1434" s="3" t="str">
        <f>IF(G1434&gt;0,(K1434/G1434)*(1000000/365),"")</f>
        <v/>
      </c>
      <c r="T1434" s="3">
        <f>IF(H1434&gt;0,(L1434/H1434)*(1000000/365),"")</f>
        <v>8.7145205479452051E-2</v>
      </c>
      <c r="U1434" s="3" t="str">
        <f>IF(I1434&gt;0,(M1434/I1434)*(1000000/365),"")</f>
        <v/>
      </c>
      <c r="V1434" s="28" t="str">
        <f>IF(J1434&gt;0,(N1434/J1434)*(1000000/365),"")</f>
        <v/>
      </c>
      <c r="Y1434" s="29" t="s">
        <v>900</v>
      </c>
      <c r="Z1434" s="3" t="s">
        <v>62</v>
      </c>
      <c r="AA1434" s="3">
        <v>14479</v>
      </c>
      <c r="AB1434" s="3">
        <v>10</v>
      </c>
      <c r="AC1434" s="3">
        <v>17</v>
      </c>
      <c r="AD1434" s="3">
        <v>0</v>
      </c>
      <c r="AE1434" s="2" t="s">
        <v>1245</v>
      </c>
      <c r="AI1434" s="3" t="s">
        <v>1243</v>
      </c>
      <c r="AK1434" s="3">
        <v>7</v>
      </c>
      <c r="AL1434" s="3">
        <v>0.22265599999999999</v>
      </c>
      <c r="AM1434" s="2" t="s">
        <v>1245</v>
      </c>
    </row>
    <row r="1435" spans="1:42" x14ac:dyDescent="0.25">
      <c r="A1435" s="3">
        <f t="shared" si="374"/>
        <v>6</v>
      </c>
      <c r="B1435" s="3" t="str">
        <f t="shared" si="375"/>
        <v>Oil</v>
      </c>
      <c r="C1435" s="3">
        <f t="shared" si="376"/>
        <v>0.14179149999999999</v>
      </c>
      <c r="D1435" s="3">
        <f t="shared" si="377"/>
        <v>0</v>
      </c>
      <c r="E1435" s="3">
        <f t="shared" si="378"/>
        <v>0.13930392982456141</v>
      </c>
      <c r="F1435" s="3" t="str">
        <f t="shared" si="379"/>
        <v/>
      </c>
      <c r="G1435" s="3">
        <f t="shared" si="380"/>
        <v>57</v>
      </c>
      <c r="H1435" s="3">
        <f t="shared" si="381"/>
        <v>1</v>
      </c>
      <c r="I1435" s="3">
        <f t="shared" si="382"/>
        <v>56</v>
      </c>
      <c r="J1435" s="3">
        <f t="shared" si="383"/>
        <v>0</v>
      </c>
      <c r="K1435" s="3">
        <f t="shared" si="384"/>
        <v>0</v>
      </c>
      <c r="L1435" s="3">
        <f t="shared" si="385"/>
        <v>5.0520000000000005E-7</v>
      </c>
      <c r="M1435" s="3">
        <f t="shared" si="386"/>
        <v>0</v>
      </c>
      <c r="N1435" s="3">
        <f t="shared" si="387"/>
        <v>0</v>
      </c>
      <c r="O1435" s="3">
        <f>SUM(K1435:M1435)</f>
        <v>5.0520000000000005E-7</v>
      </c>
      <c r="P1435" s="41">
        <f t="shared" si="388"/>
        <v>0</v>
      </c>
      <c r="Q1435" s="42" t="str">
        <f t="shared" si="389"/>
        <v/>
      </c>
      <c r="R1435" s="44">
        <f t="shared" si="390"/>
        <v>0</v>
      </c>
      <c r="S1435" s="3">
        <f>IF(G1435&gt;0,(K1435/G1435)*(1000000/365),"")</f>
        <v>0</v>
      </c>
      <c r="T1435" s="3">
        <f>IF(H1435&gt;0,(L1435/H1435)*(1000000/365),"")</f>
        <v>1.384109589041096E-3</v>
      </c>
      <c r="U1435" s="3">
        <f>IF(I1435&gt;0,(M1435/I1435)*(1000000/365),"")</f>
        <v>0</v>
      </c>
      <c r="V1435" s="28" t="str">
        <f>IF(J1435&gt;0,(N1435/J1435)*(1000000/365),"")</f>
        <v/>
      </c>
      <c r="Y1435" s="29" t="s">
        <v>900</v>
      </c>
      <c r="Z1435" s="3" t="s">
        <v>47</v>
      </c>
      <c r="AA1435" s="3">
        <v>283583</v>
      </c>
      <c r="AB1435" s="3">
        <v>37</v>
      </c>
      <c r="AC1435" s="3">
        <v>65</v>
      </c>
      <c r="AD1435" s="3">
        <v>0</v>
      </c>
      <c r="AE1435" s="2" t="s">
        <v>1243</v>
      </c>
      <c r="AG1435" s="2">
        <v>57</v>
      </c>
      <c r="AH1435" s="2">
        <v>0</v>
      </c>
      <c r="AI1435" s="3" t="s">
        <v>1243</v>
      </c>
      <c r="AK1435" s="3">
        <v>1</v>
      </c>
      <c r="AL1435" s="3">
        <v>5.0520000000000003E-4</v>
      </c>
      <c r="AM1435" s="2" t="s">
        <v>1243</v>
      </c>
      <c r="AO1435" s="2">
        <v>56</v>
      </c>
      <c r="AP1435" s="2">
        <v>0</v>
      </c>
    </row>
    <row r="1436" spans="1:42" x14ac:dyDescent="0.25">
      <c r="A1436" s="3">
        <f t="shared" si="374"/>
        <v>5</v>
      </c>
      <c r="B1436" s="3" t="str">
        <f t="shared" si="375"/>
        <v>Oil</v>
      </c>
      <c r="C1436" s="3">
        <f t="shared" si="376"/>
        <v>0</v>
      </c>
      <c r="D1436" s="3">
        <f t="shared" si="377"/>
        <v>0.58377142057499998</v>
      </c>
      <c r="E1436" s="3">
        <f t="shared" si="378"/>
        <v>0.28107512842499999</v>
      </c>
      <c r="F1436" s="3" t="str">
        <f t="shared" si="379"/>
        <v/>
      </c>
      <c r="G1436" s="3">
        <f t="shared" si="380"/>
        <v>0</v>
      </c>
      <c r="H1436" s="3">
        <f t="shared" si="381"/>
        <v>27</v>
      </c>
      <c r="I1436" s="3">
        <f t="shared" si="382"/>
        <v>13</v>
      </c>
      <c r="J1436" s="3">
        <f t="shared" si="383"/>
        <v>0</v>
      </c>
      <c r="K1436" s="3">
        <f t="shared" si="384"/>
        <v>0</v>
      </c>
      <c r="L1436" s="3">
        <f t="shared" si="385"/>
        <v>7.3476100000000006E-5</v>
      </c>
      <c r="M1436" s="3">
        <f t="shared" si="386"/>
        <v>9.9999999999999991E-11</v>
      </c>
      <c r="N1436" s="3">
        <f t="shared" si="387"/>
        <v>0</v>
      </c>
      <c r="O1436" s="3">
        <f>SUM(K1436:M1436)</f>
        <v>7.34762E-5</v>
      </c>
      <c r="P1436" s="41" t="str">
        <f t="shared" si="388"/>
        <v/>
      </c>
      <c r="Q1436" s="42">
        <f t="shared" si="389"/>
        <v>1.2586450348601842E-4</v>
      </c>
      <c r="R1436" s="44">
        <f t="shared" si="390"/>
        <v>3.5577676530950426E-10</v>
      </c>
      <c r="S1436" s="3" t="str">
        <f>IF(G1436&gt;0,(K1436/G1436)*(1000000/365),"")</f>
        <v/>
      </c>
      <c r="T1436" s="3">
        <f>IF(H1436&gt;0,(L1436/H1436)*(1000000/365),"")</f>
        <v>7.4557179096905136E-3</v>
      </c>
      <c r="U1436" s="3">
        <f>IF(I1436&gt;0,(M1436/I1436)*(1000000/365),"")</f>
        <v>2.1074815595363536E-8</v>
      </c>
      <c r="V1436" s="28" t="str">
        <f>IF(J1436&gt;0,(N1436/J1436)*(1000000/365),"")</f>
        <v/>
      </c>
      <c r="Y1436" s="29" t="s">
        <v>900</v>
      </c>
      <c r="Z1436" s="3" t="s">
        <v>62</v>
      </c>
      <c r="AA1436" s="3">
        <v>864846.549</v>
      </c>
      <c r="AB1436" s="3">
        <v>168</v>
      </c>
      <c r="AC1436" s="3">
        <v>40</v>
      </c>
      <c r="AD1436" s="3">
        <v>27</v>
      </c>
      <c r="AE1436" s="2" t="s">
        <v>1245</v>
      </c>
      <c r="AI1436" s="3" t="s">
        <v>1243</v>
      </c>
      <c r="AK1436" s="3">
        <v>27</v>
      </c>
      <c r="AL1436" s="3">
        <v>7.3476100000000003E-2</v>
      </c>
      <c r="AM1436" s="2" t="s">
        <v>1243</v>
      </c>
      <c r="AO1436" s="2">
        <v>13</v>
      </c>
      <c r="AP1436" s="2">
        <v>9.9999999999999995E-8</v>
      </c>
    </row>
    <row r="1437" spans="1:42" x14ac:dyDescent="0.25">
      <c r="A1437" s="3">
        <f t="shared" si="374"/>
        <v>2</v>
      </c>
      <c r="B1437" s="3" t="str">
        <f t="shared" si="375"/>
        <v>Oil</v>
      </c>
      <c r="C1437" s="3">
        <f t="shared" si="376"/>
        <v>0</v>
      </c>
      <c r="D1437" s="3">
        <f t="shared" si="377"/>
        <v>1.2409999999999999E-2</v>
      </c>
      <c r="E1437" s="3">
        <f t="shared" si="378"/>
        <v>0</v>
      </c>
      <c r="F1437" s="3" t="str">
        <f t="shared" si="379"/>
        <v/>
      </c>
      <c r="G1437" s="3">
        <f t="shared" si="380"/>
        <v>0</v>
      </c>
      <c r="H1437" s="3">
        <f t="shared" si="381"/>
        <v>4</v>
      </c>
      <c r="I1437" s="3">
        <f t="shared" si="382"/>
        <v>0</v>
      </c>
      <c r="J1437" s="3">
        <f t="shared" si="383"/>
        <v>0</v>
      </c>
      <c r="K1437" s="3">
        <f t="shared" si="384"/>
        <v>0</v>
      </c>
      <c r="L1437" s="3">
        <f t="shared" si="385"/>
        <v>1.32E-3</v>
      </c>
      <c r="M1437" s="3">
        <f t="shared" si="386"/>
        <v>0</v>
      </c>
      <c r="N1437" s="3">
        <f t="shared" si="387"/>
        <v>0</v>
      </c>
      <c r="O1437" s="3">
        <f>SUM(K1437:M1437)</f>
        <v>1.32E-3</v>
      </c>
      <c r="P1437" s="41" t="str">
        <f t="shared" si="388"/>
        <v/>
      </c>
      <c r="Q1437" s="42">
        <f t="shared" si="389"/>
        <v>0.10636583400483482</v>
      </c>
      <c r="R1437" s="44" t="str">
        <f t="shared" si="390"/>
        <v/>
      </c>
      <c r="S1437" s="3" t="str">
        <f>IF(G1437&gt;0,(K1437/G1437)*(1000000/365),"")</f>
        <v/>
      </c>
      <c r="T1437" s="3">
        <f>IF(H1437&gt;0,(L1437/H1437)*(1000000/365),"")</f>
        <v>0.90410958904109584</v>
      </c>
      <c r="U1437" s="3" t="str">
        <f>IF(I1437&gt;0,(M1437/I1437)*(1000000/365),"")</f>
        <v/>
      </c>
      <c r="V1437" s="28" t="str">
        <f>IF(J1437&gt;0,(N1437/J1437)*(1000000/365),"")</f>
        <v/>
      </c>
      <c r="Y1437" s="29" t="s">
        <v>900</v>
      </c>
      <c r="Z1437" s="3" t="s">
        <v>47</v>
      </c>
      <c r="AA1437" s="3">
        <v>12410</v>
      </c>
      <c r="AB1437" s="3">
        <v>2</v>
      </c>
      <c r="AC1437" s="3">
        <v>4</v>
      </c>
      <c r="AD1437" s="3">
        <v>0</v>
      </c>
      <c r="AE1437" s="2" t="s">
        <v>1245</v>
      </c>
      <c r="AI1437" s="3" t="s">
        <v>1243</v>
      </c>
      <c r="AK1437" s="3">
        <v>4</v>
      </c>
      <c r="AL1437" s="3">
        <v>1.32</v>
      </c>
      <c r="AM1437" s="2" t="s">
        <v>1245</v>
      </c>
    </row>
    <row r="1438" spans="1:42" x14ac:dyDescent="0.25">
      <c r="A1438" s="3">
        <f t="shared" si="374"/>
        <v>2</v>
      </c>
      <c r="B1438" s="3" t="str">
        <f t="shared" si="375"/>
        <v>Oil</v>
      </c>
      <c r="C1438" s="3">
        <f t="shared" si="376"/>
        <v>0</v>
      </c>
      <c r="D1438" s="3">
        <f t="shared" si="377"/>
        <v>6.7735699999999996E-3</v>
      </c>
      <c r="E1438" s="3">
        <f t="shared" si="378"/>
        <v>0</v>
      </c>
      <c r="F1438" s="3" t="str">
        <f t="shared" si="379"/>
        <v/>
      </c>
      <c r="G1438" s="3">
        <f t="shared" si="380"/>
        <v>0</v>
      </c>
      <c r="H1438" s="3">
        <f t="shared" si="381"/>
        <v>2</v>
      </c>
      <c r="I1438" s="3">
        <f t="shared" si="382"/>
        <v>0</v>
      </c>
      <c r="J1438" s="3">
        <f t="shared" si="383"/>
        <v>0</v>
      </c>
      <c r="K1438" s="3">
        <f t="shared" si="384"/>
        <v>0</v>
      </c>
      <c r="L1438" s="3">
        <f t="shared" si="385"/>
        <v>0</v>
      </c>
      <c r="M1438" s="3">
        <f t="shared" si="386"/>
        <v>0</v>
      </c>
      <c r="N1438" s="3">
        <f t="shared" si="387"/>
        <v>0</v>
      </c>
      <c r="O1438" s="3">
        <f>SUM(K1438:M1438)</f>
        <v>0</v>
      </c>
      <c r="P1438" s="41" t="str">
        <f t="shared" si="388"/>
        <v/>
      </c>
      <c r="Q1438" s="42">
        <f t="shared" si="389"/>
        <v>0</v>
      </c>
      <c r="R1438" s="44" t="str">
        <f t="shared" si="390"/>
        <v/>
      </c>
      <c r="S1438" s="3" t="str">
        <f>IF(G1438&gt;0,(K1438/G1438)*(1000000/365),"")</f>
        <v/>
      </c>
      <c r="T1438" s="3">
        <f>IF(H1438&gt;0,(L1438/H1438)*(1000000/365),"")</f>
        <v>0</v>
      </c>
      <c r="U1438" s="3" t="str">
        <f>IF(I1438&gt;0,(M1438/I1438)*(1000000/365),"")</f>
        <v/>
      </c>
      <c r="V1438" s="28" t="str">
        <f>IF(J1438&gt;0,(N1438/J1438)*(1000000/365),"")</f>
        <v/>
      </c>
      <c r="Y1438" s="29" t="s">
        <v>900</v>
      </c>
      <c r="Z1438" s="3" t="s">
        <v>47</v>
      </c>
      <c r="AA1438" s="3">
        <v>6773.57</v>
      </c>
      <c r="AB1438" s="3">
        <v>4</v>
      </c>
      <c r="AC1438" s="3">
        <v>5</v>
      </c>
      <c r="AD1438" s="3">
        <v>5</v>
      </c>
      <c r="AE1438" s="2" t="s">
        <v>1245</v>
      </c>
      <c r="AI1438" s="3" t="s">
        <v>1243</v>
      </c>
      <c r="AK1438" s="3">
        <v>2</v>
      </c>
      <c r="AL1438" s="3">
        <v>0</v>
      </c>
      <c r="AM1438" s="2" t="s">
        <v>1245</v>
      </c>
    </row>
    <row r="1439" spans="1:42" x14ac:dyDescent="0.25">
      <c r="A1439" s="3">
        <f t="shared" si="374"/>
        <v>5</v>
      </c>
      <c r="B1439" s="3" t="str">
        <f t="shared" si="375"/>
        <v>Oil</v>
      </c>
      <c r="C1439" s="3">
        <f t="shared" si="376"/>
        <v>0</v>
      </c>
      <c r="D1439" s="3">
        <f t="shared" si="377"/>
        <v>0.48699379955456568</v>
      </c>
      <c r="E1439" s="3">
        <f t="shared" si="378"/>
        <v>0.17965320044543429</v>
      </c>
      <c r="F1439" s="3" t="str">
        <f t="shared" si="379"/>
        <v/>
      </c>
      <c r="G1439" s="3">
        <f t="shared" si="380"/>
        <v>0</v>
      </c>
      <c r="H1439" s="3">
        <f t="shared" si="381"/>
        <v>328</v>
      </c>
      <c r="I1439" s="3">
        <f t="shared" si="382"/>
        <v>121</v>
      </c>
      <c r="J1439" s="3">
        <f t="shared" si="383"/>
        <v>0</v>
      </c>
      <c r="K1439" s="3">
        <f t="shared" si="384"/>
        <v>0</v>
      </c>
      <c r="L1439" s="3">
        <f t="shared" si="385"/>
        <v>2.1569999999999999E-2</v>
      </c>
      <c r="M1439" s="3">
        <f t="shared" si="386"/>
        <v>3.8122866000000005E-2</v>
      </c>
      <c r="N1439" s="3">
        <f t="shared" si="387"/>
        <v>0</v>
      </c>
      <c r="O1439" s="3">
        <f>SUM(K1439:M1439)</f>
        <v>5.9692866000000004E-2</v>
      </c>
      <c r="P1439" s="41" t="str">
        <f t="shared" si="388"/>
        <v/>
      </c>
      <c r="Q1439" s="42">
        <f t="shared" si="389"/>
        <v>4.4292145032912615E-2</v>
      </c>
      <c r="R1439" s="44">
        <f t="shared" si="390"/>
        <v>0.21220254304113545</v>
      </c>
      <c r="S1439" s="3" t="str">
        <f>IF(G1439&gt;0,(K1439/G1439)*(1000000/365),"")</f>
        <v/>
      </c>
      <c r="T1439" s="3">
        <f>IF(H1439&gt;0,(L1439/H1439)*(1000000/365),"")</f>
        <v>0.18017039759438688</v>
      </c>
      <c r="U1439" s="3">
        <f>IF(I1439&gt;0,(M1439/I1439)*(1000000/365),"")</f>
        <v>0.8631918034642817</v>
      </c>
      <c r="V1439" s="28" t="str">
        <f>IF(J1439&gt;0,(N1439/J1439)*(1000000/365),"")</f>
        <v/>
      </c>
      <c r="Y1439" s="29" t="s">
        <v>900</v>
      </c>
      <c r="Z1439" s="3" t="s">
        <v>47</v>
      </c>
      <c r="AA1439" s="3">
        <v>666647</v>
      </c>
      <c r="AB1439" s="3">
        <v>7</v>
      </c>
      <c r="AC1439" s="3">
        <v>469</v>
      </c>
      <c r="AD1439" s="3">
        <v>0</v>
      </c>
      <c r="AE1439" s="2" t="s">
        <v>1245</v>
      </c>
      <c r="AI1439" s="3" t="s">
        <v>1243</v>
      </c>
      <c r="AK1439" s="3">
        <v>328</v>
      </c>
      <c r="AL1439" s="3">
        <v>21.57</v>
      </c>
      <c r="AM1439" s="2" t="s">
        <v>1243</v>
      </c>
      <c r="AO1439" s="2">
        <v>121</v>
      </c>
      <c r="AP1439" s="2">
        <v>38.122866000000002</v>
      </c>
    </row>
    <row r="1440" spans="1:42" x14ac:dyDescent="0.25">
      <c r="A1440" s="3">
        <f t="shared" si="374"/>
        <v>6</v>
      </c>
      <c r="B1440" s="3" t="str">
        <f t="shared" si="375"/>
        <v>Oil</v>
      </c>
      <c r="C1440" s="3">
        <f t="shared" si="376"/>
        <v>1.3742811965812821E-2</v>
      </c>
      <c r="D1440" s="3">
        <f t="shared" si="377"/>
        <v>0</v>
      </c>
      <c r="E1440" s="3">
        <f t="shared" si="378"/>
        <v>0.35731311111113334</v>
      </c>
      <c r="F1440" s="3" t="str">
        <f t="shared" si="379"/>
        <v/>
      </c>
      <c r="G1440" s="3">
        <f t="shared" si="380"/>
        <v>1</v>
      </c>
      <c r="H1440" s="3">
        <f t="shared" si="381"/>
        <v>12</v>
      </c>
      <c r="I1440" s="3">
        <f t="shared" si="382"/>
        <v>26</v>
      </c>
      <c r="J1440" s="3">
        <f t="shared" si="383"/>
        <v>0</v>
      </c>
      <c r="K1440" s="3">
        <f t="shared" si="384"/>
        <v>1.0609100000000001E-4</v>
      </c>
      <c r="L1440" s="3">
        <f t="shared" si="385"/>
        <v>1.7983057000000001E-3</v>
      </c>
      <c r="M1440" s="3">
        <f t="shared" si="386"/>
        <v>8.9429999999999995E-7</v>
      </c>
      <c r="N1440" s="3">
        <f t="shared" si="387"/>
        <v>0</v>
      </c>
      <c r="O1440" s="3">
        <f>SUM(K1440:M1440)</f>
        <v>1.9052910000000001E-3</v>
      </c>
      <c r="P1440" s="41">
        <f t="shared" si="388"/>
        <v>7.7197447119204069E-3</v>
      </c>
      <c r="Q1440" s="42" t="str">
        <f t="shared" si="389"/>
        <v/>
      </c>
      <c r="R1440" s="44">
        <f t="shared" si="390"/>
        <v>2.5028468650898461E-6</v>
      </c>
      <c r="S1440" s="3">
        <f>IF(G1440&gt;0,(K1440/G1440)*(1000000/365),"")</f>
        <v>0.29066027397260275</v>
      </c>
      <c r="T1440" s="3">
        <f>IF(H1440&gt;0,(L1440/H1440)*(1000000/365),"")</f>
        <v>0.4105720776255708</v>
      </c>
      <c r="U1440" s="3">
        <f>IF(I1440&gt;0,(M1440/I1440)*(1000000/365),"")</f>
        <v>9.4236037934668058E-5</v>
      </c>
      <c r="V1440" s="28" t="str">
        <f>IF(J1440&gt;0,(N1440/J1440)*(1000000/365),"")</f>
        <v/>
      </c>
      <c r="Y1440" s="29" t="s">
        <v>900</v>
      </c>
      <c r="Z1440" s="3" t="s">
        <v>62</v>
      </c>
      <c r="AA1440" s="3">
        <v>535969.66666670004</v>
      </c>
      <c r="AB1440" s="3">
        <v>149</v>
      </c>
      <c r="AC1440" s="3">
        <v>66</v>
      </c>
      <c r="AD1440" s="3">
        <v>0</v>
      </c>
      <c r="AE1440" s="2" t="s">
        <v>1243</v>
      </c>
      <c r="AG1440" s="2">
        <v>1</v>
      </c>
      <c r="AH1440" s="2">
        <v>0.106091</v>
      </c>
      <c r="AI1440" s="3" t="s">
        <v>1243</v>
      </c>
      <c r="AK1440" s="3">
        <v>12</v>
      </c>
      <c r="AL1440" s="3">
        <v>1.7983057</v>
      </c>
      <c r="AM1440" s="2" t="s">
        <v>1243</v>
      </c>
      <c r="AO1440" s="2">
        <v>26</v>
      </c>
      <c r="AP1440" s="2">
        <v>8.943E-4</v>
      </c>
    </row>
    <row r="1441" spans="1:42" x14ac:dyDescent="0.25">
      <c r="A1441" s="3">
        <f t="shared" si="374"/>
        <v>4</v>
      </c>
      <c r="B1441" s="3" t="str">
        <f t="shared" si="375"/>
        <v>Oil</v>
      </c>
      <c r="C1441" s="3">
        <f t="shared" si="376"/>
        <v>3.3440606987096779</v>
      </c>
      <c r="D1441" s="3">
        <f t="shared" si="377"/>
        <v>1.3680248312903229</v>
      </c>
      <c r="E1441" s="3">
        <f t="shared" si="378"/>
        <v>0</v>
      </c>
      <c r="F1441" s="3" t="str">
        <f t="shared" si="379"/>
        <v/>
      </c>
      <c r="G1441" s="3">
        <f t="shared" si="380"/>
        <v>44</v>
      </c>
      <c r="H1441" s="3">
        <f t="shared" si="381"/>
        <v>18</v>
      </c>
      <c r="I1441" s="3">
        <f t="shared" si="382"/>
        <v>0</v>
      </c>
      <c r="J1441" s="3">
        <f t="shared" si="383"/>
        <v>0</v>
      </c>
      <c r="K1441" s="3">
        <f t="shared" si="384"/>
        <v>2.0741548000000002E-3</v>
      </c>
      <c r="L1441" s="3">
        <f t="shared" si="385"/>
        <v>8.5349329700000004E-2</v>
      </c>
      <c r="M1441" s="3">
        <f t="shared" si="386"/>
        <v>0</v>
      </c>
      <c r="N1441" s="3">
        <f t="shared" si="387"/>
        <v>0</v>
      </c>
      <c r="O1441" s="3">
        <f>SUM(K1441:M1441)</f>
        <v>8.7423484500000009E-2</v>
      </c>
      <c r="P1441" s="41">
        <f t="shared" si="388"/>
        <v>6.2025034437931188E-4</v>
      </c>
      <c r="Q1441" s="42">
        <f t="shared" si="389"/>
        <v>6.2388728441060824E-2</v>
      </c>
      <c r="R1441" s="44" t="str">
        <f t="shared" si="390"/>
        <v/>
      </c>
      <c r="S1441" s="3">
        <f>IF(G1441&gt;0,(K1441/G1441)*(1000000/365),"")</f>
        <v>0.12915036114570361</v>
      </c>
      <c r="T1441" s="3">
        <f>IF(H1441&gt;0,(L1441/H1441)*(1000000/365),"")</f>
        <v>12.990765555555557</v>
      </c>
      <c r="U1441" s="3" t="str">
        <f>IF(I1441&gt;0,(M1441/I1441)*(1000000/365),"")</f>
        <v/>
      </c>
      <c r="V1441" s="28" t="str">
        <f>IF(J1441&gt;0,(N1441/J1441)*(1000000/365),"")</f>
        <v/>
      </c>
      <c r="Y1441" s="29" t="s">
        <v>902</v>
      </c>
      <c r="Z1441" s="3" t="s">
        <v>62</v>
      </c>
      <c r="AA1441" s="3">
        <v>4712085.53</v>
      </c>
      <c r="AB1441" s="3">
        <v>172</v>
      </c>
      <c r="AC1441" s="3">
        <v>62</v>
      </c>
      <c r="AD1441" s="3">
        <v>60</v>
      </c>
      <c r="AE1441" s="2" t="s">
        <v>1243</v>
      </c>
      <c r="AG1441" s="2">
        <v>44</v>
      </c>
      <c r="AH1441" s="2">
        <v>2.0741548000000001</v>
      </c>
      <c r="AI1441" s="3" t="s">
        <v>1243</v>
      </c>
      <c r="AK1441" s="3">
        <v>18</v>
      </c>
      <c r="AL1441" s="3">
        <v>85.349329699999998</v>
      </c>
      <c r="AM1441" s="2" t="s">
        <v>1245</v>
      </c>
    </row>
    <row r="1442" spans="1:42" x14ac:dyDescent="0.25">
      <c r="A1442" s="3">
        <f t="shared" si="374"/>
        <v>2</v>
      </c>
      <c r="B1442" s="3" t="str">
        <f t="shared" si="375"/>
        <v>Oil</v>
      </c>
      <c r="C1442" s="3">
        <f t="shared" si="376"/>
        <v>0</v>
      </c>
      <c r="D1442" s="3">
        <f t="shared" si="377"/>
        <v>1.7412E-2</v>
      </c>
      <c r="E1442" s="3">
        <f t="shared" si="378"/>
        <v>0</v>
      </c>
      <c r="F1442" s="3" t="str">
        <f t="shared" si="379"/>
        <v/>
      </c>
      <c r="G1442" s="3">
        <f t="shared" si="380"/>
        <v>0</v>
      </c>
      <c r="H1442" s="3">
        <f t="shared" si="381"/>
        <v>18</v>
      </c>
      <c r="I1442" s="3">
        <f t="shared" si="382"/>
        <v>0</v>
      </c>
      <c r="J1442" s="3">
        <f t="shared" si="383"/>
        <v>0</v>
      </c>
      <c r="K1442" s="3">
        <f t="shared" si="384"/>
        <v>0</v>
      </c>
      <c r="L1442" s="3">
        <f t="shared" si="385"/>
        <v>1.750759E-2</v>
      </c>
      <c r="M1442" s="3">
        <f t="shared" si="386"/>
        <v>0</v>
      </c>
      <c r="N1442" s="3">
        <f t="shared" si="387"/>
        <v>0</v>
      </c>
      <c r="O1442" s="3">
        <f>SUM(K1442:M1442)</f>
        <v>1.750759E-2</v>
      </c>
      <c r="P1442" s="41" t="str">
        <f t="shared" si="388"/>
        <v/>
      </c>
      <c r="Q1442" s="42">
        <f t="shared" si="389"/>
        <v>1.005489892028486</v>
      </c>
      <c r="R1442" s="44" t="str">
        <f t="shared" si="390"/>
        <v/>
      </c>
      <c r="S1442" s="3" t="str">
        <f>IF(G1442&gt;0,(K1442/G1442)*(1000000/365),"")</f>
        <v/>
      </c>
      <c r="T1442" s="3">
        <f>IF(H1442&gt;0,(L1442/H1442)*(1000000/365),"")</f>
        <v>2.6647777777777777</v>
      </c>
      <c r="U1442" s="3" t="str">
        <f>IF(I1442&gt;0,(M1442/I1442)*(1000000/365),"")</f>
        <v/>
      </c>
      <c r="V1442" s="28" t="str">
        <f>IF(J1442&gt;0,(N1442/J1442)*(1000000/365),"")</f>
        <v/>
      </c>
      <c r="Y1442" s="29" t="s">
        <v>902</v>
      </c>
      <c r="Z1442" s="3" t="s">
        <v>62</v>
      </c>
      <c r="AA1442" s="3">
        <v>17412</v>
      </c>
      <c r="AB1442" s="3">
        <v>33</v>
      </c>
      <c r="AC1442" s="3">
        <v>18</v>
      </c>
      <c r="AD1442" s="3">
        <v>0</v>
      </c>
      <c r="AE1442" s="2" t="s">
        <v>1245</v>
      </c>
      <c r="AI1442" s="3" t="s">
        <v>1243</v>
      </c>
      <c r="AK1442" s="3">
        <v>18</v>
      </c>
      <c r="AL1442" s="3">
        <v>17.50759</v>
      </c>
      <c r="AM1442" s="2" t="s">
        <v>1245</v>
      </c>
    </row>
    <row r="1443" spans="1:42" x14ac:dyDescent="0.25">
      <c r="A1443" s="3">
        <f t="shared" si="374"/>
        <v>6</v>
      </c>
      <c r="B1443" s="3" t="str">
        <f t="shared" si="375"/>
        <v>Oil</v>
      </c>
      <c r="C1443" s="3">
        <f t="shared" si="376"/>
        <v>0.88812844596774188</v>
      </c>
      <c r="D1443" s="3">
        <f t="shared" si="377"/>
        <v>0</v>
      </c>
      <c r="E1443" s="3">
        <f t="shared" si="378"/>
        <v>7.7906004032258058E-2</v>
      </c>
      <c r="F1443" s="3" t="str">
        <f t="shared" si="379"/>
        <v/>
      </c>
      <c r="G1443" s="3">
        <f t="shared" si="380"/>
        <v>57</v>
      </c>
      <c r="H1443" s="3">
        <f t="shared" si="381"/>
        <v>0</v>
      </c>
      <c r="I1443" s="3">
        <f t="shared" si="382"/>
        <v>5</v>
      </c>
      <c r="J1443" s="3">
        <f t="shared" si="383"/>
        <v>0</v>
      </c>
      <c r="K1443" s="3">
        <f t="shared" si="384"/>
        <v>0</v>
      </c>
      <c r="L1443" s="3">
        <f t="shared" si="385"/>
        <v>0</v>
      </c>
      <c r="M1443" s="3">
        <f t="shared" si="386"/>
        <v>5.9321999999999999E-4</v>
      </c>
      <c r="N1443" s="3">
        <f t="shared" si="387"/>
        <v>0</v>
      </c>
      <c r="O1443" s="3">
        <f>SUM(K1443:M1443)</f>
        <v>5.9321999999999999E-4</v>
      </c>
      <c r="P1443" s="41">
        <f t="shared" si="388"/>
        <v>0</v>
      </c>
      <c r="Q1443" s="42" t="str">
        <f t="shared" si="389"/>
        <v/>
      </c>
      <c r="R1443" s="44">
        <f t="shared" si="390"/>
        <v>7.6145607436670613E-3</v>
      </c>
      <c r="S1443" s="3">
        <f>IF(G1443&gt;0,(K1443/G1443)*(1000000/365),"")</f>
        <v>0</v>
      </c>
      <c r="T1443" s="3" t="str">
        <f>IF(H1443&gt;0,(L1443/H1443)*(1000000/365),"")</f>
        <v/>
      </c>
      <c r="U1443" s="3">
        <f>IF(I1443&gt;0,(M1443/I1443)*(1000000/365),"")</f>
        <v>0.32505205479452054</v>
      </c>
      <c r="V1443" s="28" t="str">
        <f>IF(J1443&gt;0,(N1443/J1443)*(1000000/365),"")</f>
        <v/>
      </c>
      <c r="Y1443" s="29" t="s">
        <v>902</v>
      </c>
      <c r="Z1443" s="3" t="s">
        <v>47</v>
      </c>
      <c r="AA1443" s="3">
        <v>966034.45</v>
      </c>
      <c r="AB1443" s="3">
        <v>60</v>
      </c>
      <c r="AC1443" s="3">
        <v>62</v>
      </c>
      <c r="AD1443" s="3">
        <v>0</v>
      </c>
      <c r="AE1443" s="2" t="s">
        <v>1243</v>
      </c>
      <c r="AG1443" s="2">
        <v>57</v>
      </c>
      <c r="AH1443" s="2">
        <v>0</v>
      </c>
      <c r="AI1443" s="3" t="s">
        <v>1245</v>
      </c>
      <c r="AM1443" s="2" t="s">
        <v>1243</v>
      </c>
      <c r="AO1443" s="2">
        <v>5</v>
      </c>
      <c r="AP1443" s="2">
        <v>0.59321999999999997</v>
      </c>
    </row>
    <row r="1444" spans="1:42" x14ac:dyDescent="0.25">
      <c r="A1444" s="3">
        <f t="shared" si="374"/>
        <v>6</v>
      </c>
      <c r="B1444" s="3" t="str">
        <f t="shared" si="375"/>
        <v>Oil</v>
      </c>
      <c r="C1444" s="3">
        <f t="shared" si="376"/>
        <v>0.49590121000000004</v>
      </c>
      <c r="D1444" s="3">
        <f t="shared" si="377"/>
        <v>0</v>
      </c>
      <c r="E1444" s="3">
        <f t="shared" si="378"/>
        <v>0</v>
      </c>
      <c r="F1444" s="3" t="str">
        <f t="shared" si="379"/>
        <v/>
      </c>
      <c r="G1444" s="3">
        <f t="shared" si="380"/>
        <v>38</v>
      </c>
      <c r="H1444" s="3">
        <f t="shared" si="381"/>
        <v>0</v>
      </c>
      <c r="I1444" s="3">
        <f t="shared" si="382"/>
        <v>0</v>
      </c>
      <c r="J1444" s="3">
        <f t="shared" si="383"/>
        <v>0</v>
      </c>
      <c r="K1444" s="3">
        <f t="shared" si="384"/>
        <v>0</v>
      </c>
      <c r="L1444" s="3">
        <f t="shared" si="385"/>
        <v>0</v>
      </c>
      <c r="M1444" s="3">
        <f t="shared" si="386"/>
        <v>1.0478799999999999E-3</v>
      </c>
      <c r="N1444" s="3">
        <f t="shared" si="387"/>
        <v>0</v>
      </c>
      <c r="O1444" s="3">
        <f>SUM(K1444:M1444)</f>
        <v>1.0478799999999999E-3</v>
      </c>
      <c r="P1444" s="41">
        <f t="shared" si="388"/>
        <v>0</v>
      </c>
      <c r="Q1444" s="42" t="str">
        <f t="shared" si="389"/>
        <v/>
      </c>
      <c r="R1444" s="44" t="str">
        <f t="shared" si="390"/>
        <v/>
      </c>
      <c r="S1444" s="3">
        <f>IF(G1444&gt;0,(K1444/G1444)*(1000000/365),"")</f>
        <v>0</v>
      </c>
      <c r="T1444" s="3" t="str">
        <f>IF(H1444&gt;0,(L1444/H1444)*(1000000/365),"")</f>
        <v/>
      </c>
      <c r="U1444" s="3" t="str">
        <f>IF(I1444&gt;0,(M1444/I1444)*(1000000/365),"")</f>
        <v/>
      </c>
      <c r="V1444" s="28" t="str">
        <f>IF(J1444&gt;0,(N1444/J1444)*(1000000/365),"")</f>
        <v/>
      </c>
      <c r="Y1444" s="29" t="s">
        <v>902</v>
      </c>
      <c r="Z1444" s="3" t="s">
        <v>62</v>
      </c>
      <c r="AA1444" s="3">
        <v>495901.21</v>
      </c>
      <c r="AB1444" s="3">
        <v>46</v>
      </c>
      <c r="AC1444" s="3">
        <v>38</v>
      </c>
      <c r="AD1444" s="3">
        <v>13</v>
      </c>
      <c r="AE1444" s="2" t="s">
        <v>1243</v>
      </c>
      <c r="AG1444" s="2">
        <v>38</v>
      </c>
      <c r="AH1444" s="2">
        <v>0</v>
      </c>
      <c r="AI1444" s="3" t="s">
        <v>1245</v>
      </c>
      <c r="AM1444" s="2" t="s">
        <v>1243</v>
      </c>
      <c r="AO1444" s="2">
        <v>0</v>
      </c>
      <c r="AP1444" s="2">
        <v>1.0478799999999999</v>
      </c>
    </row>
    <row r="1445" spans="1:42" x14ac:dyDescent="0.25">
      <c r="A1445" s="3">
        <f t="shared" si="374"/>
        <v>2</v>
      </c>
      <c r="B1445" s="3" t="str">
        <f t="shared" si="375"/>
        <v>Oil</v>
      </c>
      <c r="C1445" s="3">
        <f t="shared" si="376"/>
        <v>0</v>
      </c>
      <c r="D1445" s="3">
        <f t="shared" si="377"/>
        <v>7.7254000000000003E-2</v>
      </c>
      <c r="E1445" s="3">
        <f t="shared" si="378"/>
        <v>0</v>
      </c>
      <c r="F1445" s="3" t="str">
        <f t="shared" si="379"/>
        <v/>
      </c>
      <c r="G1445" s="3">
        <f t="shared" si="380"/>
        <v>0</v>
      </c>
      <c r="H1445" s="3">
        <f t="shared" si="381"/>
        <v>6</v>
      </c>
      <c r="I1445" s="3">
        <f t="shared" si="382"/>
        <v>0</v>
      </c>
      <c r="J1445" s="3">
        <f t="shared" si="383"/>
        <v>0</v>
      </c>
      <c r="K1445" s="3">
        <f t="shared" si="384"/>
        <v>0</v>
      </c>
      <c r="L1445" s="3">
        <f t="shared" si="385"/>
        <v>1.2423037E-3</v>
      </c>
      <c r="M1445" s="3">
        <f t="shared" si="386"/>
        <v>0</v>
      </c>
      <c r="N1445" s="3">
        <f t="shared" si="387"/>
        <v>0</v>
      </c>
      <c r="O1445" s="3">
        <f>SUM(K1445:M1445)</f>
        <v>1.2423037E-3</v>
      </c>
      <c r="P1445" s="41" t="str">
        <f t="shared" si="388"/>
        <v/>
      </c>
      <c r="Q1445" s="42">
        <f t="shared" si="389"/>
        <v>1.6080768633339373E-2</v>
      </c>
      <c r="R1445" s="44" t="str">
        <f t="shared" si="390"/>
        <v/>
      </c>
      <c r="S1445" s="3" t="str">
        <f>IF(G1445&gt;0,(K1445/G1445)*(1000000/365),"")</f>
        <v/>
      </c>
      <c r="T1445" s="3">
        <f>IF(H1445&gt;0,(L1445/H1445)*(1000000/365),"")</f>
        <v>0.56726196347031965</v>
      </c>
      <c r="U1445" s="3" t="str">
        <f>IF(I1445&gt;0,(M1445/I1445)*(1000000/365),"")</f>
        <v/>
      </c>
      <c r="V1445" s="28" t="str">
        <f>IF(J1445&gt;0,(N1445/J1445)*(1000000/365),"")</f>
        <v/>
      </c>
      <c r="Y1445" s="29" t="s">
        <v>902</v>
      </c>
      <c r="Z1445" s="3" t="s">
        <v>62</v>
      </c>
      <c r="AA1445" s="3">
        <v>77254</v>
      </c>
      <c r="AB1445" s="3">
        <v>2</v>
      </c>
      <c r="AC1445" s="3">
        <v>6</v>
      </c>
      <c r="AD1445" s="3">
        <v>0</v>
      </c>
      <c r="AE1445" s="2" t="s">
        <v>1245</v>
      </c>
      <c r="AI1445" s="3" t="s">
        <v>1243</v>
      </c>
      <c r="AK1445" s="3">
        <v>6</v>
      </c>
      <c r="AL1445" s="3">
        <v>1.2423036999999999</v>
      </c>
      <c r="AM1445" s="2" t="s">
        <v>1245</v>
      </c>
    </row>
    <row r="1446" spans="1:42" x14ac:dyDescent="0.25">
      <c r="A1446" s="3">
        <f t="shared" si="374"/>
        <v>2</v>
      </c>
      <c r="B1446" s="3" t="str">
        <f t="shared" si="375"/>
        <v>Oil</v>
      </c>
      <c r="C1446" s="3">
        <f t="shared" si="376"/>
        <v>0</v>
      </c>
      <c r="D1446" s="3">
        <f t="shared" si="377"/>
        <v>0.20366699999999999</v>
      </c>
      <c r="E1446" s="3">
        <f t="shared" si="378"/>
        <v>0</v>
      </c>
      <c r="F1446" s="3" t="str">
        <f t="shared" si="379"/>
        <v/>
      </c>
      <c r="G1446" s="3">
        <f t="shared" si="380"/>
        <v>0</v>
      </c>
      <c r="H1446" s="3">
        <f t="shared" si="381"/>
        <v>64</v>
      </c>
      <c r="I1446" s="3">
        <f t="shared" si="382"/>
        <v>0</v>
      </c>
      <c r="J1446" s="3">
        <f t="shared" si="383"/>
        <v>0</v>
      </c>
      <c r="K1446" s="3">
        <f t="shared" si="384"/>
        <v>0</v>
      </c>
      <c r="L1446" s="3">
        <f t="shared" si="385"/>
        <v>0.34968206020000003</v>
      </c>
      <c r="M1446" s="3">
        <f t="shared" si="386"/>
        <v>0</v>
      </c>
      <c r="N1446" s="3">
        <f t="shared" si="387"/>
        <v>0</v>
      </c>
      <c r="O1446" s="3">
        <f>SUM(K1446:M1446)</f>
        <v>0.34968206020000003</v>
      </c>
      <c r="P1446" s="41" t="str">
        <f t="shared" si="388"/>
        <v/>
      </c>
      <c r="Q1446" s="42">
        <f t="shared" si="389"/>
        <v>1.7169303824379996</v>
      </c>
      <c r="R1446" s="44" t="str">
        <f t="shared" si="390"/>
        <v/>
      </c>
      <c r="S1446" s="3" t="str">
        <f>IF(G1446&gt;0,(K1446/G1446)*(1000000/365),"")</f>
        <v/>
      </c>
      <c r="T1446" s="3">
        <f>IF(H1446&gt;0,(L1446/H1446)*(1000000/365),"")</f>
        <v>14.969266275684932</v>
      </c>
      <c r="U1446" s="3" t="str">
        <f>IF(I1446&gt;0,(M1446/I1446)*(1000000/365),"")</f>
        <v/>
      </c>
      <c r="V1446" s="28" t="str">
        <f>IF(J1446&gt;0,(N1446/J1446)*(1000000/365),"")</f>
        <v/>
      </c>
      <c r="Y1446" s="29" t="s">
        <v>903</v>
      </c>
      <c r="Z1446" s="3" t="s">
        <v>47</v>
      </c>
      <c r="AA1446" s="3">
        <v>203667</v>
      </c>
      <c r="AB1446" s="3">
        <v>9</v>
      </c>
      <c r="AC1446" s="3">
        <v>64</v>
      </c>
      <c r="AD1446" s="3">
        <v>0</v>
      </c>
      <c r="AE1446" s="2" t="s">
        <v>1245</v>
      </c>
      <c r="AI1446" s="3" t="s">
        <v>1243</v>
      </c>
      <c r="AK1446" s="3">
        <v>64</v>
      </c>
      <c r="AL1446" s="3">
        <v>349.68206020000002</v>
      </c>
      <c r="AM1446" s="2" t="s">
        <v>1245</v>
      </c>
    </row>
    <row r="1447" spans="1:42" x14ac:dyDescent="0.25">
      <c r="A1447" s="3">
        <f t="shared" si="374"/>
        <v>5</v>
      </c>
      <c r="B1447" s="3" t="str">
        <f t="shared" si="375"/>
        <v>Oil</v>
      </c>
      <c r="C1447" s="3">
        <f t="shared" si="376"/>
        <v>0</v>
      </c>
      <c r="D1447" s="3">
        <f t="shared" si="377"/>
        <v>0.44355541884816757</v>
      </c>
      <c r="E1447" s="3">
        <f t="shared" si="378"/>
        <v>1.0967915811518323</v>
      </c>
      <c r="F1447" s="3" t="str">
        <f t="shared" si="379"/>
        <v/>
      </c>
      <c r="G1447" s="3">
        <f t="shared" si="380"/>
        <v>0</v>
      </c>
      <c r="H1447" s="3">
        <f t="shared" si="381"/>
        <v>55</v>
      </c>
      <c r="I1447" s="3">
        <f t="shared" si="382"/>
        <v>136</v>
      </c>
      <c r="J1447" s="3">
        <f t="shared" si="383"/>
        <v>0</v>
      </c>
      <c r="K1447" s="3">
        <f t="shared" si="384"/>
        <v>0</v>
      </c>
      <c r="L1447" s="3">
        <f t="shared" si="385"/>
        <v>9.1892799999999997E-2</v>
      </c>
      <c r="M1447" s="3">
        <f t="shared" si="386"/>
        <v>1.8791999999999999E-3</v>
      </c>
      <c r="N1447" s="3">
        <f t="shared" si="387"/>
        <v>0</v>
      </c>
      <c r="O1447" s="3">
        <f>SUM(K1447:M1447)</f>
        <v>9.3771999999999994E-2</v>
      </c>
      <c r="P1447" s="41" t="str">
        <f t="shared" si="388"/>
        <v/>
      </c>
      <c r="Q1447" s="42">
        <f t="shared" si="389"/>
        <v>0.20717321014503401</v>
      </c>
      <c r="R1447" s="44">
        <f t="shared" si="390"/>
        <v>1.7133610726903059E-3</v>
      </c>
      <c r="S1447" s="3" t="str">
        <f>IF(G1447&gt;0,(K1447/G1447)*(1000000/365),"")</f>
        <v/>
      </c>
      <c r="T1447" s="3">
        <f>IF(H1447&gt;0,(L1447/H1447)*(1000000/365),"")</f>
        <v>4.5774744707347441</v>
      </c>
      <c r="U1447" s="3">
        <f>IF(I1447&gt;0,(M1447/I1447)*(1000000/365),"")</f>
        <v>3.7856567284448021E-2</v>
      </c>
      <c r="V1447" s="28" t="str">
        <f>IF(J1447&gt;0,(N1447/J1447)*(1000000/365),"")</f>
        <v/>
      </c>
      <c r="Y1447" s="29" t="s">
        <v>902</v>
      </c>
      <c r="Z1447" s="3" t="s">
        <v>47</v>
      </c>
      <c r="AA1447" s="3">
        <v>1540347</v>
      </c>
      <c r="AB1447" s="3">
        <v>207</v>
      </c>
      <c r="AC1447" s="3">
        <v>191</v>
      </c>
      <c r="AD1447" s="3">
        <v>0</v>
      </c>
      <c r="AE1447" s="2" t="s">
        <v>1245</v>
      </c>
      <c r="AI1447" s="3" t="s">
        <v>1243</v>
      </c>
      <c r="AK1447" s="3">
        <v>55</v>
      </c>
      <c r="AL1447" s="3">
        <v>91.892799999999994</v>
      </c>
      <c r="AM1447" s="2" t="s">
        <v>1243</v>
      </c>
      <c r="AO1447" s="2">
        <v>136</v>
      </c>
      <c r="AP1447" s="2">
        <v>1.8792</v>
      </c>
    </row>
    <row r="1448" spans="1:42" x14ac:dyDescent="0.25">
      <c r="A1448" s="3">
        <f t="shared" si="374"/>
        <v>3</v>
      </c>
      <c r="B1448" s="3" t="str">
        <f t="shared" si="375"/>
        <v>Oil</v>
      </c>
      <c r="C1448" s="3">
        <f t="shared" si="376"/>
        <v>0</v>
      </c>
      <c r="D1448" s="3">
        <f t="shared" si="377"/>
        <v>0</v>
      </c>
      <c r="E1448" s="3">
        <f t="shared" si="378"/>
        <v>0.14459113990119998</v>
      </c>
      <c r="F1448" s="3" t="str">
        <f t="shared" si="379"/>
        <v/>
      </c>
      <c r="G1448" s="3">
        <f t="shared" si="380"/>
        <v>0</v>
      </c>
      <c r="H1448" s="3">
        <f t="shared" si="381"/>
        <v>0</v>
      </c>
      <c r="I1448" s="3">
        <f t="shared" si="382"/>
        <v>4</v>
      </c>
      <c r="J1448" s="3">
        <f t="shared" si="383"/>
        <v>0</v>
      </c>
      <c r="K1448" s="3">
        <f t="shared" si="384"/>
        <v>0</v>
      </c>
      <c r="L1448" s="3">
        <f t="shared" si="385"/>
        <v>0</v>
      </c>
      <c r="M1448" s="3">
        <f t="shared" si="386"/>
        <v>1.3395136000000001E-3</v>
      </c>
      <c r="N1448" s="3">
        <f t="shared" si="387"/>
        <v>0</v>
      </c>
      <c r="O1448" s="3">
        <f>SUM(K1448:M1448)</f>
        <v>1.3395136000000001E-3</v>
      </c>
      <c r="P1448" s="41" t="str">
        <f t="shared" si="388"/>
        <v/>
      </c>
      <c r="Q1448" s="42" t="str">
        <f t="shared" si="389"/>
        <v/>
      </c>
      <c r="R1448" s="44">
        <f t="shared" si="390"/>
        <v>9.264147173300508E-3</v>
      </c>
      <c r="S1448" s="3" t="str">
        <f>IF(G1448&gt;0,(K1448/G1448)*(1000000/365),"")</f>
        <v/>
      </c>
      <c r="T1448" s="3" t="str">
        <f>IF(H1448&gt;0,(L1448/H1448)*(1000000/365),"")</f>
        <v/>
      </c>
      <c r="U1448" s="3">
        <f>IF(I1448&gt;0,(M1448/I1448)*(1000000/365),"")</f>
        <v>0.91747506849315075</v>
      </c>
      <c r="V1448" s="28" t="str">
        <f>IF(J1448&gt;0,(N1448/J1448)*(1000000/365),"")</f>
        <v/>
      </c>
      <c r="Y1448" s="29" t="s">
        <v>902</v>
      </c>
      <c r="Z1448" s="3" t="s">
        <v>47</v>
      </c>
      <c r="AA1448" s="3">
        <v>144591.13990119999</v>
      </c>
      <c r="AB1448" s="3">
        <v>1</v>
      </c>
      <c r="AC1448" s="3">
        <v>2</v>
      </c>
      <c r="AD1448" s="3">
        <v>0</v>
      </c>
      <c r="AE1448" s="2" t="s">
        <v>1245</v>
      </c>
      <c r="AI1448" s="3" t="s">
        <v>1245</v>
      </c>
      <c r="AM1448" s="2" t="s">
        <v>1243</v>
      </c>
      <c r="AO1448" s="2">
        <v>4</v>
      </c>
      <c r="AP1448" s="2">
        <v>1.3395136000000001</v>
      </c>
    </row>
    <row r="1449" spans="1:42" x14ac:dyDescent="0.25">
      <c r="A1449" s="3">
        <f t="shared" si="374"/>
        <v>3</v>
      </c>
      <c r="B1449" s="3" t="str">
        <f t="shared" si="375"/>
        <v>Oil</v>
      </c>
      <c r="C1449" s="3">
        <f t="shared" si="376"/>
        <v>0</v>
      </c>
      <c r="D1449" s="3">
        <f t="shared" si="377"/>
        <v>0</v>
      </c>
      <c r="E1449" s="3">
        <f t="shared" si="378"/>
        <v>0.23712306375</v>
      </c>
      <c r="F1449" s="3" t="str">
        <f t="shared" si="379"/>
        <v/>
      </c>
      <c r="G1449" s="3">
        <f t="shared" si="380"/>
        <v>0</v>
      </c>
      <c r="H1449" s="3">
        <f t="shared" si="381"/>
        <v>0</v>
      </c>
      <c r="I1449" s="3">
        <f t="shared" si="382"/>
        <v>12</v>
      </c>
      <c r="J1449" s="3">
        <f t="shared" si="383"/>
        <v>0</v>
      </c>
      <c r="K1449" s="3">
        <f t="shared" si="384"/>
        <v>0</v>
      </c>
      <c r="L1449" s="3">
        <f t="shared" si="385"/>
        <v>0</v>
      </c>
      <c r="M1449" s="3">
        <f t="shared" si="386"/>
        <v>1.1414000000000001E-5</v>
      </c>
      <c r="N1449" s="3">
        <f t="shared" si="387"/>
        <v>0</v>
      </c>
      <c r="O1449" s="3">
        <f>SUM(K1449:M1449)</f>
        <v>1.1414000000000001E-5</v>
      </c>
      <c r="P1449" s="41" t="str">
        <f t="shared" si="388"/>
        <v/>
      </c>
      <c r="Q1449" s="42" t="str">
        <f t="shared" si="389"/>
        <v/>
      </c>
      <c r="R1449" s="44">
        <f t="shared" si="390"/>
        <v>4.813534297125073E-5</v>
      </c>
      <c r="S1449" s="3" t="str">
        <f>IF(G1449&gt;0,(K1449/G1449)*(1000000/365),"")</f>
        <v/>
      </c>
      <c r="T1449" s="3" t="str">
        <f>IF(H1449&gt;0,(L1449/H1449)*(1000000/365),"")</f>
        <v/>
      </c>
      <c r="U1449" s="3">
        <f>IF(I1449&gt;0,(M1449/I1449)*(1000000/365),"")</f>
        <v>2.6059360730593612E-3</v>
      </c>
      <c r="V1449" s="28" t="str">
        <f>IF(J1449&gt;0,(N1449/J1449)*(1000000/365),"")</f>
        <v/>
      </c>
      <c r="Y1449" s="29" t="s">
        <v>902</v>
      </c>
      <c r="Z1449" s="3" t="s">
        <v>47</v>
      </c>
      <c r="AA1449" s="3">
        <v>237123.06375</v>
      </c>
      <c r="AB1449" s="3">
        <v>4</v>
      </c>
      <c r="AC1449" s="3">
        <v>10</v>
      </c>
      <c r="AD1449" s="3">
        <v>0</v>
      </c>
      <c r="AE1449" s="2" t="s">
        <v>1245</v>
      </c>
      <c r="AI1449" s="3" t="s">
        <v>1245</v>
      </c>
      <c r="AM1449" s="2" t="s">
        <v>1243</v>
      </c>
      <c r="AO1449" s="2">
        <v>12</v>
      </c>
      <c r="AP1449" s="2">
        <v>1.1414000000000001E-2</v>
      </c>
    </row>
    <row r="1450" spans="1:42" x14ac:dyDescent="0.25">
      <c r="A1450" s="3">
        <f t="shared" si="374"/>
        <v>6</v>
      </c>
      <c r="B1450" s="3" t="str">
        <f t="shared" si="375"/>
        <v>Oil</v>
      </c>
      <c r="C1450" s="3">
        <f t="shared" si="376"/>
        <v>3.4269867916666669E-2</v>
      </c>
      <c r="D1450" s="3">
        <f t="shared" si="377"/>
        <v>0</v>
      </c>
      <c r="E1450" s="3">
        <f t="shared" si="378"/>
        <v>4.895695416666667E-2</v>
      </c>
      <c r="F1450" s="3" t="str">
        <f t="shared" si="379"/>
        <v/>
      </c>
      <c r="G1450" s="3">
        <f t="shared" si="380"/>
        <v>7</v>
      </c>
      <c r="H1450" s="3">
        <f t="shared" si="381"/>
        <v>7</v>
      </c>
      <c r="I1450" s="3">
        <f t="shared" si="382"/>
        <v>10</v>
      </c>
      <c r="J1450" s="3">
        <f t="shared" si="383"/>
        <v>0</v>
      </c>
      <c r="K1450" s="3">
        <f t="shared" si="384"/>
        <v>0</v>
      </c>
      <c r="L1450" s="3">
        <f t="shared" si="385"/>
        <v>7.0999999999999995E-3</v>
      </c>
      <c r="M1450" s="3">
        <f t="shared" si="386"/>
        <v>0</v>
      </c>
      <c r="N1450" s="3">
        <f t="shared" si="387"/>
        <v>0</v>
      </c>
      <c r="O1450" s="3">
        <f>SUM(K1450:M1450)</f>
        <v>7.0999999999999995E-3</v>
      </c>
      <c r="P1450" s="41">
        <f t="shared" si="388"/>
        <v>0</v>
      </c>
      <c r="Q1450" s="42" t="str">
        <f t="shared" si="389"/>
        <v/>
      </c>
      <c r="R1450" s="44">
        <f t="shared" si="390"/>
        <v>0</v>
      </c>
      <c r="S1450" s="3">
        <f>IF(G1450&gt;0,(K1450/G1450)*(1000000/365),"")</f>
        <v>0</v>
      </c>
      <c r="T1450" s="3">
        <f>IF(H1450&gt;0,(L1450/H1450)*(1000000/365),"")</f>
        <v>2.7788649706457926</v>
      </c>
      <c r="U1450" s="3">
        <f>IF(I1450&gt;0,(M1450/I1450)*(1000000/365),"")</f>
        <v>0</v>
      </c>
      <c r="V1450" s="28" t="str">
        <f>IF(J1450&gt;0,(N1450/J1450)*(1000000/365),"")</f>
        <v/>
      </c>
      <c r="Y1450" s="29" t="s">
        <v>902</v>
      </c>
      <c r="Z1450" s="3" t="s">
        <v>47</v>
      </c>
      <c r="AA1450" s="3">
        <v>117496.69</v>
      </c>
      <c r="AB1450" s="3">
        <v>15</v>
      </c>
      <c r="AC1450" s="3">
        <v>20</v>
      </c>
      <c r="AD1450" s="3">
        <v>0</v>
      </c>
      <c r="AE1450" s="2" t="s">
        <v>1243</v>
      </c>
      <c r="AG1450" s="2">
        <v>7</v>
      </c>
      <c r="AH1450" s="2">
        <v>0</v>
      </c>
      <c r="AI1450" s="3" t="s">
        <v>1243</v>
      </c>
      <c r="AK1450" s="3">
        <v>7</v>
      </c>
      <c r="AL1450" s="3">
        <v>7.1</v>
      </c>
      <c r="AM1450" s="2" t="s">
        <v>1243</v>
      </c>
      <c r="AO1450" s="2">
        <v>10</v>
      </c>
      <c r="AP1450" s="2">
        <v>0</v>
      </c>
    </row>
    <row r="1451" spans="1:42" x14ac:dyDescent="0.25">
      <c r="A1451" s="3">
        <f t="shared" si="374"/>
        <v>2</v>
      </c>
      <c r="B1451" s="3" t="str">
        <f t="shared" si="375"/>
        <v>Oil</v>
      </c>
      <c r="C1451" s="3">
        <f t="shared" si="376"/>
        <v>0</v>
      </c>
      <c r="D1451" s="3">
        <f t="shared" si="377"/>
        <v>7.2049338397999997E-3</v>
      </c>
      <c r="E1451" s="3">
        <f t="shared" si="378"/>
        <v>0</v>
      </c>
      <c r="F1451" s="3" t="str">
        <f t="shared" si="379"/>
        <v/>
      </c>
      <c r="G1451" s="3">
        <f t="shared" si="380"/>
        <v>0</v>
      </c>
      <c r="H1451" s="3">
        <f t="shared" si="381"/>
        <v>2</v>
      </c>
      <c r="I1451" s="3">
        <f t="shared" si="382"/>
        <v>0</v>
      </c>
      <c r="J1451" s="3">
        <f t="shared" si="383"/>
        <v>0</v>
      </c>
      <c r="K1451" s="3">
        <f t="shared" si="384"/>
        <v>0</v>
      </c>
      <c r="L1451" s="3">
        <f t="shared" si="385"/>
        <v>1.129815E-4</v>
      </c>
      <c r="M1451" s="3">
        <f t="shared" si="386"/>
        <v>0</v>
      </c>
      <c r="N1451" s="3">
        <f t="shared" si="387"/>
        <v>0</v>
      </c>
      <c r="O1451" s="3">
        <f>SUM(K1451:M1451)</f>
        <v>1.129815E-4</v>
      </c>
      <c r="P1451" s="41" t="str">
        <f t="shared" si="388"/>
        <v/>
      </c>
      <c r="Q1451" s="42">
        <f t="shared" si="389"/>
        <v>1.5681129419383568E-2</v>
      </c>
      <c r="R1451" s="44" t="str">
        <f t="shared" si="390"/>
        <v/>
      </c>
      <c r="S1451" s="3" t="str">
        <f>IF(G1451&gt;0,(K1451/G1451)*(1000000/365),"")</f>
        <v/>
      </c>
      <c r="T1451" s="3">
        <f>IF(H1451&gt;0,(L1451/H1451)*(1000000/365),"")</f>
        <v>0.15476917808219179</v>
      </c>
      <c r="U1451" s="3" t="str">
        <f>IF(I1451&gt;0,(M1451/I1451)*(1000000/365),"")</f>
        <v/>
      </c>
      <c r="V1451" s="28" t="str">
        <f>IF(J1451&gt;0,(N1451/J1451)*(1000000/365),"")</f>
        <v/>
      </c>
      <c r="Y1451" s="29" t="s">
        <v>902</v>
      </c>
      <c r="Z1451" s="3" t="s">
        <v>47</v>
      </c>
      <c r="AA1451" s="3">
        <v>7204.9338398</v>
      </c>
      <c r="AB1451" s="3">
        <v>1</v>
      </c>
      <c r="AC1451" s="3">
        <v>2</v>
      </c>
      <c r="AD1451" s="3">
        <v>0</v>
      </c>
      <c r="AE1451" s="2" t="s">
        <v>1245</v>
      </c>
      <c r="AI1451" s="3" t="s">
        <v>1243</v>
      </c>
      <c r="AK1451" s="3">
        <v>2</v>
      </c>
      <c r="AL1451" s="3">
        <v>0.1129815</v>
      </c>
      <c r="AM1451" s="2" t="s">
        <v>1245</v>
      </c>
    </row>
    <row r="1452" spans="1:42" x14ac:dyDescent="0.25">
      <c r="A1452" s="3">
        <f t="shared" si="374"/>
        <v>5</v>
      </c>
      <c r="B1452" s="3" t="str">
        <f t="shared" si="375"/>
        <v>Oil</v>
      </c>
      <c r="C1452" s="3">
        <f t="shared" si="376"/>
        <v>0</v>
      </c>
      <c r="D1452" s="3">
        <f t="shared" si="377"/>
        <v>0.2768261785714286</v>
      </c>
      <c r="E1452" s="3">
        <f t="shared" si="378"/>
        <v>0.31941482142857142</v>
      </c>
      <c r="F1452" s="3" t="str">
        <f t="shared" si="379"/>
        <v/>
      </c>
      <c r="G1452" s="3">
        <f t="shared" si="380"/>
        <v>0</v>
      </c>
      <c r="H1452" s="3">
        <f t="shared" si="381"/>
        <v>52</v>
      </c>
      <c r="I1452" s="3">
        <f t="shared" si="382"/>
        <v>60</v>
      </c>
      <c r="J1452" s="3">
        <f t="shared" si="383"/>
        <v>0</v>
      </c>
      <c r="K1452" s="3">
        <f t="shared" si="384"/>
        <v>0</v>
      </c>
      <c r="L1452" s="3">
        <f t="shared" si="385"/>
        <v>1.2513000000000001E-3</v>
      </c>
      <c r="M1452" s="3">
        <f t="shared" si="386"/>
        <v>2.0000000000000001E-4</v>
      </c>
      <c r="N1452" s="3">
        <f t="shared" si="387"/>
        <v>0</v>
      </c>
      <c r="O1452" s="3">
        <f>SUM(K1452:M1452)</f>
        <v>1.4513000000000002E-3</v>
      </c>
      <c r="P1452" s="41" t="str">
        <f t="shared" si="388"/>
        <v/>
      </c>
      <c r="Q1452" s="42">
        <f t="shared" si="389"/>
        <v>4.520164987492796E-3</v>
      </c>
      <c r="R1452" s="44">
        <f t="shared" si="390"/>
        <v>6.2614502077739265E-4</v>
      </c>
      <c r="S1452" s="3" t="str">
        <f>IF(G1452&gt;0,(K1452/G1452)*(1000000/365),"")</f>
        <v/>
      </c>
      <c r="T1452" s="3">
        <f>IF(H1452&gt;0,(L1452/H1452)*(1000000/365),"")</f>
        <v>6.5927291886195991E-2</v>
      </c>
      <c r="U1452" s="3">
        <f>IF(I1452&gt;0,(M1452/I1452)*(1000000/365),"")</f>
        <v>9.1324200913242004E-3</v>
      </c>
      <c r="V1452" s="28" t="str">
        <f>IF(J1452&gt;0,(N1452/J1452)*(1000000/365),"")</f>
        <v/>
      </c>
      <c r="Y1452" s="29" t="s">
        <v>902</v>
      </c>
      <c r="Z1452" s="3" t="s">
        <v>47</v>
      </c>
      <c r="AA1452" s="3">
        <v>596241</v>
      </c>
      <c r="AB1452" s="3">
        <v>231</v>
      </c>
      <c r="AC1452" s="3">
        <v>112</v>
      </c>
      <c r="AD1452" s="3">
        <v>0</v>
      </c>
      <c r="AE1452" s="2" t="s">
        <v>1245</v>
      </c>
      <c r="AI1452" s="3" t="s">
        <v>1243</v>
      </c>
      <c r="AK1452" s="3">
        <v>52</v>
      </c>
      <c r="AL1452" s="3">
        <v>1.2513000000000001</v>
      </c>
      <c r="AM1452" s="2" t="s">
        <v>1243</v>
      </c>
      <c r="AO1452" s="2">
        <v>60</v>
      </c>
      <c r="AP1452" s="2">
        <v>0.2</v>
      </c>
    </row>
    <row r="1453" spans="1:42" x14ac:dyDescent="0.25">
      <c r="A1453" s="3">
        <f t="shared" si="374"/>
        <v>5</v>
      </c>
      <c r="B1453" s="3" t="str">
        <f t="shared" si="375"/>
        <v>Oil</v>
      </c>
      <c r="C1453" s="3">
        <f t="shared" si="376"/>
        <v>0</v>
      </c>
      <c r="D1453" s="3">
        <f t="shared" si="377"/>
        <v>3.8611859999999998E-2</v>
      </c>
      <c r="E1453" s="3">
        <f t="shared" si="378"/>
        <v>5.7917789999999997E-2</v>
      </c>
      <c r="F1453" s="3" t="str">
        <f t="shared" si="379"/>
        <v/>
      </c>
      <c r="G1453" s="3">
        <f t="shared" si="380"/>
        <v>0</v>
      </c>
      <c r="H1453" s="3">
        <f t="shared" si="381"/>
        <v>2</v>
      </c>
      <c r="I1453" s="3">
        <f t="shared" si="382"/>
        <v>3</v>
      </c>
      <c r="J1453" s="3">
        <f t="shared" si="383"/>
        <v>0</v>
      </c>
      <c r="K1453" s="3">
        <f t="shared" si="384"/>
        <v>0</v>
      </c>
      <c r="L1453" s="3">
        <f t="shared" si="385"/>
        <v>2.5628000000000001E-3</v>
      </c>
      <c r="M1453" s="3">
        <f t="shared" si="386"/>
        <v>2.8799999999999999E-5</v>
      </c>
      <c r="N1453" s="3">
        <f t="shared" si="387"/>
        <v>0</v>
      </c>
      <c r="O1453" s="3">
        <f>SUM(K1453:M1453)</f>
        <v>2.5915999999999999E-3</v>
      </c>
      <c r="P1453" s="41" t="str">
        <f t="shared" si="388"/>
        <v/>
      </c>
      <c r="Q1453" s="42">
        <f t="shared" si="389"/>
        <v>6.6373388901751956E-2</v>
      </c>
      <c r="R1453" s="44">
        <f t="shared" si="390"/>
        <v>4.9725654241986788E-4</v>
      </c>
      <c r="S1453" s="3" t="str">
        <f>IF(G1453&gt;0,(K1453/G1453)*(1000000/365),"")</f>
        <v/>
      </c>
      <c r="T1453" s="3">
        <f>IF(H1453&gt;0,(L1453/H1453)*(1000000/365),"")</f>
        <v>3.5106849315068493</v>
      </c>
      <c r="U1453" s="3">
        <f>IF(I1453&gt;0,(M1453/I1453)*(1000000/365),"")</f>
        <v>2.6301369863013697E-2</v>
      </c>
      <c r="V1453" s="28" t="str">
        <f>IF(J1453&gt;0,(N1453/J1453)*(1000000/365),"")</f>
        <v/>
      </c>
      <c r="Y1453" s="29" t="s">
        <v>902</v>
      </c>
      <c r="Z1453" s="3" t="s">
        <v>47</v>
      </c>
      <c r="AA1453" s="3">
        <v>96529.65</v>
      </c>
      <c r="AB1453" s="3">
        <v>4</v>
      </c>
      <c r="AC1453" s="3">
        <v>5</v>
      </c>
      <c r="AD1453" s="3">
        <v>0</v>
      </c>
      <c r="AE1453" s="2" t="s">
        <v>1245</v>
      </c>
      <c r="AI1453" s="3" t="s">
        <v>1243</v>
      </c>
      <c r="AK1453" s="3">
        <v>2</v>
      </c>
      <c r="AL1453" s="3">
        <v>2.5628000000000002</v>
      </c>
      <c r="AM1453" s="2" t="s">
        <v>1243</v>
      </c>
      <c r="AO1453" s="2">
        <v>3</v>
      </c>
      <c r="AP1453" s="2">
        <v>2.8799999999999999E-2</v>
      </c>
    </row>
    <row r="1454" spans="1:42" x14ac:dyDescent="0.25">
      <c r="A1454" s="3">
        <f t="shared" si="374"/>
        <v>3</v>
      </c>
      <c r="B1454" s="3" t="str">
        <f t="shared" si="375"/>
        <v>Oil</v>
      </c>
      <c r="C1454" s="3">
        <f t="shared" si="376"/>
        <v>0</v>
      </c>
      <c r="D1454" s="3">
        <f t="shared" si="377"/>
        <v>0</v>
      </c>
      <c r="E1454" s="3">
        <f t="shared" si="378"/>
        <v>4.9456650000000005E-2</v>
      </c>
      <c r="F1454" s="3" t="str">
        <f t="shared" si="379"/>
        <v/>
      </c>
      <c r="G1454" s="3">
        <f t="shared" si="380"/>
        <v>0</v>
      </c>
      <c r="H1454" s="3">
        <f t="shared" si="381"/>
        <v>0</v>
      </c>
      <c r="I1454" s="3">
        <f t="shared" si="382"/>
        <v>1</v>
      </c>
      <c r="J1454" s="3">
        <f t="shared" si="383"/>
        <v>0</v>
      </c>
      <c r="K1454" s="3">
        <f t="shared" si="384"/>
        <v>0</v>
      </c>
      <c r="L1454" s="3">
        <f t="shared" si="385"/>
        <v>0</v>
      </c>
      <c r="M1454" s="3">
        <f t="shared" si="386"/>
        <v>3.8800000000000001E-5</v>
      </c>
      <c r="N1454" s="3">
        <f t="shared" si="387"/>
        <v>0</v>
      </c>
      <c r="O1454" s="3">
        <f>SUM(K1454:M1454)</f>
        <v>3.8800000000000001E-5</v>
      </c>
      <c r="P1454" s="41" t="str">
        <f t="shared" si="388"/>
        <v/>
      </c>
      <c r="Q1454" s="42" t="str">
        <f t="shared" si="389"/>
        <v/>
      </c>
      <c r="R1454" s="44">
        <f t="shared" si="390"/>
        <v>7.8452543793402899E-4</v>
      </c>
      <c r="S1454" s="3" t="str">
        <f>IF(G1454&gt;0,(K1454/G1454)*(1000000/365),"")</f>
        <v/>
      </c>
      <c r="T1454" s="3" t="str">
        <f>IF(H1454&gt;0,(L1454/H1454)*(1000000/365),"")</f>
        <v/>
      </c>
      <c r="U1454" s="3">
        <f>IF(I1454&gt;0,(M1454/I1454)*(1000000/365),"")</f>
        <v>0.10630136986301369</v>
      </c>
      <c r="V1454" s="28" t="str">
        <f>IF(J1454&gt;0,(N1454/J1454)*(1000000/365),"")</f>
        <v/>
      </c>
      <c r="Y1454" s="29" t="s">
        <v>902</v>
      </c>
      <c r="Z1454" s="3" t="s">
        <v>62</v>
      </c>
      <c r="AA1454" s="3">
        <v>49456.65</v>
      </c>
      <c r="AB1454" s="3">
        <v>1</v>
      </c>
      <c r="AC1454" s="3">
        <v>1</v>
      </c>
      <c r="AD1454" s="3">
        <v>1</v>
      </c>
      <c r="AE1454" s="2" t="s">
        <v>1245</v>
      </c>
      <c r="AI1454" s="3" t="s">
        <v>1245</v>
      </c>
      <c r="AM1454" s="2" t="s">
        <v>1243</v>
      </c>
      <c r="AO1454" s="2">
        <v>1</v>
      </c>
      <c r="AP1454" s="2">
        <v>3.8800000000000001E-2</v>
      </c>
    </row>
    <row r="1455" spans="1:42" x14ac:dyDescent="0.25">
      <c r="A1455" s="3">
        <f t="shared" si="374"/>
        <v>2</v>
      </c>
      <c r="B1455" s="3" t="str">
        <f t="shared" si="375"/>
        <v>Oil</v>
      </c>
      <c r="C1455" s="3">
        <f t="shared" si="376"/>
        <v>0</v>
      </c>
      <c r="D1455" s="3">
        <f t="shared" si="377"/>
        <v>0.11436558000000001</v>
      </c>
      <c r="E1455" s="3">
        <f t="shared" si="378"/>
        <v>0</v>
      </c>
      <c r="F1455" s="3" t="str">
        <f t="shared" si="379"/>
        <v/>
      </c>
      <c r="G1455" s="3">
        <f t="shared" si="380"/>
        <v>0</v>
      </c>
      <c r="H1455" s="3">
        <f t="shared" si="381"/>
        <v>14</v>
      </c>
      <c r="I1455" s="3">
        <f t="shared" si="382"/>
        <v>0</v>
      </c>
      <c r="J1455" s="3">
        <f t="shared" si="383"/>
        <v>0</v>
      </c>
      <c r="K1455" s="3">
        <f t="shared" si="384"/>
        <v>0</v>
      </c>
      <c r="L1455" s="3">
        <f t="shared" si="385"/>
        <v>1.03664E-4</v>
      </c>
      <c r="M1455" s="3">
        <f t="shared" si="386"/>
        <v>0</v>
      </c>
      <c r="N1455" s="3">
        <f t="shared" si="387"/>
        <v>0</v>
      </c>
      <c r="O1455" s="3">
        <f>SUM(K1455:M1455)</f>
        <v>1.03664E-4</v>
      </c>
      <c r="P1455" s="41" t="str">
        <f t="shared" si="388"/>
        <v/>
      </c>
      <c r="Q1455" s="42">
        <f t="shared" si="389"/>
        <v>9.0642656645469727E-4</v>
      </c>
      <c r="R1455" s="44" t="str">
        <f t="shared" si="390"/>
        <v/>
      </c>
      <c r="S1455" s="3" t="str">
        <f>IF(G1455&gt;0,(K1455/G1455)*(1000000/365),"")</f>
        <v/>
      </c>
      <c r="T1455" s="3">
        <f>IF(H1455&gt;0,(L1455/H1455)*(1000000/365),"")</f>
        <v>2.0286497064579256E-2</v>
      </c>
      <c r="U1455" s="3" t="str">
        <f>IF(I1455&gt;0,(M1455/I1455)*(1000000/365),"")</f>
        <v/>
      </c>
      <c r="V1455" s="28" t="str">
        <f>IF(J1455&gt;0,(N1455/J1455)*(1000000/365),"")</f>
        <v/>
      </c>
      <c r="Y1455" s="29" t="s">
        <v>905</v>
      </c>
      <c r="Z1455" s="3" t="s">
        <v>47</v>
      </c>
      <c r="AA1455" s="3">
        <v>114365.58</v>
      </c>
      <c r="AB1455" s="3">
        <v>6</v>
      </c>
      <c r="AC1455" s="3">
        <v>14</v>
      </c>
      <c r="AD1455" s="3">
        <v>0</v>
      </c>
      <c r="AE1455" s="2" t="s">
        <v>1245</v>
      </c>
      <c r="AI1455" s="3" t="s">
        <v>1243</v>
      </c>
      <c r="AK1455" s="3">
        <v>14</v>
      </c>
      <c r="AL1455" s="3">
        <v>0.10366400000000001</v>
      </c>
      <c r="AM1455" s="2" t="s">
        <v>1245</v>
      </c>
    </row>
    <row r="1456" spans="1:42" x14ac:dyDescent="0.25">
      <c r="A1456" s="3">
        <f t="shared" si="374"/>
        <v>2</v>
      </c>
      <c r="B1456" s="3" t="str">
        <f t="shared" si="375"/>
        <v>Oil</v>
      </c>
      <c r="C1456" s="3">
        <f t="shared" si="376"/>
        <v>0</v>
      </c>
      <c r="D1456" s="3">
        <f t="shared" si="377"/>
        <v>4.8092600000000001E-3</v>
      </c>
      <c r="E1456" s="3">
        <f t="shared" si="378"/>
        <v>0</v>
      </c>
      <c r="F1456" s="3" t="str">
        <f t="shared" si="379"/>
        <v/>
      </c>
      <c r="G1456" s="3">
        <f t="shared" si="380"/>
        <v>0</v>
      </c>
      <c r="H1456" s="3">
        <f t="shared" si="381"/>
        <v>2</v>
      </c>
      <c r="I1456" s="3">
        <f t="shared" si="382"/>
        <v>0</v>
      </c>
      <c r="J1456" s="3">
        <f t="shared" si="383"/>
        <v>0</v>
      </c>
      <c r="K1456" s="3">
        <f t="shared" si="384"/>
        <v>0</v>
      </c>
      <c r="L1456" s="3">
        <f t="shared" si="385"/>
        <v>1.3100000000000001E-4</v>
      </c>
      <c r="M1456" s="3">
        <f t="shared" si="386"/>
        <v>0</v>
      </c>
      <c r="N1456" s="3">
        <f t="shared" si="387"/>
        <v>0</v>
      </c>
      <c r="O1456" s="3">
        <f>SUM(K1456:M1456)</f>
        <v>1.3100000000000001E-4</v>
      </c>
      <c r="P1456" s="41" t="str">
        <f t="shared" si="388"/>
        <v/>
      </c>
      <c r="Q1456" s="42">
        <f t="shared" si="389"/>
        <v>2.7239117868445458E-2</v>
      </c>
      <c r="R1456" s="44" t="str">
        <f t="shared" si="390"/>
        <v/>
      </c>
      <c r="S1456" s="3" t="str">
        <f>IF(G1456&gt;0,(K1456/G1456)*(1000000/365),"")</f>
        <v/>
      </c>
      <c r="T1456" s="3">
        <f>IF(H1456&gt;0,(L1456/H1456)*(1000000/365),"")</f>
        <v>0.17945205479452056</v>
      </c>
      <c r="U1456" s="3" t="str">
        <f>IF(I1456&gt;0,(M1456/I1456)*(1000000/365),"")</f>
        <v/>
      </c>
      <c r="V1456" s="28" t="str">
        <f>IF(J1456&gt;0,(N1456/J1456)*(1000000/365),"")</f>
        <v/>
      </c>
      <c r="Y1456" s="29" t="s">
        <v>906</v>
      </c>
      <c r="Z1456" s="3" t="s">
        <v>47</v>
      </c>
      <c r="AA1456" s="3">
        <v>4809.26</v>
      </c>
      <c r="AB1456" s="3">
        <v>1</v>
      </c>
      <c r="AC1456" s="3">
        <v>2</v>
      </c>
      <c r="AD1456" s="3">
        <v>0</v>
      </c>
      <c r="AE1456" s="2" t="s">
        <v>1245</v>
      </c>
      <c r="AI1456" s="3" t="s">
        <v>1243</v>
      </c>
      <c r="AK1456" s="3">
        <v>2</v>
      </c>
      <c r="AL1456" s="3">
        <v>0.13100000000000001</v>
      </c>
      <c r="AM1456" s="2" t="s">
        <v>1245</v>
      </c>
    </row>
    <row r="1457" spans="1:42" x14ac:dyDescent="0.25">
      <c r="A1457" s="3">
        <f t="shared" si="374"/>
        <v>2</v>
      </c>
      <c r="B1457" s="3" t="str">
        <f t="shared" si="375"/>
        <v>Oil</v>
      </c>
      <c r="C1457" s="3">
        <f t="shared" si="376"/>
        <v>0</v>
      </c>
      <c r="D1457" s="3">
        <f t="shared" si="377"/>
        <v>3.9025959469999997E-3</v>
      </c>
      <c r="E1457" s="3">
        <f t="shared" si="378"/>
        <v>0</v>
      </c>
      <c r="F1457" s="3" t="str">
        <f t="shared" si="379"/>
        <v/>
      </c>
      <c r="G1457" s="3">
        <f t="shared" si="380"/>
        <v>0</v>
      </c>
      <c r="H1457" s="3">
        <f t="shared" si="381"/>
        <v>3</v>
      </c>
      <c r="I1457" s="3">
        <f t="shared" si="382"/>
        <v>0</v>
      </c>
      <c r="J1457" s="3">
        <f t="shared" si="383"/>
        <v>0</v>
      </c>
      <c r="K1457" s="3">
        <f t="shared" si="384"/>
        <v>0</v>
      </c>
      <c r="L1457" s="3">
        <f t="shared" si="385"/>
        <v>9.6249199999999993E-5</v>
      </c>
      <c r="M1457" s="3">
        <f t="shared" si="386"/>
        <v>0</v>
      </c>
      <c r="N1457" s="3">
        <f t="shared" si="387"/>
        <v>0</v>
      </c>
      <c r="O1457" s="3">
        <f>SUM(K1457:M1457)</f>
        <v>9.6249199999999993E-5</v>
      </c>
      <c r="P1457" s="41" t="str">
        <f t="shared" si="388"/>
        <v/>
      </c>
      <c r="Q1457" s="42">
        <f t="shared" si="389"/>
        <v>2.4662865771176899E-2</v>
      </c>
      <c r="R1457" s="44" t="str">
        <f t="shared" si="390"/>
        <v/>
      </c>
      <c r="S1457" s="3" t="str">
        <f>IF(G1457&gt;0,(K1457/G1457)*(1000000/365),"")</f>
        <v/>
      </c>
      <c r="T1457" s="3">
        <f>IF(H1457&gt;0,(L1457/H1457)*(1000000/365),"")</f>
        <v>8.7898812785388122E-2</v>
      </c>
      <c r="U1457" s="3" t="str">
        <f>IF(I1457&gt;0,(M1457/I1457)*(1000000/365),"")</f>
        <v/>
      </c>
      <c r="V1457" s="28" t="str">
        <f>IF(J1457&gt;0,(N1457/J1457)*(1000000/365),"")</f>
        <v/>
      </c>
      <c r="Y1457" s="29" t="s">
        <v>907</v>
      </c>
      <c r="Z1457" s="3" t="s">
        <v>62</v>
      </c>
      <c r="AA1457" s="3">
        <v>3902.5959469999998</v>
      </c>
      <c r="AB1457" s="3">
        <v>1</v>
      </c>
      <c r="AC1457" s="3">
        <v>3</v>
      </c>
      <c r="AD1457" s="3">
        <v>3</v>
      </c>
      <c r="AE1457" s="2" t="s">
        <v>1245</v>
      </c>
      <c r="AI1457" s="3" t="s">
        <v>1243</v>
      </c>
      <c r="AK1457" s="3">
        <v>3</v>
      </c>
      <c r="AL1457" s="3">
        <v>9.6249199999999993E-2</v>
      </c>
      <c r="AM1457" s="2" t="s">
        <v>1245</v>
      </c>
    </row>
    <row r="1458" spans="1:42" x14ac:dyDescent="0.25">
      <c r="A1458" s="3">
        <f t="shared" si="374"/>
        <v>2</v>
      </c>
      <c r="B1458" s="3" t="str">
        <f t="shared" si="375"/>
        <v>Oil</v>
      </c>
      <c r="C1458" s="3">
        <f t="shared" si="376"/>
        <v>0</v>
      </c>
      <c r="D1458" s="3">
        <f t="shared" si="377"/>
        <v>8.1860000000000006E-3</v>
      </c>
      <c r="E1458" s="3">
        <f t="shared" si="378"/>
        <v>0</v>
      </c>
      <c r="F1458" s="3" t="str">
        <f t="shared" si="379"/>
        <v/>
      </c>
      <c r="G1458" s="3">
        <f t="shared" si="380"/>
        <v>0</v>
      </c>
      <c r="H1458" s="3">
        <f t="shared" si="381"/>
        <v>2</v>
      </c>
      <c r="I1458" s="3">
        <f t="shared" si="382"/>
        <v>0</v>
      </c>
      <c r="J1458" s="3">
        <f t="shared" si="383"/>
        <v>0</v>
      </c>
      <c r="K1458" s="3">
        <f t="shared" si="384"/>
        <v>0</v>
      </c>
      <c r="L1458" s="3">
        <f t="shared" si="385"/>
        <v>1.316372E-4</v>
      </c>
      <c r="M1458" s="3">
        <f t="shared" si="386"/>
        <v>0</v>
      </c>
      <c r="N1458" s="3">
        <f t="shared" si="387"/>
        <v>0</v>
      </c>
      <c r="O1458" s="3">
        <f>SUM(K1458:M1458)</f>
        <v>1.316372E-4</v>
      </c>
      <c r="P1458" s="41" t="str">
        <f t="shared" si="388"/>
        <v/>
      </c>
      <c r="Q1458" s="42">
        <f t="shared" si="389"/>
        <v>1.608077204984119E-2</v>
      </c>
      <c r="R1458" s="44" t="str">
        <f t="shared" si="390"/>
        <v/>
      </c>
      <c r="S1458" s="3" t="str">
        <f>IF(G1458&gt;0,(K1458/G1458)*(1000000/365),"")</f>
        <v/>
      </c>
      <c r="T1458" s="3">
        <f>IF(H1458&gt;0,(L1458/H1458)*(1000000/365),"")</f>
        <v>0.18032493150684931</v>
      </c>
      <c r="U1458" s="3" t="str">
        <f>IF(I1458&gt;0,(M1458/I1458)*(1000000/365),"")</f>
        <v/>
      </c>
      <c r="V1458" s="28" t="str">
        <f>IF(J1458&gt;0,(N1458/J1458)*(1000000/365),"")</f>
        <v/>
      </c>
      <c r="Y1458" s="29" t="s">
        <v>907</v>
      </c>
      <c r="Z1458" s="3" t="s">
        <v>62</v>
      </c>
      <c r="AA1458" s="3">
        <v>8186</v>
      </c>
      <c r="AB1458" s="3">
        <v>4</v>
      </c>
      <c r="AC1458" s="3">
        <v>2</v>
      </c>
      <c r="AD1458" s="3">
        <v>0</v>
      </c>
      <c r="AE1458" s="2" t="s">
        <v>1245</v>
      </c>
      <c r="AI1458" s="3" t="s">
        <v>1243</v>
      </c>
      <c r="AK1458" s="3">
        <v>2</v>
      </c>
      <c r="AL1458" s="3">
        <v>0.13163720000000001</v>
      </c>
      <c r="AM1458" s="2" t="s">
        <v>1245</v>
      </c>
    </row>
    <row r="1459" spans="1:42" x14ac:dyDescent="0.25">
      <c r="A1459" s="3">
        <f t="shared" si="374"/>
        <v>2</v>
      </c>
      <c r="B1459" s="3" t="str">
        <f t="shared" si="375"/>
        <v>Oil</v>
      </c>
      <c r="C1459" s="3">
        <f t="shared" si="376"/>
        <v>0</v>
      </c>
      <c r="D1459" s="3">
        <f t="shared" si="377"/>
        <v>0.11436558000000001</v>
      </c>
      <c r="E1459" s="3">
        <f t="shared" si="378"/>
        <v>0</v>
      </c>
      <c r="F1459" s="3" t="str">
        <f t="shared" si="379"/>
        <v/>
      </c>
      <c r="G1459" s="3">
        <f t="shared" si="380"/>
        <v>0</v>
      </c>
      <c r="H1459" s="3">
        <f t="shared" si="381"/>
        <v>5</v>
      </c>
      <c r="I1459" s="3">
        <f t="shared" si="382"/>
        <v>0</v>
      </c>
      <c r="J1459" s="3">
        <f t="shared" si="383"/>
        <v>0</v>
      </c>
      <c r="K1459" s="3">
        <f t="shared" si="384"/>
        <v>0</v>
      </c>
      <c r="L1459" s="3">
        <f t="shared" si="385"/>
        <v>5.5344599999999999E-5</v>
      </c>
      <c r="M1459" s="3">
        <f t="shared" si="386"/>
        <v>0</v>
      </c>
      <c r="N1459" s="3">
        <f t="shared" si="387"/>
        <v>0</v>
      </c>
      <c r="O1459" s="3">
        <f>SUM(K1459:M1459)</f>
        <v>5.5344599999999999E-5</v>
      </c>
      <c r="P1459" s="41" t="str">
        <f t="shared" si="388"/>
        <v/>
      </c>
      <c r="Q1459" s="42">
        <f t="shared" si="389"/>
        <v>4.839270696655409E-4</v>
      </c>
      <c r="R1459" s="44" t="str">
        <f t="shared" si="390"/>
        <v/>
      </c>
      <c r="S1459" s="3" t="str">
        <f>IF(G1459&gt;0,(K1459/G1459)*(1000000/365),"")</f>
        <v/>
      </c>
      <c r="T1459" s="3">
        <f>IF(H1459&gt;0,(L1459/H1459)*(1000000/365),"")</f>
        <v>3.0325808219178081E-2</v>
      </c>
      <c r="U1459" s="3" t="str">
        <f>IF(I1459&gt;0,(M1459/I1459)*(1000000/365),"")</f>
        <v/>
      </c>
      <c r="V1459" s="28" t="str">
        <f>IF(J1459&gt;0,(N1459/J1459)*(1000000/365),"")</f>
        <v/>
      </c>
      <c r="Y1459" s="29" t="s">
        <v>908</v>
      </c>
      <c r="Z1459" s="3" t="s">
        <v>47</v>
      </c>
      <c r="AA1459" s="3">
        <v>114365.58</v>
      </c>
      <c r="AB1459" s="3">
        <v>2</v>
      </c>
      <c r="AC1459" s="3">
        <v>5</v>
      </c>
      <c r="AD1459" s="3">
        <v>0</v>
      </c>
      <c r="AE1459" s="2" t="s">
        <v>1245</v>
      </c>
      <c r="AI1459" s="3" t="s">
        <v>1243</v>
      </c>
      <c r="AK1459" s="3">
        <v>5</v>
      </c>
      <c r="AL1459" s="3">
        <v>5.5344600000000001E-2</v>
      </c>
      <c r="AM1459" s="2" t="s">
        <v>1245</v>
      </c>
    </row>
    <row r="1460" spans="1:42" x14ac:dyDescent="0.25">
      <c r="A1460" s="3">
        <f t="shared" si="374"/>
        <v>4</v>
      </c>
      <c r="B1460" s="3" t="str">
        <f t="shared" si="375"/>
        <v>Oil</v>
      </c>
      <c r="C1460" s="3">
        <f t="shared" si="376"/>
        <v>1.1933922733333098</v>
      </c>
      <c r="D1460" s="3">
        <f t="shared" si="377"/>
        <v>0.48820592999999041</v>
      </c>
      <c r="E1460" s="3">
        <f t="shared" si="378"/>
        <v>0</v>
      </c>
      <c r="F1460" s="3" t="str">
        <f t="shared" si="379"/>
        <v/>
      </c>
      <c r="G1460" s="3">
        <f t="shared" si="380"/>
        <v>22</v>
      </c>
      <c r="H1460" s="3">
        <f t="shared" si="381"/>
        <v>9</v>
      </c>
      <c r="I1460" s="3">
        <f t="shared" si="382"/>
        <v>0</v>
      </c>
      <c r="J1460" s="3">
        <f t="shared" si="383"/>
        <v>0</v>
      </c>
      <c r="K1460" s="3">
        <f t="shared" si="384"/>
        <v>1.3158000000000001E-4</v>
      </c>
      <c r="L1460" s="3">
        <f t="shared" si="385"/>
        <v>7.6840039999999995E-4</v>
      </c>
      <c r="M1460" s="3">
        <f t="shared" si="386"/>
        <v>0</v>
      </c>
      <c r="N1460" s="3">
        <f t="shared" si="387"/>
        <v>0</v>
      </c>
      <c r="O1460" s="3">
        <f>SUM(K1460:M1460)</f>
        <v>8.9998040000000001E-4</v>
      </c>
      <c r="P1460" s="41">
        <f t="shared" si="388"/>
        <v>1.1025712411601163E-4</v>
      </c>
      <c r="Q1460" s="42">
        <f t="shared" si="389"/>
        <v>1.5739268058460802E-3</v>
      </c>
      <c r="R1460" s="44" t="str">
        <f t="shared" si="390"/>
        <v/>
      </c>
      <c r="S1460" s="3">
        <f>IF(G1460&gt;0,(K1460/G1460)*(1000000/365),"")</f>
        <v>1.6386052303860522E-2</v>
      </c>
      <c r="T1460" s="3">
        <f>IF(H1460&gt;0,(L1460/H1460)*(1000000/365),"")</f>
        <v>0.23391184170471838</v>
      </c>
      <c r="U1460" s="3" t="str">
        <f>IF(I1460&gt;0,(M1460/I1460)*(1000000/365),"")</f>
        <v/>
      </c>
      <c r="V1460" s="28" t="str">
        <f>IF(J1460&gt;0,(N1460/J1460)*(1000000/365),"")</f>
        <v/>
      </c>
      <c r="Y1460" s="29" t="s">
        <v>907</v>
      </c>
      <c r="Z1460" s="3" t="s">
        <v>47</v>
      </c>
      <c r="AA1460" s="3">
        <v>1681598.2033333001</v>
      </c>
      <c r="AB1460" s="3">
        <v>149</v>
      </c>
      <c r="AC1460" s="3">
        <v>31</v>
      </c>
      <c r="AD1460" s="3">
        <v>2</v>
      </c>
      <c r="AE1460" s="2" t="s">
        <v>1243</v>
      </c>
      <c r="AG1460" s="2">
        <v>22</v>
      </c>
      <c r="AH1460" s="2">
        <v>0.13158</v>
      </c>
      <c r="AI1460" s="3" t="s">
        <v>1243</v>
      </c>
      <c r="AK1460" s="3">
        <v>9</v>
      </c>
      <c r="AL1460" s="3">
        <v>0.76840039999999998</v>
      </c>
      <c r="AM1460" s="2" t="s">
        <v>1245</v>
      </c>
    </row>
    <row r="1461" spans="1:42" x14ac:dyDescent="0.25">
      <c r="A1461" s="3">
        <f t="shared" si="374"/>
        <v>4</v>
      </c>
      <c r="B1461" s="3" t="str">
        <f t="shared" si="375"/>
        <v>Gas</v>
      </c>
      <c r="C1461" s="3">
        <f t="shared" si="376"/>
        <v>3.8111843571428564E-2</v>
      </c>
      <c r="D1461" s="3">
        <f t="shared" si="377"/>
        <v>0.13974342642857143</v>
      </c>
      <c r="E1461" s="3">
        <f t="shared" si="378"/>
        <v>0</v>
      </c>
      <c r="F1461" s="3" t="str">
        <f t="shared" si="379"/>
        <v/>
      </c>
      <c r="G1461" s="3">
        <f t="shared" si="380"/>
        <v>9</v>
      </c>
      <c r="H1461" s="3">
        <f t="shared" si="381"/>
        <v>33</v>
      </c>
      <c r="I1461" s="3">
        <f t="shared" si="382"/>
        <v>0</v>
      </c>
      <c r="J1461" s="3">
        <f t="shared" si="383"/>
        <v>0</v>
      </c>
      <c r="K1461" s="3">
        <f t="shared" si="384"/>
        <v>0</v>
      </c>
      <c r="L1461" s="3">
        <f t="shared" si="385"/>
        <v>2.0955699999999997E-3</v>
      </c>
      <c r="M1461" s="3">
        <f t="shared" si="386"/>
        <v>0</v>
      </c>
      <c r="N1461" s="3">
        <f t="shared" si="387"/>
        <v>0</v>
      </c>
      <c r="O1461" s="3">
        <f>SUM(K1461:M1461)</f>
        <v>2.0955699999999997E-3</v>
      </c>
      <c r="P1461" s="41">
        <f t="shared" si="388"/>
        <v>0</v>
      </c>
      <c r="Q1461" s="42">
        <f t="shared" si="389"/>
        <v>1.4995839543630563E-2</v>
      </c>
      <c r="R1461" s="44" t="str">
        <f t="shared" si="390"/>
        <v/>
      </c>
      <c r="S1461" s="3">
        <f>IF(G1461&gt;0,(K1461/G1461)*(1000000/365),"")</f>
        <v>0</v>
      </c>
      <c r="T1461" s="3">
        <f>IF(H1461&gt;0,(L1461/H1461)*(1000000/365),"")</f>
        <v>0.17397841427978414</v>
      </c>
      <c r="U1461" s="3" t="str">
        <f>IF(I1461&gt;0,(M1461/I1461)*(1000000/365),"")</f>
        <v/>
      </c>
      <c r="V1461" s="28" t="str">
        <f>IF(J1461&gt;0,(N1461/J1461)*(1000000/365),"")</f>
        <v/>
      </c>
      <c r="Y1461" s="29" t="s">
        <v>909</v>
      </c>
      <c r="Z1461" s="3" t="s">
        <v>47</v>
      </c>
      <c r="AA1461" s="3">
        <v>177855.27</v>
      </c>
      <c r="AB1461" s="3">
        <v>23</v>
      </c>
      <c r="AC1461" s="3">
        <v>42</v>
      </c>
      <c r="AD1461" s="3">
        <v>0</v>
      </c>
      <c r="AE1461" s="2" t="s">
        <v>1243</v>
      </c>
      <c r="AG1461" s="2">
        <v>9</v>
      </c>
      <c r="AH1461" s="2">
        <v>0</v>
      </c>
      <c r="AI1461" s="3" t="s">
        <v>1243</v>
      </c>
      <c r="AK1461" s="3">
        <v>33</v>
      </c>
      <c r="AL1461" s="3">
        <v>2.0955699999999999</v>
      </c>
      <c r="AM1461" s="2" t="s">
        <v>1245</v>
      </c>
    </row>
    <row r="1462" spans="1:42" x14ac:dyDescent="0.25">
      <c r="A1462" s="3">
        <f t="shared" si="374"/>
        <v>2</v>
      </c>
      <c r="B1462" s="3" t="str">
        <f t="shared" si="375"/>
        <v>Gas</v>
      </c>
      <c r="C1462" s="3">
        <f t="shared" si="376"/>
        <v>0</v>
      </c>
      <c r="D1462" s="3">
        <f t="shared" si="377"/>
        <v>3.0573029999999998E-2</v>
      </c>
      <c r="E1462" s="3">
        <f t="shared" si="378"/>
        <v>0</v>
      </c>
      <c r="F1462" s="3" t="str">
        <f t="shared" si="379"/>
        <v/>
      </c>
      <c r="G1462" s="3">
        <f t="shared" si="380"/>
        <v>0</v>
      </c>
      <c r="H1462" s="3">
        <f t="shared" si="381"/>
        <v>3</v>
      </c>
      <c r="I1462" s="3">
        <f t="shared" si="382"/>
        <v>0</v>
      </c>
      <c r="J1462" s="3">
        <f t="shared" si="383"/>
        <v>0</v>
      </c>
      <c r="K1462" s="3">
        <f t="shared" si="384"/>
        <v>0</v>
      </c>
      <c r="L1462" s="3">
        <f t="shared" si="385"/>
        <v>1.60471955E-2</v>
      </c>
      <c r="M1462" s="3">
        <f t="shared" si="386"/>
        <v>0</v>
      </c>
      <c r="N1462" s="3">
        <f t="shared" si="387"/>
        <v>0</v>
      </c>
      <c r="O1462" s="3">
        <f>SUM(K1462:M1462)</f>
        <v>1.60471955E-2</v>
      </c>
      <c r="P1462" s="41" t="str">
        <f t="shared" si="388"/>
        <v/>
      </c>
      <c r="Q1462" s="42">
        <f t="shared" si="389"/>
        <v>0.52488076909616088</v>
      </c>
      <c r="R1462" s="44" t="str">
        <f t="shared" si="390"/>
        <v/>
      </c>
      <c r="S1462" s="3" t="str">
        <f>IF(G1462&gt;0,(K1462/G1462)*(1000000/365),"")</f>
        <v/>
      </c>
      <c r="T1462" s="3">
        <f>IF(H1462&gt;0,(L1462/H1462)*(1000000/365),"")</f>
        <v>14.65497305936073</v>
      </c>
      <c r="U1462" s="3" t="str">
        <f>IF(I1462&gt;0,(M1462/I1462)*(1000000/365),"")</f>
        <v/>
      </c>
      <c r="V1462" s="28" t="str">
        <f>IF(J1462&gt;0,(N1462/J1462)*(1000000/365),"")</f>
        <v/>
      </c>
      <c r="Y1462" s="29" t="s">
        <v>909</v>
      </c>
      <c r="Z1462" s="3" t="s">
        <v>47</v>
      </c>
      <c r="AA1462" s="3">
        <v>30573.03</v>
      </c>
      <c r="AB1462" s="3">
        <v>1</v>
      </c>
      <c r="AC1462" s="3">
        <v>3</v>
      </c>
      <c r="AD1462" s="3">
        <v>0</v>
      </c>
      <c r="AE1462" s="2" t="s">
        <v>1245</v>
      </c>
      <c r="AI1462" s="3" t="s">
        <v>1243</v>
      </c>
      <c r="AK1462" s="3">
        <v>3</v>
      </c>
      <c r="AL1462" s="3">
        <v>16.047195500000001</v>
      </c>
      <c r="AM1462" s="2" t="s">
        <v>1245</v>
      </c>
    </row>
    <row r="1463" spans="1:42" x14ac:dyDescent="0.25">
      <c r="A1463" s="3">
        <f t="shared" si="374"/>
        <v>5</v>
      </c>
      <c r="B1463" s="3" t="str">
        <f t="shared" si="375"/>
        <v>Gas</v>
      </c>
      <c r="C1463" s="3">
        <f t="shared" si="376"/>
        <v>0</v>
      </c>
      <c r="D1463" s="3">
        <f t="shared" si="377"/>
        <v>4.1298628571428568E-2</v>
      </c>
      <c r="E1463" s="3">
        <f t="shared" si="378"/>
        <v>3.0973971428571428E-2</v>
      </c>
      <c r="F1463" s="3" t="str">
        <f t="shared" si="379"/>
        <v/>
      </c>
      <c r="G1463" s="3">
        <f t="shared" si="380"/>
        <v>0</v>
      </c>
      <c r="H1463" s="3">
        <f t="shared" si="381"/>
        <v>4</v>
      </c>
      <c r="I1463" s="3">
        <f t="shared" si="382"/>
        <v>3</v>
      </c>
      <c r="J1463" s="3">
        <f t="shared" si="383"/>
        <v>0</v>
      </c>
      <c r="K1463" s="3">
        <f t="shared" si="384"/>
        <v>0</v>
      </c>
      <c r="L1463" s="3">
        <f t="shared" si="385"/>
        <v>1E-4</v>
      </c>
      <c r="M1463" s="3">
        <f t="shared" si="386"/>
        <v>0</v>
      </c>
      <c r="N1463" s="3">
        <f t="shared" si="387"/>
        <v>0</v>
      </c>
      <c r="O1463" s="3">
        <f>SUM(K1463:M1463)</f>
        <v>1E-4</v>
      </c>
      <c r="P1463" s="41" t="str">
        <f t="shared" si="388"/>
        <v/>
      </c>
      <c r="Q1463" s="42">
        <f t="shared" si="389"/>
        <v>2.421387911878084E-3</v>
      </c>
      <c r="R1463" s="44">
        <f t="shared" si="390"/>
        <v>0</v>
      </c>
      <c r="S1463" s="3" t="str">
        <f>IF(G1463&gt;0,(K1463/G1463)*(1000000/365),"")</f>
        <v/>
      </c>
      <c r="T1463" s="3">
        <f>IF(H1463&gt;0,(L1463/H1463)*(1000000/365),"")</f>
        <v>6.8493150684931503E-2</v>
      </c>
      <c r="U1463" s="3">
        <f>IF(I1463&gt;0,(M1463/I1463)*(1000000/365),"")</f>
        <v>0</v>
      </c>
      <c r="V1463" s="28" t="str">
        <f>IF(J1463&gt;0,(N1463/J1463)*(1000000/365),"")</f>
        <v/>
      </c>
      <c r="Y1463" s="29" t="s">
        <v>909</v>
      </c>
      <c r="Z1463" s="3" t="s">
        <v>47</v>
      </c>
      <c r="AA1463" s="3">
        <v>72272.600000000006</v>
      </c>
      <c r="AB1463" s="3">
        <v>2</v>
      </c>
      <c r="AC1463" s="3">
        <v>7</v>
      </c>
      <c r="AD1463" s="3">
        <v>0</v>
      </c>
      <c r="AE1463" s="2" t="s">
        <v>1245</v>
      </c>
      <c r="AI1463" s="3" t="s">
        <v>1243</v>
      </c>
      <c r="AK1463" s="3">
        <v>4</v>
      </c>
      <c r="AL1463" s="3">
        <v>0.1</v>
      </c>
      <c r="AM1463" s="2" t="s">
        <v>1243</v>
      </c>
      <c r="AO1463" s="2">
        <v>3</v>
      </c>
      <c r="AP1463" s="2">
        <v>0</v>
      </c>
    </row>
    <row r="1464" spans="1:42" x14ac:dyDescent="0.25">
      <c r="A1464" s="3">
        <f t="shared" si="374"/>
        <v>2</v>
      </c>
      <c r="B1464" s="3" t="str">
        <f t="shared" si="375"/>
        <v>Gas</v>
      </c>
      <c r="C1464" s="3">
        <f t="shared" si="376"/>
        <v>0</v>
      </c>
      <c r="D1464" s="3">
        <f t="shared" si="377"/>
        <v>1.1523818E-2</v>
      </c>
      <c r="E1464" s="3">
        <f t="shared" si="378"/>
        <v>0</v>
      </c>
      <c r="F1464" s="3" t="str">
        <f t="shared" si="379"/>
        <v/>
      </c>
      <c r="G1464" s="3">
        <f t="shared" si="380"/>
        <v>0</v>
      </c>
      <c r="H1464" s="3">
        <f t="shared" si="381"/>
        <v>3</v>
      </c>
      <c r="I1464" s="3">
        <f t="shared" si="382"/>
        <v>0</v>
      </c>
      <c r="J1464" s="3">
        <f t="shared" si="383"/>
        <v>0</v>
      </c>
      <c r="K1464" s="3">
        <f t="shared" si="384"/>
        <v>0</v>
      </c>
      <c r="L1464" s="3">
        <f t="shared" si="385"/>
        <v>2.0000000000000001E-4</v>
      </c>
      <c r="M1464" s="3">
        <f t="shared" si="386"/>
        <v>0</v>
      </c>
      <c r="N1464" s="3">
        <f t="shared" si="387"/>
        <v>0</v>
      </c>
      <c r="O1464" s="3">
        <f>SUM(K1464:M1464)</f>
        <v>2.0000000000000001E-4</v>
      </c>
      <c r="P1464" s="41" t="str">
        <f t="shared" si="388"/>
        <v/>
      </c>
      <c r="Q1464" s="42">
        <f t="shared" si="389"/>
        <v>1.7355359135314358E-2</v>
      </c>
      <c r="R1464" s="44" t="str">
        <f t="shared" si="390"/>
        <v/>
      </c>
      <c r="S1464" s="3" t="str">
        <f>IF(G1464&gt;0,(K1464/G1464)*(1000000/365),"")</f>
        <v/>
      </c>
      <c r="T1464" s="3">
        <f>IF(H1464&gt;0,(L1464/H1464)*(1000000/365),"")</f>
        <v>0.18264840182648401</v>
      </c>
      <c r="U1464" s="3" t="str">
        <f>IF(I1464&gt;0,(M1464/I1464)*(1000000/365),"")</f>
        <v/>
      </c>
      <c r="V1464" s="28" t="str">
        <f>IF(J1464&gt;0,(N1464/J1464)*(1000000/365),"")</f>
        <v/>
      </c>
      <c r="Y1464" s="29" t="s">
        <v>909</v>
      </c>
      <c r="Z1464" s="3" t="s">
        <v>47</v>
      </c>
      <c r="AA1464" s="3">
        <v>11523.817999999999</v>
      </c>
      <c r="AB1464" s="3">
        <v>2</v>
      </c>
      <c r="AC1464" s="3">
        <v>3</v>
      </c>
      <c r="AD1464" s="3">
        <v>0</v>
      </c>
      <c r="AE1464" s="2" t="s">
        <v>1245</v>
      </c>
      <c r="AI1464" s="3" t="s">
        <v>1243</v>
      </c>
      <c r="AK1464" s="3">
        <v>3</v>
      </c>
      <c r="AL1464" s="3">
        <v>0.2</v>
      </c>
      <c r="AM1464" s="2" t="s">
        <v>1245</v>
      </c>
    </row>
    <row r="1465" spans="1:42" x14ac:dyDescent="0.25">
      <c r="A1465" s="3">
        <f t="shared" si="374"/>
        <v>3</v>
      </c>
      <c r="B1465" s="3" t="str">
        <f t="shared" si="375"/>
        <v>Gas</v>
      </c>
      <c r="C1465" s="3">
        <f t="shared" si="376"/>
        <v>0</v>
      </c>
      <c r="D1465" s="3">
        <f t="shared" si="377"/>
        <v>0</v>
      </c>
      <c r="E1465" s="3">
        <f t="shared" si="378"/>
        <v>0.24182909320579998</v>
      </c>
      <c r="F1465" s="3" t="str">
        <f t="shared" si="379"/>
        <v/>
      </c>
      <c r="G1465" s="3">
        <f t="shared" si="380"/>
        <v>0</v>
      </c>
      <c r="H1465" s="3">
        <f t="shared" si="381"/>
        <v>0</v>
      </c>
      <c r="I1465" s="3">
        <f t="shared" si="382"/>
        <v>8</v>
      </c>
      <c r="J1465" s="3">
        <f t="shared" si="383"/>
        <v>0</v>
      </c>
      <c r="K1465" s="3">
        <f t="shared" si="384"/>
        <v>0</v>
      </c>
      <c r="L1465" s="3">
        <f t="shared" si="385"/>
        <v>0</v>
      </c>
      <c r="M1465" s="3">
        <f t="shared" si="386"/>
        <v>2.3000000000000001E-4</v>
      </c>
      <c r="N1465" s="3">
        <f t="shared" si="387"/>
        <v>0</v>
      </c>
      <c r="O1465" s="3">
        <f>SUM(K1465:M1465)</f>
        <v>2.3000000000000001E-4</v>
      </c>
      <c r="P1465" s="41" t="str">
        <f t="shared" si="388"/>
        <v/>
      </c>
      <c r="Q1465" s="42" t="str">
        <f t="shared" si="389"/>
        <v/>
      </c>
      <c r="R1465" s="44">
        <f t="shared" si="390"/>
        <v>9.5108490442986839E-4</v>
      </c>
      <c r="S1465" s="3" t="str">
        <f>IF(G1465&gt;0,(K1465/G1465)*(1000000/365),"")</f>
        <v/>
      </c>
      <c r="T1465" s="3" t="str">
        <f>IF(H1465&gt;0,(L1465/H1465)*(1000000/365),"")</f>
        <v/>
      </c>
      <c r="U1465" s="3">
        <f>IF(I1465&gt;0,(M1465/I1465)*(1000000/365),"")</f>
        <v>7.8767123287671229E-2</v>
      </c>
      <c r="V1465" s="28" t="str">
        <f>IF(J1465&gt;0,(N1465/J1465)*(1000000/365),"")</f>
        <v/>
      </c>
      <c r="Y1465" s="29" t="s">
        <v>910</v>
      </c>
      <c r="Z1465" s="3" t="s">
        <v>47</v>
      </c>
      <c r="AA1465" s="3">
        <v>241829.09320579999</v>
      </c>
      <c r="AB1465" s="3">
        <v>2</v>
      </c>
      <c r="AC1465" s="3">
        <v>8</v>
      </c>
      <c r="AD1465" s="3">
        <v>0</v>
      </c>
      <c r="AE1465" s="2" t="s">
        <v>1245</v>
      </c>
      <c r="AI1465" s="3" t="s">
        <v>1245</v>
      </c>
      <c r="AM1465" s="2" t="s">
        <v>1243</v>
      </c>
      <c r="AO1465" s="2">
        <v>8</v>
      </c>
      <c r="AP1465" s="2">
        <v>0.23</v>
      </c>
    </row>
    <row r="1466" spans="1:42" x14ac:dyDescent="0.25">
      <c r="A1466" s="3">
        <f t="shared" si="374"/>
        <v>3</v>
      </c>
      <c r="B1466" s="3" t="str">
        <f t="shared" si="375"/>
        <v>Gas</v>
      </c>
      <c r="C1466" s="3">
        <f t="shared" si="376"/>
        <v>0</v>
      </c>
      <c r="D1466" s="3">
        <f t="shared" si="377"/>
        <v>0</v>
      </c>
      <c r="E1466" s="3">
        <f t="shared" si="378"/>
        <v>4.0561982099999998</v>
      </c>
      <c r="F1466" s="3" t="str">
        <f t="shared" si="379"/>
        <v/>
      </c>
      <c r="G1466" s="3">
        <f t="shared" si="380"/>
        <v>0</v>
      </c>
      <c r="H1466" s="3">
        <f t="shared" si="381"/>
        <v>0</v>
      </c>
      <c r="I1466" s="3">
        <f t="shared" si="382"/>
        <v>32</v>
      </c>
      <c r="J1466" s="3">
        <f t="shared" si="383"/>
        <v>0</v>
      </c>
      <c r="K1466" s="3">
        <f t="shared" si="384"/>
        <v>0</v>
      </c>
      <c r="L1466" s="3">
        <f t="shared" si="385"/>
        <v>0</v>
      </c>
      <c r="M1466" s="3">
        <f t="shared" si="386"/>
        <v>8.0000000000000002E-3</v>
      </c>
      <c r="N1466" s="3">
        <f t="shared" si="387"/>
        <v>0</v>
      </c>
      <c r="O1466" s="3">
        <f>SUM(K1466:M1466)</f>
        <v>8.0000000000000002E-3</v>
      </c>
      <c r="P1466" s="41" t="str">
        <f t="shared" si="388"/>
        <v/>
      </c>
      <c r="Q1466" s="42" t="str">
        <f t="shared" si="389"/>
        <v/>
      </c>
      <c r="R1466" s="44">
        <f t="shared" si="390"/>
        <v>1.972290205216574E-3</v>
      </c>
      <c r="S1466" s="3" t="str">
        <f>IF(G1466&gt;0,(K1466/G1466)*(1000000/365),"")</f>
        <v/>
      </c>
      <c r="T1466" s="3" t="str">
        <f>IF(H1466&gt;0,(L1466/H1466)*(1000000/365),"")</f>
        <v/>
      </c>
      <c r="U1466" s="3">
        <f>IF(I1466&gt;0,(M1466/I1466)*(1000000/365),"")</f>
        <v>0.68493150684931503</v>
      </c>
      <c r="V1466" s="28" t="str">
        <f>IF(J1466&gt;0,(N1466/J1466)*(1000000/365),"")</f>
        <v/>
      </c>
      <c r="Y1466" s="29" t="s">
        <v>911</v>
      </c>
      <c r="Z1466" s="3" t="s">
        <v>47</v>
      </c>
      <c r="AA1466" s="3">
        <v>4056198.21</v>
      </c>
      <c r="AB1466" s="3">
        <v>140</v>
      </c>
      <c r="AC1466" s="3">
        <v>32</v>
      </c>
      <c r="AD1466" s="3">
        <v>0</v>
      </c>
      <c r="AE1466" s="2" t="s">
        <v>1245</v>
      </c>
      <c r="AI1466" s="3" t="s">
        <v>1245</v>
      </c>
      <c r="AM1466" s="2" t="s">
        <v>1243</v>
      </c>
      <c r="AO1466" s="2">
        <v>32</v>
      </c>
      <c r="AP1466" s="2">
        <v>8</v>
      </c>
    </row>
    <row r="1467" spans="1:42" x14ac:dyDescent="0.25">
      <c r="A1467" s="3">
        <f t="shared" si="374"/>
        <v>5</v>
      </c>
      <c r="B1467" s="3" t="str">
        <f t="shared" si="375"/>
        <v>Gas</v>
      </c>
      <c r="C1467" s="3">
        <f t="shared" si="376"/>
        <v>0</v>
      </c>
      <c r="D1467" s="3">
        <f t="shared" si="377"/>
        <v>9.6223550000000005E-2</v>
      </c>
      <c r="E1467" s="3">
        <f t="shared" si="378"/>
        <v>9.6223550000000005E-2</v>
      </c>
      <c r="F1467" s="3" t="str">
        <f t="shared" si="379"/>
        <v/>
      </c>
      <c r="G1467" s="3">
        <f t="shared" si="380"/>
        <v>0</v>
      </c>
      <c r="H1467" s="3">
        <f t="shared" si="381"/>
        <v>24</v>
      </c>
      <c r="I1467" s="3">
        <f t="shared" si="382"/>
        <v>24</v>
      </c>
      <c r="J1467" s="3">
        <f t="shared" si="383"/>
        <v>0</v>
      </c>
      <c r="K1467" s="3">
        <f t="shared" si="384"/>
        <v>0</v>
      </c>
      <c r="L1467" s="3">
        <f t="shared" si="385"/>
        <v>4.9282399999999994E-5</v>
      </c>
      <c r="M1467" s="3">
        <f t="shared" si="386"/>
        <v>3.9702120000000002E-4</v>
      </c>
      <c r="N1467" s="3">
        <f t="shared" si="387"/>
        <v>0</v>
      </c>
      <c r="O1467" s="3">
        <f>SUM(K1467:M1467)</f>
        <v>4.4630359999999999E-4</v>
      </c>
      <c r="P1467" s="41" t="str">
        <f t="shared" si="388"/>
        <v/>
      </c>
      <c r="Q1467" s="42">
        <f t="shared" si="389"/>
        <v>5.121656808546348E-4</v>
      </c>
      <c r="R1467" s="44">
        <f t="shared" si="390"/>
        <v>4.1260294387392695E-3</v>
      </c>
      <c r="S1467" s="3" t="str">
        <f>IF(G1467&gt;0,(K1467/G1467)*(1000000/365),"")</f>
        <v/>
      </c>
      <c r="T1467" s="3">
        <f>IF(H1467&gt;0,(L1467/H1467)*(1000000/365),"")</f>
        <v>5.6258447488584462E-3</v>
      </c>
      <c r="U1467" s="3">
        <f>IF(I1467&gt;0,(M1467/I1467)*(1000000/365),"")</f>
        <v>4.5322054794520547E-2</v>
      </c>
      <c r="V1467" s="28" t="str">
        <f>IF(J1467&gt;0,(N1467/J1467)*(1000000/365),"")</f>
        <v/>
      </c>
      <c r="Y1467" s="29" t="s">
        <v>912</v>
      </c>
      <c r="Z1467" s="3" t="s">
        <v>47</v>
      </c>
      <c r="AA1467" s="3">
        <v>192447.1</v>
      </c>
      <c r="AB1467" s="3">
        <v>6</v>
      </c>
      <c r="AC1467" s="3">
        <v>24</v>
      </c>
      <c r="AD1467" s="3">
        <v>0</v>
      </c>
      <c r="AE1467" s="2" t="s">
        <v>1245</v>
      </c>
      <c r="AI1467" s="3" t="s">
        <v>1243</v>
      </c>
      <c r="AK1467" s="3">
        <v>24</v>
      </c>
      <c r="AL1467" s="3">
        <v>4.9282399999999997E-2</v>
      </c>
      <c r="AM1467" s="2" t="s">
        <v>1243</v>
      </c>
      <c r="AO1467" s="2">
        <v>24</v>
      </c>
      <c r="AP1467" s="2">
        <v>0.39702120000000002</v>
      </c>
    </row>
    <row r="1468" spans="1:42" x14ac:dyDescent="0.25">
      <c r="A1468" s="3">
        <f t="shared" si="374"/>
        <v>3</v>
      </c>
      <c r="B1468" s="3" t="str">
        <f t="shared" si="375"/>
        <v>Gas</v>
      </c>
      <c r="C1468" s="3">
        <f t="shared" si="376"/>
        <v>0</v>
      </c>
      <c r="D1468" s="3">
        <f t="shared" si="377"/>
        <v>0</v>
      </c>
      <c r="E1468" s="3">
        <f t="shared" si="378"/>
        <v>1.028514E-2</v>
      </c>
      <c r="F1468" s="3" t="str">
        <f t="shared" si="379"/>
        <v/>
      </c>
      <c r="G1468" s="3">
        <f t="shared" si="380"/>
        <v>0</v>
      </c>
      <c r="H1468" s="3">
        <f t="shared" si="381"/>
        <v>0</v>
      </c>
      <c r="I1468" s="3">
        <f t="shared" si="382"/>
        <v>1</v>
      </c>
      <c r="J1468" s="3">
        <f t="shared" si="383"/>
        <v>0</v>
      </c>
      <c r="K1468" s="3">
        <f t="shared" si="384"/>
        <v>0</v>
      </c>
      <c r="L1468" s="3">
        <f t="shared" si="385"/>
        <v>0</v>
      </c>
      <c r="M1468" s="3">
        <f t="shared" si="386"/>
        <v>0</v>
      </c>
      <c r="N1468" s="3">
        <f t="shared" si="387"/>
        <v>0</v>
      </c>
      <c r="O1468" s="3">
        <f>SUM(K1468:M1468)</f>
        <v>0</v>
      </c>
      <c r="P1468" s="41" t="str">
        <f t="shared" si="388"/>
        <v/>
      </c>
      <c r="Q1468" s="42" t="str">
        <f t="shared" si="389"/>
        <v/>
      </c>
      <c r="R1468" s="44">
        <f t="shared" si="390"/>
        <v>0</v>
      </c>
      <c r="S1468" s="3" t="str">
        <f>IF(G1468&gt;0,(K1468/G1468)*(1000000/365),"")</f>
        <v/>
      </c>
      <c r="T1468" s="3" t="str">
        <f>IF(H1468&gt;0,(L1468/H1468)*(1000000/365),"")</f>
        <v/>
      </c>
      <c r="U1468" s="3">
        <f>IF(I1468&gt;0,(M1468/I1468)*(1000000/365),"")</f>
        <v>0</v>
      </c>
      <c r="V1468" s="28" t="str">
        <f>IF(J1468&gt;0,(N1468/J1468)*(1000000/365),"")</f>
        <v/>
      </c>
      <c r="Y1468" s="29" t="s">
        <v>913</v>
      </c>
      <c r="Z1468" s="3" t="s">
        <v>47</v>
      </c>
      <c r="AA1468" s="3">
        <v>10285.14</v>
      </c>
      <c r="AB1468" s="3">
        <v>1</v>
      </c>
      <c r="AC1468" s="3">
        <v>1</v>
      </c>
      <c r="AD1468" s="3">
        <v>0</v>
      </c>
      <c r="AE1468" s="2" t="s">
        <v>1245</v>
      </c>
      <c r="AI1468" s="3" t="s">
        <v>1245</v>
      </c>
      <c r="AM1468" s="2" t="s">
        <v>1243</v>
      </c>
      <c r="AO1468" s="2">
        <v>1</v>
      </c>
      <c r="AP1468" s="2">
        <v>0</v>
      </c>
    </row>
    <row r="1469" spans="1:42" x14ac:dyDescent="0.25">
      <c r="A1469" s="3">
        <f t="shared" si="374"/>
        <v>3</v>
      </c>
      <c r="B1469" s="3" t="str">
        <f t="shared" si="375"/>
        <v>Gas</v>
      </c>
      <c r="C1469" s="3">
        <f t="shared" si="376"/>
        <v>0</v>
      </c>
      <c r="D1469" s="3">
        <f t="shared" si="377"/>
        <v>0</v>
      </c>
      <c r="E1469" s="3">
        <f t="shared" si="378"/>
        <v>6.7677600000000003E-3</v>
      </c>
      <c r="F1469" s="3" t="str">
        <f t="shared" si="379"/>
        <v/>
      </c>
      <c r="G1469" s="3">
        <f t="shared" si="380"/>
        <v>0</v>
      </c>
      <c r="H1469" s="3">
        <f t="shared" si="381"/>
        <v>0</v>
      </c>
      <c r="I1469" s="3">
        <f t="shared" si="382"/>
        <v>1</v>
      </c>
      <c r="J1469" s="3">
        <f t="shared" si="383"/>
        <v>0</v>
      </c>
      <c r="K1469" s="3">
        <f t="shared" si="384"/>
        <v>0</v>
      </c>
      <c r="L1469" s="3">
        <f t="shared" si="385"/>
        <v>0</v>
      </c>
      <c r="M1469" s="3">
        <f t="shared" si="386"/>
        <v>5.0000000000000001E-4</v>
      </c>
      <c r="N1469" s="3">
        <f t="shared" si="387"/>
        <v>0</v>
      </c>
      <c r="O1469" s="3">
        <f>SUM(K1469:M1469)</f>
        <v>5.0000000000000001E-4</v>
      </c>
      <c r="P1469" s="41" t="str">
        <f t="shared" si="388"/>
        <v/>
      </c>
      <c r="Q1469" s="42" t="str">
        <f t="shared" si="389"/>
        <v/>
      </c>
      <c r="R1469" s="44">
        <f t="shared" si="390"/>
        <v>7.3879688405026178E-2</v>
      </c>
      <c r="S1469" s="3" t="str">
        <f>IF(G1469&gt;0,(K1469/G1469)*(1000000/365),"")</f>
        <v/>
      </c>
      <c r="T1469" s="3" t="str">
        <f>IF(H1469&gt;0,(L1469/H1469)*(1000000/365),"")</f>
        <v/>
      </c>
      <c r="U1469" s="3">
        <f>IF(I1469&gt;0,(M1469/I1469)*(1000000/365),"")</f>
        <v>1.3698630136986301</v>
      </c>
      <c r="V1469" s="28" t="str">
        <f>IF(J1469&gt;0,(N1469/J1469)*(1000000/365),"")</f>
        <v/>
      </c>
      <c r="Y1469" s="29" t="s">
        <v>914</v>
      </c>
      <c r="Z1469" s="3" t="s">
        <v>47</v>
      </c>
      <c r="AA1469" s="3">
        <v>6767.76</v>
      </c>
      <c r="AB1469" s="3">
        <v>1</v>
      </c>
      <c r="AC1469" s="3">
        <v>1</v>
      </c>
      <c r="AD1469" s="3">
        <v>0</v>
      </c>
      <c r="AE1469" s="2" t="s">
        <v>1245</v>
      </c>
      <c r="AI1469" s="3" t="s">
        <v>1245</v>
      </c>
      <c r="AM1469" s="2" t="s">
        <v>1243</v>
      </c>
      <c r="AO1469" s="2">
        <v>1</v>
      </c>
      <c r="AP1469" s="2">
        <v>0.5</v>
      </c>
    </row>
    <row r="1470" spans="1:42" x14ac:dyDescent="0.25">
      <c r="A1470" s="3">
        <f t="shared" si="374"/>
        <v>2</v>
      </c>
      <c r="B1470" s="3" t="str">
        <f t="shared" si="375"/>
        <v>Oil</v>
      </c>
      <c r="C1470" s="3">
        <f t="shared" si="376"/>
        <v>0</v>
      </c>
      <c r="D1470" s="3">
        <f t="shared" si="377"/>
        <v>1.7514999999999999E-2</v>
      </c>
      <c r="E1470" s="3">
        <f t="shared" si="378"/>
        <v>0</v>
      </c>
      <c r="F1470" s="3" t="str">
        <f t="shared" si="379"/>
        <v/>
      </c>
      <c r="G1470" s="3">
        <f t="shared" si="380"/>
        <v>0</v>
      </c>
      <c r="H1470" s="3">
        <f t="shared" si="381"/>
        <v>1</v>
      </c>
      <c r="I1470" s="3">
        <f t="shared" si="382"/>
        <v>0</v>
      </c>
      <c r="J1470" s="3">
        <f t="shared" si="383"/>
        <v>0</v>
      </c>
      <c r="K1470" s="3">
        <f t="shared" si="384"/>
        <v>0</v>
      </c>
      <c r="L1470" s="3">
        <f t="shared" si="385"/>
        <v>9.9599999999999992E-4</v>
      </c>
      <c r="M1470" s="3">
        <f t="shared" si="386"/>
        <v>0</v>
      </c>
      <c r="N1470" s="3">
        <f t="shared" si="387"/>
        <v>0</v>
      </c>
      <c r="O1470" s="3">
        <f>SUM(K1470:M1470)</f>
        <v>9.9599999999999992E-4</v>
      </c>
      <c r="P1470" s="41" t="str">
        <f t="shared" si="388"/>
        <v/>
      </c>
      <c r="Q1470" s="42">
        <f t="shared" si="389"/>
        <v>5.6865543819583211E-2</v>
      </c>
      <c r="R1470" s="44" t="str">
        <f t="shared" si="390"/>
        <v/>
      </c>
      <c r="S1470" s="3" t="str">
        <f>IF(G1470&gt;0,(K1470/G1470)*(1000000/365),"")</f>
        <v/>
      </c>
      <c r="T1470" s="3">
        <f>IF(H1470&gt;0,(L1470/H1470)*(1000000/365),"")</f>
        <v>2.7287671232876711</v>
      </c>
      <c r="U1470" s="3" t="str">
        <f>IF(I1470&gt;0,(M1470/I1470)*(1000000/365),"")</f>
        <v/>
      </c>
      <c r="V1470" s="28" t="str">
        <f>IF(J1470&gt;0,(N1470/J1470)*(1000000/365),"")</f>
        <v/>
      </c>
      <c r="Y1470" s="29" t="s">
        <v>915</v>
      </c>
      <c r="Z1470" s="3" t="s">
        <v>47</v>
      </c>
      <c r="AA1470" s="3">
        <v>17515</v>
      </c>
      <c r="AB1470" s="3">
        <v>1</v>
      </c>
      <c r="AC1470" s="3">
        <v>1</v>
      </c>
      <c r="AD1470" s="3">
        <v>10</v>
      </c>
      <c r="AE1470" s="2" t="s">
        <v>1245</v>
      </c>
      <c r="AI1470" s="3" t="s">
        <v>1243</v>
      </c>
      <c r="AK1470" s="3">
        <v>1</v>
      </c>
      <c r="AL1470" s="3">
        <v>0.996</v>
      </c>
      <c r="AM1470" s="2" t="s">
        <v>1245</v>
      </c>
    </row>
    <row r="1471" spans="1:42" x14ac:dyDescent="0.25">
      <c r="A1471" s="3">
        <f t="shared" si="374"/>
        <v>2</v>
      </c>
      <c r="B1471" s="3" t="str">
        <f t="shared" si="375"/>
        <v>Oil</v>
      </c>
      <c r="C1471" s="3">
        <f t="shared" si="376"/>
        <v>0</v>
      </c>
      <c r="D1471" s="3">
        <f t="shared" si="377"/>
        <v>0.11436558000000001</v>
      </c>
      <c r="E1471" s="3">
        <f t="shared" si="378"/>
        <v>0</v>
      </c>
      <c r="F1471" s="3" t="str">
        <f t="shared" si="379"/>
        <v/>
      </c>
      <c r="G1471" s="3">
        <f t="shared" si="380"/>
        <v>0</v>
      </c>
      <c r="H1471" s="3">
        <f t="shared" si="381"/>
        <v>3</v>
      </c>
      <c r="I1471" s="3">
        <f t="shared" si="382"/>
        <v>0</v>
      </c>
      <c r="J1471" s="3">
        <f t="shared" si="383"/>
        <v>0</v>
      </c>
      <c r="K1471" s="3">
        <f t="shared" si="384"/>
        <v>0</v>
      </c>
      <c r="L1471" s="3">
        <f t="shared" si="385"/>
        <v>9.768150000000001E-5</v>
      </c>
      <c r="M1471" s="3">
        <f t="shared" si="386"/>
        <v>0</v>
      </c>
      <c r="N1471" s="3">
        <f t="shared" si="387"/>
        <v>0</v>
      </c>
      <c r="O1471" s="3">
        <f>SUM(K1471:M1471)</f>
        <v>9.768150000000001E-5</v>
      </c>
      <c r="P1471" s="41" t="str">
        <f t="shared" si="388"/>
        <v/>
      </c>
      <c r="Q1471" s="42">
        <f t="shared" si="389"/>
        <v>8.5411624721354101E-4</v>
      </c>
      <c r="R1471" s="44" t="str">
        <f t="shared" si="390"/>
        <v/>
      </c>
      <c r="S1471" s="3" t="str">
        <f>IF(G1471&gt;0,(K1471/G1471)*(1000000/365),"")</f>
        <v/>
      </c>
      <c r="T1471" s="3">
        <f>IF(H1471&gt;0,(L1471/H1471)*(1000000/365),"")</f>
        <v>8.920684931506849E-2</v>
      </c>
      <c r="U1471" s="3" t="str">
        <f>IF(I1471&gt;0,(M1471/I1471)*(1000000/365),"")</f>
        <v/>
      </c>
      <c r="V1471" s="28" t="str">
        <f>IF(J1471&gt;0,(N1471/J1471)*(1000000/365),"")</f>
        <v/>
      </c>
      <c r="Y1471" s="29" t="s">
        <v>916</v>
      </c>
      <c r="Z1471" s="3" t="s">
        <v>47</v>
      </c>
      <c r="AA1471" s="3">
        <v>114365.58</v>
      </c>
      <c r="AB1471" s="3">
        <v>3</v>
      </c>
      <c r="AC1471" s="3">
        <v>3</v>
      </c>
      <c r="AD1471" s="3">
        <v>0</v>
      </c>
      <c r="AE1471" s="2" t="s">
        <v>1245</v>
      </c>
      <c r="AI1471" s="3" t="s">
        <v>1243</v>
      </c>
      <c r="AK1471" s="3">
        <v>3</v>
      </c>
      <c r="AL1471" s="3">
        <v>9.7681500000000004E-2</v>
      </c>
      <c r="AM1471" s="2" t="s">
        <v>1245</v>
      </c>
    </row>
    <row r="1472" spans="1:42" x14ac:dyDescent="0.25">
      <c r="A1472" s="3">
        <f t="shared" si="374"/>
        <v>2</v>
      </c>
      <c r="B1472" s="3" t="str">
        <f t="shared" si="375"/>
        <v>Oil</v>
      </c>
      <c r="C1472" s="3">
        <f t="shared" si="376"/>
        <v>0</v>
      </c>
      <c r="D1472" s="3">
        <f t="shared" si="377"/>
        <v>2.4047040000000002E-2</v>
      </c>
      <c r="E1472" s="3">
        <f t="shared" si="378"/>
        <v>0</v>
      </c>
      <c r="F1472" s="3" t="str">
        <f t="shared" si="379"/>
        <v/>
      </c>
      <c r="G1472" s="3">
        <f t="shared" si="380"/>
        <v>0</v>
      </c>
      <c r="H1472" s="3">
        <f t="shared" si="381"/>
        <v>9</v>
      </c>
      <c r="I1472" s="3">
        <f t="shared" si="382"/>
        <v>0</v>
      </c>
      <c r="J1472" s="3">
        <f t="shared" si="383"/>
        <v>0</v>
      </c>
      <c r="K1472" s="3">
        <f t="shared" si="384"/>
        <v>0</v>
      </c>
      <c r="L1472" s="3">
        <f t="shared" si="385"/>
        <v>1.3000000000000002E-4</v>
      </c>
      <c r="M1472" s="3">
        <f t="shared" si="386"/>
        <v>0</v>
      </c>
      <c r="N1472" s="3">
        <f t="shared" si="387"/>
        <v>0</v>
      </c>
      <c r="O1472" s="3">
        <f>SUM(K1472:M1472)</f>
        <v>1.3000000000000002E-4</v>
      </c>
      <c r="P1472" s="41" t="str">
        <f t="shared" si="388"/>
        <v/>
      </c>
      <c r="Q1472" s="42">
        <f t="shared" si="389"/>
        <v>5.4060707679614625E-3</v>
      </c>
      <c r="R1472" s="44" t="str">
        <f t="shared" si="390"/>
        <v/>
      </c>
      <c r="S1472" s="3" t="str">
        <f>IF(G1472&gt;0,(K1472/G1472)*(1000000/365),"")</f>
        <v/>
      </c>
      <c r="T1472" s="3">
        <f>IF(H1472&gt;0,(L1472/H1472)*(1000000/365),"")</f>
        <v>3.9573820395738209E-2</v>
      </c>
      <c r="U1472" s="3" t="str">
        <f>IF(I1472&gt;0,(M1472/I1472)*(1000000/365),"")</f>
        <v/>
      </c>
      <c r="V1472" s="28" t="str">
        <f>IF(J1472&gt;0,(N1472/J1472)*(1000000/365),"")</f>
        <v/>
      </c>
      <c r="Y1472" s="29" t="s">
        <v>915</v>
      </c>
      <c r="Z1472" s="3" t="s">
        <v>62</v>
      </c>
      <c r="AA1472" s="3">
        <v>24047.040000000001</v>
      </c>
      <c r="AB1472" s="3">
        <v>9</v>
      </c>
      <c r="AC1472" s="3">
        <v>9</v>
      </c>
      <c r="AD1472" s="3">
        <v>2</v>
      </c>
      <c r="AE1472" s="2" t="s">
        <v>1245</v>
      </c>
      <c r="AI1472" s="3" t="s">
        <v>1243</v>
      </c>
      <c r="AK1472" s="3">
        <v>9</v>
      </c>
      <c r="AL1472" s="3">
        <v>0.13</v>
      </c>
      <c r="AM1472" s="2" t="s">
        <v>1245</v>
      </c>
    </row>
    <row r="1473" spans="1:42" x14ac:dyDescent="0.25">
      <c r="A1473" s="3">
        <f t="shared" si="374"/>
        <v>2</v>
      </c>
      <c r="B1473" s="3" t="str">
        <f t="shared" si="375"/>
        <v>Oil</v>
      </c>
      <c r="C1473" s="3">
        <f t="shared" si="376"/>
        <v>0</v>
      </c>
      <c r="D1473" s="3">
        <f t="shared" si="377"/>
        <v>4.8711199999999996E-2</v>
      </c>
      <c r="E1473" s="3">
        <f t="shared" si="378"/>
        <v>0</v>
      </c>
      <c r="F1473" s="3" t="str">
        <f t="shared" si="379"/>
        <v/>
      </c>
      <c r="G1473" s="3">
        <f t="shared" si="380"/>
        <v>0</v>
      </c>
      <c r="H1473" s="3">
        <f t="shared" si="381"/>
        <v>3</v>
      </c>
      <c r="I1473" s="3">
        <f t="shared" si="382"/>
        <v>0</v>
      </c>
      <c r="J1473" s="3">
        <f t="shared" si="383"/>
        <v>0</v>
      </c>
      <c r="K1473" s="3">
        <f t="shared" si="384"/>
        <v>0</v>
      </c>
      <c r="L1473" s="3">
        <f t="shared" si="385"/>
        <v>2.1320000000000002E-3</v>
      </c>
      <c r="M1473" s="3">
        <f t="shared" si="386"/>
        <v>0</v>
      </c>
      <c r="N1473" s="3">
        <f t="shared" si="387"/>
        <v>0</v>
      </c>
      <c r="O1473" s="3">
        <f>SUM(K1473:M1473)</f>
        <v>2.1320000000000002E-3</v>
      </c>
      <c r="P1473" s="41" t="str">
        <f t="shared" si="388"/>
        <v/>
      </c>
      <c r="Q1473" s="42">
        <f t="shared" si="389"/>
        <v>4.376816830626222E-2</v>
      </c>
      <c r="R1473" s="44" t="str">
        <f t="shared" si="390"/>
        <v/>
      </c>
      <c r="S1473" s="3" t="str">
        <f>IF(G1473&gt;0,(K1473/G1473)*(1000000/365),"")</f>
        <v/>
      </c>
      <c r="T1473" s="3">
        <f>IF(H1473&gt;0,(L1473/H1473)*(1000000/365),"")</f>
        <v>1.9470319634703197</v>
      </c>
      <c r="U1473" s="3" t="str">
        <f>IF(I1473&gt;0,(M1473/I1473)*(1000000/365),"")</f>
        <v/>
      </c>
      <c r="V1473" s="28" t="str">
        <f>IF(J1473&gt;0,(N1473/J1473)*(1000000/365),"")</f>
        <v/>
      </c>
      <c r="Y1473" s="29" t="s">
        <v>917</v>
      </c>
      <c r="Z1473" s="3" t="s">
        <v>62</v>
      </c>
      <c r="AA1473" s="3">
        <v>48711.199999999997</v>
      </c>
      <c r="AB1473" s="3">
        <v>1</v>
      </c>
      <c r="AC1473" s="3">
        <v>3</v>
      </c>
      <c r="AD1473" s="3">
        <v>0</v>
      </c>
      <c r="AE1473" s="2" t="s">
        <v>1245</v>
      </c>
      <c r="AI1473" s="3" t="s">
        <v>1243</v>
      </c>
      <c r="AK1473" s="3">
        <v>3</v>
      </c>
      <c r="AL1473" s="3">
        <v>2.1320000000000001</v>
      </c>
      <c r="AM1473" s="2" t="s">
        <v>1245</v>
      </c>
    </row>
    <row r="1474" spans="1:42" x14ac:dyDescent="0.25">
      <c r="A1474" s="3">
        <f t="shared" si="374"/>
        <v>1</v>
      </c>
      <c r="B1474" s="3" t="str">
        <f t="shared" si="375"/>
        <v>Oil</v>
      </c>
      <c r="C1474" s="3">
        <f t="shared" si="376"/>
        <v>2.5218999999999998E-2</v>
      </c>
      <c r="D1474" s="3">
        <f t="shared" si="377"/>
        <v>0</v>
      </c>
      <c r="E1474" s="3">
        <f t="shared" si="378"/>
        <v>0</v>
      </c>
      <c r="F1474" s="3" t="str">
        <f t="shared" si="379"/>
        <v/>
      </c>
      <c r="G1474" s="3">
        <f t="shared" si="380"/>
        <v>4</v>
      </c>
      <c r="H1474" s="3">
        <f t="shared" si="381"/>
        <v>0</v>
      </c>
      <c r="I1474" s="3">
        <f t="shared" si="382"/>
        <v>0</v>
      </c>
      <c r="J1474" s="3">
        <f t="shared" si="383"/>
        <v>0</v>
      </c>
      <c r="K1474" s="3">
        <f t="shared" si="384"/>
        <v>4.6403399999999997E-5</v>
      </c>
      <c r="L1474" s="3">
        <f t="shared" si="385"/>
        <v>0</v>
      </c>
      <c r="M1474" s="3">
        <f t="shared" si="386"/>
        <v>0</v>
      </c>
      <c r="N1474" s="3">
        <f t="shared" si="387"/>
        <v>0</v>
      </c>
      <c r="O1474" s="3">
        <f>SUM(K1474:M1474)</f>
        <v>4.6403399999999997E-5</v>
      </c>
      <c r="P1474" s="41">
        <f t="shared" si="388"/>
        <v>1.8400174471628534E-3</v>
      </c>
      <c r="Q1474" s="42" t="str">
        <f t="shared" si="389"/>
        <v/>
      </c>
      <c r="R1474" s="44" t="str">
        <f t="shared" si="390"/>
        <v/>
      </c>
      <c r="S1474" s="3">
        <f>IF(G1474&gt;0,(K1474/G1474)*(1000000/365),"")</f>
        <v>3.1783150684931503E-2</v>
      </c>
      <c r="T1474" s="3" t="str">
        <f>IF(H1474&gt;0,(L1474/H1474)*(1000000/365),"")</f>
        <v/>
      </c>
      <c r="U1474" s="3" t="str">
        <f>IF(I1474&gt;0,(M1474/I1474)*(1000000/365),"")</f>
        <v/>
      </c>
      <c r="V1474" s="28" t="str">
        <f>IF(J1474&gt;0,(N1474/J1474)*(1000000/365),"")</f>
        <v/>
      </c>
      <c r="Y1474" s="29" t="s">
        <v>918</v>
      </c>
      <c r="Z1474" s="3" t="s">
        <v>47</v>
      </c>
      <c r="AA1474" s="3">
        <v>25219</v>
      </c>
      <c r="AB1474" s="3">
        <v>1</v>
      </c>
      <c r="AC1474" s="3">
        <v>4</v>
      </c>
      <c r="AD1474" s="3">
        <v>0</v>
      </c>
      <c r="AE1474" s="2" t="s">
        <v>1243</v>
      </c>
      <c r="AG1474" s="2">
        <v>4</v>
      </c>
      <c r="AH1474" s="2">
        <v>4.6403399999999997E-2</v>
      </c>
      <c r="AI1474" s="3" t="s">
        <v>1245</v>
      </c>
      <c r="AM1474" s="2" t="s">
        <v>1245</v>
      </c>
    </row>
    <row r="1475" spans="1:42" x14ac:dyDescent="0.25">
      <c r="A1475" s="3">
        <f t="shared" si="374"/>
        <v>6</v>
      </c>
      <c r="B1475" s="3" t="str">
        <f t="shared" si="375"/>
        <v>Oil</v>
      </c>
      <c r="C1475" s="3">
        <f t="shared" si="376"/>
        <v>0.20850200627586207</v>
      </c>
      <c r="D1475" s="3">
        <f t="shared" si="377"/>
        <v>0</v>
      </c>
      <c r="E1475" s="3">
        <f t="shared" si="378"/>
        <v>0.62550601882758616</v>
      </c>
      <c r="F1475" s="3" t="str">
        <f t="shared" si="379"/>
        <v/>
      </c>
      <c r="G1475" s="3">
        <f t="shared" si="380"/>
        <v>3</v>
      </c>
      <c r="H1475" s="3">
        <f t="shared" si="381"/>
        <v>17</v>
      </c>
      <c r="I1475" s="3">
        <f t="shared" si="382"/>
        <v>9</v>
      </c>
      <c r="J1475" s="3">
        <f t="shared" si="383"/>
        <v>0</v>
      </c>
      <c r="K1475" s="3">
        <f t="shared" si="384"/>
        <v>4.141034E-4</v>
      </c>
      <c r="L1475" s="3">
        <f t="shared" si="385"/>
        <v>3.0728047100000003E-2</v>
      </c>
      <c r="M1475" s="3">
        <f t="shared" si="386"/>
        <v>6.7578899999999991E-5</v>
      </c>
      <c r="N1475" s="3">
        <f t="shared" si="387"/>
        <v>0</v>
      </c>
      <c r="O1475" s="3">
        <f>SUM(K1475:M1475)</f>
        <v>3.1209729400000004E-2</v>
      </c>
      <c r="P1475" s="41">
        <f t="shared" si="388"/>
        <v>1.9860883230644485E-3</v>
      </c>
      <c r="Q1475" s="42" t="str">
        <f t="shared" si="389"/>
        <v/>
      </c>
      <c r="R1475" s="44">
        <f t="shared" si="390"/>
        <v>1.0803876855840035E-4</v>
      </c>
      <c r="S1475" s="3">
        <f>IF(G1475&gt;0,(K1475/G1475)*(1000000/365),"")</f>
        <v>0.37817662100456617</v>
      </c>
      <c r="T1475" s="3">
        <f>IF(H1475&gt;0,(L1475/H1475)*(1000000/365),"")</f>
        <v>4.9521429653505242</v>
      </c>
      <c r="U1475" s="3">
        <f>IF(I1475&gt;0,(M1475/I1475)*(1000000/365),"")</f>
        <v>2.0571963470319633E-2</v>
      </c>
      <c r="V1475" s="28" t="str">
        <f>IF(J1475&gt;0,(N1475/J1475)*(1000000/365),"")</f>
        <v/>
      </c>
      <c r="Y1475" s="29" t="s">
        <v>918</v>
      </c>
      <c r="Z1475" s="3" t="s">
        <v>62</v>
      </c>
      <c r="AA1475" s="3">
        <v>2015519.3940000001</v>
      </c>
      <c r="AB1475" s="3">
        <v>272</v>
      </c>
      <c r="AC1475" s="3">
        <v>29</v>
      </c>
      <c r="AD1475" s="3">
        <v>27</v>
      </c>
      <c r="AE1475" s="2" t="s">
        <v>1243</v>
      </c>
      <c r="AG1475" s="2">
        <v>3</v>
      </c>
      <c r="AH1475" s="2">
        <v>0.41410340000000001</v>
      </c>
      <c r="AI1475" s="3" t="s">
        <v>1243</v>
      </c>
      <c r="AK1475" s="3">
        <v>17</v>
      </c>
      <c r="AL1475" s="3">
        <v>30.728047100000001</v>
      </c>
      <c r="AM1475" s="2" t="s">
        <v>1243</v>
      </c>
      <c r="AO1475" s="2">
        <v>9</v>
      </c>
      <c r="AP1475" s="2">
        <v>6.7578899999999997E-2</v>
      </c>
    </row>
    <row r="1476" spans="1:42" x14ac:dyDescent="0.25">
      <c r="A1476" s="3">
        <f t="shared" si="374"/>
        <v>6</v>
      </c>
      <c r="B1476" s="3" t="str">
        <f t="shared" si="375"/>
        <v>Oil</v>
      </c>
      <c r="C1476" s="3">
        <f t="shared" si="376"/>
        <v>0.47159594835294116</v>
      </c>
      <c r="D1476" s="3">
        <f t="shared" si="377"/>
        <v>0</v>
      </c>
      <c r="E1476" s="3">
        <f t="shared" si="378"/>
        <v>0.1451064456470588</v>
      </c>
      <c r="F1476" s="3" t="str">
        <f t="shared" si="379"/>
        <v/>
      </c>
      <c r="G1476" s="3">
        <f t="shared" si="380"/>
        <v>13</v>
      </c>
      <c r="H1476" s="3">
        <f t="shared" si="381"/>
        <v>17</v>
      </c>
      <c r="I1476" s="3">
        <f t="shared" si="382"/>
        <v>4</v>
      </c>
      <c r="J1476" s="3">
        <f t="shared" si="383"/>
        <v>0</v>
      </c>
      <c r="K1476" s="3">
        <f t="shared" si="384"/>
        <v>0</v>
      </c>
      <c r="L1476" s="3">
        <f t="shared" si="385"/>
        <v>1.1E-4</v>
      </c>
      <c r="M1476" s="3">
        <f t="shared" si="386"/>
        <v>0</v>
      </c>
      <c r="N1476" s="3">
        <f t="shared" si="387"/>
        <v>0</v>
      </c>
      <c r="O1476" s="3">
        <f>SUM(K1476:M1476)</f>
        <v>1.1E-4</v>
      </c>
      <c r="P1476" s="41">
        <f t="shared" si="388"/>
        <v>0</v>
      </c>
      <c r="Q1476" s="42" t="str">
        <f t="shared" si="389"/>
        <v/>
      </c>
      <c r="R1476" s="44">
        <f t="shared" si="390"/>
        <v>0</v>
      </c>
      <c r="S1476" s="3">
        <f>IF(G1476&gt;0,(K1476/G1476)*(1000000/365),"")</f>
        <v>0</v>
      </c>
      <c r="T1476" s="3">
        <f>IF(H1476&gt;0,(L1476/H1476)*(1000000/365),"")</f>
        <v>1.7727639000805803E-2</v>
      </c>
      <c r="U1476" s="3">
        <f>IF(I1476&gt;0,(M1476/I1476)*(1000000/365),"")</f>
        <v>0</v>
      </c>
      <c r="V1476" s="28" t="str">
        <f>IF(J1476&gt;0,(N1476/J1476)*(1000000/365),"")</f>
        <v/>
      </c>
      <c r="Y1476" s="29" t="s">
        <v>918</v>
      </c>
      <c r="Z1476" s="3" t="s">
        <v>62</v>
      </c>
      <c r="AA1476" s="3">
        <v>1233404.7879999999</v>
      </c>
      <c r="AB1476" s="3">
        <v>301</v>
      </c>
      <c r="AC1476" s="3">
        <v>34</v>
      </c>
      <c r="AD1476" s="3">
        <v>0</v>
      </c>
      <c r="AE1476" s="2" t="s">
        <v>1243</v>
      </c>
      <c r="AG1476" s="2">
        <v>13</v>
      </c>
      <c r="AH1476" s="2">
        <v>0</v>
      </c>
      <c r="AI1476" s="3" t="s">
        <v>1243</v>
      </c>
      <c r="AK1476" s="3">
        <v>17</v>
      </c>
      <c r="AL1476" s="3">
        <v>0.11</v>
      </c>
      <c r="AM1476" s="2" t="s">
        <v>1243</v>
      </c>
      <c r="AO1476" s="2">
        <v>4</v>
      </c>
      <c r="AP1476" s="2">
        <v>0</v>
      </c>
    </row>
    <row r="1477" spans="1:42" x14ac:dyDescent="0.25">
      <c r="A1477" s="3">
        <f t="shared" si="374"/>
        <v>2</v>
      </c>
      <c r="B1477" s="3" t="str">
        <f t="shared" si="375"/>
        <v>Oil</v>
      </c>
      <c r="C1477" s="3">
        <f t="shared" si="376"/>
        <v>0</v>
      </c>
      <c r="D1477" s="3">
        <f t="shared" si="377"/>
        <v>2.7825900000000001E-2</v>
      </c>
      <c r="E1477" s="3">
        <f t="shared" si="378"/>
        <v>0</v>
      </c>
      <c r="F1477" s="3" t="str">
        <f t="shared" si="379"/>
        <v/>
      </c>
      <c r="G1477" s="3">
        <f t="shared" si="380"/>
        <v>0</v>
      </c>
      <c r="H1477" s="3">
        <f t="shared" si="381"/>
        <v>4</v>
      </c>
      <c r="I1477" s="3">
        <f t="shared" si="382"/>
        <v>0</v>
      </c>
      <c r="J1477" s="3">
        <f t="shared" si="383"/>
        <v>0</v>
      </c>
      <c r="K1477" s="3">
        <f t="shared" si="384"/>
        <v>0</v>
      </c>
      <c r="L1477" s="3">
        <f t="shared" si="385"/>
        <v>1.4974744000000001E-3</v>
      </c>
      <c r="M1477" s="3">
        <f t="shared" si="386"/>
        <v>0</v>
      </c>
      <c r="N1477" s="3">
        <f t="shared" si="387"/>
        <v>0</v>
      </c>
      <c r="O1477" s="3">
        <f>SUM(K1477:M1477)</f>
        <v>1.4974744000000001E-3</v>
      </c>
      <c r="P1477" s="41" t="str">
        <f t="shared" si="388"/>
        <v/>
      </c>
      <c r="Q1477" s="42">
        <f t="shared" si="389"/>
        <v>5.3815847825227581E-2</v>
      </c>
      <c r="R1477" s="44" t="str">
        <f t="shared" si="390"/>
        <v/>
      </c>
      <c r="S1477" s="3" t="str">
        <f>IF(G1477&gt;0,(K1477/G1477)*(1000000/365),"")</f>
        <v/>
      </c>
      <c r="T1477" s="3">
        <f>IF(H1477&gt;0,(L1477/H1477)*(1000000/365),"")</f>
        <v>1.0256673972602739</v>
      </c>
      <c r="U1477" s="3" t="str">
        <f>IF(I1477&gt;0,(M1477/I1477)*(1000000/365),"")</f>
        <v/>
      </c>
      <c r="V1477" s="28" t="str">
        <f>IF(J1477&gt;0,(N1477/J1477)*(1000000/365),"")</f>
        <v/>
      </c>
      <c r="Y1477" s="29" t="s">
        <v>918</v>
      </c>
      <c r="Z1477" s="3" t="s">
        <v>47</v>
      </c>
      <c r="AA1477" s="3">
        <v>27825.9</v>
      </c>
      <c r="AB1477" s="3">
        <v>2</v>
      </c>
      <c r="AC1477" s="3">
        <v>4</v>
      </c>
      <c r="AD1477" s="3">
        <v>0</v>
      </c>
      <c r="AE1477" s="2" t="s">
        <v>1245</v>
      </c>
      <c r="AI1477" s="3" t="s">
        <v>1243</v>
      </c>
      <c r="AK1477" s="3">
        <v>4</v>
      </c>
      <c r="AL1477" s="3">
        <v>1.4974744</v>
      </c>
      <c r="AM1477" s="2" t="s">
        <v>1245</v>
      </c>
    </row>
    <row r="1478" spans="1:42" x14ac:dyDescent="0.25">
      <c r="A1478" s="3">
        <f t="shared" si="374"/>
        <v>6</v>
      </c>
      <c r="B1478" s="3" t="str">
        <f t="shared" si="375"/>
        <v>Oil</v>
      </c>
      <c r="C1478" s="3">
        <f t="shared" si="376"/>
        <v>8.079591166666665E-2</v>
      </c>
      <c r="D1478" s="3">
        <f t="shared" si="377"/>
        <v>0</v>
      </c>
      <c r="E1478" s="3">
        <f t="shared" si="378"/>
        <v>0.20872277180555557</v>
      </c>
      <c r="F1478" s="3" t="str">
        <f t="shared" si="379"/>
        <v/>
      </c>
      <c r="G1478" s="3">
        <f t="shared" si="380"/>
        <v>12</v>
      </c>
      <c r="H1478" s="3">
        <f t="shared" si="381"/>
        <v>29</v>
      </c>
      <c r="I1478" s="3">
        <f t="shared" si="382"/>
        <v>31</v>
      </c>
      <c r="J1478" s="3">
        <f t="shared" si="383"/>
        <v>0</v>
      </c>
      <c r="K1478" s="3">
        <f t="shared" si="384"/>
        <v>0</v>
      </c>
      <c r="L1478" s="3">
        <f t="shared" si="385"/>
        <v>3.3599999999999997E-3</v>
      </c>
      <c r="M1478" s="3">
        <f t="shared" si="386"/>
        <v>3.3700000000000002E-3</v>
      </c>
      <c r="N1478" s="3">
        <f t="shared" si="387"/>
        <v>0</v>
      </c>
      <c r="O1478" s="3">
        <f>SUM(K1478:M1478)</f>
        <v>6.7299999999999999E-3</v>
      </c>
      <c r="P1478" s="41">
        <f t="shared" si="388"/>
        <v>0</v>
      </c>
      <c r="Q1478" s="42" t="str">
        <f t="shared" si="389"/>
        <v/>
      </c>
      <c r="R1478" s="44">
        <f t="shared" si="390"/>
        <v>1.6145818546044726E-2</v>
      </c>
      <c r="S1478" s="3">
        <f>IF(G1478&gt;0,(K1478/G1478)*(1000000/365),"")</f>
        <v>0</v>
      </c>
      <c r="T1478" s="3">
        <f>IF(H1478&gt;0,(L1478/H1478)*(1000000/365),"")</f>
        <v>0.31743032593292392</v>
      </c>
      <c r="U1478" s="3">
        <f>IF(I1478&gt;0,(M1478/I1478)*(1000000/365),"")</f>
        <v>0.29783473265576665</v>
      </c>
      <c r="V1478" s="28" t="str">
        <f>IF(J1478&gt;0,(N1478/J1478)*(1000000/365),"")</f>
        <v/>
      </c>
      <c r="Y1478" s="29" t="s">
        <v>918</v>
      </c>
      <c r="Z1478" s="3" t="s">
        <v>47</v>
      </c>
      <c r="AA1478" s="3">
        <v>484775.47</v>
      </c>
      <c r="AB1478" s="3">
        <v>38</v>
      </c>
      <c r="AC1478" s="3">
        <v>60</v>
      </c>
      <c r="AD1478" s="3">
        <v>0</v>
      </c>
      <c r="AE1478" s="2" t="s">
        <v>1243</v>
      </c>
      <c r="AG1478" s="2">
        <v>12</v>
      </c>
      <c r="AH1478" s="2">
        <v>0</v>
      </c>
      <c r="AI1478" s="3" t="s">
        <v>1243</v>
      </c>
      <c r="AK1478" s="3">
        <v>29</v>
      </c>
      <c r="AL1478" s="3">
        <v>3.36</v>
      </c>
      <c r="AM1478" s="2" t="s">
        <v>1243</v>
      </c>
      <c r="AO1478" s="2">
        <v>31</v>
      </c>
      <c r="AP1478" s="2">
        <v>3.37</v>
      </c>
    </row>
    <row r="1479" spans="1:42" x14ac:dyDescent="0.25">
      <c r="A1479" s="3">
        <f t="shared" si="374"/>
        <v>4</v>
      </c>
      <c r="B1479" s="3" t="str">
        <f t="shared" si="375"/>
        <v>Oil</v>
      </c>
      <c r="C1479" s="3">
        <f t="shared" si="376"/>
        <v>3.9639130293975904</v>
      </c>
      <c r="D1479" s="3">
        <f t="shared" si="377"/>
        <v>1.9641010506024097</v>
      </c>
      <c r="E1479" s="3">
        <f t="shared" si="378"/>
        <v>0</v>
      </c>
      <c r="F1479" s="3" t="str">
        <f t="shared" si="379"/>
        <v/>
      </c>
      <c r="G1479" s="3">
        <f t="shared" si="380"/>
        <v>111</v>
      </c>
      <c r="H1479" s="3">
        <f t="shared" si="381"/>
        <v>55</v>
      </c>
      <c r="I1479" s="3">
        <f t="shared" si="382"/>
        <v>0</v>
      </c>
      <c r="J1479" s="3">
        <f t="shared" si="383"/>
        <v>0</v>
      </c>
      <c r="K1479" s="3">
        <f t="shared" si="384"/>
        <v>0</v>
      </c>
      <c r="L1479" s="3">
        <f t="shared" si="385"/>
        <v>2.8546700000000001E-2</v>
      </c>
      <c r="M1479" s="3">
        <f t="shared" si="386"/>
        <v>0</v>
      </c>
      <c r="N1479" s="3">
        <f t="shared" si="387"/>
        <v>0</v>
      </c>
      <c r="O1479" s="3">
        <f>SUM(K1479:M1479)</f>
        <v>2.8546700000000001E-2</v>
      </c>
      <c r="P1479" s="41">
        <f t="shared" si="388"/>
        <v>0</v>
      </c>
      <c r="Q1479" s="42">
        <f t="shared" si="389"/>
        <v>1.4534231826435019E-2</v>
      </c>
      <c r="R1479" s="44" t="str">
        <f t="shared" si="390"/>
        <v/>
      </c>
      <c r="S1479" s="3">
        <f>IF(G1479&gt;0,(K1479/G1479)*(1000000/365),"")</f>
        <v>0</v>
      </c>
      <c r="T1479" s="3">
        <f>IF(H1479&gt;0,(L1479/H1479)*(1000000/365),"")</f>
        <v>1.4220024906600248</v>
      </c>
      <c r="U1479" s="3" t="str">
        <f>IF(I1479&gt;0,(M1479/I1479)*(1000000/365),"")</f>
        <v/>
      </c>
      <c r="V1479" s="28" t="str">
        <f>IF(J1479&gt;0,(N1479/J1479)*(1000000/365),"")</f>
        <v/>
      </c>
      <c r="Y1479" s="29" t="s">
        <v>918</v>
      </c>
      <c r="Z1479" s="3" t="s">
        <v>47</v>
      </c>
      <c r="AA1479" s="3">
        <v>5928014.0800000001</v>
      </c>
      <c r="AB1479" s="3">
        <v>121</v>
      </c>
      <c r="AC1479" s="3">
        <v>166</v>
      </c>
      <c r="AD1479" s="3">
        <v>0</v>
      </c>
      <c r="AE1479" s="2" t="s">
        <v>1243</v>
      </c>
      <c r="AG1479" s="2">
        <v>111</v>
      </c>
      <c r="AH1479" s="2">
        <v>0</v>
      </c>
      <c r="AI1479" s="3" t="s">
        <v>1243</v>
      </c>
      <c r="AK1479" s="3">
        <v>55</v>
      </c>
      <c r="AL1479" s="3">
        <v>28.546700000000001</v>
      </c>
      <c r="AM1479" s="2" t="s">
        <v>1245</v>
      </c>
    </row>
    <row r="1480" spans="1:42" x14ac:dyDescent="0.25">
      <c r="A1480" s="3">
        <f t="shared" si="374"/>
        <v>4</v>
      </c>
      <c r="B1480" s="3" t="str">
        <f t="shared" si="375"/>
        <v>Oil</v>
      </c>
      <c r="C1480" s="3">
        <f t="shared" si="376"/>
        <v>0.61569442846153843</v>
      </c>
      <c r="D1480" s="3">
        <f t="shared" si="377"/>
        <v>0.52773808153846158</v>
      </c>
      <c r="E1480" s="3">
        <f t="shared" si="378"/>
        <v>0</v>
      </c>
      <c r="F1480" s="3" t="str">
        <f t="shared" si="379"/>
        <v/>
      </c>
      <c r="G1480" s="3">
        <f t="shared" si="380"/>
        <v>7</v>
      </c>
      <c r="H1480" s="3">
        <f t="shared" si="381"/>
        <v>6</v>
      </c>
      <c r="I1480" s="3">
        <f t="shared" si="382"/>
        <v>0</v>
      </c>
      <c r="J1480" s="3">
        <f t="shared" si="383"/>
        <v>0</v>
      </c>
      <c r="K1480" s="3">
        <f t="shared" si="384"/>
        <v>0</v>
      </c>
      <c r="L1480" s="3">
        <f t="shared" si="385"/>
        <v>3.3673749999999995E-2</v>
      </c>
      <c r="M1480" s="3">
        <f t="shared" si="386"/>
        <v>0</v>
      </c>
      <c r="N1480" s="3">
        <f t="shared" si="387"/>
        <v>0</v>
      </c>
      <c r="O1480" s="3">
        <f>SUM(K1480:M1480)</f>
        <v>3.3673749999999995E-2</v>
      </c>
      <c r="P1480" s="41">
        <f t="shared" si="388"/>
        <v>0</v>
      </c>
      <c r="Q1480" s="42">
        <f t="shared" si="389"/>
        <v>6.3807693964085949E-2</v>
      </c>
      <c r="R1480" s="44" t="str">
        <f t="shared" si="390"/>
        <v/>
      </c>
      <c r="S1480" s="3">
        <f>IF(G1480&gt;0,(K1480/G1480)*(1000000/365),"")</f>
        <v>0</v>
      </c>
      <c r="T1480" s="3">
        <f>IF(H1480&gt;0,(L1480/H1480)*(1000000/365),"")</f>
        <v>15.376141552511411</v>
      </c>
      <c r="U1480" s="3" t="str">
        <f>IF(I1480&gt;0,(M1480/I1480)*(1000000/365),"")</f>
        <v/>
      </c>
      <c r="V1480" s="28" t="str">
        <f>IF(J1480&gt;0,(N1480/J1480)*(1000000/365),"")</f>
        <v/>
      </c>
      <c r="Y1480" s="29" t="s">
        <v>918</v>
      </c>
      <c r="Z1480" s="3" t="s">
        <v>62</v>
      </c>
      <c r="AA1480" s="3">
        <v>1143432.51</v>
      </c>
      <c r="AB1480" s="3">
        <v>22</v>
      </c>
      <c r="AC1480" s="3">
        <v>13</v>
      </c>
      <c r="AD1480" s="3">
        <v>10</v>
      </c>
      <c r="AE1480" s="2" t="s">
        <v>1243</v>
      </c>
      <c r="AG1480" s="2">
        <v>7</v>
      </c>
      <c r="AH1480" s="2">
        <v>0</v>
      </c>
      <c r="AI1480" s="3" t="s">
        <v>1243</v>
      </c>
      <c r="AK1480" s="3">
        <v>6</v>
      </c>
      <c r="AL1480" s="3">
        <v>33.673749999999998</v>
      </c>
      <c r="AM1480" s="2" t="s">
        <v>1245</v>
      </c>
    </row>
    <row r="1481" spans="1:42" x14ac:dyDescent="0.25">
      <c r="A1481" s="3">
        <f t="shared" ref="A1481:A1544" si="391">IF(AND(AE1481="Y",AI1481="N",AM1481="N"),1,IF(AND(AE1481="N",AI1481="Y",AM1481="N"),2,IF(AND(AE1481="N",AI1481="N",AM1481="Y"),3,IF(AND(AE1481="Y",AI1481="Y",AM1481="N"),4,IF(AND(AE1481="N",AI1481="Y",AM1481="Y"),5,6)))))</f>
        <v>2</v>
      </c>
      <c r="B1481" s="3" t="str">
        <f t="shared" ref="B1481:B1544" si="392">IF(OR(ISNUMBER(SEARCH("gas",Y1481)),ISNUMBER(SEARCH("tight",Y1481)),ISNUMBER(SEARCH("coal",Y1481))),"Gas","Oil")</f>
        <v>Oil</v>
      </c>
      <c r="C1481" s="3">
        <f t="shared" ref="C1481:C1544" si="393">IF(SUM(G1481:I1481)&gt;0,IF(A1481=1,AA1481,IF(OR(A1481=4,A1481=6),AA1481*(G1481/SUM(G1481:I1481)),0))/1000000,0)</f>
        <v>0</v>
      </c>
      <c r="D1481" s="3">
        <f t="shared" ref="D1481:D1544" si="394">IF(SUM(G1481:I1481)&gt;0,IF(A1481=2,AA1481,IF(OR(A1481=4,A1481=5),AA1481*(H1481/SUM(G1481:I1481)),0))/1000000,0)</f>
        <v>2.2235000000000001E-2</v>
      </c>
      <c r="E1481" s="3">
        <f t="shared" ref="E1481:E1544" si="395">IF(SUM(G1481:I1481)&gt;0,IF(A1481=3,AA1481,IF(OR(A1481=5,A1481=6),AA1481*(I1481/SUM(G1481:I1481)),0))/1000000,0)</f>
        <v>0</v>
      </c>
      <c r="F1481" s="3" t="str">
        <f t="shared" ref="F1481:F1544" si="396">IF(AQ1481&gt;0,AA1481/1000000,"")</f>
        <v/>
      </c>
      <c r="G1481" s="3">
        <f t="shared" ref="G1481:G1544" si="397">AG1481</f>
        <v>0</v>
      </c>
      <c r="H1481" s="3">
        <f t="shared" ref="H1481:H1544" si="398">AK1481</f>
        <v>50</v>
      </c>
      <c r="I1481" s="3">
        <f t="shared" ref="I1481:I1544" si="399">AO1481</f>
        <v>0</v>
      </c>
      <c r="J1481" s="3">
        <f t="shared" ref="J1481:J1544" si="400">AQ1481</f>
        <v>0</v>
      </c>
      <c r="K1481" s="3">
        <f t="shared" ref="K1481:K1544" si="401">AH1481/1000</f>
        <v>0</v>
      </c>
      <c r="L1481" s="3">
        <f t="shared" ref="L1481:L1544" si="402">AL1481/1000</f>
        <v>3.575559E-4</v>
      </c>
      <c r="M1481" s="3">
        <f t="shared" ref="M1481:M1544" si="403">AP1481/1000</f>
        <v>0</v>
      </c>
      <c r="N1481" s="3">
        <f t="shared" ref="N1481:N1544" si="404">AR1481/1000</f>
        <v>0</v>
      </c>
      <c r="O1481" s="3">
        <f>SUM(K1481:M1481)</f>
        <v>3.575559E-4</v>
      </c>
      <c r="P1481" s="41" t="str">
        <f t="shared" ref="P1481:P1544" si="405">IF(C1481&gt;0,(K1481/C1481),"")</f>
        <v/>
      </c>
      <c r="Q1481" s="42">
        <f t="shared" ref="Q1481:Q1544" si="406">IF(D1481&gt;0,(L1481/D1481),"")</f>
        <v>1.608076905779177E-2</v>
      </c>
      <c r="R1481" s="44" t="str">
        <f t="shared" ref="R1481:R1544" si="407">IF(E1481&gt;0,(M1481/E1481),"")</f>
        <v/>
      </c>
      <c r="S1481" s="3" t="str">
        <f>IF(G1481&gt;0,(K1481/G1481)*(1000000/365),"")</f>
        <v/>
      </c>
      <c r="T1481" s="3">
        <f>IF(H1481&gt;0,(L1481/H1481)*(1000000/365),"")</f>
        <v>1.9592104109589042E-2</v>
      </c>
      <c r="U1481" s="3" t="str">
        <f>IF(I1481&gt;0,(M1481/I1481)*(1000000/365),"")</f>
        <v/>
      </c>
      <c r="V1481" s="28" t="str">
        <f>IF(J1481&gt;0,(N1481/J1481)*(1000000/365),"")</f>
        <v/>
      </c>
      <c r="Y1481" s="29" t="s">
        <v>918</v>
      </c>
      <c r="Z1481" s="3" t="s">
        <v>62</v>
      </c>
      <c r="AA1481" s="3">
        <v>22235</v>
      </c>
      <c r="AB1481" s="3">
        <v>40</v>
      </c>
      <c r="AC1481" s="3">
        <v>79</v>
      </c>
      <c r="AD1481" s="3">
        <v>0</v>
      </c>
      <c r="AE1481" s="2" t="s">
        <v>1245</v>
      </c>
      <c r="AI1481" s="3" t="s">
        <v>1243</v>
      </c>
      <c r="AK1481" s="3">
        <v>50</v>
      </c>
      <c r="AL1481" s="3">
        <v>0.35755589999999998</v>
      </c>
      <c r="AM1481" s="2" t="s">
        <v>1245</v>
      </c>
    </row>
    <row r="1482" spans="1:42" x14ac:dyDescent="0.25">
      <c r="A1482" s="3">
        <f t="shared" si="391"/>
        <v>4</v>
      </c>
      <c r="B1482" s="3" t="str">
        <f t="shared" si="392"/>
        <v>Oil</v>
      </c>
      <c r="C1482" s="3">
        <f t="shared" si="393"/>
        <v>0.43029927389705885</v>
      </c>
      <c r="D1482" s="3">
        <f t="shared" si="394"/>
        <v>0.63371347610294115</v>
      </c>
      <c r="E1482" s="3">
        <f t="shared" si="395"/>
        <v>0</v>
      </c>
      <c r="F1482" s="3" t="str">
        <f t="shared" si="396"/>
        <v/>
      </c>
      <c r="G1482" s="3">
        <f t="shared" si="397"/>
        <v>55</v>
      </c>
      <c r="H1482" s="3">
        <f t="shared" si="398"/>
        <v>81</v>
      </c>
      <c r="I1482" s="3">
        <f t="shared" si="399"/>
        <v>0</v>
      </c>
      <c r="J1482" s="3">
        <f t="shared" si="400"/>
        <v>0</v>
      </c>
      <c r="K1482" s="3">
        <f t="shared" si="401"/>
        <v>4.2975099400000001E-2</v>
      </c>
      <c r="L1482" s="3">
        <f t="shared" si="402"/>
        <v>6.8883532599999991E-2</v>
      </c>
      <c r="M1482" s="3">
        <f t="shared" si="403"/>
        <v>0</v>
      </c>
      <c r="N1482" s="3">
        <f t="shared" si="404"/>
        <v>0</v>
      </c>
      <c r="O1482" s="3">
        <f>SUM(K1482:M1482)</f>
        <v>0.11185863199999999</v>
      </c>
      <c r="P1482" s="41">
        <f t="shared" si="405"/>
        <v>9.9872581728504148E-2</v>
      </c>
      <c r="Q1482" s="42">
        <f t="shared" si="406"/>
        <v>0.10869822908549047</v>
      </c>
      <c r="R1482" s="44" t="str">
        <f t="shared" si="407"/>
        <v/>
      </c>
      <c r="S1482" s="3">
        <f>IF(G1482&gt;0,(K1482/G1482)*(1000000/365),"")</f>
        <v>2.1407272428393522</v>
      </c>
      <c r="T1482" s="3">
        <f>IF(H1482&gt;0,(L1482/H1482)*(1000000/365),"")</f>
        <v>2.3299013225097243</v>
      </c>
      <c r="U1482" s="3" t="str">
        <f>IF(I1482&gt;0,(M1482/I1482)*(1000000/365),"")</f>
        <v/>
      </c>
      <c r="V1482" s="28" t="str">
        <f>IF(J1482&gt;0,(N1482/J1482)*(1000000/365),"")</f>
        <v/>
      </c>
      <c r="Y1482" s="29" t="s">
        <v>918</v>
      </c>
      <c r="Z1482" s="3" t="s">
        <v>47</v>
      </c>
      <c r="AA1482" s="3">
        <v>1064012.75</v>
      </c>
      <c r="AB1482" s="3">
        <v>33</v>
      </c>
      <c r="AC1482" s="3">
        <v>136</v>
      </c>
      <c r="AD1482" s="3">
        <v>0</v>
      </c>
      <c r="AE1482" s="2" t="s">
        <v>1243</v>
      </c>
      <c r="AG1482" s="2">
        <v>55</v>
      </c>
      <c r="AH1482" s="2">
        <v>42.975099399999998</v>
      </c>
      <c r="AI1482" s="3" t="s">
        <v>1243</v>
      </c>
      <c r="AK1482" s="3">
        <v>81</v>
      </c>
      <c r="AL1482" s="3">
        <v>68.883532599999995</v>
      </c>
      <c r="AM1482" s="2" t="s">
        <v>1245</v>
      </c>
    </row>
    <row r="1483" spans="1:42" x14ac:dyDescent="0.25">
      <c r="A1483" s="3">
        <f t="shared" si="391"/>
        <v>2</v>
      </c>
      <c r="B1483" s="3" t="str">
        <f t="shared" si="392"/>
        <v>Oil</v>
      </c>
      <c r="C1483" s="3">
        <f t="shared" si="393"/>
        <v>0</v>
      </c>
      <c r="D1483" s="3">
        <f t="shared" si="394"/>
        <v>1.3141999999999999E-2</v>
      </c>
      <c r="E1483" s="3">
        <f t="shared" si="395"/>
        <v>0</v>
      </c>
      <c r="F1483" s="3" t="str">
        <f t="shared" si="396"/>
        <v/>
      </c>
      <c r="G1483" s="3">
        <f t="shared" si="397"/>
        <v>0</v>
      </c>
      <c r="H1483" s="3">
        <f t="shared" si="398"/>
        <v>2</v>
      </c>
      <c r="I1483" s="3">
        <f t="shared" si="399"/>
        <v>0</v>
      </c>
      <c r="J1483" s="3">
        <f t="shared" si="400"/>
        <v>0</v>
      </c>
      <c r="K1483" s="3">
        <f t="shared" si="401"/>
        <v>0</v>
      </c>
      <c r="L1483" s="3">
        <f t="shared" si="402"/>
        <v>1.626915E-4</v>
      </c>
      <c r="M1483" s="3">
        <f t="shared" si="403"/>
        <v>0</v>
      </c>
      <c r="N1483" s="3">
        <f t="shared" si="404"/>
        <v>0</v>
      </c>
      <c r="O1483" s="3">
        <f>SUM(K1483:M1483)</f>
        <v>1.626915E-4</v>
      </c>
      <c r="P1483" s="41" t="str">
        <f t="shared" si="405"/>
        <v/>
      </c>
      <c r="Q1483" s="42">
        <f t="shared" si="406"/>
        <v>1.2379508446203015E-2</v>
      </c>
      <c r="R1483" s="44" t="str">
        <f t="shared" si="407"/>
        <v/>
      </c>
      <c r="S1483" s="3" t="str">
        <f>IF(G1483&gt;0,(K1483/G1483)*(1000000/365),"")</f>
        <v/>
      </c>
      <c r="T1483" s="3">
        <f>IF(H1483&gt;0,(L1483/H1483)*(1000000/365),"")</f>
        <v>0.22286506849315069</v>
      </c>
      <c r="U1483" s="3" t="str">
        <f>IF(I1483&gt;0,(M1483/I1483)*(1000000/365),"")</f>
        <v/>
      </c>
      <c r="V1483" s="28" t="str">
        <f>IF(J1483&gt;0,(N1483/J1483)*(1000000/365),"")</f>
        <v/>
      </c>
      <c r="Y1483" s="29" t="s">
        <v>918</v>
      </c>
      <c r="Z1483" s="3" t="s">
        <v>62</v>
      </c>
      <c r="AA1483" s="3">
        <v>13142</v>
      </c>
      <c r="AB1483" s="3">
        <v>1</v>
      </c>
      <c r="AC1483" s="3">
        <v>2</v>
      </c>
      <c r="AD1483" s="3">
        <v>0</v>
      </c>
      <c r="AE1483" s="2" t="s">
        <v>1245</v>
      </c>
      <c r="AI1483" s="3" t="s">
        <v>1243</v>
      </c>
      <c r="AK1483" s="3">
        <v>2</v>
      </c>
      <c r="AL1483" s="3">
        <v>0.16269149999999999</v>
      </c>
      <c r="AM1483" s="2" t="s">
        <v>1245</v>
      </c>
    </row>
    <row r="1484" spans="1:42" x14ac:dyDescent="0.25">
      <c r="A1484" s="3">
        <f t="shared" si="391"/>
        <v>2</v>
      </c>
      <c r="B1484" s="3" t="str">
        <f t="shared" si="392"/>
        <v>Oil</v>
      </c>
      <c r="C1484" s="3">
        <f t="shared" si="393"/>
        <v>0</v>
      </c>
      <c r="D1484" s="3">
        <f t="shared" si="394"/>
        <v>7.4634130000000007E-2</v>
      </c>
      <c r="E1484" s="3">
        <f t="shared" si="395"/>
        <v>0</v>
      </c>
      <c r="F1484" s="3" t="str">
        <f t="shared" si="396"/>
        <v/>
      </c>
      <c r="G1484" s="3">
        <f t="shared" si="397"/>
        <v>0</v>
      </c>
      <c r="H1484" s="3">
        <f t="shared" si="398"/>
        <v>74</v>
      </c>
      <c r="I1484" s="3">
        <f t="shared" si="399"/>
        <v>0</v>
      </c>
      <c r="J1484" s="3">
        <f t="shared" si="400"/>
        <v>0</v>
      </c>
      <c r="K1484" s="3">
        <f t="shared" si="401"/>
        <v>0</v>
      </c>
      <c r="L1484" s="3">
        <f t="shared" si="402"/>
        <v>0.40283264200000002</v>
      </c>
      <c r="M1484" s="3">
        <f t="shared" si="403"/>
        <v>0</v>
      </c>
      <c r="N1484" s="3">
        <f t="shared" si="404"/>
        <v>0</v>
      </c>
      <c r="O1484" s="3">
        <f>SUM(K1484:M1484)</f>
        <v>0.40283264200000002</v>
      </c>
      <c r="P1484" s="41" t="str">
        <f t="shared" si="405"/>
        <v/>
      </c>
      <c r="Q1484" s="42">
        <f t="shared" si="406"/>
        <v>5.3974320059736742</v>
      </c>
      <c r="R1484" s="44" t="str">
        <f t="shared" si="407"/>
        <v/>
      </c>
      <c r="S1484" s="3" t="str">
        <f>IF(G1484&gt;0,(K1484/G1484)*(1000000/365),"")</f>
        <v/>
      </c>
      <c r="T1484" s="3">
        <f>IF(H1484&gt;0,(L1484/H1484)*(1000000/365),"")</f>
        <v>14.91420370233247</v>
      </c>
      <c r="U1484" s="3" t="str">
        <f>IF(I1484&gt;0,(M1484/I1484)*(1000000/365),"")</f>
        <v/>
      </c>
      <c r="V1484" s="28" t="str">
        <f>IF(J1484&gt;0,(N1484/J1484)*(1000000/365),"")</f>
        <v/>
      </c>
      <c r="Y1484" s="29" t="s">
        <v>919</v>
      </c>
      <c r="Z1484" s="3" t="s">
        <v>47</v>
      </c>
      <c r="AA1484" s="3">
        <v>74634.13</v>
      </c>
      <c r="AB1484" s="3">
        <v>42</v>
      </c>
      <c r="AC1484" s="3">
        <v>74</v>
      </c>
      <c r="AD1484" s="3">
        <v>0</v>
      </c>
      <c r="AE1484" s="2" t="s">
        <v>1245</v>
      </c>
      <c r="AI1484" s="3" t="s">
        <v>1243</v>
      </c>
      <c r="AK1484" s="3">
        <v>74</v>
      </c>
      <c r="AL1484" s="3">
        <v>402.83264200000002</v>
      </c>
      <c r="AM1484" s="2" t="s">
        <v>1245</v>
      </c>
    </row>
    <row r="1485" spans="1:42" x14ac:dyDescent="0.25">
      <c r="A1485" s="3">
        <f t="shared" si="391"/>
        <v>6</v>
      </c>
      <c r="B1485" s="3" t="str">
        <f t="shared" si="392"/>
        <v>Oil</v>
      </c>
      <c r="C1485" s="3">
        <f t="shared" si="393"/>
        <v>2.0342431329089634</v>
      </c>
      <c r="D1485" s="3">
        <f t="shared" si="394"/>
        <v>0</v>
      </c>
      <c r="E1485" s="3">
        <f t="shared" si="395"/>
        <v>1.8055412422268906</v>
      </c>
      <c r="F1485" s="3" t="str">
        <f t="shared" si="396"/>
        <v/>
      </c>
      <c r="G1485" s="3">
        <f t="shared" si="397"/>
        <v>169</v>
      </c>
      <c r="H1485" s="3">
        <f t="shared" si="398"/>
        <v>38</v>
      </c>
      <c r="I1485" s="3">
        <f t="shared" si="399"/>
        <v>150</v>
      </c>
      <c r="J1485" s="3">
        <f t="shared" si="400"/>
        <v>0</v>
      </c>
      <c r="K1485" s="3">
        <f t="shared" si="401"/>
        <v>1.1999999999999999E-3</v>
      </c>
      <c r="L1485" s="3">
        <f t="shared" si="402"/>
        <v>1.2500000000000001E-2</v>
      </c>
      <c r="M1485" s="3">
        <f t="shared" si="403"/>
        <v>1E-3</v>
      </c>
      <c r="N1485" s="3">
        <f t="shared" si="404"/>
        <v>0</v>
      </c>
      <c r="O1485" s="3">
        <f>SUM(K1485:M1485)</f>
        <v>1.4700000000000001E-2</v>
      </c>
      <c r="P1485" s="41">
        <f t="shared" si="405"/>
        <v>5.8989998815136831E-4</v>
      </c>
      <c r="Q1485" s="42" t="str">
        <f t="shared" si="406"/>
        <v/>
      </c>
      <c r="R1485" s="44">
        <f t="shared" si="407"/>
        <v>5.5385054443100694E-4</v>
      </c>
      <c r="S1485" s="3">
        <f>IF(G1485&gt;0,(K1485/G1485)*(1000000/365),"")</f>
        <v>1.9453675934181729E-2</v>
      </c>
      <c r="T1485" s="3">
        <f>IF(H1485&gt;0,(L1485/H1485)*(1000000/365),"")</f>
        <v>0.90122566690699346</v>
      </c>
      <c r="U1485" s="3">
        <f>IF(I1485&gt;0,(M1485/I1485)*(1000000/365),"")</f>
        <v>1.8264840182648401E-2</v>
      </c>
      <c r="V1485" s="28" t="str">
        <f>IF(J1485&gt;0,(N1485/J1485)*(1000000/365),"")</f>
        <v/>
      </c>
      <c r="Y1485" s="29" t="s">
        <v>918</v>
      </c>
      <c r="Z1485" s="3" t="s">
        <v>47</v>
      </c>
      <c r="AA1485" s="3">
        <v>4297188.1564999996</v>
      </c>
      <c r="AB1485" s="3">
        <v>114</v>
      </c>
      <c r="AC1485" s="3">
        <v>231</v>
      </c>
      <c r="AD1485" s="3">
        <v>5</v>
      </c>
      <c r="AE1485" s="2" t="s">
        <v>1243</v>
      </c>
      <c r="AG1485" s="2">
        <v>169</v>
      </c>
      <c r="AH1485" s="2">
        <v>1.2</v>
      </c>
      <c r="AI1485" s="3" t="s">
        <v>1243</v>
      </c>
      <c r="AK1485" s="3">
        <v>38</v>
      </c>
      <c r="AL1485" s="3">
        <v>12.5</v>
      </c>
      <c r="AM1485" s="2" t="s">
        <v>1243</v>
      </c>
      <c r="AO1485" s="2">
        <v>150</v>
      </c>
      <c r="AP1485" s="2">
        <v>1</v>
      </c>
    </row>
    <row r="1486" spans="1:42" x14ac:dyDescent="0.25">
      <c r="A1486" s="3">
        <f t="shared" si="391"/>
        <v>1</v>
      </c>
      <c r="B1486" s="3" t="str">
        <f t="shared" si="392"/>
        <v>Oil</v>
      </c>
      <c r="C1486" s="3">
        <f t="shared" si="393"/>
        <v>9.6676799999999997E-3</v>
      </c>
      <c r="D1486" s="3">
        <f t="shared" si="394"/>
        <v>0</v>
      </c>
      <c r="E1486" s="3">
        <f t="shared" si="395"/>
        <v>0</v>
      </c>
      <c r="F1486" s="3" t="str">
        <f t="shared" si="396"/>
        <v/>
      </c>
      <c r="G1486" s="3">
        <f t="shared" si="397"/>
        <v>4</v>
      </c>
      <c r="H1486" s="3">
        <f t="shared" si="398"/>
        <v>0</v>
      </c>
      <c r="I1486" s="3">
        <f t="shared" si="399"/>
        <v>0</v>
      </c>
      <c r="J1486" s="3">
        <f t="shared" si="400"/>
        <v>0</v>
      </c>
      <c r="K1486" s="3">
        <f t="shared" si="401"/>
        <v>5.0000000000000002E-5</v>
      </c>
      <c r="L1486" s="3">
        <f t="shared" si="402"/>
        <v>0</v>
      </c>
      <c r="M1486" s="3">
        <f t="shared" si="403"/>
        <v>0</v>
      </c>
      <c r="N1486" s="3">
        <f t="shared" si="404"/>
        <v>0</v>
      </c>
      <c r="O1486" s="3">
        <f>SUM(K1486:M1486)</f>
        <v>5.0000000000000002E-5</v>
      </c>
      <c r="P1486" s="41">
        <f t="shared" si="405"/>
        <v>5.1718716382834354E-3</v>
      </c>
      <c r="Q1486" s="42" t="str">
        <f t="shared" si="406"/>
        <v/>
      </c>
      <c r="R1486" s="44" t="str">
        <f t="shared" si="407"/>
        <v/>
      </c>
      <c r="S1486" s="3">
        <f>IF(G1486&gt;0,(K1486/G1486)*(1000000/365),"")</f>
        <v>3.4246575342465752E-2</v>
      </c>
      <c r="T1486" s="3" t="str">
        <f>IF(H1486&gt;0,(L1486/H1486)*(1000000/365),"")</f>
        <v/>
      </c>
      <c r="U1486" s="3" t="str">
        <f>IF(I1486&gt;0,(M1486/I1486)*(1000000/365),"")</f>
        <v/>
      </c>
      <c r="V1486" s="28" t="str">
        <f>IF(J1486&gt;0,(N1486/J1486)*(1000000/365),"")</f>
        <v/>
      </c>
      <c r="Y1486" s="29" t="s">
        <v>918</v>
      </c>
      <c r="Z1486" s="3" t="s">
        <v>47</v>
      </c>
      <c r="AA1486" s="3">
        <v>9667.68</v>
      </c>
      <c r="AB1486" s="3">
        <v>0</v>
      </c>
      <c r="AC1486" s="3">
        <v>4</v>
      </c>
      <c r="AD1486" s="3">
        <v>0</v>
      </c>
      <c r="AE1486" s="2" t="s">
        <v>1243</v>
      </c>
      <c r="AG1486" s="2">
        <v>4</v>
      </c>
      <c r="AH1486" s="2">
        <v>0.05</v>
      </c>
      <c r="AI1486" s="3" t="s">
        <v>1245</v>
      </c>
      <c r="AM1486" s="2" t="s">
        <v>1245</v>
      </c>
    </row>
    <row r="1487" spans="1:42" x14ac:dyDescent="0.25">
      <c r="A1487" s="3">
        <f t="shared" si="391"/>
        <v>2</v>
      </c>
      <c r="B1487" s="3" t="str">
        <f t="shared" si="392"/>
        <v>Oil</v>
      </c>
      <c r="C1487" s="3">
        <f t="shared" si="393"/>
        <v>0</v>
      </c>
      <c r="D1487" s="3">
        <f t="shared" si="394"/>
        <v>6.839762571779999E-2</v>
      </c>
      <c r="E1487" s="3">
        <f t="shared" si="395"/>
        <v>0</v>
      </c>
      <c r="F1487" s="3" t="str">
        <f t="shared" si="396"/>
        <v/>
      </c>
      <c r="G1487" s="3">
        <f t="shared" si="397"/>
        <v>0</v>
      </c>
      <c r="H1487" s="3">
        <f t="shared" si="398"/>
        <v>43</v>
      </c>
      <c r="I1487" s="3">
        <f t="shared" si="399"/>
        <v>0</v>
      </c>
      <c r="J1487" s="3">
        <f t="shared" si="400"/>
        <v>0</v>
      </c>
      <c r="K1487" s="3">
        <f t="shared" si="401"/>
        <v>0</v>
      </c>
      <c r="L1487" s="3">
        <f t="shared" si="402"/>
        <v>7.6229183999999995E-3</v>
      </c>
      <c r="M1487" s="3">
        <f t="shared" si="403"/>
        <v>0</v>
      </c>
      <c r="N1487" s="3">
        <f t="shared" si="404"/>
        <v>0</v>
      </c>
      <c r="O1487" s="3">
        <f>SUM(K1487:M1487)</f>
        <v>7.6229183999999995E-3</v>
      </c>
      <c r="P1487" s="41" t="str">
        <f t="shared" si="405"/>
        <v/>
      </c>
      <c r="Q1487" s="42">
        <f t="shared" si="406"/>
        <v>0.11145004406221939</v>
      </c>
      <c r="R1487" s="44" t="str">
        <f t="shared" si="407"/>
        <v/>
      </c>
      <c r="S1487" s="3" t="str">
        <f>IF(G1487&gt;0,(K1487/G1487)*(1000000/365),"")</f>
        <v/>
      </c>
      <c r="T1487" s="3">
        <f>IF(H1487&gt;0,(L1487/H1487)*(1000000/365),"")</f>
        <v>0.48569088244663905</v>
      </c>
      <c r="U1487" s="3" t="str">
        <f>IF(I1487&gt;0,(M1487/I1487)*(1000000/365),"")</f>
        <v/>
      </c>
      <c r="V1487" s="28" t="str">
        <f>IF(J1487&gt;0,(N1487/J1487)*(1000000/365),"")</f>
        <v/>
      </c>
      <c r="Y1487" s="29" t="s">
        <v>918</v>
      </c>
      <c r="Z1487" s="3" t="s">
        <v>47</v>
      </c>
      <c r="AA1487" s="3">
        <v>68397.625717799994</v>
      </c>
      <c r="AB1487" s="3">
        <v>20</v>
      </c>
      <c r="AC1487" s="3">
        <v>43</v>
      </c>
      <c r="AD1487" s="3">
        <v>0</v>
      </c>
      <c r="AE1487" s="2" t="s">
        <v>1245</v>
      </c>
      <c r="AI1487" s="3" t="s">
        <v>1243</v>
      </c>
      <c r="AK1487" s="3">
        <v>43</v>
      </c>
      <c r="AL1487" s="3">
        <v>7.6229183999999997</v>
      </c>
      <c r="AM1487" s="2" t="s">
        <v>1245</v>
      </c>
    </row>
    <row r="1488" spans="1:42" x14ac:dyDescent="0.25">
      <c r="A1488" s="3">
        <f t="shared" si="391"/>
        <v>4</v>
      </c>
      <c r="B1488" s="3" t="str">
        <f t="shared" si="392"/>
        <v>Oil</v>
      </c>
      <c r="C1488" s="3">
        <f t="shared" si="393"/>
        <v>0.33659598461538459</v>
      </c>
      <c r="D1488" s="3">
        <f t="shared" si="394"/>
        <v>0.83027009538461549</v>
      </c>
      <c r="E1488" s="3">
        <f t="shared" si="395"/>
        <v>0</v>
      </c>
      <c r="F1488" s="3" t="str">
        <f t="shared" si="396"/>
        <v/>
      </c>
      <c r="G1488" s="3">
        <f t="shared" si="397"/>
        <v>15</v>
      </c>
      <c r="H1488" s="3">
        <f t="shared" si="398"/>
        <v>37</v>
      </c>
      <c r="I1488" s="3">
        <f t="shared" si="399"/>
        <v>0</v>
      </c>
      <c r="J1488" s="3">
        <f t="shared" si="400"/>
        <v>0</v>
      </c>
      <c r="K1488" s="3">
        <f t="shared" si="401"/>
        <v>4.0970000000000008E-3</v>
      </c>
      <c r="L1488" s="3">
        <f t="shared" si="402"/>
        <v>2.5007999999999999E-2</v>
      </c>
      <c r="M1488" s="3">
        <f t="shared" si="403"/>
        <v>0</v>
      </c>
      <c r="N1488" s="3">
        <f t="shared" si="404"/>
        <v>0</v>
      </c>
      <c r="O1488" s="3">
        <f>SUM(K1488:M1488)</f>
        <v>2.9104999999999999E-2</v>
      </c>
      <c r="P1488" s="41">
        <f t="shared" si="405"/>
        <v>1.2171862372872589E-2</v>
      </c>
      <c r="Q1488" s="42">
        <f t="shared" si="406"/>
        <v>3.0120318844454173E-2</v>
      </c>
      <c r="R1488" s="44" t="str">
        <f t="shared" si="407"/>
        <v/>
      </c>
      <c r="S1488" s="3">
        <f>IF(G1488&gt;0,(K1488/G1488)*(1000000/365),"")</f>
        <v>0.74831050228310514</v>
      </c>
      <c r="T1488" s="3">
        <f>IF(H1488&gt;0,(L1488/H1488)*(1000000/365),"")</f>
        <v>1.8517586079229915</v>
      </c>
      <c r="U1488" s="3" t="str">
        <f>IF(I1488&gt;0,(M1488/I1488)*(1000000/365),"")</f>
        <v/>
      </c>
      <c r="V1488" s="28" t="str">
        <f>IF(J1488&gt;0,(N1488/J1488)*(1000000/365),"")</f>
        <v/>
      </c>
      <c r="Y1488" s="29" t="s">
        <v>918</v>
      </c>
      <c r="Z1488" s="3" t="s">
        <v>62</v>
      </c>
      <c r="AA1488" s="3">
        <v>1166866.08</v>
      </c>
      <c r="AB1488" s="3">
        <v>23</v>
      </c>
      <c r="AC1488" s="3">
        <v>52</v>
      </c>
      <c r="AD1488" s="3">
        <v>0</v>
      </c>
      <c r="AE1488" s="2" t="s">
        <v>1243</v>
      </c>
      <c r="AG1488" s="2">
        <v>15</v>
      </c>
      <c r="AH1488" s="2">
        <v>4.0970000000000004</v>
      </c>
      <c r="AI1488" s="3" t="s">
        <v>1243</v>
      </c>
      <c r="AK1488" s="3">
        <v>37</v>
      </c>
      <c r="AL1488" s="3">
        <v>25.007999999999999</v>
      </c>
      <c r="AM1488" s="2" t="s">
        <v>1245</v>
      </c>
    </row>
    <row r="1489" spans="1:42" x14ac:dyDescent="0.25">
      <c r="A1489" s="3">
        <f t="shared" si="391"/>
        <v>2</v>
      </c>
      <c r="B1489" s="3" t="str">
        <f t="shared" si="392"/>
        <v>Oil</v>
      </c>
      <c r="C1489" s="3">
        <f t="shared" si="393"/>
        <v>0</v>
      </c>
      <c r="D1489" s="3">
        <f t="shared" si="394"/>
        <v>6.8932200000000002E-3</v>
      </c>
      <c r="E1489" s="3">
        <f t="shared" si="395"/>
        <v>0</v>
      </c>
      <c r="F1489" s="3" t="str">
        <f t="shared" si="396"/>
        <v/>
      </c>
      <c r="G1489" s="3">
        <f t="shared" si="397"/>
        <v>0</v>
      </c>
      <c r="H1489" s="3">
        <f t="shared" si="398"/>
        <v>2</v>
      </c>
      <c r="I1489" s="3">
        <f t="shared" si="399"/>
        <v>0</v>
      </c>
      <c r="J1489" s="3">
        <f t="shared" si="400"/>
        <v>0</v>
      </c>
      <c r="K1489" s="3">
        <f t="shared" si="401"/>
        <v>0</v>
      </c>
      <c r="L1489" s="3">
        <f t="shared" si="402"/>
        <v>5.3800000000000007E-4</v>
      </c>
      <c r="M1489" s="3">
        <f t="shared" si="403"/>
        <v>0</v>
      </c>
      <c r="N1489" s="3">
        <f t="shared" si="404"/>
        <v>0</v>
      </c>
      <c r="O1489" s="3">
        <f>SUM(K1489:M1489)</f>
        <v>5.3800000000000007E-4</v>
      </c>
      <c r="P1489" s="41" t="str">
        <f t="shared" si="405"/>
        <v/>
      </c>
      <c r="Q1489" s="42">
        <f t="shared" si="406"/>
        <v>7.8047704846211208E-2</v>
      </c>
      <c r="R1489" s="44" t="str">
        <f t="shared" si="407"/>
        <v/>
      </c>
      <c r="S1489" s="3" t="str">
        <f>IF(G1489&gt;0,(K1489/G1489)*(1000000/365),"")</f>
        <v/>
      </c>
      <c r="T1489" s="3">
        <f>IF(H1489&gt;0,(L1489/H1489)*(1000000/365),"")</f>
        <v>0.73698630136986309</v>
      </c>
      <c r="U1489" s="3" t="str">
        <f>IF(I1489&gt;0,(M1489/I1489)*(1000000/365),"")</f>
        <v/>
      </c>
      <c r="V1489" s="28" t="str">
        <f>IF(J1489&gt;0,(N1489/J1489)*(1000000/365),"")</f>
        <v/>
      </c>
      <c r="Y1489" s="29" t="s">
        <v>918</v>
      </c>
      <c r="Z1489" s="3" t="s">
        <v>47</v>
      </c>
      <c r="AA1489" s="3">
        <v>6893.22</v>
      </c>
      <c r="AB1489" s="3">
        <v>1</v>
      </c>
      <c r="AC1489" s="3">
        <v>2</v>
      </c>
      <c r="AD1489" s="3">
        <v>0</v>
      </c>
      <c r="AE1489" s="2" t="s">
        <v>1245</v>
      </c>
      <c r="AI1489" s="3" t="s">
        <v>1243</v>
      </c>
      <c r="AK1489" s="3">
        <v>2</v>
      </c>
      <c r="AL1489" s="3">
        <v>0.53800000000000003</v>
      </c>
      <c r="AM1489" s="2" t="s">
        <v>1245</v>
      </c>
    </row>
    <row r="1490" spans="1:42" x14ac:dyDescent="0.25">
      <c r="A1490" s="3">
        <f t="shared" si="391"/>
        <v>6</v>
      </c>
      <c r="B1490" s="3" t="str">
        <f t="shared" si="392"/>
        <v>Oil</v>
      </c>
      <c r="C1490" s="3">
        <f t="shared" si="393"/>
        <v>0.51006047985380121</v>
      </c>
      <c r="D1490" s="3">
        <f t="shared" si="394"/>
        <v>0</v>
      </c>
      <c r="E1490" s="3">
        <f t="shared" si="395"/>
        <v>1.3778257118128654</v>
      </c>
      <c r="F1490" s="3" t="str">
        <f t="shared" si="396"/>
        <v/>
      </c>
      <c r="G1490" s="3">
        <f t="shared" si="397"/>
        <v>77</v>
      </c>
      <c r="H1490" s="3">
        <f t="shared" si="398"/>
        <v>57</v>
      </c>
      <c r="I1490" s="3">
        <f t="shared" si="399"/>
        <v>208</v>
      </c>
      <c r="J1490" s="3">
        <f t="shared" si="400"/>
        <v>0</v>
      </c>
      <c r="K1490" s="3">
        <f t="shared" si="401"/>
        <v>0</v>
      </c>
      <c r="L1490" s="3">
        <f t="shared" si="402"/>
        <v>1.8499999999999999E-2</v>
      </c>
      <c r="M1490" s="3">
        <f t="shared" si="403"/>
        <v>3.2000000000000002E-3</v>
      </c>
      <c r="N1490" s="3">
        <f t="shared" si="404"/>
        <v>0</v>
      </c>
      <c r="O1490" s="3">
        <f>SUM(K1490:M1490)</f>
        <v>2.1700000000000001E-2</v>
      </c>
      <c r="P1490" s="41">
        <f t="shared" si="405"/>
        <v>0</v>
      </c>
      <c r="Q1490" s="42" t="str">
        <f t="shared" si="406"/>
        <v/>
      </c>
      <c r="R1490" s="44">
        <f t="shared" si="407"/>
        <v>2.322499843459606E-3</v>
      </c>
      <c r="S1490" s="3">
        <f>IF(G1490&gt;0,(K1490/G1490)*(1000000/365),"")</f>
        <v>0</v>
      </c>
      <c r="T1490" s="3">
        <f>IF(H1490&gt;0,(L1490/H1490)*(1000000/365),"")</f>
        <v>0.88920932468156688</v>
      </c>
      <c r="U1490" s="3">
        <f>IF(I1490&gt;0,(M1490/I1490)*(1000000/365),"")</f>
        <v>4.214963119072708E-2</v>
      </c>
      <c r="V1490" s="28" t="str">
        <f>IF(J1490&gt;0,(N1490/J1490)*(1000000/365),"")</f>
        <v/>
      </c>
      <c r="Y1490" s="29" t="s">
        <v>918</v>
      </c>
      <c r="Z1490" s="3" t="s">
        <v>47</v>
      </c>
      <c r="AA1490" s="3">
        <v>2265463.4300000002</v>
      </c>
      <c r="AB1490" s="3">
        <v>300</v>
      </c>
      <c r="AC1490" s="3">
        <v>307</v>
      </c>
      <c r="AD1490" s="3">
        <v>0</v>
      </c>
      <c r="AE1490" s="2" t="s">
        <v>1243</v>
      </c>
      <c r="AG1490" s="2">
        <v>77</v>
      </c>
      <c r="AH1490" s="2">
        <v>0</v>
      </c>
      <c r="AI1490" s="3" t="s">
        <v>1243</v>
      </c>
      <c r="AK1490" s="3">
        <v>57</v>
      </c>
      <c r="AL1490" s="3">
        <v>18.5</v>
      </c>
      <c r="AM1490" s="2" t="s">
        <v>1243</v>
      </c>
      <c r="AO1490" s="2">
        <v>208</v>
      </c>
      <c r="AP1490" s="2">
        <v>3.2</v>
      </c>
    </row>
    <row r="1491" spans="1:42" x14ac:dyDescent="0.25">
      <c r="A1491" s="3">
        <f t="shared" si="391"/>
        <v>4</v>
      </c>
      <c r="B1491" s="3" t="str">
        <f t="shared" si="392"/>
        <v>Oil</v>
      </c>
      <c r="C1491" s="3">
        <f t="shared" si="393"/>
        <v>2.8730686109357143E-2</v>
      </c>
      <c r="D1491" s="3">
        <f t="shared" si="394"/>
        <v>3.8307581479142858E-2</v>
      </c>
      <c r="E1491" s="3">
        <f t="shared" si="395"/>
        <v>0</v>
      </c>
      <c r="F1491" s="3" t="str">
        <f t="shared" si="396"/>
        <v/>
      </c>
      <c r="G1491" s="3">
        <f t="shared" si="397"/>
        <v>3</v>
      </c>
      <c r="H1491" s="3">
        <f t="shared" si="398"/>
        <v>4</v>
      </c>
      <c r="I1491" s="3">
        <f t="shared" si="399"/>
        <v>0</v>
      </c>
      <c r="J1491" s="3">
        <f t="shared" si="400"/>
        <v>0</v>
      </c>
      <c r="K1491" s="3">
        <f t="shared" si="401"/>
        <v>1.7267560000000002E-4</v>
      </c>
      <c r="L1491" s="3">
        <f t="shared" si="402"/>
        <v>9.1943310000000002E-4</v>
      </c>
      <c r="M1491" s="3">
        <f t="shared" si="403"/>
        <v>0</v>
      </c>
      <c r="N1491" s="3">
        <f t="shared" si="404"/>
        <v>0</v>
      </c>
      <c r="O1491" s="3">
        <f>SUM(K1491:M1491)</f>
        <v>1.0921087000000001E-3</v>
      </c>
      <c r="P1491" s="41">
        <f t="shared" si="405"/>
        <v>6.0101453666211689E-3</v>
      </c>
      <c r="Q1491" s="42">
        <f t="shared" si="406"/>
        <v>2.4001335101267077E-2</v>
      </c>
      <c r="R1491" s="44" t="str">
        <f t="shared" si="407"/>
        <v/>
      </c>
      <c r="S1491" s="3">
        <f>IF(G1491&gt;0,(K1491/G1491)*(1000000/365),"")</f>
        <v>0.15769461187214615</v>
      </c>
      <c r="T1491" s="3">
        <f>IF(H1491&gt;0,(L1491/H1491)*(1000000/365),"")</f>
        <v>0.62974869863013694</v>
      </c>
      <c r="U1491" s="3" t="str">
        <f>IF(I1491&gt;0,(M1491/I1491)*(1000000/365),"")</f>
        <v/>
      </c>
      <c r="V1491" s="28" t="str">
        <f>IF(J1491&gt;0,(N1491/J1491)*(1000000/365),"")</f>
        <v/>
      </c>
      <c r="Y1491" s="29" t="s">
        <v>918</v>
      </c>
      <c r="Z1491" s="3" t="s">
        <v>47</v>
      </c>
      <c r="AA1491" s="3">
        <v>67038.267588500006</v>
      </c>
      <c r="AB1491" s="3">
        <v>7</v>
      </c>
      <c r="AC1491" s="3">
        <v>7</v>
      </c>
      <c r="AD1491" s="3">
        <v>0</v>
      </c>
      <c r="AE1491" s="2" t="s">
        <v>1243</v>
      </c>
      <c r="AG1491" s="2">
        <v>3</v>
      </c>
      <c r="AH1491" s="2">
        <v>0.17267560000000001</v>
      </c>
      <c r="AI1491" s="3" t="s">
        <v>1243</v>
      </c>
      <c r="AK1491" s="3">
        <v>4</v>
      </c>
      <c r="AL1491" s="3">
        <v>0.9194331</v>
      </c>
      <c r="AM1491" s="2" t="s">
        <v>1245</v>
      </c>
    </row>
    <row r="1492" spans="1:42" x14ac:dyDescent="0.25">
      <c r="A1492" s="3">
        <f t="shared" si="391"/>
        <v>6</v>
      </c>
      <c r="B1492" s="3" t="str">
        <f t="shared" si="392"/>
        <v>Oil</v>
      </c>
      <c r="C1492" s="3">
        <f t="shared" si="393"/>
        <v>0.35166116607425746</v>
      </c>
      <c r="D1492" s="3">
        <f t="shared" si="394"/>
        <v>0</v>
      </c>
      <c r="E1492" s="3">
        <f t="shared" si="395"/>
        <v>0.57920662647524757</v>
      </c>
      <c r="F1492" s="3" t="str">
        <f t="shared" si="396"/>
        <v/>
      </c>
      <c r="G1492" s="3">
        <f t="shared" si="397"/>
        <v>17</v>
      </c>
      <c r="H1492" s="3">
        <f t="shared" si="398"/>
        <v>157</v>
      </c>
      <c r="I1492" s="3">
        <f t="shared" si="399"/>
        <v>28</v>
      </c>
      <c r="J1492" s="3">
        <f t="shared" si="400"/>
        <v>0</v>
      </c>
      <c r="K1492" s="3">
        <f t="shared" si="401"/>
        <v>1.9273896299999999E-2</v>
      </c>
      <c r="L1492" s="3">
        <f t="shared" si="402"/>
        <v>0.13691433689999999</v>
      </c>
      <c r="M1492" s="3">
        <f t="shared" si="403"/>
        <v>1.8247147999999999E-3</v>
      </c>
      <c r="N1492" s="3">
        <f t="shared" si="404"/>
        <v>0</v>
      </c>
      <c r="O1492" s="3">
        <f>SUM(K1492:M1492)</f>
        <v>0.15801294799999999</v>
      </c>
      <c r="P1492" s="41">
        <f t="shared" si="405"/>
        <v>5.480814533820344E-2</v>
      </c>
      <c r="Q1492" s="42" t="str">
        <f t="shared" si="406"/>
        <v/>
      </c>
      <c r="R1492" s="44">
        <f t="shared" si="407"/>
        <v>3.15036934419116E-3</v>
      </c>
      <c r="S1492" s="3">
        <f>IF(G1492&gt;0,(K1492/G1492)*(1000000/365),"")</f>
        <v>3.1061879613215146</v>
      </c>
      <c r="T1492" s="3">
        <f>IF(H1492&gt;0,(L1492/H1492)*(1000000/365),"")</f>
        <v>2.3892214798010643</v>
      </c>
      <c r="U1492" s="3">
        <f>IF(I1492&gt;0,(M1492/I1492)*(1000000/365),"")</f>
        <v>0.17854352250489236</v>
      </c>
      <c r="V1492" s="28" t="str">
        <f>IF(J1492&gt;0,(N1492/J1492)*(1000000/365),"")</f>
        <v/>
      </c>
      <c r="Y1492" s="29" t="s">
        <v>918</v>
      </c>
      <c r="Z1492" s="3" t="s">
        <v>47</v>
      </c>
      <c r="AA1492" s="3">
        <v>4178562.091</v>
      </c>
      <c r="AB1492" s="3">
        <v>203</v>
      </c>
      <c r="AC1492" s="3">
        <v>202</v>
      </c>
      <c r="AD1492" s="3">
        <v>24</v>
      </c>
      <c r="AE1492" s="2" t="s">
        <v>1243</v>
      </c>
      <c r="AG1492" s="2">
        <v>17</v>
      </c>
      <c r="AH1492" s="2">
        <v>19.273896300000001</v>
      </c>
      <c r="AI1492" s="3" t="s">
        <v>1243</v>
      </c>
      <c r="AK1492" s="3">
        <v>157</v>
      </c>
      <c r="AL1492" s="3">
        <v>136.9143369</v>
      </c>
      <c r="AM1492" s="2" t="s">
        <v>1243</v>
      </c>
      <c r="AO1492" s="2">
        <v>28</v>
      </c>
      <c r="AP1492" s="2">
        <v>1.8247148</v>
      </c>
    </row>
    <row r="1493" spans="1:42" x14ac:dyDescent="0.25">
      <c r="A1493" s="3">
        <f t="shared" si="391"/>
        <v>2</v>
      </c>
      <c r="B1493" s="3" t="str">
        <f t="shared" si="392"/>
        <v>Oil</v>
      </c>
      <c r="C1493" s="3">
        <f t="shared" si="393"/>
        <v>0</v>
      </c>
      <c r="D1493" s="3">
        <f t="shared" si="394"/>
        <v>7.2610934272300004E-2</v>
      </c>
      <c r="E1493" s="3">
        <f t="shared" si="395"/>
        <v>0</v>
      </c>
      <c r="F1493" s="3" t="str">
        <f t="shared" si="396"/>
        <v/>
      </c>
      <c r="G1493" s="3">
        <f t="shared" si="397"/>
        <v>0</v>
      </c>
      <c r="H1493" s="3">
        <f t="shared" si="398"/>
        <v>16</v>
      </c>
      <c r="I1493" s="3">
        <f t="shared" si="399"/>
        <v>0</v>
      </c>
      <c r="J1493" s="3">
        <f t="shared" si="400"/>
        <v>0</v>
      </c>
      <c r="K1493" s="3">
        <f t="shared" si="401"/>
        <v>0</v>
      </c>
      <c r="L1493" s="3">
        <f t="shared" si="402"/>
        <v>9.5679999999999995E-4</v>
      </c>
      <c r="M1493" s="3">
        <f t="shared" si="403"/>
        <v>0</v>
      </c>
      <c r="N1493" s="3">
        <f t="shared" si="404"/>
        <v>0</v>
      </c>
      <c r="O1493" s="3">
        <f>SUM(K1493:M1493)</f>
        <v>9.5679999999999995E-4</v>
      </c>
      <c r="P1493" s="41" t="str">
        <f t="shared" si="405"/>
        <v/>
      </c>
      <c r="Q1493" s="42">
        <f t="shared" si="406"/>
        <v>1.3177078763535549E-2</v>
      </c>
      <c r="R1493" s="44" t="str">
        <f t="shared" si="407"/>
        <v/>
      </c>
      <c r="S1493" s="3" t="str">
        <f>IF(G1493&gt;0,(K1493/G1493)*(1000000/365),"")</f>
        <v/>
      </c>
      <c r="T1493" s="3">
        <f>IF(H1493&gt;0,(L1493/H1493)*(1000000/365),"")</f>
        <v>0.16383561643835615</v>
      </c>
      <c r="U1493" s="3" t="str">
        <f>IF(I1493&gt;0,(M1493/I1493)*(1000000/365),"")</f>
        <v/>
      </c>
      <c r="V1493" s="28" t="str">
        <f>IF(J1493&gt;0,(N1493/J1493)*(1000000/365),"")</f>
        <v/>
      </c>
      <c r="Y1493" s="29" t="s">
        <v>918</v>
      </c>
      <c r="Z1493" s="3" t="s">
        <v>62</v>
      </c>
      <c r="AA1493" s="3">
        <v>72610.934272300001</v>
      </c>
      <c r="AB1493" s="3">
        <v>44</v>
      </c>
      <c r="AC1493" s="3">
        <v>16</v>
      </c>
      <c r="AD1493" s="3">
        <v>0</v>
      </c>
      <c r="AE1493" s="2" t="s">
        <v>1245</v>
      </c>
      <c r="AI1493" s="3" t="s">
        <v>1243</v>
      </c>
      <c r="AK1493" s="3">
        <v>16</v>
      </c>
      <c r="AL1493" s="3">
        <v>0.95679999999999998</v>
      </c>
      <c r="AM1493" s="2" t="s">
        <v>1245</v>
      </c>
    </row>
    <row r="1494" spans="1:42" x14ac:dyDescent="0.25">
      <c r="A1494" s="3">
        <f t="shared" si="391"/>
        <v>5</v>
      </c>
      <c r="B1494" s="3" t="str">
        <f t="shared" si="392"/>
        <v>Oil</v>
      </c>
      <c r="C1494" s="3">
        <f t="shared" si="393"/>
        <v>0</v>
      </c>
      <c r="D1494" s="3">
        <f t="shared" si="394"/>
        <v>8.4630540940170942</v>
      </c>
      <c r="E1494" s="3">
        <f t="shared" si="395"/>
        <v>5.1010189059829063</v>
      </c>
      <c r="F1494" s="3" t="str">
        <f t="shared" si="396"/>
        <v/>
      </c>
      <c r="G1494" s="3">
        <f t="shared" si="397"/>
        <v>0</v>
      </c>
      <c r="H1494" s="3">
        <f t="shared" si="398"/>
        <v>657</v>
      </c>
      <c r="I1494" s="3">
        <f t="shared" si="399"/>
        <v>396</v>
      </c>
      <c r="J1494" s="3">
        <f t="shared" si="400"/>
        <v>0</v>
      </c>
      <c r="K1494" s="3">
        <f t="shared" si="401"/>
        <v>0</v>
      </c>
      <c r="L1494" s="3">
        <f t="shared" si="402"/>
        <v>0.27143929999999999</v>
      </c>
      <c r="M1494" s="3">
        <f t="shared" si="403"/>
        <v>4.8899999999999999E-2</v>
      </c>
      <c r="N1494" s="3">
        <f t="shared" si="404"/>
        <v>0</v>
      </c>
      <c r="O1494" s="3">
        <f>SUM(K1494:M1494)</f>
        <v>0.32033929999999999</v>
      </c>
      <c r="P1494" s="41" t="str">
        <f t="shared" si="405"/>
        <v/>
      </c>
      <c r="Q1494" s="42">
        <f t="shared" si="406"/>
        <v>3.2073444998052467E-2</v>
      </c>
      <c r="R1494" s="44">
        <f t="shared" si="407"/>
        <v>9.5863200864921214E-3</v>
      </c>
      <c r="S1494" s="3" t="str">
        <f>IF(G1494&gt;0,(K1494/G1494)*(1000000/365),"")</f>
        <v/>
      </c>
      <c r="T1494" s="3">
        <f>IF(H1494&gt;0,(L1494/H1494)*(1000000/365),"")</f>
        <v>1.131916765705469</v>
      </c>
      <c r="U1494" s="3">
        <f>IF(I1494&gt;0,(M1494/I1494)*(1000000/365),"")</f>
        <v>0.33831465338314648</v>
      </c>
      <c r="V1494" s="28" t="str">
        <f>IF(J1494&gt;0,(N1494/J1494)*(1000000/365),"")</f>
        <v/>
      </c>
      <c r="Y1494" s="29" t="s">
        <v>918</v>
      </c>
      <c r="Z1494" s="3" t="s">
        <v>47</v>
      </c>
      <c r="AA1494" s="3">
        <v>13564073</v>
      </c>
      <c r="AB1494" s="3">
        <v>742</v>
      </c>
      <c r="AC1494" s="3">
        <v>1053</v>
      </c>
      <c r="AD1494" s="3">
        <v>0</v>
      </c>
      <c r="AE1494" s="2" t="s">
        <v>1245</v>
      </c>
      <c r="AI1494" s="3" t="s">
        <v>1243</v>
      </c>
      <c r="AK1494" s="3">
        <v>657</v>
      </c>
      <c r="AL1494" s="3">
        <v>271.4393</v>
      </c>
      <c r="AM1494" s="2" t="s">
        <v>1243</v>
      </c>
      <c r="AO1494" s="2">
        <v>396</v>
      </c>
      <c r="AP1494" s="2">
        <v>48.9</v>
      </c>
    </row>
    <row r="1495" spans="1:42" x14ac:dyDescent="0.25">
      <c r="A1495" s="3">
        <f t="shared" si="391"/>
        <v>2</v>
      </c>
      <c r="B1495" s="3" t="str">
        <f t="shared" si="392"/>
        <v>Oil</v>
      </c>
      <c r="C1495" s="3">
        <f t="shared" si="393"/>
        <v>0</v>
      </c>
      <c r="D1495" s="3">
        <f t="shared" si="394"/>
        <v>1.3646437500000001E-2</v>
      </c>
      <c r="E1495" s="3">
        <f t="shared" si="395"/>
        <v>0</v>
      </c>
      <c r="F1495" s="3" t="str">
        <f t="shared" si="396"/>
        <v/>
      </c>
      <c r="G1495" s="3">
        <f t="shared" si="397"/>
        <v>0</v>
      </c>
      <c r="H1495" s="3">
        <f t="shared" si="398"/>
        <v>10</v>
      </c>
      <c r="I1495" s="3">
        <f t="shared" si="399"/>
        <v>0</v>
      </c>
      <c r="J1495" s="3">
        <f t="shared" si="400"/>
        <v>0</v>
      </c>
      <c r="K1495" s="3">
        <f t="shared" si="401"/>
        <v>0</v>
      </c>
      <c r="L1495" s="3">
        <f t="shared" si="402"/>
        <v>1.2200652999999999E-3</v>
      </c>
      <c r="M1495" s="3">
        <f t="shared" si="403"/>
        <v>0</v>
      </c>
      <c r="N1495" s="3">
        <f t="shared" si="404"/>
        <v>0</v>
      </c>
      <c r="O1495" s="3">
        <f>SUM(K1495:M1495)</f>
        <v>1.2200652999999999E-3</v>
      </c>
      <c r="P1495" s="41" t="str">
        <f t="shared" si="405"/>
        <v/>
      </c>
      <c r="Q1495" s="42">
        <f t="shared" si="406"/>
        <v>8.9405407088846436E-2</v>
      </c>
      <c r="R1495" s="44" t="str">
        <f t="shared" si="407"/>
        <v/>
      </c>
      <c r="S1495" s="3" t="str">
        <f>IF(G1495&gt;0,(K1495/G1495)*(1000000/365),"")</f>
        <v/>
      </c>
      <c r="T1495" s="3">
        <f>IF(H1495&gt;0,(L1495/H1495)*(1000000/365),"")</f>
        <v>0.33426446575342461</v>
      </c>
      <c r="U1495" s="3" t="str">
        <f>IF(I1495&gt;0,(M1495/I1495)*(1000000/365),"")</f>
        <v/>
      </c>
      <c r="V1495" s="28" t="str">
        <f>IF(J1495&gt;0,(N1495/J1495)*(1000000/365),"")</f>
        <v/>
      </c>
      <c r="Y1495" s="29" t="s">
        <v>918</v>
      </c>
      <c r="Z1495" s="3" t="s">
        <v>62</v>
      </c>
      <c r="AA1495" s="3">
        <v>13646.4375</v>
      </c>
      <c r="AB1495" s="3">
        <v>9</v>
      </c>
      <c r="AC1495" s="3">
        <v>10</v>
      </c>
      <c r="AD1495" s="3">
        <v>0</v>
      </c>
      <c r="AE1495" s="2" t="s">
        <v>1245</v>
      </c>
      <c r="AI1495" s="3" t="s">
        <v>1243</v>
      </c>
      <c r="AK1495" s="3">
        <v>10</v>
      </c>
      <c r="AL1495" s="3">
        <v>1.2200652999999999</v>
      </c>
      <c r="AM1495" s="2" t="s">
        <v>1245</v>
      </c>
    </row>
    <row r="1496" spans="1:42" x14ac:dyDescent="0.25">
      <c r="A1496" s="3">
        <f t="shared" si="391"/>
        <v>4</v>
      </c>
      <c r="B1496" s="3" t="str">
        <f t="shared" si="392"/>
        <v>Oil</v>
      </c>
      <c r="C1496" s="3">
        <f t="shared" si="393"/>
        <v>6.7258382142857134E-2</v>
      </c>
      <c r="D1496" s="3">
        <f t="shared" si="394"/>
        <v>0.14198991785714285</v>
      </c>
      <c r="E1496" s="3">
        <f t="shared" si="395"/>
        <v>0</v>
      </c>
      <c r="F1496" s="3" t="str">
        <f t="shared" si="396"/>
        <v/>
      </c>
      <c r="G1496" s="3">
        <f t="shared" si="397"/>
        <v>9</v>
      </c>
      <c r="H1496" s="3">
        <f t="shared" si="398"/>
        <v>19</v>
      </c>
      <c r="I1496" s="3">
        <f t="shared" si="399"/>
        <v>0</v>
      </c>
      <c r="J1496" s="3">
        <f t="shared" si="400"/>
        <v>0</v>
      </c>
      <c r="K1496" s="3">
        <f t="shared" si="401"/>
        <v>0</v>
      </c>
      <c r="L1496" s="3">
        <f t="shared" si="402"/>
        <v>3.0000000000000001E-3</v>
      </c>
      <c r="M1496" s="3">
        <f t="shared" si="403"/>
        <v>0</v>
      </c>
      <c r="N1496" s="3">
        <f t="shared" si="404"/>
        <v>0</v>
      </c>
      <c r="O1496" s="3">
        <f>SUM(K1496:M1496)</f>
        <v>3.0000000000000001E-3</v>
      </c>
      <c r="P1496" s="41">
        <f t="shared" si="405"/>
        <v>0</v>
      </c>
      <c r="Q1496" s="42">
        <f t="shared" si="406"/>
        <v>2.1128260691145151E-2</v>
      </c>
      <c r="R1496" s="44" t="str">
        <f t="shared" si="407"/>
        <v/>
      </c>
      <c r="S1496" s="3">
        <f>IF(G1496&gt;0,(K1496/G1496)*(1000000/365),"")</f>
        <v>0</v>
      </c>
      <c r="T1496" s="3">
        <f>IF(H1496&gt;0,(L1496/H1496)*(1000000/365),"")</f>
        <v>0.43258832011535686</v>
      </c>
      <c r="U1496" s="3" t="str">
        <f>IF(I1496&gt;0,(M1496/I1496)*(1000000/365),"")</f>
        <v/>
      </c>
      <c r="V1496" s="28" t="str">
        <f>IF(J1496&gt;0,(N1496/J1496)*(1000000/365),"")</f>
        <v/>
      </c>
      <c r="Y1496" s="29" t="s">
        <v>918</v>
      </c>
      <c r="Z1496" s="3" t="s">
        <v>47</v>
      </c>
      <c r="AA1496" s="3">
        <v>209248.3</v>
      </c>
      <c r="AB1496" s="3">
        <v>10</v>
      </c>
      <c r="AC1496" s="3">
        <v>19</v>
      </c>
      <c r="AD1496" s="3">
        <v>0</v>
      </c>
      <c r="AE1496" s="2" t="s">
        <v>1243</v>
      </c>
      <c r="AG1496" s="2">
        <v>9</v>
      </c>
      <c r="AH1496" s="2">
        <v>0</v>
      </c>
      <c r="AI1496" s="3" t="s">
        <v>1243</v>
      </c>
      <c r="AK1496" s="3">
        <v>19</v>
      </c>
      <c r="AL1496" s="3">
        <v>3</v>
      </c>
      <c r="AM1496" s="2" t="s">
        <v>1245</v>
      </c>
    </row>
    <row r="1497" spans="1:42" x14ac:dyDescent="0.25">
      <c r="A1497" s="3">
        <f t="shared" si="391"/>
        <v>2</v>
      </c>
      <c r="B1497" s="3" t="str">
        <f t="shared" si="392"/>
        <v>Oil</v>
      </c>
      <c r="C1497" s="3">
        <f t="shared" si="393"/>
        <v>0</v>
      </c>
      <c r="D1497" s="3">
        <f t="shared" si="394"/>
        <v>0.31316647999999997</v>
      </c>
      <c r="E1497" s="3">
        <f t="shared" si="395"/>
        <v>0</v>
      </c>
      <c r="F1497" s="3" t="str">
        <f t="shared" si="396"/>
        <v/>
      </c>
      <c r="G1497" s="3">
        <f t="shared" si="397"/>
        <v>0</v>
      </c>
      <c r="H1497" s="3">
        <f t="shared" si="398"/>
        <v>54</v>
      </c>
      <c r="I1497" s="3">
        <f t="shared" si="399"/>
        <v>0</v>
      </c>
      <c r="J1497" s="3">
        <f t="shared" si="400"/>
        <v>0</v>
      </c>
      <c r="K1497" s="3">
        <f t="shared" si="401"/>
        <v>0</v>
      </c>
      <c r="L1497" s="3">
        <f t="shared" si="402"/>
        <v>2.7821760000000001E-2</v>
      </c>
      <c r="M1497" s="3">
        <f t="shared" si="403"/>
        <v>0</v>
      </c>
      <c r="N1497" s="3">
        <f t="shared" si="404"/>
        <v>0</v>
      </c>
      <c r="O1497" s="3">
        <f>SUM(K1497:M1497)</f>
        <v>2.7821760000000001E-2</v>
      </c>
      <c r="P1497" s="41" t="str">
        <f t="shared" si="405"/>
        <v/>
      </c>
      <c r="Q1497" s="42">
        <f t="shared" si="406"/>
        <v>8.884015939381508E-2</v>
      </c>
      <c r="R1497" s="44" t="str">
        <f t="shared" si="407"/>
        <v/>
      </c>
      <c r="S1497" s="3" t="str">
        <f>IF(G1497&gt;0,(K1497/G1497)*(1000000/365),"")</f>
        <v/>
      </c>
      <c r="T1497" s="3">
        <f>IF(H1497&gt;0,(L1497/H1497)*(1000000/365),"")</f>
        <v>1.4115555555555557</v>
      </c>
      <c r="U1497" s="3" t="str">
        <f>IF(I1497&gt;0,(M1497/I1497)*(1000000/365),"")</f>
        <v/>
      </c>
      <c r="V1497" s="28" t="str">
        <f>IF(J1497&gt;0,(N1497/J1497)*(1000000/365),"")</f>
        <v/>
      </c>
      <c r="Y1497" s="29" t="s">
        <v>918</v>
      </c>
      <c r="Z1497" s="3" t="s">
        <v>47</v>
      </c>
      <c r="AA1497" s="3">
        <v>313166.48</v>
      </c>
      <c r="AB1497" s="3">
        <v>43</v>
      </c>
      <c r="AC1497" s="3">
        <v>45</v>
      </c>
      <c r="AD1497" s="3">
        <v>45</v>
      </c>
      <c r="AE1497" s="2" t="s">
        <v>1245</v>
      </c>
      <c r="AI1497" s="3" t="s">
        <v>1243</v>
      </c>
      <c r="AK1497" s="3">
        <v>54</v>
      </c>
      <c r="AL1497" s="3">
        <v>27.821760000000001</v>
      </c>
      <c r="AM1497" s="2" t="s">
        <v>1245</v>
      </c>
    </row>
    <row r="1498" spans="1:42" x14ac:dyDescent="0.25">
      <c r="A1498" s="3">
        <f t="shared" si="391"/>
        <v>5</v>
      </c>
      <c r="B1498" s="3" t="str">
        <f t="shared" si="392"/>
        <v>Oil</v>
      </c>
      <c r="C1498" s="3">
        <f t="shared" si="393"/>
        <v>0</v>
      </c>
      <c r="D1498" s="3">
        <f t="shared" si="394"/>
        <v>7.663542600896861E-2</v>
      </c>
      <c r="E1498" s="3">
        <f t="shared" si="395"/>
        <v>0.12926457399103139</v>
      </c>
      <c r="F1498" s="3" t="str">
        <f t="shared" si="396"/>
        <v/>
      </c>
      <c r="G1498" s="3">
        <f t="shared" si="397"/>
        <v>0</v>
      </c>
      <c r="H1498" s="3">
        <f t="shared" si="398"/>
        <v>249</v>
      </c>
      <c r="I1498" s="3">
        <f t="shared" si="399"/>
        <v>420</v>
      </c>
      <c r="J1498" s="3">
        <f t="shared" si="400"/>
        <v>0</v>
      </c>
      <c r="K1498" s="3">
        <f t="shared" si="401"/>
        <v>0</v>
      </c>
      <c r="L1498" s="3">
        <f t="shared" si="402"/>
        <v>4.3800000000000002E-3</v>
      </c>
      <c r="M1498" s="3">
        <f t="shared" si="403"/>
        <v>4.1086943999999997E-3</v>
      </c>
      <c r="N1498" s="3">
        <f t="shared" si="404"/>
        <v>0</v>
      </c>
      <c r="O1498" s="3">
        <f>SUM(K1498:M1498)</f>
        <v>8.4886943999999999E-3</v>
      </c>
      <c r="P1498" s="41" t="str">
        <f t="shared" si="405"/>
        <v/>
      </c>
      <c r="Q1498" s="42">
        <f t="shared" si="406"/>
        <v>5.7153724173039905E-2</v>
      </c>
      <c r="R1498" s="44">
        <f t="shared" si="407"/>
        <v>3.1785154069243045E-2</v>
      </c>
      <c r="S1498" s="3" t="str">
        <f>IF(G1498&gt;0,(K1498/G1498)*(1000000/365),"")</f>
        <v/>
      </c>
      <c r="T1498" s="3">
        <f>IF(H1498&gt;0,(L1498/H1498)*(1000000/365),"")</f>
        <v>4.8192771084337352E-2</v>
      </c>
      <c r="U1498" s="3">
        <f>IF(I1498&gt;0,(M1498/I1498)*(1000000/365),"")</f>
        <v>2.6801659491193737E-2</v>
      </c>
      <c r="V1498" s="28" t="str">
        <f>IF(J1498&gt;0,(N1498/J1498)*(1000000/365),"")</f>
        <v/>
      </c>
      <c r="Y1498" s="29" t="s">
        <v>918</v>
      </c>
      <c r="Z1498" s="3" t="s">
        <v>47</v>
      </c>
      <c r="AA1498" s="3">
        <v>205900</v>
      </c>
      <c r="AB1498" s="3">
        <v>0</v>
      </c>
      <c r="AC1498" s="3">
        <v>669</v>
      </c>
      <c r="AD1498" s="3">
        <v>0</v>
      </c>
      <c r="AE1498" s="2" t="s">
        <v>1245</v>
      </c>
      <c r="AI1498" s="3" t="s">
        <v>1243</v>
      </c>
      <c r="AK1498" s="3">
        <v>249</v>
      </c>
      <c r="AL1498" s="3">
        <v>4.38</v>
      </c>
      <c r="AM1498" s="2" t="s">
        <v>1243</v>
      </c>
      <c r="AO1498" s="2">
        <v>420</v>
      </c>
      <c r="AP1498" s="2">
        <v>4.1086944000000001</v>
      </c>
    </row>
    <row r="1499" spans="1:42" x14ac:dyDescent="0.25">
      <c r="A1499" s="3">
        <f t="shared" si="391"/>
        <v>6</v>
      </c>
      <c r="B1499" s="3" t="str">
        <f t="shared" si="392"/>
        <v>Oil</v>
      </c>
      <c r="C1499" s="3">
        <f t="shared" si="393"/>
        <v>0.30703132117499998</v>
      </c>
      <c r="D1499" s="3">
        <f t="shared" si="394"/>
        <v>0</v>
      </c>
      <c r="E1499" s="3">
        <f t="shared" si="395"/>
        <v>0.44659101261818179</v>
      </c>
      <c r="F1499" s="3" t="str">
        <f t="shared" si="396"/>
        <v/>
      </c>
      <c r="G1499" s="3">
        <f t="shared" si="397"/>
        <v>44</v>
      </c>
      <c r="H1499" s="3">
        <f t="shared" si="398"/>
        <v>68</v>
      </c>
      <c r="I1499" s="3">
        <f t="shared" si="399"/>
        <v>64</v>
      </c>
      <c r="J1499" s="3">
        <f t="shared" si="400"/>
        <v>0</v>
      </c>
      <c r="K1499" s="3">
        <f t="shared" si="401"/>
        <v>8.9999999999999998E-4</v>
      </c>
      <c r="L1499" s="3">
        <f t="shared" si="402"/>
        <v>1.3300000000000001E-2</v>
      </c>
      <c r="M1499" s="3">
        <f t="shared" si="403"/>
        <v>5.0000000000000001E-4</v>
      </c>
      <c r="N1499" s="3">
        <f t="shared" si="404"/>
        <v>0</v>
      </c>
      <c r="O1499" s="3">
        <f>SUM(K1499:M1499)</f>
        <v>1.4700000000000001E-2</v>
      </c>
      <c r="P1499" s="41">
        <f t="shared" si="405"/>
        <v>2.9312970303997845E-3</v>
      </c>
      <c r="Q1499" s="42" t="str">
        <f t="shared" si="406"/>
        <v/>
      </c>
      <c r="R1499" s="44">
        <f t="shared" si="407"/>
        <v>1.1195926157776955E-3</v>
      </c>
      <c r="S1499" s="3">
        <f>IF(G1499&gt;0,(K1499/G1499)*(1000000/365),"")</f>
        <v>5.6039850560398501E-2</v>
      </c>
      <c r="T1499" s="3">
        <f>IF(H1499&gt;0,(L1499/H1499)*(1000000/365),"")</f>
        <v>0.53585817888799359</v>
      </c>
      <c r="U1499" s="3">
        <f>IF(I1499&gt;0,(M1499/I1499)*(1000000/365),"")</f>
        <v>2.1404109589041095E-2</v>
      </c>
      <c r="V1499" s="28" t="str">
        <f>IF(J1499&gt;0,(N1499/J1499)*(1000000/365),"")</f>
        <v/>
      </c>
      <c r="Y1499" s="29" t="s">
        <v>918</v>
      </c>
      <c r="Z1499" s="3" t="s">
        <v>47</v>
      </c>
      <c r="AA1499" s="3">
        <v>1228125.2847</v>
      </c>
      <c r="AB1499" s="3">
        <v>114</v>
      </c>
      <c r="AC1499" s="3">
        <v>151</v>
      </c>
      <c r="AD1499" s="3">
        <v>0</v>
      </c>
      <c r="AE1499" s="2" t="s">
        <v>1243</v>
      </c>
      <c r="AG1499" s="2">
        <v>44</v>
      </c>
      <c r="AH1499" s="2">
        <v>0.9</v>
      </c>
      <c r="AI1499" s="3" t="s">
        <v>1243</v>
      </c>
      <c r="AK1499" s="3">
        <v>68</v>
      </c>
      <c r="AL1499" s="3">
        <v>13.3</v>
      </c>
      <c r="AM1499" s="2" t="s">
        <v>1243</v>
      </c>
      <c r="AO1499" s="2">
        <v>64</v>
      </c>
      <c r="AP1499" s="2">
        <v>0.5</v>
      </c>
    </row>
    <row r="1500" spans="1:42" x14ac:dyDescent="0.25">
      <c r="A1500" s="3">
        <f t="shared" si="391"/>
        <v>4</v>
      </c>
      <c r="B1500" s="3" t="str">
        <f t="shared" si="392"/>
        <v>Oil</v>
      </c>
      <c r="C1500" s="3">
        <f t="shared" si="393"/>
        <v>1.4685882352941177E-2</v>
      </c>
      <c r="D1500" s="3">
        <f t="shared" si="394"/>
        <v>0.23497411764705883</v>
      </c>
      <c r="E1500" s="3">
        <f t="shared" si="395"/>
        <v>0</v>
      </c>
      <c r="F1500" s="3" t="str">
        <f t="shared" si="396"/>
        <v/>
      </c>
      <c r="G1500" s="3">
        <f t="shared" si="397"/>
        <v>1</v>
      </c>
      <c r="H1500" s="3">
        <f t="shared" si="398"/>
        <v>16</v>
      </c>
      <c r="I1500" s="3">
        <f t="shared" si="399"/>
        <v>0</v>
      </c>
      <c r="J1500" s="3">
        <f t="shared" si="400"/>
        <v>0</v>
      </c>
      <c r="K1500" s="3">
        <f t="shared" si="401"/>
        <v>5.2805600000000001E-5</v>
      </c>
      <c r="L1500" s="3">
        <f t="shared" si="402"/>
        <v>1.6272203999999999E-3</v>
      </c>
      <c r="M1500" s="3">
        <f t="shared" si="403"/>
        <v>0</v>
      </c>
      <c r="N1500" s="3">
        <f t="shared" si="404"/>
        <v>0</v>
      </c>
      <c r="O1500" s="3">
        <f>SUM(K1500:M1500)</f>
        <v>1.6800259999999998E-3</v>
      </c>
      <c r="P1500" s="41">
        <f t="shared" si="405"/>
        <v>3.5956709124409197E-3</v>
      </c>
      <c r="Q1500" s="42">
        <f t="shared" si="406"/>
        <v>6.9251048425859165E-3</v>
      </c>
      <c r="R1500" s="44" t="str">
        <f t="shared" si="407"/>
        <v/>
      </c>
      <c r="S1500" s="3">
        <f>IF(G1500&gt;0,(K1500/G1500)*(1000000/365),"")</f>
        <v>0.14467287671232876</v>
      </c>
      <c r="T1500" s="3">
        <f>IF(H1500&gt;0,(L1500/H1500)*(1000000/365),"")</f>
        <v>0.27863363013698628</v>
      </c>
      <c r="U1500" s="3" t="str">
        <f>IF(I1500&gt;0,(M1500/I1500)*(1000000/365),"")</f>
        <v/>
      </c>
      <c r="V1500" s="28" t="str">
        <f>IF(J1500&gt;0,(N1500/J1500)*(1000000/365),"")</f>
        <v/>
      </c>
      <c r="Y1500" s="29" t="s">
        <v>918</v>
      </c>
      <c r="Z1500" s="3" t="s">
        <v>62</v>
      </c>
      <c r="AA1500" s="3">
        <v>249660</v>
      </c>
      <c r="AB1500" s="3">
        <v>25</v>
      </c>
      <c r="AC1500" s="3">
        <v>53</v>
      </c>
      <c r="AD1500" s="3">
        <v>0</v>
      </c>
      <c r="AE1500" s="2" t="s">
        <v>1243</v>
      </c>
      <c r="AG1500" s="2">
        <v>1</v>
      </c>
      <c r="AH1500" s="2">
        <v>5.2805600000000001E-2</v>
      </c>
      <c r="AI1500" s="3" t="s">
        <v>1243</v>
      </c>
      <c r="AK1500" s="3">
        <v>16</v>
      </c>
      <c r="AL1500" s="3">
        <v>1.6272203999999999</v>
      </c>
      <c r="AM1500" s="2" t="s">
        <v>1245</v>
      </c>
    </row>
    <row r="1501" spans="1:42" x14ac:dyDescent="0.25">
      <c r="A1501" s="3">
        <f t="shared" si="391"/>
        <v>4</v>
      </c>
      <c r="B1501" s="3" t="str">
        <f t="shared" si="392"/>
        <v>Oil</v>
      </c>
      <c r="C1501" s="3">
        <f t="shared" si="393"/>
        <v>0.16356747826086956</v>
      </c>
      <c r="D1501" s="3">
        <f t="shared" si="394"/>
        <v>0.37386852173913043</v>
      </c>
      <c r="E1501" s="3">
        <f t="shared" si="395"/>
        <v>0</v>
      </c>
      <c r="F1501" s="3" t="str">
        <f t="shared" si="396"/>
        <v/>
      </c>
      <c r="G1501" s="3">
        <f t="shared" si="397"/>
        <v>7</v>
      </c>
      <c r="H1501" s="3">
        <f t="shared" si="398"/>
        <v>16</v>
      </c>
      <c r="I1501" s="3">
        <f t="shared" si="399"/>
        <v>0</v>
      </c>
      <c r="J1501" s="3">
        <f t="shared" si="400"/>
        <v>0</v>
      </c>
      <c r="K1501" s="3">
        <f t="shared" si="401"/>
        <v>1.6069340000000002E-3</v>
      </c>
      <c r="L1501" s="3">
        <f t="shared" si="402"/>
        <v>1.0451599999999998E-2</v>
      </c>
      <c r="M1501" s="3">
        <f t="shared" si="403"/>
        <v>0</v>
      </c>
      <c r="N1501" s="3">
        <f t="shared" si="404"/>
        <v>0</v>
      </c>
      <c r="O1501" s="3">
        <f>SUM(K1501:M1501)</f>
        <v>1.2058533999999999E-2</v>
      </c>
      <c r="P1501" s="41">
        <f t="shared" si="405"/>
        <v>9.8242879152122316E-3</v>
      </c>
      <c r="Q1501" s="42">
        <f t="shared" si="406"/>
        <v>2.7955282117312567E-2</v>
      </c>
      <c r="R1501" s="44" t="str">
        <f t="shared" si="407"/>
        <v/>
      </c>
      <c r="S1501" s="3">
        <f>IF(G1501&gt;0,(K1501/G1501)*(1000000/365),"")</f>
        <v>0.62893698630136985</v>
      </c>
      <c r="T1501" s="3">
        <f>IF(H1501&gt;0,(L1501/H1501)*(1000000/365),"")</f>
        <v>1.789657534246575</v>
      </c>
      <c r="U1501" s="3" t="str">
        <f>IF(I1501&gt;0,(M1501/I1501)*(1000000/365),"")</f>
        <v/>
      </c>
      <c r="V1501" s="28" t="str">
        <f>IF(J1501&gt;0,(N1501/J1501)*(1000000/365),"")</f>
        <v/>
      </c>
      <c r="Y1501" s="29" t="s">
        <v>918</v>
      </c>
      <c r="Z1501" s="3" t="s">
        <v>47</v>
      </c>
      <c r="AA1501" s="3">
        <v>537436</v>
      </c>
      <c r="AB1501" s="3">
        <v>23</v>
      </c>
      <c r="AC1501" s="3">
        <v>23</v>
      </c>
      <c r="AD1501" s="3">
        <v>0</v>
      </c>
      <c r="AE1501" s="2" t="s">
        <v>1243</v>
      </c>
      <c r="AG1501" s="2">
        <v>7</v>
      </c>
      <c r="AH1501" s="2">
        <v>1.6069340000000001</v>
      </c>
      <c r="AI1501" s="3" t="s">
        <v>1243</v>
      </c>
      <c r="AK1501" s="3">
        <v>16</v>
      </c>
      <c r="AL1501" s="3">
        <v>10.451599999999999</v>
      </c>
      <c r="AM1501" s="2" t="s">
        <v>1245</v>
      </c>
    </row>
    <row r="1502" spans="1:42" x14ac:dyDescent="0.25">
      <c r="A1502" s="3">
        <f t="shared" si="391"/>
        <v>3</v>
      </c>
      <c r="B1502" s="3" t="str">
        <f t="shared" si="392"/>
        <v>Oil</v>
      </c>
      <c r="C1502" s="3">
        <f t="shared" si="393"/>
        <v>0</v>
      </c>
      <c r="D1502" s="3">
        <f t="shared" si="394"/>
        <v>0</v>
      </c>
      <c r="E1502" s="3">
        <f t="shared" si="395"/>
        <v>0.27291500000000002</v>
      </c>
      <c r="F1502" s="3" t="str">
        <f t="shared" si="396"/>
        <v/>
      </c>
      <c r="G1502" s="3">
        <f t="shared" si="397"/>
        <v>0</v>
      </c>
      <c r="H1502" s="3">
        <f t="shared" si="398"/>
        <v>0</v>
      </c>
      <c r="I1502" s="3">
        <f t="shared" si="399"/>
        <v>61</v>
      </c>
      <c r="J1502" s="3">
        <f t="shared" si="400"/>
        <v>0</v>
      </c>
      <c r="K1502" s="3">
        <f t="shared" si="401"/>
        <v>0</v>
      </c>
      <c r="L1502" s="3">
        <f t="shared" si="402"/>
        <v>0</v>
      </c>
      <c r="M1502" s="3">
        <f t="shared" si="403"/>
        <v>2.32E-3</v>
      </c>
      <c r="N1502" s="3">
        <f t="shared" si="404"/>
        <v>0</v>
      </c>
      <c r="O1502" s="3">
        <f>SUM(K1502:M1502)</f>
        <v>2.32E-3</v>
      </c>
      <c r="P1502" s="41" t="str">
        <f t="shared" si="405"/>
        <v/>
      </c>
      <c r="Q1502" s="42" t="str">
        <f t="shared" si="406"/>
        <v/>
      </c>
      <c r="R1502" s="44">
        <f t="shared" si="407"/>
        <v>8.5008152721543339E-3</v>
      </c>
      <c r="S1502" s="3" t="str">
        <f>IF(G1502&gt;0,(K1502/G1502)*(1000000/365),"")</f>
        <v/>
      </c>
      <c r="T1502" s="3" t="str">
        <f>IF(H1502&gt;0,(L1502/H1502)*(1000000/365),"")</f>
        <v/>
      </c>
      <c r="U1502" s="3">
        <f>IF(I1502&gt;0,(M1502/I1502)*(1000000/365),"")</f>
        <v>0.10419941612396137</v>
      </c>
      <c r="V1502" s="28" t="str">
        <f>IF(J1502&gt;0,(N1502/J1502)*(1000000/365),"")</f>
        <v/>
      </c>
      <c r="Y1502" s="29" t="s">
        <v>920</v>
      </c>
      <c r="Z1502" s="3" t="s">
        <v>62</v>
      </c>
      <c r="AA1502" s="3">
        <v>272915</v>
      </c>
      <c r="AB1502" s="3">
        <v>19</v>
      </c>
      <c r="AC1502" s="3">
        <v>61</v>
      </c>
      <c r="AD1502" s="3">
        <v>0</v>
      </c>
      <c r="AE1502" s="2" t="s">
        <v>1245</v>
      </c>
      <c r="AG1502" s="2">
        <v>0</v>
      </c>
      <c r="AH1502" s="2">
        <v>0</v>
      </c>
      <c r="AI1502" s="3" t="s">
        <v>1245</v>
      </c>
      <c r="AK1502" s="3">
        <v>0</v>
      </c>
      <c r="AL1502" s="3">
        <v>0</v>
      </c>
      <c r="AM1502" s="2" t="s">
        <v>1243</v>
      </c>
      <c r="AO1502" s="2">
        <v>61</v>
      </c>
      <c r="AP1502" s="2">
        <v>2.3199999999999998</v>
      </c>
    </row>
    <row r="1503" spans="1:42" x14ac:dyDescent="0.25">
      <c r="A1503" s="3">
        <f t="shared" si="391"/>
        <v>2</v>
      </c>
      <c r="B1503" s="3" t="str">
        <f t="shared" si="392"/>
        <v>Oil</v>
      </c>
      <c r="C1503" s="3">
        <f t="shared" si="393"/>
        <v>0</v>
      </c>
      <c r="D1503" s="3">
        <f t="shared" si="394"/>
        <v>0.213201318</v>
      </c>
      <c r="E1503" s="3">
        <f t="shared" si="395"/>
        <v>0</v>
      </c>
      <c r="F1503" s="3" t="str">
        <f t="shared" si="396"/>
        <v/>
      </c>
      <c r="G1503" s="3">
        <f t="shared" si="397"/>
        <v>0</v>
      </c>
      <c r="H1503" s="3">
        <f t="shared" si="398"/>
        <v>8</v>
      </c>
      <c r="I1503" s="3">
        <f t="shared" si="399"/>
        <v>0</v>
      </c>
      <c r="J1503" s="3">
        <f t="shared" si="400"/>
        <v>0</v>
      </c>
      <c r="K1503" s="3">
        <f t="shared" si="401"/>
        <v>0</v>
      </c>
      <c r="L1503" s="3">
        <f t="shared" si="402"/>
        <v>8.9999999999999992E-5</v>
      </c>
      <c r="M1503" s="3">
        <f t="shared" si="403"/>
        <v>0</v>
      </c>
      <c r="N1503" s="3">
        <f t="shared" si="404"/>
        <v>0</v>
      </c>
      <c r="O1503" s="3">
        <f>SUM(K1503:M1503)</f>
        <v>8.9999999999999992E-5</v>
      </c>
      <c r="P1503" s="41" t="str">
        <f t="shared" si="405"/>
        <v/>
      </c>
      <c r="Q1503" s="42">
        <f t="shared" si="406"/>
        <v>4.2213622713157894E-4</v>
      </c>
      <c r="R1503" s="44" t="str">
        <f t="shared" si="407"/>
        <v/>
      </c>
      <c r="S1503" s="3" t="str">
        <f>IF(G1503&gt;0,(K1503/G1503)*(1000000/365),"")</f>
        <v/>
      </c>
      <c r="T1503" s="3">
        <f>IF(H1503&gt;0,(L1503/H1503)*(1000000/365),"")</f>
        <v>3.0821917808219173E-2</v>
      </c>
      <c r="U1503" s="3" t="str">
        <f>IF(I1503&gt;0,(M1503/I1503)*(1000000/365),"")</f>
        <v/>
      </c>
      <c r="V1503" s="28" t="str">
        <f>IF(J1503&gt;0,(N1503/J1503)*(1000000/365),"")</f>
        <v/>
      </c>
      <c r="Y1503" s="29" t="s">
        <v>920</v>
      </c>
      <c r="Z1503" s="3" t="s">
        <v>62</v>
      </c>
      <c r="AA1503" s="3">
        <v>213201.318</v>
      </c>
      <c r="AB1503" s="3">
        <v>6</v>
      </c>
      <c r="AC1503" s="3">
        <v>8</v>
      </c>
      <c r="AD1503" s="3">
        <v>0</v>
      </c>
      <c r="AE1503" s="2" t="s">
        <v>1245</v>
      </c>
      <c r="AI1503" s="3" t="s">
        <v>1243</v>
      </c>
      <c r="AK1503" s="3">
        <v>8</v>
      </c>
      <c r="AL1503" s="3">
        <v>0.09</v>
      </c>
      <c r="AM1503" s="2" t="s">
        <v>1245</v>
      </c>
    </row>
    <row r="1504" spans="1:42" x14ac:dyDescent="0.25">
      <c r="A1504" s="3">
        <f t="shared" si="391"/>
        <v>6</v>
      </c>
      <c r="B1504" s="3" t="str">
        <f t="shared" si="392"/>
        <v>Oil</v>
      </c>
      <c r="C1504" s="3">
        <f t="shared" si="393"/>
        <v>0.52611310160714286</v>
      </c>
      <c r="D1504" s="3">
        <f t="shared" si="394"/>
        <v>0</v>
      </c>
      <c r="E1504" s="3">
        <f t="shared" si="395"/>
        <v>0.75485792839285715</v>
      </c>
      <c r="F1504" s="3" t="str">
        <f t="shared" si="396"/>
        <v/>
      </c>
      <c r="G1504" s="3">
        <f t="shared" si="397"/>
        <v>23</v>
      </c>
      <c r="H1504" s="3">
        <f t="shared" si="398"/>
        <v>0</v>
      </c>
      <c r="I1504" s="3">
        <f t="shared" si="399"/>
        <v>33</v>
      </c>
      <c r="J1504" s="3">
        <f t="shared" si="400"/>
        <v>0</v>
      </c>
      <c r="K1504" s="3">
        <f t="shared" si="401"/>
        <v>0</v>
      </c>
      <c r="L1504" s="3">
        <f t="shared" si="402"/>
        <v>0</v>
      </c>
      <c r="M1504" s="3">
        <f t="shared" si="403"/>
        <v>9.9600000000000001E-3</v>
      </c>
      <c r="N1504" s="3">
        <f t="shared" si="404"/>
        <v>0</v>
      </c>
      <c r="O1504" s="3">
        <f>SUM(K1504:M1504)</f>
        <v>9.9600000000000001E-3</v>
      </c>
      <c r="P1504" s="41">
        <f t="shared" si="405"/>
        <v>0</v>
      </c>
      <c r="Q1504" s="42" t="str">
        <f t="shared" si="406"/>
        <v/>
      </c>
      <c r="R1504" s="44">
        <f t="shared" si="407"/>
        <v>1.3194535852866385E-2</v>
      </c>
      <c r="S1504" s="3">
        <f>IF(G1504&gt;0,(K1504/G1504)*(1000000/365),"")</f>
        <v>0</v>
      </c>
      <c r="T1504" s="3" t="str">
        <f>IF(H1504&gt;0,(L1504/H1504)*(1000000/365),"")</f>
        <v/>
      </c>
      <c r="U1504" s="3">
        <f>IF(I1504&gt;0,(M1504/I1504)*(1000000/365),"")</f>
        <v>0.82689912826899115</v>
      </c>
      <c r="V1504" s="28" t="str">
        <f>IF(J1504&gt;0,(N1504/J1504)*(1000000/365),"")</f>
        <v/>
      </c>
      <c r="Y1504" s="29" t="s">
        <v>920</v>
      </c>
      <c r="Z1504" s="3" t="s">
        <v>47</v>
      </c>
      <c r="AA1504" s="3">
        <v>1280971.03</v>
      </c>
      <c r="AB1504" s="3">
        <v>22</v>
      </c>
      <c r="AC1504" s="3">
        <v>33</v>
      </c>
      <c r="AD1504" s="3">
        <v>0</v>
      </c>
      <c r="AE1504" s="2" t="s">
        <v>1243</v>
      </c>
      <c r="AG1504" s="2">
        <v>23</v>
      </c>
      <c r="AH1504" s="2">
        <v>0</v>
      </c>
      <c r="AI1504" s="3" t="s">
        <v>1245</v>
      </c>
      <c r="AM1504" s="2" t="s">
        <v>1243</v>
      </c>
      <c r="AO1504" s="2">
        <v>33</v>
      </c>
      <c r="AP1504" s="2">
        <v>9.9600000000000009</v>
      </c>
    </row>
    <row r="1505" spans="1:42" x14ac:dyDescent="0.25">
      <c r="A1505" s="3">
        <f t="shared" si="391"/>
        <v>1</v>
      </c>
      <c r="B1505" s="3" t="str">
        <f t="shared" si="392"/>
        <v>Oil</v>
      </c>
      <c r="C1505" s="3">
        <f t="shared" si="393"/>
        <v>0.11008275999999999</v>
      </c>
      <c r="D1505" s="3">
        <f t="shared" si="394"/>
        <v>0</v>
      </c>
      <c r="E1505" s="3">
        <f t="shared" si="395"/>
        <v>0</v>
      </c>
      <c r="F1505" s="3" t="str">
        <f t="shared" si="396"/>
        <v/>
      </c>
      <c r="G1505" s="3">
        <f t="shared" si="397"/>
        <v>8</v>
      </c>
      <c r="H1505" s="3">
        <f t="shared" si="398"/>
        <v>0</v>
      </c>
      <c r="I1505" s="3">
        <f t="shared" si="399"/>
        <v>0</v>
      </c>
      <c r="J1505" s="3">
        <f t="shared" si="400"/>
        <v>0</v>
      </c>
      <c r="K1505" s="3">
        <f t="shared" si="401"/>
        <v>0</v>
      </c>
      <c r="L1505" s="3">
        <f t="shared" si="402"/>
        <v>0</v>
      </c>
      <c r="M1505" s="3">
        <f t="shared" si="403"/>
        <v>0</v>
      </c>
      <c r="N1505" s="3">
        <f t="shared" si="404"/>
        <v>0</v>
      </c>
      <c r="O1505" s="3">
        <f>SUM(K1505:M1505)</f>
        <v>0</v>
      </c>
      <c r="P1505" s="41">
        <f t="shared" si="405"/>
        <v>0</v>
      </c>
      <c r="Q1505" s="42" t="str">
        <f t="shared" si="406"/>
        <v/>
      </c>
      <c r="R1505" s="44" t="str">
        <f t="shared" si="407"/>
        <v/>
      </c>
      <c r="S1505" s="3">
        <f>IF(G1505&gt;0,(K1505/G1505)*(1000000/365),"")</f>
        <v>0</v>
      </c>
      <c r="T1505" s="3" t="str">
        <f>IF(H1505&gt;0,(L1505/H1505)*(1000000/365),"")</f>
        <v/>
      </c>
      <c r="U1505" s="3" t="str">
        <f>IF(I1505&gt;0,(M1505/I1505)*(1000000/365),"")</f>
        <v/>
      </c>
      <c r="V1505" s="28" t="str">
        <f>IF(J1505&gt;0,(N1505/J1505)*(1000000/365),"")</f>
        <v/>
      </c>
      <c r="Y1505" s="29" t="s">
        <v>920</v>
      </c>
      <c r="Z1505" s="3" t="s">
        <v>47</v>
      </c>
      <c r="AA1505" s="3">
        <v>110082.76</v>
      </c>
      <c r="AB1505" s="3">
        <v>2</v>
      </c>
      <c r="AC1505" s="3">
        <v>8</v>
      </c>
      <c r="AD1505" s="3">
        <v>0</v>
      </c>
      <c r="AE1505" s="2" t="s">
        <v>1243</v>
      </c>
      <c r="AG1505" s="2">
        <v>8</v>
      </c>
      <c r="AH1505" s="2">
        <v>0</v>
      </c>
      <c r="AI1505" s="3" t="s">
        <v>1245</v>
      </c>
      <c r="AM1505" s="2" t="s">
        <v>1245</v>
      </c>
    </row>
    <row r="1506" spans="1:42" x14ac:dyDescent="0.25">
      <c r="A1506" s="3">
        <f t="shared" si="391"/>
        <v>6</v>
      </c>
      <c r="B1506" s="3" t="str">
        <f t="shared" si="392"/>
        <v>Oil</v>
      </c>
      <c r="C1506" s="3">
        <f t="shared" si="393"/>
        <v>0.31989160519999998</v>
      </c>
      <c r="D1506" s="3">
        <f t="shared" si="394"/>
        <v>0</v>
      </c>
      <c r="E1506" s="3">
        <f t="shared" si="395"/>
        <v>0.4798374078</v>
      </c>
      <c r="F1506" s="3" t="str">
        <f t="shared" si="396"/>
        <v/>
      </c>
      <c r="G1506" s="3">
        <f t="shared" si="397"/>
        <v>4</v>
      </c>
      <c r="H1506" s="3">
        <f t="shared" si="398"/>
        <v>20</v>
      </c>
      <c r="I1506" s="3">
        <f t="shared" si="399"/>
        <v>6</v>
      </c>
      <c r="J1506" s="3">
        <f t="shared" si="400"/>
        <v>0</v>
      </c>
      <c r="K1506" s="3">
        <f t="shared" si="401"/>
        <v>6.0402459999999998E-4</v>
      </c>
      <c r="L1506" s="3">
        <f t="shared" si="402"/>
        <v>5.1083289999999996E-2</v>
      </c>
      <c r="M1506" s="3">
        <f t="shared" si="403"/>
        <v>3.9301430000000001E-4</v>
      </c>
      <c r="N1506" s="3">
        <f t="shared" si="404"/>
        <v>0</v>
      </c>
      <c r="O1506" s="3">
        <f>SUM(K1506:M1506)</f>
        <v>5.20803289E-2</v>
      </c>
      <c r="P1506" s="41">
        <f t="shared" si="405"/>
        <v>1.8882164776482856E-3</v>
      </c>
      <c r="Q1506" s="42" t="str">
        <f t="shared" si="406"/>
        <v/>
      </c>
      <c r="R1506" s="44">
        <f t="shared" si="407"/>
        <v>8.190572339950024E-4</v>
      </c>
      <c r="S1506" s="3">
        <f>IF(G1506&gt;0,(K1506/G1506)*(1000000/365),"")</f>
        <v>0.41371547945205478</v>
      </c>
      <c r="T1506" s="3">
        <f>IF(H1506&gt;0,(L1506/H1506)*(1000000/365),"")</f>
        <v>6.9977109589041095</v>
      </c>
      <c r="U1506" s="3">
        <f>IF(I1506&gt;0,(M1506/I1506)*(1000000/365),"")</f>
        <v>0.17945858447488583</v>
      </c>
      <c r="V1506" s="28" t="str">
        <f>IF(J1506&gt;0,(N1506/J1506)*(1000000/365),"")</f>
        <v/>
      </c>
      <c r="Y1506" s="29" t="s">
        <v>920</v>
      </c>
      <c r="Z1506" s="3" t="s">
        <v>62</v>
      </c>
      <c r="AA1506" s="3">
        <v>2399187.0389999999</v>
      </c>
      <c r="AB1506" s="3">
        <v>46</v>
      </c>
      <c r="AC1506" s="3">
        <v>28</v>
      </c>
      <c r="AD1506" s="3">
        <v>28</v>
      </c>
      <c r="AE1506" s="2" t="s">
        <v>1243</v>
      </c>
      <c r="AG1506" s="2">
        <v>4</v>
      </c>
      <c r="AH1506" s="2">
        <v>0.60402460000000002</v>
      </c>
      <c r="AI1506" s="3" t="s">
        <v>1243</v>
      </c>
      <c r="AK1506" s="3">
        <v>20</v>
      </c>
      <c r="AL1506" s="3">
        <v>51.083289999999998</v>
      </c>
      <c r="AM1506" s="2" t="s">
        <v>1243</v>
      </c>
      <c r="AO1506" s="2">
        <v>6</v>
      </c>
      <c r="AP1506" s="2">
        <v>0.39301429999999998</v>
      </c>
    </row>
    <row r="1507" spans="1:42" x14ac:dyDescent="0.25">
      <c r="A1507" s="3">
        <f t="shared" si="391"/>
        <v>2</v>
      </c>
      <c r="B1507" s="3" t="str">
        <f t="shared" si="392"/>
        <v>Oil</v>
      </c>
      <c r="C1507" s="3">
        <f t="shared" si="393"/>
        <v>0</v>
      </c>
      <c r="D1507" s="3">
        <f t="shared" si="394"/>
        <v>7.4634130000000007E-2</v>
      </c>
      <c r="E1507" s="3">
        <f t="shared" si="395"/>
        <v>0</v>
      </c>
      <c r="F1507" s="3" t="str">
        <f t="shared" si="396"/>
        <v/>
      </c>
      <c r="G1507" s="3">
        <f t="shared" si="397"/>
        <v>0</v>
      </c>
      <c r="H1507" s="3">
        <f t="shared" si="398"/>
        <v>57</v>
      </c>
      <c r="I1507" s="3">
        <f t="shared" si="399"/>
        <v>0</v>
      </c>
      <c r="J1507" s="3">
        <f t="shared" si="400"/>
        <v>0</v>
      </c>
      <c r="K1507" s="3">
        <f t="shared" si="401"/>
        <v>0</v>
      </c>
      <c r="L1507" s="3">
        <f t="shared" si="402"/>
        <v>5.2513613000000001E-2</v>
      </c>
      <c r="M1507" s="3">
        <f t="shared" si="403"/>
        <v>0</v>
      </c>
      <c r="N1507" s="3">
        <f t="shared" si="404"/>
        <v>0</v>
      </c>
      <c r="O1507" s="3">
        <f>SUM(K1507:M1507)</f>
        <v>5.2513613000000001E-2</v>
      </c>
      <c r="P1507" s="41" t="str">
        <f t="shared" si="405"/>
        <v/>
      </c>
      <c r="Q1507" s="42">
        <f t="shared" si="406"/>
        <v>0.703613923013506</v>
      </c>
      <c r="R1507" s="44" t="str">
        <f t="shared" si="407"/>
        <v/>
      </c>
      <c r="S1507" s="3" t="str">
        <f>IF(G1507&gt;0,(K1507/G1507)*(1000000/365),"")</f>
        <v/>
      </c>
      <c r="T1507" s="3">
        <f>IF(H1507&gt;0,(L1507/H1507)*(1000000/365),"")</f>
        <v>2.524086181206441</v>
      </c>
      <c r="U1507" s="3" t="str">
        <f>IF(I1507&gt;0,(M1507/I1507)*(1000000/365),"")</f>
        <v/>
      </c>
      <c r="V1507" s="28" t="str">
        <f>IF(J1507&gt;0,(N1507/J1507)*(1000000/365),"")</f>
        <v/>
      </c>
      <c r="Y1507" s="29" t="s">
        <v>921</v>
      </c>
      <c r="Z1507" s="3" t="s">
        <v>47</v>
      </c>
      <c r="AA1507" s="3">
        <v>74634.13</v>
      </c>
      <c r="AB1507" s="3">
        <v>34</v>
      </c>
      <c r="AC1507" s="3">
        <v>57</v>
      </c>
      <c r="AD1507" s="3">
        <v>0</v>
      </c>
      <c r="AE1507" s="2" t="s">
        <v>1245</v>
      </c>
      <c r="AI1507" s="3" t="s">
        <v>1243</v>
      </c>
      <c r="AK1507" s="3">
        <v>57</v>
      </c>
      <c r="AL1507" s="3">
        <v>52.513612999999999</v>
      </c>
      <c r="AM1507" s="2" t="s">
        <v>1245</v>
      </c>
    </row>
    <row r="1508" spans="1:42" x14ac:dyDescent="0.25">
      <c r="A1508" s="3">
        <f t="shared" si="391"/>
        <v>2</v>
      </c>
      <c r="B1508" s="3" t="str">
        <f t="shared" si="392"/>
        <v>Oil</v>
      </c>
      <c r="C1508" s="3">
        <f t="shared" si="393"/>
        <v>0</v>
      </c>
      <c r="D1508" s="3">
        <f t="shared" si="394"/>
        <v>6.3481800000000001E-3</v>
      </c>
      <c r="E1508" s="3">
        <f t="shared" si="395"/>
        <v>0</v>
      </c>
      <c r="F1508" s="3" t="str">
        <f t="shared" si="396"/>
        <v/>
      </c>
      <c r="G1508" s="3">
        <f t="shared" si="397"/>
        <v>0</v>
      </c>
      <c r="H1508" s="3">
        <f t="shared" si="398"/>
        <v>2</v>
      </c>
      <c r="I1508" s="3">
        <f t="shared" si="399"/>
        <v>0</v>
      </c>
      <c r="J1508" s="3">
        <f t="shared" si="400"/>
        <v>0</v>
      </c>
      <c r="K1508" s="3">
        <f t="shared" si="401"/>
        <v>0</v>
      </c>
      <c r="L1508" s="3">
        <f t="shared" si="402"/>
        <v>4.0000000000000002E-4</v>
      </c>
      <c r="M1508" s="3">
        <f t="shared" si="403"/>
        <v>0</v>
      </c>
      <c r="N1508" s="3">
        <f t="shared" si="404"/>
        <v>0</v>
      </c>
      <c r="O1508" s="3">
        <f>SUM(K1508:M1508)</f>
        <v>4.0000000000000002E-4</v>
      </c>
      <c r="P1508" s="41" t="str">
        <f t="shared" si="405"/>
        <v/>
      </c>
      <c r="Q1508" s="42">
        <f t="shared" si="406"/>
        <v>6.3010185596501678E-2</v>
      </c>
      <c r="R1508" s="44" t="str">
        <f t="shared" si="407"/>
        <v/>
      </c>
      <c r="S1508" s="3" t="str">
        <f>IF(G1508&gt;0,(K1508/G1508)*(1000000/365),"")</f>
        <v/>
      </c>
      <c r="T1508" s="3">
        <f>IF(H1508&gt;0,(L1508/H1508)*(1000000/365),"")</f>
        <v>0.54794520547945202</v>
      </c>
      <c r="U1508" s="3" t="str">
        <f>IF(I1508&gt;0,(M1508/I1508)*(1000000/365),"")</f>
        <v/>
      </c>
      <c r="V1508" s="28" t="str">
        <f>IF(J1508&gt;0,(N1508/J1508)*(1000000/365),"")</f>
        <v/>
      </c>
      <c r="Y1508" s="29" t="s">
        <v>920</v>
      </c>
      <c r="Z1508" s="3" t="s">
        <v>47</v>
      </c>
      <c r="AA1508" s="3">
        <v>6348.18</v>
      </c>
      <c r="AB1508" s="3">
        <v>1</v>
      </c>
      <c r="AC1508" s="3">
        <v>2</v>
      </c>
      <c r="AD1508" s="3">
        <v>0</v>
      </c>
      <c r="AE1508" s="2" t="s">
        <v>1245</v>
      </c>
      <c r="AI1508" s="3" t="s">
        <v>1243</v>
      </c>
      <c r="AK1508" s="3">
        <v>2</v>
      </c>
      <c r="AL1508" s="3">
        <v>0.4</v>
      </c>
      <c r="AM1508" s="2" t="s">
        <v>1245</v>
      </c>
    </row>
    <row r="1509" spans="1:42" x14ac:dyDescent="0.25">
      <c r="A1509" s="3">
        <f t="shared" si="391"/>
        <v>4</v>
      </c>
      <c r="B1509" s="3" t="str">
        <f t="shared" si="392"/>
        <v>Oil</v>
      </c>
      <c r="C1509" s="3">
        <f t="shared" si="393"/>
        <v>0.95554455435876051</v>
      </c>
      <c r="D1509" s="3">
        <f t="shared" si="394"/>
        <v>1.4674434227652393</v>
      </c>
      <c r="E1509" s="3">
        <f t="shared" si="395"/>
        <v>0</v>
      </c>
      <c r="F1509" s="3" t="str">
        <f t="shared" si="396"/>
        <v/>
      </c>
      <c r="G1509" s="3">
        <f t="shared" si="397"/>
        <v>140</v>
      </c>
      <c r="H1509" s="3">
        <f t="shared" si="398"/>
        <v>215</v>
      </c>
      <c r="I1509" s="3">
        <f t="shared" si="399"/>
        <v>0</v>
      </c>
      <c r="J1509" s="3">
        <f t="shared" si="400"/>
        <v>0</v>
      </c>
      <c r="K1509" s="3">
        <f t="shared" si="401"/>
        <v>0.25236919320000001</v>
      </c>
      <c r="L1509" s="3">
        <f t="shared" si="402"/>
        <v>0.25890147589999996</v>
      </c>
      <c r="M1509" s="3">
        <f t="shared" si="403"/>
        <v>0</v>
      </c>
      <c r="N1509" s="3">
        <f t="shared" si="404"/>
        <v>0</v>
      </c>
      <c r="O1509" s="3">
        <f>SUM(K1509:M1509)</f>
        <v>0.51127066909999996</v>
      </c>
      <c r="P1509" s="41">
        <f t="shared" si="405"/>
        <v>0.26411033588000299</v>
      </c>
      <c r="Q1509" s="42">
        <f t="shared" si="406"/>
        <v>0.17643029494938073</v>
      </c>
      <c r="R1509" s="44" t="str">
        <f t="shared" si="407"/>
        <v/>
      </c>
      <c r="S1509" s="3">
        <f>IF(G1509&gt;0,(K1509/G1509)*(1000000/365),"")</f>
        <v>4.9387317651663407</v>
      </c>
      <c r="T1509" s="3">
        <f>IF(H1509&gt;0,(L1509/H1509)*(1000000/365),"")</f>
        <v>3.2991586607199741</v>
      </c>
      <c r="U1509" s="3" t="str">
        <f>IF(I1509&gt;0,(M1509/I1509)*(1000000/365),"")</f>
        <v/>
      </c>
      <c r="V1509" s="28" t="str">
        <f>IF(J1509&gt;0,(N1509/J1509)*(1000000/365),"")</f>
        <v/>
      </c>
      <c r="Y1509" s="29" t="s">
        <v>920</v>
      </c>
      <c r="Z1509" s="3" t="s">
        <v>47</v>
      </c>
      <c r="AA1509" s="3">
        <v>2422987.977124</v>
      </c>
      <c r="AB1509" s="3">
        <v>185</v>
      </c>
      <c r="AC1509" s="3">
        <v>355</v>
      </c>
      <c r="AD1509" s="3">
        <v>0</v>
      </c>
      <c r="AE1509" s="2" t="s">
        <v>1243</v>
      </c>
      <c r="AG1509" s="2">
        <v>140</v>
      </c>
      <c r="AH1509" s="2">
        <v>252.36919320000001</v>
      </c>
      <c r="AI1509" s="3" t="s">
        <v>1243</v>
      </c>
      <c r="AK1509" s="3">
        <v>215</v>
      </c>
      <c r="AL1509" s="3">
        <v>258.90147589999998</v>
      </c>
      <c r="AM1509" s="2" t="s">
        <v>1245</v>
      </c>
    </row>
    <row r="1510" spans="1:42" x14ac:dyDescent="0.25">
      <c r="A1510" s="3">
        <f t="shared" si="391"/>
        <v>2</v>
      </c>
      <c r="B1510" s="3" t="str">
        <f t="shared" si="392"/>
        <v>Oil</v>
      </c>
      <c r="C1510" s="3">
        <f t="shared" si="393"/>
        <v>0</v>
      </c>
      <c r="D1510" s="3">
        <f t="shared" si="394"/>
        <v>1.459412E-2</v>
      </c>
      <c r="E1510" s="3">
        <f t="shared" si="395"/>
        <v>0</v>
      </c>
      <c r="F1510" s="3" t="str">
        <f t="shared" si="396"/>
        <v/>
      </c>
      <c r="G1510" s="3">
        <f t="shared" si="397"/>
        <v>0</v>
      </c>
      <c r="H1510" s="3">
        <f t="shared" si="398"/>
        <v>3</v>
      </c>
      <c r="I1510" s="3">
        <f t="shared" si="399"/>
        <v>0</v>
      </c>
      <c r="J1510" s="3">
        <f t="shared" si="400"/>
        <v>0</v>
      </c>
      <c r="K1510" s="3">
        <f t="shared" si="401"/>
        <v>0</v>
      </c>
      <c r="L1510" s="3">
        <f t="shared" si="402"/>
        <v>1.7160000000000001E-3</v>
      </c>
      <c r="M1510" s="3">
        <f t="shared" si="403"/>
        <v>0</v>
      </c>
      <c r="N1510" s="3">
        <f t="shared" si="404"/>
        <v>0</v>
      </c>
      <c r="O1510" s="3">
        <f>SUM(K1510:M1510)</f>
        <v>1.7160000000000001E-3</v>
      </c>
      <c r="P1510" s="41" t="str">
        <f t="shared" si="405"/>
        <v/>
      </c>
      <c r="Q1510" s="42">
        <f t="shared" si="406"/>
        <v>0.11758160135725895</v>
      </c>
      <c r="R1510" s="44" t="str">
        <f t="shared" si="407"/>
        <v/>
      </c>
      <c r="S1510" s="3" t="str">
        <f>IF(G1510&gt;0,(K1510/G1510)*(1000000/365),"")</f>
        <v/>
      </c>
      <c r="T1510" s="3">
        <f>IF(H1510&gt;0,(L1510/H1510)*(1000000/365),"")</f>
        <v>1.5671232876712329</v>
      </c>
      <c r="U1510" s="3" t="str">
        <f>IF(I1510&gt;0,(M1510/I1510)*(1000000/365),"")</f>
        <v/>
      </c>
      <c r="V1510" s="28" t="str">
        <f>IF(J1510&gt;0,(N1510/J1510)*(1000000/365),"")</f>
        <v/>
      </c>
      <c r="Y1510" s="29" t="s">
        <v>920</v>
      </c>
      <c r="Z1510" s="3" t="s">
        <v>62</v>
      </c>
      <c r="AA1510" s="3">
        <v>14594.12</v>
      </c>
      <c r="AB1510" s="3">
        <v>1</v>
      </c>
      <c r="AC1510" s="3">
        <v>3</v>
      </c>
      <c r="AD1510" s="3">
        <v>0</v>
      </c>
      <c r="AE1510" s="2" t="s">
        <v>1245</v>
      </c>
      <c r="AI1510" s="3" t="s">
        <v>1243</v>
      </c>
      <c r="AK1510" s="3">
        <v>3</v>
      </c>
      <c r="AL1510" s="3">
        <v>1.716</v>
      </c>
      <c r="AM1510" s="2" t="s">
        <v>1245</v>
      </c>
    </row>
    <row r="1511" spans="1:42" x14ac:dyDescent="0.25">
      <c r="A1511" s="3">
        <f t="shared" si="391"/>
        <v>4</v>
      </c>
      <c r="B1511" s="3" t="str">
        <f t="shared" si="392"/>
        <v>Oil</v>
      </c>
      <c r="C1511" s="3">
        <f t="shared" si="393"/>
        <v>0.16050737807692309</v>
      </c>
      <c r="D1511" s="3">
        <f t="shared" si="394"/>
        <v>0.25681180492307693</v>
      </c>
      <c r="E1511" s="3">
        <f t="shared" si="395"/>
        <v>0</v>
      </c>
      <c r="F1511" s="3" t="str">
        <f t="shared" si="396"/>
        <v/>
      </c>
      <c r="G1511" s="3">
        <f t="shared" si="397"/>
        <v>10</v>
      </c>
      <c r="H1511" s="3">
        <f t="shared" si="398"/>
        <v>16</v>
      </c>
      <c r="I1511" s="3">
        <f t="shared" si="399"/>
        <v>0</v>
      </c>
      <c r="J1511" s="3">
        <f t="shared" si="400"/>
        <v>0</v>
      </c>
      <c r="K1511" s="3">
        <f t="shared" si="401"/>
        <v>3.0819702000000004E-3</v>
      </c>
      <c r="L1511" s="3">
        <f t="shared" si="402"/>
        <v>1.7825956999999999E-3</v>
      </c>
      <c r="M1511" s="3">
        <f t="shared" si="403"/>
        <v>0</v>
      </c>
      <c r="N1511" s="3">
        <f t="shared" si="404"/>
        <v>0</v>
      </c>
      <c r="O1511" s="3">
        <f>SUM(K1511:M1511)</f>
        <v>4.8645659000000003E-3</v>
      </c>
      <c r="P1511" s="41">
        <f t="shared" si="405"/>
        <v>1.9201423865530764E-2</v>
      </c>
      <c r="Q1511" s="42">
        <f t="shared" si="406"/>
        <v>6.9412529557741414E-3</v>
      </c>
      <c r="R1511" s="44" t="str">
        <f t="shared" si="407"/>
        <v/>
      </c>
      <c r="S1511" s="3">
        <f>IF(G1511&gt;0,(K1511/G1511)*(1000000/365),"")</f>
        <v>0.84437539726027411</v>
      </c>
      <c r="T1511" s="3">
        <f>IF(H1511&gt;0,(L1511/H1511)*(1000000/365),"")</f>
        <v>0.30523898972602737</v>
      </c>
      <c r="U1511" s="3" t="str">
        <f>IF(I1511&gt;0,(M1511/I1511)*(1000000/365),"")</f>
        <v/>
      </c>
      <c r="V1511" s="28" t="str">
        <f>IF(J1511&gt;0,(N1511/J1511)*(1000000/365),"")</f>
        <v/>
      </c>
      <c r="Y1511" s="29" t="s">
        <v>920</v>
      </c>
      <c r="Z1511" s="3" t="s">
        <v>47</v>
      </c>
      <c r="AA1511" s="3">
        <v>417319.18300000002</v>
      </c>
      <c r="AB1511" s="3">
        <v>9</v>
      </c>
      <c r="AC1511" s="3">
        <v>26</v>
      </c>
      <c r="AD1511" s="3">
        <v>1</v>
      </c>
      <c r="AE1511" s="2" t="s">
        <v>1243</v>
      </c>
      <c r="AG1511" s="2">
        <v>10</v>
      </c>
      <c r="AH1511" s="2">
        <v>3.0819702000000002</v>
      </c>
      <c r="AI1511" s="3" t="s">
        <v>1243</v>
      </c>
      <c r="AK1511" s="3">
        <v>16</v>
      </c>
      <c r="AL1511" s="3">
        <v>1.7825956999999999</v>
      </c>
      <c r="AM1511" s="2" t="s">
        <v>1245</v>
      </c>
    </row>
    <row r="1512" spans="1:42" x14ac:dyDescent="0.25">
      <c r="A1512" s="3">
        <f t="shared" si="391"/>
        <v>6</v>
      </c>
      <c r="B1512" s="3" t="str">
        <f t="shared" si="392"/>
        <v>Oil</v>
      </c>
      <c r="C1512" s="3">
        <f t="shared" si="393"/>
        <v>5.235018857142857E-2</v>
      </c>
      <c r="D1512" s="3">
        <f t="shared" si="394"/>
        <v>0</v>
      </c>
      <c r="E1512" s="3">
        <f t="shared" si="395"/>
        <v>5.235018857142857E-2</v>
      </c>
      <c r="F1512" s="3" t="str">
        <f t="shared" si="396"/>
        <v/>
      </c>
      <c r="G1512" s="3">
        <f t="shared" si="397"/>
        <v>4</v>
      </c>
      <c r="H1512" s="3">
        <f t="shared" si="398"/>
        <v>6</v>
      </c>
      <c r="I1512" s="3">
        <f t="shared" si="399"/>
        <v>4</v>
      </c>
      <c r="J1512" s="3">
        <f t="shared" si="400"/>
        <v>0</v>
      </c>
      <c r="K1512" s="3">
        <f t="shared" si="401"/>
        <v>0</v>
      </c>
      <c r="L1512" s="3">
        <f t="shared" si="402"/>
        <v>4.0000000000000002E-4</v>
      </c>
      <c r="M1512" s="3">
        <f t="shared" si="403"/>
        <v>0</v>
      </c>
      <c r="N1512" s="3">
        <f t="shared" si="404"/>
        <v>0</v>
      </c>
      <c r="O1512" s="3">
        <f>SUM(K1512:M1512)</f>
        <v>4.0000000000000002E-4</v>
      </c>
      <c r="P1512" s="41">
        <f t="shared" si="405"/>
        <v>0</v>
      </c>
      <c r="Q1512" s="42" t="str">
        <f t="shared" si="406"/>
        <v/>
      </c>
      <c r="R1512" s="44">
        <f t="shared" si="407"/>
        <v>0</v>
      </c>
      <c r="S1512" s="3">
        <f>IF(G1512&gt;0,(K1512/G1512)*(1000000/365),"")</f>
        <v>0</v>
      </c>
      <c r="T1512" s="3">
        <f>IF(H1512&gt;0,(L1512/H1512)*(1000000/365),"")</f>
        <v>0.18264840182648401</v>
      </c>
      <c r="U1512" s="3">
        <f>IF(I1512&gt;0,(M1512/I1512)*(1000000/365),"")</f>
        <v>0</v>
      </c>
      <c r="V1512" s="28" t="str">
        <f>IF(J1512&gt;0,(N1512/J1512)*(1000000/365),"")</f>
        <v/>
      </c>
      <c r="Y1512" s="29" t="s">
        <v>920</v>
      </c>
      <c r="Z1512" s="3" t="s">
        <v>47</v>
      </c>
      <c r="AA1512" s="3">
        <v>183225.66</v>
      </c>
      <c r="AB1512" s="3">
        <v>3</v>
      </c>
      <c r="AC1512" s="3">
        <v>10</v>
      </c>
      <c r="AD1512" s="3">
        <v>0</v>
      </c>
      <c r="AE1512" s="2" t="s">
        <v>1243</v>
      </c>
      <c r="AG1512" s="2">
        <v>4</v>
      </c>
      <c r="AH1512" s="2">
        <v>0</v>
      </c>
      <c r="AI1512" s="3" t="s">
        <v>1243</v>
      </c>
      <c r="AK1512" s="3">
        <v>6</v>
      </c>
      <c r="AL1512" s="3">
        <v>0.4</v>
      </c>
      <c r="AM1512" s="2" t="s">
        <v>1243</v>
      </c>
      <c r="AO1512" s="2">
        <v>4</v>
      </c>
      <c r="AP1512" s="2">
        <v>0</v>
      </c>
    </row>
    <row r="1513" spans="1:42" x14ac:dyDescent="0.25">
      <c r="A1513" s="3">
        <f t="shared" si="391"/>
        <v>3</v>
      </c>
      <c r="B1513" s="3" t="str">
        <f t="shared" si="392"/>
        <v>Oil</v>
      </c>
      <c r="C1513" s="3">
        <f t="shared" si="393"/>
        <v>0</v>
      </c>
      <c r="D1513" s="3">
        <f t="shared" si="394"/>
        <v>0</v>
      </c>
      <c r="E1513" s="3">
        <f t="shared" si="395"/>
        <v>2.0859230000000002</v>
      </c>
      <c r="F1513" s="3" t="str">
        <f t="shared" si="396"/>
        <v/>
      </c>
      <c r="G1513" s="3">
        <f t="shared" si="397"/>
        <v>0</v>
      </c>
      <c r="H1513" s="3">
        <f t="shared" si="398"/>
        <v>0</v>
      </c>
      <c r="I1513" s="3">
        <f t="shared" si="399"/>
        <v>222</v>
      </c>
      <c r="J1513" s="3">
        <f t="shared" si="400"/>
        <v>0</v>
      </c>
      <c r="K1513" s="3">
        <f t="shared" si="401"/>
        <v>0</v>
      </c>
      <c r="L1513" s="3">
        <f t="shared" si="402"/>
        <v>0</v>
      </c>
      <c r="M1513" s="3">
        <f t="shared" si="403"/>
        <v>3.6850000000000001E-2</v>
      </c>
      <c r="N1513" s="3">
        <f t="shared" si="404"/>
        <v>0</v>
      </c>
      <c r="O1513" s="3">
        <f>SUM(K1513:M1513)</f>
        <v>3.6850000000000001E-2</v>
      </c>
      <c r="P1513" s="41" t="str">
        <f t="shared" si="405"/>
        <v/>
      </c>
      <c r="Q1513" s="42" t="str">
        <f t="shared" si="406"/>
        <v/>
      </c>
      <c r="R1513" s="44">
        <f t="shared" si="407"/>
        <v>1.7666040405134802E-2</v>
      </c>
      <c r="S1513" s="3" t="str">
        <f>IF(G1513&gt;0,(K1513/G1513)*(1000000/365),"")</f>
        <v/>
      </c>
      <c r="T1513" s="3" t="str">
        <f>IF(H1513&gt;0,(L1513/H1513)*(1000000/365),"")</f>
        <v/>
      </c>
      <c r="U1513" s="3">
        <f>IF(I1513&gt;0,(M1513/I1513)*(1000000/365),"")</f>
        <v>0.45476983833148216</v>
      </c>
      <c r="V1513" s="28" t="str">
        <f>IF(J1513&gt;0,(N1513/J1513)*(1000000/365),"")</f>
        <v/>
      </c>
      <c r="Y1513" s="29" t="s">
        <v>920</v>
      </c>
      <c r="Z1513" s="3" t="s">
        <v>47</v>
      </c>
      <c r="AA1513" s="3">
        <v>2085923</v>
      </c>
      <c r="AB1513" s="3">
        <v>64</v>
      </c>
      <c r="AC1513" s="3">
        <v>222</v>
      </c>
      <c r="AD1513" s="3">
        <v>0</v>
      </c>
      <c r="AE1513" s="2" t="s">
        <v>1245</v>
      </c>
      <c r="AI1513" s="3" t="s">
        <v>1245</v>
      </c>
      <c r="AM1513" s="2" t="s">
        <v>1243</v>
      </c>
      <c r="AO1513" s="2">
        <v>222</v>
      </c>
      <c r="AP1513" s="2">
        <v>36.85</v>
      </c>
    </row>
    <row r="1514" spans="1:42" x14ac:dyDescent="0.25">
      <c r="A1514" s="3">
        <f t="shared" si="391"/>
        <v>3</v>
      </c>
      <c r="B1514" s="3" t="str">
        <f t="shared" si="392"/>
        <v>Oil</v>
      </c>
      <c r="C1514" s="3">
        <f t="shared" si="393"/>
        <v>0</v>
      </c>
      <c r="D1514" s="3">
        <f t="shared" si="394"/>
        <v>0</v>
      </c>
      <c r="E1514" s="3">
        <f t="shared" si="395"/>
        <v>0.75537799999999999</v>
      </c>
      <c r="F1514" s="3" t="str">
        <f t="shared" si="396"/>
        <v/>
      </c>
      <c r="G1514" s="3">
        <f t="shared" si="397"/>
        <v>0</v>
      </c>
      <c r="H1514" s="3">
        <f t="shared" si="398"/>
        <v>0</v>
      </c>
      <c r="I1514" s="3">
        <f t="shared" si="399"/>
        <v>48</v>
      </c>
      <c r="J1514" s="3">
        <f t="shared" si="400"/>
        <v>0</v>
      </c>
      <c r="K1514" s="3">
        <f t="shared" si="401"/>
        <v>0</v>
      </c>
      <c r="L1514" s="3">
        <f t="shared" si="402"/>
        <v>0</v>
      </c>
      <c r="M1514" s="3">
        <f t="shared" si="403"/>
        <v>0</v>
      </c>
      <c r="N1514" s="3">
        <f t="shared" si="404"/>
        <v>0</v>
      </c>
      <c r="O1514" s="3">
        <f>SUM(K1514:M1514)</f>
        <v>0</v>
      </c>
      <c r="P1514" s="41" t="str">
        <f t="shared" si="405"/>
        <v/>
      </c>
      <c r="Q1514" s="42" t="str">
        <f t="shared" si="406"/>
        <v/>
      </c>
      <c r="R1514" s="44">
        <f t="shared" si="407"/>
        <v>0</v>
      </c>
      <c r="S1514" s="3" t="str">
        <f>IF(G1514&gt;0,(K1514/G1514)*(1000000/365),"")</f>
        <v/>
      </c>
      <c r="T1514" s="3" t="str">
        <f>IF(H1514&gt;0,(L1514/H1514)*(1000000/365),"")</f>
        <v/>
      </c>
      <c r="U1514" s="3">
        <f>IF(I1514&gt;0,(M1514/I1514)*(1000000/365),"")</f>
        <v>0</v>
      </c>
      <c r="V1514" s="28" t="str">
        <f>IF(J1514&gt;0,(N1514/J1514)*(1000000/365),"")</f>
        <v/>
      </c>
      <c r="Y1514" s="29" t="s">
        <v>920</v>
      </c>
      <c r="Z1514" s="3" t="s">
        <v>47</v>
      </c>
      <c r="AA1514" s="3">
        <v>755378</v>
      </c>
      <c r="AB1514" s="3">
        <v>18</v>
      </c>
      <c r="AC1514" s="3">
        <v>48</v>
      </c>
      <c r="AD1514" s="3">
        <v>0</v>
      </c>
      <c r="AE1514" s="2" t="s">
        <v>1245</v>
      </c>
      <c r="AI1514" s="3" t="s">
        <v>1245</v>
      </c>
      <c r="AM1514" s="2" t="s">
        <v>1243</v>
      </c>
      <c r="AO1514" s="2">
        <v>48</v>
      </c>
      <c r="AP1514" s="2">
        <v>0</v>
      </c>
    </row>
    <row r="1515" spans="1:42" x14ac:dyDescent="0.25">
      <c r="A1515" s="3">
        <f t="shared" si="391"/>
        <v>5</v>
      </c>
      <c r="B1515" s="3" t="str">
        <f t="shared" si="392"/>
        <v>Oil</v>
      </c>
      <c r="C1515" s="3">
        <f t="shared" si="393"/>
        <v>0</v>
      </c>
      <c r="D1515" s="3">
        <f t="shared" si="394"/>
        <v>8.4020615973684223E-2</v>
      </c>
      <c r="E1515" s="3">
        <f t="shared" si="395"/>
        <v>6.1105902526315786E-2</v>
      </c>
      <c r="F1515" s="3" t="str">
        <f t="shared" si="396"/>
        <v/>
      </c>
      <c r="G1515" s="3">
        <f t="shared" si="397"/>
        <v>0</v>
      </c>
      <c r="H1515" s="3">
        <f t="shared" si="398"/>
        <v>22</v>
      </c>
      <c r="I1515" s="3">
        <f t="shared" si="399"/>
        <v>16</v>
      </c>
      <c r="J1515" s="3">
        <f t="shared" si="400"/>
        <v>0</v>
      </c>
      <c r="K1515" s="3">
        <f t="shared" si="401"/>
        <v>0</v>
      </c>
      <c r="L1515" s="3">
        <f t="shared" si="402"/>
        <v>9.7859216000000006E-3</v>
      </c>
      <c r="M1515" s="3">
        <f t="shared" si="403"/>
        <v>5.58489E-5</v>
      </c>
      <c r="N1515" s="3">
        <f t="shared" si="404"/>
        <v>0</v>
      </c>
      <c r="O1515" s="3">
        <f>SUM(K1515:M1515)</f>
        <v>9.8417705000000012E-3</v>
      </c>
      <c r="P1515" s="41" t="str">
        <f t="shared" si="405"/>
        <v/>
      </c>
      <c r="Q1515" s="42">
        <f t="shared" si="406"/>
        <v>0.11647048151926204</v>
      </c>
      <c r="R1515" s="44">
        <f t="shared" si="407"/>
        <v>9.1396898975427434E-4</v>
      </c>
      <c r="S1515" s="3" t="str">
        <f>IF(G1515&gt;0,(K1515/G1515)*(1000000/365),"")</f>
        <v/>
      </c>
      <c r="T1515" s="3">
        <f>IF(H1515&gt;0,(L1515/H1515)*(1000000/365),"")</f>
        <v>1.2186701867995018</v>
      </c>
      <c r="U1515" s="3">
        <f>IF(I1515&gt;0,(M1515/I1515)*(1000000/365),"")</f>
        <v>9.5631678082191782E-3</v>
      </c>
      <c r="V1515" s="28" t="str">
        <f>IF(J1515&gt;0,(N1515/J1515)*(1000000/365),"")</f>
        <v/>
      </c>
      <c r="Y1515" s="29" t="s">
        <v>920</v>
      </c>
      <c r="Z1515" s="3" t="s">
        <v>62</v>
      </c>
      <c r="AA1515" s="3">
        <v>145126.51850000001</v>
      </c>
      <c r="AB1515" s="3">
        <v>80</v>
      </c>
      <c r="AC1515" s="3">
        <v>38</v>
      </c>
      <c r="AD1515" s="3">
        <v>0</v>
      </c>
      <c r="AE1515" s="2" t="s">
        <v>1245</v>
      </c>
      <c r="AI1515" s="3" t="s">
        <v>1243</v>
      </c>
      <c r="AK1515" s="3">
        <v>22</v>
      </c>
      <c r="AL1515" s="3">
        <v>9.7859216</v>
      </c>
      <c r="AM1515" s="2" t="s">
        <v>1243</v>
      </c>
      <c r="AO1515" s="2">
        <v>16</v>
      </c>
      <c r="AP1515" s="2">
        <v>5.58489E-2</v>
      </c>
    </row>
    <row r="1516" spans="1:42" x14ac:dyDescent="0.25">
      <c r="A1516" s="3">
        <f t="shared" si="391"/>
        <v>6</v>
      </c>
      <c r="B1516" s="3" t="str">
        <f t="shared" si="392"/>
        <v>Oil</v>
      </c>
      <c r="C1516" s="3">
        <f t="shared" si="393"/>
        <v>0.18127281818181817</v>
      </c>
      <c r="D1516" s="3">
        <f t="shared" si="394"/>
        <v>0</v>
      </c>
      <c r="E1516" s="3">
        <f t="shared" si="395"/>
        <v>0.98692978787878782</v>
      </c>
      <c r="F1516" s="3" t="str">
        <f t="shared" si="396"/>
        <v/>
      </c>
      <c r="G1516" s="3">
        <f t="shared" si="397"/>
        <v>9</v>
      </c>
      <c r="H1516" s="3">
        <f t="shared" si="398"/>
        <v>8</v>
      </c>
      <c r="I1516" s="3">
        <f t="shared" si="399"/>
        <v>49</v>
      </c>
      <c r="J1516" s="3">
        <f t="shared" si="400"/>
        <v>0</v>
      </c>
      <c r="K1516" s="3">
        <f t="shared" si="401"/>
        <v>2.7582559999999998E-4</v>
      </c>
      <c r="L1516" s="3">
        <f t="shared" si="402"/>
        <v>4.7479389999999997E-4</v>
      </c>
      <c r="M1516" s="3">
        <f t="shared" si="403"/>
        <v>1.9494500000000001E-5</v>
      </c>
      <c r="N1516" s="3">
        <f t="shared" si="404"/>
        <v>0</v>
      </c>
      <c r="O1516" s="3">
        <f>SUM(K1516:M1516)</f>
        <v>7.7011399999999991E-4</v>
      </c>
      <c r="P1516" s="41">
        <f t="shared" si="405"/>
        <v>1.5216048537588496E-3</v>
      </c>
      <c r="Q1516" s="42" t="str">
        <f t="shared" si="406"/>
        <v/>
      </c>
      <c r="R1516" s="44">
        <f t="shared" si="407"/>
        <v>1.9752671607875579E-5</v>
      </c>
      <c r="S1516" s="3">
        <f>IF(G1516&gt;0,(K1516/G1516)*(1000000/365),"")</f>
        <v>8.3965175038051731E-2</v>
      </c>
      <c r="T1516" s="3">
        <f>IF(H1516&gt;0,(L1516/H1516)*(1000000/365),"")</f>
        <v>0.16260065068493149</v>
      </c>
      <c r="U1516" s="3">
        <f>IF(I1516&gt;0,(M1516/I1516)*(1000000/365),"")</f>
        <v>1.0899916130835895E-3</v>
      </c>
      <c r="V1516" s="28" t="str">
        <f>IF(J1516&gt;0,(N1516/J1516)*(1000000/365),"")</f>
        <v/>
      </c>
      <c r="Y1516" s="29" t="s">
        <v>920</v>
      </c>
      <c r="Z1516" s="3" t="s">
        <v>62</v>
      </c>
      <c r="AA1516" s="3">
        <v>1329334</v>
      </c>
      <c r="AB1516" s="3">
        <v>67</v>
      </c>
      <c r="AC1516" s="3">
        <v>109</v>
      </c>
      <c r="AD1516" s="3">
        <v>0</v>
      </c>
      <c r="AE1516" s="2" t="s">
        <v>1243</v>
      </c>
      <c r="AG1516" s="2">
        <v>9</v>
      </c>
      <c r="AH1516" s="2">
        <v>0.2758256</v>
      </c>
      <c r="AI1516" s="3" t="s">
        <v>1243</v>
      </c>
      <c r="AK1516" s="3">
        <v>8</v>
      </c>
      <c r="AL1516" s="3">
        <v>0.47479389999999999</v>
      </c>
      <c r="AM1516" s="2" t="s">
        <v>1243</v>
      </c>
      <c r="AO1516" s="2">
        <v>49</v>
      </c>
      <c r="AP1516" s="2">
        <v>1.9494500000000001E-2</v>
      </c>
    </row>
    <row r="1517" spans="1:42" x14ac:dyDescent="0.25">
      <c r="A1517" s="3">
        <f t="shared" si="391"/>
        <v>2</v>
      </c>
      <c r="B1517" s="3" t="str">
        <f t="shared" si="392"/>
        <v>Oil</v>
      </c>
      <c r="C1517" s="3">
        <f t="shared" si="393"/>
        <v>0</v>
      </c>
      <c r="D1517" s="3">
        <f t="shared" si="394"/>
        <v>1.460789E-2</v>
      </c>
      <c r="E1517" s="3">
        <f t="shared" si="395"/>
        <v>0</v>
      </c>
      <c r="F1517" s="3" t="str">
        <f t="shared" si="396"/>
        <v/>
      </c>
      <c r="G1517" s="3">
        <f t="shared" si="397"/>
        <v>0</v>
      </c>
      <c r="H1517" s="3">
        <f t="shared" si="398"/>
        <v>11</v>
      </c>
      <c r="I1517" s="3">
        <f t="shared" si="399"/>
        <v>0</v>
      </c>
      <c r="J1517" s="3">
        <f t="shared" si="400"/>
        <v>0</v>
      </c>
      <c r="K1517" s="3">
        <f t="shared" si="401"/>
        <v>0</v>
      </c>
      <c r="L1517" s="3">
        <f t="shared" si="402"/>
        <v>3.5628870000000004E-4</v>
      </c>
      <c r="M1517" s="3">
        <f t="shared" si="403"/>
        <v>0</v>
      </c>
      <c r="N1517" s="3">
        <f t="shared" si="404"/>
        <v>0</v>
      </c>
      <c r="O1517" s="3">
        <f>SUM(K1517:M1517)</f>
        <v>3.5628870000000004E-4</v>
      </c>
      <c r="P1517" s="41" t="str">
        <f t="shared" si="405"/>
        <v/>
      </c>
      <c r="Q1517" s="42">
        <f t="shared" si="406"/>
        <v>2.439015490943593E-2</v>
      </c>
      <c r="R1517" s="44" t="str">
        <f t="shared" si="407"/>
        <v/>
      </c>
      <c r="S1517" s="3" t="str">
        <f>IF(G1517&gt;0,(K1517/G1517)*(1000000/365),"")</f>
        <v/>
      </c>
      <c r="T1517" s="3">
        <f>IF(H1517&gt;0,(L1517/H1517)*(1000000/365),"")</f>
        <v>8.8739402241594031E-2</v>
      </c>
      <c r="U1517" s="3" t="str">
        <f>IF(I1517&gt;0,(M1517/I1517)*(1000000/365),"")</f>
        <v/>
      </c>
      <c r="V1517" s="28" t="str">
        <f>IF(J1517&gt;0,(N1517/J1517)*(1000000/365),"")</f>
        <v/>
      </c>
      <c r="Y1517" s="29" t="s">
        <v>922</v>
      </c>
      <c r="Z1517" s="3" t="s">
        <v>47</v>
      </c>
      <c r="AA1517" s="3">
        <v>14607.89</v>
      </c>
      <c r="AB1517" s="3">
        <v>2</v>
      </c>
      <c r="AC1517" s="3">
        <v>11</v>
      </c>
      <c r="AD1517" s="3">
        <v>0</v>
      </c>
      <c r="AE1517" s="2" t="s">
        <v>1245</v>
      </c>
      <c r="AI1517" s="3" t="s">
        <v>1243</v>
      </c>
      <c r="AK1517" s="3">
        <v>11</v>
      </c>
      <c r="AL1517" s="3">
        <v>0.35628870000000001</v>
      </c>
      <c r="AM1517" s="2" t="s">
        <v>1245</v>
      </c>
    </row>
    <row r="1518" spans="1:42" x14ac:dyDescent="0.25">
      <c r="A1518" s="3">
        <f t="shared" si="391"/>
        <v>2</v>
      </c>
      <c r="B1518" s="3" t="str">
        <f t="shared" si="392"/>
        <v>Oil</v>
      </c>
      <c r="C1518" s="3">
        <f t="shared" si="393"/>
        <v>0</v>
      </c>
      <c r="D1518" s="3">
        <f t="shared" si="394"/>
        <v>0.56642999999999999</v>
      </c>
      <c r="E1518" s="3">
        <f t="shared" si="395"/>
        <v>0</v>
      </c>
      <c r="F1518" s="3" t="str">
        <f t="shared" si="396"/>
        <v/>
      </c>
      <c r="G1518" s="3">
        <f t="shared" si="397"/>
        <v>0</v>
      </c>
      <c r="H1518" s="3">
        <f t="shared" si="398"/>
        <v>215</v>
      </c>
      <c r="I1518" s="3">
        <f t="shared" si="399"/>
        <v>0</v>
      </c>
      <c r="J1518" s="3">
        <f t="shared" si="400"/>
        <v>0</v>
      </c>
      <c r="K1518" s="3">
        <f t="shared" si="401"/>
        <v>0</v>
      </c>
      <c r="L1518" s="3">
        <f t="shared" si="402"/>
        <v>0.40731419599999996</v>
      </c>
      <c r="M1518" s="3">
        <f t="shared" si="403"/>
        <v>0</v>
      </c>
      <c r="N1518" s="3">
        <f t="shared" si="404"/>
        <v>0</v>
      </c>
      <c r="O1518" s="3">
        <f>SUM(K1518:M1518)</f>
        <v>0.40731419599999996</v>
      </c>
      <c r="P1518" s="41" t="str">
        <f t="shared" si="405"/>
        <v/>
      </c>
      <c r="Q1518" s="42">
        <f t="shared" si="406"/>
        <v>0.719090083505464</v>
      </c>
      <c r="R1518" s="44" t="str">
        <f t="shared" si="407"/>
        <v/>
      </c>
      <c r="S1518" s="3" t="str">
        <f>IF(G1518&gt;0,(K1518/G1518)*(1000000/365),"")</f>
        <v/>
      </c>
      <c r="T1518" s="3">
        <f>IF(H1518&gt;0,(L1518/H1518)*(1000000/365),"")</f>
        <v>5.1903688563236692</v>
      </c>
      <c r="U1518" s="3" t="str">
        <f>IF(I1518&gt;0,(M1518/I1518)*(1000000/365),"")</f>
        <v/>
      </c>
      <c r="V1518" s="28" t="str">
        <f>IF(J1518&gt;0,(N1518/J1518)*(1000000/365),"")</f>
        <v/>
      </c>
      <c r="Y1518" s="29" t="s">
        <v>923</v>
      </c>
      <c r="Z1518" s="3" t="s">
        <v>62</v>
      </c>
      <c r="AA1518" s="3">
        <v>566430</v>
      </c>
      <c r="AB1518" s="3">
        <v>240</v>
      </c>
      <c r="AC1518" s="3">
        <v>215</v>
      </c>
      <c r="AD1518" s="3">
        <v>0</v>
      </c>
      <c r="AE1518" s="2" t="s">
        <v>1245</v>
      </c>
      <c r="AI1518" s="3" t="s">
        <v>1243</v>
      </c>
      <c r="AK1518" s="3">
        <v>215</v>
      </c>
      <c r="AL1518" s="3">
        <v>407.31419599999998</v>
      </c>
      <c r="AM1518" s="2" t="s">
        <v>1245</v>
      </c>
    </row>
    <row r="1519" spans="1:42" x14ac:dyDescent="0.25">
      <c r="A1519" s="3">
        <f t="shared" si="391"/>
        <v>6</v>
      </c>
      <c r="B1519" s="3" t="str">
        <f t="shared" si="392"/>
        <v>Oil</v>
      </c>
      <c r="C1519" s="3">
        <f t="shared" si="393"/>
        <v>5.3270093217391304E-2</v>
      </c>
      <c r="D1519" s="3">
        <f t="shared" si="394"/>
        <v>0</v>
      </c>
      <c r="E1519" s="3">
        <f t="shared" si="395"/>
        <v>6.1465492173913047E-2</v>
      </c>
      <c r="F1519" s="3" t="str">
        <f t="shared" si="396"/>
        <v/>
      </c>
      <c r="G1519" s="3">
        <f t="shared" si="397"/>
        <v>13</v>
      </c>
      <c r="H1519" s="3">
        <f t="shared" si="398"/>
        <v>18</v>
      </c>
      <c r="I1519" s="3">
        <f t="shared" si="399"/>
        <v>15</v>
      </c>
      <c r="J1519" s="3">
        <f t="shared" si="400"/>
        <v>0</v>
      </c>
      <c r="K1519" s="3">
        <f t="shared" si="401"/>
        <v>0</v>
      </c>
      <c r="L1519" s="3">
        <f t="shared" si="402"/>
        <v>2.0000000000000002E-5</v>
      </c>
      <c r="M1519" s="3">
        <f t="shared" si="403"/>
        <v>0</v>
      </c>
      <c r="N1519" s="3">
        <f t="shared" si="404"/>
        <v>0</v>
      </c>
      <c r="O1519" s="3">
        <f>SUM(K1519:M1519)</f>
        <v>2.0000000000000002E-5</v>
      </c>
      <c r="P1519" s="41">
        <f t="shared" si="405"/>
        <v>0</v>
      </c>
      <c r="Q1519" s="42" t="str">
        <f t="shared" si="406"/>
        <v/>
      </c>
      <c r="R1519" s="44">
        <f t="shared" si="407"/>
        <v>0</v>
      </c>
      <c r="S1519" s="3">
        <f>IF(G1519&gt;0,(K1519/G1519)*(1000000/365),"")</f>
        <v>0</v>
      </c>
      <c r="T1519" s="3">
        <f>IF(H1519&gt;0,(L1519/H1519)*(1000000/365),"")</f>
        <v>3.0441400304414006E-3</v>
      </c>
      <c r="U1519" s="3">
        <f>IF(I1519&gt;0,(M1519/I1519)*(1000000/365),"")</f>
        <v>0</v>
      </c>
      <c r="V1519" s="28" t="str">
        <f>IF(J1519&gt;0,(N1519/J1519)*(1000000/365),"")</f>
        <v/>
      </c>
      <c r="Y1519" s="29" t="s">
        <v>923</v>
      </c>
      <c r="Z1519" s="3" t="s">
        <v>62</v>
      </c>
      <c r="AA1519" s="3">
        <v>188494.17600000001</v>
      </c>
      <c r="AB1519" s="3">
        <v>51</v>
      </c>
      <c r="AC1519" s="3">
        <v>46</v>
      </c>
      <c r="AD1519" s="3">
        <v>0</v>
      </c>
      <c r="AE1519" s="2" t="s">
        <v>1243</v>
      </c>
      <c r="AG1519" s="2">
        <v>13</v>
      </c>
      <c r="AH1519" s="2">
        <v>0</v>
      </c>
      <c r="AI1519" s="3" t="s">
        <v>1243</v>
      </c>
      <c r="AK1519" s="3">
        <v>18</v>
      </c>
      <c r="AL1519" s="3">
        <v>0.02</v>
      </c>
      <c r="AM1519" s="2" t="s">
        <v>1243</v>
      </c>
      <c r="AO1519" s="2">
        <v>15</v>
      </c>
      <c r="AP1519" s="2">
        <v>0</v>
      </c>
    </row>
    <row r="1520" spans="1:42" x14ac:dyDescent="0.25">
      <c r="A1520" s="3">
        <f t="shared" si="391"/>
        <v>4</v>
      </c>
      <c r="B1520" s="3" t="str">
        <f t="shared" si="392"/>
        <v>Oil</v>
      </c>
      <c r="C1520" s="3">
        <f t="shared" si="393"/>
        <v>0.24408985</v>
      </c>
      <c r="D1520" s="3">
        <f t="shared" si="394"/>
        <v>0</v>
      </c>
      <c r="E1520" s="3">
        <f t="shared" si="395"/>
        <v>0</v>
      </c>
      <c r="F1520" s="3" t="str">
        <f t="shared" si="396"/>
        <v/>
      </c>
      <c r="G1520" s="3">
        <f t="shared" si="397"/>
        <v>4</v>
      </c>
      <c r="H1520" s="3">
        <f t="shared" si="398"/>
        <v>0</v>
      </c>
      <c r="I1520" s="3">
        <f t="shared" si="399"/>
        <v>0</v>
      </c>
      <c r="J1520" s="3">
        <f t="shared" si="400"/>
        <v>0</v>
      </c>
      <c r="K1520" s="3">
        <f t="shared" si="401"/>
        <v>0</v>
      </c>
      <c r="L1520" s="3">
        <f t="shared" si="402"/>
        <v>1.470875E-2</v>
      </c>
      <c r="M1520" s="3">
        <f t="shared" si="403"/>
        <v>0</v>
      </c>
      <c r="N1520" s="3">
        <f t="shared" si="404"/>
        <v>0</v>
      </c>
      <c r="O1520" s="3">
        <f>SUM(K1520:M1520)</f>
        <v>1.470875E-2</v>
      </c>
      <c r="P1520" s="41">
        <f t="shared" si="405"/>
        <v>0</v>
      </c>
      <c r="Q1520" s="42" t="str">
        <f t="shared" si="406"/>
        <v/>
      </c>
      <c r="R1520" s="44" t="str">
        <f t="shared" si="407"/>
        <v/>
      </c>
      <c r="S1520" s="3">
        <f>IF(G1520&gt;0,(K1520/G1520)*(1000000/365),"")</f>
        <v>0</v>
      </c>
      <c r="T1520" s="3" t="str">
        <f>IF(H1520&gt;0,(L1520/H1520)*(1000000/365),"")</f>
        <v/>
      </c>
      <c r="U1520" s="3" t="str">
        <f>IF(I1520&gt;0,(M1520/I1520)*(1000000/365),"")</f>
        <v/>
      </c>
      <c r="V1520" s="28" t="str">
        <f>IF(J1520&gt;0,(N1520/J1520)*(1000000/365),"")</f>
        <v/>
      </c>
      <c r="Y1520" s="29" t="s">
        <v>923</v>
      </c>
      <c r="Z1520" s="3" t="s">
        <v>62</v>
      </c>
      <c r="AA1520" s="3">
        <v>244089.85</v>
      </c>
      <c r="AB1520" s="3">
        <v>7</v>
      </c>
      <c r="AC1520" s="3">
        <v>4</v>
      </c>
      <c r="AD1520" s="3">
        <v>4</v>
      </c>
      <c r="AE1520" s="2" t="s">
        <v>1243</v>
      </c>
      <c r="AG1520" s="2">
        <v>4</v>
      </c>
      <c r="AH1520" s="2">
        <v>0</v>
      </c>
      <c r="AI1520" s="3" t="s">
        <v>1243</v>
      </c>
      <c r="AK1520" s="3">
        <v>0</v>
      </c>
      <c r="AL1520" s="3">
        <v>14.70875</v>
      </c>
      <c r="AM1520" s="2" t="s">
        <v>1245</v>
      </c>
    </row>
    <row r="1521" spans="1:42" x14ac:dyDescent="0.25">
      <c r="A1521" s="3">
        <f t="shared" si="391"/>
        <v>2</v>
      </c>
      <c r="B1521" s="3" t="str">
        <f t="shared" si="392"/>
        <v>Oil</v>
      </c>
      <c r="C1521" s="3">
        <f t="shared" si="393"/>
        <v>0</v>
      </c>
      <c r="D1521" s="3">
        <f t="shared" si="394"/>
        <v>7.8279999999999999E-3</v>
      </c>
      <c r="E1521" s="3">
        <f t="shared" si="395"/>
        <v>0</v>
      </c>
      <c r="F1521" s="3" t="str">
        <f t="shared" si="396"/>
        <v/>
      </c>
      <c r="G1521" s="3">
        <f t="shared" si="397"/>
        <v>0</v>
      </c>
      <c r="H1521" s="3">
        <f t="shared" si="398"/>
        <v>2</v>
      </c>
      <c r="I1521" s="3">
        <f t="shared" si="399"/>
        <v>0</v>
      </c>
      <c r="J1521" s="3">
        <f t="shared" si="400"/>
        <v>0</v>
      </c>
      <c r="K1521" s="3">
        <f t="shared" si="401"/>
        <v>0</v>
      </c>
      <c r="L1521" s="3">
        <f t="shared" si="402"/>
        <v>1.258803E-4</v>
      </c>
      <c r="M1521" s="3">
        <f t="shared" si="403"/>
        <v>0</v>
      </c>
      <c r="N1521" s="3">
        <f t="shared" si="404"/>
        <v>0</v>
      </c>
      <c r="O1521" s="3">
        <f>SUM(K1521:M1521)</f>
        <v>1.258803E-4</v>
      </c>
      <c r="P1521" s="41" t="str">
        <f t="shared" si="405"/>
        <v/>
      </c>
      <c r="Q1521" s="42">
        <f t="shared" si="406"/>
        <v>1.6080774144098111E-2</v>
      </c>
      <c r="R1521" s="44" t="str">
        <f t="shared" si="407"/>
        <v/>
      </c>
      <c r="S1521" s="3" t="str">
        <f>IF(G1521&gt;0,(K1521/G1521)*(1000000/365),"")</f>
        <v/>
      </c>
      <c r="T1521" s="3">
        <f>IF(H1521&gt;0,(L1521/H1521)*(1000000/365),"")</f>
        <v>0.17243876712328768</v>
      </c>
      <c r="U1521" s="3" t="str">
        <f>IF(I1521&gt;0,(M1521/I1521)*(1000000/365),"")</f>
        <v/>
      </c>
      <c r="V1521" s="28" t="str">
        <f>IF(J1521&gt;0,(N1521/J1521)*(1000000/365),"")</f>
        <v/>
      </c>
      <c r="Y1521" s="29" t="s">
        <v>923</v>
      </c>
      <c r="Z1521" s="3" t="s">
        <v>62</v>
      </c>
      <c r="AA1521" s="3">
        <v>7828</v>
      </c>
      <c r="AB1521" s="3">
        <v>2</v>
      </c>
      <c r="AC1521" s="3">
        <v>2</v>
      </c>
      <c r="AD1521" s="3">
        <v>0</v>
      </c>
      <c r="AE1521" s="2" t="s">
        <v>1245</v>
      </c>
      <c r="AI1521" s="3" t="s">
        <v>1243</v>
      </c>
      <c r="AK1521" s="3">
        <v>2</v>
      </c>
      <c r="AL1521" s="3">
        <v>0.1258803</v>
      </c>
      <c r="AM1521" s="2" t="s">
        <v>1245</v>
      </c>
    </row>
    <row r="1522" spans="1:42" x14ac:dyDescent="0.25">
      <c r="A1522" s="3">
        <f t="shared" si="391"/>
        <v>6</v>
      </c>
      <c r="B1522" s="3" t="str">
        <f t="shared" si="392"/>
        <v>Oil</v>
      </c>
      <c r="C1522" s="3">
        <f t="shared" si="393"/>
        <v>1.1354025157233332E-2</v>
      </c>
      <c r="D1522" s="3">
        <f t="shared" si="394"/>
        <v>0</v>
      </c>
      <c r="E1522" s="3">
        <f t="shared" si="395"/>
        <v>7.9478176100633346E-2</v>
      </c>
      <c r="F1522" s="3" t="str">
        <f t="shared" si="396"/>
        <v/>
      </c>
      <c r="G1522" s="3">
        <f t="shared" si="397"/>
        <v>1</v>
      </c>
      <c r="H1522" s="3">
        <f t="shared" si="398"/>
        <v>10</v>
      </c>
      <c r="I1522" s="3">
        <f t="shared" si="399"/>
        <v>7</v>
      </c>
      <c r="J1522" s="3">
        <f t="shared" si="400"/>
        <v>0</v>
      </c>
      <c r="K1522" s="3">
        <f t="shared" si="401"/>
        <v>1.25747E-5</v>
      </c>
      <c r="L1522" s="3">
        <f t="shared" si="402"/>
        <v>1.2446162999999999E-3</v>
      </c>
      <c r="M1522" s="3">
        <f t="shared" si="403"/>
        <v>3.0199999999999999E-8</v>
      </c>
      <c r="N1522" s="3">
        <f t="shared" si="404"/>
        <v>0</v>
      </c>
      <c r="O1522" s="3">
        <f>SUM(K1522:M1522)</f>
        <v>1.2572212000000001E-3</v>
      </c>
      <c r="P1522" s="41">
        <f t="shared" si="405"/>
        <v>1.1075103169019323E-3</v>
      </c>
      <c r="Q1522" s="42" t="str">
        <f t="shared" si="406"/>
        <v/>
      </c>
      <c r="R1522" s="44">
        <f t="shared" si="407"/>
        <v>3.7997852343467834E-7</v>
      </c>
      <c r="S1522" s="3">
        <f>IF(G1522&gt;0,(K1522/G1522)*(1000000/365),"")</f>
        <v>3.4451232876712326E-2</v>
      </c>
      <c r="T1522" s="3">
        <f>IF(H1522&gt;0,(L1522/H1522)*(1000000/365),"")</f>
        <v>0.34099076712328769</v>
      </c>
      <c r="U1522" s="3">
        <f>IF(I1522&gt;0,(M1522/I1522)*(1000000/365),"")</f>
        <v>1.1819960861056751E-5</v>
      </c>
      <c r="V1522" s="28" t="str">
        <f>IF(J1522&gt;0,(N1522/J1522)*(1000000/365),"")</f>
        <v/>
      </c>
      <c r="Y1522" s="29" t="s">
        <v>923</v>
      </c>
      <c r="Z1522" s="3" t="s">
        <v>62</v>
      </c>
      <c r="AA1522" s="3">
        <v>204372.4528302</v>
      </c>
      <c r="AB1522" s="3">
        <v>37</v>
      </c>
      <c r="AC1522" s="3">
        <v>13</v>
      </c>
      <c r="AD1522" s="3">
        <v>0</v>
      </c>
      <c r="AE1522" s="2" t="s">
        <v>1243</v>
      </c>
      <c r="AG1522" s="2">
        <v>1</v>
      </c>
      <c r="AH1522" s="2">
        <v>1.2574699999999999E-2</v>
      </c>
      <c r="AI1522" s="3" t="s">
        <v>1243</v>
      </c>
      <c r="AK1522" s="3">
        <v>10</v>
      </c>
      <c r="AL1522" s="3">
        <v>1.2446162999999999</v>
      </c>
      <c r="AM1522" s="2" t="s">
        <v>1243</v>
      </c>
      <c r="AO1522" s="2">
        <v>7</v>
      </c>
      <c r="AP1522" s="2">
        <v>3.0199999999999999E-5</v>
      </c>
    </row>
    <row r="1523" spans="1:42" x14ac:dyDescent="0.25">
      <c r="A1523" s="3">
        <f t="shared" si="391"/>
        <v>2</v>
      </c>
      <c r="B1523" s="3" t="str">
        <f t="shared" si="392"/>
        <v>Oil</v>
      </c>
      <c r="C1523" s="3">
        <f t="shared" si="393"/>
        <v>0</v>
      </c>
      <c r="D1523" s="3">
        <f t="shared" si="394"/>
        <v>3.4548890699999997</v>
      </c>
      <c r="E1523" s="3">
        <f t="shared" si="395"/>
        <v>0</v>
      </c>
      <c r="F1523" s="3" t="str">
        <f t="shared" si="396"/>
        <v/>
      </c>
      <c r="G1523" s="3">
        <f t="shared" si="397"/>
        <v>0</v>
      </c>
      <c r="H1523" s="3">
        <f t="shared" si="398"/>
        <v>2271</v>
      </c>
      <c r="I1523" s="3">
        <f t="shared" si="399"/>
        <v>0</v>
      </c>
      <c r="J1523" s="3">
        <f t="shared" si="400"/>
        <v>0</v>
      </c>
      <c r="K1523" s="3">
        <f t="shared" si="401"/>
        <v>0</v>
      </c>
      <c r="L1523" s="3">
        <f t="shared" si="402"/>
        <v>2.8772640910999998</v>
      </c>
      <c r="M1523" s="3">
        <f t="shared" si="403"/>
        <v>0</v>
      </c>
      <c r="N1523" s="3">
        <f t="shared" si="404"/>
        <v>0</v>
      </c>
      <c r="O1523" s="3">
        <f>SUM(K1523:M1523)</f>
        <v>2.8772640910999998</v>
      </c>
      <c r="P1523" s="41" t="str">
        <f t="shared" si="405"/>
        <v/>
      </c>
      <c r="Q1523" s="42">
        <f t="shared" si="406"/>
        <v>0.83280939931886155</v>
      </c>
      <c r="R1523" s="44" t="str">
        <f t="shared" si="407"/>
        <v/>
      </c>
      <c r="S1523" s="3" t="str">
        <f>IF(G1523&gt;0,(K1523/G1523)*(1000000/365),"")</f>
        <v/>
      </c>
      <c r="T1523" s="3">
        <f>IF(H1523&gt;0,(L1523/H1523)*(1000000/365),"")</f>
        <v>3.4711207917579001</v>
      </c>
      <c r="U1523" s="3" t="str">
        <f>IF(I1523&gt;0,(M1523/I1523)*(1000000/365),"")</f>
        <v/>
      </c>
      <c r="V1523" s="28" t="str">
        <f>IF(J1523&gt;0,(N1523/J1523)*(1000000/365),"")</f>
        <v/>
      </c>
      <c r="Y1523" s="29" t="s">
        <v>924</v>
      </c>
      <c r="Z1523" s="3" t="s">
        <v>47</v>
      </c>
      <c r="AA1523" s="3">
        <v>3454889.07</v>
      </c>
      <c r="AB1523" s="3">
        <v>1184</v>
      </c>
      <c r="AC1523" s="3">
        <v>2271</v>
      </c>
      <c r="AD1523" s="3">
        <v>0</v>
      </c>
      <c r="AE1523" s="2" t="s">
        <v>1245</v>
      </c>
      <c r="AI1523" s="3" t="s">
        <v>1243</v>
      </c>
      <c r="AK1523" s="3">
        <v>2271</v>
      </c>
      <c r="AL1523" s="3">
        <v>2877.2640910999999</v>
      </c>
      <c r="AM1523" s="2" t="s">
        <v>1245</v>
      </c>
    </row>
    <row r="1524" spans="1:42" x14ac:dyDescent="0.25">
      <c r="A1524" s="3">
        <f t="shared" si="391"/>
        <v>5</v>
      </c>
      <c r="B1524" s="3" t="str">
        <f t="shared" si="392"/>
        <v>Oil</v>
      </c>
      <c r="C1524" s="3">
        <f t="shared" si="393"/>
        <v>0</v>
      </c>
      <c r="D1524" s="3">
        <f t="shared" si="394"/>
        <v>0.14331537704000002</v>
      </c>
      <c r="E1524" s="3">
        <f t="shared" si="395"/>
        <v>0.21497306555999998</v>
      </c>
      <c r="F1524" s="3" t="str">
        <f t="shared" si="396"/>
        <v/>
      </c>
      <c r="G1524" s="3">
        <f t="shared" si="397"/>
        <v>0</v>
      </c>
      <c r="H1524" s="3">
        <f t="shared" si="398"/>
        <v>2</v>
      </c>
      <c r="I1524" s="3">
        <f t="shared" si="399"/>
        <v>3</v>
      </c>
      <c r="J1524" s="3">
        <f t="shared" si="400"/>
        <v>0</v>
      </c>
      <c r="K1524" s="3">
        <f t="shared" si="401"/>
        <v>0</v>
      </c>
      <c r="L1524" s="3">
        <f t="shared" si="402"/>
        <v>0.89729999999999999</v>
      </c>
      <c r="M1524" s="3">
        <f t="shared" si="403"/>
        <v>2.0000000000000001E-4</v>
      </c>
      <c r="N1524" s="3">
        <f t="shared" si="404"/>
        <v>0</v>
      </c>
      <c r="O1524" s="3">
        <f>SUM(K1524:M1524)</f>
        <v>0.89749999999999996</v>
      </c>
      <c r="P1524" s="41" t="str">
        <f t="shared" si="405"/>
        <v/>
      </c>
      <c r="Q1524" s="42">
        <f t="shared" si="406"/>
        <v>6.2610169162068292</v>
      </c>
      <c r="R1524" s="44">
        <f t="shared" si="407"/>
        <v>9.30349108987233E-4</v>
      </c>
      <c r="S1524" s="3" t="str">
        <f>IF(G1524&gt;0,(K1524/G1524)*(1000000/365),"")</f>
        <v/>
      </c>
      <c r="T1524" s="3">
        <f>IF(H1524&gt;0,(L1524/H1524)*(1000000/365),"")</f>
        <v>1229.1780821917807</v>
      </c>
      <c r="U1524" s="3">
        <f>IF(I1524&gt;0,(M1524/I1524)*(1000000/365),"")</f>
        <v>0.18264840182648401</v>
      </c>
      <c r="V1524" s="28" t="str">
        <f>IF(J1524&gt;0,(N1524/J1524)*(1000000/365),"")</f>
        <v/>
      </c>
      <c r="Y1524" s="29" t="s">
        <v>923</v>
      </c>
      <c r="Z1524" s="3" t="s">
        <v>47</v>
      </c>
      <c r="AA1524" s="3">
        <v>358288.44260000001</v>
      </c>
      <c r="AB1524" s="3">
        <v>14</v>
      </c>
      <c r="AC1524" s="3">
        <v>12</v>
      </c>
      <c r="AD1524" s="3">
        <v>0</v>
      </c>
      <c r="AE1524" s="2" t="s">
        <v>1245</v>
      </c>
      <c r="AI1524" s="3" t="s">
        <v>1243</v>
      </c>
      <c r="AK1524" s="3">
        <v>2</v>
      </c>
      <c r="AL1524" s="3">
        <v>897.3</v>
      </c>
      <c r="AM1524" s="2" t="s">
        <v>1243</v>
      </c>
      <c r="AO1524" s="2">
        <v>3</v>
      </c>
      <c r="AP1524" s="2">
        <v>0.2</v>
      </c>
    </row>
    <row r="1525" spans="1:42" x14ac:dyDescent="0.25">
      <c r="A1525" s="3">
        <f t="shared" si="391"/>
        <v>4</v>
      </c>
      <c r="B1525" s="3" t="str">
        <f t="shared" si="392"/>
        <v>Oil</v>
      </c>
      <c r="C1525" s="3">
        <f t="shared" si="393"/>
        <v>7.6811642307692302E-2</v>
      </c>
      <c r="D1525" s="3">
        <f t="shared" si="394"/>
        <v>3.4138507692307689E-2</v>
      </c>
      <c r="E1525" s="3">
        <f t="shared" si="395"/>
        <v>0</v>
      </c>
      <c r="F1525" s="3" t="str">
        <f t="shared" si="396"/>
        <v/>
      </c>
      <c r="G1525" s="3">
        <f t="shared" si="397"/>
        <v>9</v>
      </c>
      <c r="H1525" s="3">
        <f t="shared" si="398"/>
        <v>4</v>
      </c>
      <c r="I1525" s="3">
        <f t="shared" si="399"/>
        <v>0</v>
      </c>
      <c r="J1525" s="3">
        <f t="shared" si="400"/>
        <v>0</v>
      </c>
      <c r="K1525" s="3">
        <f t="shared" si="401"/>
        <v>2.876E-4</v>
      </c>
      <c r="L1525" s="3">
        <f t="shared" si="402"/>
        <v>1.5200000000000001E-3</v>
      </c>
      <c r="M1525" s="3">
        <f t="shared" si="403"/>
        <v>0</v>
      </c>
      <c r="N1525" s="3">
        <f t="shared" si="404"/>
        <v>0</v>
      </c>
      <c r="O1525" s="3">
        <f>SUM(K1525:M1525)</f>
        <v>1.8076000000000001E-3</v>
      </c>
      <c r="P1525" s="41">
        <f t="shared" si="405"/>
        <v>3.7442240701992943E-3</v>
      </c>
      <c r="Q1525" s="42">
        <f t="shared" si="406"/>
        <v>4.4524500417529859E-2</v>
      </c>
      <c r="R1525" s="44" t="str">
        <f t="shared" si="407"/>
        <v/>
      </c>
      <c r="S1525" s="3">
        <f>IF(G1525&gt;0,(K1525/G1525)*(1000000/365),"")</f>
        <v>8.7549467275494661E-2</v>
      </c>
      <c r="T1525" s="3">
        <f>IF(H1525&gt;0,(L1525/H1525)*(1000000/365),"")</f>
        <v>1.0410958904109588</v>
      </c>
      <c r="U1525" s="3" t="str">
        <f>IF(I1525&gt;0,(M1525/I1525)*(1000000/365),"")</f>
        <v/>
      </c>
      <c r="V1525" s="28" t="str">
        <f>IF(J1525&gt;0,(N1525/J1525)*(1000000/365),"")</f>
        <v/>
      </c>
      <c r="Y1525" s="29" t="s">
        <v>923</v>
      </c>
      <c r="Z1525" s="3" t="s">
        <v>62</v>
      </c>
      <c r="AA1525" s="3">
        <v>110950.15</v>
      </c>
      <c r="AB1525" s="3">
        <v>5</v>
      </c>
      <c r="AC1525" s="3">
        <v>13</v>
      </c>
      <c r="AD1525" s="3">
        <v>0</v>
      </c>
      <c r="AE1525" s="2" t="s">
        <v>1243</v>
      </c>
      <c r="AG1525" s="2">
        <v>9</v>
      </c>
      <c r="AH1525" s="2">
        <v>0.28760000000000002</v>
      </c>
      <c r="AI1525" s="3" t="s">
        <v>1243</v>
      </c>
      <c r="AK1525" s="3">
        <v>4</v>
      </c>
      <c r="AL1525" s="3">
        <v>1.52</v>
      </c>
      <c r="AM1525" s="2" t="s">
        <v>1245</v>
      </c>
    </row>
    <row r="1526" spans="1:42" x14ac:dyDescent="0.25">
      <c r="A1526" s="3">
        <f t="shared" si="391"/>
        <v>2</v>
      </c>
      <c r="B1526" s="3" t="str">
        <f t="shared" si="392"/>
        <v>Oil</v>
      </c>
      <c r="C1526" s="3">
        <f t="shared" si="393"/>
        <v>0</v>
      </c>
      <c r="D1526" s="3">
        <f t="shared" si="394"/>
        <v>3.2821459999999997E-2</v>
      </c>
      <c r="E1526" s="3">
        <f t="shared" si="395"/>
        <v>0</v>
      </c>
      <c r="F1526" s="3" t="str">
        <f t="shared" si="396"/>
        <v/>
      </c>
      <c r="G1526" s="3">
        <f t="shared" si="397"/>
        <v>0</v>
      </c>
      <c r="H1526" s="3">
        <f t="shared" si="398"/>
        <v>1</v>
      </c>
      <c r="I1526" s="3">
        <f t="shared" si="399"/>
        <v>0</v>
      </c>
      <c r="J1526" s="3">
        <f t="shared" si="400"/>
        <v>0</v>
      </c>
      <c r="K1526" s="3">
        <f t="shared" si="401"/>
        <v>0</v>
      </c>
      <c r="L1526" s="3">
        <f t="shared" si="402"/>
        <v>4.9400000000000008E-3</v>
      </c>
      <c r="M1526" s="3">
        <f t="shared" si="403"/>
        <v>0</v>
      </c>
      <c r="N1526" s="3">
        <f t="shared" si="404"/>
        <v>0</v>
      </c>
      <c r="O1526" s="3">
        <f>SUM(K1526:M1526)</f>
        <v>4.9400000000000008E-3</v>
      </c>
      <c r="P1526" s="41" t="str">
        <f t="shared" si="405"/>
        <v/>
      </c>
      <c r="Q1526" s="42">
        <f t="shared" si="406"/>
        <v>0.15051128133849015</v>
      </c>
      <c r="R1526" s="44" t="str">
        <f t="shared" si="407"/>
        <v/>
      </c>
      <c r="S1526" s="3" t="str">
        <f>IF(G1526&gt;0,(K1526/G1526)*(1000000/365),"")</f>
        <v/>
      </c>
      <c r="T1526" s="3">
        <f>IF(H1526&gt;0,(L1526/H1526)*(1000000/365),"")</f>
        <v>13.534246575342468</v>
      </c>
      <c r="U1526" s="3" t="str">
        <f>IF(I1526&gt;0,(M1526/I1526)*(1000000/365),"")</f>
        <v/>
      </c>
      <c r="V1526" s="28" t="str">
        <f>IF(J1526&gt;0,(N1526/J1526)*(1000000/365),"")</f>
        <v/>
      </c>
      <c r="Y1526" s="29" t="s">
        <v>923</v>
      </c>
      <c r="Z1526" s="3" t="s">
        <v>47</v>
      </c>
      <c r="AA1526" s="3">
        <v>32821.46</v>
      </c>
      <c r="AB1526" s="3">
        <v>7</v>
      </c>
      <c r="AC1526" s="3">
        <v>1</v>
      </c>
      <c r="AD1526" s="3">
        <v>0</v>
      </c>
      <c r="AE1526" s="2" t="s">
        <v>1245</v>
      </c>
      <c r="AI1526" s="3" t="s">
        <v>1243</v>
      </c>
      <c r="AK1526" s="3">
        <v>1</v>
      </c>
      <c r="AL1526" s="3">
        <v>4.9400000000000004</v>
      </c>
      <c r="AM1526" s="2" t="s">
        <v>1245</v>
      </c>
    </row>
    <row r="1527" spans="1:42" x14ac:dyDescent="0.25">
      <c r="A1527" s="3">
        <f t="shared" si="391"/>
        <v>6</v>
      </c>
      <c r="B1527" s="3" t="str">
        <f t="shared" si="392"/>
        <v>Oil</v>
      </c>
      <c r="C1527" s="3">
        <f t="shared" si="393"/>
        <v>4.9693405668941176E-2</v>
      </c>
      <c r="D1527" s="3">
        <f t="shared" si="394"/>
        <v>0</v>
      </c>
      <c r="E1527" s="3">
        <f t="shared" si="395"/>
        <v>0.8660850702301176</v>
      </c>
      <c r="F1527" s="3" t="str">
        <f t="shared" si="396"/>
        <v/>
      </c>
      <c r="G1527" s="3">
        <f t="shared" si="397"/>
        <v>7</v>
      </c>
      <c r="H1527" s="3">
        <f t="shared" si="398"/>
        <v>7</v>
      </c>
      <c r="I1527" s="3">
        <f t="shared" si="399"/>
        <v>122</v>
      </c>
      <c r="J1527" s="3">
        <f t="shared" si="400"/>
        <v>0</v>
      </c>
      <c r="K1527" s="3">
        <f t="shared" si="401"/>
        <v>7.8671159999999993E-4</v>
      </c>
      <c r="L1527" s="3">
        <f t="shared" si="402"/>
        <v>2.5578229000000003E-3</v>
      </c>
      <c r="M1527" s="3">
        <f t="shared" si="403"/>
        <v>3.0532018E-3</v>
      </c>
      <c r="N1527" s="3">
        <f t="shared" si="404"/>
        <v>0</v>
      </c>
      <c r="O1527" s="3">
        <f>SUM(K1527:M1527)</f>
        <v>6.3977362999999999E-3</v>
      </c>
      <c r="P1527" s="41">
        <f t="shared" si="405"/>
        <v>1.5831307784398882E-2</v>
      </c>
      <c r="Q1527" s="42" t="str">
        <f t="shared" si="406"/>
        <v/>
      </c>
      <c r="R1527" s="44">
        <f t="shared" si="407"/>
        <v>3.5252908807084835E-3</v>
      </c>
      <c r="S1527" s="3">
        <f>IF(G1527&gt;0,(K1527/G1527)*(1000000/365),"")</f>
        <v>0.3079106066536203</v>
      </c>
      <c r="T1527" s="3">
        <f>IF(H1527&gt;0,(L1527/H1527)*(1000000/365),"")</f>
        <v>1.0011048532289628</v>
      </c>
      <c r="U1527" s="3">
        <f>IF(I1527&gt;0,(M1527/I1527)*(1000000/365),"")</f>
        <v>6.8565052773411184E-2</v>
      </c>
      <c r="V1527" s="28" t="str">
        <f>IF(J1527&gt;0,(N1527/J1527)*(1000000/365),"")</f>
        <v/>
      </c>
      <c r="Y1527" s="29" t="s">
        <v>923</v>
      </c>
      <c r="Z1527" s="3" t="s">
        <v>47</v>
      </c>
      <c r="AA1527" s="3">
        <v>965471.88156799995</v>
      </c>
      <c r="AB1527" s="3">
        <v>98</v>
      </c>
      <c r="AC1527" s="3">
        <v>136</v>
      </c>
      <c r="AD1527" s="3">
        <v>0</v>
      </c>
      <c r="AE1527" s="2" t="s">
        <v>1243</v>
      </c>
      <c r="AG1527" s="2">
        <v>7</v>
      </c>
      <c r="AH1527" s="2">
        <v>0.78671159999999996</v>
      </c>
      <c r="AI1527" s="3" t="s">
        <v>1243</v>
      </c>
      <c r="AK1527" s="3">
        <v>7</v>
      </c>
      <c r="AL1527" s="3">
        <v>2.5578229000000001</v>
      </c>
      <c r="AM1527" s="2" t="s">
        <v>1243</v>
      </c>
      <c r="AO1527" s="2">
        <v>122</v>
      </c>
      <c r="AP1527" s="2">
        <v>3.0532018000000001</v>
      </c>
    </row>
    <row r="1528" spans="1:42" x14ac:dyDescent="0.25">
      <c r="A1528" s="3">
        <f t="shared" si="391"/>
        <v>6</v>
      </c>
      <c r="B1528" s="3" t="str">
        <f t="shared" si="392"/>
        <v>Oil</v>
      </c>
      <c r="C1528" s="3">
        <f t="shared" si="393"/>
        <v>0.23862698464285714</v>
      </c>
      <c r="D1528" s="3">
        <f t="shared" si="394"/>
        <v>0</v>
      </c>
      <c r="E1528" s="3">
        <f t="shared" si="395"/>
        <v>0.39771164107142853</v>
      </c>
      <c r="F1528" s="3" t="str">
        <f t="shared" si="396"/>
        <v/>
      </c>
      <c r="G1528" s="3">
        <f t="shared" si="397"/>
        <v>3</v>
      </c>
      <c r="H1528" s="3">
        <f t="shared" si="398"/>
        <v>6</v>
      </c>
      <c r="I1528" s="3">
        <f t="shared" si="399"/>
        <v>5</v>
      </c>
      <c r="J1528" s="3">
        <f t="shared" si="400"/>
        <v>0</v>
      </c>
      <c r="K1528" s="3">
        <f t="shared" si="401"/>
        <v>2.6054958E-3</v>
      </c>
      <c r="L1528" s="3">
        <f t="shared" si="402"/>
        <v>6.4504409900000004E-2</v>
      </c>
      <c r="M1528" s="3">
        <f t="shared" si="403"/>
        <v>8.2709350000000005E-4</v>
      </c>
      <c r="N1528" s="3">
        <f t="shared" si="404"/>
        <v>0</v>
      </c>
      <c r="O1528" s="3">
        <f>SUM(K1528:M1528)</f>
        <v>6.7936999200000001E-2</v>
      </c>
      <c r="P1528" s="41">
        <f t="shared" si="405"/>
        <v>1.0918697245827141E-2</v>
      </c>
      <c r="Q1528" s="42" t="str">
        <f t="shared" si="406"/>
        <v/>
      </c>
      <c r="R1528" s="44">
        <f t="shared" si="407"/>
        <v>2.0796311060240127E-3</v>
      </c>
      <c r="S1528" s="3">
        <f>IF(G1528&gt;0,(K1528/G1528)*(1000000/365),"")</f>
        <v>2.3794482191780819</v>
      </c>
      <c r="T1528" s="3">
        <f>IF(H1528&gt;0,(L1528/H1528)*(1000000/365),"")</f>
        <v>29.454068447488588</v>
      </c>
      <c r="U1528" s="3">
        <f>IF(I1528&gt;0,(M1528/I1528)*(1000000/365),"")</f>
        <v>0.45320191780821922</v>
      </c>
      <c r="V1528" s="28" t="str">
        <f>IF(J1528&gt;0,(N1528/J1528)*(1000000/365),"")</f>
        <v/>
      </c>
      <c r="Y1528" s="29" t="s">
        <v>923</v>
      </c>
      <c r="Z1528" s="3" t="s">
        <v>47</v>
      </c>
      <c r="AA1528" s="3">
        <v>1113592.595</v>
      </c>
      <c r="AB1528" s="3">
        <v>89</v>
      </c>
      <c r="AC1528" s="3">
        <v>14</v>
      </c>
      <c r="AD1528" s="3">
        <v>0</v>
      </c>
      <c r="AE1528" s="2" t="s">
        <v>1243</v>
      </c>
      <c r="AG1528" s="2">
        <v>3</v>
      </c>
      <c r="AH1528" s="2">
        <v>2.6054957999999999</v>
      </c>
      <c r="AI1528" s="3" t="s">
        <v>1243</v>
      </c>
      <c r="AK1528" s="3">
        <v>6</v>
      </c>
      <c r="AL1528" s="3">
        <v>64.504409899999999</v>
      </c>
      <c r="AM1528" s="2" t="s">
        <v>1243</v>
      </c>
      <c r="AO1528" s="2">
        <v>5</v>
      </c>
      <c r="AP1528" s="2">
        <v>0.82709350000000004</v>
      </c>
    </row>
    <row r="1529" spans="1:42" x14ac:dyDescent="0.25">
      <c r="A1529" s="3">
        <f t="shared" si="391"/>
        <v>2</v>
      </c>
      <c r="B1529" s="3" t="str">
        <f t="shared" si="392"/>
        <v>Oil</v>
      </c>
      <c r="C1529" s="3">
        <f t="shared" si="393"/>
        <v>0</v>
      </c>
      <c r="D1529" s="3">
        <f t="shared" si="394"/>
        <v>1.5967907894700002E-2</v>
      </c>
      <c r="E1529" s="3">
        <f t="shared" si="395"/>
        <v>0</v>
      </c>
      <c r="F1529" s="3" t="str">
        <f t="shared" si="396"/>
        <v/>
      </c>
      <c r="G1529" s="3">
        <f t="shared" si="397"/>
        <v>0</v>
      </c>
      <c r="H1529" s="3">
        <f t="shared" si="398"/>
        <v>8</v>
      </c>
      <c r="I1529" s="3">
        <f t="shared" si="399"/>
        <v>0</v>
      </c>
      <c r="J1529" s="3">
        <f t="shared" si="400"/>
        <v>0</v>
      </c>
      <c r="K1529" s="3">
        <f t="shared" si="401"/>
        <v>0</v>
      </c>
      <c r="L1529" s="3">
        <f t="shared" si="402"/>
        <v>2.32625E-4</v>
      </c>
      <c r="M1529" s="3">
        <f t="shared" si="403"/>
        <v>0</v>
      </c>
      <c r="N1529" s="3">
        <f t="shared" si="404"/>
        <v>0</v>
      </c>
      <c r="O1529" s="3">
        <f>SUM(K1529:M1529)</f>
        <v>2.32625E-4</v>
      </c>
      <c r="P1529" s="41" t="str">
        <f t="shared" si="405"/>
        <v/>
      </c>
      <c r="Q1529" s="42">
        <f t="shared" si="406"/>
        <v>1.4568282929363081E-2</v>
      </c>
      <c r="R1529" s="44" t="str">
        <f t="shared" si="407"/>
        <v/>
      </c>
      <c r="S1529" s="3" t="str">
        <f>IF(G1529&gt;0,(K1529/G1529)*(1000000/365),"")</f>
        <v/>
      </c>
      <c r="T1529" s="3">
        <f>IF(H1529&gt;0,(L1529/H1529)*(1000000/365),"")</f>
        <v>7.966609589041096E-2</v>
      </c>
      <c r="U1529" s="3" t="str">
        <f>IF(I1529&gt;0,(M1529/I1529)*(1000000/365),"")</f>
        <v/>
      </c>
      <c r="V1529" s="28" t="str">
        <f>IF(J1529&gt;0,(N1529/J1529)*(1000000/365),"")</f>
        <v/>
      </c>
      <c r="Y1529" s="29" t="s">
        <v>923</v>
      </c>
      <c r="Z1529" s="3" t="s">
        <v>62</v>
      </c>
      <c r="AA1529" s="3">
        <v>15967.9078947</v>
      </c>
      <c r="AB1529" s="3">
        <v>5</v>
      </c>
      <c r="AC1529" s="3">
        <v>8</v>
      </c>
      <c r="AD1529" s="3">
        <v>0</v>
      </c>
      <c r="AE1529" s="2" t="s">
        <v>1245</v>
      </c>
      <c r="AI1529" s="3" t="s">
        <v>1243</v>
      </c>
      <c r="AK1529" s="3">
        <v>8</v>
      </c>
      <c r="AL1529" s="3">
        <v>0.232625</v>
      </c>
      <c r="AM1529" s="2" t="s">
        <v>1245</v>
      </c>
    </row>
    <row r="1530" spans="1:42" x14ac:dyDescent="0.25">
      <c r="A1530" s="3">
        <f t="shared" si="391"/>
        <v>6</v>
      </c>
      <c r="B1530" s="3" t="str">
        <f t="shared" si="392"/>
        <v>Oil</v>
      </c>
      <c r="C1530" s="3">
        <f t="shared" si="393"/>
        <v>0.50819672131147542</v>
      </c>
      <c r="D1530" s="3">
        <f t="shared" si="394"/>
        <v>0</v>
      </c>
      <c r="E1530" s="3">
        <f t="shared" si="395"/>
        <v>1.360655737704918</v>
      </c>
      <c r="F1530" s="3" t="str">
        <f t="shared" si="396"/>
        <v/>
      </c>
      <c r="G1530" s="3">
        <f t="shared" si="397"/>
        <v>31</v>
      </c>
      <c r="H1530" s="3">
        <f t="shared" si="398"/>
        <v>8</v>
      </c>
      <c r="I1530" s="3">
        <f t="shared" si="399"/>
        <v>83</v>
      </c>
      <c r="J1530" s="3">
        <f t="shared" si="400"/>
        <v>0</v>
      </c>
      <c r="K1530" s="3">
        <f t="shared" si="401"/>
        <v>1.74E-8</v>
      </c>
      <c r="L1530" s="3">
        <f t="shared" si="402"/>
        <v>2.2347E-6</v>
      </c>
      <c r="M1530" s="3">
        <f t="shared" si="403"/>
        <v>2.0000000000000002E-5</v>
      </c>
      <c r="N1530" s="3">
        <f t="shared" si="404"/>
        <v>0</v>
      </c>
      <c r="O1530" s="3">
        <f>SUM(K1530:M1530)</f>
        <v>2.2252100000000003E-5</v>
      </c>
      <c r="P1530" s="41">
        <f t="shared" si="405"/>
        <v>3.4238709677419354E-8</v>
      </c>
      <c r="Q1530" s="42" t="str">
        <f t="shared" si="406"/>
        <v/>
      </c>
      <c r="R1530" s="44">
        <f t="shared" si="407"/>
        <v>1.4698795180722894E-5</v>
      </c>
      <c r="S1530" s="3">
        <f>IF(G1530&gt;0,(K1530/G1530)*(1000000/365),"")</f>
        <v>1.5377817057003977E-6</v>
      </c>
      <c r="T1530" s="3">
        <f>IF(H1530&gt;0,(L1530/H1530)*(1000000/365),"")</f>
        <v>7.6530821917808218E-4</v>
      </c>
      <c r="U1530" s="3">
        <f>IF(I1530&gt;0,(M1530/I1530)*(1000000/365),"")</f>
        <v>6.6017494636078566E-4</v>
      </c>
      <c r="V1530" s="28" t="str">
        <f>IF(J1530&gt;0,(N1530/J1530)*(1000000/365),"")</f>
        <v/>
      </c>
      <c r="Y1530" s="29" t="s">
        <v>923</v>
      </c>
      <c r="Z1530" s="3" t="s">
        <v>47</v>
      </c>
      <c r="AA1530" s="3">
        <v>2000000</v>
      </c>
      <c r="AB1530" s="3">
        <v>111</v>
      </c>
      <c r="AC1530" s="3">
        <v>98</v>
      </c>
      <c r="AD1530" s="3">
        <v>0</v>
      </c>
      <c r="AE1530" s="2" t="s">
        <v>1243</v>
      </c>
      <c r="AG1530" s="2">
        <v>31</v>
      </c>
      <c r="AH1530" s="2">
        <v>1.7399999999999999E-5</v>
      </c>
      <c r="AI1530" s="3" t="s">
        <v>1243</v>
      </c>
      <c r="AK1530" s="3">
        <v>8</v>
      </c>
      <c r="AL1530" s="3">
        <v>2.2347000000000001E-3</v>
      </c>
      <c r="AM1530" s="2" t="s">
        <v>1243</v>
      </c>
      <c r="AO1530" s="2">
        <v>83</v>
      </c>
      <c r="AP1530" s="2">
        <v>0.02</v>
      </c>
    </row>
    <row r="1531" spans="1:42" x14ac:dyDescent="0.25">
      <c r="A1531" s="3">
        <f t="shared" si="391"/>
        <v>6</v>
      </c>
      <c r="B1531" s="3" t="str">
        <f t="shared" si="392"/>
        <v>Oil</v>
      </c>
      <c r="C1531" s="3">
        <f t="shared" si="393"/>
        <v>0.13959277129411765</v>
      </c>
      <c r="D1531" s="3">
        <f t="shared" si="394"/>
        <v>0</v>
      </c>
      <c r="E1531" s="3">
        <f t="shared" si="395"/>
        <v>2.2334843407058824</v>
      </c>
      <c r="F1531" s="3" t="str">
        <f t="shared" si="396"/>
        <v/>
      </c>
      <c r="G1531" s="3">
        <f t="shared" si="397"/>
        <v>2</v>
      </c>
      <c r="H1531" s="3">
        <f t="shared" si="398"/>
        <v>0</v>
      </c>
      <c r="I1531" s="3">
        <f t="shared" si="399"/>
        <v>32</v>
      </c>
      <c r="J1531" s="3">
        <f t="shared" si="400"/>
        <v>0</v>
      </c>
      <c r="K1531" s="3">
        <f t="shared" si="401"/>
        <v>1.7971900000000002E-3</v>
      </c>
      <c r="L1531" s="3">
        <f t="shared" si="402"/>
        <v>0</v>
      </c>
      <c r="M1531" s="3">
        <f t="shared" si="403"/>
        <v>2.7273999999999999E-4</v>
      </c>
      <c r="N1531" s="3">
        <f t="shared" si="404"/>
        <v>0</v>
      </c>
      <c r="O1531" s="3">
        <f>SUM(K1531:M1531)</f>
        <v>2.0699300000000002E-3</v>
      </c>
      <c r="P1531" s="41">
        <f t="shared" si="405"/>
        <v>1.2874520530961997E-2</v>
      </c>
      <c r="Q1531" s="42" t="str">
        <f t="shared" si="406"/>
        <v/>
      </c>
      <c r="R1531" s="44">
        <f t="shared" si="407"/>
        <v>1.2211413128323156E-4</v>
      </c>
      <c r="S1531" s="3">
        <f>IF(G1531&gt;0,(K1531/G1531)*(1000000/365),"")</f>
        <v>2.461904109589041</v>
      </c>
      <c r="T1531" s="3" t="str">
        <f>IF(H1531&gt;0,(L1531/H1531)*(1000000/365),"")</f>
        <v/>
      </c>
      <c r="U1531" s="3">
        <f>IF(I1531&gt;0,(M1531/I1531)*(1000000/365),"")</f>
        <v>2.3351027397260273E-2</v>
      </c>
      <c r="V1531" s="28" t="str">
        <f>IF(J1531&gt;0,(N1531/J1531)*(1000000/365),"")</f>
        <v/>
      </c>
      <c r="Y1531" s="29" t="s">
        <v>923</v>
      </c>
      <c r="Z1531" s="3" t="s">
        <v>47</v>
      </c>
      <c r="AA1531" s="3">
        <v>2373077.1120000002</v>
      </c>
      <c r="AB1531" s="3">
        <v>267</v>
      </c>
      <c r="AC1531" s="3">
        <v>34</v>
      </c>
      <c r="AD1531" s="3">
        <v>34</v>
      </c>
      <c r="AE1531" s="2" t="s">
        <v>1243</v>
      </c>
      <c r="AG1531" s="2">
        <v>2</v>
      </c>
      <c r="AH1531" s="2">
        <v>1.7971900000000001</v>
      </c>
      <c r="AI1531" s="3" t="s">
        <v>1245</v>
      </c>
      <c r="AM1531" s="2" t="s">
        <v>1243</v>
      </c>
      <c r="AO1531" s="2">
        <v>32</v>
      </c>
      <c r="AP1531" s="2">
        <v>0.27273999999999998</v>
      </c>
    </row>
    <row r="1532" spans="1:42" x14ac:dyDescent="0.25">
      <c r="A1532" s="3">
        <f t="shared" si="391"/>
        <v>2</v>
      </c>
      <c r="B1532" s="3" t="str">
        <f t="shared" si="392"/>
        <v>Oil</v>
      </c>
      <c r="C1532" s="3">
        <f t="shared" si="393"/>
        <v>0</v>
      </c>
      <c r="D1532" s="3">
        <f t="shared" si="394"/>
        <v>8.6085699999999994E-3</v>
      </c>
      <c r="E1532" s="3">
        <f t="shared" si="395"/>
        <v>0</v>
      </c>
      <c r="F1532" s="3" t="str">
        <f t="shared" si="396"/>
        <v/>
      </c>
      <c r="G1532" s="3">
        <f t="shared" si="397"/>
        <v>0</v>
      </c>
      <c r="H1532" s="3">
        <f t="shared" si="398"/>
        <v>6</v>
      </c>
      <c r="I1532" s="3">
        <f t="shared" si="399"/>
        <v>0</v>
      </c>
      <c r="J1532" s="3">
        <f t="shared" si="400"/>
        <v>0</v>
      </c>
      <c r="K1532" s="3">
        <f t="shared" si="401"/>
        <v>0</v>
      </c>
      <c r="L1532" s="3">
        <f t="shared" si="402"/>
        <v>0</v>
      </c>
      <c r="M1532" s="3">
        <f t="shared" si="403"/>
        <v>0</v>
      </c>
      <c r="N1532" s="3">
        <f t="shared" si="404"/>
        <v>0</v>
      </c>
      <c r="O1532" s="3">
        <f>SUM(K1532:M1532)</f>
        <v>0</v>
      </c>
      <c r="P1532" s="41" t="str">
        <f t="shared" si="405"/>
        <v/>
      </c>
      <c r="Q1532" s="42">
        <f t="shared" si="406"/>
        <v>0</v>
      </c>
      <c r="R1532" s="44" t="str">
        <f t="shared" si="407"/>
        <v/>
      </c>
      <c r="S1532" s="3" t="str">
        <f>IF(G1532&gt;0,(K1532/G1532)*(1000000/365),"")</f>
        <v/>
      </c>
      <c r="T1532" s="3">
        <f>IF(H1532&gt;0,(L1532/H1532)*(1000000/365),"")</f>
        <v>0</v>
      </c>
      <c r="U1532" s="3" t="str">
        <f>IF(I1532&gt;0,(M1532/I1532)*(1000000/365),"")</f>
        <v/>
      </c>
      <c r="V1532" s="28" t="str">
        <f>IF(J1532&gt;0,(N1532/J1532)*(1000000/365),"")</f>
        <v/>
      </c>
      <c r="Y1532" s="29" t="s">
        <v>923</v>
      </c>
      <c r="Z1532" s="3" t="s">
        <v>47</v>
      </c>
      <c r="AA1532" s="3">
        <v>8608.57</v>
      </c>
      <c r="AB1532" s="3">
        <v>7</v>
      </c>
      <c r="AC1532" s="3">
        <v>4</v>
      </c>
      <c r="AD1532" s="3">
        <v>4</v>
      </c>
      <c r="AE1532" s="2" t="s">
        <v>1245</v>
      </c>
      <c r="AI1532" s="3" t="s">
        <v>1243</v>
      </c>
      <c r="AK1532" s="3">
        <v>6</v>
      </c>
      <c r="AL1532" s="3">
        <v>0</v>
      </c>
      <c r="AM1532" s="2" t="s">
        <v>1245</v>
      </c>
    </row>
    <row r="1533" spans="1:42" x14ac:dyDescent="0.25">
      <c r="A1533" s="3">
        <f t="shared" si="391"/>
        <v>5</v>
      </c>
      <c r="B1533" s="3" t="str">
        <f t="shared" si="392"/>
        <v>Oil</v>
      </c>
      <c r="C1533" s="3">
        <f t="shared" si="393"/>
        <v>0</v>
      </c>
      <c r="D1533" s="3">
        <f t="shared" si="394"/>
        <v>0.46577895353982307</v>
      </c>
      <c r="E1533" s="3">
        <f t="shared" si="395"/>
        <v>0.35341204646017699</v>
      </c>
      <c r="F1533" s="3" t="str">
        <f t="shared" si="396"/>
        <v/>
      </c>
      <c r="G1533" s="3">
        <f t="shared" si="397"/>
        <v>0</v>
      </c>
      <c r="H1533" s="3">
        <f t="shared" si="398"/>
        <v>257</v>
      </c>
      <c r="I1533" s="3">
        <f t="shared" si="399"/>
        <v>195</v>
      </c>
      <c r="J1533" s="3">
        <f t="shared" si="400"/>
        <v>0</v>
      </c>
      <c r="K1533" s="3">
        <f t="shared" si="401"/>
        <v>0</v>
      </c>
      <c r="L1533" s="3">
        <f t="shared" si="402"/>
        <v>2.529E-2</v>
      </c>
      <c r="M1533" s="3">
        <f t="shared" si="403"/>
        <v>7.1489144199999993E-2</v>
      </c>
      <c r="N1533" s="3">
        <f t="shared" si="404"/>
        <v>0</v>
      </c>
      <c r="O1533" s="3">
        <f>SUM(K1533:M1533)</f>
        <v>9.67791442E-2</v>
      </c>
      <c r="P1533" s="41" t="str">
        <f t="shared" si="405"/>
        <v/>
      </c>
      <c r="Q1533" s="42">
        <f t="shared" si="406"/>
        <v>5.4296141566297203E-2</v>
      </c>
      <c r="R1533" s="44">
        <f t="shared" si="407"/>
        <v>0.20228270347897012</v>
      </c>
      <c r="S1533" s="3" t="str">
        <f>IF(G1533&gt;0,(K1533/G1533)*(1000000/365),"")</f>
        <v/>
      </c>
      <c r="T1533" s="3">
        <f>IF(H1533&gt;0,(L1533/H1533)*(1000000/365),"")</f>
        <v>0.26960183359095996</v>
      </c>
      <c r="U1533" s="3">
        <f>IF(I1533&gt;0,(M1533/I1533)*(1000000/365),"")</f>
        <v>1.0044136873902352</v>
      </c>
      <c r="V1533" s="28" t="str">
        <f>IF(J1533&gt;0,(N1533/J1533)*(1000000/365),"")</f>
        <v/>
      </c>
      <c r="Y1533" s="29" t="s">
        <v>923</v>
      </c>
      <c r="Z1533" s="3" t="s">
        <v>47</v>
      </c>
      <c r="AA1533" s="3">
        <v>819191</v>
      </c>
      <c r="AB1533" s="3">
        <v>41</v>
      </c>
      <c r="AC1533" s="3">
        <v>452</v>
      </c>
      <c r="AD1533" s="3">
        <v>0</v>
      </c>
      <c r="AE1533" s="2" t="s">
        <v>1245</v>
      </c>
      <c r="AI1533" s="3" t="s">
        <v>1243</v>
      </c>
      <c r="AK1533" s="3">
        <v>257</v>
      </c>
      <c r="AL1533" s="3">
        <v>25.29</v>
      </c>
      <c r="AM1533" s="2" t="s">
        <v>1243</v>
      </c>
      <c r="AO1533" s="2">
        <v>195</v>
      </c>
      <c r="AP1533" s="2">
        <v>71.489144199999998</v>
      </c>
    </row>
    <row r="1534" spans="1:42" x14ac:dyDescent="0.25">
      <c r="A1534" s="3">
        <f t="shared" si="391"/>
        <v>6</v>
      </c>
      <c r="B1534" s="3" t="str">
        <f t="shared" si="392"/>
        <v>Oil</v>
      </c>
      <c r="C1534" s="3">
        <f t="shared" si="393"/>
        <v>0.79587828947368411</v>
      </c>
      <c r="D1534" s="3">
        <f t="shared" si="394"/>
        <v>0</v>
      </c>
      <c r="E1534" s="3">
        <f t="shared" si="395"/>
        <v>0.23581578947368417</v>
      </c>
      <c r="F1534" s="3" t="str">
        <f t="shared" si="396"/>
        <v/>
      </c>
      <c r="G1534" s="3">
        <f t="shared" si="397"/>
        <v>27</v>
      </c>
      <c r="H1534" s="3">
        <f t="shared" si="398"/>
        <v>3</v>
      </c>
      <c r="I1534" s="3">
        <f t="shared" si="399"/>
        <v>8</v>
      </c>
      <c r="J1534" s="3">
        <f t="shared" si="400"/>
        <v>0</v>
      </c>
      <c r="K1534" s="3">
        <f t="shared" si="401"/>
        <v>8.4620897999999993E-3</v>
      </c>
      <c r="L1534" s="3">
        <f t="shared" si="402"/>
        <v>9.8750719999999995E-4</v>
      </c>
      <c r="M1534" s="3">
        <f t="shared" si="403"/>
        <v>5.8810000000000003E-7</v>
      </c>
      <c r="N1534" s="3">
        <f t="shared" si="404"/>
        <v>0</v>
      </c>
      <c r="O1534" s="3">
        <f>SUM(K1534:M1534)</f>
        <v>9.4501850999999994E-3</v>
      </c>
      <c r="P1534" s="41">
        <f t="shared" si="405"/>
        <v>1.0632391801510249E-2</v>
      </c>
      <c r="Q1534" s="42" t="str">
        <f t="shared" si="406"/>
        <v/>
      </c>
      <c r="R1534" s="44">
        <f t="shared" si="407"/>
        <v>2.4938957705613216E-6</v>
      </c>
      <c r="S1534" s="3">
        <f>IF(G1534&gt;0,(K1534/G1534)*(1000000/365),"")</f>
        <v>0.8586595433789953</v>
      </c>
      <c r="T1534" s="3">
        <f>IF(H1534&gt;0,(L1534/H1534)*(1000000/365),"")</f>
        <v>0.90183305936073044</v>
      </c>
      <c r="U1534" s="3">
        <f>IF(I1534&gt;0,(M1534/I1534)*(1000000/365),"")</f>
        <v>2.014041095890411E-4</v>
      </c>
      <c r="V1534" s="28" t="str">
        <f>IF(J1534&gt;0,(N1534/J1534)*(1000000/365),"")</f>
        <v/>
      </c>
      <c r="Y1534" s="29" t="s">
        <v>923</v>
      </c>
      <c r="Z1534" s="3" t="s">
        <v>62</v>
      </c>
      <c r="AA1534" s="3">
        <v>1120125</v>
      </c>
      <c r="AB1534" s="3">
        <v>112</v>
      </c>
      <c r="AC1534" s="3">
        <v>34</v>
      </c>
      <c r="AD1534" s="3">
        <v>1</v>
      </c>
      <c r="AE1534" s="2" t="s">
        <v>1243</v>
      </c>
      <c r="AG1534" s="2">
        <v>27</v>
      </c>
      <c r="AH1534" s="2">
        <v>8.4620897999999993</v>
      </c>
      <c r="AI1534" s="3" t="s">
        <v>1243</v>
      </c>
      <c r="AK1534" s="3">
        <v>3</v>
      </c>
      <c r="AL1534" s="3">
        <v>0.98750720000000003</v>
      </c>
      <c r="AM1534" s="2" t="s">
        <v>1243</v>
      </c>
      <c r="AO1534" s="2">
        <v>8</v>
      </c>
      <c r="AP1534" s="2">
        <v>5.8810000000000004E-4</v>
      </c>
    </row>
    <row r="1535" spans="1:42" x14ac:dyDescent="0.25">
      <c r="A1535" s="3">
        <f t="shared" si="391"/>
        <v>6</v>
      </c>
      <c r="B1535" s="3" t="str">
        <f t="shared" si="392"/>
        <v>Oil</v>
      </c>
      <c r="C1535" s="3">
        <f t="shared" si="393"/>
        <v>4.5385142857142853E-2</v>
      </c>
      <c r="D1535" s="3">
        <f t="shared" si="394"/>
        <v>0</v>
      </c>
      <c r="E1535" s="3">
        <f t="shared" si="395"/>
        <v>0.12859123809523809</v>
      </c>
      <c r="F1535" s="3" t="str">
        <f t="shared" si="396"/>
        <v/>
      </c>
      <c r="G1535" s="3">
        <f t="shared" si="397"/>
        <v>12</v>
      </c>
      <c r="H1535" s="3">
        <f t="shared" si="398"/>
        <v>38</v>
      </c>
      <c r="I1535" s="3">
        <f t="shared" si="399"/>
        <v>34</v>
      </c>
      <c r="J1535" s="3">
        <f t="shared" si="400"/>
        <v>0</v>
      </c>
      <c r="K1535" s="3">
        <f t="shared" si="401"/>
        <v>0</v>
      </c>
      <c r="L1535" s="3">
        <f t="shared" si="402"/>
        <v>2.1022562000000002E-2</v>
      </c>
      <c r="M1535" s="3">
        <f t="shared" si="403"/>
        <v>1.142766E-4</v>
      </c>
      <c r="N1535" s="3">
        <f t="shared" si="404"/>
        <v>0</v>
      </c>
      <c r="O1535" s="3">
        <f>SUM(K1535:M1535)</f>
        <v>2.1136838600000003E-2</v>
      </c>
      <c r="P1535" s="41">
        <f t="shared" si="405"/>
        <v>0</v>
      </c>
      <c r="Q1535" s="42" t="str">
        <f t="shared" si="406"/>
        <v/>
      </c>
      <c r="R1535" s="44">
        <f t="shared" si="407"/>
        <v>8.8868107728587008E-4</v>
      </c>
      <c r="S1535" s="3">
        <f>IF(G1535&gt;0,(K1535/G1535)*(1000000/365),"")</f>
        <v>0</v>
      </c>
      <c r="T1535" s="3">
        <f>IF(H1535&gt;0,(L1535/H1535)*(1000000/365),"")</f>
        <v>1.5156857966834896</v>
      </c>
      <c r="U1535" s="3">
        <f>IF(I1535&gt;0,(M1535/I1535)*(1000000/365),"")</f>
        <v>9.20842868654311E-3</v>
      </c>
      <c r="V1535" s="28" t="str">
        <f>IF(J1535&gt;0,(N1535/J1535)*(1000000/365),"")</f>
        <v/>
      </c>
      <c r="Y1535" s="29" t="s">
        <v>923</v>
      </c>
      <c r="Z1535" s="3" t="s">
        <v>62</v>
      </c>
      <c r="AA1535" s="3">
        <v>317696</v>
      </c>
      <c r="AB1535" s="3">
        <v>23</v>
      </c>
      <c r="AC1535" s="3">
        <v>72</v>
      </c>
      <c r="AD1535" s="3">
        <v>0</v>
      </c>
      <c r="AE1535" s="2" t="s">
        <v>1243</v>
      </c>
      <c r="AG1535" s="2">
        <v>12</v>
      </c>
      <c r="AH1535" s="2">
        <v>0</v>
      </c>
      <c r="AI1535" s="3" t="s">
        <v>1243</v>
      </c>
      <c r="AK1535" s="3">
        <v>38</v>
      </c>
      <c r="AL1535" s="3">
        <v>21.022562000000001</v>
      </c>
      <c r="AM1535" s="2" t="s">
        <v>1243</v>
      </c>
      <c r="AO1535" s="2">
        <v>34</v>
      </c>
      <c r="AP1535" s="2">
        <v>0.11427660000000001</v>
      </c>
    </row>
    <row r="1536" spans="1:42" x14ac:dyDescent="0.25">
      <c r="A1536" s="3">
        <f t="shared" si="391"/>
        <v>6</v>
      </c>
      <c r="B1536" s="3" t="str">
        <f t="shared" si="392"/>
        <v>Oil</v>
      </c>
      <c r="C1536" s="3">
        <f t="shared" si="393"/>
        <v>0.18049925925925925</v>
      </c>
      <c r="D1536" s="3">
        <f t="shared" si="394"/>
        <v>0</v>
      </c>
      <c r="E1536" s="3">
        <f t="shared" si="395"/>
        <v>1.4214316666666666</v>
      </c>
      <c r="F1536" s="3" t="str">
        <f t="shared" si="396"/>
        <v/>
      </c>
      <c r="G1536" s="3">
        <f t="shared" si="397"/>
        <v>8</v>
      </c>
      <c r="H1536" s="3">
        <f t="shared" si="398"/>
        <v>37</v>
      </c>
      <c r="I1536" s="3">
        <f t="shared" si="399"/>
        <v>63</v>
      </c>
      <c r="J1536" s="3">
        <f t="shared" si="400"/>
        <v>0</v>
      </c>
      <c r="K1536" s="3">
        <f t="shared" si="401"/>
        <v>4.3168360000000002E-4</v>
      </c>
      <c r="L1536" s="3">
        <f t="shared" si="402"/>
        <v>2.1528947000000001E-3</v>
      </c>
      <c r="M1536" s="3">
        <f t="shared" si="403"/>
        <v>6.4130999999999996E-6</v>
      </c>
      <c r="N1536" s="3">
        <f t="shared" si="404"/>
        <v>0</v>
      </c>
      <c r="O1536" s="3">
        <f>SUM(K1536:M1536)</f>
        <v>2.5909914000000001E-3</v>
      </c>
      <c r="P1536" s="41">
        <f t="shared" si="405"/>
        <v>2.3916087067147093E-3</v>
      </c>
      <c r="Q1536" s="42" t="str">
        <f t="shared" si="406"/>
        <v/>
      </c>
      <c r="R1536" s="44">
        <f t="shared" si="407"/>
        <v>4.5117188187027398E-6</v>
      </c>
      <c r="S1536" s="3">
        <f>IF(G1536&gt;0,(K1536/G1536)*(1000000/365),"")</f>
        <v>0.14783684931506849</v>
      </c>
      <c r="T1536" s="3">
        <f>IF(H1536&gt;0,(L1536/H1536)*(1000000/365),"")</f>
        <v>0.15941463902258424</v>
      </c>
      <c r="U1536" s="3">
        <f>IF(I1536&gt;0,(M1536/I1536)*(1000000/365),"")</f>
        <v>2.7889106327462488E-4</v>
      </c>
      <c r="V1536" s="28" t="str">
        <f>IF(J1536&gt;0,(N1536/J1536)*(1000000/365),"")</f>
        <v/>
      </c>
      <c r="Y1536" s="29" t="s">
        <v>923</v>
      </c>
      <c r="Z1536" s="3" t="s">
        <v>62</v>
      </c>
      <c r="AA1536" s="3">
        <v>2436740</v>
      </c>
      <c r="AB1536" s="3">
        <v>303</v>
      </c>
      <c r="AC1536" s="3">
        <v>199</v>
      </c>
      <c r="AD1536" s="3">
        <v>0</v>
      </c>
      <c r="AE1536" s="2" t="s">
        <v>1243</v>
      </c>
      <c r="AG1536" s="2">
        <v>8</v>
      </c>
      <c r="AH1536" s="2">
        <v>0.4316836</v>
      </c>
      <c r="AI1536" s="3" t="s">
        <v>1243</v>
      </c>
      <c r="AK1536" s="3">
        <v>37</v>
      </c>
      <c r="AL1536" s="3">
        <v>2.1528947000000001</v>
      </c>
      <c r="AM1536" s="2" t="s">
        <v>1243</v>
      </c>
      <c r="AO1536" s="2">
        <v>63</v>
      </c>
      <c r="AP1536" s="2">
        <v>6.4130999999999997E-3</v>
      </c>
    </row>
    <row r="1537" spans="1:42" x14ac:dyDescent="0.25">
      <c r="A1537" s="3">
        <f t="shared" si="391"/>
        <v>2</v>
      </c>
      <c r="B1537" s="3" t="str">
        <f t="shared" si="392"/>
        <v>Oil</v>
      </c>
      <c r="C1537" s="3">
        <f t="shared" si="393"/>
        <v>0</v>
      </c>
      <c r="D1537" s="3">
        <f t="shared" si="394"/>
        <v>5.1848400000000005E-3</v>
      </c>
      <c r="E1537" s="3">
        <f t="shared" si="395"/>
        <v>0</v>
      </c>
      <c r="F1537" s="3" t="str">
        <f t="shared" si="396"/>
        <v/>
      </c>
      <c r="G1537" s="3">
        <f t="shared" si="397"/>
        <v>0</v>
      </c>
      <c r="H1537" s="3">
        <f t="shared" si="398"/>
        <v>2</v>
      </c>
      <c r="I1537" s="3">
        <f t="shared" si="399"/>
        <v>0</v>
      </c>
      <c r="J1537" s="3">
        <f t="shared" si="400"/>
        <v>0</v>
      </c>
      <c r="K1537" s="3">
        <f t="shared" si="401"/>
        <v>0</v>
      </c>
      <c r="L1537" s="3">
        <f t="shared" si="402"/>
        <v>6.2E-4</v>
      </c>
      <c r="M1537" s="3">
        <f t="shared" si="403"/>
        <v>0</v>
      </c>
      <c r="N1537" s="3">
        <f t="shared" si="404"/>
        <v>0</v>
      </c>
      <c r="O1537" s="3">
        <f>SUM(K1537:M1537)</f>
        <v>6.2E-4</v>
      </c>
      <c r="P1537" s="41" t="str">
        <f t="shared" si="405"/>
        <v/>
      </c>
      <c r="Q1537" s="42">
        <f t="shared" si="406"/>
        <v>0.11957938914219146</v>
      </c>
      <c r="R1537" s="44" t="str">
        <f t="shared" si="407"/>
        <v/>
      </c>
      <c r="S1537" s="3" t="str">
        <f>IF(G1537&gt;0,(K1537/G1537)*(1000000/365),"")</f>
        <v/>
      </c>
      <c r="T1537" s="3">
        <f>IF(H1537&gt;0,(L1537/H1537)*(1000000/365),"")</f>
        <v>0.84931506849315064</v>
      </c>
      <c r="U1537" s="3" t="str">
        <f>IF(I1537&gt;0,(M1537/I1537)*(1000000/365),"")</f>
        <v/>
      </c>
      <c r="V1537" s="28" t="str">
        <f>IF(J1537&gt;0,(N1537/J1537)*(1000000/365),"")</f>
        <v/>
      </c>
      <c r="Y1537" s="29" t="s">
        <v>923</v>
      </c>
      <c r="Z1537" s="3" t="s">
        <v>62</v>
      </c>
      <c r="AA1537" s="3">
        <v>5184.84</v>
      </c>
      <c r="AB1537" s="3">
        <v>1</v>
      </c>
      <c r="AC1537" s="3">
        <v>2</v>
      </c>
      <c r="AD1537" s="3">
        <v>2</v>
      </c>
      <c r="AE1537" s="2" t="s">
        <v>1245</v>
      </c>
      <c r="AI1537" s="3" t="s">
        <v>1243</v>
      </c>
      <c r="AK1537" s="3">
        <v>2</v>
      </c>
      <c r="AL1537" s="3">
        <v>0.62</v>
      </c>
      <c r="AM1537" s="2" t="s">
        <v>1245</v>
      </c>
    </row>
    <row r="1538" spans="1:42" x14ac:dyDescent="0.25">
      <c r="A1538" s="3">
        <f t="shared" si="391"/>
        <v>5</v>
      </c>
      <c r="B1538" s="3" t="str">
        <f t="shared" si="392"/>
        <v>Oil</v>
      </c>
      <c r="C1538" s="3">
        <f t="shared" si="393"/>
        <v>0</v>
      </c>
      <c r="D1538" s="3">
        <f t="shared" si="394"/>
        <v>0.29599392097264443</v>
      </c>
      <c r="E1538" s="3">
        <f t="shared" si="395"/>
        <v>2.1385560790273557</v>
      </c>
      <c r="F1538" s="3" t="str">
        <f t="shared" si="396"/>
        <v/>
      </c>
      <c r="G1538" s="3">
        <f t="shared" si="397"/>
        <v>0</v>
      </c>
      <c r="H1538" s="3">
        <f t="shared" si="398"/>
        <v>40</v>
      </c>
      <c r="I1538" s="3">
        <f t="shared" si="399"/>
        <v>289</v>
      </c>
      <c r="J1538" s="3">
        <f t="shared" si="400"/>
        <v>0</v>
      </c>
      <c r="K1538" s="3">
        <f t="shared" si="401"/>
        <v>0</v>
      </c>
      <c r="L1538" s="3">
        <f t="shared" si="402"/>
        <v>2.8199999999999999E-2</v>
      </c>
      <c r="M1538" s="3">
        <f t="shared" si="403"/>
        <v>5.8700000000000002E-3</v>
      </c>
      <c r="N1538" s="3">
        <f t="shared" si="404"/>
        <v>0</v>
      </c>
      <c r="O1538" s="3">
        <f>SUM(K1538:M1538)</f>
        <v>3.4070000000000003E-2</v>
      </c>
      <c r="P1538" s="41" t="str">
        <f t="shared" si="405"/>
        <v/>
      </c>
      <c r="Q1538" s="42">
        <f t="shared" si="406"/>
        <v>9.5272226900248488E-2</v>
      </c>
      <c r="R1538" s="44">
        <f t="shared" si="407"/>
        <v>2.7448426803330572E-3</v>
      </c>
      <c r="S1538" s="3" t="str">
        <f>IF(G1538&gt;0,(K1538/G1538)*(1000000/365),"")</f>
        <v/>
      </c>
      <c r="T1538" s="3">
        <f>IF(H1538&gt;0,(L1538/H1538)*(1000000/365),"")</f>
        <v>1.9315068493150684</v>
      </c>
      <c r="U1538" s="3">
        <f>IF(I1538&gt;0,(M1538/I1538)*(1000000/365),"")</f>
        <v>5.5647722424989332E-2</v>
      </c>
      <c r="V1538" s="28" t="str">
        <f>IF(J1538&gt;0,(N1538/J1538)*(1000000/365),"")</f>
        <v/>
      </c>
      <c r="Y1538" s="29" t="s">
        <v>926</v>
      </c>
      <c r="Z1538" s="3" t="s">
        <v>47</v>
      </c>
      <c r="AA1538" s="3">
        <v>2434550</v>
      </c>
      <c r="AB1538" s="3">
        <v>48</v>
      </c>
      <c r="AC1538" s="3">
        <v>329</v>
      </c>
      <c r="AD1538" s="3">
        <v>0</v>
      </c>
      <c r="AE1538" s="2" t="s">
        <v>1245</v>
      </c>
      <c r="AI1538" s="3" t="s">
        <v>1243</v>
      </c>
      <c r="AK1538" s="3">
        <v>40</v>
      </c>
      <c r="AL1538" s="3">
        <v>28.2</v>
      </c>
      <c r="AM1538" s="2" t="s">
        <v>1243</v>
      </c>
      <c r="AO1538" s="2">
        <v>289</v>
      </c>
      <c r="AP1538" s="2">
        <v>5.87</v>
      </c>
    </row>
    <row r="1539" spans="1:42" x14ac:dyDescent="0.25">
      <c r="A1539" s="3">
        <f t="shared" si="391"/>
        <v>6</v>
      </c>
      <c r="B1539" s="3" t="str">
        <f t="shared" si="392"/>
        <v>Oil</v>
      </c>
      <c r="C1539" s="3">
        <f t="shared" si="393"/>
        <v>0.43607101629921258</v>
      </c>
      <c r="D1539" s="3">
        <f t="shared" si="394"/>
        <v>0</v>
      </c>
      <c r="E1539" s="3">
        <f t="shared" si="395"/>
        <v>3.1307662708661415</v>
      </c>
      <c r="F1539" s="3" t="str">
        <f t="shared" si="396"/>
        <v/>
      </c>
      <c r="G1539" s="3">
        <f t="shared" si="397"/>
        <v>39</v>
      </c>
      <c r="H1539" s="3">
        <f t="shared" si="398"/>
        <v>62</v>
      </c>
      <c r="I1539" s="3">
        <f t="shared" si="399"/>
        <v>280</v>
      </c>
      <c r="J1539" s="3">
        <f t="shared" si="400"/>
        <v>0</v>
      </c>
      <c r="K1539" s="3">
        <f t="shared" si="401"/>
        <v>0</v>
      </c>
      <c r="L1539" s="3">
        <f t="shared" si="402"/>
        <v>2.6761719999999999E-2</v>
      </c>
      <c r="M1539" s="3">
        <f t="shared" si="403"/>
        <v>2.3295730000000001E-2</v>
      </c>
      <c r="N1539" s="3">
        <f t="shared" si="404"/>
        <v>0</v>
      </c>
      <c r="O1539" s="3">
        <f>SUM(K1539:M1539)</f>
        <v>5.0057450000000003E-2</v>
      </c>
      <c r="P1539" s="41">
        <f t="shared" si="405"/>
        <v>0</v>
      </c>
      <c r="Q1539" s="42" t="str">
        <f t="shared" si="406"/>
        <v/>
      </c>
      <c r="R1539" s="44">
        <f t="shared" si="407"/>
        <v>7.4409035950023586E-3</v>
      </c>
      <c r="S1539" s="3">
        <f>IF(G1539&gt;0,(K1539/G1539)*(1000000/365),"")</f>
        <v>0</v>
      </c>
      <c r="T1539" s="3">
        <f>IF(H1539&gt;0,(L1539/H1539)*(1000000/365),"")</f>
        <v>1.1825771100309321</v>
      </c>
      <c r="U1539" s="3">
        <f>IF(I1539&gt;0,(M1539/I1539)*(1000000/365),"")</f>
        <v>0.22794256360078277</v>
      </c>
      <c r="V1539" s="28" t="str">
        <f>IF(J1539&gt;0,(N1539/J1539)*(1000000/365),"")</f>
        <v/>
      </c>
      <c r="Y1539" s="29" t="s">
        <v>926</v>
      </c>
      <c r="Z1539" s="3" t="s">
        <v>47</v>
      </c>
      <c r="AA1539" s="3">
        <v>4260078.3899999997</v>
      </c>
      <c r="AB1539" s="3">
        <v>96</v>
      </c>
      <c r="AC1539" s="3">
        <v>381</v>
      </c>
      <c r="AD1539" s="3">
        <v>0</v>
      </c>
      <c r="AE1539" s="2" t="s">
        <v>1243</v>
      </c>
      <c r="AG1539" s="2">
        <v>39</v>
      </c>
      <c r="AH1539" s="2">
        <v>0</v>
      </c>
      <c r="AI1539" s="3" t="s">
        <v>1243</v>
      </c>
      <c r="AK1539" s="3">
        <v>62</v>
      </c>
      <c r="AL1539" s="3">
        <v>26.76172</v>
      </c>
      <c r="AM1539" s="2" t="s">
        <v>1243</v>
      </c>
      <c r="AO1539" s="2">
        <v>280</v>
      </c>
      <c r="AP1539" s="2">
        <v>23.295729999999999</v>
      </c>
    </row>
    <row r="1540" spans="1:42" x14ac:dyDescent="0.25">
      <c r="A1540" s="3">
        <f t="shared" si="391"/>
        <v>5</v>
      </c>
      <c r="B1540" s="3" t="str">
        <f t="shared" si="392"/>
        <v>Oil</v>
      </c>
      <c r="C1540" s="3">
        <f t="shared" si="393"/>
        <v>0</v>
      </c>
      <c r="D1540" s="3">
        <f t="shared" si="394"/>
        <v>3.6313982941176465E-2</v>
      </c>
      <c r="E1540" s="3">
        <f t="shared" si="395"/>
        <v>0.58102372705882344</v>
      </c>
      <c r="F1540" s="3" t="str">
        <f t="shared" si="396"/>
        <v/>
      </c>
      <c r="G1540" s="3">
        <f t="shared" si="397"/>
        <v>0</v>
      </c>
      <c r="H1540" s="3">
        <f t="shared" si="398"/>
        <v>3</v>
      </c>
      <c r="I1540" s="3">
        <f t="shared" si="399"/>
        <v>48</v>
      </c>
      <c r="J1540" s="3">
        <f t="shared" si="400"/>
        <v>0</v>
      </c>
      <c r="K1540" s="3">
        <f t="shared" si="401"/>
        <v>0</v>
      </c>
      <c r="L1540" s="3">
        <f t="shared" si="402"/>
        <v>1.4816850000000001E-2</v>
      </c>
      <c r="M1540" s="3">
        <f t="shared" si="403"/>
        <v>9.2750999999999999E-4</v>
      </c>
      <c r="N1540" s="3">
        <f t="shared" si="404"/>
        <v>0</v>
      </c>
      <c r="O1540" s="3">
        <f>SUM(K1540:M1540)</f>
        <v>1.5744360000000002E-2</v>
      </c>
      <c r="P1540" s="41" t="str">
        <f t="shared" si="405"/>
        <v/>
      </c>
      <c r="Q1540" s="42">
        <f t="shared" si="406"/>
        <v>0.40802051441179588</v>
      </c>
      <c r="R1540" s="44">
        <f t="shared" si="407"/>
        <v>1.5963375621424458E-3</v>
      </c>
      <c r="S1540" s="3" t="str">
        <f>IF(G1540&gt;0,(K1540/G1540)*(1000000/365),"")</f>
        <v/>
      </c>
      <c r="T1540" s="3">
        <f>IF(H1540&gt;0,(L1540/H1540)*(1000000/365),"")</f>
        <v>13.531369863013698</v>
      </c>
      <c r="U1540" s="3">
        <f>IF(I1540&gt;0,(M1540/I1540)*(1000000/365),"")</f>
        <v>5.294006849315068E-2</v>
      </c>
      <c r="V1540" s="28" t="str">
        <f>IF(J1540&gt;0,(N1540/J1540)*(1000000/365),"")</f>
        <v/>
      </c>
      <c r="Y1540" s="29" t="s">
        <v>926</v>
      </c>
      <c r="Z1540" s="3" t="s">
        <v>62</v>
      </c>
      <c r="AA1540" s="3">
        <v>617337.71</v>
      </c>
      <c r="AB1540" s="3">
        <v>26</v>
      </c>
      <c r="AC1540" s="3">
        <v>51</v>
      </c>
      <c r="AD1540" s="3">
        <v>28</v>
      </c>
      <c r="AE1540" s="2" t="s">
        <v>1245</v>
      </c>
      <c r="AI1540" s="3" t="s">
        <v>1243</v>
      </c>
      <c r="AK1540" s="3">
        <v>3</v>
      </c>
      <c r="AL1540" s="3">
        <v>14.816850000000001</v>
      </c>
      <c r="AM1540" s="2" t="s">
        <v>1243</v>
      </c>
      <c r="AO1540" s="2">
        <v>48</v>
      </c>
      <c r="AP1540" s="2">
        <v>0.92750999999999995</v>
      </c>
    </row>
    <row r="1541" spans="1:42" x14ac:dyDescent="0.25">
      <c r="A1541" s="3">
        <f t="shared" si="391"/>
        <v>3</v>
      </c>
      <c r="B1541" s="3" t="str">
        <f t="shared" si="392"/>
        <v>Oil</v>
      </c>
      <c r="C1541" s="3">
        <f t="shared" si="393"/>
        <v>0</v>
      </c>
      <c r="D1541" s="3">
        <f t="shared" si="394"/>
        <v>0</v>
      </c>
      <c r="E1541" s="3">
        <f t="shared" si="395"/>
        <v>1.1620000000000001E-3</v>
      </c>
      <c r="F1541" s="3" t="str">
        <f t="shared" si="396"/>
        <v/>
      </c>
      <c r="G1541" s="3">
        <f t="shared" si="397"/>
        <v>0</v>
      </c>
      <c r="H1541" s="3">
        <f t="shared" si="398"/>
        <v>0</v>
      </c>
      <c r="I1541" s="3">
        <f t="shared" si="399"/>
        <v>2</v>
      </c>
      <c r="J1541" s="3">
        <f t="shared" si="400"/>
        <v>0</v>
      </c>
      <c r="K1541" s="3">
        <f t="shared" si="401"/>
        <v>0</v>
      </c>
      <c r="L1541" s="3">
        <f t="shared" si="402"/>
        <v>0</v>
      </c>
      <c r="M1541" s="3">
        <f t="shared" si="403"/>
        <v>0</v>
      </c>
      <c r="N1541" s="3">
        <f t="shared" si="404"/>
        <v>0</v>
      </c>
      <c r="O1541" s="3">
        <f>SUM(K1541:M1541)</f>
        <v>0</v>
      </c>
      <c r="P1541" s="41" t="str">
        <f t="shared" si="405"/>
        <v/>
      </c>
      <c r="Q1541" s="42" t="str">
        <f t="shared" si="406"/>
        <v/>
      </c>
      <c r="R1541" s="44">
        <f t="shared" si="407"/>
        <v>0</v>
      </c>
      <c r="S1541" s="3" t="str">
        <f>IF(G1541&gt;0,(K1541/G1541)*(1000000/365),"")</f>
        <v/>
      </c>
      <c r="T1541" s="3" t="str">
        <f>IF(H1541&gt;0,(L1541/H1541)*(1000000/365),"")</f>
        <v/>
      </c>
      <c r="U1541" s="3">
        <f>IF(I1541&gt;0,(M1541/I1541)*(1000000/365),"")</f>
        <v>0</v>
      </c>
      <c r="V1541" s="28" t="str">
        <f>IF(J1541&gt;0,(N1541/J1541)*(1000000/365),"")</f>
        <v/>
      </c>
      <c r="Y1541" s="29" t="s">
        <v>926</v>
      </c>
      <c r="Z1541" s="3" t="s">
        <v>62</v>
      </c>
      <c r="AA1541" s="3">
        <v>1162</v>
      </c>
      <c r="AB1541" s="3">
        <v>1</v>
      </c>
      <c r="AC1541" s="3">
        <v>2</v>
      </c>
      <c r="AD1541" s="3">
        <v>0</v>
      </c>
      <c r="AE1541" s="2" t="s">
        <v>1245</v>
      </c>
      <c r="AG1541" s="2">
        <v>0</v>
      </c>
      <c r="AH1541" s="2">
        <v>0</v>
      </c>
      <c r="AI1541" s="3" t="s">
        <v>1245</v>
      </c>
      <c r="AK1541" s="3">
        <v>0</v>
      </c>
      <c r="AL1541" s="3">
        <v>0</v>
      </c>
      <c r="AM1541" s="2" t="s">
        <v>1243</v>
      </c>
      <c r="AO1541" s="2">
        <v>2</v>
      </c>
      <c r="AP1541" s="2">
        <v>0</v>
      </c>
    </row>
    <row r="1542" spans="1:42" x14ac:dyDescent="0.25">
      <c r="A1542" s="3">
        <f t="shared" si="391"/>
        <v>6</v>
      </c>
      <c r="B1542" s="3" t="str">
        <f t="shared" si="392"/>
        <v>Oil</v>
      </c>
      <c r="C1542" s="3">
        <f t="shared" si="393"/>
        <v>0.13982316592592592</v>
      </c>
      <c r="D1542" s="3">
        <f t="shared" si="394"/>
        <v>0</v>
      </c>
      <c r="E1542" s="3">
        <f t="shared" si="395"/>
        <v>0.42646065607407407</v>
      </c>
      <c r="F1542" s="3" t="str">
        <f t="shared" si="396"/>
        <v/>
      </c>
      <c r="G1542" s="3">
        <f t="shared" si="397"/>
        <v>40</v>
      </c>
      <c r="H1542" s="3">
        <f t="shared" si="398"/>
        <v>0</v>
      </c>
      <c r="I1542" s="3">
        <f t="shared" si="399"/>
        <v>122</v>
      </c>
      <c r="J1542" s="3">
        <f t="shared" si="400"/>
        <v>0</v>
      </c>
      <c r="K1542" s="3">
        <f t="shared" si="401"/>
        <v>0</v>
      </c>
      <c r="L1542" s="3">
        <f t="shared" si="402"/>
        <v>0</v>
      </c>
      <c r="M1542" s="3">
        <f t="shared" si="403"/>
        <v>1E-3</v>
      </c>
      <c r="N1542" s="3">
        <f t="shared" si="404"/>
        <v>0</v>
      </c>
      <c r="O1542" s="3">
        <f>SUM(K1542:M1542)</f>
        <v>1E-3</v>
      </c>
      <c r="P1542" s="41">
        <f t="shared" si="405"/>
        <v>0</v>
      </c>
      <c r="Q1542" s="42" t="str">
        <f t="shared" si="406"/>
        <v/>
      </c>
      <c r="R1542" s="44">
        <f t="shared" si="407"/>
        <v>2.3448821966505278E-3</v>
      </c>
      <c r="S1542" s="3">
        <f>IF(G1542&gt;0,(K1542/G1542)*(1000000/365),"")</f>
        <v>0</v>
      </c>
      <c r="T1542" s="3" t="str">
        <f>IF(H1542&gt;0,(L1542/H1542)*(1000000/365),"")</f>
        <v/>
      </c>
      <c r="U1542" s="3">
        <f>IF(I1542&gt;0,(M1542/I1542)*(1000000/365),"")</f>
        <v>2.2456770716370988E-2</v>
      </c>
      <c r="V1542" s="28" t="str">
        <f>IF(J1542&gt;0,(N1542/J1542)*(1000000/365),"")</f>
        <v/>
      </c>
      <c r="Y1542" s="29" t="s">
        <v>926</v>
      </c>
      <c r="Z1542" s="3" t="s">
        <v>47</v>
      </c>
      <c r="AA1542" s="3">
        <v>566283.82200000004</v>
      </c>
      <c r="AB1542" s="3">
        <v>49</v>
      </c>
      <c r="AC1542" s="3">
        <v>215</v>
      </c>
      <c r="AD1542" s="3">
        <v>0</v>
      </c>
      <c r="AE1542" s="2" t="s">
        <v>1243</v>
      </c>
      <c r="AG1542" s="2">
        <v>40</v>
      </c>
      <c r="AH1542" s="2">
        <v>0</v>
      </c>
      <c r="AI1542" s="3" t="s">
        <v>1245</v>
      </c>
      <c r="AM1542" s="2" t="s">
        <v>1243</v>
      </c>
      <c r="AO1542" s="2">
        <v>122</v>
      </c>
      <c r="AP1542" s="2">
        <v>1</v>
      </c>
    </row>
    <row r="1543" spans="1:42" x14ac:dyDescent="0.25">
      <c r="A1543" s="3">
        <f t="shared" si="391"/>
        <v>5</v>
      </c>
      <c r="B1543" s="3" t="str">
        <f t="shared" si="392"/>
        <v>Oil</v>
      </c>
      <c r="C1543" s="3">
        <f t="shared" si="393"/>
        <v>0</v>
      </c>
      <c r="D1543" s="3">
        <f t="shared" si="394"/>
        <v>0.38355517047272736</v>
      </c>
      <c r="E1543" s="3">
        <f t="shared" si="395"/>
        <v>2.127817969527273</v>
      </c>
      <c r="F1543" s="3" t="str">
        <f t="shared" si="396"/>
        <v/>
      </c>
      <c r="G1543" s="3">
        <f t="shared" si="397"/>
        <v>0</v>
      </c>
      <c r="H1543" s="3">
        <f t="shared" si="398"/>
        <v>42</v>
      </c>
      <c r="I1543" s="3">
        <f t="shared" si="399"/>
        <v>233</v>
      </c>
      <c r="J1543" s="3">
        <f t="shared" si="400"/>
        <v>0</v>
      </c>
      <c r="K1543" s="3">
        <f t="shared" si="401"/>
        <v>0</v>
      </c>
      <c r="L1543" s="3">
        <f t="shared" si="402"/>
        <v>1.4268627900000001E-2</v>
      </c>
      <c r="M1543" s="3">
        <f t="shared" si="403"/>
        <v>8.7362836000000003E-3</v>
      </c>
      <c r="N1543" s="3">
        <f t="shared" si="404"/>
        <v>0</v>
      </c>
      <c r="O1543" s="3">
        <f>SUM(K1543:M1543)</f>
        <v>2.3004911500000003E-2</v>
      </c>
      <c r="P1543" s="41" t="str">
        <f t="shared" si="405"/>
        <v/>
      </c>
      <c r="Q1543" s="42">
        <f t="shared" si="406"/>
        <v>3.7200979150963029E-2</v>
      </c>
      <c r="R1543" s="44">
        <f t="shared" si="407"/>
        <v>4.105747636834225E-3</v>
      </c>
      <c r="S1543" s="3" t="str">
        <f>IF(G1543&gt;0,(K1543/G1543)*(1000000/365),"")</f>
        <v/>
      </c>
      <c r="T1543" s="3">
        <f>IF(H1543&gt;0,(L1543/H1543)*(1000000/365),"")</f>
        <v>0.93076502935420746</v>
      </c>
      <c r="U1543" s="3">
        <f>IF(I1543&gt;0,(M1543/I1543)*(1000000/365),"")</f>
        <v>0.10272542301134693</v>
      </c>
      <c r="V1543" s="28" t="str">
        <f>IF(J1543&gt;0,(N1543/J1543)*(1000000/365),"")</f>
        <v/>
      </c>
      <c r="Y1543" s="29" t="s">
        <v>926</v>
      </c>
      <c r="Z1543" s="3" t="s">
        <v>47</v>
      </c>
      <c r="AA1543" s="3">
        <v>2511373.14</v>
      </c>
      <c r="AB1543" s="3">
        <v>46</v>
      </c>
      <c r="AC1543" s="3">
        <v>275</v>
      </c>
      <c r="AD1543" s="3">
        <v>0</v>
      </c>
      <c r="AE1543" s="2" t="s">
        <v>1245</v>
      </c>
      <c r="AI1543" s="3" t="s">
        <v>1243</v>
      </c>
      <c r="AK1543" s="3">
        <v>42</v>
      </c>
      <c r="AL1543" s="3">
        <v>14.2686279</v>
      </c>
      <c r="AM1543" s="2" t="s">
        <v>1243</v>
      </c>
      <c r="AO1543" s="2">
        <v>233</v>
      </c>
      <c r="AP1543" s="2">
        <v>8.7362836000000001</v>
      </c>
    </row>
    <row r="1544" spans="1:42" x14ac:dyDescent="0.25">
      <c r="A1544" s="3">
        <f t="shared" si="391"/>
        <v>5</v>
      </c>
      <c r="B1544" s="3" t="str">
        <f t="shared" si="392"/>
        <v>Oil</v>
      </c>
      <c r="C1544" s="3">
        <f t="shared" si="393"/>
        <v>0</v>
      </c>
      <c r="D1544" s="3">
        <f t="shared" si="394"/>
        <v>6.4163665806451609E-2</v>
      </c>
      <c r="E1544" s="3">
        <f t="shared" si="395"/>
        <v>0.93037315419354827</v>
      </c>
      <c r="F1544" s="3" t="str">
        <f t="shared" si="396"/>
        <v/>
      </c>
      <c r="G1544" s="3">
        <f t="shared" si="397"/>
        <v>0</v>
      </c>
      <c r="H1544" s="3">
        <f t="shared" si="398"/>
        <v>6</v>
      </c>
      <c r="I1544" s="3">
        <f t="shared" si="399"/>
        <v>87</v>
      </c>
      <c r="J1544" s="3">
        <f t="shared" si="400"/>
        <v>0</v>
      </c>
      <c r="K1544" s="3">
        <f t="shared" si="401"/>
        <v>0</v>
      </c>
      <c r="L1544" s="3">
        <f t="shared" si="402"/>
        <v>1E-4</v>
      </c>
      <c r="M1544" s="3">
        <f t="shared" si="403"/>
        <v>1E-4</v>
      </c>
      <c r="N1544" s="3">
        <f t="shared" si="404"/>
        <v>0</v>
      </c>
      <c r="O1544" s="3">
        <f>SUM(K1544:M1544)</f>
        <v>2.0000000000000001E-4</v>
      </c>
      <c r="P1544" s="41" t="str">
        <f t="shared" si="405"/>
        <v/>
      </c>
      <c r="Q1544" s="42">
        <f t="shared" si="406"/>
        <v>1.5585144449453366E-3</v>
      </c>
      <c r="R1544" s="44">
        <f t="shared" si="407"/>
        <v>1.0748375482381633E-4</v>
      </c>
      <c r="S1544" s="3" t="str">
        <f>IF(G1544&gt;0,(K1544/G1544)*(1000000/365),"")</f>
        <v/>
      </c>
      <c r="T1544" s="3">
        <f>IF(H1544&gt;0,(L1544/H1544)*(1000000/365),"")</f>
        <v>4.5662100456621002E-2</v>
      </c>
      <c r="U1544" s="3">
        <f>IF(I1544&gt;0,(M1544/I1544)*(1000000/365),"")</f>
        <v>3.1491103763186899E-3</v>
      </c>
      <c r="V1544" s="28" t="str">
        <f>IF(J1544&gt;0,(N1544/J1544)*(1000000/365),"")</f>
        <v/>
      </c>
      <c r="Y1544" s="29" t="s">
        <v>926</v>
      </c>
      <c r="Z1544" s="3" t="s">
        <v>47</v>
      </c>
      <c r="AA1544" s="3">
        <v>994536.82</v>
      </c>
      <c r="AB1544" s="3">
        <v>39</v>
      </c>
      <c r="AC1544" s="3">
        <v>196</v>
      </c>
      <c r="AD1544" s="3">
        <v>0</v>
      </c>
      <c r="AE1544" s="2" t="s">
        <v>1245</v>
      </c>
      <c r="AI1544" s="3" t="s">
        <v>1243</v>
      </c>
      <c r="AK1544" s="3">
        <v>6</v>
      </c>
      <c r="AL1544" s="3">
        <v>0.1</v>
      </c>
      <c r="AM1544" s="2" t="s">
        <v>1243</v>
      </c>
      <c r="AO1544" s="2">
        <v>87</v>
      </c>
      <c r="AP1544" s="2">
        <v>0.1</v>
      </c>
    </row>
    <row r="1545" spans="1:42" x14ac:dyDescent="0.25">
      <c r="A1545" s="3">
        <f t="shared" ref="A1545:A1608" si="408">IF(AND(AE1545="Y",AI1545="N",AM1545="N"),1,IF(AND(AE1545="N",AI1545="Y",AM1545="N"),2,IF(AND(AE1545="N",AI1545="N",AM1545="Y"),3,IF(AND(AE1545="Y",AI1545="Y",AM1545="N"),4,IF(AND(AE1545="N",AI1545="Y",AM1545="Y"),5,6)))))</f>
        <v>3</v>
      </c>
      <c r="B1545" s="3" t="str">
        <f t="shared" ref="B1545:B1608" si="409">IF(OR(ISNUMBER(SEARCH("gas",Y1545)),ISNUMBER(SEARCH("tight",Y1545)),ISNUMBER(SEARCH("coal",Y1545))),"Gas","Oil")</f>
        <v>Oil</v>
      </c>
      <c r="C1545" s="3">
        <f t="shared" ref="C1545:C1608" si="410">IF(SUM(G1545:I1545)&gt;0,IF(A1545=1,AA1545,IF(OR(A1545=4,A1545=6),AA1545*(G1545/SUM(G1545:I1545)),0))/1000000,0)</f>
        <v>0</v>
      </c>
      <c r="D1545" s="3">
        <f t="shared" ref="D1545:D1608" si="411">IF(SUM(G1545:I1545)&gt;0,IF(A1545=2,AA1545,IF(OR(A1545=4,A1545=5),AA1545*(H1545/SUM(G1545:I1545)),0))/1000000,0)</f>
        <v>0</v>
      </c>
      <c r="E1545" s="3">
        <f t="shared" ref="E1545:E1608" si="412">IF(SUM(G1545:I1545)&gt;0,IF(A1545=3,AA1545,IF(OR(A1545=5,A1545=6),AA1545*(I1545/SUM(G1545:I1545)),0))/1000000,0)</f>
        <v>4.9565100000000001E-2</v>
      </c>
      <c r="F1545" s="3" t="str">
        <f t="shared" ref="F1545:F1608" si="413">IF(AQ1545&gt;0,AA1545/1000000,"")</f>
        <v/>
      </c>
      <c r="G1545" s="3">
        <f t="shared" ref="G1545:G1608" si="414">AG1545</f>
        <v>0</v>
      </c>
      <c r="H1545" s="3">
        <f t="shared" ref="H1545:H1608" si="415">AK1545</f>
        <v>0</v>
      </c>
      <c r="I1545" s="3">
        <f t="shared" ref="I1545:I1608" si="416">AO1545</f>
        <v>8</v>
      </c>
      <c r="J1545" s="3">
        <f t="shared" ref="J1545:J1608" si="417">AQ1545</f>
        <v>0</v>
      </c>
      <c r="K1545" s="3">
        <f t="shared" ref="K1545:K1608" si="418">AH1545/1000</f>
        <v>0</v>
      </c>
      <c r="L1545" s="3">
        <f t="shared" ref="L1545:L1608" si="419">AL1545/1000</f>
        <v>0</v>
      </c>
      <c r="M1545" s="3">
        <f t="shared" ref="M1545:M1608" si="420">AP1545/1000</f>
        <v>2.0000000000000001E-4</v>
      </c>
      <c r="N1545" s="3">
        <f t="shared" ref="N1545:N1608" si="421">AR1545/1000</f>
        <v>0</v>
      </c>
      <c r="O1545" s="3">
        <f>SUM(K1545:M1545)</f>
        <v>2.0000000000000001E-4</v>
      </c>
      <c r="P1545" s="41" t="str">
        <f t="shared" ref="P1545:P1608" si="422">IF(C1545&gt;0,(K1545/C1545),"")</f>
        <v/>
      </c>
      <c r="Q1545" s="42" t="str">
        <f t="shared" ref="Q1545:Q1608" si="423">IF(D1545&gt;0,(L1545/D1545),"")</f>
        <v/>
      </c>
      <c r="R1545" s="44">
        <f t="shared" ref="R1545:R1608" si="424">IF(E1545&gt;0,(M1545/E1545),"")</f>
        <v>4.0350972761075835E-3</v>
      </c>
      <c r="S1545" s="3" t="str">
        <f>IF(G1545&gt;0,(K1545/G1545)*(1000000/365),"")</f>
        <v/>
      </c>
      <c r="T1545" s="3" t="str">
        <f>IF(H1545&gt;0,(L1545/H1545)*(1000000/365),"")</f>
        <v/>
      </c>
      <c r="U1545" s="3">
        <f>IF(I1545&gt;0,(M1545/I1545)*(1000000/365),"")</f>
        <v>6.8493150684931503E-2</v>
      </c>
      <c r="V1545" s="28" t="str">
        <f>IF(J1545&gt;0,(N1545/J1545)*(1000000/365),"")</f>
        <v/>
      </c>
      <c r="Y1545" s="29" t="s">
        <v>926</v>
      </c>
      <c r="Z1545" s="3" t="s">
        <v>47</v>
      </c>
      <c r="AA1545" s="3">
        <v>49565.1</v>
      </c>
      <c r="AB1545" s="3">
        <v>1</v>
      </c>
      <c r="AC1545" s="3">
        <v>8</v>
      </c>
      <c r="AD1545" s="3">
        <v>0</v>
      </c>
      <c r="AE1545" s="2" t="s">
        <v>1245</v>
      </c>
      <c r="AI1545" s="3" t="s">
        <v>1245</v>
      </c>
      <c r="AM1545" s="2" t="s">
        <v>1243</v>
      </c>
      <c r="AO1545" s="2">
        <v>8</v>
      </c>
      <c r="AP1545" s="2">
        <v>0.2</v>
      </c>
    </row>
    <row r="1546" spans="1:42" x14ac:dyDescent="0.25">
      <c r="A1546" s="3">
        <f t="shared" si="408"/>
        <v>2</v>
      </c>
      <c r="B1546" s="3" t="str">
        <f t="shared" si="409"/>
        <v>Oil</v>
      </c>
      <c r="C1546" s="3">
        <f t="shared" si="410"/>
        <v>0</v>
      </c>
      <c r="D1546" s="3">
        <f t="shared" si="411"/>
        <v>1.40787885E-2</v>
      </c>
      <c r="E1546" s="3">
        <f t="shared" si="412"/>
        <v>0</v>
      </c>
      <c r="F1546" s="3" t="str">
        <f t="shared" si="413"/>
        <v/>
      </c>
      <c r="G1546" s="3">
        <f t="shared" si="414"/>
        <v>0</v>
      </c>
      <c r="H1546" s="3">
        <f t="shared" si="415"/>
        <v>2</v>
      </c>
      <c r="I1546" s="3">
        <f t="shared" si="416"/>
        <v>0</v>
      </c>
      <c r="J1546" s="3">
        <f t="shared" si="417"/>
        <v>0</v>
      </c>
      <c r="K1546" s="3">
        <f t="shared" si="418"/>
        <v>0</v>
      </c>
      <c r="L1546" s="3">
        <f t="shared" si="419"/>
        <v>2.48E-5</v>
      </c>
      <c r="M1546" s="3">
        <f t="shared" si="420"/>
        <v>0</v>
      </c>
      <c r="N1546" s="3">
        <f t="shared" si="421"/>
        <v>0</v>
      </c>
      <c r="O1546" s="3">
        <f>SUM(K1546:M1546)</f>
        <v>2.48E-5</v>
      </c>
      <c r="P1546" s="41" t="str">
        <f t="shared" si="422"/>
        <v/>
      </c>
      <c r="Q1546" s="42">
        <f t="shared" si="423"/>
        <v>1.7615152042379215E-3</v>
      </c>
      <c r="R1546" s="44" t="str">
        <f t="shared" si="424"/>
        <v/>
      </c>
      <c r="S1546" s="3" t="str">
        <f>IF(G1546&gt;0,(K1546/G1546)*(1000000/365),"")</f>
        <v/>
      </c>
      <c r="T1546" s="3">
        <f>IF(H1546&gt;0,(L1546/H1546)*(1000000/365),"")</f>
        <v>3.3972602739726028E-2</v>
      </c>
      <c r="U1546" s="3" t="str">
        <f>IF(I1546&gt;0,(M1546/I1546)*(1000000/365),"")</f>
        <v/>
      </c>
      <c r="V1546" s="28" t="str">
        <f>IF(J1546&gt;0,(N1546/J1546)*(1000000/365),"")</f>
        <v/>
      </c>
      <c r="Y1546" s="29" t="s">
        <v>926</v>
      </c>
      <c r="Z1546" s="3" t="s">
        <v>47</v>
      </c>
      <c r="AA1546" s="3">
        <v>14078.788500000001</v>
      </c>
      <c r="AB1546" s="3">
        <v>2</v>
      </c>
      <c r="AC1546" s="3">
        <v>2</v>
      </c>
      <c r="AD1546" s="3">
        <v>0</v>
      </c>
      <c r="AE1546" s="2" t="s">
        <v>1245</v>
      </c>
      <c r="AI1546" s="3" t="s">
        <v>1243</v>
      </c>
      <c r="AK1546" s="3">
        <v>2</v>
      </c>
      <c r="AL1546" s="3">
        <v>2.4799999999999999E-2</v>
      </c>
      <c r="AM1546" s="2" t="s">
        <v>1245</v>
      </c>
    </row>
    <row r="1547" spans="1:42" x14ac:dyDescent="0.25">
      <c r="A1547" s="3">
        <f t="shared" si="408"/>
        <v>6</v>
      </c>
      <c r="B1547" s="3" t="str">
        <f t="shared" si="409"/>
        <v>Oil</v>
      </c>
      <c r="C1547" s="3">
        <f t="shared" si="410"/>
        <v>0.93833580625000002</v>
      </c>
      <c r="D1547" s="3">
        <f t="shared" si="411"/>
        <v>0</v>
      </c>
      <c r="E1547" s="3">
        <f t="shared" si="412"/>
        <v>0.11260029675000001</v>
      </c>
      <c r="F1547" s="3" t="str">
        <f t="shared" si="413"/>
        <v/>
      </c>
      <c r="G1547" s="3">
        <f t="shared" si="414"/>
        <v>50</v>
      </c>
      <c r="H1547" s="3">
        <f t="shared" si="415"/>
        <v>184</v>
      </c>
      <c r="I1547" s="3">
        <f t="shared" si="416"/>
        <v>6</v>
      </c>
      <c r="J1547" s="3">
        <f t="shared" si="417"/>
        <v>0</v>
      </c>
      <c r="K1547" s="3">
        <f t="shared" si="418"/>
        <v>0</v>
      </c>
      <c r="L1547" s="3">
        <f t="shared" si="419"/>
        <v>0.19738182000000001</v>
      </c>
      <c r="M1547" s="3">
        <f t="shared" si="420"/>
        <v>1.0348000000000001E-4</v>
      </c>
      <c r="N1547" s="3">
        <f t="shared" si="421"/>
        <v>0</v>
      </c>
      <c r="O1547" s="3">
        <f>SUM(K1547:M1547)</f>
        <v>0.1974853</v>
      </c>
      <c r="P1547" s="41">
        <f t="shared" si="422"/>
        <v>0</v>
      </c>
      <c r="Q1547" s="42" t="str">
        <f t="shared" si="423"/>
        <v/>
      </c>
      <c r="R1547" s="44">
        <f t="shared" si="424"/>
        <v>9.1900290662422256E-4</v>
      </c>
      <c r="S1547" s="3">
        <f>IF(G1547&gt;0,(K1547/G1547)*(1000000/365),"")</f>
        <v>0</v>
      </c>
      <c r="T1547" s="3">
        <f>IF(H1547&gt;0,(L1547/H1547)*(1000000/365),"")</f>
        <v>2.9389788564621799</v>
      </c>
      <c r="U1547" s="3">
        <f>IF(I1547&gt;0,(M1547/I1547)*(1000000/365),"")</f>
        <v>4.7251141552511422E-2</v>
      </c>
      <c r="V1547" s="28" t="str">
        <f>IF(J1547&gt;0,(N1547/J1547)*(1000000/365),"")</f>
        <v/>
      </c>
      <c r="Y1547" s="29" t="s">
        <v>934</v>
      </c>
      <c r="Z1547" s="3" t="s">
        <v>47</v>
      </c>
      <c r="AA1547" s="3">
        <v>4504011.87</v>
      </c>
      <c r="AB1547" s="3">
        <v>100</v>
      </c>
      <c r="AC1547" s="3">
        <v>240</v>
      </c>
      <c r="AD1547" s="3">
        <v>0</v>
      </c>
      <c r="AE1547" s="2" t="s">
        <v>1243</v>
      </c>
      <c r="AG1547" s="2">
        <v>50</v>
      </c>
      <c r="AH1547" s="2">
        <v>0</v>
      </c>
      <c r="AI1547" s="3" t="s">
        <v>1243</v>
      </c>
      <c r="AK1547" s="3">
        <v>184</v>
      </c>
      <c r="AL1547" s="3">
        <v>197.38182</v>
      </c>
      <c r="AM1547" s="2" t="s">
        <v>1243</v>
      </c>
      <c r="AO1547" s="2">
        <v>6</v>
      </c>
      <c r="AP1547" s="2">
        <v>0.10348</v>
      </c>
    </row>
    <row r="1548" spans="1:42" x14ac:dyDescent="0.25">
      <c r="A1548" s="3">
        <f t="shared" si="408"/>
        <v>2</v>
      </c>
      <c r="B1548" s="3" t="str">
        <f t="shared" si="409"/>
        <v>Oil</v>
      </c>
      <c r="C1548" s="3">
        <f t="shared" si="410"/>
        <v>0</v>
      </c>
      <c r="D1548" s="3">
        <f t="shared" si="411"/>
        <v>0</v>
      </c>
      <c r="E1548" s="3">
        <f t="shared" si="412"/>
        <v>0</v>
      </c>
      <c r="F1548" s="3" t="str">
        <f t="shared" si="413"/>
        <v/>
      </c>
      <c r="G1548" s="3">
        <f t="shared" si="414"/>
        <v>0</v>
      </c>
      <c r="H1548" s="3">
        <f t="shared" si="415"/>
        <v>0</v>
      </c>
      <c r="I1548" s="3">
        <f t="shared" si="416"/>
        <v>0</v>
      </c>
      <c r="J1548" s="3">
        <f t="shared" si="417"/>
        <v>0</v>
      </c>
      <c r="K1548" s="3">
        <f t="shared" si="418"/>
        <v>0</v>
      </c>
      <c r="L1548" s="3">
        <f t="shared" si="419"/>
        <v>1.2332399999999998E-3</v>
      </c>
      <c r="M1548" s="3">
        <f t="shared" si="420"/>
        <v>0</v>
      </c>
      <c r="N1548" s="3">
        <f t="shared" si="421"/>
        <v>0</v>
      </c>
      <c r="O1548" s="3">
        <f>SUM(K1548:M1548)</f>
        <v>1.2332399999999998E-3</v>
      </c>
      <c r="P1548" s="41" t="str">
        <f t="shared" si="422"/>
        <v/>
      </c>
      <c r="Q1548" s="42" t="str">
        <f t="shared" si="423"/>
        <v/>
      </c>
      <c r="R1548" s="44" t="str">
        <f t="shared" si="424"/>
        <v/>
      </c>
      <c r="S1548" s="3" t="str">
        <f>IF(G1548&gt;0,(K1548/G1548)*(1000000/365),"")</f>
        <v/>
      </c>
      <c r="T1548" s="3" t="str">
        <f>IF(H1548&gt;0,(L1548/H1548)*(1000000/365),"")</f>
        <v/>
      </c>
      <c r="U1548" s="3" t="str">
        <f>IF(I1548&gt;0,(M1548/I1548)*(1000000/365),"")</f>
        <v/>
      </c>
      <c r="V1548" s="28" t="str">
        <f>IF(J1548&gt;0,(N1548/J1548)*(1000000/365),"")</f>
        <v/>
      </c>
      <c r="Y1548" s="29" t="s">
        <v>934</v>
      </c>
      <c r="Z1548" s="3" t="s">
        <v>62</v>
      </c>
      <c r="AA1548" s="3">
        <v>25082.45</v>
      </c>
      <c r="AB1548" s="3">
        <v>2</v>
      </c>
      <c r="AC1548" s="3">
        <v>0</v>
      </c>
      <c r="AD1548" s="3">
        <v>0</v>
      </c>
      <c r="AE1548" s="2" t="s">
        <v>1245</v>
      </c>
      <c r="AI1548" s="3" t="s">
        <v>1243</v>
      </c>
      <c r="AK1548" s="3">
        <v>0</v>
      </c>
      <c r="AL1548" s="3">
        <v>1.2332399999999999</v>
      </c>
      <c r="AM1548" s="2" t="s">
        <v>1245</v>
      </c>
    </row>
    <row r="1549" spans="1:42" x14ac:dyDescent="0.25">
      <c r="A1549" s="3">
        <f t="shared" si="408"/>
        <v>5</v>
      </c>
      <c r="B1549" s="3" t="str">
        <f t="shared" si="409"/>
        <v>Oil</v>
      </c>
      <c r="C1549" s="3">
        <f t="shared" si="410"/>
        <v>0</v>
      </c>
      <c r="D1549" s="3">
        <f t="shared" si="411"/>
        <v>0.41679366203242318</v>
      </c>
      <c r="E1549" s="3">
        <f t="shared" si="412"/>
        <v>4.3722472389675771</v>
      </c>
      <c r="F1549" s="3" t="str">
        <f t="shared" si="413"/>
        <v/>
      </c>
      <c r="G1549" s="3">
        <f t="shared" si="414"/>
        <v>0</v>
      </c>
      <c r="H1549" s="3">
        <f t="shared" si="415"/>
        <v>51</v>
      </c>
      <c r="I1549" s="3">
        <f t="shared" si="416"/>
        <v>535</v>
      </c>
      <c r="J1549" s="3">
        <f t="shared" si="417"/>
        <v>0</v>
      </c>
      <c r="K1549" s="3">
        <f t="shared" si="418"/>
        <v>0</v>
      </c>
      <c r="L1549" s="3">
        <f t="shared" si="419"/>
        <v>2.0242450000000002E-2</v>
      </c>
      <c r="M1549" s="3">
        <f t="shared" si="420"/>
        <v>7.3610200000000002E-3</v>
      </c>
      <c r="N1549" s="3">
        <f t="shared" si="421"/>
        <v>0</v>
      </c>
      <c r="O1549" s="3">
        <f>SUM(K1549:M1549)</f>
        <v>2.7603470000000001E-2</v>
      </c>
      <c r="P1549" s="41" t="str">
        <f t="shared" si="422"/>
        <v/>
      </c>
      <c r="Q1549" s="42">
        <f t="shared" si="423"/>
        <v>4.8567077295012473E-2</v>
      </c>
      <c r="R1549" s="44">
        <f t="shared" si="424"/>
        <v>1.6835781687721222E-3</v>
      </c>
      <c r="S1549" s="3" t="str">
        <f>IF(G1549&gt;0,(K1549/G1549)*(1000000/365),"")</f>
        <v/>
      </c>
      <c r="T1549" s="3">
        <f>IF(H1549&gt;0,(L1549/H1549)*(1000000/365),"")</f>
        <v>1.087426806338974</v>
      </c>
      <c r="U1549" s="3">
        <f>IF(I1549&gt;0,(M1549/I1549)*(1000000/365),"")</f>
        <v>3.7695659966713611E-2</v>
      </c>
      <c r="V1549" s="28" t="str">
        <f>IF(J1549&gt;0,(N1549/J1549)*(1000000/365),"")</f>
        <v/>
      </c>
      <c r="Y1549" s="29" t="s">
        <v>934</v>
      </c>
      <c r="Z1549" s="3" t="s">
        <v>47</v>
      </c>
      <c r="AA1549" s="3">
        <v>4789040.9009999996</v>
      </c>
      <c r="AB1549" s="3">
        <v>176</v>
      </c>
      <c r="AC1549" s="3">
        <v>586</v>
      </c>
      <c r="AD1549" s="3">
        <v>0</v>
      </c>
      <c r="AE1549" s="2" t="s">
        <v>1245</v>
      </c>
      <c r="AI1549" s="3" t="s">
        <v>1243</v>
      </c>
      <c r="AK1549" s="3">
        <v>51</v>
      </c>
      <c r="AL1549" s="3">
        <v>20.242450000000002</v>
      </c>
      <c r="AM1549" s="2" t="s">
        <v>1243</v>
      </c>
      <c r="AO1549" s="2">
        <v>535</v>
      </c>
      <c r="AP1549" s="2">
        <v>7.3610199999999999</v>
      </c>
    </row>
    <row r="1550" spans="1:42" x14ac:dyDescent="0.25">
      <c r="A1550" s="3">
        <f t="shared" si="408"/>
        <v>3</v>
      </c>
      <c r="B1550" s="3" t="str">
        <f t="shared" si="409"/>
        <v>Oil</v>
      </c>
      <c r="C1550" s="3">
        <f t="shared" si="410"/>
        <v>0</v>
      </c>
      <c r="D1550" s="3">
        <f t="shared" si="411"/>
        <v>0</v>
      </c>
      <c r="E1550" s="3">
        <f t="shared" si="412"/>
        <v>0.29113600000000001</v>
      </c>
      <c r="F1550" s="3" t="str">
        <f t="shared" si="413"/>
        <v/>
      </c>
      <c r="G1550" s="3">
        <f t="shared" si="414"/>
        <v>0</v>
      </c>
      <c r="H1550" s="3">
        <f t="shared" si="415"/>
        <v>0</v>
      </c>
      <c r="I1550" s="3">
        <f t="shared" si="416"/>
        <v>44</v>
      </c>
      <c r="J1550" s="3">
        <f t="shared" si="417"/>
        <v>0</v>
      </c>
      <c r="K1550" s="3">
        <f t="shared" si="418"/>
        <v>0</v>
      </c>
      <c r="L1550" s="3">
        <f t="shared" si="419"/>
        <v>0</v>
      </c>
      <c r="M1550" s="3">
        <f t="shared" si="420"/>
        <v>0</v>
      </c>
      <c r="N1550" s="3">
        <f t="shared" si="421"/>
        <v>0</v>
      </c>
      <c r="O1550" s="3">
        <f>SUM(K1550:M1550)</f>
        <v>0</v>
      </c>
      <c r="P1550" s="41" t="str">
        <f t="shared" si="422"/>
        <v/>
      </c>
      <c r="Q1550" s="42" t="str">
        <f t="shared" si="423"/>
        <v/>
      </c>
      <c r="R1550" s="44">
        <f t="shared" si="424"/>
        <v>0</v>
      </c>
      <c r="S1550" s="3" t="str">
        <f>IF(G1550&gt;0,(K1550/G1550)*(1000000/365),"")</f>
        <v/>
      </c>
      <c r="T1550" s="3" t="str">
        <f>IF(H1550&gt;0,(L1550/H1550)*(1000000/365),"")</f>
        <v/>
      </c>
      <c r="U1550" s="3">
        <f>IF(I1550&gt;0,(M1550/I1550)*(1000000/365),"")</f>
        <v>0</v>
      </c>
      <c r="V1550" s="28" t="str">
        <f>IF(J1550&gt;0,(N1550/J1550)*(1000000/365),"")</f>
        <v/>
      </c>
      <c r="Y1550" s="29" t="s">
        <v>934</v>
      </c>
      <c r="Z1550" s="3" t="s">
        <v>62</v>
      </c>
      <c r="AA1550" s="3">
        <v>291136</v>
      </c>
      <c r="AB1550" s="3">
        <v>8</v>
      </c>
      <c r="AC1550" s="3">
        <v>44</v>
      </c>
      <c r="AD1550" s="3">
        <v>0</v>
      </c>
      <c r="AE1550" s="2" t="s">
        <v>1245</v>
      </c>
      <c r="AG1550" s="2">
        <v>0</v>
      </c>
      <c r="AH1550" s="2">
        <v>0</v>
      </c>
      <c r="AI1550" s="3" t="s">
        <v>1245</v>
      </c>
      <c r="AK1550" s="3">
        <v>0</v>
      </c>
      <c r="AL1550" s="3">
        <v>0</v>
      </c>
      <c r="AM1550" s="2" t="s">
        <v>1243</v>
      </c>
      <c r="AO1550" s="2">
        <v>44</v>
      </c>
      <c r="AP1550" s="2">
        <v>0</v>
      </c>
    </row>
    <row r="1551" spans="1:42" x14ac:dyDescent="0.25">
      <c r="A1551" s="3">
        <f t="shared" si="408"/>
        <v>5</v>
      </c>
      <c r="B1551" s="3" t="str">
        <f t="shared" si="409"/>
        <v>Oil</v>
      </c>
      <c r="C1551" s="3">
        <f t="shared" si="410"/>
        <v>0</v>
      </c>
      <c r="D1551" s="3">
        <f t="shared" si="411"/>
        <v>5.332550426966292E-2</v>
      </c>
      <c r="E1551" s="3">
        <f t="shared" si="412"/>
        <v>0.73766947573033692</v>
      </c>
      <c r="F1551" s="3" t="str">
        <f t="shared" si="413"/>
        <v/>
      </c>
      <c r="G1551" s="3">
        <f t="shared" si="414"/>
        <v>0</v>
      </c>
      <c r="H1551" s="3">
        <f t="shared" si="415"/>
        <v>6</v>
      </c>
      <c r="I1551" s="3">
        <f t="shared" si="416"/>
        <v>83</v>
      </c>
      <c r="J1551" s="3">
        <f t="shared" si="417"/>
        <v>0</v>
      </c>
      <c r="K1551" s="3">
        <f t="shared" si="418"/>
        <v>0</v>
      </c>
      <c r="L1551" s="3">
        <f t="shared" si="419"/>
        <v>1.4045289999999998E-4</v>
      </c>
      <c r="M1551" s="3">
        <f t="shared" si="420"/>
        <v>4.6886959300000003E-2</v>
      </c>
      <c r="N1551" s="3">
        <f t="shared" si="421"/>
        <v>0</v>
      </c>
      <c r="O1551" s="3">
        <f>SUM(K1551:M1551)</f>
        <v>4.70274122E-2</v>
      </c>
      <c r="P1551" s="41" t="str">
        <f t="shared" si="422"/>
        <v/>
      </c>
      <c r="Q1551" s="42">
        <f t="shared" si="423"/>
        <v>2.6338785150486457E-3</v>
      </c>
      <c r="R1551" s="44">
        <f t="shared" si="424"/>
        <v>6.3560931884268507E-2</v>
      </c>
      <c r="S1551" s="3" t="str">
        <f>IF(G1551&gt;0,(K1551/G1551)*(1000000/365),"")</f>
        <v/>
      </c>
      <c r="T1551" s="3">
        <f>IF(H1551&gt;0,(L1551/H1551)*(1000000/365),"")</f>
        <v>6.4133744292237435E-2</v>
      </c>
      <c r="U1551" s="3">
        <f>IF(I1551&gt;0,(M1551/I1551)*(1000000/365),"")</f>
        <v>1.5476797920448919</v>
      </c>
      <c r="V1551" s="28" t="str">
        <f>IF(J1551&gt;0,(N1551/J1551)*(1000000/365),"")</f>
        <v/>
      </c>
      <c r="Y1551" s="29" t="s">
        <v>934</v>
      </c>
      <c r="Z1551" s="3" t="s">
        <v>62</v>
      </c>
      <c r="AA1551" s="3">
        <v>790994.98</v>
      </c>
      <c r="AB1551" s="3">
        <v>20</v>
      </c>
      <c r="AC1551" s="3">
        <v>89</v>
      </c>
      <c r="AD1551" s="3">
        <v>0</v>
      </c>
      <c r="AE1551" s="2" t="s">
        <v>1245</v>
      </c>
      <c r="AI1551" s="3" t="s">
        <v>1243</v>
      </c>
      <c r="AK1551" s="3">
        <v>6</v>
      </c>
      <c r="AL1551" s="3">
        <v>0.14045289999999999</v>
      </c>
      <c r="AM1551" s="2" t="s">
        <v>1243</v>
      </c>
      <c r="AO1551" s="2">
        <v>83</v>
      </c>
      <c r="AP1551" s="2">
        <v>46.886959300000001</v>
      </c>
    </row>
    <row r="1552" spans="1:42" x14ac:dyDescent="0.25">
      <c r="A1552" s="3">
        <f t="shared" si="408"/>
        <v>3</v>
      </c>
      <c r="B1552" s="3" t="str">
        <f t="shared" si="409"/>
        <v>Oil</v>
      </c>
      <c r="C1552" s="3">
        <f t="shared" si="410"/>
        <v>0</v>
      </c>
      <c r="D1552" s="3">
        <f t="shared" si="411"/>
        <v>0</v>
      </c>
      <c r="E1552" s="3">
        <f t="shared" si="412"/>
        <v>1.174847569</v>
      </c>
      <c r="F1552" s="3" t="str">
        <f t="shared" si="413"/>
        <v/>
      </c>
      <c r="G1552" s="3">
        <f t="shared" si="414"/>
        <v>0</v>
      </c>
      <c r="H1552" s="3">
        <f t="shared" si="415"/>
        <v>0</v>
      </c>
      <c r="I1552" s="3">
        <f t="shared" si="416"/>
        <v>289</v>
      </c>
      <c r="J1552" s="3">
        <f t="shared" si="417"/>
        <v>0</v>
      </c>
      <c r="K1552" s="3">
        <f t="shared" si="418"/>
        <v>0</v>
      </c>
      <c r="L1552" s="3">
        <f t="shared" si="419"/>
        <v>0</v>
      </c>
      <c r="M1552" s="3">
        <f t="shared" si="420"/>
        <v>2.1000000000000003E-3</v>
      </c>
      <c r="N1552" s="3">
        <f t="shared" si="421"/>
        <v>0</v>
      </c>
      <c r="O1552" s="3">
        <f>SUM(K1552:M1552)</f>
        <v>2.1000000000000003E-3</v>
      </c>
      <c r="P1552" s="41" t="str">
        <f t="shared" si="422"/>
        <v/>
      </c>
      <c r="Q1552" s="42" t="str">
        <f t="shared" si="423"/>
        <v/>
      </c>
      <c r="R1552" s="44">
        <f t="shared" si="424"/>
        <v>1.787465927845828E-3</v>
      </c>
      <c r="S1552" s="3" t="str">
        <f>IF(G1552&gt;0,(K1552/G1552)*(1000000/365),"")</f>
        <v/>
      </c>
      <c r="T1552" s="3" t="str">
        <f>IF(H1552&gt;0,(L1552/H1552)*(1000000/365),"")</f>
        <v/>
      </c>
      <c r="U1552" s="3">
        <f>IF(I1552&gt;0,(M1552/I1552)*(1000000/365),"")</f>
        <v>1.9908043797696357E-2</v>
      </c>
      <c r="V1552" s="28" t="str">
        <f>IF(J1552&gt;0,(N1552/J1552)*(1000000/365),"")</f>
        <v/>
      </c>
      <c r="Y1552" s="29" t="s">
        <v>934</v>
      </c>
      <c r="Z1552" s="3" t="s">
        <v>47</v>
      </c>
      <c r="AA1552" s="3">
        <v>1174847.5689999999</v>
      </c>
      <c r="AB1552" s="3">
        <v>105</v>
      </c>
      <c r="AC1552" s="3">
        <v>473</v>
      </c>
      <c r="AD1552" s="3">
        <v>1</v>
      </c>
      <c r="AE1552" s="2" t="s">
        <v>1245</v>
      </c>
      <c r="AI1552" s="3" t="s">
        <v>1245</v>
      </c>
      <c r="AM1552" s="2" t="s">
        <v>1243</v>
      </c>
      <c r="AO1552" s="2">
        <v>289</v>
      </c>
      <c r="AP1552" s="2">
        <v>2.1</v>
      </c>
    </row>
    <row r="1553" spans="1:42" x14ac:dyDescent="0.25">
      <c r="A1553" s="3">
        <f t="shared" si="408"/>
        <v>5</v>
      </c>
      <c r="B1553" s="3" t="str">
        <f t="shared" si="409"/>
        <v>Oil</v>
      </c>
      <c r="C1553" s="3">
        <f t="shared" si="410"/>
        <v>0</v>
      </c>
      <c r="D1553" s="3">
        <f t="shared" si="411"/>
        <v>4.319602285714285E-2</v>
      </c>
      <c r="E1553" s="3">
        <f t="shared" si="412"/>
        <v>3.2397017142857136E-2</v>
      </c>
      <c r="F1553" s="3" t="str">
        <f t="shared" si="413"/>
        <v/>
      </c>
      <c r="G1553" s="3">
        <f t="shared" si="414"/>
        <v>0</v>
      </c>
      <c r="H1553" s="3">
        <f t="shared" si="415"/>
        <v>8</v>
      </c>
      <c r="I1553" s="3">
        <f t="shared" si="416"/>
        <v>6</v>
      </c>
      <c r="J1553" s="3">
        <f t="shared" si="417"/>
        <v>0</v>
      </c>
      <c r="K1553" s="3">
        <f t="shared" si="418"/>
        <v>0</v>
      </c>
      <c r="L1553" s="3">
        <f t="shared" si="419"/>
        <v>1.4888201999999999E-3</v>
      </c>
      <c r="M1553" s="3">
        <f t="shared" si="420"/>
        <v>8.6133199999999997E-5</v>
      </c>
      <c r="N1553" s="3">
        <f t="shared" si="421"/>
        <v>0</v>
      </c>
      <c r="O1553" s="3">
        <f>SUM(K1553:M1553)</f>
        <v>1.5749533999999999E-3</v>
      </c>
      <c r="P1553" s="41" t="str">
        <f t="shared" si="422"/>
        <v/>
      </c>
      <c r="Q1553" s="42">
        <f t="shared" si="423"/>
        <v>3.4466603671449124E-2</v>
      </c>
      <c r="R1553" s="44">
        <f t="shared" si="424"/>
        <v>2.6586768658419706E-3</v>
      </c>
      <c r="S1553" s="3" t="str">
        <f>IF(G1553&gt;0,(K1553/G1553)*(1000000/365),"")</f>
        <v/>
      </c>
      <c r="T1553" s="3">
        <f>IF(H1553&gt;0,(L1553/H1553)*(1000000/365),"")</f>
        <v>0.50986993150684923</v>
      </c>
      <c r="U1553" s="3">
        <f>IF(I1553&gt;0,(M1553/I1553)*(1000000/365),"")</f>
        <v>3.9330228310502278E-2</v>
      </c>
      <c r="V1553" s="28" t="str">
        <f>IF(J1553&gt;0,(N1553/J1553)*(1000000/365),"")</f>
        <v/>
      </c>
      <c r="Y1553" s="29" t="s">
        <v>934</v>
      </c>
      <c r="Z1553" s="3" t="s">
        <v>47</v>
      </c>
      <c r="AA1553" s="3">
        <v>75593.039999999994</v>
      </c>
      <c r="AB1553" s="3">
        <v>3</v>
      </c>
      <c r="AC1553" s="3">
        <v>14</v>
      </c>
      <c r="AD1553" s="3">
        <v>0</v>
      </c>
      <c r="AE1553" s="2" t="s">
        <v>1245</v>
      </c>
      <c r="AI1553" s="3" t="s">
        <v>1243</v>
      </c>
      <c r="AK1553" s="3">
        <v>8</v>
      </c>
      <c r="AL1553" s="3">
        <v>1.4888201999999999</v>
      </c>
      <c r="AM1553" s="2" t="s">
        <v>1243</v>
      </c>
      <c r="AO1553" s="2">
        <v>6</v>
      </c>
      <c r="AP1553" s="2">
        <v>8.6133199999999993E-2</v>
      </c>
    </row>
    <row r="1554" spans="1:42" x14ac:dyDescent="0.25">
      <c r="A1554" s="3">
        <f t="shared" si="408"/>
        <v>5</v>
      </c>
      <c r="B1554" s="3" t="str">
        <f t="shared" si="409"/>
        <v>Oil</v>
      </c>
      <c r="C1554" s="3">
        <f t="shared" si="410"/>
        <v>0</v>
      </c>
      <c r="D1554" s="3">
        <f t="shared" si="411"/>
        <v>0.16999031511961724</v>
      </c>
      <c r="E1554" s="3">
        <f t="shared" si="412"/>
        <v>2.5629309048803832</v>
      </c>
      <c r="F1554" s="3" t="str">
        <f t="shared" si="413"/>
        <v/>
      </c>
      <c r="G1554" s="3">
        <f t="shared" si="414"/>
        <v>0</v>
      </c>
      <c r="H1554" s="3">
        <f t="shared" si="415"/>
        <v>13</v>
      </c>
      <c r="I1554" s="3">
        <f t="shared" si="416"/>
        <v>196</v>
      </c>
      <c r="J1554" s="3">
        <f t="shared" si="417"/>
        <v>0</v>
      </c>
      <c r="K1554" s="3">
        <f t="shared" si="418"/>
        <v>0</v>
      </c>
      <c r="L1554" s="3">
        <f t="shared" si="419"/>
        <v>4.0000000000000002E-4</v>
      </c>
      <c r="M1554" s="3">
        <f t="shared" si="420"/>
        <v>2.0000000000000001E-4</v>
      </c>
      <c r="N1554" s="3">
        <f t="shared" si="421"/>
        <v>0</v>
      </c>
      <c r="O1554" s="3">
        <f>SUM(K1554:M1554)</f>
        <v>6.0000000000000006E-4</v>
      </c>
      <c r="P1554" s="41" t="str">
        <f t="shared" si="422"/>
        <v/>
      </c>
      <c r="Q1554" s="42">
        <f t="shared" si="423"/>
        <v>2.3530752308949581E-3</v>
      </c>
      <c r="R1554" s="44">
        <f t="shared" si="424"/>
        <v>7.8035658167434826E-5</v>
      </c>
      <c r="S1554" s="3" t="str">
        <f>IF(G1554&gt;0,(K1554/G1554)*(1000000/365),"")</f>
        <v/>
      </c>
      <c r="T1554" s="3">
        <f>IF(H1554&gt;0,(L1554/H1554)*(1000000/365),"")</f>
        <v>8.429926238145416E-2</v>
      </c>
      <c r="U1554" s="3">
        <f>IF(I1554&gt;0,(M1554/I1554)*(1000000/365),"")</f>
        <v>2.7956388034665923E-3</v>
      </c>
      <c r="V1554" s="28" t="str">
        <f>IF(J1554&gt;0,(N1554/J1554)*(1000000/365),"")</f>
        <v/>
      </c>
      <c r="Y1554" s="29" t="s">
        <v>934</v>
      </c>
      <c r="Z1554" s="3" t="s">
        <v>47</v>
      </c>
      <c r="AA1554" s="3">
        <v>2732921.22</v>
      </c>
      <c r="AB1554" s="3">
        <v>119</v>
      </c>
      <c r="AC1554" s="3">
        <v>576</v>
      </c>
      <c r="AD1554" s="3">
        <v>0</v>
      </c>
      <c r="AE1554" s="2" t="s">
        <v>1245</v>
      </c>
      <c r="AI1554" s="3" t="s">
        <v>1243</v>
      </c>
      <c r="AK1554" s="3">
        <v>13</v>
      </c>
      <c r="AL1554" s="3">
        <v>0.4</v>
      </c>
      <c r="AM1554" s="2" t="s">
        <v>1243</v>
      </c>
      <c r="AO1554" s="2">
        <v>196</v>
      </c>
      <c r="AP1554" s="2">
        <v>0.2</v>
      </c>
    </row>
    <row r="1555" spans="1:42" x14ac:dyDescent="0.25">
      <c r="A1555" s="3">
        <f t="shared" si="408"/>
        <v>5</v>
      </c>
      <c r="B1555" s="3" t="str">
        <f t="shared" si="409"/>
        <v>Oil</v>
      </c>
      <c r="C1555" s="3">
        <f t="shared" si="410"/>
        <v>0</v>
      </c>
      <c r="D1555" s="3">
        <f t="shared" si="411"/>
        <v>0.15526479452054792</v>
      </c>
      <c r="E1555" s="3">
        <f t="shared" si="412"/>
        <v>1.104105205479452</v>
      </c>
      <c r="F1555" s="3" t="str">
        <f t="shared" si="413"/>
        <v/>
      </c>
      <c r="G1555" s="3">
        <f t="shared" si="414"/>
        <v>0</v>
      </c>
      <c r="H1555" s="3">
        <f t="shared" si="415"/>
        <v>27</v>
      </c>
      <c r="I1555" s="3">
        <f t="shared" si="416"/>
        <v>192</v>
      </c>
      <c r="J1555" s="3">
        <f t="shared" si="417"/>
        <v>0</v>
      </c>
      <c r="K1555" s="3">
        <f t="shared" si="418"/>
        <v>0</v>
      </c>
      <c r="L1555" s="3">
        <f t="shared" si="419"/>
        <v>1.1200000000000001E-3</v>
      </c>
      <c r="M1555" s="3">
        <f t="shared" si="420"/>
        <v>5.0999999999999995E-3</v>
      </c>
      <c r="N1555" s="3">
        <f t="shared" si="421"/>
        <v>0</v>
      </c>
      <c r="O1555" s="3">
        <f>SUM(K1555:M1555)</f>
        <v>6.2199999999999998E-3</v>
      </c>
      <c r="P1555" s="41" t="str">
        <f t="shared" si="422"/>
        <v/>
      </c>
      <c r="Q1555" s="42">
        <f t="shared" si="423"/>
        <v>7.2134832848523046E-3</v>
      </c>
      <c r="R1555" s="44">
        <f t="shared" si="424"/>
        <v>4.6191250387098304E-3</v>
      </c>
      <c r="S1555" s="3" t="str">
        <f>IF(G1555&gt;0,(K1555/G1555)*(1000000/365),"")</f>
        <v/>
      </c>
      <c r="T1555" s="3">
        <f>IF(H1555&gt;0,(L1555/H1555)*(1000000/365),"")</f>
        <v>0.11364789446981229</v>
      </c>
      <c r="U1555" s="3">
        <f>IF(I1555&gt;0,(M1555/I1555)*(1000000/365),"")</f>
        <v>7.2773972602739725E-2</v>
      </c>
      <c r="V1555" s="28" t="str">
        <f>IF(J1555&gt;0,(N1555/J1555)*(1000000/365),"")</f>
        <v/>
      </c>
      <c r="Y1555" s="29" t="s">
        <v>934</v>
      </c>
      <c r="Z1555" s="3" t="s">
        <v>47</v>
      </c>
      <c r="AA1555" s="3">
        <v>1259370</v>
      </c>
      <c r="AB1555" s="3">
        <v>40</v>
      </c>
      <c r="AC1555" s="3">
        <v>219</v>
      </c>
      <c r="AD1555" s="3">
        <v>0</v>
      </c>
      <c r="AE1555" s="2" t="s">
        <v>1245</v>
      </c>
      <c r="AI1555" s="3" t="s">
        <v>1243</v>
      </c>
      <c r="AK1555" s="3">
        <v>27</v>
      </c>
      <c r="AL1555" s="3">
        <v>1.1200000000000001</v>
      </c>
      <c r="AM1555" s="2" t="s">
        <v>1243</v>
      </c>
      <c r="AO1555" s="2">
        <v>192</v>
      </c>
      <c r="AP1555" s="2">
        <v>5.0999999999999996</v>
      </c>
    </row>
    <row r="1556" spans="1:42" x14ac:dyDescent="0.25">
      <c r="A1556" s="3">
        <f t="shared" si="408"/>
        <v>5</v>
      </c>
      <c r="B1556" s="3" t="str">
        <f t="shared" si="409"/>
        <v>Oil</v>
      </c>
      <c r="C1556" s="3">
        <f t="shared" si="410"/>
        <v>0</v>
      </c>
      <c r="D1556" s="3">
        <f t="shared" si="411"/>
        <v>1.687E-2</v>
      </c>
      <c r="E1556" s="3">
        <f t="shared" si="412"/>
        <v>0.109655</v>
      </c>
      <c r="F1556" s="3" t="str">
        <f t="shared" si="413"/>
        <v/>
      </c>
      <c r="G1556" s="3">
        <f t="shared" si="414"/>
        <v>0</v>
      </c>
      <c r="H1556" s="3">
        <f t="shared" si="415"/>
        <v>2</v>
      </c>
      <c r="I1556" s="3">
        <f t="shared" si="416"/>
        <v>13</v>
      </c>
      <c r="J1556" s="3">
        <f t="shared" si="417"/>
        <v>0</v>
      </c>
      <c r="K1556" s="3">
        <f t="shared" si="418"/>
        <v>0</v>
      </c>
      <c r="L1556" s="3">
        <f t="shared" si="419"/>
        <v>2.4599999999999999E-3</v>
      </c>
      <c r="M1556" s="3">
        <f t="shared" si="420"/>
        <v>1.1999999999999999E-4</v>
      </c>
      <c r="N1556" s="3">
        <f t="shared" si="421"/>
        <v>0</v>
      </c>
      <c r="O1556" s="3">
        <f>SUM(K1556:M1556)</f>
        <v>2.5799999999999998E-3</v>
      </c>
      <c r="P1556" s="41" t="str">
        <f t="shared" si="422"/>
        <v/>
      </c>
      <c r="Q1556" s="42">
        <f t="shared" si="423"/>
        <v>0.14582098399525786</v>
      </c>
      <c r="R1556" s="44">
        <f t="shared" si="424"/>
        <v>1.0943413433039987E-3</v>
      </c>
      <c r="S1556" s="3" t="str">
        <f>IF(G1556&gt;0,(K1556/G1556)*(1000000/365),"")</f>
        <v/>
      </c>
      <c r="T1556" s="3">
        <f>IF(H1556&gt;0,(L1556/H1556)*(1000000/365),"")</f>
        <v>3.3698630136986298</v>
      </c>
      <c r="U1556" s="3">
        <f>IF(I1556&gt;0,(M1556/I1556)*(1000000/365),"")</f>
        <v>2.5289778714436249E-2</v>
      </c>
      <c r="V1556" s="28" t="str">
        <f>IF(J1556&gt;0,(N1556/J1556)*(1000000/365),"")</f>
        <v/>
      </c>
      <c r="Y1556" s="29" t="s">
        <v>937</v>
      </c>
      <c r="Z1556" s="3" t="s">
        <v>47</v>
      </c>
      <c r="AA1556" s="3">
        <v>126525</v>
      </c>
      <c r="AB1556" s="3">
        <v>4</v>
      </c>
      <c r="AC1556" s="3">
        <v>15</v>
      </c>
      <c r="AD1556" s="3">
        <v>0</v>
      </c>
      <c r="AE1556" s="2" t="s">
        <v>1245</v>
      </c>
      <c r="AI1556" s="3" t="s">
        <v>1243</v>
      </c>
      <c r="AK1556" s="3">
        <v>2</v>
      </c>
      <c r="AL1556" s="3">
        <v>2.46</v>
      </c>
      <c r="AM1556" s="2" t="s">
        <v>1243</v>
      </c>
      <c r="AO1556" s="2">
        <v>13</v>
      </c>
      <c r="AP1556" s="2">
        <v>0.12</v>
      </c>
    </row>
    <row r="1557" spans="1:42" x14ac:dyDescent="0.25">
      <c r="A1557" s="3">
        <f t="shared" si="408"/>
        <v>3</v>
      </c>
      <c r="B1557" s="3" t="str">
        <f t="shared" si="409"/>
        <v>Oil</v>
      </c>
      <c r="C1557" s="3">
        <f t="shared" si="410"/>
        <v>0</v>
      </c>
      <c r="D1557" s="3">
        <f t="shared" si="411"/>
        <v>0</v>
      </c>
      <c r="E1557" s="3">
        <f t="shared" si="412"/>
        <v>4.806063E-2</v>
      </c>
      <c r="F1557" s="3" t="str">
        <f t="shared" si="413"/>
        <v/>
      </c>
      <c r="G1557" s="3">
        <f t="shared" si="414"/>
        <v>0</v>
      </c>
      <c r="H1557" s="3">
        <f t="shared" si="415"/>
        <v>0</v>
      </c>
      <c r="I1557" s="3">
        <f t="shared" si="416"/>
        <v>12</v>
      </c>
      <c r="J1557" s="3">
        <f t="shared" si="417"/>
        <v>0</v>
      </c>
      <c r="K1557" s="3">
        <f t="shared" si="418"/>
        <v>0</v>
      </c>
      <c r="L1557" s="3">
        <f t="shared" si="419"/>
        <v>0</v>
      </c>
      <c r="M1557" s="3">
        <f t="shared" si="420"/>
        <v>4.5920999999999999E-4</v>
      </c>
      <c r="N1557" s="3">
        <f t="shared" si="421"/>
        <v>0</v>
      </c>
      <c r="O1557" s="3">
        <f>SUM(K1557:M1557)</f>
        <v>4.5920999999999999E-4</v>
      </c>
      <c r="P1557" s="41" t="str">
        <f t="shared" si="422"/>
        <v/>
      </c>
      <c r="Q1557" s="42" t="str">
        <f t="shared" si="423"/>
        <v/>
      </c>
      <c r="R1557" s="44">
        <f t="shared" si="424"/>
        <v>9.5548060855631736E-3</v>
      </c>
      <c r="S1557" s="3" t="str">
        <f>IF(G1557&gt;0,(K1557/G1557)*(1000000/365),"")</f>
        <v/>
      </c>
      <c r="T1557" s="3" t="str">
        <f>IF(H1557&gt;0,(L1557/H1557)*(1000000/365),"")</f>
        <v/>
      </c>
      <c r="U1557" s="3">
        <f>IF(I1557&gt;0,(M1557/I1557)*(1000000/365),"")</f>
        <v>0.10484246575342465</v>
      </c>
      <c r="V1557" s="28" t="str">
        <f>IF(J1557&gt;0,(N1557/J1557)*(1000000/365),"")</f>
        <v/>
      </c>
      <c r="Y1557" s="29" t="s">
        <v>937</v>
      </c>
      <c r="Z1557" s="3" t="s">
        <v>47</v>
      </c>
      <c r="AA1557" s="3">
        <v>48060.63</v>
      </c>
      <c r="AB1557" s="3">
        <v>3</v>
      </c>
      <c r="AC1557" s="3">
        <v>12</v>
      </c>
      <c r="AD1557" s="3">
        <v>0</v>
      </c>
      <c r="AE1557" s="2" t="s">
        <v>1245</v>
      </c>
      <c r="AI1557" s="3" t="s">
        <v>1245</v>
      </c>
      <c r="AM1557" s="2" t="s">
        <v>1243</v>
      </c>
      <c r="AO1557" s="2">
        <v>12</v>
      </c>
      <c r="AP1557" s="2">
        <v>0.45921000000000001</v>
      </c>
    </row>
    <row r="1558" spans="1:42" x14ac:dyDescent="0.25">
      <c r="A1558" s="3">
        <f t="shared" si="408"/>
        <v>3</v>
      </c>
      <c r="B1558" s="3" t="str">
        <f t="shared" si="409"/>
        <v>Oil</v>
      </c>
      <c r="C1558" s="3">
        <f t="shared" si="410"/>
        <v>0</v>
      </c>
      <c r="D1558" s="3">
        <f t="shared" si="411"/>
        <v>0</v>
      </c>
      <c r="E1558" s="3">
        <f t="shared" si="412"/>
        <v>0.232129</v>
      </c>
      <c r="F1558" s="3" t="str">
        <f t="shared" si="413"/>
        <v/>
      </c>
      <c r="G1558" s="3">
        <f t="shared" si="414"/>
        <v>0</v>
      </c>
      <c r="H1558" s="3">
        <f t="shared" si="415"/>
        <v>7</v>
      </c>
      <c r="I1558" s="3">
        <f t="shared" si="416"/>
        <v>62</v>
      </c>
      <c r="J1558" s="3">
        <f t="shared" si="417"/>
        <v>0</v>
      </c>
      <c r="K1558" s="3">
        <f t="shared" si="418"/>
        <v>0</v>
      </c>
      <c r="L1558" s="3">
        <f t="shared" si="419"/>
        <v>0</v>
      </c>
      <c r="M1558" s="3">
        <f t="shared" si="420"/>
        <v>0</v>
      </c>
      <c r="N1558" s="3">
        <f t="shared" si="421"/>
        <v>0</v>
      </c>
      <c r="O1558" s="3">
        <f>SUM(K1558:M1558)</f>
        <v>0</v>
      </c>
      <c r="P1558" s="41" t="str">
        <f t="shared" si="422"/>
        <v/>
      </c>
      <c r="Q1558" s="42" t="str">
        <f t="shared" si="423"/>
        <v/>
      </c>
      <c r="R1558" s="44">
        <f t="shared" si="424"/>
        <v>0</v>
      </c>
      <c r="S1558" s="3" t="str">
        <f>IF(G1558&gt;0,(K1558/G1558)*(1000000/365),"")</f>
        <v/>
      </c>
      <c r="T1558" s="3">
        <f>IF(H1558&gt;0,(L1558/H1558)*(1000000/365),"")</f>
        <v>0</v>
      </c>
      <c r="U1558" s="3">
        <f>IF(I1558&gt;0,(M1558/I1558)*(1000000/365),"")</f>
        <v>0</v>
      </c>
      <c r="V1558" s="28" t="str">
        <f>IF(J1558&gt;0,(N1558/J1558)*(1000000/365),"")</f>
        <v/>
      </c>
      <c r="Y1558" s="29" t="s">
        <v>937</v>
      </c>
      <c r="Z1558" s="3" t="s">
        <v>62</v>
      </c>
      <c r="AA1558" s="3">
        <v>232129</v>
      </c>
      <c r="AB1558" s="3">
        <v>11</v>
      </c>
      <c r="AC1558" s="3">
        <v>69</v>
      </c>
      <c r="AD1558" s="3">
        <v>2</v>
      </c>
      <c r="AE1558" s="2" t="s">
        <v>1245</v>
      </c>
      <c r="AG1558" s="2">
        <v>0</v>
      </c>
      <c r="AH1558" s="2">
        <v>0</v>
      </c>
      <c r="AI1558" s="3" t="s">
        <v>1245</v>
      </c>
      <c r="AK1558" s="3">
        <v>7</v>
      </c>
      <c r="AL1558" s="3">
        <v>0</v>
      </c>
      <c r="AM1558" s="2" t="s">
        <v>1243</v>
      </c>
      <c r="AO1558" s="2">
        <v>62</v>
      </c>
      <c r="AP1558" s="2">
        <v>0</v>
      </c>
    </row>
    <row r="1559" spans="1:42" x14ac:dyDescent="0.25">
      <c r="A1559" s="3">
        <f t="shared" si="408"/>
        <v>3</v>
      </c>
      <c r="B1559" s="3" t="str">
        <f t="shared" si="409"/>
        <v>Oil</v>
      </c>
      <c r="C1559" s="3">
        <f t="shared" si="410"/>
        <v>0</v>
      </c>
      <c r="D1559" s="3">
        <f t="shared" si="411"/>
        <v>0</v>
      </c>
      <c r="E1559" s="3">
        <f t="shared" si="412"/>
        <v>0.12414009399999999</v>
      </c>
      <c r="F1559" s="3" t="str">
        <f t="shared" si="413"/>
        <v/>
      </c>
      <c r="G1559" s="3">
        <f t="shared" si="414"/>
        <v>0</v>
      </c>
      <c r="H1559" s="3">
        <f t="shared" si="415"/>
        <v>0</v>
      </c>
      <c r="I1559" s="3">
        <f t="shared" si="416"/>
        <v>27</v>
      </c>
      <c r="J1559" s="3">
        <f t="shared" si="417"/>
        <v>0</v>
      </c>
      <c r="K1559" s="3">
        <f t="shared" si="418"/>
        <v>0</v>
      </c>
      <c r="L1559" s="3">
        <f t="shared" si="419"/>
        <v>0</v>
      </c>
      <c r="M1559" s="3">
        <f t="shared" si="420"/>
        <v>2.0000000000000001E-4</v>
      </c>
      <c r="N1559" s="3">
        <f t="shared" si="421"/>
        <v>0</v>
      </c>
      <c r="O1559" s="3">
        <f>SUM(K1559:M1559)</f>
        <v>2.0000000000000001E-4</v>
      </c>
      <c r="P1559" s="41" t="str">
        <f t="shared" si="422"/>
        <v/>
      </c>
      <c r="Q1559" s="42" t="str">
        <f t="shared" si="423"/>
        <v/>
      </c>
      <c r="R1559" s="44">
        <f t="shared" si="424"/>
        <v>1.6110830397792354E-3</v>
      </c>
      <c r="S1559" s="3" t="str">
        <f>IF(G1559&gt;0,(K1559/G1559)*(1000000/365),"")</f>
        <v/>
      </c>
      <c r="T1559" s="3" t="str">
        <f>IF(H1559&gt;0,(L1559/H1559)*(1000000/365),"")</f>
        <v/>
      </c>
      <c r="U1559" s="3">
        <f>IF(I1559&gt;0,(M1559/I1559)*(1000000/365),"")</f>
        <v>2.0294266869609334E-2</v>
      </c>
      <c r="V1559" s="28" t="str">
        <f>IF(J1559&gt;0,(N1559/J1559)*(1000000/365),"")</f>
        <v/>
      </c>
      <c r="Y1559" s="29" t="s">
        <v>937</v>
      </c>
      <c r="Z1559" s="3" t="s">
        <v>47</v>
      </c>
      <c r="AA1559" s="3">
        <v>124140.094</v>
      </c>
      <c r="AB1559" s="3">
        <v>10</v>
      </c>
      <c r="AC1559" s="3">
        <v>47</v>
      </c>
      <c r="AD1559" s="3">
        <v>0</v>
      </c>
      <c r="AE1559" s="2" t="s">
        <v>1245</v>
      </c>
      <c r="AI1559" s="3" t="s">
        <v>1245</v>
      </c>
      <c r="AM1559" s="2" t="s">
        <v>1243</v>
      </c>
      <c r="AO1559" s="2">
        <v>27</v>
      </c>
      <c r="AP1559" s="2">
        <v>0.2</v>
      </c>
    </row>
    <row r="1560" spans="1:42" x14ac:dyDescent="0.25">
      <c r="A1560" s="3">
        <f t="shared" si="408"/>
        <v>2</v>
      </c>
      <c r="B1560" s="3" t="str">
        <f t="shared" si="409"/>
        <v>Oil</v>
      </c>
      <c r="C1560" s="3">
        <f t="shared" si="410"/>
        <v>0</v>
      </c>
      <c r="D1560" s="3">
        <f t="shared" si="411"/>
        <v>2.2024000000000002E-3</v>
      </c>
      <c r="E1560" s="3">
        <f t="shared" si="412"/>
        <v>0</v>
      </c>
      <c r="F1560" s="3" t="str">
        <f t="shared" si="413"/>
        <v/>
      </c>
      <c r="G1560" s="3">
        <f t="shared" si="414"/>
        <v>0</v>
      </c>
      <c r="H1560" s="3">
        <f t="shared" si="415"/>
        <v>2</v>
      </c>
      <c r="I1560" s="3">
        <f t="shared" si="416"/>
        <v>0</v>
      </c>
      <c r="J1560" s="3">
        <f t="shared" si="417"/>
        <v>0</v>
      </c>
      <c r="K1560" s="3">
        <f t="shared" si="418"/>
        <v>0</v>
      </c>
      <c r="L1560" s="3">
        <f t="shared" si="419"/>
        <v>2.0774539999999998E-4</v>
      </c>
      <c r="M1560" s="3">
        <f t="shared" si="420"/>
        <v>0</v>
      </c>
      <c r="N1560" s="3">
        <f t="shared" si="421"/>
        <v>0</v>
      </c>
      <c r="O1560" s="3">
        <f>SUM(K1560:M1560)</f>
        <v>2.0774539999999998E-4</v>
      </c>
      <c r="P1560" s="41" t="str">
        <f t="shared" si="422"/>
        <v/>
      </c>
      <c r="Q1560" s="42">
        <f t="shared" si="423"/>
        <v>9.4326825281511067E-2</v>
      </c>
      <c r="R1560" s="44" t="str">
        <f t="shared" si="424"/>
        <v/>
      </c>
      <c r="S1560" s="3" t="str">
        <f>IF(G1560&gt;0,(K1560/G1560)*(1000000/365),"")</f>
        <v/>
      </c>
      <c r="T1560" s="3">
        <f>IF(H1560&gt;0,(L1560/H1560)*(1000000/365),"")</f>
        <v>0.28458273972602738</v>
      </c>
      <c r="U1560" s="3" t="str">
        <f>IF(I1560&gt;0,(M1560/I1560)*(1000000/365),"")</f>
        <v/>
      </c>
      <c r="V1560" s="28" t="str">
        <f>IF(J1560&gt;0,(N1560/J1560)*(1000000/365),"")</f>
        <v/>
      </c>
      <c r="Y1560" s="29" t="s">
        <v>937</v>
      </c>
      <c r="Z1560" s="3" t="s">
        <v>47</v>
      </c>
      <c r="AA1560" s="3">
        <v>2202.4</v>
      </c>
      <c r="AB1560" s="3">
        <v>1</v>
      </c>
      <c r="AC1560" s="3">
        <v>2</v>
      </c>
      <c r="AD1560" s="3">
        <v>0</v>
      </c>
      <c r="AE1560" s="2" t="s">
        <v>1245</v>
      </c>
      <c r="AI1560" s="3" t="s">
        <v>1243</v>
      </c>
      <c r="AK1560" s="3">
        <v>2</v>
      </c>
      <c r="AL1560" s="3">
        <v>0.2077454</v>
      </c>
      <c r="AM1560" s="2" t="s">
        <v>1245</v>
      </c>
    </row>
    <row r="1561" spans="1:42" x14ac:dyDescent="0.25">
      <c r="A1561" s="3">
        <f t="shared" si="408"/>
        <v>3</v>
      </c>
      <c r="B1561" s="3" t="str">
        <f t="shared" si="409"/>
        <v>Oil</v>
      </c>
      <c r="C1561" s="3">
        <f t="shared" si="410"/>
        <v>0</v>
      </c>
      <c r="D1561" s="3">
        <f t="shared" si="411"/>
        <v>0</v>
      </c>
      <c r="E1561" s="3">
        <f t="shared" si="412"/>
        <v>0.36357790000000001</v>
      </c>
      <c r="F1561" s="3" t="str">
        <f t="shared" si="413"/>
        <v/>
      </c>
      <c r="G1561" s="3">
        <f t="shared" si="414"/>
        <v>0</v>
      </c>
      <c r="H1561" s="3">
        <f t="shared" si="415"/>
        <v>0</v>
      </c>
      <c r="I1561" s="3">
        <f t="shared" si="416"/>
        <v>26</v>
      </c>
      <c r="J1561" s="3">
        <f t="shared" si="417"/>
        <v>0</v>
      </c>
      <c r="K1561" s="3">
        <f t="shared" si="418"/>
        <v>0</v>
      </c>
      <c r="L1561" s="3">
        <f t="shared" si="419"/>
        <v>0</v>
      </c>
      <c r="M1561" s="3">
        <f t="shared" si="420"/>
        <v>1.4E-3</v>
      </c>
      <c r="N1561" s="3">
        <f t="shared" si="421"/>
        <v>0</v>
      </c>
      <c r="O1561" s="3">
        <f>SUM(K1561:M1561)</f>
        <v>1.4E-3</v>
      </c>
      <c r="P1561" s="41" t="str">
        <f t="shared" si="422"/>
        <v/>
      </c>
      <c r="Q1561" s="42" t="str">
        <f t="shared" si="423"/>
        <v/>
      </c>
      <c r="R1561" s="44">
        <f t="shared" si="424"/>
        <v>3.8506190832831148E-3</v>
      </c>
      <c r="S1561" s="3" t="str">
        <f>IF(G1561&gt;0,(K1561/G1561)*(1000000/365),"")</f>
        <v/>
      </c>
      <c r="T1561" s="3" t="str">
        <f>IF(H1561&gt;0,(L1561/H1561)*(1000000/365),"")</f>
        <v/>
      </c>
      <c r="U1561" s="3">
        <f>IF(I1561&gt;0,(M1561/I1561)*(1000000/365),"")</f>
        <v>0.14752370916754479</v>
      </c>
      <c r="V1561" s="28" t="str">
        <f>IF(J1561&gt;0,(N1561/J1561)*(1000000/365),"")</f>
        <v/>
      </c>
      <c r="Y1561" s="29" t="s">
        <v>937</v>
      </c>
      <c r="Z1561" s="3" t="s">
        <v>47</v>
      </c>
      <c r="AA1561" s="3">
        <v>363577.9</v>
      </c>
      <c r="AB1561" s="3">
        <v>4</v>
      </c>
      <c r="AC1561" s="3">
        <v>26</v>
      </c>
      <c r="AD1561" s="3">
        <v>0</v>
      </c>
      <c r="AE1561" s="2" t="s">
        <v>1245</v>
      </c>
      <c r="AI1561" s="3" t="s">
        <v>1245</v>
      </c>
      <c r="AM1561" s="2" t="s">
        <v>1243</v>
      </c>
      <c r="AO1561" s="2">
        <v>26</v>
      </c>
      <c r="AP1561" s="2">
        <v>1.4</v>
      </c>
    </row>
    <row r="1562" spans="1:42" x14ac:dyDescent="0.25">
      <c r="A1562" s="3">
        <f t="shared" si="408"/>
        <v>6</v>
      </c>
      <c r="B1562" s="3" t="str">
        <f t="shared" si="409"/>
        <v>Gas</v>
      </c>
      <c r="C1562" s="3">
        <f t="shared" si="410"/>
        <v>2.4339178962962962E-2</v>
      </c>
      <c r="D1562" s="3">
        <f t="shared" si="411"/>
        <v>0</v>
      </c>
      <c r="E1562" s="3">
        <f t="shared" si="412"/>
        <v>0.73626016362962965</v>
      </c>
      <c r="F1562" s="3" t="str">
        <f t="shared" si="413"/>
        <v/>
      </c>
      <c r="G1562" s="3">
        <f t="shared" si="414"/>
        <v>4</v>
      </c>
      <c r="H1562" s="3">
        <f t="shared" si="415"/>
        <v>10</v>
      </c>
      <c r="I1562" s="3">
        <f t="shared" si="416"/>
        <v>121</v>
      </c>
      <c r="J1562" s="3">
        <f t="shared" si="417"/>
        <v>0</v>
      </c>
      <c r="K1562" s="3">
        <f t="shared" si="418"/>
        <v>0</v>
      </c>
      <c r="L1562" s="3">
        <f t="shared" si="419"/>
        <v>1E-3</v>
      </c>
      <c r="M1562" s="3">
        <f t="shared" si="420"/>
        <v>1E-4</v>
      </c>
      <c r="N1562" s="3">
        <f t="shared" si="421"/>
        <v>0</v>
      </c>
      <c r="O1562" s="3">
        <f>SUM(K1562:M1562)</f>
        <v>1.1000000000000001E-3</v>
      </c>
      <c r="P1562" s="41">
        <f t="shared" si="422"/>
        <v>0</v>
      </c>
      <c r="Q1562" s="42" t="str">
        <f t="shared" si="423"/>
        <v/>
      </c>
      <c r="R1562" s="44">
        <f t="shared" si="424"/>
        <v>1.3582155458067712E-4</v>
      </c>
      <c r="S1562" s="3">
        <f>IF(G1562&gt;0,(K1562/G1562)*(1000000/365),"")</f>
        <v>0</v>
      </c>
      <c r="T1562" s="3">
        <f>IF(H1562&gt;0,(L1562/H1562)*(1000000/365),"")</f>
        <v>0.27397260273972601</v>
      </c>
      <c r="U1562" s="3">
        <f>IF(I1562&gt;0,(M1562/I1562)*(1000000/365),"")</f>
        <v>2.2642363862787275E-3</v>
      </c>
      <c r="V1562" s="28" t="str">
        <f>IF(J1562&gt;0,(N1562/J1562)*(1000000/365),"")</f>
        <v/>
      </c>
      <c r="Y1562" s="29" t="s">
        <v>938</v>
      </c>
      <c r="Z1562" s="3" t="s">
        <v>47</v>
      </c>
      <c r="AA1562" s="3">
        <v>821447.29</v>
      </c>
      <c r="AB1562" s="3">
        <v>50</v>
      </c>
      <c r="AC1562" s="3">
        <v>194</v>
      </c>
      <c r="AD1562" s="3">
        <v>0</v>
      </c>
      <c r="AE1562" s="2" t="s">
        <v>1243</v>
      </c>
      <c r="AG1562" s="2">
        <v>4</v>
      </c>
      <c r="AH1562" s="2">
        <v>0</v>
      </c>
      <c r="AI1562" s="3" t="s">
        <v>1243</v>
      </c>
      <c r="AK1562" s="3">
        <v>10</v>
      </c>
      <c r="AL1562" s="3">
        <v>1</v>
      </c>
      <c r="AM1562" s="2" t="s">
        <v>1243</v>
      </c>
      <c r="AO1562" s="2">
        <v>121</v>
      </c>
      <c r="AP1562" s="2">
        <v>0.1</v>
      </c>
    </row>
    <row r="1563" spans="1:42" x14ac:dyDescent="0.25">
      <c r="A1563" s="3">
        <f t="shared" si="408"/>
        <v>2</v>
      </c>
      <c r="B1563" s="3" t="str">
        <f t="shared" si="409"/>
        <v>Gas</v>
      </c>
      <c r="C1563" s="3">
        <f t="shared" si="410"/>
        <v>0</v>
      </c>
      <c r="D1563" s="3">
        <f t="shared" si="411"/>
        <v>1.1847379999999999E-2</v>
      </c>
      <c r="E1563" s="3">
        <f t="shared" si="412"/>
        <v>0</v>
      </c>
      <c r="F1563" s="3" t="str">
        <f t="shared" si="413"/>
        <v/>
      </c>
      <c r="G1563" s="3">
        <f t="shared" si="414"/>
        <v>0</v>
      </c>
      <c r="H1563" s="3">
        <f t="shared" si="415"/>
        <v>4</v>
      </c>
      <c r="I1563" s="3">
        <f t="shared" si="416"/>
        <v>0</v>
      </c>
      <c r="J1563" s="3">
        <f t="shared" si="417"/>
        <v>0</v>
      </c>
      <c r="K1563" s="3">
        <f t="shared" si="418"/>
        <v>0</v>
      </c>
      <c r="L1563" s="3">
        <f t="shared" si="419"/>
        <v>2.3144999999999999E-4</v>
      </c>
      <c r="M1563" s="3">
        <f t="shared" si="420"/>
        <v>0</v>
      </c>
      <c r="N1563" s="3">
        <f t="shared" si="421"/>
        <v>0</v>
      </c>
      <c r="O1563" s="3">
        <f>SUM(K1563:M1563)</f>
        <v>2.3144999999999999E-4</v>
      </c>
      <c r="P1563" s="41" t="str">
        <f t="shared" si="422"/>
        <v/>
      </c>
      <c r="Q1563" s="42">
        <f t="shared" si="423"/>
        <v>1.9535964913761524E-2</v>
      </c>
      <c r="R1563" s="44" t="str">
        <f t="shared" si="424"/>
        <v/>
      </c>
      <c r="S1563" s="3" t="str">
        <f>IF(G1563&gt;0,(K1563/G1563)*(1000000/365),"")</f>
        <v/>
      </c>
      <c r="T1563" s="3">
        <f>IF(H1563&gt;0,(L1563/H1563)*(1000000/365),"")</f>
        <v>0.15852739726027396</v>
      </c>
      <c r="U1563" s="3" t="str">
        <f>IF(I1563&gt;0,(M1563/I1563)*(1000000/365),"")</f>
        <v/>
      </c>
      <c r="V1563" s="28" t="str">
        <f>IF(J1563&gt;0,(N1563/J1563)*(1000000/365),"")</f>
        <v/>
      </c>
      <c r="Y1563" s="29" t="s">
        <v>939</v>
      </c>
      <c r="Z1563" s="3" t="s">
        <v>47</v>
      </c>
      <c r="AA1563" s="3">
        <v>11847.38</v>
      </c>
      <c r="AB1563" s="3">
        <v>2</v>
      </c>
      <c r="AC1563" s="3">
        <v>4</v>
      </c>
      <c r="AD1563" s="3">
        <v>0</v>
      </c>
      <c r="AE1563" s="2" t="s">
        <v>1245</v>
      </c>
      <c r="AI1563" s="3" t="s">
        <v>1243</v>
      </c>
      <c r="AK1563" s="3">
        <v>4</v>
      </c>
      <c r="AL1563" s="3">
        <v>0.23144999999999999</v>
      </c>
      <c r="AM1563" s="2" t="s">
        <v>1245</v>
      </c>
    </row>
    <row r="1564" spans="1:42" x14ac:dyDescent="0.25">
      <c r="A1564" s="3">
        <f t="shared" si="408"/>
        <v>3</v>
      </c>
      <c r="B1564" s="3" t="str">
        <f t="shared" si="409"/>
        <v>Gas</v>
      </c>
      <c r="C1564" s="3">
        <f t="shared" si="410"/>
        <v>0</v>
      </c>
      <c r="D1564" s="3">
        <f t="shared" si="411"/>
        <v>0</v>
      </c>
      <c r="E1564" s="3">
        <f t="shared" si="412"/>
        <v>1.3811E-2</v>
      </c>
      <c r="F1564" s="3" t="str">
        <f t="shared" si="413"/>
        <v/>
      </c>
      <c r="G1564" s="3">
        <f t="shared" si="414"/>
        <v>0</v>
      </c>
      <c r="H1564" s="3">
        <f t="shared" si="415"/>
        <v>0</v>
      </c>
      <c r="I1564" s="3">
        <f t="shared" si="416"/>
        <v>14</v>
      </c>
      <c r="J1564" s="3">
        <f t="shared" si="417"/>
        <v>0</v>
      </c>
      <c r="K1564" s="3">
        <f t="shared" si="418"/>
        <v>0</v>
      </c>
      <c r="L1564" s="3">
        <f t="shared" si="419"/>
        <v>0</v>
      </c>
      <c r="M1564" s="3">
        <f t="shared" si="420"/>
        <v>0</v>
      </c>
      <c r="N1564" s="3">
        <f t="shared" si="421"/>
        <v>0</v>
      </c>
      <c r="O1564" s="3">
        <f>SUM(K1564:M1564)</f>
        <v>0</v>
      </c>
      <c r="P1564" s="41" t="str">
        <f t="shared" si="422"/>
        <v/>
      </c>
      <c r="Q1564" s="42" t="str">
        <f t="shared" si="423"/>
        <v/>
      </c>
      <c r="R1564" s="44">
        <f t="shared" si="424"/>
        <v>0</v>
      </c>
      <c r="S1564" s="3" t="str">
        <f>IF(G1564&gt;0,(K1564/G1564)*(1000000/365),"")</f>
        <v/>
      </c>
      <c r="T1564" s="3" t="str">
        <f>IF(H1564&gt;0,(L1564/H1564)*(1000000/365),"")</f>
        <v/>
      </c>
      <c r="U1564" s="3">
        <f>IF(I1564&gt;0,(M1564/I1564)*(1000000/365),"")</f>
        <v>0</v>
      </c>
      <c r="V1564" s="28" t="str">
        <f>IF(J1564&gt;0,(N1564/J1564)*(1000000/365),"")</f>
        <v/>
      </c>
      <c r="Y1564" s="29" t="s">
        <v>940</v>
      </c>
      <c r="Z1564" s="3" t="s">
        <v>62</v>
      </c>
      <c r="AA1564" s="3">
        <v>13811</v>
      </c>
      <c r="AB1564" s="3">
        <v>2</v>
      </c>
      <c r="AC1564" s="3">
        <v>14</v>
      </c>
      <c r="AD1564" s="3">
        <v>0</v>
      </c>
      <c r="AE1564" s="2" t="s">
        <v>1245</v>
      </c>
      <c r="AG1564" s="2">
        <v>0</v>
      </c>
      <c r="AH1564" s="2">
        <v>0</v>
      </c>
      <c r="AI1564" s="3" t="s">
        <v>1245</v>
      </c>
      <c r="AK1564" s="3">
        <v>0</v>
      </c>
      <c r="AL1564" s="3">
        <v>0</v>
      </c>
      <c r="AM1564" s="2" t="s">
        <v>1243</v>
      </c>
      <c r="AO1564" s="2">
        <v>14</v>
      </c>
      <c r="AP1564" s="2">
        <v>0</v>
      </c>
    </row>
    <row r="1565" spans="1:42" x14ac:dyDescent="0.25">
      <c r="A1565" s="3">
        <f t="shared" si="408"/>
        <v>3</v>
      </c>
      <c r="B1565" s="3" t="str">
        <f t="shared" si="409"/>
        <v>Gas</v>
      </c>
      <c r="C1565" s="3">
        <f t="shared" si="410"/>
        <v>0</v>
      </c>
      <c r="D1565" s="3">
        <f t="shared" si="411"/>
        <v>0</v>
      </c>
      <c r="E1565" s="3">
        <f t="shared" si="412"/>
        <v>1.2983669999999999E-2</v>
      </c>
      <c r="F1565" s="3" t="str">
        <f t="shared" si="413"/>
        <v/>
      </c>
      <c r="G1565" s="3">
        <f t="shared" si="414"/>
        <v>0</v>
      </c>
      <c r="H1565" s="3">
        <f t="shared" si="415"/>
        <v>0</v>
      </c>
      <c r="I1565" s="3">
        <f t="shared" si="416"/>
        <v>4</v>
      </c>
      <c r="J1565" s="3">
        <f t="shared" si="417"/>
        <v>0</v>
      </c>
      <c r="K1565" s="3">
        <f t="shared" si="418"/>
        <v>0</v>
      </c>
      <c r="L1565" s="3">
        <f t="shared" si="419"/>
        <v>0</v>
      </c>
      <c r="M1565" s="3">
        <f t="shared" si="420"/>
        <v>0</v>
      </c>
      <c r="N1565" s="3">
        <f t="shared" si="421"/>
        <v>0</v>
      </c>
      <c r="O1565" s="3">
        <f>SUM(K1565:M1565)</f>
        <v>0</v>
      </c>
      <c r="P1565" s="41" t="str">
        <f t="shared" si="422"/>
        <v/>
      </c>
      <c r="Q1565" s="42" t="str">
        <f t="shared" si="423"/>
        <v/>
      </c>
      <c r="R1565" s="44">
        <f t="shared" si="424"/>
        <v>0</v>
      </c>
      <c r="S1565" s="3" t="str">
        <f>IF(G1565&gt;0,(K1565/G1565)*(1000000/365),"")</f>
        <v/>
      </c>
      <c r="T1565" s="3" t="str">
        <f>IF(H1565&gt;0,(L1565/H1565)*(1000000/365),"")</f>
        <v/>
      </c>
      <c r="U1565" s="3">
        <f>IF(I1565&gt;0,(M1565/I1565)*(1000000/365),"")</f>
        <v>0</v>
      </c>
      <c r="V1565" s="28" t="str">
        <f>IF(J1565&gt;0,(N1565/J1565)*(1000000/365),"")</f>
        <v/>
      </c>
      <c r="Y1565" s="29" t="s">
        <v>940</v>
      </c>
      <c r="Z1565" s="3" t="s">
        <v>47</v>
      </c>
      <c r="AA1565" s="3">
        <v>12983.67</v>
      </c>
      <c r="AB1565" s="3">
        <v>1</v>
      </c>
      <c r="AC1565" s="3">
        <v>4</v>
      </c>
      <c r="AD1565" s="3">
        <v>0</v>
      </c>
      <c r="AE1565" s="2" t="s">
        <v>1245</v>
      </c>
      <c r="AI1565" s="3" t="s">
        <v>1245</v>
      </c>
      <c r="AM1565" s="2" t="s">
        <v>1243</v>
      </c>
      <c r="AO1565" s="2">
        <v>4</v>
      </c>
      <c r="AP1565" s="2">
        <v>0</v>
      </c>
    </row>
    <row r="1566" spans="1:42" x14ac:dyDescent="0.25">
      <c r="A1566" s="3">
        <f t="shared" si="408"/>
        <v>4</v>
      </c>
      <c r="B1566" s="3" t="str">
        <f t="shared" si="409"/>
        <v>Gas</v>
      </c>
      <c r="C1566" s="3">
        <f t="shared" si="410"/>
        <v>5.1854002500000003E-2</v>
      </c>
      <c r="D1566" s="3">
        <f t="shared" si="411"/>
        <v>8.6423337499999989E-2</v>
      </c>
      <c r="E1566" s="3">
        <f t="shared" si="412"/>
        <v>0</v>
      </c>
      <c r="F1566" s="3" t="str">
        <f t="shared" si="413"/>
        <v/>
      </c>
      <c r="G1566" s="3">
        <f t="shared" si="414"/>
        <v>12</v>
      </c>
      <c r="H1566" s="3">
        <f t="shared" si="415"/>
        <v>20</v>
      </c>
      <c r="I1566" s="3">
        <f t="shared" si="416"/>
        <v>0</v>
      </c>
      <c r="J1566" s="3">
        <f t="shared" si="417"/>
        <v>0</v>
      </c>
      <c r="K1566" s="3">
        <f t="shared" si="418"/>
        <v>0</v>
      </c>
      <c r="L1566" s="3">
        <f t="shared" si="419"/>
        <v>7.37493E-3</v>
      </c>
      <c r="M1566" s="3">
        <f t="shared" si="420"/>
        <v>0</v>
      </c>
      <c r="N1566" s="3">
        <f t="shared" si="421"/>
        <v>0</v>
      </c>
      <c r="O1566" s="3">
        <f>SUM(K1566:M1566)</f>
        <v>7.37493E-3</v>
      </c>
      <c r="P1566" s="41">
        <f t="shared" si="422"/>
        <v>0</v>
      </c>
      <c r="Q1566" s="42">
        <f t="shared" si="423"/>
        <v>8.5334936295419064E-2</v>
      </c>
      <c r="R1566" s="44" t="str">
        <f t="shared" si="424"/>
        <v/>
      </c>
      <c r="S1566" s="3">
        <f>IF(G1566&gt;0,(K1566/G1566)*(1000000/365),"")</f>
        <v>0</v>
      </c>
      <c r="T1566" s="3">
        <f>IF(H1566&gt;0,(L1566/H1566)*(1000000/365),"")</f>
        <v>1.0102643835616438</v>
      </c>
      <c r="U1566" s="3" t="str">
        <f>IF(I1566&gt;0,(M1566/I1566)*(1000000/365),"")</f>
        <v/>
      </c>
      <c r="V1566" s="28" t="str">
        <f>IF(J1566&gt;0,(N1566/J1566)*(1000000/365),"")</f>
        <v/>
      </c>
      <c r="Y1566" s="29" t="s">
        <v>1256</v>
      </c>
      <c r="Z1566" s="3" t="s">
        <v>47</v>
      </c>
      <c r="AA1566" s="3">
        <v>138277.34</v>
      </c>
      <c r="AB1566" s="3">
        <v>16</v>
      </c>
      <c r="AC1566" s="3">
        <v>32</v>
      </c>
      <c r="AD1566" s="3">
        <v>0</v>
      </c>
      <c r="AE1566" s="2" t="s">
        <v>1243</v>
      </c>
      <c r="AG1566" s="2">
        <v>12</v>
      </c>
      <c r="AH1566" s="2">
        <v>0</v>
      </c>
      <c r="AI1566" s="3" t="s">
        <v>1243</v>
      </c>
      <c r="AK1566" s="3">
        <v>20</v>
      </c>
      <c r="AL1566" s="3">
        <v>7.37493</v>
      </c>
      <c r="AM1566" s="2" t="s">
        <v>1245</v>
      </c>
    </row>
    <row r="1567" spans="1:42" x14ac:dyDescent="0.25">
      <c r="A1567" s="3">
        <f t="shared" si="408"/>
        <v>2</v>
      </c>
      <c r="B1567" s="3" t="str">
        <f t="shared" si="409"/>
        <v>Gas</v>
      </c>
      <c r="C1567" s="3">
        <f t="shared" si="410"/>
        <v>0</v>
      </c>
      <c r="D1567" s="3">
        <f t="shared" si="411"/>
        <v>0.13177253</v>
      </c>
      <c r="E1567" s="3">
        <f t="shared" si="412"/>
        <v>0</v>
      </c>
      <c r="F1567" s="3" t="str">
        <f t="shared" si="413"/>
        <v/>
      </c>
      <c r="G1567" s="3">
        <f t="shared" si="414"/>
        <v>0</v>
      </c>
      <c r="H1567" s="3">
        <f t="shared" si="415"/>
        <v>49</v>
      </c>
      <c r="I1567" s="3">
        <f t="shared" si="416"/>
        <v>0</v>
      </c>
      <c r="J1567" s="3">
        <f t="shared" si="417"/>
        <v>0</v>
      </c>
      <c r="K1567" s="3">
        <f t="shared" si="418"/>
        <v>0</v>
      </c>
      <c r="L1567" s="3">
        <f t="shared" si="419"/>
        <v>3.04433042E-2</v>
      </c>
      <c r="M1567" s="3">
        <f t="shared" si="420"/>
        <v>0</v>
      </c>
      <c r="N1567" s="3">
        <f t="shared" si="421"/>
        <v>0</v>
      </c>
      <c r="O1567" s="3">
        <f>SUM(K1567:M1567)</f>
        <v>3.04433042E-2</v>
      </c>
      <c r="P1567" s="41" t="str">
        <f t="shared" si="422"/>
        <v/>
      </c>
      <c r="Q1567" s="42">
        <f t="shared" si="423"/>
        <v>0.23102921526967723</v>
      </c>
      <c r="R1567" s="44" t="str">
        <f t="shared" si="424"/>
        <v/>
      </c>
      <c r="S1567" s="3" t="str">
        <f>IF(G1567&gt;0,(K1567/G1567)*(1000000/365),"")</f>
        <v/>
      </c>
      <c r="T1567" s="3">
        <f>IF(H1567&gt;0,(L1567/H1567)*(1000000/365),"")</f>
        <v>1.7021696505451493</v>
      </c>
      <c r="U1567" s="3" t="str">
        <f>IF(I1567&gt;0,(M1567/I1567)*(1000000/365),"")</f>
        <v/>
      </c>
      <c r="V1567" s="28" t="str">
        <f>IF(J1567&gt;0,(N1567/J1567)*(1000000/365),"")</f>
        <v/>
      </c>
      <c r="Y1567" s="29" t="s">
        <v>943</v>
      </c>
      <c r="Z1567" s="3" t="s">
        <v>47</v>
      </c>
      <c r="AA1567" s="3">
        <v>131772.53</v>
      </c>
      <c r="AB1567" s="3">
        <v>14</v>
      </c>
      <c r="AC1567" s="3">
        <v>35</v>
      </c>
      <c r="AD1567" s="3">
        <v>14</v>
      </c>
      <c r="AE1567" s="2" t="s">
        <v>1245</v>
      </c>
      <c r="AI1567" s="3" t="s">
        <v>1243</v>
      </c>
      <c r="AK1567" s="3">
        <v>49</v>
      </c>
      <c r="AL1567" s="3">
        <v>30.4433042</v>
      </c>
      <c r="AM1567" s="2" t="s">
        <v>1245</v>
      </c>
    </row>
    <row r="1568" spans="1:42" x14ac:dyDescent="0.25">
      <c r="A1568" s="3">
        <f t="shared" si="408"/>
        <v>2</v>
      </c>
      <c r="B1568" s="3" t="str">
        <f t="shared" si="409"/>
        <v>Gas</v>
      </c>
      <c r="C1568" s="3">
        <f t="shared" si="410"/>
        <v>0</v>
      </c>
      <c r="D1568" s="3">
        <f t="shared" si="411"/>
        <v>1.1024959999999999E-2</v>
      </c>
      <c r="E1568" s="3">
        <f t="shared" si="412"/>
        <v>0</v>
      </c>
      <c r="F1568" s="3" t="str">
        <f t="shared" si="413"/>
        <v/>
      </c>
      <c r="G1568" s="3">
        <f t="shared" si="414"/>
        <v>0</v>
      </c>
      <c r="H1568" s="3">
        <f t="shared" si="415"/>
        <v>4</v>
      </c>
      <c r="I1568" s="3">
        <f t="shared" si="416"/>
        <v>0</v>
      </c>
      <c r="J1568" s="3">
        <f t="shared" si="417"/>
        <v>0</v>
      </c>
      <c r="K1568" s="3">
        <f t="shared" si="418"/>
        <v>0</v>
      </c>
      <c r="L1568" s="3">
        <f t="shared" si="419"/>
        <v>1.7758299999999999E-3</v>
      </c>
      <c r="M1568" s="3">
        <f t="shared" si="420"/>
        <v>0</v>
      </c>
      <c r="N1568" s="3">
        <f t="shared" si="421"/>
        <v>0</v>
      </c>
      <c r="O1568" s="3">
        <f>SUM(K1568:M1568)</f>
        <v>1.7758299999999999E-3</v>
      </c>
      <c r="P1568" s="41" t="str">
        <f t="shared" si="422"/>
        <v/>
      </c>
      <c r="Q1568" s="42">
        <f t="shared" si="423"/>
        <v>0.16107360026703046</v>
      </c>
      <c r="R1568" s="44" t="str">
        <f t="shared" si="424"/>
        <v/>
      </c>
      <c r="S1568" s="3" t="str">
        <f>IF(G1568&gt;0,(K1568/G1568)*(1000000/365),"")</f>
        <v/>
      </c>
      <c r="T1568" s="3">
        <f>IF(H1568&gt;0,(L1568/H1568)*(1000000/365),"")</f>
        <v>1.2163219178082192</v>
      </c>
      <c r="U1568" s="3" t="str">
        <f>IF(I1568&gt;0,(M1568/I1568)*(1000000/365),"")</f>
        <v/>
      </c>
      <c r="V1568" s="28" t="str">
        <f>IF(J1568&gt;0,(N1568/J1568)*(1000000/365),"")</f>
        <v/>
      </c>
      <c r="Y1568" s="29" t="s">
        <v>944</v>
      </c>
      <c r="Z1568" s="3" t="s">
        <v>47</v>
      </c>
      <c r="AA1568" s="3">
        <v>11024.96</v>
      </c>
      <c r="AB1568" s="3">
        <v>1</v>
      </c>
      <c r="AC1568" s="3">
        <v>4</v>
      </c>
      <c r="AD1568" s="3">
        <v>0</v>
      </c>
      <c r="AE1568" s="2" t="s">
        <v>1245</v>
      </c>
      <c r="AI1568" s="3" t="s">
        <v>1243</v>
      </c>
      <c r="AK1568" s="3">
        <v>4</v>
      </c>
      <c r="AL1568" s="3">
        <v>1.77583</v>
      </c>
      <c r="AM1568" s="2" t="s">
        <v>1245</v>
      </c>
    </row>
    <row r="1569" spans="1:42" x14ac:dyDescent="0.25">
      <c r="A1569" s="3">
        <f t="shared" si="408"/>
        <v>2</v>
      </c>
      <c r="B1569" s="3" t="str">
        <f t="shared" si="409"/>
        <v>Gas</v>
      </c>
      <c r="C1569" s="3">
        <f t="shared" si="410"/>
        <v>0</v>
      </c>
      <c r="D1569" s="3">
        <f t="shared" si="411"/>
        <v>3.335113E-2</v>
      </c>
      <c r="E1569" s="3">
        <f t="shared" si="412"/>
        <v>0</v>
      </c>
      <c r="F1569" s="3" t="str">
        <f t="shared" si="413"/>
        <v/>
      </c>
      <c r="G1569" s="3">
        <f t="shared" si="414"/>
        <v>0</v>
      </c>
      <c r="H1569" s="3">
        <f t="shared" si="415"/>
        <v>13</v>
      </c>
      <c r="I1569" s="3">
        <f t="shared" si="416"/>
        <v>0</v>
      </c>
      <c r="J1569" s="3">
        <f t="shared" si="417"/>
        <v>0</v>
      </c>
      <c r="K1569" s="3">
        <f t="shared" si="418"/>
        <v>0</v>
      </c>
      <c r="L1569" s="3">
        <f t="shared" si="419"/>
        <v>5.37201E-3</v>
      </c>
      <c r="M1569" s="3">
        <f t="shared" si="420"/>
        <v>0</v>
      </c>
      <c r="N1569" s="3">
        <f t="shared" si="421"/>
        <v>0</v>
      </c>
      <c r="O1569" s="3">
        <f>SUM(K1569:M1569)</f>
        <v>5.37201E-3</v>
      </c>
      <c r="P1569" s="41" t="str">
        <f t="shared" si="422"/>
        <v/>
      </c>
      <c r="Q1569" s="42">
        <f t="shared" si="423"/>
        <v>0.16107430242993265</v>
      </c>
      <c r="R1569" s="44" t="str">
        <f t="shared" si="424"/>
        <v/>
      </c>
      <c r="S1569" s="3" t="str">
        <f>IF(G1569&gt;0,(K1569/G1569)*(1000000/365),"")</f>
        <v/>
      </c>
      <c r="T1569" s="3">
        <f>IF(H1569&gt;0,(L1569/H1569)*(1000000/365),"")</f>
        <v>1.1321412012644889</v>
      </c>
      <c r="U1569" s="3" t="str">
        <f>IF(I1569&gt;0,(M1569/I1569)*(1000000/365),"")</f>
        <v/>
      </c>
      <c r="V1569" s="28" t="str">
        <f>IF(J1569&gt;0,(N1569/J1569)*(1000000/365),"")</f>
        <v/>
      </c>
      <c r="Y1569" s="29" t="s">
        <v>945</v>
      </c>
      <c r="Z1569" s="3" t="s">
        <v>47</v>
      </c>
      <c r="AA1569" s="3">
        <v>33351.129999999997</v>
      </c>
      <c r="AB1569" s="3">
        <v>5</v>
      </c>
      <c r="AC1569" s="3">
        <v>13</v>
      </c>
      <c r="AD1569" s="3">
        <v>0</v>
      </c>
      <c r="AE1569" s="2" t="s">
        <v>1245</v>
      </c>
      <c r="AI1569" s="3" t="s">
        <v>1243</v>
      </c>
      <c r="AK1569" s="3">
        <v>13</v>
      </c>
      <c r="AL1569" s="3">
        <v>5.3720100000000004</v>
      </c>
      <c r="AM1569" s="2" t="s">
        <v>1245</v>
      </c>
    </row>
    <row r="1570" spans="1:42" x14ac:dyDescent="0.25">
      <c r="A1570" s="3">
        <f t="shared" si="408"/>
        <v>2</v>
      </c>
      <c r="B1570" s="3" t="str">
        <f t="shared" si="409"/>
        <v>Oil</v>
      </c>
      <c r="C1570" s="3">
        <f t="shared" si="410"/>
        <v>0</v>
      </c>
      <c r="D1570" s="3">
        <f t="shared" si="411"/>
        <v>3.4266890000000001E-2</v>
      </c>
      <c r="E1570" s="3">
        <f t="shared" si="412"/>
        <v>0</v>
      </c>
      <c r="F1570" s="3" t="str">
        <f t="shared" si="413"/>
        <v/>
      </c>
      <c r="G1570" s="3">
        <f t="shared" si="414"/>
        <v>0</v>
      </c>
      <c r="H1570" s="3">
        <f t="shared" si="415"/>
        <v>8</v>
      </c>
      <c r="I1570" s="3">
        <f t="shared" si="416"/>
        <v>0</v>
      </c>
      <c r="J1570" s="3">
        <f t="shared" si="417"/>
        <v>0</v>
      </c>
      <c r="K1570" s="3">
        <f t="shared" si="418"/>
        <v>0</v>
      </c>
      <c r="L1570" s="3">
        <f t="shared" si="419"/>
        <v>1.9347718E-2</v>
      </c>
      <c r="M1570" s="3">
        <f t="shared" si="420"/>
        <v>0</v>
      </c>
      <c r="N1570" s="3">
        <f t="shared" si="421"/>
        <v>0</v>
      </c>
      <c r="O1570" s="3">
        <f>SUM(K1570:M1570)</f>
        <v>1.9347718E-2</v>
      </c>
      <c r="P1570" s="41" t="str">
        <f t="shared" si="422"/>
        <v/>
      </c>
      <c r="Q1570" s="42">
        <f t="shared" si="423"/>
        <v>0.56461844071638834</v>
      </c>
      <c r="R1570" s="44" t="str">
        <f t="shared" si="424"/>
        <v/>
      </c>
      <c r="S1570" s="3" t="str">
        <f>IF(G1570&gt;0,(K1570/G1570)*(1000000/365),"")</f>
        <v/>
      </c>
      <c r="T1570" s="3">
        <f>IF(H1570&gt;0,(L1570/H1570)*(1000000/365),"")</f>
        <v>6.6259308219178079</v>
      </c>
      <c r="U1570" s="3" t="str">
        <f>IF(I1570&gt;0,(M1570/I1570)*(1000000/365),"")</f>
        <v/>
      </c>
      <c r="V1570" s="28" t="str">
        <f>IF(J1570&gt;0,(N1570/J1570)*(1000000/365),"")</f>
        <v/>
      </c>
      <c r="Y1570" s="29" t="s">
        <v>946</v>
      </c>
      <c r="Z1570" s="3" t="s">
        <v>47</v>
      </c>
      <c r="AA1570" s="3">
        <v>34266.89</v>
      </c>
      <c r="AB1570" s="3">
        <v>4</v>
      </c>
      <c r="AC1570" s="3">
        <v>8</v>
      </c>
      <c r="AD1570" s="3">
        <v>0</v>
      </c>
      <c r="AE1570" s="2" t="s">
        <v>1245</v>
      </c>
      <c r="AI1570" s="3" t="s">
        <v>1243</v>
      </c>
      <c r="AK1570" s="3">
        <v>8</v>
      </c>
      <c r="AL1570" s="3">
        <v>19.347718</v>
      </c>
      <c r="AM1570" s="2" t="s">
        <v>1245</v>
      </c>
    </row>
    <row r="1571" spans="1:42" x14ac:dyDescent="0.25">
      <c r="A1571" s="3">
        <f t="shared" si="408"/>
        <v>6</v>
      </c>
      <c r="B1571" s="3" t="str">
        <f t="shared" si="409"/>
        <v>Oil</v>
      </c>
      <c r="C1571" s="3">
        <f t="shared" si="410"/>
        <v>2.1436546493955096E-2</v>
      </c>
      <c r="D1571" s="3">
        <f t="shared" si="411"/>
        <v>0</v>
      </c>
      <c r="E1571" s="3">
        <f t="shared" si="412"/>
        <v>3.1082992416234894</v>
      </c>
      <c r="F1571" s="3" t="str">
        <f t="shared" si="413"/>
        <v/>
      </c>
      <c r="G1571" s="3">
        <f t="shared" si="414"/>
        <v>2</v>
      </c>
      <c r="H1571" s="3">
        <f t="shared" si="415"/>
        <v>287</v>
      </c>
      <c r="I1571" s="3">
        <f t="shared" si="416"/>
        <v>290</v>
      </c>
      <c r="J1571" s="3">
        <f t="shared" si="417"/>
        <v>0</v>
      </c>
      <c r="K1571" s="3">
        <f t="shared" si="418"/>
        <v>1.1769999999999999E-5</v>
      </c>
      <c r="L1571" s="3">
        <f t="shared" si="419"/>
        <v>0.11102640999999999</v>
      </c>
      <c r="M1571" s="3">
        <f t="shared" si="420"/>
        <v>1.0605430000000001E-2</v>
      </c>
      <c r="N1571" s="3">
        <f t="shared" si="421"/>
        <v>0</v>
      </c>
      <c r="O1571" s="3">
        <f>SUM(K1571:M1571)</f>
        <v>0.12164360999999999</v>
      </c>
      <c r="P1571" s="41">
        <f t="shared" si="422"/>
        <v>5.4906232229706535E-4</v>
      </c>
      <c r="Q1571" s="42" t="str">
        <f t="shared" si="423"/>
        <v/>
      </c>
      <c r="R1571" s="44">
        <f t="shared" si="424"/>
        <v>3.4119720064213319E-3</v>
      </c>
      <c r="S1571" s="3">
        <f>IF(G1571&gt;0,(K1571/G1571)*(1000000/365),"")</f>
        <v>1.6123287671232875E-2</v>
      </c>
      <c r="T1571" s="3">
        <f>IF(H1571&gt;0,(L1571/H1571)*(1000000/365),"")</f>
        <v>1.0598674048971408</v>
      </c>
      <c r="U1571" s="3">
        <f>IF(I1571&gt;0,(M1571/I1571)*(1000000/365),"")</f>
        <v>0.10019300897496458</v>
      </c>
      <c r="V1571" s="28" t="str">
        <f>IF(J1571&gt;0,(N1571/J1571)*(1000000/365),"")</f>
        <v/>
      </c>
      <c r="Y1571" s="29" t="s">
        <v>946</v>
      </c>
      <c r="Z1571" s="3" t="s">
        <v>47</v>
      </c>
      <c r="AA1571" s="3">
        <v>6205880.21</v>
      </c>
      <c r="AB1571" s="3">
        <v>282</v>
      </c>
      <c r="AC1571" s="3">
        <v>579</v>
      </c>
      <c r="AD1571" s="3">
        <v>0</v>
      </c>
      <c r="AE1571" s="2" t="s">
        <v>1243</v>
      </c>
      <c r="AG1571" s="2">
        <v>2</v>
      </c>
      <c r="AH1571" s="2">
        <v>1.1769999999999999E-2</v>
      </c>
      <c r="AI1571" s="3" t="s">
        <v>1243</v>
      </c>
      <c r="AK1571" s="3">
        <v>287</v>
      </c>
      <c r="AL1571" s="3">
        <v>111.02641</v>
      </c>
      <c r="AM1571" s="2" t="s">
        <v>1243</v>
      </c>
      <c r="AO1571" s="2">
        <v>290</v>
      </c>
      <c r="AP1571" s="2">
        <v>10.60543</v>
      </c>
    </row>
    <row r="1572" spans="1:42" x14ac:dyDescent="0.25">
      <c r="A1572" s="3">
        <f t="shared" si="408"/>
        <v>5</v>
      </c>
      <c r="B1572" s="3" t="str">
        <f t="shared" si="409"/>
        <v>Oil</v>
      </c>
      <c r="C1572" s="3">
        <f t="shared" si="410"/>
        <v>0</v>
      </c>
      <c r="D1572" s="3">
        <f t="shared" si="411"/>
        <v>2.4654795942174732</v>
      </c>
      <c r="E1572" s="3">
        <f t="shared" si="412"/>
        <v>3.7215520057825264</v>
      </c>
      <c r="F1572" s="3" t="str">
        <f t="shared" si="413"/>
        <v/>
      </c>
      <c r="G1572" s="3">
        <f t="shared" si="414"/>
        <v>0</v>
      </c>
      <c r="H1572" s="3">
        <f t="shared" si="415"/>
        <v>634</v>
      </c>
      <c r="I1572" s="3">
        <f t="shared" si="416"/>
        <v>957</v>
      </c>
      <c r="J1572" s="3">
        <f t="shared" si="417"/>
        <v>0</v>
      </c>
      <c r="K1572" s="3">
        <f t="shared" si="418"/>
        <v>0</v>
      </c>
      <c r="L1572" s="3">
        <f t="shared" si="419"/>
        <v>0.42086656480000001</v>
      </c>
      <c r="M1572" s="3">
        <f t="shared" si="420"/>
        <v>0.35971382330000001</v>
      </c>
      <c r="N1572" s="3">
        <f t="shared" si="421"/>
        <v>0</v>
      </c>
      <c r="O1572" s="3">
        <f>SUM(K1572:M1572)</f>
        <v>0.78058038809999997</v>
      </c>
      <c r="P1572" s="41" t="str">
        <f t="shared" si="422"/>
        <v/>
      </c>
      <c r="Q1572" s="42">
        <f t="shared" si="423"/>
        <v>0.17070373074151532</v>
      </c>
      <c r="R1572" s="44">
        <f t="shared" si="424"/>
        <v>9.6656938487243688E-2</v>
      </c>
      <c r="S1572" s="3" t="str">
        <f>IF(G1572&gt;0,(K1572/G1572)*(1000000/365),"")</f>
        <v/>
      </c>
      <c r="T1572" s="3">
        <f>IF(H1572&gt;0,(L1572/H1572)*(1000000/365),"")</f>
        <v>1.8187051760943778</v>
      </c>
      <c r="U1572" s="3">
        <f>IF(I1572&gt;0,(M1572/I1572)*(1000000/365),"")</f>
        <v>1.0297986667811798</v>
      </c>
      <c r="V1572" s="28" t="str">
        <f>IF(J1572&gt;0,(N1572/J1572)*(1000000/365),"")</f>
        <v/>
      </c>
      <c r="Y1572" s="29" t="s">
        <v>946</v>
      </c>
      <c r="Z1572" s="3" t="s">
        <v>62</v>
      </c>
      <c r="AA1572" s="3">
        <v>6187031.5999999996</v>
      </c>
      <c r="AB1572" s="3">
        <v>241</v>
      </c>
      <c r="AC1572" s="3">
        <v>1591</v>
      </c>
      <c r="AD1572" s="3">
        <v>0</v>
      </c>
      <c r="AE1572" s="2" t="s">
        <v>1245</v>
      </c>
      <c r="AI1572" s="3" t="s">
        <v>1243</v>
      </c>
      <c r="AK1572" s="3">
        <v>634</v>
      </c>
      <c r="AL1572" s="3">
        <v>420.86656479999999</v>
      </c>
      <c r="AM1572" s="2" t="s">
        <v>1243</v>
      </c>
      <c r="AO1572" s="2">
        <v>957</v>
      </c>
      <c r="AP1572" s="2">
        <v>359.7138233</v>
      </c>
    </row>
    <row r="1573" spans="1:42" x14ac:dyDescent="0.25">
      <c r="A1573" s="3">
        <f t="shared" si="408"/>
        <v>2</v>
      </c>
      <c r="B1573" s="3" t="str">
        <f t="shared" si="409"/>
        <v>Oil</v>
      </c>
      <c r="C1573" s="3">
        <f t="shared" si="410"/>
        <v>0</v>
      </c>
      <c r="D1573" s="3">
        <f t="shared" si="411"/>
        <v>1.5</v>
      </c>
      <c r="E1573" s="3">
        <f t="shared" si="412"/>
        <v>0</v>
      </c>
      <c r="F1573" s="3" t="str">
        <f t="shared" si="413"/>
        <v/>
      </c>
      <c r="G1573" s="3">
        <f t="shared" si="414"/>
        <v>0</v>
      </c>
      <c r="H1573" s="3">
        <f t="shared" si="415"/>
        <v>165</v>
      </c>
      <c r="I1573" s="3">
        <f t="shared" si="416"/>
        <v>0</v>
      </c>
      <c r="J1573" s="3">
        <f t="shared" si="417"/>
        <v>0</v>
      </c>
      <c r="K1573" s="3">
        <f t="shared" si="418"/>
        <v>0</v>
      </c>
      <c r="L1573" s="3">
        <f t="shared" si="419"/>
        <v>0.49049999999999999</v>
      </c>
      <c r="M1573" s="3">
        <f t="shared" si="420"/>
        <v>0</v>
      </c>
      <c r="N1573" s="3">
        <f t="shared" si="421"/>
        <v>0</v>
      </c>
      <c r="O1573" s="3">
        <f>SUM(K1573:M1573)</f>
        <v>0.49049999999999999</v>
      </c>
      <c r="P1573" s="41" t="str">
        <f t="shared" si="422"/>
        <v/>
      </c>
      <c r="Q1573" s="42">
        <f t="shared" si="423"/>
        <v>0.32700000000000001</v>
      </c>
      <c r="R1573" s="44" t="str">
        <f t="shared" si="424"/>
        <v/>
      </c>
      <c r="S1573" s="3" t="str">
        <f>IF(G1573&gt;0,(K1573/G1573)*(1000000/365),"")</f>
        <v/>
      </c>
      <c r="T1573" s="3">
        <f>IF(H1573&gt;0,(L1573/H1573)*(1000000/365),"")</f>
        <v>8.1444582814445816</v>
      </c>
      <c r="U1573" s="3" t="str">
        <f>IF(I1573&gt;0,(M1573/I1573)*(1000000/365),"")</f>
        <v/>
      </c>
      <c r="V1573" s="28" t="str">
        <f>IF(J1573&gt;0,(N1573/J1573)*(1000000/365),"")</f>
        <v/>
      </c>
      <c r="Y1573" s="29" t="s">
        <v>946</v>
      </c>
      <c r="Z1573" s="3" t="s">
        <v>62</v>
      </c>
      <c r="AA1573" s="3">
        <v>1500000</v>
      </c>
      <c r="AB1573" s="3">
        <v>82</v>
      </c>
      <c r="AC1573" s="3">
        <v>165</v>
      </c>
      <c r="AD1573" s="3">
        <v>0</v>
      </c>
      <c r="AE1573" s="2" t="s">
        <v>1245</v>
      </c>
      <c r="AI1573" s="3" t="s">
        <v>1243</v>
      </c>
      <c r="AK1573" s="3">
        <v>165</v>
      </c>
      <c r="AL1573" s="3">
        <v>490.5</v>
      </c>
      <c r="AM1573" s="2" t="s">
        <v>1245</v>
      </c>
    </row>
    <row r="1574" spans="1:42" x14ac:dyDescent="0.25">
      <c r="A1574" s="3">
        <f t="shared" si="408"/>
        <v>2</v>
      </c>
      <c r="B1574" s="3" t="str">
        <f t="shared" si="409"/>
        <v>Oil</v>
      </c>
      <c r="C1574" s="3">
        <f t="shared" si="410"/>
        <v>0</v>
      </c>
      <c r="D1574" s="3">
        <f t="shared" si="411"/>
        <v>0</v>
      </c>
      <c r="E1574" s="3">
        <f t="shared" si="412"/>
        <v>0</v>
      </c>
      <c r="F1574" s="3" t="str">
        <f t="shared" si="413"/>
        <v/>
      </c>
      <c r="G1574" s="3">
        <f t="shared" si="414"/>
        <v>0</v>
      </c>
      <c r="H1574" s="3">
        <f t="shared" si="415"/>
        <v>0</v>
      </c>
      <c r="I1574" s="3">
        <f t="shared" si="416"/>
        <v>0</v>
      </c>
      <c r="J1574" s="3">
        <f t="shared" si="417"/>
        <v>0</v>
      </c>
      <c r="K1574" s="3">
        <f t="shared" si="418"/>
        <v>0</v>
      </c>
      <c r="L1574" s="3">
        <f t="shared" si="419"/>
        <v>3.5659469999999998E-4</v>
      </c>
      <c r="M1574" s="3">
        <f t="shared" si="420"/>
        <v>0</v>
      </c>
      <c r="N1574" s="3">
        <f t="shared" si="421"/>
        <v>0</v>
      </c>
      <c r="O1574" s="3">
        <f>SUM(K1574:M1574)</f>
        <v>3.5659469999999998E-4</v>
      </c>
      <c r="P1574" s="41" t="str">
        <f t="shared" si="422"/>
        <v/>
      </c>
      <c r="Q1574" s="42" t="str">
        <f t="shared" si="423"/>
        <v/>
      </c>
      <c r="R1574" s="44" t="str">
        <f t="shared" si="424"/>
        <v/>
      </c>
      <c r="S1574" s="3" t="str">
        <f>IF(G1574&gt;0,(K1574/G1574)*(1000000/365),"")</f>
        <v/>
      </c>
      <c r="T1574" s="3" t="str">
        <f>IF(H1574&gt;0,(L1574/H1574)*(1000000/365),"")</f>
        <v/>
      </c>
      <c r="U1574" s="3" t="str">
        <f>IF(I1574&gt;0,(M1574/I1574)*(1000000/365),"")</f>
        <v/>
      </c>
      <c r="V1574" s="28" t="str">
        <f>IF(J1574&gt;0,(N1574/J1574)*(1000000/365),"")</f>
        <v/>
      </c>
      <c r="Y1574" s="29" t="s">
        <v>947</v>
      </c>
      <c r="Z1574" s="3" t="s">
        <v>47</v>
      </c>
      <c r="AA1574" s="3">
        <v>13258</v>
      </c>
      <c r="AB1574" s="3">
        <v>2</v>
      </c>
      <c r="AC1574" s="3">
        <v>4</v>
      </c>
      <c r="AD1574" s="3">
        <v>0</v>
      </c>
      <c r="AE1574" s="2" t="s">
        <v>1245</v>
      </c>
      <c r="AI1574" s="3" t="s">
        <v>1243</v>
      </c>
      <c r="AK1574" s="3">
        <v>0</v>
      </c>
      <c r="AL1574" s="3">
        <v>0.35659469999999999</v>
      </c>
      <c r="AM1574" s="2" t="s">
        <v>1245</v>
      </c>
    </row>
    <row r="1575" spans="1:42" x14ac:dyDescent="0.25">
      <c r="A1575" s="3">
        <f t="shared" si="408"/>
        <v>2</v>
      </c>
      <c r="B1575" s="3" t="str">
        <f t="shared" si="409"/>
        <v>Oil</v>
      </c>
      <c r="C1575" s="3">
        <f t="shared" si="410"/>
        <v>0</v>
      </c>
      <c r="D1575" s="3">
        <f t="shared" si="411"/>
        <v>0.34837636999999999</v>
      </c>
      <c r="E1575" s="3">
        <f t="shared" si="412"/>
        <v>0</v>
      </c>
      <c r="F1575" s="3" t="str">
        <f t="shared" si="413"/>
        <v/>
      </c>
      <c r="G1575" s="3">
        <f t="shared" si="414"/>
        <v>0</v>
      </c>
      <c r="H1575" s="3">
        <f t="shared" si="415"/>
        <v>131</v>
      </c>
      <c r="I1575" s="3">
        <f t="shared" si="416"/>
        <v>0</v>
      </c>
      <c r="J1575" s="3">
        <f t="shared" si="417"/>
        <v>0</v>
      </c>
      <c r="K1575" s="3">
        <f t="shared" si="418"/>
        <v>0</v>
      </c>
      <c r="L1575" s="3">
        <f t="shared" si="419"/>
        <v>0.19668327460000001</v>
      </c>
      <c r="M1575" s="3">
        <f t="shared" si="420"/>
        <v>0</v>
      </c>
      <c r="N1575" s="3">
        <f t="shared" si="421"/>
        <v>0</v>
      </c>
      <c r="O1575" s="3">
        <f>SUM(K1575:M1575)</f>
        <v>0.19668327460000001</v>
      </c>
      <c r="P1575" s="41" t="str">
        <f t="shared" si="422"/>
        <v/>
      </c>
      <c r="Q1575" s="42">
        <f t="shared" si="423"/>
        <v>0.56457122680278238</v>
      </c>
      <c r="R1575" s="44" t="str">
        <f t="shared" si="424"/>
        <v/>
      </c>
      <c r="S1575" s="3" t="str">
        <f>IF(G1575&gt;0,(K1575/G1575)*(1000000/365),"")</f>
        <v/>
      </c>
      <c r="T1575" s="3">
        <f>IF(H1575&gt;0,(L1575/H1575)*(1000000/365),"")</f>
        <v>4.1134220349262787</v>
      </c>
      <c r="U1575" s="3" t="str">
        <f>IF(I1575&gt;0,(M1575/I1575)*(1000000/365),"")</f>
        <v/>
      </c>
      <c r="V1575" s="28" t="str">
        <f>IF(J1575&gt;0,(N1575/J1575)*(1000000/365),"")</f>
        <v/>
      </c>
      <c r="Y1575" s="29" t="s">
        <v>947</v>
      </c>
      <c r="Z1575" s="3" t="s">
        <v>47</v>
      </c>
      <c r="AA1575" s="3">
        <v>348376.37</v>
      </c>
      <c r="AB1575" s="3">
        <v>37</v>
      </c>
      <c r="AC1575" s="3">
        <v>131</v>
      </c>
      <c r="AD1575" s="3">
        <v>0</v>
      </c>
      <c r="AE1575" s="2" t="s">
        <v>1245</v>
      </c>
      <c r="AI1575" s="3" t="s">
        <v>1243</v>
      </c>
      <c r="AK1575" s="3">
        <v>131</v>
      </c>
      <c r="AL1575" s="3">
        <v>196.6832746</v>
      </c>
      <c r="AM1575" s="2" t="s">
        <v>1245</v>
      </c>
    </row>
    <row r="1576" spans="1:42" x14ac:dyDescent="0.25">
      <c r="A1576" s="3">
        <f t="shared" si="408"/>
        <v>2</v>
      </c>
      <c r="B1576" s="3" t="str">
        <f t="shared" si="409"/>
        <v>Oil</v>
      </c>
      <c r="C1576" s="3">
        <f t="shared" si="410"/>
        <v>0</v>
      </c>
      <c r="D1576" s="3">
        <f t="shared" si="411"/>
        <v>5.2572322219999997E-3</v>
      </c>
      <c r="E1576" s="3">
        <f t="shared" si="412"/>
        <v>0</v>
      </c>
      <c r="F1576" s="3" t="str">
        <f t="shared" si="413"/>
        <v/>
      </c>
      <c r="G1576" s="3">
        <f t="shared" si="414"/>
        <v>0</v>
      </c>
      <c r="H1576" s="3">
        <f t="shared" si="415"/>
        <v>2</v>
      </c>
      <c r="I1576" s="3">
        <f t="shared" si="416"/>
        <v>0</v>
      </c>
      <c r="J1576" s="3">
        <f t="shared" si="417"/>
        <v>0</v>
      </c>
      <c r="K1576" s="3">
        <f t="shared" si="418"/>
        <v>0</v>
      </c>
      <c r="L1576" s="3">
        <f t="shared" si="419"/>
        <v>1.1859309000000001E-3</v>
      </c>
      <c r="M1576" s="3">
        <f t="shared" si="420"/>
        <v>0</v>
      </c>
      <c r="N1576" s="3">
        <f t="shared" si="421"/>
        <v>0</v>
      </c>
      <c r="O1576" s="3">
        <f>SUM(K1576:M1576)</f>
        <v>1.1859309000000001E-3</v>
      </c>
      <c r="P1576" s="41" t="str">
        <f t="shared" si="422"/>
        <v/>
      </c>
      <c r="Q1576" s="42">
        <f t="shared" si="423"/>
        <v>0.22558084747278645</v>
      </c>
      <c r="R1576" s="44" t="str">
        <f t="shared" si="424"/>
        <v/>
      </c>
      <c r="S1576" s="3" t="str">
        <f>IF(G1576&gt;0,(K1576/G1576)*(1000000/365),"")</f>
        <v/>
      </c>
      <c r="T1576" s="3">
        <f>IF(H1576&gt;0,(L1576/H1576)*(1000000/365),"")</f>
        <v>1.6245628767123288</v>
      </c>
      <c r="U1576" s="3" t="str">
        <f>IF(I1576&gt;0,(M1576/I1576)*(1000000/365),"")</f>
        <v/>
      </c>
      <c r="V1576" s="28" t="str">
        <f>IF(J1576&gt;0,(N1576/J1576)*(1000000/365),"")</f>
        <v/>
      </c>
      <c r="Y1576" s="29" t="s">
        <v>947</v>
      </c>
      <c r="Z1576" s="3" t="s">
        <v>47</v>
      </c>
      <c r="AA1576" s="3">
        <v>5257.2322219999996</v>
      </c>
      <c r="AB1576" s="3">
        <v>1</v>
      </c>
      <c r="AC1576" s="3">
        <v>2</v>
      </c>
      <c r="AD1576" s="3">
        <v>0</v>
      </c>
      <c r="AE1576" s="2" t="s">
        <v>1245</v>
      </c>
      <c r="AI1576" s="3" t="s">
        <v>1243</v>
      </c>
      <c r="AK1576" s="3">
        <v>2</v>
      </c>
      <c r="AL1576" s="3">
        <v>1.1859309</v>
      </c>
      <c r="AM1576" s="2" t="s">
        <v>1245</v>
      </c>
    </row>
    <row r="1577" spans="1:42" x14ac:dyDescent="0.25">
      <c r="A1577" s="3">
        <f t="shared" si="408"/>
        <v>2</v>
      </c>
      <c r="B1577" s="3" t="str">
        <f t="shared" si="409"/>
        <v>Oil</v>
      </c>
      <c r="C1577" s="3">
        <f t="shared" si="410"/>
        <v>0</v>
      </c>
      <c r="D1577" s="3">
        <f t="shared" si="411"/>
        <v>2.9061119999999999E-2</v>
      </c>
      <c r="E1577" s="3">
        <f t="shared" si="412"/>
        <v>0</v>
      </c>
      <c r="F1577" s="3" t="str">
        <f t="shared" si="413"/>
        <v/>
      </c>
      <c r="G1577" s="3">
        <f t="shared" si="414"/>
        <v>0</v>
      </c>
      <c r="H1577" s="3">
        <f t="shared" si="415"/>
        <v>1</v>
      </c>
      <c r="I1577" s="3">
        <f t="shared" si="416"/>
        <v>0</v>
      </c>
      <c r="J1577" s="3">
        <f t="shared" si="417"/>
        <v>0</v>
      </c>
      <c r="K1577" s="3">
        <f t="shared" si="418"/>
        <v>0</v>
      </c>
      <c r="L1577" s="3">
        <f t="shared" si="419"/>
        <v>1.49858E-3</v>
      </c>
      <c r="M1577" s="3">
        <f t="shared" si="420"/>
        <v>0</v>
      </c>
      <c r="N1577" s="3">
        <f t="shared" si="421"/>
        <v>0</v>
      </c>
      <c r="O1577" s="3">
        <f>SUM(K1577:M1577)</f>
        <v>1.49858E-3</v>
      </c>
      <c r="P1577" s="41" t="str">
        <f t="shared" si="422"/>
        <v/>
      </c>
      <c r="Q1577" s="42">
        <f t="shared" si="423"/>
        <v>5.1566491587385486E-2</v>
      </c>
      <c r="R1577" s="44" t="str">
        <f t="shared" si="424"/>
        <v/>
      </c>
      <c r="S1577" s="3" t="str">
        <f>IF(G1577&gt;0,(K1577/G1577)*(1000000/365),"")</f>
        <v/>
      </c>
      <c r="T1577" s="3">
        <f>IF(H1577&gt;0,(L1577/H1577)*(1000000/365),"")</f>
        <v>4.1056986301369864</v>
      </c>
      <c r="U1577" s="3" t="str">
        <f>IF(I1577&gt;0,(M1577/I1577)*(1000000/365),"")</f>
        <v/>
      </c>
      <c r="V1577" s="28" t="str">
        <f>IF(J1577&gt;0,(N1577/J1577)*(1000000/365),"")</f>
        <v/>
      </c>
      <c r="Y1577" s="29" t="s">
        <v>947</v>
      </c>
      <c r="Z1577" s="3" t="s">
        <v>47</v>
      </c>
      <c r="AA1577" s="3">
        <v>29061.119999999999</v>
      </c>
      <c r="AB1577" s="3">
        <v>9</v>
      </c>
      <c r="AC1577" s="3">
        <v>1</v>
      </c>
      <c r="AD1577" s="3">
        <v>0</v>
      </c>
      <c r="AE1577" s="2" t="s">
        <v>1245</v>
      </c>
      <c r="AI1577" s="3" t="s">
        <v>1243</v>
      </c>
      <c r="AK1577" s="3">
        <v>1</v>
      </c>
      <c r="AL1577" s="3">
        <v>1.49858</v>
      </c>
      <c r="AM1577" s="2" t="s">
        <v>1245</v>
      </c>
    </row>
    <row r="1578" spans="1:42" x14ac:dyDescent="0.25">
      <c r="A1578" s="3">
        <f t="shared" si="408"/>
        <v>3</v>
      </c>
      <c r="B1578" s="3" t="str">
        <f t="shared" si="409"/>
        <v>Oil</v>
      </c>
      <c r="C1578" s="3">
        <f t="shared" si="410"/>
        <v>0</v>
      </c>
      <c r="D1578" s="3">
        <f t="shared" si="411"/>
        <v>0</v>
      </c>
      <c r="E1578" s="3">
        <f t="shared" si="412"/>
        <v>0.11313239999999999</v>
      </c>
      <c r="F1578" s="3" t="str">
        <f t="shared" si="413"/>
        <v/>
      </c>
      <c r="G1578" s="3">
        <f t="shared" si="414"/>
        <v>0</v>
      </c>
      <c r="H1578" s="3">
        <f t="shared" si="415"/>
        <v>0</v>
      </c>
      <c r="I1578" s="3">
        <f t="shared" si="416"/>
        <v>28</v>
      </c>
      <c r="J1578" s="3">
        <f t="shared" si="417"/>
        <v>0</v>
      </c>
      <c r="K1578" s="3">
        <f t="shared" si="418"/>
        <v>0</v>
      </c>
      <c r="L1578" s="3">
        <f t="shared" si="419"/>
        <v>0</v>
      </c>
      <c r="M1578" s="3">
        <f t="shared" si="420"/>
        <v>0.10286917</v>
      </c>
      <c r="N1578" s="3">
        <f t="shared" si="421"/>
        <v>0</v>
      </c>
      <c r="O1578" s="3">
        <f>SUM(K1578:M1578)</f>
        <v>0.10286917</v>
      </c>
      <c r="P1578" s="41" t="str">
        <f t="shared" si="422"/>
        <v/>
      </c>
      <c r="Q1578" s="42" t="str">
        <f t="shared" si="423"/>
        <v/>
      </c>
      <c r="R1578" s="44">
        <f t="shared" si="424"/>
        <v>0.90928124922656994</v>
      </c>
      <c r="S1578" s="3" t="str">
        <f>IF(G1578&gt;0,(K1578/G1578)*(1000000/365),"")</f>
        <v/>
      </c>
      <c r="T1578" s="3" t="str">
        <f>IF(H1578&gt;0,(L1578/H1578)*(1000000/365),"")</f>
        <v/>
      </c>
      <c r="U1578" s="3">
        <f>IF(I1578&gt;0,(M1578/I1578)*(1000000/365),"")</f>
        <v>10.065476516634051</v>
      </c>
      <c r="V1578" s="28" t="str">
        <f>IF(J1578&gt;0,(N1578/J1578)*(1000000/365),"")</f>
        <v/>
      </c>
      <c r="Y1578" s="29" t="s">
        <v>947</v>
      </c>
      <c r="Z1578" s="3" t="s">
        <v>62</v>
      </c>
      <c r="AA1578" s="3">
        <v>113132.4</v>
      </c>
      <c r="AB1578" s="3">
        <v>7</v>
      </c>
      <c r="AC1578" s="3">
        <v>28</v>
      </c>
      <c r="AD1578" s="3">
        <v>0</v>
      </c>
      <c r="AE1578" s="2" t="s">
        <v>1245</v>
      </c>
      <c r="AI1578" s="3" t="s">
        <v>1245</v>
      </c>
      <c r="AM1578" s="2" t="s">
        <v>1243</v>
      </c>
      <c r="AO1578" s="2">
        <v>28</v>
      </c>
      <c r="AP1578" s="2">
        <v>102.86917</v>
      </c>
    </row>
    <row r="1579" spans="1:42" x14ac:dyDescent="0.25">
      <c r="A1579" s="3">
        <f t="shared" si="408"/>
        <v>2</v>
      </c>
      <c r="B1579" s="3" t="str">
        <f t="shared" si="409"/>
        <v>Oil</v>
      </c>
      <c r="C1579" s="3">
        <f t="shared" si="410"/>
        <v>0</v>
      </c>
      <c r="D1579" s="3">
        <f t="shared" si="411"/>
        <v>0.17085720000000001</v>
      </c>
      <c r="E1579" s="3">
        <f t="shared" si="412"/>
        <v>0</v>
      </c>
      <c r="F1579" s="3" t="str">
        <f t="shared" si="413"/>
        <v/>
      </c>
      <c r="G1579" s="3">
        <f t="shared" si="414"/>
        <v>0</v>
      </c>
      <c r="H1579" s="3">
        <f t="shared" si="415"/>
        <v>4</v>
      </c>
      <c r="I1579" s="3">
        <f t="shared" si="416"/>
        <v>0</v>
      </c>
      <c r="J1579" s="3">
        <f t="shared" si="417"/>
        <v>0</v>
      </c>
      <c r="K1579" s="3">
        <f t="shared" si="418"/>
        <v>0</v>
      </c>
      <c r="L1579" s="3">
        <f t="shared" si="419"/>
        <v>9.17656097E-2</v>
      </c>
      <c r="M1579" s="3">
        <f t="shared" si="420"/>
        <v>0</v>
      </c>
      <c r="N1579" s="3">
        <f t="shared" si="421"/>
        <v>0</v>
      </c>
      <c r="O1579" s="3">
        <f>SUM(K1579:M1579)</f>
        <v>9.17656097E-2</v>
      </c>
      <c r="P1579" s="41" t="str">
        <f t="shared" si="422"/>
        <v/>
      </c>
      <c r="Q1579" s="42">
        <f t="shared" si="423"/>
        <v>0.53708950925100019</v>
      </c>
      <c r="R1579" s="44" t="str">
        <f t="shared" si="424"/>
        <v/>
      </c>
      <c r="S1579" s="3" t="str">
        <f>IF(G1579&gt;0,(K1579/G1579)*(1000000/365),"")</f>
        <v/>
      </c>
      <c r="T1579" s="3">
        <f>IF(H1579&gt;0,(L1579/H1579)*(1000000/365),"")</f>
        <v>62.853157328767118</v>
      </c>
      <c r="U1579" s="3" t="str">
        <f>IF(I1579&gt;0,(M1579/I1579)*(1000000/365),"")</f>
        <v/>
      </c>
      <c r="V1579" s="28" t="str">
        <f>IF(J1579&gt;0,(N1579/J1579)*(1000000/365),"")</f>
        <v/>
      </c>
      <c r="Y1579" s="29" t="s">
        <v>948</v>
      </c>
      <c r="Z1579" s="3" t="s">
        <v>47</v>
      </c>
      <c r="AA1579" s="3">
        <v>170857.2</v>
      </c>
      <c r="AB1579" s="3">
        <v>1</v>
      </c>
      <c r="AC1579" s="3">
        <v>4</v>
      </c>
      <c r="AD1579" s="3">
        <v>0</v>
      </c>
      <c r="AE1579" s="2" t="s">
        <v>1245</v>
      </c>
      <c r="AI1579" s="3" t="s">
        <v>1243</v>
      </c>
      <c r="AK1579" s="3">
        <v>4</v>
      </c>
      <c r="AL1579" s="3">
        <v>91.765609699999999</v>
      </c>
      <c r="AM1579" s="2" t="s">
        <v>1245</v>
      </c>
    </row>
    <row r="1580" spans="1:42" x14ac:dyDescent="0.25">
      <c r="A1580" s="3">
        <f t="shared" si="408"/>
        <v>5</v>
      </c>
      <c r="B1580" s="3" t="str">
        <f t="shared" si="409"/>
        <v>Oil</v>
      </c>
      <c r="C1580" s="3">
        <f t="shared" si="410"/>
        <v>0</v>
      </c>
      <c r="D1580" s="3">
        <f t="shared" si="411"/>
        <v>4.6069009090909094E-2</v>
      </c>
      <c r="E1580" s="3">
        <f t="shared" si="412"/>
        <v>0.12285069090909091</v>
      </c>
      <c r="F1580" s="3" t="str">
        <f t="shared" si="413"/>
        <v/>
      </c>
      <c r="G1580" s="3">
        <f t="shared" si="414"/>
        <v>0</v>
      </c>
      <c r="H1580" s="3">
        <f t="shared" si="415"/>
        <v>3</v>
      </c>
      <c r="I1580" s="3">
        <f t="shared" si="416"/>
        <v>8</v>
      </c>
      <c r="J1580" s="3">
        <f t="shared" si="417"/>
        <v>0</v>
      </c>
      <c r="K1580" s="3">
        <f t="shared" si="418"/>
        <v>0</v>
      </c>
      <c r="L1580" s="3">
        <f t="shared" si="419"/>
        <v>0.1829616402</v>
      </c>
      <c r="M1580" s="3">
        <f t="shared" si="420"/>
        <v>6.5540059999999998E-4</v>
      </c>
      <c r="N1580" s="3">
        <f t="shared" si="421"/>
        <v>0</v>
      </c>
      <c r="O1580" s="3">
        <f>SUM(K1580:M1580)</f>
        <v>0.18361704079999999</v>
      </c>
      <c r="P1580" s="41" t="str">
        <f t="shared" si="422"/>
        <v/>
      </c>
      <c r="Q1580" s="42">
        <f t="shared" si="423"/>
        <v>3.9714689725354706</v>
      </c>
      <c r="R1580" s="44">
        <f t="shared" si="424"/>
        <v>5.3349362152549408E-3</v>
      </c>
      <c r="S1580" s="3" t="str">
        <f>IF(G1580&gt;0,(K1580/G1580)*(1000000/365),"")</f>
        <v/>
      </c>
      <c r="T1580" s="3">
        <f>IF(H1580&gt;0,(L1580/H1580)*(1000000/365),"")</f>
        <v>167.08825589041095</v>
      </c>
      <c r="U1580" s="3">
        <f>IF(I1580&gt;0,(M1580/I1580)*(1000000/365),"")</f>
        <v>0.22445226027397258</v>
      </c>
      <c r="V1580" s="28" t="str">
        <f>IF(J1580&gt;0,(N1580/J1580)*(1000000/365),"")</f>
        <v/>
      </c>
      <c r="Y1580" s="29" t="s">
        <v>948</v>
      </c>
      <c r="Z1580" s="3" t="s">
        <v>62</v>
      </c>
      <c r="AA1580" s="3">
        <v>168919.7</v>
      </c>
      <c r="AB1580" s="3">
        <v>2</v>
      </c>
      <c r="AC1580" s="3">
        <v>11</v>
      </c>
      <c r="AD1580" s="3">
        <v>0</v>
      </c>
      <c r="AE1580" s="2" t="s">
        <v>1245</v>
      </c>
      <c r="AI1580" s="3" t="s">
        <v>1243</v>
      </c>
      <c r="AK1580" s="3">
        <v>3</v>
      </c>
      <c r="AL1580" s="3">
        <v>182.96164020000001</v>
      </c>
      <c r="AM1580" s="2" t="s">
        <v>1243</v>
      </c>
      <c r="AO1580" s="2">
        <v>8</v>
      </c>
      <c r="AP1580" s="2">
        <v>0.6554006</v>
      </c>
    </row>
    <row r="1581" spans="1:42" x14ac:dyDescent="0.25">
      <c r="A1581" s="3">
        <f t="shared" si="408"/>
        <v>3</v>
      </c>
      <c r="B1581" s="3" t="str">
        <f t="shared" si="409"/>
        <v>Oil</v>
      </c>
      <c r="C1581" s="3">
        <f t="shared" si="410"/>
        <v>0</v>
      </c>
      <c r="D1581" s="3">
        <f t="shared" si="411"/>
        <v>0</v>
      </c>
      <c r="E1581" s="3">
        <f t="shared" si="412"/>
        <v>8.2855250000000005E-2</v>
      </c>
      <c r="F1581" s="3" t="str">
        <f t="shared" si="413"/>
        <v/>
      </c>
      <c r="G1581" s="3">
        <f t="shared" si="414"/>
        <v>0</v>
      </c>
      <c r="H1581" s="3">
        <f t="shared" si="415"/>
        <v>0</v>
      </c>
      <c r="I1581" s="3">
        <f t="shared" si="416"/>
        <v>26</v>
      </c>
      <c r="J1581" s="3">
        <f t="shared" si="417"/>
        <v>0</v>
      </c>
      <c r="K1581" s="3">
        <f t="shared" si="418"/>
        <v>0</v>
      </c>
      <c r="L1581" s="3">
        <f t="shared" si="419"/>
        <v>0</v>
      </c>
      <c r="M1581" s="3">
        <f t="shared" si="420"/>
        <v>4.4647999999999997E-4</v>
      </c>
      <c r="N1581" s="3">
        <f t="shared" si="421"/>
        <v>0</v>
      </c>
      <c r="O1581" s="3">
        <f>SUM(K1581:M1581)</f>
        <v>4.4647999999999997E-4</v>
      </c>
      <c r="P1581" s="41" t="str">
        <f t="shared" si="422"/>
        <v/>
      </c>
      <c r="Q1581" s="42" t="str">
        <f t="shared" si="423"/>
        <v/>
      </c>
      <c r="R1581" s="44">
        <f t="shared" si="424"/>
        <v>5.3886748274852821E-3</v>
      </c>
      <c r="S1581" s="3" t="str">
        <f>IF(G1581&gt;0,(K1581/G1581)*(1000000/365),"")</f>
        <v/>
      </c>
      <c r="T1581" s="3" t="str">
        <f>IF(H1581&gt;0,(L1581/H1581)*(1000000/365),"")</f>
        <v/>
      </c>
      <c r="U1581" s="3">
        <f>IF(I1581&gt;0,(M1581/I1581)*(1000000/365),"")</f>
        <v>4.7047418335089568E-2</v>
      </c>
      <c r="V1581" s="28" t="str">
        <f>IF(J1581&gt;0,(N1581/J1581)*(1000000/365),"")</f>
        <v/>
      </c>
      <c r="Y1581" s="29" t="s">
        <v>948</v>
      </c>
      <c r="Z1581" s="3" t="s">
        <v>47</v>
      </c>
      <c r="AA1581" s="3">
        <v>82855.25</v>
      </c>
      <c r="AB1581" s="3">
        <v>6</v>
      </c>
      <c r="AC1581" s="3">
        <v>26</v>
      </c>
      <c r="AD1581" s="3">
        <v>0</v>
      </c>
      <c r="AE1581" s="2" t="s">
        <v>1245</v>
      </c>
      <c r="AI1581" s="3" t="s">
        <v>1245</v>
      </c>
      <c r="AM1581" s="2" t="s">
        <v>1243</v>
      </c>
      <c r="AO1581" s="2">
        <v>26</v>
      </c>
      <c r="AP1581" s="2">
        <v>0.44647999999999999</v>
      </c>
    </row>
    <row r="1582" spans="1:42" x14ac:dyDescent="0.25">
      <c r="A1582" s="3">
        <f t="shared" si="408"/>
        <v>3</v>
      </c>
      <c r="B1582" s="3" t="str">
        <f t="shared" si="409"/>
        <v>Oil</v>
      </c>
      <c r="C1582" s="3">
        <f t="shared" si="410"/>
        <v>0</v>
      </c>
      <c r="D1582" s="3">
        <f t="shared" si="411"/>
        <v>0</v>
      </c>
      <c r="E1582" s="3">
        <f t="shared" si="412"/>
        <v>2.0176243999999999E-2</v>
      </c>
      <c r="F1582" s="3" t="str">
        <f t="shared" si="413"/>
        <v/>
      </c>
      <c r="G1582" s="3">
        <f t="shared" si="414"/>
        <v>0</v>
      </c>
      <c r="H1582" s="3">
        <f t="shared" si="415"/>
        <v>0</v>
      </c>
      <c r="I1582" s="3">
        <f t="shared" si="416"/>
        <v>2</v>
      </c>
      <c r="J1582" s="3">
        <f t="shared" si="417"/>
        <v>0</v>
      </c>
      <c r="K1582" s="3">
        <f t="shared" si="418"/>
        <v>0</v>
      </c>
      <c r="L1582" s="3">
        <f t="shared" si="419"/>
        <v>0</v>
      </c>
      <c r="M1582" s="3">
        <f t="shared" si="420"/>
        <v>0</v>
      </c>
      <c r="N1582" s="3">
        <f t="shared" si="421"/>
        <v>0</v>
      </c>
      <c r="O1582" s="3">
        <f>SUM(K1582:M1582)</f>
        <v>0</v>
      </c>
      <c r="P1582" s="41" t="str">
        <f t="shared" si="422"/>
        <v/>
      </c>
      <c r="Q1582" s="42" t="str">
        <f t="shared" si="423"/>
        <v/>
      </c>
      <c r="R1582" s="44">
        <f t="shared" si="424"/>
        <v>0</v>
      </c>
      <c r="S1582" s="3" t="str">
        <f>IF(G1582&gt;0,(K1582/G1582)*(1000000/365),"")</f>
        <v/>
      </c>
      <c r="T1582" s="3" t="str">
        <f>IF(H1582&gt;0,(L1582/H1582)*(1000000/365),"")</f>
        <v/>
      </c>
      <c r="U1582" s="3">
        <f>IF(I1582&gt;0,(M1582/I1582)*(1000000/365),"")</f>
        <v>0</v>
      </c>
      <c r="V1582" s="28" t="str">
        <f>IF(J1582&gt;0,(N1582/J1582)*(1000000/365),"")</f>
        <v/>
      </c>
      <c r="Y1582" s="29" t="s">
        <v>948</v>
      </c>
      <c r="Z1582" s="3" t="s">
        <v>47</v>
      </c>
      <c r="AA1582" s="3">
        <v>20176.243999999999</v>
      </c>
      <c r="AB1582" s="3">
        <v>2</v>
      </c>
      <c r="AC1582" s="3">
        <v>4</v>
      </c>
      <c r="AD1582" s="3">
        <v>0</v>
      </c>
      <c r="AE1582" s="2" t="s">
        <v>1245</v>
      </c>
      <c r="AI1582" s="3" t="s">
        <v>1245</v>
      </c>
      <c r="AM1582" s="2" t="s">
        <v>1243</v>
      </c>
      <c r="AO1582" s="2">
        <v>2</v>
      </c>
      <c r="AP1582" s="2">
        <v>0</v>
      </c>
    </row>
    <row r="1583" spans="1:42" x14ac:dyDescent="0.25">
      <c r="A1583" s="3">
        <f t="shared" si="408"/>
        <v>2</v>
      </c>
      <c r="B1583" s="3" t="str">
        <f t="shared" si="409"/>
        <v>Oil</v>
      </c>
      <c r="C1583" s="3">
        <f t="shared" si="410"/>
        <v>0</v>
      </c>
      <c r="D1583" s="3">
        <f t="shared" si="411"/>
        <v>3.7582407499999998E-2</v>
      </c>
      <c r="E1583" s="3">
        <f t="shared" si="412"/>
        <v>0</v>
      </c>
      <c r="F1583" s="3" t="str">
        <f t="shared" si="413"/>
        <v/>
      </c>
      <c r="G1583" s="3">
        <f t="shared" si="414"/>
        <v>0</v>
      </c>
      <c r="H1583" s="3">
        <f t="shared" si="415"/>
        <v>1</v>
      </c>
      <c r="I1583" s="3">
        <f t="shared" si="416"/>
        <v>0</v>
      </c>
      <c r="J1583" s="3">
        <f t="shared" si="417"/>
        <v>0</v>
      </c>
      <c r="K1583" s="3">
        <f t="shared" si="418"/>
        <v>0</v>
      </c>
      <c r="L1583" s="3">
        <f t="shared" si="419"/>
        <v>8.9999999999999992E-5</v>
      </c>
      <c r="M1583" s="3">
        <f t="shared" si="420"/>
        <v>0</v>
      </c>
      <c r="N1583" s="3">
        <f t="shared" si="421"/>
        <v>0</v>
      </c>
      <c r="O1583" s="3">
        <f>SUM(K1583:M1583)</f>
        <v>8.9999999999999992E-5</v>
      </c>
      <c r="P1583" s="41" t="str">
        <f t="shared" si="422"/>
        <v/>
      </c>
      <c r="Q1583" s="42">
        <f t="shared" si="423"/>
        <v>2.3947374845531117E-3</v>
      </c>
      <c r="R1583" s="44" t="str">
        <f t="shared" si="424"/>
        <v/>
      </c>
      <c r="S1583" s="3" t="str">
        <f>IF(G1583&gt;0,(K1583/G1583)*(1000000/365),"")</f>
        <v/>
      </c>
      <c r="T1583" s="3">
        <f>IF(H1583&gt;0,(L1583/H1583)*(1000000/365),"")</f>
        <v>0.24657534246575338</v>
      </c>
      <c r="U1583" s="3" t="str">
        <f>IF(I1583&gt;0,(M1583/I1583)*(1000000/365),"")</f>
        <v/>
      </c>
      <c r="V1583" s="28" t="str">
        <f>IF(J1583&gt;0,(N1583/J1583)*(1000000/365),"")</f>
        <v/>
      </c>
      <c r="Y1583" s="29" t="s">
        <v>948</v>
      </c>
      <c r="Z1583" s="3" t="s">
        <v>62</v>
      </c>
      <c r="AA1583" s="3">
        <v>37582.407500000001</v>
      </c>
      <c r="AB1583" s="3">
        <v>26</v>
      </c>
      <c r="AC1583" s="3">
        <v>1</v>
      </c>
      <c r="AD1583" s="3">
        <v>0</v>
      </c>
      <c r="AE1583" s="2" t="s">
        <v>1245</v>
      </c>
      <c r="AI1583" s="3" t="s">
        <v>1243</v>
      </c>
      <c r="AK1583" s="3">
        <v>1</v>
      </c>
      <c r="AL1583" s="3">
        <v>0.09</v>
      </c>
      <c r="AM1583" s="2" t="s">
        <v>1245</v>
      </c>
    </row>
    <row r="1584" spans="1:42" x14ac:dyDescent="0.25">
      <c r="A1584" s="3">
        <f t="shared" si="408"/>
        <v>3</v>
      </c>
      <c r="B1584" s="3" t="str">
        <f t="shared" si="409"/>
        <v>Oil</v>
      </c>
      <c r="C1584" s="3">
        <f t="shared" si="410"/>
        <v>0</v>
      </c>
      <c r="D1584" s="3">
        <f t="shared" si="411"/>
        <v>0</v>
      </c>
      <c r="E1584" s="3">
        <f t="shared" si="412"/>
        <v>3.6325980000000001E-2</v>
      </c>
      <c r="F1584" s="3" t="str">
        <f t="shared" si="413"/>
        <v/>
      </c>
      <c r="G1584" s="3">
        <f t="shared" si="414"/>
        <v>0</v>
      </c>
      <c r="H1584" s="3">
        <f t="shared" si="415"/>
        <v>0</v>
      </c>
      <c r="I1584" s="3">
        <f t="shared" si="416"/>
        <v>3</v>
      </c>
      <c r="J1584" s="3">
        <f t="shared" si="417"/>
        <v>0</v>
      </c>
      <c r="K1584" s="3">
        <f t="shared" si="418"/>
        <v>0</v>
      </c>
      <c r="L1584" s="3">
        <f t="shared" si="419"/>
        <v>0</v>
      </c>
      <c r="M1584" s="3">
        <f t="shared" si="420"/>
        <v>8.5319999999999989E-5</v>
      </c>
      <c r="N1584" s="3">
        <f t="shared" si="421"/>
        <v>0</v>
      </c>
      <c r="O1584" s="3">
        <f>SUM(K1584:M1584)</f>
        <v>8.5319999999999989E-5</v>
      </c>
      <c r="P1584" s="41" t="str">
        <f t="shared" si="422"/>
        <v/>
      </c>
      <c r="Q1584" s="42" t="str">
        <f t="shared" si="423"/>
        <v/>
      </c>
      <c r="R1584" s="44">
        <f t="shared" si="424"/>
        <v>2.3487322296604244E-3</v>
      </c>
      <c r="S1584" s="3" t="str">
        <f>IF(G1584&gt;0,(K1584/G1584)*(1000000/365),"")</f>
        <v/>
      </c>
      <c r="T1584" s="3" t="str">
        <f>IF(H1584&gt;0,(L1584/H1584)*(1000000/365),"")</f>
        <v/>
      </c>
      <c r="U1584" s="3">
        <f>IF(I1584&gt;0,(M1584/I1584)*(1000000/365),"")</f>
        <v>7.791780821917807E-2</v>
      </c>
      <c r="V1584" s="28" t="str">
        <f>IF(J1584&gt;0,(N1584/J1584)*(1000000/365),"")</f>
        <v/>
      </c>
      <c r="Y1584" s="29" t="s">
        <v>950</v>
      </c>
      <c r="Z1584" s="3" t="s">
        <v>47</v>
      </c>
      <c r="AA1584" s="3">
        <v>36325.980000000003</v>
      </c>
      <c r="AB1584" s="3">
        <v>1</v>
      </c>
      <c r="AC1584" s="3">
        <v>3</v>
      </c>
      <c r="AD1584" s="3">
        <v>0</v>
      </c>
      <c r="AE1584" s="2" t="s">
        <v>1245</v>
      </c>
      <c r="AI1584" s="3" t="s">
        <v>1245</v>
      </c>
      <c r="AM1584" s="2" t="s">
        <v>1243</v>
      </c>
      <c r="AO1584" s="2">
        <v>3</v>
      </c>
      <c r="AP1584" s="2">
        <v>8.5319999999999993E-2</v>
      </c>
    </row>
    <row r="1585" spans="1:42" x14ac:dyDescent="0.25">
      <c r="A1585" s="3">
        <f t="shared" si="408"/>
        <v>2</v>
      </c>
      <c r="B1585" s="3" t="str">
        <f t="shared" si="409"/>
        <v>Oil</v>
      </c>
      <c r="C1585" s="3">
        <f t="shared" si="410"/>
        <v>0</v>
      </c>
      <c r="D1585" s="3">
        <f t="shared" si="411"/>
        <v>0.34877652000000003</v>
      </c>
      <c r="E1585" s="3">
        <f t="shared" si="412"/>
        <v>0</v>
      </c>
      <c r="F1585" s="3" t="str">
        <f t="shared" si="413"/>
        <v/>
      </c>
      <c r="G1585" s="3">
        <f t="shared" si="414"/>
        <v>0</v>
      </c>
      <c r="H1585" s="3">
        <f t="shared" si="415"/>
        <v>8</v>
      </c>
      <c r="I1585" s="3">
        <f t="shared" si="416"/>
        <v>0</v>
      </c>
      <c r="J1585" s="3">
        <f t="shared" si="417"/>
        <v>0</v>
      </c>
      <c r="K1585" s="3">
        <f t="shared" si="418"/>
        <v>0</v>
      </c>
      <c r="L1585" s="3">
        <f t="shared" si="419"/>
        <v>3.9329949999999995E-2</v>
      </c>
      <c r="M1585" s="3">
        <f t="shared" si="420"/>
        <v>0</v>
      </c>
      <c r="N1585" s="3">
        <f t="shared" si="421"/>
        <v>0</v>
      </c>
      <c r="O1585" s="3">
        <f>SUM(K1585:M1585)</f>
        <v>3.9329949999999995E-2</v>
      </c>
      <c r="P1585" s="41" t="str">
        <f t="shared" si="422"/>
        <v/>
      </c>
      <c r="Q1585" s="42">
        <f t="shared" si="423"/>
        <v>0.11276547515297186</v>
      </c>
      <c r="R1585" s="44" t="str">
        <f t="shared" si="424"/>
        <v/>
      </c>
      <c r="S1585" s="3" t="str">
        <f>IF(G1585&gt;0,(K1585/G1585)*(1000000/365),"")</f>
        <v/>
      </c>
      <c r="T1585" s="3">
        <f>IF(H1585&gt;0,(L1585/H1585)*(1000000/365),"")</f>
        <v>13.469160958904107</v>
      </c>
      <c r="U1585" s="3" t="str">
        <f>IF(I1585&gt;0,(M1585/I1585)*(1000000/365),"")</f>
        <v/>
      </c>
      <c r="V1585" s="28" t="str">
        <f>IF(J1585&gt;0,(N1585/J1585)*(1000000/365),"")</f>
        <v/>
      </c>
      <c r="Y1585" s="29" t="s">
        <v>950</v>
      </c>
      <c r="Z1585" s="3" t="s">
        <v>47</v>
      </c>
      <c r="AA1585" s="3">
        <v>348776.52</v>
      </c>
      <c r="AB1585" s="3">
        <v>4</v>
      </c>
      <c r="AC1585" s="3">
        <v>8</v>
      </c>
      <c r="AD1585" s="3">
        <v>0</v>
      </c>
      <c r="AE1585" s="2" t="s">
        <v>1245</v>
      </c>
      <c r="AI1585" s="3" t="s">
        <v>1243</v>
      </c>
      <c r="AK1585" s="3">
        <v>8</v>
      </c>
      <c r="AL1585" s="3">
        <v>39.329949999999997</v>
      </c>
      <c r="AM1585" s="2" t="s">
        <v>1245</v>
      </c>
    </row>
    <row r="1586" spans="1:42" x14ac:dyDescent="0.25">
      <c r="A1586" s="3">
        <f t="shared" si="408"/>
        <v>3</v>
      </c>
      <c r="B1586" s="3" t="str">
        <f t="shared" si="409"/>
        <v>Oil</v>
      </c>
      <c r="C1586" s="3">
        <f t="shared" si="410"/>
        <v>0</v>
      </c>
      <c r="D1586" s="3">
        <f t="shared" si="411"/>
        <v>0</v>
      </c>
      <c r="E1586" s="3">
        <f t="shared" si="412"/>
        <v>0.25733148</v>
      </c>
      <c r="F1586" s="3" t="str">
        <f t="shared" si="413"/>
        <v/>
      </c>
      <c r="G1586" s="3">
        <f t="shared" si="414"/>
        <v>0</v>
      </c>
      <c r="H1586" s="3">
        <f t="shared" si="415"/>
        <v>0</v>
      </c>
      <c r="I1586" s="3">
        <f t="shared" si="416"/>
        <v>2</v>
      </c>
      <c r="J1586" s="3">
        <f t="shared" si="417"/>
        <v>0</v>
      </c>
      <c r="K1586" s="3">
        <f t="shared" si="418"/>
        <v>0</v>
      </c>
      <c r="L1586" s="3">
        <f t="shared" si="419"/>
        <v>0</v>
      </c>
      <c r="M1586" s="3">
        <f t="shared" si="420"/>
        <v>4.6423899999999997E-3</v>
      </c>
      <c r="N1586" s="3">
        <f t="shared" si="421"/>
        <v>0</v>
      </c>
      <c r="O1586" s="3">
        <f>SUM(K1586:M1586)</f>
        <v>4.6423899999999997E-3</v>
      </c>
      <c r="P1586" s="41" t="str">
        <f t="shared" si="422"/>
        <v/>
      </c>
      <c r="Q1586" s="42" t="str">
        <f t="shared" si="423"/>
        <v/>
      </c>
      <c r="R1586" s="44">
        <f t="shared" si="424"/>
        <v>1.8040505576698194E-2</v>
      </c>
      <c r="S1586" s="3" t="str">
        <f>IF(G1586&gt;0,(K1586/G1586)*(1000000/365),"")</f>
        <v/>
      </c>
      <c r="T1586" s="3" t="str">
        <f>IF(H1586&gt;0,(L1586/H1586)*(1000000/365),"")</f>
        <v/>
      </c>
      <c r="U1586" s="3">
        <f>IF(I1586&gt;0,(M1586/I1586)*(1000000/365),"")</f>
        <v>6.3594383561643832</v>
      </c>
      <c r="V1586" s="28" t="str">
        <f>IF(J1586&gt;0,(N1586/J1586)*(1000000/365),"")</f>
        <v/>
      </c>
      <c r="Y1586" s="29" t="s">
        <v>950</v>
      </c>
      <c r="Z1586" s="3" t="s">
        <v>47</v>
      </c>
      <c r="AA1586" s="3">
        <v>257331.48</v>
      </c>
      <c r="AB1586" s="3">
        <v>1</v>
      </c>
      <c r="AC1586" s="3">
        <v>2</v>
      </c>
      <c r="AD1586" s="3">
        <v>0</v>
      </c>
      <c r="AE1586" s="2" t="s">
        <v>1245</v>
      </c>
      <c r="AI1586" s="3" t="s">
        <v>1245</v>
      </c>
      <c r="AM1586" s="2" t="s">
        <v>1243</v>
      </c>
      <c r="AO1586" s="2">
        <v>2</v>
      </c>
      <c r="AP1586" s="2">
        <v>4.6423899999999998</v>
      </c>
    </row>
    <row r="1587" spans="1:42" x14ac:dyDescent="0.25">
      <c r="A1587" s="3">
        <f t="shared" si="408"/>
        <v>2</v>
      </c>
      <c r="B1587" s="3" t="str">
        <f t="shared" si="409"/>
        <v>Oil</v>
      </c>
      <c r="C1587" s="3">
        <f t="shared" si="410"/>
        <v>0</v>
      </c>
      <c r="D1587" s="3">
        <f t="shared" si="411"/>
        <v>1.262512E-2</v>
      </c>
      <c r="E1587" s="3">
        <f t="shared" si="412"/>
        <v>0</v>
      </c>
      <c r="F1587" s="3" t="str">
        <f t="shared" si="413"/>
        <v/>
      </c>
      <c r="G1587" s="3">
        <f t="shared" si="414"/>
        <v>0</v>
      </c>
      <c r="H1587" s="3">
        <f t="shared" si="415"/>
        <v>12</v>
      </c>
      <c r="I1587" s="3">
        <f t="shared" si="416"/>
        <v>0</v>
      </c>
      <c r="J1587" s="3">
        <f t="shared" si="417"/>
        <v>0</v>
      </c>
      <c r="K1587" s="3">
        <f t="shared" si="418"/>
        <v>0</v>
      </c>
      <c r="L1587" s="3">
        <f t="shared" si="419"/>
        <v>5.2234999999999998E-3</v>
      </c>
      <c r="M1587" s="3">
        <f t="shared" si="420"/>
        <v>0</v>
      </c>
      <c r="N1587" s="3">
        <f t="shared" si="421"/>
        <v>0</v>
      </c>
      <c r="O1587" s="3">
        <f>SUM(K1587:M1587)</f>
        <v>5.2234999999999998E-3</v>
      </c>
      <c r="P1587" s="41" t="str">
        <f t="shared" si="422"/>
        <v/>
      </c>
      <c r="Q1587" s="42">
        <f t="shared" si="423"/>
        <v>0.41373864169211855</v>
      </c>
      <c r="R1587" s="44" t="str">
        <f t="shared" si="424"/>
        <v/>
      </c>
      <c r="S1587" s="3" t="str">
        <f>IF(G1587&gt;0,(K1587/G1587)*(1000000/365),"")</f>
        <v/>
      </c>
      <c r="T1587" s="3">
        <f>IF(H1587&gt;0,(L1587/H1587)*(1000000/365),"")</f>
        <v>1.1925799086757991</v>
      </c>
      <c r="U1587" s="3" t="str">
        <f>IF(I1587&gt;0,(M1587/I1587)*(1000000/365),"")</f>
        <v/>
      </c>
      <c r="V1587" s="28" t="str">
        <f>IF(J1587&gt;0,(N1587/J1587)*(1000000/365),"")</f>
        <v/>
      </c>
      <c r="Y1587" s="29" t="s">
        <v>950</v>
      </c>
      <c r="Z1587" s="3" t="s">
        <v>47</v>
      </c>
      <c r="AA1587" s="3">
        <v>12625.12</v>
      </c>
      <c r="AB1587" s="3">
        <v>5</v>
      </c>
      <c r="AC1587" s="3">
        <v>15</v>
      </c>
      <c r="AD1587" s="3">
        <v>0</v>
      </c>
      <c r="AE1587" s="2" t="s">
        <v>1245</v>
      </c>
      <c r="AI1587" s="3" t="s">
        <v>1243</v>
      </c>
      <c r="AK1587" s="3">
        <v>12</v>
      </c>
      <c r="AL1587" s="3">
        <v>5.2234999999999996</v>
      </c>
      <c r="AM1587" s="2" t="s">
        <v>1245</v>
      </c>
    </row>
    <row r="1588" spans="1:42" x14ac:dyDescent="0.25">
      <c r="A1588" s="3">
        <f t="shared" si="408"/>
        <v>2</v>
      </c>
      <c r="B1588" s="3" t="str">
        <f t="shared" si="409"/>
        <v>Oil</v>
      </c>
      <c r="C1588" s="3">
        <f t="shared" si="410"/>
        <v>0</v>
      </c>
      <c r="D1588" s="3">
        <f t="shared" si="411"/>
        <v>2.0607689999999998E-2</v>
      </c>
      <c r="E1588" s="3">
        <f t="shared" si="412"/>
        <v>0</v>
      </c>
      <c r="F1588" s="3" t="str">
        <f t="shared" si="413"/>
        <v/>
      </c>
      <c r="G1588" s="3">
        <f t="shared" si="414"/>
        <v>0</v>
      </c>
      <c r="H1588" s="3">
        <f t="shared" si="415"/>
        <v>4</v>
      </c>
      <c r="I1588" s="3">
        <f t="shared" si="416"/>
        <v>0</v>
      </c>
      <c r="J1588" s="3">
        <f t="shared" si="417"/>
        <v>0</v>
      </c>
      <c r="K1588" s="3">
        <f t="shared" si="418"/>
        <v>0</v>
      </c>
      <c r="L1588" s="3">
        <f t="shared" si="419"/>
        <v>1.1632443000000001E-2</v>
      </c>
      <c r="M1588" s="3">
        <f t="shared" si="420"/>
        <v>0</v>
      </c>
      <c r="N1588" s="3">
        <f t="shared" si="421"/>
        <v>0</v>
      </c>
      <c r="O1588" s="3">
        <f>SUM(K1588:M1588)</f>
        <v>1.1632443000000001E-2</v>
      </c>
      <c r="P1588" s="41" t="str">
        <f t="shared" si="422"/>
        <v/>
      </c>
      <c r="Q1588" s="42">
        <f t="shared" si="423"/>
        <v>0.56447098146371588</v>
      </c>
      <c r="R1588" s="44" t="str">
        <f t="shared" si="424"/>
        <v/>
      </c>
      <c r="S1588" s="3" t="str">
        <f>IF(G1588&gt;0,(K1588/G1588)*(1000000/365),"")</f>
        <v/>
      </c>
      <c r="T1588" s="3">
        <f>IF(H1588&gt;0,(L1588/H1588)*(1000000/365),"")</f>
        <v>7.9674267123287672</v>
      </c>
      <c r="U1588" s="3" t="str">
        <f>IF(I1588&gt;0,(M1588/I1588)*(1000000/365),"")</f>
        <v/>
      </c>
      <c r="V1588" s="28" t="str">
        <f>IF(J1588&gt;0,(N1588/J1588)*(1000000/365),"")</f>
        <v/>
      </c>
      <c r="Y1588" s="29" t="s">
        <v>952</v>
      </c>
      <c r="Z1588" s="3" t="s">
        <v>47</v>
      </c>
      <c r="AA1588" s="3">
        <v>20607.689999999999</v>
      </c>
      <c r="AB1588" s="3">
        <v>3</v>
      </c>
      <c r="AC1588" s="3">
        <v>4</v>
      </c>
      <c r="AD1588" s="3">
        <v>0</v>
      </c>
      <c r="AE1588" s="2" t="s">
        <v>1245</v>
      </c>
      <c r="AI1588" s="3" t="s">
        <v>1243</v>
      </c>
      <c r="AK1588" s="3">
        <v>4</v>
      </c>
      <c r="AL1588" s="3">
        <v>11.632443</v>
      </c>
      <c r="AM1588" s="2" t="s">
        <v>1245</v>
      </c>
    </row>
    <row r="1589" spans="1:42" x14ac:dyDescent="0.25">
      <c r="A1589" s="3">
        <f t="shared" si="408"/>
        <v>3</v>
      </c>
      <c r="B1589" s="3" t="str">
        <f t="shared" si="409"/>
        <v>Oil</v>
      </c>
      <c r="C1589" s="3">
        <f t="shared" si="410"/>
        <v>0</v>
      </c>
      <c r="D1589" s="3">
        <f t="shared" si="411"/>
        <v>0</v>
      </c>
      <c r="E1589" s="3">
        <f t="shared" si="412"/>
        <v>2.3328450000000001E-2</v>
      </c>
      <c r="F1589" s="3" t="str">
        <f t="shared" si="413"/>
        <v/>
      </c>
      <c r="G1589" s="3">
        <f t="shared" si="414"/>
        <v>0</v>
      </c>
      <c r="H1589" s="3">
        <f t="shared" si="415"/>
        <v>0</v>
      </c>
      <c r="I1589" s="3">
        <f t="shared" si="416"/>
        <v>6</v>
      </c>
      <c r="J1589" s="3">
        <f t="shared" si="417"/>
        <v>0</v>
      </c>
      <c r="K1589" s="3">
        <f t="shared" si="418"/>
        <v>0</v>
      </c>
      <c r="L1589" s="3">
        <f t="shared" si="419"/>
        <v>0</v>
      </c>
      <c r="M1589" s="3">
        <f t="shared" si="420"/>
        <v>0</v>
      </c>
      <c r="N1589" s="3">
        <f t="shared" si="421"/>
        <v>0</v>
      </c>
      <c r="O1589" s="3">
        <f>SUM(K1589:M1589)</f>
        <v>0</v>
      </c>
      <c r="P1589" s="41" t="str">
        <f t="shared" si="422"/>
        <v/>
      </c>
      <c r="Q1589" s="42" t="str">
        <f t="shared" si="423"/>
        <v/>
      </c>
      <c r="R1589" s="44">
        <f t="shared" si="424"/>
        <v>0</v>
      </c>
      <c r="S1589" s="3" t="str">
        <f>IF(G1589&gt;0,(K1589/G1589)*(1000000/365),"")</f>
        <v/>
      </c>
      <c r="T1589" s="3" t="str">
        <f>IF(H1589&gt;0,(L1589/H1589)*(1000000/365),"")</f>
        <v/>
      </c>
      <c r="U1589" s="3">
        <f>IF(I1589&gt;0,(M1589/I1589)*(1000000/365),"")</f>
        <v>0</v>
      </c>
      <c r="V1589" s="28" t="str">
        <f>IF(J1589&gt;0,(N1589/J1589)*(1000000/365),"")</f>
        <v/>
      </c>
      <c r="Y1589" s="29" t="s">
        <v>952</v>
      </c>
      <c r="Z1589" s="3" t="s">
        <v>47</v>
      </c>
      <c r="AA1589" s="3">
        <v>23328.45</v>
      </c>
      <c r="AB1589" s="3">
        <v>2</v>
      </c>
      <c r="AC1589" s="3">
        <v>6</v>
      </c>
      <c r="AD1589" s="3">
        <v>0</v>
      </c>
      <c r="AE1589" s="2" t="s">
        <v>1245</v>
      </c>
      <c r="AI1589" s="3" t="s">
        <v>1245</v>
      </c>
      <c r="AM1589" s="2" t="s">
        <v>1243</v>
      </c>
      <c r="AO1589" s="2">
        <v>6</v>
      </c>
      <c r="AP1589" s="2">
        <v>0</v>
      </c>
    </row>
    <row r="1590" spans="1:42" x14ac:dyDescent="0.25">
      <c r="A1590" s="3">
        <f t="shared" si="408"/>
        <v>2</v>
      </c>
      <c r="B1590" s="3" t="str">
        <f t="shared" si="409"/>
        <v>Oil</v>
      </c>
      <c r="C1590" s="3">
        <f t="shared" si="410"/>
        <v>0</v>
      </c>
      <c r="D1590" s="3">
        <f t="shared" si="411"/>
        <v>2.814939E-2</v>
      </c>
      <c r="E1590" s="3">
        <f t="shared" si="412"/>
        <v>0</v>
      </c>
      <c r="F1590" s="3" t="str">
        <f t="shared" si="413"/>
        <v/>
      </c>
      <c r="G1590" s="3">
        <f t="shared" si="414"/>
        <v>0</v>
      </c>
      <c r="H1590" s="3">
        <f t="shared" si="415"/>
        <v>9</v>
      </c>
      <c r="I1590" s="3">
        <f t="shared" si="416"/>
        <v>0</v>
      </c>
      <c r="J1590" s="3">
        <f t="shared" si="417"/>
        <v>0</v>
      </c>
      <c r="K1590" s="3">
        <f t="shared" si="418"/>
        <v>0</v>
      </c>
      <c r="L1590" s="3">
        <f t="shared" si="419"/>
        <v>1.0705000000000001E-3</v>
      </c>
      <c r="M1590" s="3">
        <f t="shared" si="420"/>
        <v>0</v>
      </c>
      <c r="N1590" s="3">
        <f t="shared" si="421"/>
        <v>0</v>
      </c>
      <c r="O1590" s="3">
        <f>SUM(K1590:M1590)</f>
        <v>1.0705000000000001E-3</v>
      </c>
      <c r="P1590" s="41" t="str">
        <f t="shared" si="422"/>
        <v/>
      </c>
      <c r="Q1590" s="42">
        <f t="shared" si="423"/>
        <v>3.8029243262465012E-2</v>
      </c>
      <c r="R1590" s="44" t="str">
        <f t="shared" si="424"/>
        <v/>
      </c>
      <c r="S1590" s="3" t="str">
        <f>IF(G1590&gt;0,(K1590/G1590)*(1000000/365),"")</f>
        <v/>
      </c>
      <c r="T1590" s="3">
        <f>IF(H1590&gt;0,(L1590/H1590)*(1000000/365),"")</f>
        <v>0.32587519025875195</v>
      </c>
      <c r="U1590" s="3" t="str">
        <f>IF(I1590&gt;0,(M1590/I1590)*(1000000/365),"")</f>
        <v/>
      </c>
      <c r="V1590" s="28" t="str">
        <f>IF(J1590&gt;0,(N1590/J1590)*(1000000/365),"")</f>
        <v/>
      </c>
      <c r="Y1590" s="29" t="s">
        <v>952</v>
      </c>
      <c r="Z1590" s="3" t="s">
        <v>47</v>
      </c>
      <c r="AA1590" s="3">
        <v>28149.39</v>
      </c>
      <c r="AB1590" s="3">
        <v>3</v>
      </c>
      <c r="AC1590" s="3">
        <v>9</v>
      </c>
      <c r="AD1590" s="3">
        <v>0</v>
      </c>
      <c r="AE1590" s="2" t="s">
        <v>1245</v>
      </c>
      <c r="AI1590" s="3" t="s">
        <v>1243</v>
      </c>
      <c r="AK1590" s="3">
        <v>9</v>
      </c>
      <c r="AL1590" s="3">
        <v>1.0705</v>
      </c>
      <c r="AM1590" s="2" t="s">
        <v>1245</v>
      </c>
    </row>
    <row r="1591" spans="1:42" x14ac:dyDescent="0.25">
      <c r="A1591" s="3">
        <f t="shared" si="408"/>
        <v>5</v>
      </c>
      <c r="B1591" s="3" t="str">
        <f t="shared" si="409"/>
        <v>Oil</v>
      </c>
      <c r="C1591" s="3">
        <f t="shared" si="410"/>
        <v>0</v>
      </c>
      <c r="D1591" s="3">
        <f t="shared" si="411"/>
        <v>9.7438978333571433E-3</v>
      </c>
      <c r="E1591" s="3">
        <f t="shared" si="412"/>
        <v>3.8975591333428568E-3</v>
      </c>
      <c r="F1591" s="3" t="str">
        <f t="shared" si="413"/>
        <v/>
      </c>
      <c r="G1591" s="3">
        <f t="shared" si="414"/>
        <v>0</v>
      </c>
      <c r="H1591" s="3">
        <f t="shared" si="415"/>
        <v>5</v>
      </c>
      <c r="I1591" s="3">
        <f t="shared" si="416"/>
        <v>2</v>
      </c>
      <c r="J1591" s="3">
        <f t="shared" si="417"/>
        <v>0</v>
      </c>
      <c r="K1591" s="3">
        <f t="shared" si="418"/>
        <v>0</v>
      </c>
      <c r="L1591" s="3">
        <f t="shared" si="419"/>
        <v>6.6749939999999992E-4</v>
      </c>
      <c r="M1591" s="3">
        <f t="shared" si="420"/>
        <v>1.8727999999999999E-6</v>
      </c>
      <c r="N1591" s="3">
        <f t="shared" si="421"/>
        <v>0</v>
      </c>
      <c r="O1591" s="3">
        <f>SUM(K1591:M1591)</f>
        <v>6.6937219999999996E-4</v>
      </c>
      <c r="P1591" s="41" t="str">
        <f t="shared" si="422"/>
        <v/>
      </c>
      <c r="Q1591" s="42">
        <f t="shared" si="423"/>
        <v>6.850435127869367E-2</v>
      </c>
      <c r="R1591" s="44">
        <f t="shared" si="424"/>
        <v>4.8050585916158703E-4</v>
      </c>
      <c r="S1591" s="3" t="str">
        <f>IF(G1591&gt;0,(K1591/G1591)*(1000000/365),"")</f>
        <v/>
      </c>
      <c r="T1591" s="3">
        <f>IF(H1591&gt;0,(L1591/H1591)*(1000000/365),"")</f>
        <v>0.36575309589041088</v>
      </c>
      <c r="U1591" s="3">
        <f>IF(I1591&gt;0,(M1591/I1591)*(1000000/365),"")</f>
        <v>2.5654794520547941E-3</v>
      </c>
      <c r="V1591" s="28" t="str">
        <f>IF(J1591&gt;0,(N1591/J1591)*(1000000/365),"")</f>
        <v/>
      </c>
      <c r="Y1591" s="29" t="s">
        <v>952</v>
      </c>
      <c r="Z1591" s="3" t="s">
        <v>47</v>
      </c>
      <c r="AA1591" s="3">
        <v>13641.4569667</v>
      </c>
      <c r="AB1591" s="3">
        <v>2</v>
      </c>
      <c r="AC1591" s="3">
        <v>7</v>
      </c>
      <c r="AD1591" s="3">
        <v>0</v>
      </c>
      <c r="AE1591" s="2" t="s">
        <v>1245</v>
      </c>
      <c r="AI1591" s="3" t="s">
        <v>1243</v>
      </c>
      <c r="AK1591" s="3">
        <v>5</v>
      </c>
      <c r="AL1591" s="3">
        <v>0.66749939999999996</v>
      </c>
      <c r="AM1591" s="2" t="s">
        <v>1243</v>
      </c>
      <c r="AO1591" s="2">
        <v>2</v>
      </c>
      <c r="AP1591" s="2">
        <v>1.8728E-3</v>
      </c>
    </row>
    <row r="1592" spans="1:42" x14ac:dyDescent="0.25">
      <c r="A1592" s="3">
        <f t="shared" si="408"/>
        <v>3</v>
      </c>
      <c r="B1592" s="3" t="str">
        <f t="shared" si="409"/>
        <v>Oil</v>
      </c>
      <c r="C1592" s="3">
        <f t="shared" si="410"/>
        <v>0</v>
      </c>
      <c r="D1592" s="3">
        <f t="shared" si="411"/>
        <v>0</v>
      </c>
      <c r="E1592" s="3">
        <f t="shared" si="412"/>
        <v>0.10801299</v>
      </c>
      <c r="F1592" s="3" t="str">
        <f t="shared" si="413"/>
        <v/>
      </c>
      <c r="G1592" s="3">
        <f t="shared" si="414"/>
        <v>0</v>
      </c>
      <c r="H1592" s="3">
        <f t="shared" si="415"/>
        <v>0</v>
      </c>
      <c r="I1592" s="3">
        <f t="shared" si="416"/>
        <v>6</v>
      </c>
      <c r="J1592" s="3">
        <f t="shared" si="417"/>
        <v>0</v>
      </c>
      <c r="K1592" s="3">
        <f t="shared" si="418"/>
        <v>0</v>
      </c>
      <c r="L1592" s="3">
        <f t="shared" si="419"/>
        <v>0</v>
      </c>
      <c r="M1592" s="3">
        <f t="shared" si="420"/>
        <v>1.1675000000000001E-4</v>
      </c>
      <c r="N1592" s="3">
        <f t="shared" si="421"/>
        <v>0</v>
      </c>
      <c r="O1592" s="3">
        <f>SUM(K1592:M1592)</f>
        <v>1.1675000000000001E-4</v>
      </c>
      <c r="P1592" s="41" t="str">
        <f t="shared" si="422"/>
        <v/>
      </c>
      <c r="Q1592" s="42" t="str">
        <f t="shared" si="423"/>
        <v/>
      </c>
      <c r="R1592" s="44">
        <f t="shared" si="424"/>
        <v>1.0808885116503116E-3</v>
      </c>
      <c r="S1592" s="3" t="str">
        <f>IF(G1592&gt;0,(K1592/G1592)*(1000000/365),"")</f>
        <v/>
      </c>
      <c r="T1592" s="3" t="str">
        <f>IF(H1592&gt;0,(L1592/H1592)*(1000000/365),"")</f>
        <v/>
      </c>
      <c r="U1592" s="3">
        <f>IF(I1592&gt;0,(M1592/I1592)*(1000000/365),"")</f>
        <v>5.3310502283105021E-2</v>
      </c>
      <c r="V1592" s="28" t="str">
        <f>IF(J1592&gt;0,(N1592/J1592)*(1000000/365),"")</f>
        <v/>
      </c>
      <c r="Y1592" s="29" t="s">
        <v>954</v>
      </c>
      <c r="Z1592" s="3" t="s">
        <v>47</v>
      </c>
      <c r="AA1592" s="3">
        <v>108012.99</v>
      </c>
      <c r="AB1592" s="3">
        <v>2</v>
      </c>
      <c r="AC1592" s="3">
        <v>6</v>
      </c>
      <c r="AD1592" s="3">
        <v>0</v>
      </c>
      <c r="AE1592" s="2" t="s">
        <v>1245</v>
      </c>
      <c r="AI1592" s="3" t="s">
        <v>1245</v>
      </c>
      <c r="AM1592" s="2" t="s">
        <v>1243</v>
      </c>
      <c r="AO1592" s="2">
        <v>6</v>
      </c>
      <c r="AP1592" s="2">
        <v>0.11675000000000001</v>
      </c>
    </row>
    <row r="1593" spans="1:42" x14ac:dyDescent="0.25">
      <c r="A1593" s="3">
        <f t="shared" si="408"/>
        <v>2</v>
      </c>
      <c r="B1593" s="3" t="str">
        <f t="shared" si="409"/>
        <v>Oil</v>
      </c>
      <c r="C1593" s="3">
        <f t="shared" si="410"/>
        <v>0</v>
      </c>
      <c r="D1593" s="3">
        <f t="shared" si="411"/>
        <v>5.2910763999999997E-3</v>
      </c>
      <c r="E1593" s="3">
        <f t="shared" si="412"/>
        <v>0</v>
      </c>
      <c r="F1593" s="3" t="str">
        <f t="shared" si="413"/>
        <v/>
      </c>
      <c r="G1593" s="3">
        <f t="shared" si="414"/>
        <v>0</v>
      </c>
      <c r="H1593" s="3">
        <f t="shared" si="415"/>
        <v>2</v>
      </c>
      <c r="I1593" s="3">
        <f t="shared" si="416"/>
        <v>0</v>
      </c>
      <c r="J1593" s="3">
        <f t="shared" si="417"/>
        <v>0</v>
      </c>
      <c r="K1593" s="3">
        <f t="shared" si="418"/>
        <v>0</v>
      </c>
      <c r="L1593" s="3">
        <f t="shared" si="419"/>
        <v>6.9999999999999999E-4</v>
      </c>
      <c r="M1593" s="3">
        <f t="shared" si="420"/>
        <v>0</v>
      </c>
      <c r="N1593" s="3">
        <f t="shared" si="421"/>
        <v>0</v>
      </c>
      <c r="O1593" s="3">
        <f>SUM(K1593:M1593)</f>
        <v>6.9999999999999999E-4</v>
      </c>
      <c r="P1593" s="41" t="str">
        <f t="shared" si="422"/>
        <v/>
      </c>
      <c r="Q1593" s="42">
        <f t="shared" si="423"/>
        <v>0.13229822196481608</v>
      </c>
      <c r="R1593" s="44" t="str">
        <f t="shared" si="424"/>
        <v/>
      </c>
      <c r="S1593" s="3" t="str">
        <f>IF(G1593&gt;0,(K1593/G1593)*(1000000/365),"")</f>
        <v/>
      </c>
      <c r="T1593" s="3">
        <f>IF(H1593&gt;0,(L1593/H1593)*(1000000/365),"")</f>
        <v>0.95890410958904104</v>
      </c>
      <c r="U1593" s="3" t="str">
        <f>IF(I1593&gt;0,(M1593/I1593)*(1000000/365),"")</f>
        <v/>
      </c>
      <c r="V1593" s="28" t="str">
        <f>IF(J1593&gt;0,(N1593/J1593)*(1000000/365),"")</f>
        <v/>
      </c>
      <c r="Y1593" s="29" t="s">
        <v>954</v>
      </c>
      <c r="Z1593" s="3" t="s">
        <v>47</v>
      </c>
      <c r="AA1593" s="3">
        <v>5291.0763999999999</v>
      </c>
      <c r="AB1593" s="3">
        <v>1</v>
      </c>
      <c r="AC1593" s="3">
        <v>2</v>
      </c>
      <c r="AD1593" s="3">
        <v>0</v>
      </c>
      <c r="AE1593" s="2" t="s">
        <v>1245</v>
      </c>
      <c r="AI1593" s="3" t="s">
        <v>1243</v>
      </c>
      <c r="AK1593" s="3">
        <v>2</v>
      </c>
      <c r="AL1593" s="3">
        <v>0.7</v>
      </c>
      <c r="AM1593" s="2" t="s">
        <v>1245</v>
      </c>
    </row>
    <row r="1594" spans="1:42" x14ac:dyDescent="0.25">
      <c r="A1594" s="3">
        <f t="shared" si="408"/>
        <v>6</v>
      </c>
      <c r="B1594" s="3" t="str">
        <f t="shared" si="409"/>
        <v>Oil</v>
      </c>
      <c r="C1594" s="3">
        <f t="shared" si="410"/>
        <v>0.19677261925925923</v>
      </c>
      <c r="D1594" s="3">
        <f t="shared" si="411"/>
        <v>0</v>
      </c>
      <c r="E1594" s="3">
        <f t="shared" si="412"/>
        <v>0.36894866111111113</v>
      </c>
      <c r="F1594" s="3" t="str">
        <f t="shared" si="413"/>
        <v/>
      </c>
      <c r="G1594" s="3">
        <f t="shared" si="414"/>
        <v>16</v>
      </c>
      <c r="H1594" s="3">
        <f t="shared" si="415"/>
        <v>8</v>
      </c>
      <c r="I1594" s="3">
        <f t="shared" si="416"/>
        <v>30</v>
      </c>
      <c r="J1594" s="3">
        <f t="shared" si="417"/>
        <v>0</v>
      </c>
      <c r="K1594" s="3">
        <f t="shared" si="418"/>
        <v>0</v>
      </c>
      <c r="L1594" s="3">
        <f t="shared" si="419"/>
        <v>2.0039829999999998E-2</v>
      </c>
      <c r="M1594" s="3">
        <f t="shared" si="420"/>
        <v>4.8017700000000003E-3</v>
      </c>
      <c r="N1594" s="3">
        <f t="shared" si="421"/>
        <v>0</v>
      </c>
      <c r="O1594" s="3">
        <f>SUM(K1594:M1594)</f>
        <v>2.4841599999999998E-2</v>
      </c>
      <c r="P1594" s="41">
        <f t="shared" si="422"/>
        <v>0</v>
      </c>
      <c r="Q1594" s="42" t="str">
        <f t="shared" si="423"/>
        <v/>
      </c>
      <c r="R1594" s="44">
        <f t="shared" si="424"/>
        <v>1.3014737566845156E-2</v>
      </c>
      <c r="S1594" s="3">
        <f>IF(G1594&gt;0,(K1594/G1594)*(1000000/365),"")</f>
        <v>0</v>
      </c>
      <c r="T1594" s="3">
        <f>IF(H1594&gt;0,(L1594/H1594)*(1000000/365),"")</f>
        <v>6.8629554794520535</v>
      </c>
      <c r="U1594" s="3">
        <f>IF(I1594&gt;0,(M1594/I1594)*(1000000/365),"")</f>
        <v>0.43851780821917813</v>
      </c>
      <c r="V1594" s="28" t="str">
        <f>IF(J1594&gt;0,(N1594/J1594)*(1000000/365),"")</f>
        <v/>
      </c>
      <c r="Y1594" s="29" t="s">
        <v>954</v>
      </c>
      <c r="Z1594" s="3" t="s">
        <v>47</v>
      </c>
      <c r="AA1594" s="3">
        <v>664107.59</v>
      </c>
      <c r="AB1594" s="3">
        <v>32</v>
      </c>
      <c r="AC1594" s="3">
        <v>54</v>
      </c>
      <c r="AD1594" s="3">
        <v>0</v>
      </c>
      <c r="AE1594" s="2" t="s">
        <v>1243</v>
      </c>
      <c r="AG1594" s="2">
        <v>16</v>
      </c>
      <c r="AH1594" s="2">
        <v>0</v>
      </c>
      <c r="AI1594" s="3" t="s">
        <v>1243</v>
      </c>
      <c r="AK1594" s="3">
        <v>8</v>
      </c>
      <c r="AL1594" s="3">
        <v>20.039829999999998</v>
      </c>
      <c r="AM1594" s="2" t="s">
        <v>1243</v>
      </c>
      <c r="AO1594" s="2">
        <v>30</v>
      </c>
      <c r="AP1594" s="2">
        <v>4.8017700000000003</v>
      </c>
    </row>
    <row r="1595" spans="1:42" x14ac:dyDescent="0.25">
      <c r="A1595" s="3">
        <f t="shared" si="408"/>
        <v>3</v>
      </c>
      <c r="B1595" s="3" t="str">
        <f t="shared" si="409"/>
        <v>Oil</v>
      </c>
      <c r="C1595" s="3">
        <f t="shared" si="410"/>
        <v>0</v>
      </c>
      <c r="D1595" s="3">
        <f t="shared" si="411"/>
        <v>0</v>
      </c>
      <c r="E1595" s="3">
        <f t="shared" si="412"/>
        <v>4.2244440000000001E-2</v>
      </c>
      <c r="F1595" s="3" t="str">
        <f t="shared" si="413"/>
        <v/>
      </c>
      <c r="G1595" s="3">
        <f t="shared" si="414"/>
        <v>0</v>
      </c>
      <c r="H1595" s="3">
        <f t="shared" si="415"/>
        <v>0</v>
      </c>
      <c r="I1595" s="3">
        <f t="shared" si="416"/>
        <v>3</v>
      </c>
      <c r="J1595" s="3">
        <f t="shared" si="417"/>
        <v>0</v>
      </c>
      <c r="K1595" s="3">
        <f t="shared" si="418"/>
        <v>0</v>
      </c>
      <c r="L1595" s="3">
        <f t="shared" si="419"/>
        <v>0</v>
      </c>
      <c r="M1595" s="3">
        <f t="shared" si="420"/>
        <v>4.2004000000000005E-4</v>
      </c>
      <c r="N1595" s="3">
        <f t="shared" si="421"/>
        <v>0</v>
      </c>
      <c r="O1595" s="3">
        <f>SUM(K1595:M1595)</f>
        <v>4.2004000000000005E-4</v>
      </c>
      <c r="P1595" s="41" t="str">
        <f t="shared" si="422"/>
        <v/>
      </c>
      <c r="Q1595" s="42" t="str">
        <f t="shared" si="423"/>
        <v/>
      </c>
      <c r="R1595" s="44">
        <f t="shared" si="424"/>
        <v>9.9430836342013305E-3</v>
      </c>
      <c r="S1595" s="3" t="str">
        <f>IF(G1595&gt;0,(K1595/G1595)*(1000000/365),"")</f>
        <v/>
      </c>
      <c r="T1595" s="3" t="str">
        <f>IF(H1595&gt;0,(L1595/H1595)*(1000000/365),"")</f>
        <v/>
      </c>
      <c r="U1595" s="3">
        <f>IF(I1595&gt;0,(M1595/I1595)*(1000000/365),"")</f>
        <v>0.38359817351598174</v>
      </c>
      <c r="V1595" s="28" t="str">
        <f>IF(J1595&gt;0,(N1595/J1595)*(1000000/365),"")</f>
        <v/>
      </c>
      <c r="Y1595" s="29" t="s">
        <v>954</v>
      </c>
      <c r="Z1595" s="3" t="s">
        <v>47</v>
      </c>
      <c r="AA1595" s="3">
        <v>42244.44</v>
      </c>
      <c r="AB1595" s="3">
        <v>3</v>
      </c>
      <c r="AC1595" s="3">
        <v>3</v>
      </c>
      <c r="AD1595" s="3">
        <v>0</v>
      </c>
      <c r="AE1595" s="2" t="s">
        <v>1245</v>
      </c>
      <c r="AI1595" s="3" t="s">
        <v>1245</v>
      </c>
      <c r="AM1595" s="2" t="s">
        <v>1243</v>
      </c>
      <c r="AO1595" s="2">
        <v>3</v>
      </c>
      <c r="AP1595" s="2">
        <v>0.42004000000000002</v>
      </c>
    </row>
    <row r="1596" spans="1:42" x14ac:dyDescent="0.25">
      <c r="A1596" s="3">
        <f t="shared" si="408"/>
        <v>5</v>
      </c>
      <c r="B1596" s="3" t="str">
        <f t="shared" si="409"/>
        <v>Oil</v>
      </c>
      <c r="C1596" s="3">
        <f t="shared" si="410"/>
        <v>0</v>
      </c>
      <c r="D1596" s="3">
        <f t="shared" si="411"/>
        <v>8.5033999999999998E-2</v>
      </c>
      <c r="E1596" s="3">
        <f t="shared" si="412"/>
        <v>8.5033999999999998E-2</v>
      </c>
      <c r="F1596" s="3" t="str">
        <f t="shared" si="413"/>
        <v/>
      </c>
      <c r="G1596" s="3">
        <f t="shared" si="414"/>
        <v>0</v>
      </c>
      <c r="H1596" s="3">
        <f t="shared" si="415"/>
        <v>61</v>
      </c>
      <c r="I1596" s="3">
        <f t="shared" si="416"/>
        <v>61</v>
      </c>
      <c r="J1596" s="3">
        <f t="shared" si="417"/>
        <v>0</v>
      </c>
      <c r="K1596" s="3">
        <f t="shared" si="418"/>
        <v>0</v>
      </c>
      <c r="L1596" s="3">
        <f t="shared" si="419"/>
        <v>1.3682162500000001E-2</v>
      </c>
      <c r="M1596" s="3">
        <f t="shared" si="420"/>
        <v>2.2743019000000001E-3</v>
      </c>
      <c r="N1596" s="3">
        <f t="shared" si="421"/>
        <v>0</v>
      </c>
      <c r="O1596" s="3">
        <f>SUM(K1596:M1596)</f>
        <v>1.5956464400000002E-2</v>
      </c>
      <c r="P1596" s="41" t="str">
        <f t="shared" si="422"/>
        <v/>
      </c>
      <c r="Q1596" s="42">
        <f t="shared" si="423"/>
        <v>0.16090225674436109</v>
      </c>
      <c r="R1596" s="44">
        <f t="shared" si="424"/>
        <v>2.6745794623327143E-2</v>
      </c>
      <c r="S1596" s="3" t="str">
        <f>IF(G1596&gt;0,(K1596/G1596)*(1000000/365),"")</f>
        <v/>
      </c>
      <c r="T1596" s="3">
        <f>IF(H1596&gt;0,(L1596/H1596)*(1000000/365),"")</f>
        <v>0.61451437233325845</v>
      </c>
      <c r="U1596" s="3">
        <f>IF(I1596&gt;0,(M1596/I1596)*(1000000/365),"")</f>
        <v>0.10214695261621379</v>
      </c>
      <c r="V1596" s="28" t="str">
        <f>IF(J1596&gt;0,(N1596/J1596)*(1000000/365),"")</f>
        <v/>
      </c>
      <c r="Y1596" s="29" t="s">
        <v>955</v>
      </c>
      <c r="Z1596" s="3" t="s">
        <v>62</v>
      </c>
      <c r="AA1596" s="3">
        <v>170068</v>
      </c>
      <c r="AB1596" s="3">
        <v>22</v>
      </c>
      <c r="AC1596" s="3">
        <v>122</v>
      </c>
      <c r="AD1596" s="3">
        <v>0</v>
      </c>
      <c r="AE1596" s="2" t="s">
        <v>1245</v>
      </c>
      <c r="AI1596" s="3" t="s">
        <v>1243</v>
      </c>
      <c r="AK1596" s="3">
        <v>61</v>
      </c>
      <c r="AL1596" s="3">
        <v>13.6821625</v>
      </c>
      <c r="AM1596" s="2" t="s">
        <v>1243</v>
      </c>
      <c r="AO1596" s="2">
        <v>61</v>
      </c>
      <c r="AP1596" s="2">
        <v>2.2743019000000002</v>
      </c>
    </row>
    <row r="1597" spans="1:42" x14ac:dyDescent="0.25">
      <c r="A1597" s="3">
        <f t="shared" si="408"/>
        <v>3</v>
      </c>
      <c r="B1597" s="3" t="str">
        <f t="shared" si="409"/>
        <v>Oil</v>
      </c>
      <c r="C1597" s="3">
        <f t="shared" si="410"/>
        <v>0</v>
      </c>
      <c r="D1597" s="3">
        <f t="shared" si="411"/>
        <v>0</v>
      </c>
      <c r="E1597" s="3">
        <f t="shared" si="412"/>
        <v>9.7300700000000004E-3</v>
      </c>
      <c r="F1597" s="3" t="str">
        <f t="shared" si="413"/>
        <v/>
      </c>
      <c r="G1597" s="3">
        <f t="shared" si="414"/>
        <v>0</v>
      </c>
      <c r="H1597" s="3">
        <f t="shared" si="415"/>
        <v>0</v>
      </c>
      <c r="I1597" s="3">
        <f t="shared" si="416"/>
        <v>2</v>
      </c>
      <c r="J1597" s="3">
        <f t="shared" si="417"/>
        <v>0</v>
      </c>
      <c r="K1597" s="3">
        <f t="shared" si="418"/>
        <v>0</v>
      </c>
      <c r="L1597" s="3">
        <f t="shared" si="419"/>
        <v>0</v>
      </c>
      <c r="M1597" s="3">
        <f t="shared" si="420"/>
        <v>1.5976170000000001E-4</v>
      </c>
      <c r="N1597" s="3">
        <f t="shared" si="421"/>
        <v>0</v>
      </c>
      <c r="O1597" s="3">
        <f>SUM(K1597:M1597)</f>
        <v>1.5976170000000001E-4</v>
      </c>
      <c r="P1597" s="41" t="str">
        <f t="shared" si="422"/>
        <v/>
      </c>
      <c r="Q1597" s="42" t="str">
        <f t="shared" si="423"/>
        <v/>
      </c>
      <c r="R1597" s="44">
        <f t="shared" si="424"/>
        <v>1.6419378277854117E-2</v>
      </c>
      <c r="S1597" s="3" t="str">
        <f>IF(G1597&gt;0,(K1597/G1597)*(1000000/365),"")</f>
        <v/>
      </c>
      <c r="T1597" s="3" t="str">
        <f>IF(H1597&gt;0,(L1597/H1597)*(1000000/365),"")</f>
        <v/>
      </c>
      <c r="U1597" s="3">
        <f>IF(I1597&gt;0,(M1597/I1597)*(1000000/365),"")</f>
        <v>0.21885164383561645</v>
      </c>
      <c r="V1597" s="28" t="str">
        <f>IF(J1597&gt;0,(N1597/J1597)*(1000000/365),"")</f>
        <v/>
      </c>
      <c r="Y1597" s="29" t="s">
        <v>956</v>
      </c>
      <c r="Z1597" s="3" t="s">
        <v>47</v>
      </c>
      <c r="AA1597" s="3">
        <v>9730.07</v>
      </c>
      <c r="AB1597" s="3">
        <v>1</v>
      </c>
      <c r="AC1597" s="3">
        <v>2</v>
      </c>
      <c r="AD1597" s="3">
        <v>0</v>
      </c>
      <c r="AE1597" s="2" t="s">
        <v>1245</v>
      </c>
      <c r="AI1597" s="3" t="s">
        <v>1245</v>
      </c>
      <c r="AM1597" s="2" t="s">
        <v>1243</v>
      </c>
      <c r="AO1597" s="2">
        <v>2</v>
      </c>
      <c r="AP1597" s="2">
        <v>0.15976170000000001</v>
      </c>
    </row>
    <row r="1598" spans="1:42" x14ac:dyDescent="0.25">
      <c r="A1598" s="3">
        <f t="shared" si="408"/>
        <v>5</v>
      </c>
      <c r="B1598" s="3" t="str">
        <f t="shared" si="409"/>
        <v>Oil</v>
      </c>
      <c r="C1598" s="3">
        <f t="shared" si="410"/>
        <v>0</v>
      </c>
      <c r="D1598" s="3">
        <f t="shared" si="411"/>
        <v>1.9456281600000003E-2</v>
      </c>
      <c r="E1598" s="3">
        <f t="shared" si="412"/>
        <v>1.5287078400000001E-2</v>
      </c>
      <c r="F1598" s="3" t="str">
        <f t="shared" si="413"/>
        <v/>
      </c>
      <c r="G1598" s="3">
        <f t="shared" si="414"/>
        <v>0</v>
      </c>
      <c r="H1598" s="3">
        <f t="shared" si="415"/>
        <v>14</v>
      </c>
      <c r="I1598" s="3">
        <f t="shared" si="416"/>
        <v>11</v>
      </c>
      <c r="J1598" s="3">
        <f t="shared" si="417"/>
        <v>0</v>
      </c>
      <c r="K1598" s="3">
        <f t="shared" si="418"/>
        <v>0</v>
      </c>
      <c r="L1598" s="3">
        <f t="shared" si="419"/>
        <v>2.1464599999999998E-3</v>
      </c>
      <c r="M1598" s="3">
        <f t="shared" si="420"/>
        <v>5.9249999999999997E-5</v>
      </c>
      <c r="N1598" s="3">
        <f t="shared" si="421"/>
        <v>0</v>
      </c>
      <c r="O1598" s="3">
        <f>SUM(K1598:M1598)</f>
        <v>2.2057099999999996E-3</v>
      </c>
      <c r="P1598" s="41" t="str">
        <f t="shared" si="422"/>
        <v/>
      </c>
      <c r="Q1598" s="42">
        <f t="shared" si="423"/>
        <v>0.11032221079694896</v>
      </c>
      <c r="R1598" s="44">
        <f t="shared" si="424"/>
        <v>3.8758223415665868E-3</v>
      </c>
      <c r="S1598" s="3" t="str">
        <f>IF(G1598&gt;0,(K1598/G1598)*(1000000/365),"")</f>
        <v/>
      </c>
      <c r="T1598" s="3">
        <f>IF(H1598&gt;0,(L1598/H1598)*(1000000/365),"")</f>
        <v>0.42005088062622309</v>
      </c>
      <c r="U1598" s="3">
        <f>IF(I1598&gt;0,(M1598/I1598)*(1000000/365),"")</f>
        <v>1.4757160647571604E-2</v>
      </c>
      <c r="V1598" s="28" t="str">
        <f>IF(J1598&gt;0,(N1598/J1598)*(1000000/365),"")</f>
        <v/>
      </c>
      <c r="Y1598" s="29" t="s">
        <v>956</v>
      </c>
      <c r="Z1598" s="3" t="s">
        <v>47</v>
      </c>
      <c r="AA1598" s="3">
        <v>34743.360000000001</v>
      </c>
      <c r="AB1598" s="3">
        <v>7</v>
      </c>
      <c r="AC1598" s="3">
        <v>25</v>
      </c>
      <c r="AD1598" s="3">
        <v>0</v>
      </c>
      <c r="AE1598" s="2" t="s">
        <v>1245</v>
      </c>
      <c r="AI1598" s="3" t="s">
        <v>1243</v>
      </c>
      <c r="AK1598" s="3">
        <v>14</v>
      </c>
      <c r="AL1598" s="3">
        <v>2.1464599999999998</v>
      </c>
      <c r="AM1598" s="2" t="s">
        <v>1243</v>
      </c>
      <c r="AO1598" s="2">
        <v>11</v>
      </c>
      <c r="AP1598" s="2">
        <v>5.9249999999999997E-2</v>
      </c>
    </row>
    <row r="1599" spans="1:42" x14ac:dyDescent="0.25">
      <c r="A1599" s="3">
        <f t="shared" si="408"/>
        <v>2</v>
      </c>
      <c r="B1599" s="3" t="str">
        <f t="shared" si="409"/>
        <v>Oil</v>
      </c>
      <c r="C1599" s="3">
        <f t="shared" si="410"/>
        <v>0</v>
      </c>
      <c r="D1599" s="3">
        <f t="shared" si="411"/>
        <v>6.8954899999999998E-3</v>
      </c>
      <c r="E1599" s="3">
        <f t="shared" si="412"/>
        <v>0</v>
      </c>
      <c r="F1599" s="3" t="str">
        <f t="shared" si="413"/>
        <v/>
      </c>
      <c r="G1599" s="3">
        <f t="shared" si="414"/>
        <v>0</v>
      </c>
      <c r="H1599" s="3">
        <f t="shared" si="415"/>
        <v>2</v>
      </c>
      <c r="I1599" s="3">
        <f t="shared" si="416"/>
        <v>0</v>
      </c>
      <c r="J1599" s="3">
        <f t="shared" si="417"/>
        <v>0</v>
      </c>
      <c r="K1599" s="3">
        <f t="shared" si="418"/>
        <v>0</v>
      </c>
      <c r="L1599" s="3">
        <f t="shared" si="419"/>
        <v>2.4452369999999998E-4</v>
      </c>
      <c r="M1599" s="3">
        <f t="shared" si="420"/>
        <v>0</v>
      </c>
      <c r="N1599" s="3">
        <f t="shared" si="421"/>
        <v>0</v>
      </c>
      <c r="O1599" s="3">
        <f>SUM(K1599:M1599)</f>
        <v>2.4452369999999998E-4</v>
      </c>
      <c r="P1599" s="41" t="str">
        <f t="shared" si="422"/>
        <v/>
      </c>
      <c r="Q1599" s="42">
        <f t="shared" si="423"/>
        <v>3.5461395781880622E-2</v>
      </c>
      <c r="R1599" s="44" t="str">
        <f t="shared" si="424"/>
        <v/>
      </c>
      <c r="S1599" s="3" t="str">
        <f>IF(G1599&gt;0,(K1599/G1599)*(1000000/365),"")</f>
        <v/>
      </c>
      <c r="T1599" s="3">
        <f>IF(H1599&gt;0,(L1599/H1599)*(1000000/365),"")</f>
        <v>0.33496397260273969</v>
      </c>
      <c r="U1599" s="3" t="str">
        <f>IF(I1599&gt;0,(M1599/I1599)*(1000000/365),"")</f>
        <v/>
      </c>
      <c r="V1599" s="28" t="str">
        <f>IF(J1599&gt;0,(N1599/J1599)*(1000000/365),"")</f>
        <v/>
      </c>
      <c r="Y1599" s="29" t="s">
        <v>956</v>
      </c>
      <c r="Z1599" s="3" t="s">
        <v>62</v>
      </c>
      <c r="AA1599" s="3">
        <v>6895.49</v>
      </c>
      <c r="AB1599" s="3">
        <v>2</v>
      </c>
      <c r="AC1599" s="3">
        <v>2</v>
      </c>
      <c r="AD1599" s="3">
        <v>0</v>
      </c>
      <c r="AE1599" s="2" t="s">
        <v>1245</v>
      </c>
      <c r="AI1599" s="3" t="s">
        <v>1243</v>
      </c>
      <c r="AK1599" s="3">
        <v>2</v>
      </c>
      <c r="AL1599" s="3">
        <v>0.24452370000000001</v>
      </c>
      <c r="AM1599" s="2" t="s">
        <v>1245</v>
      </c>
    </row>
    <row r="1600" spans="1:42" x14ac:dyDescent="0.25">
      <c r="A1600" s="3">
        <f t="shared" si="408"/>
        <v>3</v>
      </c>
      <c r="B1600" s="3" t="str">
        <f t="shared" si="409"/>
        <v>Oil</v>
      </c>
      <c r="C1600" s="3">
        <f t="shared" si="410"/>
        <v>0</v>
      </c>
      <c r="D1600" s="3">
        <f t="shared" si="411"/>
        <v>0</v>
      </c>
      <c r="E1600" s="3">
        <f t="shared" si="412"/>
        <v>0.28426390000000001</v>
      </c>
      <c r="F1600" s="3" t="str">
        <f t="shared" si="413"/>
        <v/>
      </c>
      <c r="G1600" s="3">
        <f t="shared" si="414"/>
        <v>0</v>
      </c>
      <c r="H1600" s="3">
        <f t="shared" si="415"/>
        <v>0</v>
      </c>
      <c r="I1600" s="3">
        <f t="shared" si="416"/>
        <v>12</v>
      </c>
      <c r="J1600" s="3">
        <f t="shared" si="417"/>
        <v>0</v>
      </c>
      <c r="K1600" s="3">
        <f t="shared" si="418"/>
        <v>0</v>
      </c>
      <c r="L1600" s="3">
        <f t="shared" si="419"/>
        <v>0</v>
      </c>
      <c r="M1600" s="3">
        <f t="shared" si="420"/>
        <v>0.15270270999999999</v>
      </c>
      <c r="N1600" s="3">
        <f t="shared" si="421"/>
        <v>0</v>
      </c>
      <c r="O1600" s="3">
        <f>SUM(K1600:M1600)</f>
        <v>0.15270270999999999</v>
      </c>
      <c r="P1600" s="41" t="str">
        <f t="shared" si="422"/>
        <v/>
      </c>
      <c r="Q1600" s="42" t="str">
        <f t="shared" si="423"/>
        <v/>
      </c>
      <c r="R1600" s="44">
        <f t="shared" si="424"/>
        <v>0.53718643134073651</v>
      </c>
      <c r="S1600" s="3" t="str">
        <f>IF(G1600&gt;0,(K1600/G1600)*(1000000/365),"")</f>
        <v/>
      </c>
      <c r="T1600" s="3" t="str">
        <f>IF(H1600&gt;0,(L1600/H1600)*(1000000/365),"")</f>
        <v/>
      </c>
      <c r="U1600" s="3">
        <f>IF(I1600&gt;0,(M1600/I1600)*(1000000/365),"")</f>
        <v>34.863632420091321</v>
      </c>
      <c r="V1600" s="28" t="str">
        <f>IF(J1600&gt;0,(N1600/J1600)*(1000000/365),"")</f>
        <v/>
      </c>
      <c r="Y1600" s="29" t="s">
        <v>956</v>
      </c>
      <c r="Z1600" s="3" t="s">
        <v>62</v>
      </c>
      <c r="AA1600" s="3">
        <v>284263.90000000002</v>
      </c>
      <c r="AB1600" s="3">
        <v>3</v>
      </c>
      <c r="AC1600" s="3">
        <v>12</v>
      </c>
      <c r="AD1600" s="3">
        <v>0</v>
      </c>
      <c r="AE1600" s="2" t="s">
        <v>1245</v>
      </c>
      <c r="AI1600" s="3" t="s">
        <v>1245</v>
      </c>
      <c r="AM1600" s="2" t="s">
        <v>1243</v>
      </c>
      <c r="AO1600" s="2">
        <v>12</v>
      </c>
      <c r="AP1600" s="2">
        <v>152.70271</v>
      </c>
    </row>
    <row r="1601" spans="1:42" x14ac:dyDescent="0.25">
      <c r="A1601" s="3">
        <f t="shared" si="408"/>
        <v>2</v>
      </c>
      <c r="B1601" s="3" t="str">
        <f t="shared" si="409"/>
        <v>Oil</v>
      </c>
      <c r="C1601" s="3">
        <f t="shared" si="410"/>
        <v>0</v>
      </c>
      <c r="D1601" s="3">
        <f t="shared" si="411"/>
        <v>2.3632E-2</v>
      </c>
      <c r="E1601" s="3">
        <f t="shared" si="412"/>
        <v>0</v>
      </c>
      <c r="F1601" s="3" t="str">
        <f t="shared" si="413"/>
        <v/>
      </c>
      <c r="G1601" s="3">
        <f t="shared" si="414"/>
        <v>0</v>
      </c>
      <c r="H1601" s="3">
        <f t="shared" si="415"/>
        <v>8</v>
      </c>
      <c r="I1601" s="3">
        <f t="shared" si="416"/>
        <v>0</v>
      </c>
      <c r="J1601" s="3">
        <f t="shared" si="417"/>
        <v>0</v>
      </c>
      <c r="K1601" s="3">
        <f t="shared" si="418"/>
        <v>0</v>
      </c>
      <c r="L1601" s="3">
        <f t="shared" si="419"/>
        <v>2.5579114000000001E-3</v>
      </c>
      <c r="M1601" s="3">
        <f t="shared" si="420"/>
        <v>0</v>
      </c>
      <c r="N1601" s="3">
        <f t="shared" si="421"/>
        <v>0</v>
      </c>
      <c r="O1601" s="3">
        <f>SUM(K1601:M1601)</f>
        <v>2.5579114000000001E-3</v>
      </c>
      <c r="P1601" s="41" t="str">
        <f t="shared" si="422"/>
        <v/>
      </c>
      <c r="Q1601" s="42">
        <f t="shared" si="423"/>
        <v>0.10823931110358835</v>
      </c>
      <c r="R1601" s="44" t="str">
        <f t="shared" si="424"/>
        <v/>
      </c>
      <c r="S1601" s="3" t="str">
        <f>IF(G1601&gt;0,(K1601/G1601)*(1000000/365),"")</f>
        <v/>
      </c>
      <c r="T1601" s="3">
        <f>IF(H1601&gt;0,(L1601/H1601)*(1000000/365),"")</f>
        <v>0.8759970547945205</v>
      </c>
      <c r="U1601" s="3" t="str">
        <f>IF(I1601&gt;0,(M1601/I1601)*(1000000/365),"")</f>
        <v/>
      </c>
      <c r="V1601" s="28" t="str">
        <f>IF(J1601&gt;0,(N1601/J1601)*(1000000/365),"")</f>
        <v/>
      </c>
      <c r="Y1601" s="29" t="s">
        <v>959</v>
      </c>
      <c r="Z1601" s="3" t="s">
        <v>47</v>
      </c>
      <c r="AA1601" s="3">
        <v>23632</v>
      </c>
      <c r="AB1601" s="3">
        <v>4</v>
      </c>
      <c r="AC1601" s="3">
        <v>8</v>
      </c>
      <c r="AD1601" s="3">
        <v>0</v>
      </c>
      <c r="AE1601" s="2" t="s">
        <v>1245</v>
      </c>
      <c r="AI1601" s="3" t="s">
        <v>1243</v>
      </c>
      <c r="AK1601" s="3">
        <v>8</v>
      </c>
      <c r="AL1601" s="3">
        <v>2.5579114000000001</v>
      </c>
      <c r="AM1601" s="2" t="s">
        <v>1245</v>
      </c>
    </row>
    <row r="1602" spans="1:42" x14ac:dyDescent="0.25">
      <c r="A1602" s="3">
        <f t="shared" si="408"/>
        <v>2</v>
      </c>
      <c r="B1602" s="3" t="str">
        <f t="shared" si="409"/>
        <v>Oil</v>
      </c>
      <c r="C1602" s="3">
        <f t="shared" si="410"/>
        <v>0</v>
      </c>
      <c r="D1602" s="3">
        <f t="shared" si="411"/>
        <v>1.8135459999999999E-2</v>
      </c>
      <c r="E1602" s="3">
        <f t="shared" si="412"/>
        <v>0</v>
      </c>
      <c r="F1602" s="3" t="str">
        <f t="shared" si="413"/>
        <v/>
      </c>
      <c r="G1602" s="3">
        <f t="shared" si="414"/>
        <v>0</v>
      </c>
      <c r="H1602" s="3">
        <f t="shared" si="415"/>
        <v>8</v>
      </c>
      <c r="I1602" s="3">
        <f t="shared" si="416"/>
        <v>0</v>
      </c>
      <c r="J1602" s="3">
        <f t="shared" si="417"/>
        <v>0</v>
      </c>
      <c r="K1602" s="3">
        <f t="shared" si="418"/>
        <v>0</v>
      </c>
      <c r="L1602" s="3">
        <f t="shared" si="419"/>
        <v>1.02437859E-2</v>
      </c>
      <c r="M1602" s="3">
        <f t="shared" si="420"/>
        <v>0</v>
      </c>
      <c r="N1602" s="3">
        <f t="shared" si="421"/>
        <v>0</v>
      </c>
      <c r="O1602" s="3">
        <f>SUM(K1602:M1602)</f>
        <v>1.02437859E-2</v>
      </c>
      <c r="P1602" s="41" t="str">
        <f t="shared" si="422"/>
        <v/>
      </c>
      <c r="Q1602" s="42">
        <f t="shared" si="423"/>
        <v>0.56484841851268186</v>
      </c>
      <c r="R1602" s="44" t="str">
        <f t="shared" si="424"/>
        <v/>
      </c>
      <c r="S1602" s="3" t="str">
        <f>IF(G1602&gt;0,(K1602/G1602)*(1000000/365),"")</f>
        <v/>
      </c>
      <c r="T1602" s="3">
        <f>IF(H1602&gt;0,(L1602/H1602)*(1000000/365),"")</f>
        <v>3.5081458561643832</v>
      </c>
      <c r="U1602" s="3" t="str">
        <f>IF(I1602&gt;0,(M1602/I1602)*(1000000/365),"")</f>
        <v/>
      </c>
      <c r="V1602" s="28" t="str">
        <f>IF(J1602&gt;0,(N1602/J1602)*(1000000/365),"")</f>
        <v/>
      </c>
      <c r="Y1602" s="29" t="s">
        <v>959</v>
      </c>
      <c r="Z1602" s="3" t="s">
        <v>47</v>
      </c>
      <c r="AA1602" s="3">
        <v>18135.46</v>
      </c>
      <c r="AB1602" s="3">
        <v>4</v>
      </c>
      <c r="AC1602" s="3">
        <v>8</v>
      </c>
      <c r="AD1602" s="3">
        <v>0</v>
      </c>
      <c r="AE1602" s="2" t="s">
        <v>1245</v>
      </c>
      <c r="AI1602" s="3" t="s">
        <v>1243</v>
      </c>
      <c r="AK1602" s="3">
        <v>8</v>
      </c>
      <c r="AL1602" s="3">
        <v>10.243785900000001</v>
      </c>
      <c r="AM1602" s="2" t="s">
        <v>1245</v>
      </c>
    </row>
    <row r="1603" spans="1:42" x14ac:dyDescent="0.25">
      <c r="A1603" s="3">
        <f t="shared" si="408"/>
        <v>3</v>
      </c>
      <c r="B1603" s="3" t="str">
        <f t="shared" si="409"/>
        <v>Oil</v>
      </c>
      <c r="C1603" s="3">
        <f t="shared" si="410"/>
        <v>0</v>
      </c>
      <c r="D1603" s="3">
        <f t="shared" si="411"/>
        <v>0</v>
      </c>
      <c r="E1603" s="3">
        <f t="shared" si="412"/>
        <v>6.9578340000000002E-2</v>
      </c>
      <c r="F1603" s="3" t="str">
        <f t="shared" si="413"/>
        <v/>
      </c>
      <c r="G1603" s="3">
        <f t="shared" si="414"/>
        <v>0</v>
      </c>
      <c r="H1603" s="3">
        <f t="shared" si="415"/>
        <v>0</v>
      </c>
      <c r="I1603" s="3">
        <f t="shared" si="416"/>
        <v>17</v>
      </c>
      <c r="J1603" s="3">
        <f t="shared" si="417"/>
        <v>0</v>
      </c>
      <c r="K1603" s="3">
        <f t="shared" si="418"/>
        <v>0</v>
      </c>
      <c r="L1603" s="3">
        <f t="shared" si="419"/>
        <v>0</v>
      </c>
      <c r="M1603" s="3">
        <f t="shared" si="420"/>
        <v>1.5857999999999999E-4</v>
      </c>
      <c r="N1603" s="3">
        <f t="shared" si="421"/>
        <v>0</v>
      </c>
      <c r="O1603" s="3">
        <f>SUM(K1603:M1603)</f>
        <v>1.5857999999999999E-4</v>
      </c>
      <c r="P1603" s="41" t="str">
        <f t="shared" si="422"/>
        <v/>
      </c>
      <c r="Q1603" s="42" t="str">
        <f t="shared" si="423"/>
        <v/>
      </c>
      <c r="R1603" s="44">
        <f t="shared" si="424"/>
        <v>2.2791575654147541E-3</v>
      </c>
      <c r="S1603" s="3" t="str">
        <f>IF(G1603&gt;0,(K1603/G1603)*(1000000/365),"")</f>
        <v/>
      </c>
      <c r="T1603" s="3" t="str">
        <f>IF(H1603&gt;0,(L1603/H1603)*(1000000/365),"")</f>
        <v/>
      </c>
      <c r="U1603" s="3">
        <f>IF(I1603&gt;0,(M1603/I1603)*(1000000/365),"")</f>
        <v>2.5556809024979851E-2</v>
      </c>
      <c r="V1603" s="28" t="str">
        <f>IF(J1603&gt;0,(N1603/J1603)*(1000000/365),"")</f>
        <v/>
      </c>
      <c r="Y1603" s="29" t="s">
        <v>959</v>
      </c>
      <c r="Z1603" s="3" t="s">
        <v>47</v>
      </c>
      <c r="AA1603" s="3">
        <v>69578.34</v>
      </c>
      <c r="AB1603" s="3">
        <v>6</v>
      </c>
      <c r="AC1603" s="3">
        <v>17</v>
      </c>
      <c r="AD1603" s="3">
        <v>0</v>
      </c>
      <c r="AE1603" s="2" t="s">
        <v>1245</v>
      </c>
      <c r="AI1603" s="3" t="s">
        <v>1245</v>
      </c>
      <c r="AM1603" s="2" t="s">
        <v>1243</v>
      </c>
      <c r="AO1603" s="2">
        <v>17</v>
      </c>
      <c r="AP1603" s="2">
        <v>0.15858</v>
      </c>
    </row>
    <row r="1604" spans="1:42" x14ac:dyDescent="0.25">
      <c r="A1604" s="3">
        <f t="shared" si="408"/>
        <v>2</v>
      </c>
      <c r="B1604" s="3" t="str">
        <f t="shared" si="409"/>
        <v>Oil</v>
      </c>
      <c r="C1604" s="3">
        <f t="shared" si="410"/>
        <v>0</v>
      </c>
      <c r="D1604" s="3">
        <f t="shared" si="411"/>
        <v>9.8556440000000002E-3</v>
      </c>
      <c r="E1604" s="3">
        <f t="shared" si="412"/>
        <v>0</v>
      </c>
      <c r="F1604" s="3" t="str">
        <f t="shared" si="413"/>
        <v/>
      </c>
      <c r="G1604" s="3">
        <f t="shared" si="414"/>
        <v>0</v>
      </c>
      <c r="H1604" s="3">
        <f t="shared" si="415"/>
        <v>3</v>
      </c>
      <c r="I1604" s="3">
        <f t="shared" si="416"/>
        <v>0</v>
      </c>
      <c r="J1604" s="3">
        <f t="shared" si="417"/>
        <v>0</v>
      </c>
      <c r="K1604" s="3">
        <f t="shared" si="418"/>
        <v>0</v>
      </c>
      <c r="L1604" s="3">
        <f t="shared" si="419"/>
        <v>2.9100000000000001E-2</v>
      </c>
      <c r="M1604" s="3">
        <f t="shared" si="420"/>
        <v>0</v>
      </c>
      <c r="N1604" s="3">
        <f t="shared" si="421"/>
        <v>0</v>
      </c>
      <c r="O1604" s="3">
        <f>SUM(K1604:M1604)</f>
        <v>2.9100000000000001E-2</v>
      </c>
      <c r="P1604" s="41" t="str">
        <f t="shared" si="422"/>
        <v/>
      </c>
      <c r="Q1604" s="42">
        <f t="shared" si="423"/>
        <v>2.9526228828882211</v>
      </c>
      <c r="R1604" s="44" t="str">
        <f t="shared" si="424"/>
        <v/>
      </c>
      <c r="S1604" s="3" t="str">
        <f>IF(G1604&gt;0,(K1604/G1604)*(1000000/365),"")</f>
        <v/>
      </c>
      <c r="T1604" s="3">
        <f>IF(H1604&gt;0,(L1604/H1604)*(1000000/365),"")</f>
        <v>26.575342465753426</v>
      </c>
      <c r="U1604" s="3" t="str">
        <f>IF(I1604&gt;0,(M1604/I1604)*(1000000/365),"")</f>
        <v/>
      </c>
      <c r="V1604" s="28" t="str">
        <f>IF(J1604&gt;0,(N1604/J1604)*(1000000/365),"")</f>
        <v/>
      </c>
      <c r="Y1604" s="29" t="s">
        <v>959</v>
      </c>
      <c r="Z1604" s="3" t="s">
        <v>47</v>
      </c>
      <c r="AA1604" s="3">
        <v>9855.6440000000002</v>
      </c>
      <c r="AB1604" s="3">
        <v>2</v>
      </c>
      <c r="AC1604" s="3">
        <v>6</v>
      </c>
      <c r="AD1604" s="3">
        <v>0</v>
      </c>
      <c r="AE1604" s="2" t="s">
        <v>1245</v>
      </c>
      <c r="AI1604" s="3" t="s">
        <v>1243</v>
      </c>
      <c r="AK1604" s="3">
        <v>3</v>
      </c>
      <c r="AL1604" s="3">
        <v>29.1</v>
      </c>
      <c r="AM1604" s="2" t="s">
        <v>1245</v>
      </c>
    </row>
    <row r="1605" spans="1:42" x14ac:dyDescent="0.25">
      <c r="A1605" s="3">
        <f t="shared" si="408"/>
        <v>5</v>
      </c>
      <c r="B1605" s="3" t="str">
        <f t="shared" si="409"/>
        <v>Oil</v>
      </c>
      <c r="C1605" s="3">
        <f t="shared" si="410"/>
        <v>0</v>
      </c>
      <c r="D1605" s="3">
        <f t="shared" si="411"/>
        <v>1.2419796666666665E-2</v>
      </c>
      <c r="E1605" s="3">
        <f t="shared" si="412"/>
        <v>6.2098983333333337E-2</v>
      </c>
      <c r="F1605" s="3" t="str">
        <f t="shared" si="413"/>
        <v/>
      </c>
      <c r="G1605" s="3">
        <f t="shared" si="414"/>
        <v>0</v>
      </c>
      <c r="H1605" s="3">
        <f t="shared" si="415"/>
        <v>2</v>
      </c>
      <c r="I1605" s="3">
        <f t="shared" si="416"/>
        <v>10</v>
      </c>
      <c r="J1605" s="3">
        <f t="shared" si="417"/>
        <v>0</v>
      </c>
      <c r="K1605" s="3">
        <f t="shared" si="418"/>
        <v>0</v>
      </c>
      <c r="L1605" s="3">
        <f t="shared" si="419"/>
        <v>6.7932000000000008E-4</v>
      </c>
      <c r="M1605" s="3">
        <f t="shared" si="420"/>
        <v>1.57734E-3</v>
      </c>
      <c r="N1605" s="3">
        <f t="shared" si="421"/>
        <v>0</v>
      </c>
      <c r="O1605" s="3">
        <f>SUM(K1605:M1605)</f>
        <v>2.2566600000000002E-3</v>
      </c>
      <c r="P1605" s="41" t="str">
        <f t="shared" si="422"/>
        <v/>
      </c>
      <c r="Q1605" s="42">
        <f t="shared" si="423"/>
        <v>5.4696547635374612E-2</v>
      </c>
      <c r="R1605" s="44">
        <f t="shared" si="424"/>
        <v>2.5400415841483177E-2</v>
      </c>
      <c r="S1605" s="3" t="str">
        <f>IF(G1605&gt;0,(K1605/G1605)*(1000000/365),"")</f>
        <v/>
      </c>
      <c r="T1605" s="3">
        <f>IF(H1605&gt;0,(L1605/H1605)*(1000000/365),"")</f>
        <v>0.93057534246575346</v>
      </c>
      <c r="U1605" s="3">
        <f>IF(I1605&gt;0,(M1605/I1605)*(1000000/365),"")</f>
        <v>0.43214794520547944</v>
      </c>
      <c r="V1605" s="28" t="str">
        <f>IF(J1605&gt;0,(N1605/J1605)*(1000000/365),"")</f>
        <v/>
      </c>
      <c r="Y1605" s="29" t="s">
        <v>959</v>
      </c>
      <c r="Z1605" s="3" t="s">
        <v>47</v>
      </c>
      <c r="AA1605" s="3">
        <v>74518.78</v>
      </c>
      <c r="AB1605" s="3">
        <v>7</v>
      </c>
      <c r="AC1605" s="3">
        <v>12</v>
      </c>
      <c r="AD1605" s="3">
        <v>0</v>
      </c>
      <c r="AE1605" s="2" t="s">
        <v>1245</v>
      </c>
      <c r="AI1605" s="3" t="s">
        <v>1243</v>
      </c>
      <c r="AK1605" s="3">
        <v>2</v>
      </c>
      <c r="AL1605" s="3">
        <v>0.67932000000000003</v>
      </c>
      <c r="AM1605" s="2" t="s">
        <v>1243</v>
      </c>
      <c r="AO1605" s="2">
        <v>10</v>
      </c>
      <c r="AP1605" s="2">
        <v>1.57734</v>
      </c>
    </row>
    <row r="1606" spans="1:42" x14ac:dyDescent="0.25">
      <c r="A1606" s="3">
        <f t="shared" si="408"/>
        <v>2</v>
      </c>
      <c r="B1606" s="3" t="str">
        <f t="shared" si="409"/>
        <v>Oil</v>
      </c>
      <c r="C1606" s="3">
        <f t="shared" si="410"/>
        <v>0</v>
      </c>
      <c r="D1606" s="3">
        <f t="shared" si="411"/>
        <v>0</v>
      </c>
      <c r="E1606" s="3">
        <f t="shared" si="412"/>
        <v>0</v>
      </c>
      <c r="F1606" s="3" t="str">
        <f t="shared" si="413"/>
        <v/>
      </c>
      <c r="G1606" s="3">
        <f t="shared" si="414"/>
        <v>0</v>
      </c>
      <c r="H1606" s="3">
        <f t="shared" si="415"/>
        <v>0</v>
      </c>
      <c r="I1606" s="3">
        <f t="shared" si="416"/>
        <v>0</v>
      </c>
      <c r="J1606" s="3">
        <f t="shared" si="417"/>
        <v>0</v>
      </c>
      <c r="K1606" s="3">
        <f t="shared" si="418"/>
        <v>0</v>
      </c>
      <c r="L1606" s="3">
        <f t="shared" si="419"/>
        <v>2.9796999999999999E-4</v>
      </c>
      <c r="M1606" s="3">
        <f t="shared" si="420"/>
        <v>0</v>
      </c>
      <c r="N1606" s="3">
        <f t="shared" si="421"/>
        <v>0</v>
      </c>
      <c r="O1606" s="3">
        <f>SUM(K1606:M1606)</f>
        <v>2.9796999999999999E-4</v>
      </c>
      <c r="P1606" s="41" t="str">
        <f t="shared" si="422"/>
        <v/>
      </c>
      <c r="Q1606" s="42" t="str">
        <f t="shared" si="423"/>
        <v/>
      </c>
      <c r="R1606" s="44" t="str">
        <f t="shared" si="424"/>
        <v/>
      </c>
      <c r="S1606" s="3" t="str">
        <f>IF(G1606&gt;0,(K1606/G1606)*(1000000/365),"")</f>
        <v/>
      </c>
      <c r="T1606" s="3" t="str">
        <f>IF(H1606&gt;0,(L1606/H1606)*(1000000/365),"")</f>
        <v/>
      </c>
      <c r="U1606" s="3" t="str">
        <f>IF(I1606&gt;0,(M1606/I1606)*(1000000/365),"")</f>
        <v/>
      </c>
      <c r="V1606" s="28" t="str">
        <f>IF(J1606&gt;0,(N1606/J1606)*(1000000/365),"")</f>
        <v/>
      </c>
      <c r="Y1606" s="29" t="s">
        <v>959</v>
      </c>
      <c r="Z1606" s="3" t="s">
        <v>62</v>
      </c>
      <c r="AA1606" s="3">
        <v>2642.35</v>
      </c>
      <c r="AB1606" s="3">
        <v>1</v>
      </c>
      <c r="AC1606" s="3">
        <v>0</v>
      </c>
      <c r="AD1606" s="3">
        <v>0</v>
      </c>
      <c r="AE1606" s="2" t="s">
        <v>1245</v>
      </c>
      <c r="AI1606" s="3" t="s">
        <v>1243</v>
      </c>
      <c r="AK1606" s="3">
        <v>0</v>
      </c>
      <c r="AL1606" s="3">
        <v>0.29797000000000001</v>
      </c>
      <c r="AM1606" s="2" t="s">
        <v>1245</v>
      </c>
    </row>
    <row r="1607" spans="1:42" x14ac:dyDescent="0.25">
      <c r="A1607" s="3">
        <f t="shared" si="408"/>
        <v>2</v>
      </c>
      <c r="B1607" s="3" t="str">
        <f t="shared" si="409"/>
        <v>Oil</v>
      </c>
      <c r="C1607" s="3">
        <f t="shared" si="410"/>
        <v>0</v>
      </c>
      <c r="D1607" s="3">
        <f t="shared" si="411"/>
        <v>9.7440402620000005E-3</v>
      </c>
      <c r="E1607" s="3">
        <f t="shared" si="412"/>
        <v>0</v>
      </c>
      <c r="F1607" s="3" t="str">
        <f t="shared" si="413"/>
        <v/>
      </c>
      <c r="G1607" s="3">
        <f t="shared" si="414"/>
        <v>0</v>
      </c>
      <c r="H1607" s="3">
        <f t="shared" si="415"/>
        <v>2</v>
      </c>
      <c r="I1607" s="3">
        <f t="shared" si="416"/>
        <v>0</v>
      </c>
      <c r="J1607" s="3">
        <f t="shared" si="417"/>
        <v>0</v>
      </c>
      <c r="K1607" s="3">
        <f t="shared" si="418"/>
        <v>0</v>
      </c>
      <c r="L1607" s="3">
        <f t="shared" si="419"/>
        <v>2.1989526999999999E-3</v>
      </c>
      <c r="M1607" s="3">
        <f t="shared" si="420"/>
        <v>0</v>
      </c>
      <c r="N1607" s="3">
        <f t="shared" si="421"/>
        <v>0</v>
      </c>
      <c r="O1607" s="3">
        <f>SUM(K1607:M1607)</f>
        <v>2.1989526999999999E-3</v>
      </c>
      <c r="P1607" s="41" t="str">
        <f t="shared" si="422"/>
        <v/>
      </c>
      <c r="Q1607" s="42">
        <f t="shared" si="423"/>
        <v>0.22567155316214352</v>
      </c>
      <c r="R1607" s="44" t="str">
        <f t="shared" si="424"/>
        <v/>
      </c>
      <c r="S1607" s="3" t="str">
        <f>IF(G1607&gt;0,(K1607/G1607)*(1000000/365),"")</f>
        <v/>
      </c>
      <c r="T1607" s="3">
        <f>IF(H1607&gt;0,(L1607/H1607)*(1000000/365),"")</f>
        <v>3.0122639726027396</v>
      </c>
      <c r="U1607" s="3" t="str">
        <f>IF(I1607&gt;0,(M1607/I1607)*(1000000/365),"")</f>
        <v/>
      </c>
      <c r="V1607" s="28" t="str">
        <f>IF(J1607&gt;0,(N1607/J1607)*(1000000/365),"")</f>
        <v/>
      </c>
      <c r="Y1607" s="29" t="s">
        <v>959</v>
      </c>
      <c r="Z1607" s="3" t="s">
        <v>47</v>
      </c>
      <c r="AA1607" s="3">
        <v>9744.0402620000004</v>
      </c>
      <c r="AB1607" s="3">
        <v>1</v>
      </c>
      <c r="AC1607" s="3">
        <v>2</v>
      </c>
      <c r="AD1607" s="3">
        <v>0</v>
      </c>
      <c r="AE1607" s="2" t="s">
        <v>1245</v>
      </c>
      <c r="AI1607" s="3" t="s">
        <v>1243</v>
      </c>
      <c r="AK1607" s="3">
        <v>2</v>
      </c>
      <c r="AL1607" s="3">
        <v>2.1989527</v>
      </c>
      <c r="AM1607" s="2" t="s">
        <v>1245</v>
      </c>
    </row>
    <row r="1608" spans="1:42" x14ac:dyDescent="0.25">
      <c r="A1608" s="3">
        <f t="shared" si="408"/>
        <v>5</v>
      </c>
      <c r="B1608" s="3" t="str">
        <f t="shared" si="409"/>
        <v>Oil</v>
      </c>
      <c r="C1608" s="3">
        <f t="shared" si="410"/>
        <v>0</v>
      </c>
      <c r="D1608" s="3">
        <f t="shared" si="411"/>
        <v>0.18226465384615384</v>
      </c>
      <c r="E1608" s="3">
        <f t="shared" si="412"/>
        <v>4.3396346153846153E-2</v>
      </c>
      <c r="F1608" s="3" t="str">
        <f t="shared" si="413"/>
        <v/>
      </c>
      <c r="G1608" s="3">
        <f t="shared" si="414"/>
        <v>0</v>
      </c>
      <c r="H1608" s="3">
        <f t="shared" si="415"/>
        <v>84</v>
      </c>
      <c r="I1608" s="3">
        <f t="shared" si="416"/>
        <v>20</v>
      </c>
      <c r="J1608" s="3">
        <f t="shared" si="417"/>
        <v>0</v>
      </c>
      <c r="K1608" s="3">
        <f t="shared" si="418"/>
        <v>0</v>
      </c>
      <c r="L1608" s="3">
        <f t="shared" si="419"/>
        <v>0.31478882279999998</v>
      </c>
      <c r="M1608" s="3">
        <f t="shared" si="420"/>
        <v>1.2152103999999999E-3</v>
      </c>
      <c r="N1608" s="3">
        <f t="shared" si="421"/>
        <v>0</v>
      </c>
      <c r="O1608" s="3">
        <f>SUM(K1608:M1608)</f>
        <v>0.31600403319999998</v>
      </c>
      <c r="P1608" s="41" t="str">
        <f t="shared" si="422"/>
        <v/>
      </c>
      <c r="Q1608" s="42">
        <f t="shared" si="423"/>
        <v>1.7270974714916876</v>
      </c>
      <c r="R1608" s="44">
        <f t="shared" si="424"/>
        <v>2.8002597170091417E-2</v>
      </c>
      <c r="S1608" s="3" t="str">
        <f>IF(G1608&gt;0,(K1608/G1608)*(1000000/365),"")</f>
        <v/>
      </c>
      <c r="T1608" s="3">
        <f>IF(H1608&gt;0,(L1608/H1608)*(1000000/365),"")</f>
        <v>10.267084892367905</v>
      </c>
      <c r="U1608" s="3">
        <f>IF(I1608&gt;0,(M1608/I1608)*(1000000/365),"")</f>
        <v>0.16646717808219177</v>
      </c>
      <c r="V1608" s="28" t="str">
        <f>IF(J1608&gt;0,(N1608/J1608)*(1000000/365),"")</f>
        <v/>
      </c>
      <c r="Y1608" s="29" t="s">
        <v>959</v>
      </c>
      <c r="Z1608" s="3" t="s">
        <v>47</v>
      </c>
      <c r="AA1608" s="3">
        <v>225661</v>
      </c>
      <c r="AB1608" s="3">
        <v>21</v>
      </c>
      <c r="AC1608" s="3">
        <v>84</v>
      </c>
      <c r="AD1608" s="3">
        <v>0</v>
      </c>
      <c r="AE1608" s="2" t="s">
        <v>1245</v>
      </c>
      <c r="AI1608" s="3" t="s">
        <v>1243</v>
      </c>
      <c r="AK1608" s="3">
        <v>84</v>
      </c>
      <c r="AL1608" s="3">
        <v>314.78882279999999</v>
      </c>
      <c r="AM1608" s="2" t="s">
        <v>1243</v>
      </c>
      <c r="AO1608" s="2">
        <v>20</v>
      </c>
      <c r="AP1608" s="2">
        <v>1.2152103999999999</v>
      </c>
    </row>
    <row r="1609" spans="1:42" x14ac:dyDescent="0.25">
      <c r="A1609" s="3">
        <f t="shared" ref="A1609:A1672" si="425">IF(AND(AE1609="Y",AI1609="N",AM1609="N"),1,IF(AND(AE1609="N",AI1609="Y",AM1609="N"),2,IF(AND(AE1609="N",AI1609="N",AM1609="Y"),3,IF(AND(AE1609="Y",AI1609="Y",AM1609="N"),4,IF(AND(AE1609="N",AI1609="Y",AM1609="Y"),5,6)))))</f>
        <v>3</v>
      </c>
      <c r="B1609" s="3" t="str">
        <f t="shared" ref="B1609:B1672" si="426">IF(OR(ISNUMBER(SEARCH("gas",Y1609)),ISNUMBER(SEARCH("tight",Y1609)),ISNUMBER(SEARCH("coal",Y1609))),"Gas","Oil")</f>
        <v>Oil</v>
      </c>
      <c r="C1609" s="3">
        <f t="shared" ref="C1609:C1672" si="427">IF(SUM(G1609:I1609)&gt;0,IF(A1609=1,AA1609,IF(OR(A1609=4,A1609=6),AA1609*(G1609/SUM(G1609:I1609)),0))/1000000,0)</f>
        <v>0</v>
      </c>
      <c r="D1609" s="3">
        <f t="shared" ref="D1609:D1672" si="428">IF(SUM(G1609:I1609)&gt;0,IF(A1609=2,AA1609,IF(OR(A1609=4,A1609=5),AA1609*(H1609/SUM(G1609:I1609)),0))/1000000,0)</f>
        <v>0</v>
      </c>
      <c r="E1609" s="3">
        <f t="shared" ref="E1609:E1672" si="429">IF(SUM(G1609:I1609)&gt;0,IF(A1609=3,AA1609,IF(OR(A1609=5,A1609=6),AA1609*(I1609/SUM(G1609:I1609)),0))/1000000,0)</f>
        <v>2.9039999999999999E-3</v>
      </c>
      <c r="F1609" s="3" t="str">
        <f t="shared" ref="F1609:F1672" si="430">IF(AQ1609&gt;0,AA1609/1000000,"")</f>
        <v/>
      </c>
      <c r="G1609" s="3">
        <f t="shared" ref="G1609:G1672" si="431">AG1609</f>
        <v>0</v>
      </c>
      <c r="H1609" s="3">
        <f t="shared" ref="H1609:H1672" si="432">AK1609</f>
        <v>0</v>
      </c>
      <c r="I1609" s="3">
        <f t="shared" ref="I1609:I1672" si="433">AO1609</f>
        <v>3</v>
      </c>
      <c r="J1609" s="3">
        <f t="shared" ref="J1609:J1672" si="434">AQ1609</f>
        <v>0</v>
      </c>
      <c r="K1609" s="3">
        <f t="shared" ref="K1609:K1672" si="435">AH1609/1000</f>
        <v>0</v>
      </c>
      <c r="L1609" s="3">
        <f t="shared" ref="L1609:L1672" si="436">AL1609/1000</f>
        <v>0</v>
      </c>
      <c r="M1609" s="3">
        <f t="shared" ref="M1609:M1672" si="437">AP1609/1000</f>
        <v>4.9345410000000006E-3</v>
      </c>
      <c r="N1609" s="3">
        <f t="shared" ref="N1609:N1672" si="438">AR1609/1000</f>
        <v>0</v>
      </c>
      <c r="O1609" s="3">
        <f>SUM(K1609:M1609)</f>
        <v>4.9345410000000006E-3</v>
      </c>
      <c r="P1609" s="41" t="str">
        <f t="shared" ref="P1609:P1672" si="439">IF(C1609&gt;0,(K1609/C1609),"")</f>
        <v/>
      </c>
      <c r="Q1609" s="42" t="str">
        <f t="shared" ref="Q1609:Q1672" si="440">IF(D1609&gt;0,(L1609/D1609),"")</f>
        <v/>
      </c>
      <c r="R1609" s="44">
        <f t="shared" ref="R1609:R1672" si="441">IF(E1609&gt;0,(M1609/E1609),"")</f>
        <v>1.6992221074380167</v>
      </c>
      <c r="S1609" s="3" t="str">
        <f>IF(G1609&gt;0,(K1609/G1609)*(1000000/365),"")</f>
        <v/>
      </c>
      <c r="T1609" s="3" t="str">
        <f>IF(H1609&gt;0,(L1609/H1609)*(1000000/365),"")</f>
        <v/>
      </c>
      <c r="U1609" s="3">
        <f>IF(I1609&gt;0,(M1609/I1609)*(1000000/365),"")</f>
        <v>4.5064301369863022</v>
      </c>
      <c r="V1609" s="28" t="str">
        <f>IF(J1609&gt;0,(N1609/J1609)*(1000000/365),"")</f>
        <v/>
      </c>
      <c r="Y1609" s="29" t="s">
        <v>959</v>
      </c>
      <c r="Z1609" s="3" t="s">
        <v>62</v>
      </c>
      <c r="AA1609" s="3">
        <v>2904</v>
      </c>
      <c r="AB1609" s="3">
        <v>1</v>
      </c>
      <c r="AC1609" s="3">
        <v>3</v>
      </c>
      <c r="AD1609" s="3">
        <v>0</v>
      </c>
      <c r="AE1609" s="2" t="s">
        <v>1245</v>
      </c>
      <c r="AI1609" s="3" t="s">
        <v>1245</v>
      </c>
      <c r="AM1609" s="2" t="s">
        <v>1243</v>
      </c>
      <c r="AO1609" s="2">
        <v>3</v>
      </c>
      <c r="AP1609" s="2">
        <v>4.9345410000000003</v>
      </c>
    </row>
    <row r="1610" spans="1:42" x14ac:dyDescent="0.25">
      <c r="A1610" s="3">
        <f t="shared" si="425"/>
        <v>2</v>
      </c>
      <c r="B1610" s="3" t="str">
        <f t="shared" si="426"/>
        <v>Oil</v>
      </c>
      <c r="C1610" s="3">
        <f t="shared" si="427"/>
        <v>0</v>
      </c>
      <c r="D1610" s="3">
        <f t="shared" si="428"/>
        <v>1.4817240000000001E-2</v>
      </c>
      <c r="E1610" s="3">
        <f t="shared" si="429"/>
        <v>0</v>
      </c>
      <c r="F1610" s="3" t="str">
        <f t="shared" si="430"/>
        <v/>
      </c>
      <c r="G1610" s="3">
        <f t="shared" si="431"/>
        <v>0</v>
      </c>
      <c r="H1610" s="3">
        <f t="shared" si="432"/>
        <v>6</v>
      </c>
      <c r="I1610" s="3">
        <f t="shared" si="433"/>
        <v>0</v>
      </c>
      <c r="J1610" s="3">
        <f t="shared" si="434"/>
        <v>0</v>
      </c>
      <c r="K1610" s="3">
        <f t="shared" si="435"/>
        <v>0</v>
      </c>
      <c r="L1610" s="3">
        <f t="shared" si="436"/>
        <v>0.48649999999999999</v>
      </c>
      <c r="M1610" s="3">
        <f t="shared" si="437"/>
        <v>0</v>
      </c>
      <c r="N1610" s="3">
        <f t="shared" si="438"/>
        <v>0</v>
      </c>
      <c r="O1610" s="3">
        <f>SUM(K1610:M1610)</f>
        <v>0.48649999999999999</v>
      </c>
      <c r="P1610" s="41" t="str">
        <f t="shared" si="439"/>
        <v/>
      </c>
      <c r="Q1610" s="42">
        <f t="shared" si="440"/>
        <v>32.833375176483607</v>
      </c>
      <c r="R1610" s="44" t="str">
        <f t="shared" si="441"/>
        <v/>
      </c>
      <c r="S1610" s="3" t="str">
        <f>IF(G1610&gt;0,(K1610/G1610)*(1000000/365),"")</f>
        <v/>
      </c>
      <c r="T1610" s="3">
        <f>IF(H1610&gt;0,(L1610/H1610)*(1000000/365),"")</f>
        <v>222.14611872146116</v>
      </c>
      <c r="U1610" s="3" t="str">
        <f>IF(I1610&gt;0,(M1610/I1610)*(1000000/365),"")</f>
        <v/>
      </c>
      <c r="V1610" s="28" t="str">
        <f>IF(J1610&gt;0,(N1610/J1610)*(1000000/365),"")</f>
        <v/>
      </c>
      <c r="Y1610" s="29" t="s">
        <v>959</v>
      </c>
      <c r="Z1610" s="3" t="s">
        <v>62</v>
      </c>
      <c r="AA1610" s="3">
        <v>14817.24</v>
      </c>
      <c r="AB1610" s="3">
        <v>2</v>
      </c>
      <c r="AC1610" s="3">
        <v>6</v>
      </c>
      <c r="AD1610" s="3">
        <v>0</v>
      </c>
      <c r="AE1610" s="2" t="s">
        <v>1245</v>
      </c>
      <c r="AI1610" s="3" t="s">
        <v>1243</v>
      </c>
      <c r="AK1610" s="3">
        <v>6</v>
      </c>
      <c r="AL1610" s="3">
        <v>486.5</v>
      </c>
      <c r="AM1610" s="2" t="s">
        <v>1245</v>
      </c>
    </row>
    <row r="1611" spans="1:42" x14ac:dyDescent="0.25">
      <c r="A1611" s="3">
        <f t="shared" si="425"/>
        <v>5</v>
      </c>
      <c r="B1611" s="3" t="str">
        <f t="shared" si="426"/>
        <v>Oil</v>
      </c>
      <c r="C1611" s="3">
        <f t="shared" si="427"/>
        <v>0</v>
      </c>
      <c r="D1611" s="3">
        <f t="shared" si="428"/>
        <v>0.13414955869565218</v>
      </c>
      <c r="E1611" s="3">
        <f t="shared" si="429"/>
        <v>1.305722371304348</v>
      </c>
      <c r="F1611" s="3" t="str">
        <f t="shared" si="430"/>
        <v/>
      </c>
      <c r="G1611" s="3">
        <f t="shared" si="431"/>
        <v>0</v>
      </c>
      <c r="H1611" s="3">
        <f t="shared" si="432"/>
        <v>45</v>
      </c>
      <c r="I1611" s="3">
        <f t="shared" si="433"/>
        <v>438</v>
      </c>
      <c r="J1611" s="3">
        <f t="shared" si="434"/>
        <v>0</v>
      </c>
      <c r="K1611" s="3">
        <f t="shared" si="435"/>
        <v>0</v>
      </c>
      <c r="L1611" s="3">
        <f t="shared" si="436"/>
        <v>4.7459617700000005E-2</v>
      </c>
      <c r="M1611" s="3">
        <f t="shared" si="437"/>
        <v>1.90325288E-2</v>
      </c>
      <c r="N1611" s="3">
        <f t="shared" si="438"/>
        <v>0</v>
      </c>
      <c r="O1611" s="3">
        <f>SUM(K1611:M1611)</f>
        <v>6.6492146500000002E-2</v>
      </c>
      <c r="P1611" s="41" t="str">
        <f t="shared" si="439"/>
        <v/>
      </c>
      <c r="Q1611" s="42">
        <f t="shared" si="440"/>
        <v>0.35378139265946151</v>
      </c>
      <c r="R1611" s="44">
        <f t="shared" si="441"/>
        <v>1.4576244704291544E-2</v>
      </c>
      <c r="S1611" s="3" t="str">
        <f>IF(G1611&gt;0,(K1611/G1611)*(1000000/365),"")</f>
        <v/>
      </c>
      <c r="T1611" s="3">
        <f>IF(H1611&gt;0,(L1611/H1611)*(1000000/365),"")</f>
        <v>2.8894744414003046</v>
      </c>
      <c r="U1611" s="3">
        <f>IF(I1611&gt;0,(M1611/I1611)*(1000000/365),"")</f>
        <v>0.11905003315193594</v>
      </c>
      <c r="V1611" s="28" t="str">
        <f>IF(J1611&gt;0,(N1611/J1611)*(1000000/365),"")</f>
        <v/>
      </c>
      <c r="Y1611" s="29" t="s">
        <v>961</v>
      </c>
      <c r="Z1611" s="3" t="s">
        <v>47</v>
      </c>
      <c r="AA1611" s="3">
        <v>1439871.93</v>
      </c>
      <c r="AB1611" s="3">
        <v>145</v>
      </c>
      <c r="AC1611" s="3">
        <v>483</v>
      </c>
      <c r="AD1611" s="3">
        <v>0</v>
      </c>
      <c r="AE1611" s="2" t="s">
        <v>1245</v>
      </c>
      <c r="AI1611" s="3" t="s">
        <v>1243</v>
      </c>
      <c r="AK1611" s="3">
        <v>45</v>
      </c>
      <c r="AL1611" s="3">
        <v>47.459617700000003</v>
      </c>
      <c r="AM1611" s="2" t="s">
        <v>1243</v>
      </c>
      <c r="AO1611" s="2">
        <v>438</v>
      </c>
      <c r="AP1611" s="2">
        <v>19.032528800000001</v>
      </c>
    </row>
    <row r="1612" spans="1:42" x14ac:dyDescent="0.25">
      <c r="A1612" s="3">
        <f t="shared" si="425"/>
        <v>3</v>
      </c>
      <c r="B1612" s="3" t="str">
        <f t="shared" si="426"/>
        <v>Oil</v>
      </c>
      <c r="C1612" s="3">
        <f t="shared" si="427"/>
        <v>0</v>
      </c>
      <c r="D1612" s="3">
        <f t="shared" si="428"/>
        <v>0</v>
      </c>
      <c r="E1612" s="3">
        <f t="shared" si="429"/>
        <v>7.6106750000000001E-2</v>
      </c>
      <c r="F1612" s="3" t="str">
        <f t="shared" si="430"/>
        <v/>
      </c>
      <c r="G1612" s="3">
        <f t="shared" si="431"/>
        <v>0</v>
      </c>
      <c r="H1612" s="3">
        <f t="shared" si="432"/>
        <v>0</v>
      </c>
      <c r="I1612" s="3">
        <f t="shared" si="433"/>
        <v>4</v>
      </c>
      <c r="J1612" s="3">
        <f t="shared" si="434"/>
        <v>0</v>
      </c>
      <c r="K1612" s="3">
        <f t="shared" si="435"/>
        <v>0</v>
      </c>
      <c r="L1612" s="3">
        <f t="shared" si="436"/>
        <v>0</v>
      </c>
      <c r="M1612" s="3">
        <f t="shared" si="437"/>
        <v>2.0699057999999998E-3</v>
      </c>
      <c r="N1612" s="3">
        <f t="shared" si="438"/>
        <v>0</v>
      </c>
      <c r="O1612" s="3">
        <f>SUM(K1612:M1612)</f>
        <v>2.0699057999999998E-3</v>
      </c>
      <c r="P1612" s="41" t="str">
        <f t="shared" si="439"/>
        <v/>
      </c>
      <c r="Q1612" s="42" t="str">
        <f t="shared" si="440"/>
        <v/>
      </c>
      <c r="R1612" s="44">
        <f t="shared" si="441"/>
        <v>2.7197401018963493E-2</v>
      </c>
      <c r="S1612" s="3" t="str">
        <f>IF(G1612&gt;0,(K1612/G1612)*(1000000/365),"")</f>
        <v/>
      </c>
      <c r="T1612" s="3" t="str">
        <f>IF(H1612&gt;0,(L1612/H1612)*(1000000/365),"")</f>
        <v/>
      </c>
      <c r="U1612" s="3">
        <f>IF(I1612&gt;0,(M1612/I1612)*(1000000/365),"")</f>
        <v>1.4177436986301368</v>
      </c>
      <c r="V1612" s="28" t="str">
        <f>IF(J1612&gt;0,(N1612/J1612)*(1000000/365),"")</f>
        <v/>
      </c>
      <c r="Y1612" s="29" t="s">
        <v>961</v>
      </c>
      <c r="Z1612" s="3" t="s">
        <v>47</v>
      </c>
      <c r="AA1612" s="3">
        <v>76106.75</v>
      </c>
      <c r="AB1612" s="3">
        <v>2</v>
      </c>
      <c r="AC1612" s="3">
        <v>4</v>
      </c>
      <c r="AD1612" s="3">
        <v>0</v>
      </c>
      <c r="AE1612" s="2" t="s">
        <v>1245</v>
      </c>
      <c r="AI1612" s="3" t="s">
        <v>1245</v>
      </c>
      <c r="AM1612" s="2" t="s">
        <v>1243</v>
      </c>
      <c r="AO1612" s="2">
        <v>4</v>
      </c>
      <c r="AP1612" s="2">
        <v>2.0699057999999999</v>
      </c>
    </row>
    <row r="1613" spans="1:42" x14ac:dyDescent="0.25">
      <c r="A1613" s="3">
        <f t="shared" si="425"/>
        <v>5</v>
      </c>
      <c r="B1613" s="3" t="str">
        <f t="shared" si="426"/>
        <v>Oil</v>
      </c>
      <c r="C1613" s="3">
        <f t="shared" si="427"/>
        <v>0</v>
      </c>
      <c r="D1613" s="3">
        <f t="shared" si="428"/>
        <v>4.1734321673306783E-2</v>
      </c>
      <c r="E1613" s="3">
        <f t="shared" si="429"/>
        <v>1.1221895383266935</v>
      </c>
      <c r="F1613" s="3" t="str">
        <f t="shared" si="430"/>
        <v/>
      </c>
      <c r="G1613" s="3">
        <f t="shared" si="431"/>
        <v>0</v>
      </c>
      <c r="H1613" s="3">
        <f t="shared" si="432"/>
        <v>9</v>
      </c>
      <c r="I1613" s="3">
        <f t="shared" si="433"/>
        <v>242</v>
      </c>
      <c r="J1613" s="3">
        <f t="shared" si="434"/>
        <v>0</v>
      </c>
      <c r="K1613" s="3">
        <f t="shared" si="435"/>
        <v>0</v>
      </c>
      <c r="L1613" s="3">
        <f t="shared" si="436"/>
        <v>5.9999999999999995E-4</v>
      </c>
      <c r="M1613" s="3">
        <f t="shared" si="437"/>
        <v>4.0000000000000002E-4</v>
      </c>
      <c r="N1613" s="3">
        <f t="shared" si="438"/>
        <v>0</v>
      </c>
      <c r="O1613" s="3">
        <f>SUM(K1613:M1613)</f>
        <v>1E-3</v>
      </c>
      <c r="P1613" s="41" t="str">
        <f t="shared" si="439"/>
        <v/>
      </c>
      <c r="Q1613" s="42">
        <f t="shared" si="440"/>
        <v>1.437665633328741E-2</v>
      </c>
      <c r="R1613" s="44">
        <f t="shared" si="441"/>
        <v>3.5644602479224986E-4</v>
      </c>
      <c r="S1613" s="3" t="str">
        <f>IF(G1613&gt;0,(K1613/G1613)*(1000000/365),"")</f>
        <v/>
      </c>
      <c r="T1613" s="3">
        <f>IF(H1613&gt;0,(L1613/H1613)*(1000000/365),"")</f>
        <v>0.18264840182648398</v>
      </c>
      <c r="U1613" s="3">
        <f>IF(I1613&gt;0,(M1613/I1613)*(1000000/365),"")</f>
        <v>4.528472772557455E-3</v>
      </c>
      <c r="V1613" s="28" t="str">
        <f>IF(J1613&gt;0,(N1613/J1613)*(1000000/365),"")</f>
        <v/>
      </c>
      <c r="Y1613" s="29" t="s">
        <v>961</v>
      </c>
      <c r="Z1613" s="3" t="s">
        <v>47</v>
      </c>
      <c r="AA1613" s="3">
        <v>1163923.8600000001</v>
      </c>
      <c r="AB1613" s="3">
        <v>103</v>
      </c>
      <c r="AC1613" s="3">
        <v>307</v>
      </c>
      <c r="AD1613" s="3">
        <v>3</v>
      </c>
      <c r="AE1613" s="2" t="s">
        <v>1245</v>
      </c>
      <c r="AI1613" s="3" t="s">
        <v>1243</v>
      </c>
      <c r="AK1613" s="3">
        <v>9</v>
      </c>
      <c r="AL1613" s="3">
        <v>0.6</v>
      </c>
      <c r="AM1613" s="2" t="s">
        <v>1243</v>
      </c>
      <c r="AO1613" s="2">
        <v>242</v>
      </c>
      <c r="AP1613" s="2">
        <v>0.4</v>
      </c>
    </row>
    <row r="1614" spans="1:42" x14ac:dyDescent="0.25">
      <c r="A1614" s="3">
        <f t="shared" si="425"/>
        <v>2</v>
      </c>
      <c r="B1614" s="3" t="str">
        <f t="shared" si="426"/>
        <v>Oil</v>
      </c>
      <c r="C1614" s="3">
        <f t="shared" si="427"/>
        <v>0</v>
      </c>
      <c r="D1614" s="3">
        <f t="shared" si="428"/>
        <v>0.12522639999999999</v>
      </c>
      <c r="E1614" s="3">
        <f t="shared" si="429"/>
        <v>0</v>
      </c>
      <c r="F1614" s="3" t="str">
        <f t="shared" si="430"/>
        <v/>
      </c>
      <c r="G1614" s="3">
        <f t="shared" si="431"/>
        <v>0</v>
      </c>
      <c r="H1614" s="3">
        <f t="shared" si="432"/>
        <v>17</v>
      </c>
      <c r="I1614" s="3">
        <f t="shared" si="433"/>
        <v>0</v>
      </c>
      <c r="J1614" s="3">
        <f t="shared" si="434"/>
        <v>0</v>
      </c>
      <c r="K1614" s="3">
        <f t="shared" si="435"/>
        <v>0</v>
      </c>
      <c r="L1614" s="3">
        <f t="shared" si="436"/>
        <v>2.5026435400000002E-2</v>
      </c>
      <c r="M1614" s="3">
        <f t="shared" si="437"/>
        <v>0</v>
      </c>
      <c r="N1614" s="3">
        <f t="shared" si="438"/>
        <v>0</v>
      </c>
      <c r="O1614" s="3">
        <f>SUM(K1614:M1614)</f>
        <v>2.5026435400000002E-2</v>
      </c>
      <c r="P1614" s="41" t="str">
        <f t="shared" si="439"/>
        <v/>
      </c>
      <c r="Q1614" s="42">
        <f t="shared" si="440"/>
        <v>0.19984951575706084</v>
      </c>
      <c r="R1614" s="44" t="str">
        <f t="shared" si="441"/>
        <v/>
      </c>
      <c r="S1614" s="3" t="str">
        <f>IF(G1614&gt;0,(K1614/G1614)*(1000000/365),"")</f>
        <v/>
      </c>
      <c r="T1614" s="3">
        <f>IF(H1614&gt;0,(L1614/H1614)*(1000000/365),"")</f>
        <v>4.0332692022562444</v>
      </c>
      <c r="U1614" s="3" t="str">
        <f>IF(I1614&gt;0,(M1614/I1614)*(1000000/365),"")</f>
        <v/>
      </c>
      <c r="V1614" s="28" t="str">
        <f>IF(J1614&gt;0,(N1614/J1614)*(1000000/365),"")</f>
        <v/>
      </c>
      <c r="Y1614" s="29" t="s">
        <v>961</v>
      </c>
      <c r="Z1614" s="3" t="s">
        <v>47</v>
      </c>
      <c r="AA1614" s="3">
        <v>125226.4</v>
      </c>
      <c r="AB1614" s="3">
        <v>3</v>
      </c>
      <c r="AC1614" s="3">
        <v>17</v>
      </c>
      <c r="AD1614" s="3">
        <v>0</v>
      </c>
      <c r="AE1614" s="2" t="s">
        <v>1245</v>
      </c>
      <c r="AI1614" s="3" t="s">
        <v>1243</v>
      </c>
      <c r="AK1614" s="3">
        <v>17</v>
      </c>
      <c r="AL1614" s="3">
        <v>25.0264354</v>
      </c>
      <c r="AM1614" s="2" t="s">
        <v>1245</v>
      </c>
    </row>
    <row r="1615" spans="1:42" x14ac:dyDescent="0.25">
      <c r="A1615" s="3">
        <f t="shared" si="425"/>
        <v>5</v>
      </c>
      <c r="B1615" s="3" t="str">
        <f t="shared" si="426"/>
        <v>Oil</v>
      </c>
      <c r="C1615" s="3">
        <f t="shared" si="427"/>
        <v>0</v>
      </c>
      <c r="D1615" s="3">
        <f t="shared" si="428"/>
        <v>0.42739681818181818</v>
      </c>
      <c r="E1615" s="3">
        <f t="shared" si="429"/>
        <v>2.1778181818181822E-2</v>
      </c>
      <c r="F1615" s="3" t="str">
        <f t="shared" si="430"/>
        <v/>
      </c>
      <c r="G1615" s="3">
        <f t="shared" si="431"/>
        <v>0</v>
      </c>
      <c r="H1615" s="3">
        <f t="shared" si="432"/>
        <v>157</v>
      </c>
      <c r="I1615" s="3">
        <f t="shared" si="433"/>
        <v>8</v>
      </c>
      <c r="J1615" s="3">
        <f t="shared" si="434"/>
        <v>0</v>
      </c>
      <c r="K1615" s="3">
        <f t="shared" si="435"/>
        <v>0</v>
      </c>
      <c r="L1615" s="3">
        <f t="shared" si="436"/>
        <v>0.12640767040000001</v>
      </c>
      <c r="M1615" s="3">
        <f t="shared" si="437"/>
        <v>4.2905470000000002E-4</v>
      </c>
      <c r="N1615" s="3">
        <f t="shared" si="438"/>
        <v>0</v>
      </c>
      <c r="O1615" s="3">
        <f>SUM(K1615:M1615)</f>
        <v>0.12683672509999999</v>
      </c>
      <c r="P1615" s="41" t="str">
        <f t="shared" si="439"/>
        <v/>
      </c>
      <c r="Q1615" s="42">
        <f t="shared" si="440"/>
        <v>0.29576184244363074</v>
      </c>
      <c r="R1615" s="44">
        <f t="shared" si="441"/>
        <v>1.9701125813992318E-2</v>
      </c>
      <c r="S1615" s="3" t="str">
        <f>IF(G1615&gt;0,(K1615/G1615)*(1000000/365),"")</f>
        <v/>
      </c>
      <c r="T1615" s="3">
        <f>IF(H1615&gt;0,(L1615/H1615)*(1000000/365),"")</f>
        <v>2.2058750615129572</v>
      </c>
      <c r="U1615" s="3">
        <f>IF(I1615&gt;0,(M1615/I1615)*(1000000/365),"")</f>
        <v>0.14693654109589041</v>
      </c>
      <c r="V1615" s="28" t="str">
        <f>IF(J1615&gt;0,(N1615/J1615)*(1000000/365),"")</f>
        <v/>
      </c>
      <c r="Y1615" s="29" t="s">
        <v>961</v>
      </c>
      <c r="Z1615" s="3" t="s">
        <v>62</v>
      </c>
      <c r="AA1615" s="3">
        <v>449175</v>
      </c>
      <c r="AB1615" s="3">
        <v>31</v>
      </c>
      <c r="AC1615" s="3">
        <v>165</v>
      </c>
      <c r="AD1615" s="3">
        <v>0</v>
      </c>
      <c r="AE1615" s="2" t="s">
        <v>1245</v>
      </c>
      <c r="AI1615" s="3" t="s">
        <v>1243</v>
      </c>
      <c r="AK1615" s="3">
        <v>157</v>
      </c>
      <c r="AL1615" s="3">
        <v>126.4076704</v>
      </c>
      <c r="AM1615" s="2" t="s">
        <v>1243</v>
      </c>
      <c r="AO1615" s="2">
        <v>8</v>
      </c>
      <c r="AP1615" s="2">
        <v>0.42905470000000001</v>
      </c>
    </row>
    <row r="1616" spans="1:42" x14ac:dyDescent="0.25">
      <c r="A1616" s="3">
        <f t="shared" si="425"/>
        <v>2</v>
      </c>
      <c r="B1616" s="3" t="str">
        <f t="shared" si="426"/>
        <v>Oil</v>
      </c>
      <c r="C1616" s="3">
        <f t="shared" si="427"/>
        <v>0</v>
      </c>
      <c r="D1616" s="3">
        <f t="shared" si="428"/>
        <v>7.5495789999999993E-2</v>
      </c>
      <c r="E1616" s="3">
        <f t="shared" si="429"/>
        <v>0</v>
      </c>
      <c r="F1616" s="3" t="str">
        <f t="shared" si="430"/>
        <v/>
      </c>
      <c r="G1616" s="3">
        <f t="shared" si="431"/>
        <v>0</v>
      </c>
      <c r="H1616" s="3">
        <f t="shared" si="432"/>
        <v>62</v>
      </c>
      <c r="I1616" s="3">
        <f t="shared" si="433"/>
        <v>0</v>
      </c>
      <c r="J1616" s="3">
        <f t="shared" si="434"/>
        <v>0</v>
      </c>
      <c r="K1616" s="3">
        <f t="shared" si="435"/>
        <v>0</v>
      </c>
      <c r="L1616" s="3">
        <f t="shared" si="436"/>
        <v>4.2678418899999994E-2</v>
      </c>
      <c r="M1616" s="3">
        <f t="shared" si="437"/>
        <v>0</v>
      </c>
      <c r="N1616" s="3">
        <f t="shared" si="438"/>
        <v>0</v>
      </c>
      <c r="O1616" s="3">
        <f>SUM(K1616:M1616)</f>
        <v>4.2678418899999994E-2</v>
      </c>
      <c r="P1616" s="41" t="str">
        <f t="shared" si="439"/>
        <v/>
      </c>
      <c r="Q1616" s="42">
        <f t="shared" si="440"/>
        <v>0.56530859402888556</v>
      </c>
      <c r="R1616" s="44" t="str">
        <f t="shared" si="441"/>
        <v/>
      </c>
      <c r="S1616" s="3" t="str">
        <f>IF(G1616&gt;0,(K1616/G1616)*(1000000/365),"")</f>
        <v/>
      </c>
      <c r="T1616" s="3">
        <f>IF(H1616&gt;0,(L1616/H1616)*(1000000/365),"")</f>
        <v>1.8859221785240827</v>
      </c>
      <c r="U1616" s="3" t="str">
        <f>IF(I1616&gt;0,(M1616/I1616)*(1000000/365),"")</f>
        <v/>
      </c>
      <c r="V1616" s="28" t="str">
        <f>IF(J1616&gt;0,(N1616/J1616)*(1000000/365),"")</f>
        <v/>
      </c>
      <c r="Y1616" s="29" t="s">
        <v>961</v>
      </c>
      <c r="Z1616" s="3" t="s">
        <v>47</v>
      </c>
      <c r="AA1616" s="3">
        <v>75495.789999999994</v>
      </c>
      <c r="AB1616" s="3">
        <v>13</v>
      </c>
      <c r="AC1616" s="3">
        <v>62</v>
      </c>
      <c r="AD1616" s="3">
        <v>0</v>
      </c>
      <c r="AE1616" s="2" t="s">
        <v>1245</v>
      </c>
      <c r="AI1616" s="3" t="s">
        <v>1243</v>
      </c>
      <c r="AK1616" s="3">
        <v>62</v>
      </c>
      <c r="AL1616" s="3">
        <v>42.678418899999997</v>
      </c>
      <c r="AM1616" s="2" t="s">
        <v>1245</v>
      </c>
    </row>
    <row r="1617" spans="1:42" x14ac:dyDescent="0.25">
      <c r="A1617" s="3">
        <f t="shared" si="425"/>
        <v>2</v>
      </c>
      <c r="B1617" s="3" t="str">
        <f t="shared" si="426"/>
        <v>Oil</v>
      </c>
      <c r="C1617" s="3">
        <f t="shared" si="427"/>
        <v>0</v>
      </c>
      <c r="D1617" s="3">
        <f t="shared" si="428"/>
        <v>4.2151593794999996E-3</v>
      </c>
      <c r="E1617" s="3">
        <f t="shared" si="429"/>
        <v>0</v>
      </c>
      <c r="F1617" s="3" t="str">
        <f t="shared" si="430"/>
        <v/>
      </c>
      <c r="G1617" s="3">
        <f t="shared" si="431"/>
        <v>0</v>
      </c>
      <c r="H1617" s="3">
        <f t="shared" si="432"/>
        <v>2</v>
      </c>
      <c r="I1617" s="3">
        <f t="shared" si="433"/>
        <v>0</v>
      </c>
      <c r="J1617" s="3">
        <f t="shared" si="434"/>
        <v>0</v>
      </c>
      <c r="K1617" s="3">
        <f t="shared" si="435"/>
        <v>0</v>
      </c>
      <c r="L1617" s="3">
        <f t="shared" si="436"/>
        <v>9.4710570000000008E-4</v>
      </c>
      <c r="M1617" s="3">
        <f t="shared" si="437"/>
        <v>0</v>
      </c>
      <c r="N1617" s="3">
        <f t="shared" si="438"/>
        <v>0</v>
      </c>
      <c r="O1617" s="3">
        <f>SUM(K1617:M1617)</f>
        <v>9.4710570000000008E-4</v>
      </c>
      <c r="P1617" s="41" t="str">
        <f t="shared" si="439"/>
        <v/>
      </c>
      <c r="Q1617" s="42">
        <f t="shared" si="440"/>
        <v>0.22469036511552865</v>
      </c>
      <c r="R1617" s="44" t="str">
        <f t="shared" si="441"/>
        <v/>
      </c>
      <c r="S1617" s="3" t="str">
        <f>IF(G1617&gt;0,(K1617/G1617)*(1000000/365),"")</f>
        <v/>
      </c>
      <c r="T1617" s="3">
        <f>IF(H1617&gt;0,(L1617/H1617)*(1000000/365),"")</f>
        <v>1.2974050684931508</v>
      </c>
      <c r="U1617" s="3" t="str">
        <f>IF(I1617&gt;0,(M1617/I1617)*(1000000/365),"")</f>
        <v/>
      </c>
      <c r="V1617" s="28" t="str">
        <f>IF(J1617&gt;0,(N1617/J1617)*(1000000/365),"")</f>
        <v/>
      </c>
      <c r="Y1617" s="29" t="s">
        <v>961</v>
      </c>
      <c r="Z1617" s="3" t="s">
        <v>47</v>
      </c>
      <c r="AA1617" s="3">
        <v>4215.1593794999999</v>
      </c>
      <c r="AB1617" s="3">
        <v>1</v>
      </c>
      <c r="AC1617" s="3">
        <v>2</v>
      </c>
      <c r="AD1617" s="3">
        <v>0</v>
      </c>
      <c r="AE1617" s="2" t="s">
        <v>1245</v>
      </c>
      <c r="AI1617" s="3" t="s">
        <v>1243</v>
      </c>
      <c r="AK1617" s="3">
        <v>2</v>
      </c>
      <c r="AL1617" s="3">
        <v>0.94710570000000005</v>
      </c>
      <c r="AM1617" s="2" t="s">
        <v>1245</v>
      </c>
    </row>
    <row r="1618" spans="1:42" x14ac:dyDescent="0.25">
      <c r="A1618" s="3">
        <f t="shared" si="425"/>
        <v>5</v>
      </c>
      <c r="B1618" s="3" t="str">
        <f t="shared" si="426"/>
        <v>Oil</v>
      </c>
      <c r="C1618" s="3">
        <f t="shared" si="427"/>
        <v>0</v>
      </c>
      <c r="D1618" s="3">
        <f t="shared" si="428"/>
        <v>0.10015884</v>
      </c>
      <c r="E1618" s="3">
        <f t="shared" si="429"/>
        <v>0.17806016</v>
      </c>
      <c r="F1618" s="3" t="str">
        <f t="shared" si="430"/>
        <v/>
      </c>
      <c r="G1618" s="3">
        <f t="shared" si="431"/>
        <v>0</v>
      </c>
      <c r="H1618" s="3">
        <f t="shared" si="432"/>
        <v>27</v>
      </c>
      <c r="I1618" s="3">
        <f t="shared" si="433"/>
        <v>48</v>
      </c>
      <c r="J1618" s="3">
        <f t="shared" si="434"/>
        <v>0</v>
      </c>
      <c r="K1618" s="3">
        <f t="shared" si="435"/>
        <v>0</v>
      </c>
      <c r="L1618" s="3">
        <f t="shared" si="436"/>
        <v>1.3931966E-3</v>
      </c>
      <c r="M1618" s="3">
        <f t="shared" si="437"/>
        <v>1.6145450000000001E-4</v>
      </c>
      <c r="N1618" s="3">
        <f t="shared" si="438"/>
        <v>0</v>
      </c>
      <c r="O1618" s="3">
        <f>SUM(K1618:M1618)</f>
        <v>1.5546511E-3</v>
      </c>
      <c r="P1618" s="41" t="str">
        <f t="shared" si="439"/>
        <v/>
      </c>
      <c r="Q1618" s="42">
        <f t="shared" si="440"/>
        <v>1.3909871560014074E-2</v>
      </c>
      <c r="R1618" s="44">
        <f t="shared" si="441"/>
        <v>9.0674129462761362E-4</v>
      </c>
      <c r="S1618" s="3" t="str">
        <f>IF(G1618&gt;0,(K1618/G1618)*(1000000/365),"")</f>
        <v/>
      </c>
      <c r="T1618" s="3">
        <f>IF(H1618&gt;0,(L1618/H1618)*(1000000/365),"")</f>
        <v>0.14136951801116182</v>
      </c>
      <c r="U1618" s="3">
        <f>IF(I1618&gt;0,(M1618/I1618)*(1000000/365),"")</f>
        <v>9.2154394977168961E-3</v>
      </c>
      <c r="V1618" s="28" t="str">
        <f>IF(J1618&gt;0,(N1618/J1618)*(1000000/365),"")</f>
        <v/>
      </c>
      <c r="Y1618" s="29" t="s">
        <v>961</v>
      </c>
      <c r="Z1618" s="3" t="s">
        <v>47</v>
      </c>
      <c r="AA1618" s="3">
        <v>278219</v>
      </c>
      <c r="AB1618" s="3">
        <v>92</v>
      </c>
      <c r="AC1618" s="3">
        <v>75</v>
      </c>
      <c r="AD1618" s="3">
        <v>0</v>
      </c>
      <c r="AE1618" s="2" t="s">
        <v>1245</v>
      </c>
      <c r="AI1618" s="3" t="s">
        <v>1243</v>
      </c>
      <c r="AK1618" s="3">
        <v>27</v>
      </c>
      <c r="AL1618" s="3">
        <v>1.3931966</v>
      </c>
      <c r="AM1618" s="2" t="s">
        <v>1243</v>
      </c>
      <c r="AO1618" s="2">
        <v>48</v>
      </c>
      <c r="AP1618" s="2">
        <v>0.1614545</v>
      </c>
    </row>
    <row r="1619" spans="1:42" x14ac:dyDescent="0.25">
      <c r="A1619" s="3">
        <f t="shared" si="425"/>
        <v>3</v>
      </c>
      <c r="B1619" s="3" t="str">
        <f t="shared" si="426"/>
        <v>Oil</v>
      </c>
      <c r="C1619" s="3">
        <f t="shared" si="427"/>
        <v>0</v>
      </c>
      <c r="D1619" s="3">
        <f t="shared" si="428"/>
        <v>0</v>
      </c>
      <c r="E1619" s="3">
        <f t="shared" si="429"/>
        <v>0.15640129999999999</v>
      </c>
      <c r="F1619" s="3" t="str">
        <f t="shared" si="430"/>
        <v/>
      </c>
      <c r="G1619" s="3">
        <f t="shared" si="431"/>
        <v>0</v>
      </c>
      <c r="H1619" s="3">
        <f t="shared" si="432"/>
        <v>0</v>
      </c>
      <c r="I1619" s="3">
        <f t="shared" si="433"/>
        <v>12</v>
      </c>
      <c r="J1619" s="3">
        <f t="shared" si="434"/>
        <v>0</v>
      </c>
      <c r="K1619" s="3">
        <f t="shared" si="435"/>
        <v>0</v>
      </c>
      <c r="L1619" s="3">
        <f t="shared" si="436"/>
        <v>0</v>
      </c>
      <c r="M1619" s="3">
        <f t="shared" si="437"/>
        <v>0.11796501700000001</v>
      </c>
      <c r="N1619" s="3">
        <f t="shared" si="438"/>
        <v>0</v>
      </c>
      <c r="O1619" s="3">
        <f>SUM(K1619:M1619)</f>
        <v>0.11796501700000001</v>
      </c>
      <c r="P1619" s="41" t="str">
        <f t="shared" si="439"/>
        <v/>
      </c>
      <c r="Q1619" s="42" t="str">
        <f t="shared" si="440"/>
        <v/>
      </c>
      <c r="R1619" s="44">
        <f t="shared" si="441"/>
        <v>0.75424575754805112</v>
      </c>
      <c r="S1619" s="3" t="str">
        <f>IF(G1619&gt;0,(K1619/G1619)*(1000000/365),"")</f>
        <v/>
      </c>
      <c r="T1619" s="3" t="str">
        <f>IF(H1619&gt;0,(L1619/H1619)*(1000000/365),"")</f>
        <v/>
      </c>
      <c r="U1619" s="3">
        <f>IF(I1619&gt;0,(M1619/I1619)*(1000000/365),"")</f>
        <v>26.932652283105021</v>
      </c>
      <c r="V1619" s="28" t="str">
        <f>IF(J1619&gt;0,(N1619/J1619)*(1000000/365),"")</f>
        <v/>
      </c>
      <c r="Y1619" s="29" t="s">
        <v>961</v>
      </c>
      <c r="Z1619" s="3" t="s">
        <v>62</v>
      </c>
      <c r="AA1619" s="3">
        <v>156401.29999999999</v>
      </c>
      <c r="AB1619" s="3">
        <v>4</v>
      </c>
      <c r="AC1619" s="3">
        <v>12</v>
      </c>
      <c r="AD1619" s="3">
        <v>0</v>
      </c>
      <c r="AE1619" s="2" t="s">
        <v>1245</v>
      </c>
      <c r="AI1619" s="3" t="s">
        <v>1245</v>
      </c>
      <c r="AM1619" s="2" t="s">
        <v>1243</v>
      </c>
      <c r="AO1619" s="2">
        <v>12</v>
      </c>
      <c r="AP1619" s="2">
        <v>117.965017</v>
      </c>
    </row>
    <row r="1620" spans="1:42" x14ac:dyDescent="0.25">
      <c r="A1620" s="3">
        <f t="shared" si="425"/>
        <v>2</v>
      </c>
      <c r="B1620" s="3" t="str">
        <f t="shared" si="426"/>
        <v>Oil</v>
      </c>
      <c r="C1620" s="3">
        <f t="shared" si="427"/>
        <v>0</v>
      </c>
      <c r="D1620" s="3">
        <f t="shared" si="428"/>
        <v>0.16060021999999999</v>
      </c>
      <c r="E1620" s="3">
        <f t="shared" si="429"/>
        <v>0</v>
      </c>
      <c r="F1620" s="3" t="str">
        <f t="shared" si="430"/>
        <v/>
      </c>
      <c r="G1620" s="3">
        <f t="shared" si="431"/>
        <v>0</v>
      </c>
      <c r="H1620" s="3">
        <f t="shared" si="432"/>
        <v>60</v>
      </c>
      <c r="I1620" s="3">
        <f t="shared" si="433"/>
        <v>0</v>
      </c>
      <c r="J1620" s="3">
        <f t="shared" si="434"/>
        <v>0</v>
      </c>
      <c r="K1620" s="3">
        <f t="shared" si="435"/>
        <v>0</v>
      </c>
      <c r="L1620" s="3">
        <f t="shared" si="436"/>
        <v>0.81479999999999997</v>
      </c>
      <c r="M1620" s="3">
        <f t="shared" si="437"/>
        <v>0</v>
      </c>
      <c r="N1620" s="3">
        <f t="shared" si="438"/>
        <v>0</v>
      </c>
      <c r="O1620" s="3">
        <f>SUM(K1620:M1620)</f>
        <v>0.81479999999999997</v>
      </c>
      <c r="P1620" s="41" t="str">
        <f t="shared" si="439"/>
        <v/>
      </c>
      <c r="Q1620" s="42">
        <f t="shared" si="440"/>
        <v>5.0734675207792366</v>
      </c>
      <c r="R1620" s="44" t="str">
        <f t="shared" si="441"/>
        <v/>
      </c>
      <c r="S1620" s="3" t="str">
        <f>IF(G1620&gt;0,(K1620/G1620)*(1000000/365),"")</f>
        <v/>
      </c>
      <c r="T1620" s="3">
        <f>IF(H1620&gt;0,(L1620/H1620)*(1000000/365),"")</f>
        <v>37.205479452054796</v>
      </c>
      <c r="U1620" s="3" t="str">
        <f>IF(I1620&gt;0,(M1620/I1620)*(1000000/365),"")</f>
        <v/>
      </c>
      <c r="V1620" s="28" t="str">
        <f>IF(J1620&gt;0,(N1620/J1620)*(1000000/365),"")</f>
        <v/>
      </c>
      <c r="Y1620" s="29" t="s">
        <v>961</v>
      </c>
      <c r="Z1620" s="3" t="s">
        <v>62</v>
      </c>
      <c r="AA1620" s="3">
        <v>160600.22</v>
      </c>
      <c r="AB1620" s="3">
        <v>11</v>
      </c>
      <c r="AC1620" s="3">
        <v>60</v>
      </c>
      <c r="AD1620" s="3">
        <v>0</v>
      </c>
      <c r="AE1620" s="2" t="s">
        <v>1245</v>
      </c>
      <c r="AI1620" s="3" t="s">
        <v>1243</v>
      </c>
      <c r="AK1620" s="3">
        <v>60</v>
      </c>
      <c r="AL1620" s="3">
        <v>814.8</v>
      </c>
      <c r="AM1620" s="2" t="s">
        <v>1245</v>
      </c>
    </row>
    <row r="1621" spans="1:42" x14ac:dyDescent="0.25">
      <c r="A1621" s="3">
        <f t="shared" si="425"/>
        <v>2</v>
      </c>
      <c r="B1621" s="3" t="str">
        <f t="shared" si="426"/>
        <v>Oil</v>
      </c>
      <c r="C1621" s="3">
        <f t="shared" si="427"/>
        <v>0</v>
      </c>
      <c r="D1621" s="3">
        <f t="shared" si="428"/>
        <v>0</v>
      </c>
      <c r="E1621" s="3">
        <f t="shared" si="429"/>
        <v>0</v>
      </c>
      <c r="F1621" s="3" t="str">
        <f t="shared" si="430"/>
        <v/>
      </c>
      <c r="G1621" s="3">
        <f t="shared" si="431"/>
        <v>0</v>
      </c>
      <c r="H1621" s="3">
        <f t="shared" si="432"/>
        <v>0</v>
      </c>
      <c r="I1621" s="3">
        <f t="shared" si="433"/>
        <v>0</v>
      </c>
      <c r="J1621" s="3">
        <f t="shared" si="434"/>
        <v>0</v>
      </c>
      <c r="K1621" s="3">
        <f t="shared" si="435"/>
        <v>0</v>
      </c>
      <c r="L1621" s="3">
        <f t="shared" si="436"/>
        <v>5.7952320000000004E-4</v>
      </c>
      <c r="M1621" s="3">
        <f t="shared" si="437"/>
        <v>0</v>
      </c>
      <c r="N1621" s="3">
        <f t="shared" si="438"/>
        <v>0</v>
      </c>
      <c r="O1621" s="3">
        <f>SUM(K1621:M1621)</f>
        <v>5.7952320000000004E-4</v>
      </c>
      <c r="P1621" s="41" t="str">
        <f t="shared" si="439"/>
        <v/>
      </c>
      <c r="Q1621" s="42" t="str">
        <f t="shared" si="440"/>
        <v/>
      </c>
      <c r="R1621" s="44" t="str">
        <f t="shared" si="441"/>
        <v/>
      </c>
      <c r="S1621" s="3" t="str">
        <f>IF(G1621&gt;0,(K1621/G1621)*(1000000/365),"")</f>
        <v/>
      </c>
      <c r="T1621" s="3" t="str">
        <f>IF(H1621&gt;0,(L1621/H1621)*(1000000/365),"")</f>
        <v/>
      </c>
      <c r="U1621" s="3" t="str">
        <f>IF(I1621&gt;0,(M1621/I1621)*(1000000/365),"")</f>
        <v/>
      </c>
      <c r="V1621" s="28" t="str">
        <f>IF(J1621&gt;0,(N1621/J1621)*(1000000/365),"")</f>
        <v/>
      </c>
      <c r="Y1621" s="29" t="s">
        <v>962</v>
      </c>
      <c r="Z1621" s="3" t="s">
        <v>47</v>
      </c>
      <c r="AA1621" s="3">
        <v>9328.6</v>
      </c>
      <c r="AB1621" s="3">
        <v>1</v>
      </c>
      <c r="AC1621" s="3">
        <v>4</v>
      </c>
      <c r="AD1621" s="3">
        <v>0</v>
      </c>
      <c r="AE1621" s="2" t="s">
        <v>1245</v>
      </c>
      <c r="AI1621" s="3" t="s">
        <v>1243</v>
      </c>
      <c r="AK1621" s="3">
        <v>0</v>
      </c>
      <c r="AL1621" s="3">
        <v>0.57952320000000002</v>
      </c>
      <c r="AM1621" s="2" t="s">
        <v>1245</v>
      </c>
    </row>
    <row r="1622" spans="1:42" x14ac:dyDescent="0.25">
      <c r="A1622" s="3">
        <f t="shared" si="425"/>
        <v>2</v>
      </c>
      <c r="B1622" s="3" t="str">
        <f t="shared" si="426"/>
        <v>Oil</v>
      </c>
      <c r="C1622" s="3">
        <f t="shared" si="427"/>
        <v>0</v>
      </c>
      <c r="D1622" s="3">
        <f t="shared" si="428"/>
        <v>4.9803800000000004E-3</v>
      </c>
      <c r="E1622" s="3">
        <f t="shared" si="429"/>
        <v>0</v>
      </c>
      <c r="F1622" s="3" t="str">
        <f t="shared" si="430"/>
        <v/>
      </c>
      <c r="G1622" s="3">
        <f t="shared" si="431"/>
        <v>0</v>
      </c>
      <c r="H1622" s="3">
        <f t="shared" si="432"/>
        <v>3</v>
      </c>
      <c r="I1622" s="3">
        <f t="shared" si="433"/>
        <v>0</v>
      </c>
      <c r="J1622" s="3">
        <f t="shared" si="434"/>
        <v>0</v>
      </c>
      <c r="K1622" s="3">
        <f t="shared" si="435"/>
        <v>0</v>
      </c>
      <c r="L1622" s="3">
        <f t="shared" si="436"/>
        <v>3E-10</v>
      </c>
      <c r="M1622" s="3">
        <f t="shared" si="437"/>
        <v>0</v>
      </c>
      <c r="N1622" s="3">
        <f t="shared" si="438"/>
        <v>0</v>
      </c>
      <c r="O1622" s="3">
        <f>SUM(K1622:M1622)</f>
        <v>3E-10</v>
      </c>
      <c r="P1622" s="41" t="str">
        <f t="shared" si="439"/>
        <v/>
      </c>
      <c r="Q1622" s="42">
        <f t="shared" si="440"/>
        <v>6.0236367506093906E-8</v>
      </c>
      <c r="R1622" s="44" t="str">
        <f t="shared" si="441"/>
        <v/>
      </c>
      <c r="S1622" s="3" t="str">
        <f>IF(G1622&gt;0,(K1622/G1622)*(1000000/365),"")</f>
        <v/>
      </c>
      <c r="T1622" s="3">
        <f>IF(H1622&gt;0,(L1622/H1622)*(1000000/365),"")</f>
        <v>2.7397260273972602E-7</v>
      </c>
      <c r="U1622" s="3" t="str">
        <f>IF(I1622&gt;0,(M1622/I1622)*(1000000/365),"")</f>
        <v/>
      </c>
      <c r="V1622" s="28" t="str">
        <f>IF(J1622&gt;0,(N1622/J1622)*(1000000/365),"")</f>
        <v/>
      </c>
      <c r="Y1622" s="29" t="s">
        <v>962</v>
      </c>
      <c r="Z1622" s="3" t="s">
        <v>47</v>
      </c>
      <c r="AA1622" s="3">
        <v>4980.38</v>
      </c>
      <c r="AB1622" s="3">
        <v>1</v>
      </c>
      <c r="AC1622" s="3">
        <v>3</v>
      </c>
      <c r="AD1622" s="3">
        <v>0</v>
      </c>
      <c r="AE1622" s="2" t="s">
        <v>1245</v>
      </c>
      <c r="AI1622" s="3" t="s">
        <v>1243</v>
      </c>
      <c r="AK1622" s="3">
        <v>3</v>
      </c>
      <c r="AL1622" s="3">
        <v>2.9999999999999999E-7</v>
      </c>
      <c r="AM1622" s="2" t="s">
        <v>1245</v>
      </c>
    </row>
    <row r="1623" spans="1:42" x14ac:dyDescent="0.25">
      <c r="A1623" s="3">
        <f t="shared" si="425"/>
        <v>2</v>
      </c>
      <c r="B1623" s="3" t="str">
        <f t="shared" si="426"/>
        <v>Oil</v>
      </c>
      <c r="C1623" s="3">
        <f t="shared" si="427"/>
        <v>0</v>
      </c>
      <c r="D1623" s="3">
        <f t="shared" si="428"/>
        <v>1.2525280000000001E-2</v>
      </c>
      <c r="E1623" s="3">
        <f t="shared" si="429"/>
        <v>0</v>
      </c>
      <c r="F1623" s="3" t="str">
        <f t="shared" si="430"/>
        <v/>
      </c>
      <c r="G1623" s="3">
        <f t="shared" si="431"/>
        <v>0</v>
      </c>
      <c r="H1623" s="3">
        <f t="shared" si="432"/>
        <v>6</v>
      </c>
      <c r="I1623" s="3">
        <f t="shared" si="433"/>
        <v>0</v>
      </c>
      <c r="J1623" s="3">
        <f t="shared" si="434"/>
        <v>0</v>
      </c>
      <c r="K1623" s="3">
        <f t="shared" si="435"/>
        <v>0</v>
      </c>
      <c r="L1623" s="3">
        <f t="shared" si="436"/>
        <v>7.3682000000000001E-4</v>
      </c>
      <c r="M1623" s="3">
        <f t="shared" si="437"/>
        <v>0</v>
      </c>
      <c r="N1623" s="3">
        <f t="shared" si="438"/>
        <v>0</v>
      </c>
      <c r="O1623" s="3">
        <f>SUM(K1623:M1623)</f>
        <v>7.3682000000000001E-4</v>
      </c>
      <c r="P1623" s="41" t="str">
        <f t="shared" si="439"/>
        <v/>
      </c>
      <c r="Q1623" s="42">
        <f t="shared" si="440"/>
        <v>5.8826629025458904E-2</v>
      </c>
      <c r="R1623" s="44" t="str">
        <f t="shared" si="441"/>
        <v/>
      </c>
      <c r="S1623" s="3" t="str">
        <f>IF(G1623&gt;0,(K1623/G1623)*(1000000/365),"")</f>
        <v/>
      </c>
      <c r="T1623" s="3">
        <f>IF(H1623&gt;0,(L1623/H1623)*(1000000/365),"")</f>
        <v>0.33644748858447493</v>
      </c>
      <c r="U1623" s="3" t="str">
        <f>IF(I1623&gt;0,(M1623/I1623)*(1000000/365),"")</f>
        <v/>
      </c>
      <c r="V1623" s="28" t="str">
        <f>IF(J1623&gt;0,(N1623/J1623)*(1000000/365),"")</f>
        <v/>
      </c>
      <c r="Y1623" s="29" t="s">
        <v>962</v>
      </c>
      <c r="Z1623" s="3" t="s">
        <v>47</v>
      </c>
      <c r="AA1623" s="3">
        <v>12525.28</v>
      </c>
      <c r="AB1623" s="3">
        <v>3</v>
      </c>
      <c r="AC1623" s="3">
        <v>6</v>
      </c>
      <c r="AD1623" s="3">
        <v>0</v>
      </c>
      <c r="AE1623" s="2" t="s">
        <v>1245</v>
      </c>
      <c r="AI1623" s="3" t="s">
        <v>1243</v>
      </c>
      <c r="AK1623" s="3">
        <v>6</v>
      </c>
      <c r="AL1623" s="3">
        <v>0.73682000000000003</v>
      </c>
      <c r="AM1623" s="2" t="s">
        <v>1245</v>
      </c>
    </row>
    <row r="1624" spans="1:42" x14ac:dyDescent="0.25">
      <c r="A1624" s="3">
        <f t="shared" si="425"/>
        <v>2</v>
      </c>
      <c r="B1624" s="3" t="str">
        <f t="shared" si="426"/>
        <v>Oil</v>
      </c>
      <c r="C1624" s="3">
        <f t="shared" si="427"/>
        <v>0</v>
      </c>
      <c r="D1624" s="3">
        <f t="shared" si="428"/>
        <v>0</v>
      </c>
      <c r="E1624" s="3">
        <f t="shared" si="429"/>
        <v>0</v>
      </c>
      <c r="F1624" s="3" t="str">
        <f t="shared" si="430"/>
        <v/>
      </c>
      <c r="G1624" s="3">
        <f t="shared" si="431"/>
        <v>0</v>
      </c>
      <c r="H1624" s="3">
        <f t="shared" si="432"/>
        <v>0</v>
      </c>
      <c r="I1624" s="3">
        <f t="shared" si="433"/>
        <v>0</v>
      </c>
      <c r="J1624" s="3">
        <f t="shared" si="434"/>
        <v>0</v>
      </c>
      <c r="K1624" s="3">
        <f t="shared" si="435"/>
        <v>0</v>
      </c>
      <c r="L1624" s="3">
        <f t="shared" si="436"/>
        <v>3.2048999999999999E-4</v>
      </c>
      <c r="M1624" s="3">
        <f t="shared" si="437"/>
        <v>0</v>
      </c>
      <c r="N1624" s="3">
        <f t="shared" si="438"/>
        <v>0</v>
      </c>
      <c r="O1624" s="3">
        <f>SUM(K1624:M1624)</f>
        <v>3.2048999999999999E-4</v>
      </c>
      <c r="P1624" s="41" t="str">
        <f t="shared" si="439"/>
        <v/>
      </c>
      <c r="Q1624" s="42" t="str">
        <f t="shared" si="440"/>
        <v/>
      </c>
      <c r="R1624" s="44" t="str">
        <f t="shared" si="441"/>
        <v/>
      </c>
      <c r="S1624" s="3" t="str">
        <f>IF(G1624&gt;0,(K1624/G1624)*(1000000/365),"")</f>
        <v/>
      </c>
      <c r="T1624" s="3" t="str">
        <f>IF(H1624&gt;0,(L1624/H1624)*(1000000/365),"")</f>
        <v/>
      </c>
      <c r="U1624" s="3" t="str">
        <f>IF(I1624&gt;0,(M1624/I1624)*(1000000/365),"")</f>
        <v/>
      </c>
      <c r="V1624" s="28" t="str">
        <f>IF(J1624&gt;0,(N1624/J1624)*(1000000/365),"")</f>
        <v/>
      </c>
      <c r="Y1624" s="29" t="s">
        <v>964</v>
      </c>
      <c r="Z1624" s="3" t="s">
        <v>47</v>
      </c>
      <c r="AA1624" s="3">
        <v>4724.8</v>
      </c>
      <c r="AB1624" s="3">
        <v>1</v>
      </c>
      <c r="AC1624" s="3">
        <v>4</v>
      </c>
      <c r="AD1624" s="3">
        <v>0</v>
      </c>
      <c r="AE1624" s="2" t="s">
        <v>1245</v>
      </c>
      <c r="AI1624" s="3" t="s">
        <v>1243</v>
      </c>
      <c r="AK1624" s="3">
        <v>0</v>
      </c>
      <c r="AL1624" s="3">
        <v>0.32049</v>
      </c>
      <c r="AM1624" s="2" t="s">
        <v>1245</v>
      </c>
    </row>
    <row r="1625" spans="1:42" x14ac:dyDescent="0.25">
      <c r="A1625" s="3">
        <f t="shared" si="425"/>
        <v>2</v>
      </c>
      <c r="B1625" s="3" t="str">
        <f t="shared" si="426"/>
        <v>Oil</v>
      </c>
      <c r="C1625" s="3">
        <f t="shared" si="427"/>
        <v>0</v>
      </c>
      <c r="D1625" s="3">
        <f t="shared" si="428"/>
        <v>1.7249110000000002E-2</v>
      </c>
      <c r="E1625" s="3">
        <f t="shared" si="429"/>
        <v>0</v>
      </c>
      <c r="F1625" s="3" t="str">
        <f t="shared" si="430"/>
        <v/>
      </c>
      <c r="G1625" s="3">
        <f t="shared" si="431"/>
        <v>0</v>
      </c>
      <c r="H1625" s="3">
        <f t="shared" si="432"/>
        <v>16</v>
      </c>
      <c r="I1625" s="3">
        <f t="shared" si="433"/>
        <v>0</v>
      </c>
      <c r="J1625" s="3">
        <f t="shared" si="434"/>
        <v>0</v>
      </c>
      <c r="K1625" s="3">
        <f t="shared" si="435"/>
        <v>0</v>
      </c>
      <c r="L1625" s="3">
        <f t="shared" si="436"/>
        <v>9.7386700000000014E-3</v>
      </c>
      <c r="M1625" s="3">
        <f t="shared" si="437"/>
        <v>0</v>
      </c>
      <c r="N1625" s="3">
        <f t="shared" si="438"/>
        <v>0</v>
      </c>
      <c r="O1625" s="3">
        <f>SUM(K1625:M1625)</f>
        <v>9.7386700000000014E-3</v>
      </c>
      <c r="P1625" s="41" t="str">
        <f t="shared" si="439"/>
        <v/>
      </c>
      <c r="Q1625" s="42">
        <f t="shared" si="440"/>
        <v>0.56458970926615926</v>
      </c>
      <c r="R1625" s="44" t="str">
        <f t="shared" si="441"/>
        <v/>
      </c>
      <c r="S1625" s="3" t="str">
        <f>IF(G1625&gt;0,(K1625/G1625)*(1000000/365),"")</f>
        <v/>
      </c>
      <c r="T1625" s="3">
        <f>IF(H1625&gt;0,(L1625/H1625)*(1000000/365),"")</f>
        <v>1.667580479452055</v>
      </c>
      <c r="U1625" s="3" t="str">
        <f>IF(I1625&gt;0,(M1625/I1625)*(1000000/365),"")</f>
        <v/>
      </c>
      <c r="V1625" s="28" t="str">
        <f>IF(J1625&gt;0,(N1625/J1625)*(1000000/365),"")</f>
        <v/>
      </c>
      <c r="Y1625" s="29" t="s">
        <v>965</v>
      </c>
      <c r="Z1625" s="3" t="s">
        <v>47</v>
      </c>
      <c r="AA1625" s="3">
        <v>17249.11</v>
      </c>
      <c r="AB1625" s="3">
        <v>2</v>
      </c>
      <c r="AC1625" s="3">
        <v>16</v>
      </c>
      <c r="AD1625" s="3">
        <v>0</v>
      </c>
      <c r="AE1625" s="2" t="s">
        <v>1245</v>
      </c>
      <c r="AI1625" s="3" t="s">
        <v>1243</v>
      </c>
      <c r="AK1625" s="3">
        <v>16</v>
      </c>
      <c r="AL1625" s="3">
        <v>9.7386700000000008</v>
      </c>
      <c r="AM1625" s="2" t="s">
        <v>1245</v>
      </c>
    </row>
    <row r="1626" spans="1:42" x14ac:dyDescent="0.25">
      <c r="A1626" s="3">
        <f t="shared" si="425"/>
        <v>5</v>
      </c>
      <c r="B1626" s="3" t="str">
        <f t="shared" si="426"/>
        <v>Oil</v>
      </c>
      <c r="C1626" s="3">
        <f t="shared" si="427"/>
        <v>0</v>
      </c>
      <c r="D1626" s="3">
        <f t="shared" si="428"/>
        <v>0.94437644999999992</v>
      </c>
      <c r="E1626" s="3">
        <f t="shared" si="429"/>
        <v>0.94437644999999992</v>
      </c>
      <c r="F1626" s="3" t="str">
        <f t="shared" si="430"/>
        <v/>
      </c>
      <c r="G1626" s="3">
        <f t="shared" si="431"/>
        <v>0</v>
      </c>
      <c r="H1626" s="3">
        <f t="shared" si="432"/>
        <v>221</v>
      </c>
      <c r="I1626" s="3">
        <f t="shared" si="433"/>
        <v>221</v>
      </c>
      <c r="J1626" s="3">
        <f t="shared" si="434"/>
        <v>0</v>
      </c>
      <c r="K1626" s="3">
        <f t="shared" si="435"/>
        <v>0</v>
      </c>
      <c r="L1626" s="3">
        <f t="shared" si="436"/>
        <v>0.1548749411</v>
      </c>
      <c r="M1626" s="3">
        <f t="shared" si="437"/>
        <v>0.14255281350000001</v>
      </c>
      <c r="N1626" s="3">
        <f t="shared" si="438"/>
        <v>0</v>
      </c>
      <c r="O1626" s="3">
        <f>SUM(K1626:M1626)</f>
        <v>0.29742775460000004</v>
      </c>
      <c r="P1626" s="41" t="str">
        <f t="shared" si="439"/>
        <v/>
      </c>
      <c r="Q1626" s="42">
        <f t="shared" si="440"/>
        <v>0.16399703857503012</v>
      </c>
      <c r="R1626" s="44">
        <f t="shared" si="441"/>
        <v>0.15094914056783185</v>
      </c>
      <c r="S1626" s="3" t="str">
        <f>IF(G1626&gt;0,(K1626/G1626)*(1000000/365),"")</f>
        <v/>
      </c>
      <c r="T1626" s="3">
        <f>IF(H1626&gt;0,(L1626/H1626)*(1000000/365),"")</f>
        <v>1.9199769553089938</v>
      </c>
      <c r="U1626" s="3">
        <f>IF(I1626&gt;0,(M1626/I1626)*(1000000/365),"")</f>
        <v>1.7672201512427943</v>
      </c>
      <c r="V1626" s="28" t="str">
        <f>IF(J1626&gt;0,(N1626/J1626)*(1000000/365),"")</f>
        <v/>
      </c>
      <c r="Y1626" s="29" t="s">
        <v>965</v>
      </c>
      <c r="Z1626" s="3" t="s">
        <v>62</v>
      </c>
      <c r="AA1626" s="3">
        <v>1888752.9</v>
      </c>
      <c r="AB1626" s="3">
        <v>63</v>
      </c>
      <c r="AC1626" s="3">
        <v>442</v>
      </c>
      <c r="AD1626" s="3">
        <v>0</v>
      </c>
      <c r="AE1626" s="2" t="s">
        <v>1245</v>
      </c>
      <c r="AI1626" s="3" t="s">
        <v>1243</v>
      </c>
      <c r="AK1626" s="3">
        <v>221</v>
      </c>
      <c r="AL1626" s="3">
        <v>154.8749411</v>
      </c>
      <c r="AM1626" s="2" t="s">
        <v>1243</v>
      </c>
      <c r="AO1626" s="2">
        <v>221</v>
      </c>
      <c r="AP1626" s="2">
        <v>142.55281350000001</v>
      </c>
    </row>
    <row r="1627" spans="1:42" x14ac:dyDescent="0.25">
      <c r="A1627" s="3">
        <f t="shared" si="425"/>
        <v>2</v>
      </c>
      <c r="B1627" s="3" t="str">
        <f t="shared" si="426"/>
        <v>Oil</v>
      </c>
      <c r="C1627" s="3">
        <f t="shared" si="427"/>
        <v>0</v>
      </c>
      <c r="D1627" s="3">
        <f t="shared" si="428"/>
        <v>0.98394835999999997</v>
      </c>
      <c r="E1627" s="3">
        <f t="shared" si="429"/>
        <v>0</v>
      </c>
      <c r="F1627" s="3" t="str">
        <f t="shared" si="430"/>
        <v/>
      </c>
      <c r="G1627" s="3">
        <f t="shared" si="431"/>
        <v>0</v>
      </c>
      <c r="H1627" s="3">
        <f t="shared" si="432"/>
        <v>98</v>
      </c>
      <c r="I1627" s="3">
        <f t="shared" si="433"/>
        <v>0</v>
      </c>
      <c r="J1627" s="3">
        <f t="shared" si="434"/>
        <v>0</v>
      </c>
      <c r="K1627" s="3">
        <f t="shared" si="435"/>
        <v>0</v>
      </c>
      <c r="L1627" s="3">
        <f t="shared" si="436"/>
        <v>2.3004349E-2</v>
      </c>
      <c r="M1627" s="3">
        <f t="shared" si="437"/>
        <v>0</v>
      </c>
      <c r="N1627" s="3">
        <f t="shared" si="438"/>
        <v>0</v>
      </c>
      <c r="O1627" s="3">
        <f>SUM(K1627:M1627)</f>
        <v>2.3004349E-2</v>
      </c>
      <c r="P1627" s="41" t="str">
        <f t="shared" si="439"/>
        <v/>
      </c>
      <c r="Q1627" s="42">
        <f t="shared" si="440"/>
        <v>2.3379630410685377E-2</v>
      </c>
      <c r="R1627" s="44" t="str">
        <f t="shared" si="441"/>
        <v/>
      </c>
      <c r="S1627" s="3" t="str">
        <f>IF(G1627&gt;0,(K1627/G1627)*(1000000/365),"")</f>
        <v/>
      </c>
      <c r="T1627" s="3">
        <f>IF(H1627&gt;0,(L1627/H1627)*(1000000/365),"")</f>
        <v>0.64311850712887897</v>
      </c>
      <c r="U1627" s="3" t="str">
        <f>IF(I1627&gt;0,(M1627/I1627)*(1000000/365),"")</f>
        <v/>
      </c>
      <c r="V1627" s="28" t="str">
        <f>IF(J1627&gt;0,(N1627/J1627)*(1000000/365),"")</f>
        <v/>
      </c>
      <c r="Y1627" s="29" t="s">
        <v>965</v>
      </c>
      <c r="Z1627" s="3" t="s">
        <v>62</v>
      </c>
      <c r="AA1627" s="3">
        <v>983948.36</v>
      </c>
      <c r="AB1627" s="3">
        <v>95</v>
      </c>
      <c r="AC1627" s="3">
        <v>98</v>
      </c>
      <c r="AD1627" s="3">
        <v>0</v>
      </c>
      <c r="AE1627" s="2" t="s">
        <v>1245</v>
      </c>
      <c r="AI1627" s="3" t="s">
        <v>1243</v>
      </c>
      <c r="AK1627" s="3">
        <v>98</v>
      </c>
      <c r="AL1627" s="3">
        <v>23.004349000000001</v>
      </c>
      <c r="AM1627" s="2" t="s">
        <v>1245</v>
      </c>
    </row>
    <row r="1628" spans="1:42" x14ac:dyDescent="0.25">
      <c r="A1628" s="3">
        <f t="shared" si="425"/>
        <v>6</v>
      </c>
      <c r="B1628" s="3" t="str">
        <f t="shared" si="426"/>
        <v>Oil</v>
      </c>
      <c r="C1628" s="3">
        <f t="shared" si="427"/>
        <v>0.41514569133333334</v>
      </c>
      <c r="D1628" s="3">
        <f t="shared" si="428"/>
        <v>0</v>
      </c>
      <c r="E1628" s="3">
        <f t="shared" si="429"/>
        <v>4.0502018666666667E-2</v>
      </c>
      <c r="F1628" s="3" t="str">
        <f t="shared" si="430"/>
        <v/>
      </c>
      <c r="G1628" s="3">
        <f t="shared" si="431"/>
        <v>41</v>
      </c>
      <c r="H1628" s="3">
        <f t="shared" si="432"/>
        <v>30</v>
      </c>
      <c r="I1628" s="3">
        <f t="shared" si="433"/>
        <v>4</v>
      </c>
      <c r="J1628" s="3">
        <f t="shared" si="434"/>
        <v>0</v>
      </c>
      <c r="K1628" s="3">
        <f t="shared" si="435"/>
        <v>0</v>
      </c>
      <c r="L1628" s="3">
        <f t="shared" si="436"/>
        <v>5.4936200000000003E-3</v>
      </c>
      <c r="M1628" s="3">
        <f t="shared" si="437"/>
        <v>9.4549E-4</v>
      </c>
      <c r="N1628" s="3">
        <f t="shared" si="438"/>
        <v>0</v>
      </c>
      <c r="O1628" s="3">
        <f>SUM(K1628:M1628)</f>
        <v>6.4391100000000005E-3</v>
      </c>
      <c r="P1628" s="41">
        <f t="shared" si="439"/>
        <v>0</v>
      </c>
      <c r="Q1628" s="42" t="str">
        <f t="shared" si="440"/>
        <v/>
      </c>
      <c r="R1628" s="44">
        <f t="shared" si="441"/>
        <v>2.334426853588269E-2</v>
      </c>
      <c r="S1628" s="3">
        <f>IF(G1628&gt;0,(K1628/G1628)*(1000000/365),"")</f>
        <v>0</v>
      </c>
      <c r="T1628" s="3">
        <f>IF(H1628&gt;0,(L1628/H1628)*(1000000/365),"")</f>
        <v>0.50170045662100449</v>
      </c>
      <c r="U1628" s="3">
        <f>IF(I1628&gt;0,(M1628/I1628)*(1000000/365),"")</f>
        <v>0.64759589041095889</v>
      </c>
      <c r="V1628" s="28" t="str">
        <f>IF(J1628&gt;0,(N1628/J1628)*(1000000/365),"")</f>
        <v/>
      </c>
      <c r="Y1628" s="29" t="s">
        <v>965</v>
      </c>
      <c r="Z1628" s="3" t="s">
        <v>47</v>
      </c>
      <c r="AA1628" s="3">
        <v>759412.85</v>
      </c>
      <c r="AB1628" s="3">
        <v>37</v>
      </c>
      <c r="AC1628" s="3">
        <v>75</v>
      </c>
      <c r="AD1628" s="3">
        <v>0</v>
      </c>
      <c r="AE1628" s="2" t="s">
        <v>1243</v>
      </c>
      <c r="AG1628" s="2">
        <v>41</v>
      </c>
      <c r="AH1628" s="2">
        <v>0</v>
      </c>
      <c r="AI1628" s="3" t="s">
        <v>1243</v>
      </c>
      <c r="AK1628" s="3">
        <v>30</v>
      </c>
      <c r="AL1628" s="3">
        <v>5.4936199999999999</v>
      </c>
      <c r="AM1628" s="2" t="s">
        <v>1243</v>
      </c>
      <c r="AO1628" s="2">
        <v>4</v>
      </c>
      <c r="AP1628" s="2">
        <v>0.94549000000000005</v>
      </c>
    </row>
    <row r="1629" spans="1:42" x14ac:dyDescent="0.25">
      <c r="A1629" s="3">
        <f t="shared" si="425"/>
        <v>5</v>
      </c>
      <c r="B1629" s="3" t="str">
        <f t="shared" si="426"/>
        <v>Oil</v>
      </c>
      <c r="C1629" s="3">
        <f t="shared" si="427"/>
        <v>0</v>
      </c>
      <c r="D1629" s="3">
        <f t="shared" si="428"/>
        <v>8.8849690476190471E-2</v>
      </c>
      <c r="E1629" s="3">
        <f t="shared" si="429"/>
        <v>0.28431900952380956</v>
      </c>
      <c r="F1629" s="3" t="str">
        <f t="shared" si="430"/>
        <v/>
      </c>
      <c r="G1629" s="3">
        <f t="shared" si="431"/>
        <v>0</v>
      </c>
      <c r="H1629" s="3">
        <f t="shared" si="432"/>
        <v>10</v>
      </c>
      <c r="I1629" s="3">
        <f t="shared" si="433"/>
        <v>32</v>
      </c>
      <c r="J1629" s="3">
        <f t="shared" si="434"/>
        <v>0</v>
      </c>
      <c r="K1629" s="3">
        <f t="shared" si="435"/>
        <v>0</v>
      </c>
      <c r="L1629" s="3">
        <f t="shared" si="436"/>
        <v>4.3099999999999996E-3</v>
      </c>
      <c r="M1629" s="3">
        <f t="shared" si="437"/>
        <v>1.4999999999999999E-4</v>
      </c>
      <c r="N1629" s="3">
        <f t="shared" si="438"/>
        <v>0</v>
      </c>
      <c r="O1629" s="3">
        <f>SUM(K1629:M1629)</f>
        <v>4.4599999999999996E-3</v>
      </c>
      <c r="P1629" s="41" t="str">
        <f t="shared" si="439"/>
        <v/>
      </c>
      <c r="Q1629" s="42">
        <f t="shared" si="440"/>
        <v>4.8508891554945525E-2</v>
      </c>
      <c r="R1629" s="44">
        <f t="shared" si="441"/>
        <v>5.2757640177217421E-4</v>
      </c>
      <c r="S1629" s="3" t="str">
        <f>IF(G1629&gt;0,(K1629/G1629)*(1000000/365),"")</f>
        <v/>
      </c>
      <c r="T1629" s="3">
        <f>IF(H1629&gt;0,(L1629/H1629)*(1000000/365),"")</f>
        <v>1.1808219178082191</v>
      </c>
      <c r="U1629" s="3">
        <f>IF(I1629&gt;0,(M1629/I1629)*(1000000/365),"")</f>
        <v>1.2842465753424655E-2</v>
      </c>
      <c r="V1629" s="28" t="str">
        <f>IF(J1629&gt;0,(N1629/J1629)*(1000000/365),"")</f>
        <v/>
      </c>
      <c r="Y1629" s="29" t="s">
        <v>967</v>
      </c>
      <c r="Z1629" s="3" t="s">
        <v>62</v>
      </c>
      <c r="AA1629" s="3">
        <v>373168.7</v>
      </c>
      <c r="AB1629" s="3">
        <v>42</v>
      </c>
      <c r="AC1629" s="3">
        <v>42</v>
      </c>
      <c r="AD1629" s="3">
        <v>13</v>
      </c>
      <c r="AE1629" s="2" t="s">
        <v>1245</v>
      </c>
      <c r="AI1629" s="3" t="s">
        <v>1243</v>
      </c>
      <c r="AK1629" s="3">
        <v>10</v>
      </c>
      <c r="AL1629" s="3">
        <v>4.3099999999999996</v>
      </c>
      <c r="AM1629" s="2" t="s">
        <v>1243</v>
      </c>
      <c r="AO1629" s="2">
        <v>32</v>
      </c>
      <c r="AP1629" s="2">
        <v>0.15</v>
      </c>
    </row>
    <row r="1630" spans="1:42" x14ac:dyDescent="0.25">
      <c r="A1630" s="3">
        <f t="shared" si="425"/>
        <v>6</v>
      </c>
      <c r="B1630" s="3" t="str">
        <f t="shared" si="426"/>
        <v>Oil</v>
      </c>
      <c r="C1630" s="3">
        <f t="shared" si="427"/>
        <v>4.0986000000000002E-2</v>
      </c>
      <c r="D1630" s="3">
        <f t="shared" si="428"/>
        <v>0</v>
      </c>
      <c r="E1630" s="3">
        <f t="shared" si="429"/>
        <v>4.0986000000000002E-2</v>
      </c>
      <c r="F1630" s="3" t="str">
        <f t="shared" si="430"/>
        <v/>
      </c>
      <c r="G1630" s="3">
        <f t="shared" si="431"/>
        <v>6</v>
      </c>
      <c r="H1630" s="3">
        <f t="shared" si="432"/>
        <v>30</v>
      </c>
      <c r="I1630" s="3">
        <f t="shared" si="433"/>
        <v>6</v>
      </c>
      <c r="J1630" s="3">
        <f t="shared" si="434"/>
        <v>0</v>
      </c>
      <c r="K1630" s="3">
        <f t="shared" si="435"/>
        <v>0</v>
      </c>
      <c r="L1630" s="3">
        <f t="shared" si="436"/>
        <v>1.14011774E-2</v>
      </c>
      <c r="M1630" s="3">
        <f t="shared" si="437"/>
        <v>9.2159510000000002E-4</v>
      </c>
      <c r="N1630" s="3">
        <f t="shared" si="438"/>
        <v>0</v>
      </c>
      <c r="O1630" s="3">
        <f>SUM(K1630:M1630)</f>
        <v>1.2322772500000001E-2</v>
      </c>
      <c r="P1630" s="41">
        <f t="shared" si="439"/>
        <v>0</v>
      </c>
      <c r="Q1630" s="42" t="str">
        <f t="shared" si="440"/>
        <v/>
      </c>
      <c r="R1630" s="44">
        <f t="shared" si="441"/>
        <v>2.2485607280534815E-2</v>
      </c>
      <c r="S1630" s="3">
        <f>IF(G1630&gt;0,(K1630/G1630)*(1000000/365),"")</f>
        <v>0</v>
      </c>
      <c r="T1630" s="3">
        <f>IF(H1630&gt;0,(L1630/H1630)*(1000000/365),"")</f>
        <v>1.0412034155251142</v>
      </c>
      <c r="U1630" s="3">
        <f>IF(I1630&gt;0,(M1630/I1630)*(1000000/365),"")</f>
        <v>0.42081968036529677</v>
      </c>
      <c r="V1630" s="28" t="str">
        <f>IF(J1630&gt;0,(N1630/J1630)*(1000000/365),"")</f>
        <v/>
      </c>
      <c r="Y1630" s="29" t="s">
        <v>967</v>
      </c>
      <c r="Z1630" s="3" t="s">
        <v>47</v>
      </c>
      <c r="AA1630" s="3">
        <v>286902</v>
      </c>
      <c r="AB1630" s="3">
        <v>13</v>
      </c>
      <c r="AC1630" s="3">
        <v>26</v>
      </c>
      <c r="AD1630" s="3">
        <v>0</v>
      </c>
      <c r="AE1630" s="2" t="s">
        <v>1243</v>
      </c>
      <c r="AG1630" s="2">
        <v>6</v>
      </c>
      <c r="AH1630" s="2">
        <v>0</v>
      </c>
      <c r="AI1630" s="3" t="s">
        <v>1243</v>
      </c>
      <c r="AK1630" s="3">
        <v>30</v>
      </c>
      <c r="AL1630" s="3">
        <v>11.4011774</v>
      </c>
      <c r="AM1630" s="2" t="s">
        <v>1243</v>
      </c>
      <c r="AO1630" s="2">
        <v>6</v>
      </c>
      <c r="AP1630" s="2">
        <v>0.9215951</v>
      </c>
    </row>
    <row r="1631" spans="1:42" x14ac:dyDescent="0.25">
      <c r="A1631" s="3">
        <f t="shared" si="425"/>
        <v>3</v>
      </c>
      <c r="B1631" s="3" t="str">
        <f t="shared" si="426"/>
        <v>Oil</v>
      </c>
      <c r="C1631" s="3">
        <f t="shared" si="427"/>
        <v>0</v>
      </c>
      <c r="D1631" s="3">
        <f t="shared" si="428"/>
        <v>0</v>
      </c>
      <c r="E1631" s="3">
        <f t="shared" si="429"/>
        <v>0.87004415000000002</v>
      </c>
      <c r="F1631" s="3" t="str">
        <f t="shared" si="430"/>
        <v/>
      </c>
      <c r="G1631" s="3">
        <f t="shared" si="431"/>
        <v>0</v>
      </c>
      <c r="H1631" s="3">
        <f t="shared" si="432"/>
        <v>0</v>
      </c>
      <c r="I1631" s="3">
        <f t="shared" si="433"/>
        <v>63</v>
      </c>
      <c r="J1631" s="3">
        <f t="shared" si="434"/>
        <v>0</v>
      </c>
      <c r="K1631" s="3">
        <f t="shared" si="435"/>
        <v>0</v>
      </c>
      <c r="L1631" s="3">
        <f t="shared" si="436"/>
        <v>0</v>
      </c>
      <c r="M1631" s="3">
        <f t="shared" si="437"/>
        <v>0</v>
      </c>
      <c r="N1631" s="3">
        <f t="shared" si="438"/>
        <v>0</v>
      </c>
      <c r="O1631" s="3">
        <f>SUM(K1631:M1631)</f>
        <v>0</v>
      </c>
      <c r="P1631" s="41" t="str">
        <f t="shared" si="439"/>
        <v/>
      </c>
      <c r="Q1631" s="42" t="str">
        <f t="shared" si="440"/>
        <v/>
      </c>
      <c r="R1631" s="44">
        <f t="shared" si="441"/>
        <v>0</v>
      </c>
      <c r="S1631" s="3" t="str">
        <f>IF(G1631&gt;0,(K1631/G1631)*(1000000/365),"")</f>
        <v/>
      </c>
      <c r="T1631" s="3" t="str">
        <f>IF(H1631&gt;0,(L1631/H1631)*(1000000/365),"")</f>
        <v/>
      </c>
      <c r="U1631" s="3">
        <f>IF(I1631&gt;0,(M1631/I1631)*(1000000/365),"")</f>
        <v>0</v>
      </c>
      <c r="V1631" s="28" t="str">
        <f>IF(J1631&gt;0,(N1631/J1631)*(1000000/365),"")</f>
        <v/>
      </c>
      <c r="Y1631" s="29" t="s">
        <v>967</v>
      </c>
      <c r="Z1631" s="3" t="s">
        <v>47</v>
      </c>
      <c r="AA1631" s="3">
        <v>870044.15</v>
      </c>
      <c r="AB1631" s="3">
        <v>37</v>
      </c>
      <c r="AC1631" s="3">
        <v>115</v>
      </c>
      <c r="AD1631" s="3">
        <v>0</v>
      </c>
      <c r="AE1631" s="2" t="s">
        <v>1245</v>
      </c>
      <c r="AI1631" s="3" t="s">
        <v>1245</v>
      </c>
      <c r="AM1631" s="2" t="s">
        <v>1243</v>
      </c>
      <c r="AO1631" s="2">
        <v>63</v>
      </c>
      <c r="AP1631" s="2">
        <v>0</v>
      </c>
    </row>
    <row r="1632" spans="1:42" x14ac:dyDescent="0.25">
      <c r="A1632" s="3">
        <f t="shared" si="425"/>
        <v>2</v>
      </c>
      <c r="B1632" s="3" t="str">
        <f t="shared" si="426"/>
        <v>Oil</v>
      </c>
      <c r="C1632" s="3">
        <f t="shared" si="427"/>
        <v>0</v>
      </c>
      <c r="D1632" s="3">
        <f t="shared" si="428"/>
        <v>5.5412999999999999E-3</v>
      </c>
      <c r="E1632" s="3">
        <f t="shared" si="429"/>
        <v>0</v>
      </c>
      <c r="F1632" s="3" t="str">
        <f t="shared" si="430"/>
        <v/>
      </c>
      <c r="G1632" s="3">
        <f t="shared" si="431"/>
        <v>0</v>
      </c>
      <c r="H1632" s="3">
        <f t="shared" si="432"/>
        <v>2</v>
      </c>
      <c r="I1632" s="3">
        <f t="shared" si="433"/>
        <v>0</v>
      </c>
      <c r="J1632" s="3">
        <f t="shared" si="434"/>
        <v>0</v>
      </c>
      <c r="K1632" s="3">
        <f t="shared" si="435"/>
        <v>0</v>
      </c>
      <c r="L1632" s="3">
        <f t="shared" si="436"/>
        <v>2.8048E-4</v>
      </c>
      <c r="M1632" s="3">
        <f t="shared" si="437"/>
        <v>0</v>
      </c>
      <c r="N1632" s="3">
        <f t="shared" si="438"/>
        <v>0</v>
      </c>
      <c r="O1632" s="3">
        <f>SUM(K1632:M1632)</f>
        <v>2.8048E-4</v>
      </c>
      <c r="P1632" s="41" t="str">
        <f t="shared" si="439"/>
        <v/>
      </c>
      <c r="Q1632" s="42">
        <f t="shared" si="440"/>
        <v>5.0616281378015993E-2</v>
      </c>
      <c r="R1632" s="44" t="str">
        <f t="shared" si="441"/>
        <v/>
      </c>
      <c r="S1632" s="3" t="str">
        <f>IF(G1632&gt;0,(K1632/G1632)*(1000000/365),"")</f>
        <v/>
      </c>
      <c r="T1632" s="3">
        <f>IF(H1632&gt;0,(L1632/H1632)*(1000000/365),"")</f>
        <v>0.38421917808219175</v>
      </c>
      <c r="U1632" s="3" t="str">
        <f>IF(I1632&gt;0,(M1632/I1632)*(1000000/365),"")</f>
        <v/>
      </c>
      <c r="V1632" s="28" t="str">
        <f>IF(J1632&gt;0,(N1632/J1632)*(1000000/365),"")</f>
        <v/>
      </c>
      <c r="Y1632" s="29" t="s">
        <v>967</v>
      </c>
      <c r="Z1632" s="3" t="s">
        <v>47</v>
      </c>
      <c r="AA1632" s="3">
        <v>5541.3</v>
      </c>
      <c r="AB1632" s="3">
        <v>1</v>
      </c>
      <c r="AC1632" s="3">
        <v>2</v>
      </c>
      <c r="AD1632" s="3">
        <v>0</v>
      </c>
      <c r="AE1632" s="2" t="s">
        <v>1245</v>
      </c>
      <c r="AI1632" s="3" t="s">
        <v>1243</v>
      </c>
      <c r="AK1632" s="3">
        <v>2</v>
      </c>
      <c r="AL1632" s="3">
        <v>0.28048000000000001</v>
      </c>
      <c r="AM1632" s="2" t="s">
        <v>1245</v>
      </c>
    </row>
    <row r="1633" spans="1:42" x14ac:dyDescent="0.25">
      <c r="A1633" s="3">
        <f t="shared" si="425"/>
        <v>2</v>
      </c>
      <c r="B1633" s="3" t="str">
        <f t="shared" si="426"/>
        <v>Oil</v>
      </c>
      <c r="C1633" s="3">
        <f t="shared" si="427"/>
        <v>0</v>
      </c>
      <c r="D1633" s="3">
        <f t="shared" si="428"/>
        <v>7.789949E-3</v>
      </c>
      <c r="E1633" s="3">
        <f t="shared" si="429"/>
        <v>0</v>
      </c>
      <c r="F1633" s="3" t="str">
        <f t="shared" si="430"/>
        <v/>
      </c>
      <c r="G1633" s="3">
        <f t="shared" si="431"/>
        <v>0</v>
      </c>
      <c r="H1633" s="3">
        <f t="shared" si="432"/>
        <v>5</v>
      </c>
      <c r="I1633" s="3">
        <f t="shared" si="433"/>
        <v>0</v>
      </c>
      <c r="J1633" s="3">
        <f t="shared" si="434"/>
        <v>0</v>
      </c>
      <c r="K1633" s="3">
        <f t="shared" si="435"/>
        <v>0</v>
      </c>
      <c r="L1633" s="3">
        <f t="shared" si="436"/>
        <v>1.1999999999999999E-3</v>
      </c>
      <c r="M1633" s="3">
        <f t="shared" si="437"/>
        <v>0</v>
      </c>
      <c r="N1633" s="3">
        <f t="shared" si="438"/>
        <v>0</v>
      </c>
      <c r="O1633" s="3">
        <f>SUM(K1633:M1633)</f>
        <v>1.1999999999999999E-3</v>
      </c>
      <c r="P1633" s="41" t="str">
        <f t="shared" si="439"/>
        <v/>
      </c>
      <c r="Q1633" s="42">
        <f t="shared" si="440"/>
        <v>0.15404465420762059</v>
      </c>
      <c r="R1633" s="44" t="str">
        <f t="shared" si="441"/>
        <v/>
      </c>
      <c r="S1633" s="3" t="str">
        <f>IF(G1633&gt;0,(K1633/G1633)*(1000000/365),"")</f>
        <v/>
      </c>
      <c r="T1633" s="3">
        <f>IF(H1633&gt;0,(L1633/H1633)*(1000000/365),"")</f>
        <v>0.65753424657534243</v>
      </c>
      <c r="U1633" s="3" t="str">
        <f>IF(I1633&gt;0,(M1633/I1633)*(1000000/365),"")</f>
        <v/>
      </c>
      <c r="V1633" s="28" t="str">
        <f>IF(J1633&gt;0,(N1633/J1633)*(1000000/365),"")</f>
        <v/>
      </c>
      <c r="Y1633" s="29" t="s">
        <v>967</v>
      </c>
      <c r="Z1633" s="3" t="s">
        <v>47</v>
      </c>
      <c r="AA1633" s="3">
        <v>7789.9489999999996</v>
      </c>
      <c r="AB1633" s="3">
        <v>2</v>
      </c>
      <c r="AC1633" s="3">
        <v>5</v>
      </c>
      <c r="AD1633" s="3">
        <v>0</v>
      </c>
      <c r="AE1633" s="2" t="s">
        <v>1245</v>
      </c>
      <c r="AI1633" s="3" t="s">
        <v>1243</v>
      </c>
      <c r="AK1633" s="3">
        <v>5</v>
      </c>
      <c r="AL1633" s="3">
        <v>1.2</v>
      </c>
      <c r="AM1633" s="2" t="s">
        <v>1245</v>
      </c>
    </row>
    <row r="1634" spans="1:42" x14ac:dyDescent="0.25">
      <c r="A1634" s="3">
        <f t="shared" si="425"/>
        <v>2</v>
      </c>
      <c r="B1634" s="3" t="str">
        <f t="shared" si="426"/>
        <v>Oil</v>
      </c>
      <c r="C1634" s="3">
        <f t="shared" si="427"/>
        <v>0</v>
      </c>
      <c r="D1634" s="3">
        <f t="shared" si="428"/>
        <v>5.1159999999999999E-3</v>
      </c>
      <c r="E1634" s="3">
        <f t="shared" si="429"/>
        <v>0</v>
      </c>
      <c r="F1634" s="3" t="str">
        <f t="shared" si="430"/>
        <v/>
      </c>
      <c r="G1634" s="3">
        <f t="shared" si="431"/>
        <v>0</v>
      </c>
      <c r="H1634" s="3">
        <f t="shared" si="432"/>
        <v>1</v>
      </c>
      <c r="I1634" s="3">
        <f t="shared" si="433"/>
        <v>0</v>
      </c>
      <c r="J1634" s="3">
        <f t="shared" si="434"/>
        <v>0</v>
      </c>
      <c r="K1634" s="3">
        <f t="shared" si="435"/>
        <v>0</v>
      </c>
      <c r="L1634" s="3">
        <f t="shared" si="436"/>
        <v>8.3390799999999996E-4</v>
      </c>
      <c r="M1634" s="3">
        <f t="shared" si="437"/>
        <v>0</v>
      </c>
      <c r="N1634" s="3">
        <f t="shared" si="438"/>
        <v>0</v>
      </c>
      <c r="O1634" s="3">
        <f>SUM(K1634:M1634)</f>
        <v>8.3390799999999996E-4</v>
      </c>
      <c r="P1634" s="41" t="str">
        <f t="shared" si="439"/>
        <v/>
      </c>
      <c r="Q1634" s="42">
        <f t="shared" si="440"/>
        <v>0.16300000000000001</v>
      </c>
      <c r="R1634" s="44" t="str">
        <f t="shared" si="441"/>
        <v/>
      </c>
      <c r="S1634" s="3" t="str">
        <f>IF(G1634&gt;0,(K1634/G1634)*(1000000/365),"")</f>
        <v/>
      </c>
      <c r="T1634" s="3">
        <f>IF(H1634&gt;0,(L1634/H1634)*(1000000/365),"")</f>
        <v>2.2846794520547942</v>
      </c>
      <c r="U1634" s="3" t="str">
        <f>IF(I1634&gt;0,(M1634/I1634)*(1000000/365),"")</f>
        <v/>
      </c>
      <c r="V1634" s="28" t="str">
        <f>IF(J1634&gt;0,(N1634/J1634)*(1000000/365),"")</f>
        <v/>
      </c>
      <c r="Y1634" s="29" t="s">
        <v>967</v>
      </c>
      <c r="Z1634" s="3" t="s">
        <v>47</v>
      </c>
      <c r="AA1634" s="3">
        <v>5116</v>
      </c>
      <c r="AB1634" s="3">
        <v>1</v>
      </c>
      <c r="AC1634" s="3">
        <v>1</v>
      </c>
      <c r="AD1634" s="3">
        <v>0</v>
      </c>
      <c r="AE1634" s="2" t="s">
        <v>1245</v>
      </c>
      <c r="AI1634" s="3" t="s">
        <v>1243</v>
      </c>
      <c r="AK1634" s="3">
        <v>1</v>
      </c>
      <c r="AL1634" s="3">
        <v>0.83390799999999998</v>
      </c>
      <c r="AM1634" s="2" t="s">
        <v>1245</v>
      </c>
    </row>
    <row r="1635" spans="1:42" x14ac:dyDescent="0.25">
      <c r="A1635" s="3">
        <f t="shared" si="425"/>
        <v>2</v>
      </c>
      <c r="B1635" s="3" t="str">
        <f t="shared" si="426"/>
        <v>Oil</v>
      </c>
      <c r="C1635" s="3">
        <f t="shared" si="427"/>
        <v>0</v>
      </c>
      <c r="D1635" s="3">
        <f t="shared" si="428"/>
        <v>7.9830224514999999E-3</v>
      </c>
      <c r="E1635" s="3">
        <f t="shared" si="429"/>
        <v>0</v>
      </c>
      <c r="F1635" s="3" t="str">
        <f t="shared" si="430"/>
        <v/>
      </c>
      <c r="G1635" s="3">
        <f t="shared" si="431"/>
        <v>0</v>
      </c>
      <c r="H1635" s="3">
        <f t="shared" si="432"/>
        <v>3</v>
      </c>
      <c r="I1635" s="3">
        <f t="shared" si="433"/>
        <v>0</v>
      </c>
      <c r="J1635" s="3">
        <f t="shared" si="434"/>
        <v>0</v>
      </c>
      <c r="K1635" s="3">
        <f t="shared" si="435"/>
        <v>0</v>
      </c>
      <c r="L1635" s="3">
        <f t="shared" si="436"/>
        <v>4.5874220000000001E-4</v>
      </c>
      <c r="M1635" s="3">
        <f t="shared" si="437"/>
        <v>0</v>
      </c>
      <c r="N1635" s="3">
        <f t="shared" si="438"/>
        <v>0</v>
      </c>
      <c r="O1635" s="3">
        <f>SUM(K1635:M1635)</f>
        <v>4.5874220000000001E-4</v>
      </c>
      <c r="P1635" s="41" t="str">
        <f t="shared" si="439"/>
        <v/>
      </c>
      <c r="Q1635" s="42">
        <f t="shared" si="440"/>
        <v>5.7464726272165617E-2</v>
      </c>
      <c r="R1635" s="44" t="str">
        <f t="shared" si="441"/>
        <v/>
      </c>
      <c r="S1635" s="3" t="str">
        <f>IF(G1635&gt;0,(K1635/G1635)*(1000000/365),"")</f>
        <v/>
      </c>
      <c r="T1635" s="3">
        <f>IF(H1635&gt;0,(L1635/H1635)*(1000000/365),"")</f>
        <v>0.41894264840182643</v>
      </c>
      <c r="U1635" s="3" t="str">
        <f>IF(I1635&gt;0,(M1635/I1635)*(1000000/365),"")</f>
        <v/>
      </c>
      <c r="V1635" s="28" t="str">
        <f>IF(J1635&gt;0,(N1635/J1635)*(1000000/365),"")</f>
        <v/>
      </c>
      <c r="Y1635" s="29" t="s">
        <v>967</v>
      </c>
      <c r="Z1635" s="3" t="s">
        <v>47</v>
      </c>
      <c r="AA1635" s="3">
        <v>7983.0224515</v>
      </c>
      <c r="AB1635" s="3">
        <v>1</v>
      </c>
      <c r="AC1635" s="3">
        <v>3</v>
      </c>
      <c r="AD1635" s="3">
        <v>0</v>
      </c>
      <c r="AE1635" s="2" t="s">
        <v>1245</v>
      </c>
      <c r="AI1635" s="3" t="s">
        <v>1243</v>
      </c>
      <c r="AK1635" s="3">
        <v>3</v>
      </c>
      <c r="AL1635" s="3">
        <v>0.45874219999999999</v>
      </c>
      <c r="AM1635" s="2" t="s">
        <v>1245</v>
      </c>
    </row>
    <row r="1636" spans="1:42" x14ac:dyDescent="0.25">
      <c r="A1636" s="3">
        <f t="shared" si="425"/>
        <v>2</v>
      </c>
      <c r="B1636" s="3" t="str">
        <f t="shared" si="426"/>
        <v>Oil</v>
      </c>
      <c r="C1636" s="3">
        <f t="shared" si="427"/>
        <v>0</v>
      </c>
      <c r="D1636" s="3">
        <f t="shared" si="428"/>
        <v>4.8908800000000002E-3</v>
      </c>
      <c r="E1636" s="3">
        <f t="shared" si="429"/>
        <v>0</v>
      </c>
      <c r="F1636" s="3" t="str">
        <f t="shared" si="430"/>
        <v/>
      </c>
      <c r="G1636" s="3">
        <f t="shared" si="431"/>
        <v>0</v>
      </c>
      <c r="H1636" s="3">
        <f t="shared" si="432"/>
        <v>2</v>
      </c>
      <c r="I1636" s="3">
        <f t="shared" si="433"/>
        <v>0</v>
      </c>
      <c r="J1636" s="3">
        <f t="shared" si="434"/>
        <v>0</v>
      </c>
      <c r="K1636" s="3">
        <f t="shared" si="435"/>
        <v>0</v>
      </c>
      <c r="L1636" s="3">
        <f t="shared" si="436"/>
        <v>1.9579999999999999E-5</v>
      </c>
      <c r="M1636" s="3">
        <f t="shared" si="437"/>
        <v>0</v>
      </c>
      <c r="N1636" s="3">
        <f t="shared" si="438"/>
        <v>0</v>
      </c>
      <c r="O1636" s="3">
        <f>SUM(K1636:M1636)</f>
        <v>1.9579999999999999E-5</v>
      </c>
      <c r="P1636" s="41" t="str">
        <f t="shared" si="439"/>
        <v/>
      </c>
      <c r="Q1636" s="42">
        <f t="shared" si="440"/>
        <v>4.0033695367704784E-3</v>
      </c>
      <c r="R1636" s="44" t="str">
        <f t="shared" si="441"/>
        <v/>
      </c>
      <c r="S1636" s="3" t="str">
        <f>IF(G1636&gt;0,(K1636/G1636)*(1000000/365),"")</f>
        <v/>
      </c>
      <c r="T1636" s="3">
        <f>IF(H1636&gt;0,(L1636/H1636)*(1000000/365),"")</f>
        <v>2.6821917808219176E-2</v>
      </c>
      <c r="U1636" s="3" t="str">
        <f>IF(I1636&gt;0,(M1636/I1636)*(1000000/365),"")</f>
        <v/>
      </c>
      <c r="V1636" s="28" t="str">
        <f>IF(J1636&gt;0,(N1636/J1636)*(1000000/365),"")</f>
        <v/>
      </c>
      <c r="Y1636" s="29" t="s">
        <v>967</v>
      </c>
      <c r="Z1636" s="3" t="s">
        <v>47</v>
      </c>
      <c r="AA1636" s="3">
        <v>4890.88</v>
      </c>
      <c r="AB1636" s="3">
        <v>1</v>
      </c>
      <c r="AC1636" s="3">
        <v>2</v>
      </c>
      <c r="AD1636" s="3">
        <v>0</v>
      </c>
      <c r="AE1636" s="2" t="s">
        <v>1245</v>
      </c>
      <c r="AI1636" s="3" t="s">
        <v>1243</v>
      </c>
      <c r="AK1636" s="3">
        <v>2</v>
      </c>
      <c r="AL1636" s="3">
        <v>1.958E-2</v>
      </c>
      <c r="AM1636" s="2" t="s">
        <v>1245</v>
      </c>
    </row>
    <row r="1637" spans="1:42" x14ac:dyDescent="0.25">
      <c r="A1637" s="3">
        <f t="shared" si="425"/>
        <v>2</v>
      </c>
      <c r="B1637" s="3" t="str">
        <f t="shared" si="426"/>
        <v>Oil</v>
      </c>
      <c r="C1637" s="3">
        <f t="shared" si="427"/>
        <v>0</v>
      </c>
      <c r="D1637" s="3">
        <f t="shared" si="428"/>
        <v>0.35769632000000001</v>
      </c>
      <c r="E1637" s="3">
        <f t="shared" si="429"/>
        <v>0</v>
      </c>
      <c r="F1637" s="3" t="str">
        <f t="shared" si="430"/>
        <v/>
      </c>
      <c r="G1637" s="3">
        <f t="shared" si="431"/>
        <v>0</v>
      </c>
      <c r="H1637" s="3">
        <f t="shared" si="432"/>
        <v>18</v>
      </c>
      <c r="I1637" s="3">
        <f t="shared" si="433"/>
        <v>0</v>
      </c>
      <c r="J1637" s="3">
        <f t="shared" si="434"/>
        <v>0</v>
      </c>
      <c r="K1637" s="3">
        <f t="shared" si="435"/>
        <v>0</v>
      </c>
      <c r="L1637" s="3">
        <f t="shared" si="436"/>
        <v>6.6116299999999989E-2</v>
      </c>
      <c r="M1637" s="3">
        <f t="shared" si="437"/>
        <v>0</v>
      </c>
      <c r="N1637" s="3">
        <f t="shared" si="438"/>
        <v>0</v>
      </c>
      <c r="O1637" s="3">
        <f>SUM(K1637:M1637)</f>
        <v>6.6116299999999989E-2</v>
      </c>
      <c r="P1637" s="41" t="str">
        <f t="shared" si="439"/>
        <v/>
      </c>
      <c r="Q1637" s="42">
        <f t="shared" si="440"/>
        <v>0.18483919543818619</v>
      </c>
      <c r="R1637" s="44" t="str">
        <f t="shared" si="441"/>
        <v/>
      </c>
      <c r="S1637" s="3" t="str">
        <f>IF(G1637&gt;0,(K1637/G1637)*(1000000/365),"")</f>
        <v/>
      </c>
      <c r="T1637" s="3">
        <f>IF(H1637&gt;0,(L1637/H1637)*(1000000/365),"")</f>
        <v>10.063363774733636</v>
      </c>
      <c r="U1637" s="3" t="str">
        <f>IF(I1637&gt;0,(M1637/I1637)*(1000000/365),"")</f>
        <v/>
      </c>
      <c r="V1637" s="28" t="str">
        <f>IF(J1637&gt;0,(N1637/J1637)*(1000000/365),"")</f>
        <v/>
      </c>
      <c r="Y1637" s="29" t="s">
        <v>967</v>
      </c>
      <c r="Z1637" s="3" t="s">
        <v>47</v>
      </c>
      <c r="AA1637" s="3">
        <v>357696.32</v>
      </c>
      <c r="AB1637" s="3">
        <v>7</v>
      </c>
      <c r="AC1637" s="3">
        <v>21</v>
      </c>
      <c r="AD1637" s="3">
        <v>0</v>
      </c>
      <c r="AE1637" s="2" t="s">
        <v>1245</v>
      </c>
      <c r="AI1637" s="3" t="s">
        <v>1243</v>
      </c>
      <c r="AK1637" s="3">
        <v>18</v>
      </c>
      <c r="AL1637" s="3">
        <v>66.116299999999995</v>
      </c>
      <c r="AM1637" s="2" t="s">
        <v>1245</v>
      </c>
    </row>
    <row r="1638" spans="1:42" x14ac:dyDescent="0.25">
      <c r="A1638" s="3">
        <f t="shared" si="425"/>
        <v>2</v>
      </c>
      <c r="B1638" s="3" t="str">
        <f t="shared" si="426"/>
        <v>Oil</v>
      </c>
      <c r="C1638" s="3">
        <f t="shared" si="427"/>
        <v>0</v>
      </c>
      <c r="D1638" s="3">
        <f t="shared" si="428"/>
        <v>3.2729250000000001E-2</v>
      </c>
      <c r="E1638" s="3">
        <f t="shared" si="429"/>
        <v>0</v>
      </c>
      <c r="F1638" s="3" t="str">
        <f t="shared" si="430"/>
        <v/>
      </c>
      <c r="G1638" s="3">
        <f t="shared" si="431"/>
        <v>0</v>
      </c>
      <c r="H1638" s="3">
        <f t="shared" si="432"/>
        <v>4</v>
      </c>
      <c r="I1638" s="3">
        <f t="shared" si="433"/>
        <v>0</v>
      </c>
      <c r="J1638" s="3">
        <f t="shared" si="434"/>
        <v>0</v>
      </c>
      <c r="K1638" s="3">
        <f t="shared" si="435"/>
        <v>0</v>
      </c>
      <c r="L1638" s="3">
        <f t="shared" si="436"/>
        <v>1.1680099999999999E-3</v>
      </c>
      <c r="M1638" s="3">
        <f t="shared" si="437"/>
        <v>0</v>
      </c>
      <c r="N1638" s="3">
        <f t="shared" si="438"/>
        <v>0</v>
      </c>
      <c r="O1638" s="3">
        <f>SUM(K1638:M1638)</f>
        <v>1.1680099999999999E-3</v>
      </c>
      <c r="P1638" s="41" t="str">
        <f t="shared" si="439"/>
        <v/>
      </c>
      <c r="Q1638" s="42">
        <f t="shared" si="440"/>
        <v>3.5687038352543977E-2</v>
      </c>
      <c r="R1638" s="44" t="str">
        <f t="shared" si="441"/>
        <v/>
      </c>
      <c r="S1638" s="3" t="str">
        <f>IF(G1638&gt;0,(K1638/G1638)*(1000000/365),"")</f>
        <v/>
      </c>
      <c r="T1638" s="3">
        <f>IF(H1638&gt;0,(L1638/H1638)*(1000000/365),"")</f>
        <v>0.80000684931506838</v>
      </c>
      <c r="U1638" s="3" t="str">
        <f>IF(I1638&gt;0,(M1638/I1638)*(1000000/365),"")</f>
        <v/>
      </c>
      <c r="V1638" s="28" t="str">
        <f>IF(J1638&gt;0,(N1638/J1638)*(1000000/365),"")</f>
        <v/>
      </c>
      <c r="Y1638" s="29" t="s">
        <v>968</v>
      </c>
      <c r="Z1638" s="3" t="s">
        <v>47</v>
      </c>
      <c r="AA1638" s="3">
        <v>32729.25</v>
      </c>
      <c r="AB1638" s="3">
        <v>7</v>
      </c>
      <c r="AC1638" s="3">
        <v>4</v>
      </c>
      <c r="AD1638" s="3">
        <v>0</v>
      </c>
      <c r="AE1638" s="2" t="s">
        <v>1245</v>
      </c>
      <c r="AI1638" s="3" t="s">
        <v>1243</v>
      </c>
      <c r="AK1638" s="3">
        <v>4</v>
      </c>
      <c r="AL1638" s="3">
        <v>1.16801</v>
      </c>
      <c r="AM1638" s="2" t="s">
        <v>1245</v>
      </c>
    </row>
    <row r="1639" spans="1:42" x14ac:dyDescent="0.25">
      <c r="A1639" s="3">
        <f t="shared" si="425"/>
        <v>2</v>
      </c>
      <c r="B1639" s="3" t="str">
        <f t="shared" si="426"/>
        <v>Oil</v>
      </c>
      <c r="C1639" s="3">
        <f t="shared" si="427"/>
        <v>0</v>
      </c>
      <c r="D1639" s="3">
        <f t="shared" si="428"/>
        <v>4.4502500000000002E-3</v>
      </c>
      <c r="E1639" s="3">
        <f t="shared" si="429"/>
        <v>0</v>
      </c>
      <c r="F1639" s="3" t="str">
        <f t="shared" si="430"/>
        <v/>
      </c>
      <c r="G1639" s="3">
        <f t="shared" si="431"/>
        <v>0</v>
      </c>
      <c r="H1639" s="3">
        <f t="shared" si="432"/>
        <v>2</v>
      </c>
      <c r="I1639" s="3">
        <f t="shared" si="433"/>
        <v>0</v>
      </c>
      <c r="J1639" s="3">
        <f t="shared" si="434"/>
        <v>0</v>
      </c>
      <c r="K1639" s="3">
        <f t="shared" si="435"/>
        <v>0</v>
      </c>
      <c r="L1639" s="3">
        <f t="shared" si="436"/>
        <v>2.5130108999999999E-3</v>
      </c>
      <c r="M1639" s="3">
        <f t="shared" si="437"/>
        <v>0</v>
      </c>
      <c r="N1639" s="3">
        <f t="shared" si="438"/>
        <v>0</v>
      </c>
      <c r="O1639" s="3">
        <f>SUM(K1639:M1639)</f>
        <v>2.5130108999999999E-3</v>
      </c>
      <c r="P1639" s="41" t="str">
        <f t="shared" si="439"/>
        <v/>
      </c>
      <c r="Q1639" s="42">
        <f t="shared" si="440"/>
        <v>0.56468982641424637</v>
      </c>
      <c r="R1639" s="44" t="str">
        <f t="shared" si="441"/>
        <v/>
      </c>
      <c r="S1639" s="3" t="str">
        <f>IF(G1639&gt;0,(K1639/G1639)*(1000000/365),"")</f>
        <v/>
      </c>
      <c r="T1639" s="3">
        <f>IF(H1639&gt;0,(L1639/H1639)*(1000000/365),"")</f>
        <v>3.4424806849315064</v>
      </c>
      <c r="U1639" s="3" t="str">
        <f>IF(I1639&gt;0,(M1639/I1639)*(1000000/365),"")</f>
        <v/>
      </c>
      <c r="V1639" s="28" t="str">
        <f>IF(J1639&gt;0,(N1639/J1639)*(1000000/365),"")</f>
        <v/>
      </c>
      <c r="Y1639" s="29" t="s">
        <v>969</v>
      </c>
      <c r="Z1639" s="3" t="s">
        <v>47</v>
      </c>
      <c r="AA1639" s="3">
        <v>4450.25</v>
      </c>
      <c r="AB1639" s="3">
        <v>1</v>
      </c>
      <c r="AC1639" s="3">
        <v>2</v>
      </c>
      <c r="AD1639" s="3">
        <v>0</v>
      </c>
      <c r="AE1639" s="2" t="s">
        <v>1245</v>
      </c>
      <c r="AI1639" s="3" t="s">
        <v>1243</v>
      </c>
      <c r="AK1639" s="3">
        <v>2</v>
      </c>
      <c r="AL1639" s="3">
        <v>2.5130108999999998</v>
      </c>
      <c r="AM1639" s="2" t="s">
        <v>1245</v>
      </c>
    </row>
    <row r="1640" spans="1:42" x14ac:dyDescent="0.25">
      <c r="A1640" s="3">
        <f t="shared" si="425"/>
        <v>5</v>
      </c>
      <c r="B1640" s="3" t="str">
        <f t="shared" si="426"/>
        <v>Oil</v>
      </c>
      <c r="C1640" s="3">
        <f t="shared" si="427"/>
        <v>0</v>
      </c>
      <c r="D1640" s="3">
        <f t="shared" si="428"/>
        <v>0.30998342857142858</v>
      </c>
      <c r="E1640" s="3">
        <f t="shared" si="429"/>
        <v>0.44947597142857143</v>
      </c>
      <c r="F1640" s="3" t="str">
        <f t="shared" si="430"/>
        <v/>
      </c>
      <c r="G1640" s="3">
        <f t="shared" si="431"/>
        <v>0</v>
      </c>
      <c r="H1640" s="3">
        <f t="shared" si="432"/>
        <v>160</v>
      </c>
      <c r="I1640" s="3">
        <f t="shared" si="433"/>
        <v>232</v>
      </c>
      <c r="J1640" s="3">
        <f t="shared" si="434"/>
        <v>0</v>
      </c>
      <c r="K1640" s="3">
        <f t="shared" si="435"/>
        <v>0</v>
      </c>
      <c r="L1640" s="3">
        <f t="shared" si="436"/>
        <v>4.7637201699999999E-2</v>
      </c>
      <c r="M1640" s="3">
        <f t="shared" si="437"/>
        <v>1.6574323199999998E-2</v>
      </c>
      <c r="N1640" s="3">
        <f t="shared" si="438"/>
        <v>0</v>
      </c>
      <c r="O1640" s="3">
        <f>SUM(K1640:M1640)</f>
        <v>6.4211524899999997E-2</v>
      </c>
      <c r="P1640" s="41" t="str">
        <f t="shared" si="439"/>
        <v/>
      </c>
      <c r="Q1640" s="42">
        <f t="shared" si="440"/>
        <v>0.15367660755137141</v>
      </c>
      <c r="R1640" s="44">
        <f t="shared" si="441"/>
        <v>3.6874770295999927E-2</v>
      </c>
      <c r="S1640" s="3" t="str">
        <f>IF(G1640&gt;0,(K1640/G1640)*(1000000/365),"")</f>
        <v/>
      </c>
      <c r="T1640" s="3">
        <f>IF(H1640&gt;0,(L1640/H1640)*(1000000/365),"")</f>
        <v>0.81570550856164381</v>
      </c>
      <c r="U1640" s="3">
        <f>IF(I1640&gt;0,(M1640/I1640)*(1000000/365),"")</f>
        <v>0.19572889938592344</v>
      </c>
      <c r="V1640" s="28" t="str">
        <f>IF(J1640&gt;0,(N1640/J1640)*(1000000/365),"")</f>
        <v/>
      </c>
      <c r="Y1640" s="29" t="s">
        <v>969</v>
      </c>
      <c r="Z1640" s="3" t="s">
        <v>62</v>
      </c>
      <c r="AA1640" s="3">
        <v>759459.4</v>
      </c>
      <c r="AB1640" s="3">
        <v>67</v>
      </c>
      <c r="AC1640" s="3">
        <v>392</v>
      </c>
      <c r="AD1640" s="3">
        <v>0</v>
      </c>
      <c r="AE1640" s="2" t="s">
        <v>1245</v>
      </c>
      <c r="AI1640" s="3" t="s">
        <v>1243</v>
      </c>
      <c r="AK1640" s="3">
        <v>160</v>
      </c>
      <c r="AL1640" s="3">
        <v>47.637201699999999</v>
      </c>
      <c r="AM1640" s="2" t="s">
        <v>1243</v>
      </c>
      <c r="AO1640" s="2">
        <v>232</v>
      </c>
      <c r="AP1640" s="2">
        <v>16.574323199999998</v>
      </c>
    </row>
    <row r="1641" spans="1:42" x14ac:dyDescent="0.25">
      <c r="A1641" s="3">
        <f t="shared" si="425"/>
        <v>2</v>
      </c>
      <c r="B1641" s="3" t="str">
        <f t="shared" si="426"/>
        <v>Oil</v>
      </c>
      <c r="C1641" s="3">
        <f t="shared" si="427"/>
        <v>0</v>
      </c>
      <c r="D1641" s="3">
        <f t="shared" si="428"/>
        <v>0.16977959000000001</v>
      </c>
      <c r="E1641" s="3">
        <f t="shared" si="429"/>
        <v>0</v>
      </c>
      <c r="F1641" s="3" t="str">
        <f t="shared" si="430"/>
        <v/>
      </c>
      <c r="G1641" s="3">
        <f t="shared" si="431"/>
        <v>0</v>
      </c>
      <c r="H1641" s="3">
        <f t="shared" si="432"/>
        <v>20</v>
      </c>
      <c r="I1641" s="3">
        <f t="shared" si="433"/>
        <v>0</v>
      </c>
      <c r="J1641" s="3">
        <f t="shared" si="434"/>
        <v>0</v>
      </c>
      <c r="K1641" s="3">
        <f t="shared" si="435"/>
        <v>0</v>
      </c>
      <c r="L1641" s="3">
        <f t="shared" si="436"/>
        <v>3.7698664999999999E-3</v>
      </c>
      <c r="M1641" s="3">
        <f t="shared" si="437"/>
        <v>0</v>
      </c>
      <c r="N1641" s="3">
        <f t="shared" si="438"/>
        <v>0</v>
      </c>
      <c r="O1641" s="3">
        <f>SUM(K1641:M1641)</f>
        <v>3.7698664999999999E-3</v>
      </c>
      <c r="P1641" s="41" t="str">
        <f t="shared" si="439"/>
        <v/>
      </c>
      <c r="Q1641" s="42">
        <f t="shared" si="440"/>
        <v>2.2204474047793375E-2</v>
      </c>
      <c r="R1641" s="44" t="str">
        <f t="shared" si="441"/>
        <v/>
      </c>
      <c r="S1641" s="3" t="str">
        <f>IF(G1641&gt;0,(K1641/G1641)*(1000000/365),"")</f>
        <v/>
      </c>
      <c r="T1641" s="3">
        <f>IF(H1641&gt;0,(L1641/H1641)*(1000000/365),"")</f>
        <v>0.5164200684931507</v>
      </c>
      <c r="U1641" s="3" t="str">
        <f>IF(I1641&gt;0,(M1641/I1641)*(1000000/365),"")</f>
        <v/>
      </c>
      <c r="V1641" s="28" t="str">
        <f>IF(J1641&gt;0,(N1641/J1641)*(1000000/365),"")</f>
        <v/>
      </c>
      <c r="Y1641" s="29" t="s">
        <v>969</v>
      </c>
      <c r="Z1641" s="3" t="s">
        <v>62</v>
      </c>
      <c r="AA1641" s="3">
        <v>169779.59</v>
      </c>
      <c r="AB1641" s="3">
        <v>20</v>
      </c>
      <c r="AC1641" s="3">
        <v>20</v>
      </c>
      <c r="AD1641" s="3">
        <v>0</v>
      </c>
      <c r="AE1641" s="2" t="s">
        <v>1245</v>
      </c>
      <c r="AI1641" s="3" t="s">
        <v>1243</v>
      </c>
      <c r="AK1641" s="3">
        <v>20</v>
      </c>
      <c r="AL1641" s="3">
        <v>3.7698665</v>
      </c>
      <c r="AM1641" s="2" t="s">
        <v>1245</v>
      </c>
    </row>
    <row r="1642" spans="1:42" x14ac:dyDescent="0.25">
      <c r="A1642" s="3">
        <f t="shared" si="425"/>
        <v>2</v>
      </c>
      <c r="B1642" s="3" t="str">
        <f t="shared" si="426"/>
        <v>Oil</v>
      </c>
      <c r="C1642" s="3">
        <f t="shared" si="427"/>
        <v>0</v>
      </c>
      <c r="D1642" s="3">
        <f t="shared" si="428"/>
        <v>2.5834900000000001E-2</v>
      </c>
      <c r="E1642" s="3">
        <f t="shared" si="429"/>
        <v>0</v>
      </c>
      <c r="F1642" s="3" t="str">
        <f t="shared" si="430"/>
        <v/>
      </c>
      <c r="G1642" s="3">
        <f t="shared" si="431"/>
        <v>0</v>
      </c>
      <c r="H1642" s="3">
        <f t="shared" si="432"/>
        <v>28</v>
      </c>
      <c r="I1642" s="3">
        <f t="shared" si="433"/>
        <v>0</v>
      </c>
      <c r="J1642" s="3">
        <f t="shared" si="434"/>
        <v>0</v>
      </c>
      <c r="K1642" s="3">
        <f t="shared" si="435"/>
        <v>0</v>
      </c>
      <c r="L1642" s="3">
        <f t="shared" si="436"/>
        <v>9.5219670000000001E-4</v>
      </c>
      <c r="M1642" s="3">
        <f t="shared" si="437"/>
        <v>0</v>
      </c>
      <c r="N1642" s="3">
        <f t="shared" si="438"/>
        <v>0</v>
      </c>
      <c r="O1642" s="3">
        <f>SUM(K1642:M1642)</f>
        <v>9.5219670000000001E-4</v>
      </c>
      <c r="P1642" s="41" t="str">
        <f t="shared" si="439"/>
        <v/>
      </c>
      <c r="Q1642" s="42">
        <f t="shared" si="440"/>
        <v>3.6856991898555826E-2</v>
      </c>
      <c r="R1642" s="44" t="str">
        <f t="shared" si="441"/>
        <v/>
      </c>
      <c r="S1642" s="3" t="str">
        <f>IF(G1642&gt;0,(K1642/G1642)*(1000000/365),"")</f>
        <v/>
      </c>
      <c r="T1642" s="3">
        <f>IF(H1642&gt;0,(L1642/H1642)*(1000000/365),"")</f>
        <v>9.3169931506849324E-2</v>
      </c>
      <c r="U1642" s="3" t="str">
        <f>IF(I1642&gt;0,(M1642/I1642)*(1000000/365),"")</f>
        <v/>
      </c>
      <c r="V1642" s="28" t="str">
        <f>IF(J1642&gt;0,(N1642/J1642)*(1000000/365),"")</f>
        <v/>
      </c>
      <c r="Y1642" s="29" t="s">
        <v>970</v>
      </c>
      <c r="Z1642" s="3" t="s">
        <v>62</v>
      </c>
      <c r="AA1642" s="3">
        <v>25834.9</v>
      </c>
      <c r="AB1642" s="3">
        <v>4</v>
      </c>
      <c r="AC1642" s="3">
        <v>28</v>
      </c>
      <c r="AD1642" s="3">
        <v>0</v>
      </c>
      <c r="AE1642" s="2" t="s">
        <v>1245</v>
      </c>
      <c r="AI1642" s="3" t="s">
        <v>1243</v>
      </c>
      <c r="AK1642" s="3">
        <v>28</v>
      </c>
      <c r="AL1642" s="3">
        <v>0.95219670000000001</v>
      </c>
      <c r="AM1642" s="2" t="s">
        <v>1245</v>
      </c>
    </row>
    <row r="1643" spans="1:42" x14ac:dyDescent="0.25">
      <c r="A1643" s="3">
        <f t="shared" si="425"/>
        <v>6</v>
      </c>
      <c r="B1643" s="3" t="str">
        <f t="shared" si="426"/>
        <v>Oil</v>
      </c>
      <c r="C1643" s="3">
        <f t="shared" si="427"/>
        <v>0</v>
      </c>
      <c r="D1643" s="3">
        <f t="shared" si="428"/>
        <v>0</v>
      </c>
      <c r="E1643" s="3">
        <f t="shared" si="429"/>
        <v>0</v>
      </c>
      <c r="F1643" s="3" t="str">
        <f t="shared" si="430"/>
        <v/>
      </c>
      <c r="G1643" s="3">
        <f t="shared" si="431"/>
        <v>0</v>
      </c>
      <c r="H1643" s="3">
        <f t="shared" si="432"/>
        <v>0</v>
      </c>
      <c r="I1643" s="3">
        <f t="shared" si="433"/>
        <v>0</v>
      </c>
      <c r="J1643" s="3">
        <f t="shared" si="434"/>
        <v>0</v>
      </c>
      <c r="K1643" s="3">
        <f t="shared" si="435"/>
        <v>0</v>
      </c>
      <c r="L1643" s="3">
        <f t="shared" si="436"/>
        <v>0</v>
      </c>
      <c r="M1643" s="3">
        <f t="shared" si="437"/>
        <v>0</v>
      </c>
      <c r="N1643" s="3">
        <f t="shared" si="438"/>
        <v>0</v>
      </c>
      <c r="O1643" s="3">
        <f>SUM(K1643:M1643)</f>
        <v>0</v>
      </c>
      <c r="P1643" s="41" t="str">
        <f t="shared" si="439"/>
        <v/>
      </c>
      <c r="Q1643" s="42" t="str">
        <f t="shared" si="440"/>
        <v/>
      </c>
      <c r="R1643" s="44" t="str">
        <f t="shared" si="441"/>
        <v/>
      </c>
      <c r="S1643" s="3" t="str">
        <f>IF(G1643&gt;0,(K1643/G1643)*(1000000/365),"")</f>
        <v/>
      </c>
      <c r="T1643" s="3" t="str">
        <f>IF(H1643&gt;0,(L1643/H1643)*(1000000/365),"")</f>
        <v/>
      </c>
      <c r="U1643" s="3" t="str">
        <f>IF(I1643&gt;0,(M1643/I1643)*(1000000/365),"")</f>
        <v/>
      </c>
      <c r="V1643" s="28" t="str">
        <f>IF(J1643&gt;0,(N1643/J1643)*(1000000/365),"")</f>
        <v/>
      </c>
      <c r="Y1643" s="29" t="s">
        <v>971</v>
      </c>
      <c r="Z1643" s="3" t="s">
        <v>62</v>
      </c>
      <c r="AA1643" s="3">
        <v>141001.4345</v>
      </c>
      <c r="AB1643" s="3">
        <v>159</v>
      </c>
      <c r="AC1643" s="3">
        <v>29</v>
      </c>
      <c r="AD1643" s="3">
        <v>0</v>
      </c>
      <c r="AE1643" s="2" t="s">
        <v>1245</v>
      </c>
      <c r="AI1643" s="3" t="s">
        <v>1245</v>
      </c>
      <c r="AM1643" s="2" t="s">
        <v>1245</v>
      </c>
    </row>
    <row r="1644" spans="1:42" x14ac:dyDescent="0.25">
      <c r="A1644" s="3">
        <f t="shared" si="425"/>
        <v>3</v>
      </c>
      <c r="B1644" s="3" t="str">
        <f t="shared" si="426"/>
        <v>Oil</v>
      </c>
      <c r="C1644" s="3">
        <f t="shared" si="427"/>
        <v>0</v>
      </c>
      <c r="D1644" s="3">
        <f t="shared" si="428"/>
        <v>0</v>
      </c>
      <c r="E1644" s="3">
        <f t="shared" si="429"/>
        <v>1.5899179999999999E-2</v>
      </c>
      <c r="F1644" s="3" t="str">
        <f t="shared" si="430"/>
        <v/>
      </c>
      <c r="G1644" s="3">
        <f t="shared" si="431"/>
        <v>0</v>
      </c>
      <c r="H1644" s="3">
        <f t="shared" si="432"/>
        <v>0</v>
      </c>
      <c r="I1644" s="3">
        <f t="shared" si="433"/>
        <v>7</v>
      </c>
      <c r="J1644" s="3">
        <f t="shared" si="434"/>
        <v>0</v>
      </c>
      <c r="K1644" s="3">
        <f t="shared" si="435"/>
        <v>0</v>
      </c>
      <c r="L1644" s="3">
        <f t="shared" si="436"/>
        <v>0</v>
      </c>
      <c r="M1644" s="3">
        <f t="shared" si="437"/>
        <v>1.2740000000000001E-4</v>
      </c>
      <c r="N1644" s="3">
        <f t="shared" si="438"/>
        <v>0</v>
      </c>
      <c r="O1644" s="3">
        <f>SUM(K1644:M1644)</f>
        <v>1.2740000000000001E-4</v>
      </c>
      <c r="P1644" s="41" t="str">
        <f t="shared" si="439"/>
        <v/>
      </c>
      <c r="Q1644" s="42" t="str">
        <f t="shared" si="440"/>
        <v/>
      </c>
      <c r="R1644" s="44">
        <f t="shared" si="441"/>
        <v>8.0129918649892648E-3</v>
      </c>
      <c r="S1644" s="3" t="str">
        <f>IF(G1644&gt;0,(K1644/G1644)*(1000000/365),"")</f>
        <v/>
      </c>
      <c r="T1644" s="3" t="str">
        <f>IF(H1644&gt;0,(L1644/H1644)*(1000000/365),"")</f>
        <v/>
      </c>
      <c r="U1644" s="3">
        <f>IF(I1644&gt;0,(M1644/I1644)*(1000000/365),"")</f>
        <v>4.9863013698630138E-2</v>
      </c>
      <c r="V1644" s="28" t="str">
        <f>IF(J1644&gt;0,(N1644/J1644)*(1000000/365),"")</f>
        <v/>
      </c>
      <c r="Y1644" s="29" t="s">
        <v>972</v>
      </c>
      <c r="Z1644" s="3" t="s">
        <v>47</v>
      </c>
      <c r="AA1644" s="3">
        <v>15899.18</v>
      </c>
      <c r="AB1644" s="3">
        <v>2</v>
      </c>
      <c r="AC1644" s="3">
        <v>7</v>
      </c>
      <c r="AD1644" s="3">
        <v>3</v>
      </c>
      <c r="AE1644" s="2" t="s">
        <v>1245</v>
      </c>
      <c r="AI1644" s="3" t="s">
        <v>1245</v>
      </c>
      <c r="AM1644" s="2" t="s">
        <v>1243</v>
      </c>
      <c r="AO1644" s="2">
        <v>7</v>
      </c>
      <c r="AP1644" s="2">
        <v>0.12740000000000001</v>
      </c>
    </row>
    <row r="1645" spans="1:42" x14ac:dyDescent="0.25">
      <c r="A1645" s="3">
        <f t="shared" si="425"/>
        <v>2</v>
      </c>
      <c r="B1645" s="3" t="str">
        <f t="shared" si="426"/>
        <v>Oil</v>
      </c>
      <c r="C1645" s="3">
        <f t="shared" si="427"/>
        <v>0</v>
      </c>
      <c r="D1645" s="3">
        <f t="shared" si="428"/>
        <v>6.8266499999999992E-3</v>
      </c>
      <c r="E1645" s="3">
        <f t="shared" si="429"/>
        <v>0</v>
      </c>
      <c r="F1645" s="3" t="str">
        <f t="shared" si="430"/>
        <v/>
      </c>
      <c r="G1645" s="3">
        <f t="shared" si="431"/>
        <v>0</v>
      </c>
      <c r="H1645" s="3">
        <f t="shared" si="432"/>
        <v>3</v>
      </c>
      <c r="I1645" s="3">
        <f t="shared" si="433"/>
        <v>0</v>
      </c>
      <c r="J1645" s="3">
        <f t="shared" si="434"/>
        <v>0</v>
      </c>
      <c r="K1645" s="3">
        <f t="shared" si="435"/>
        <v>0</v>
      </c>
      <c r="L1645" s="3">
        <f t="shared" si="436"/>
        <v>0.60790999999999995</v>
      </c>
      <c r="M1645" s="3">
        <f t="shared" si="437"/>
        <v>0</v>
      </c>
      <c r="N1645" s="3">
        <f t="shared" si="438"/>
        <v>0</v>
      </c>
      <c r="O1645" s="3">
        <f>SUM(K1645:M1645)</f>
        <v>0.60790999999999995</v>
      </c>
      <c r="P1645" s="41" t="str">
        <f t="shared" si="439"/>
        <v/>
      </c>
      <c r="Q1645" s="42">
        <f t="shared" si="440"/>
        <v>89.04953381233841</v>
      </c>
      <c r="R1645" s="44" t="str">
        <f t="shared" si="441"/>
        <v/>
      </c>
      <c r="S1645" s="3" t="str">
        <f>IF(G1645&gt;0,(K1645/G1645)*(1000000/365),"")</f>
        <v/>
      </c>
      <c r="T1645" s="3">
        <f>IF(H1645&gt;0,(L1645/H1645)*(1000000/365),"")</f>
        <v>555.16894977168943</v>
      </c>
      <c r="U1645" s="3" t="str">
        <f>IF(I1645&gt;0,(M1645/I1645)*(1000000/365),"")</f>
        <v/>
      </c>
      <c r="V1645" s="28" t="str">
        <f>IF(J1645&gt;0,(N1645/J1645)*(1000000/365),"")</f>
        <v/>
      </c>
      <c r="Y1645" s="29" t="s">
        <v>972</v>
      </c>
      <c r="Z1645" s="3" t="s">
        <v>62</v>
      </c>
      <c r="AA1645" s="3">
        <v>6826.65</v>
      </c>
      <c r="AB1645" s="3">
        <v>1</v>
      </c>
      <c r="AC1645" s="3">
        <v>3</v>
      </c>
      <c r="AD1645" s="3">
        <v>0</v>
      </c>
      <c r="AE1645" s="2" t="s">
        <v>1245</v>
      </c>
      <c r="AI1645" s="3" t="s">
        <v>1243</v>
      </c>
      <c r="AK1645" s="3">
        <v>3</v>
      </c>
      <c r="AL1645" s="3">
        <v>607.91</v>
      </c>
      <c r="AM1645" s="2" t="s">
        <v>1245</v>
      </c>
    </row>
    <row r="1646" spans="1:42" x14ac:dyDescent="0.25">
      <c r="A1646" s="3">
        <f t="shared" si="425"/>
        <v>2</v>
      </c>
      <c r="B1646" s="3" t="str">
        <f t="shared" si="426"/>
        <v>Oil</v>
      </c>
      <c r="C1646" s="3">
        <f t="shared" si="427"/>
        <v>0</v>
      </c>
      <c r="D1646" s="3">
        <f t="shared" si="428"/>
        <v>4.2028289999999999E-3</v>
      </c>
      <c r="E1646" s="3">
        <f t="shared" si="429"/>
        <v>0</v>
      </c>
      <c r="F1646" s="3" t="str">
        <f t="shared" si="430"/>
        <v/>
      </c>
      <c r="G1646" s="3">
        <f t="shared" si="431"/>
        <v>0</v>
      </c>
      <c r="H1646" s="3">
        <f t="shared" si="432"/>
        <v>2</v>
      </c>
      <c r="I1646" s="3">
        <f t="shared" si="433"/>
        <v>0</v>
      </c>
      <c r="J1646" s="3">
        <f t="shared" si="434"/>
        <v>0</v>
      </c>
      <c r="K1646" s="3">
        <f t="shared" si="435"/>
        <v>0</v>
      </c>
      <c r="L1646" s="3">
        <f t="shared" si="436"/>
        <v>3.4000000000000002E-4</v>
      </c>
      <c r="M1646" s="3">
        <f t="shared" si="437"/>
        <v>0</v>
      </c>
      <c r="N1646" s="3">
        <f t="shared" si="438"/>
        <v>0</v>
      </c>
      <c r="O1646" s="3">
        <f>SUM(K1646:M1646)</f>
        <v>3.4000000000000002E-4</v>
      </c>
      <c r="P1646" s="41" t="str">
        <f t="shared" si="439"/>
        <v/>
      </c>
      <c r="Q1646" s="42">
        <f t="shared" si="440"/>
        <v>8.0897890444745671E-2</v>
      </c>
      <c r="R1646" s="44" t="str">
        <f t="shared" si="441"/>
        <v/>
      </c>
      <c r="S1646" s="3" t="str">
        <f>IF(G1646&gt;0,(K1646/G1646)*(1000000/365),"")</f>
        <v/>
      </c>
      <c r="T1646" s="3">
        <f>IF(H1646&gt;0,(L1646/H1646)*(1000000/365),"")</f>
        <v>0.46575342465753428</v>
      </c>
      <c r="U1646" s="3" t="str">
        <f>IF(I1646&gt;0,(M1646/I1646)*(1000000/365),"")</f>
        <v/>
      </c>
      <c r="V1646" s="28" t="str">
        <f>IF(J1646&gt;0,(N1646/J1646)*(1000000/365),"")</f>
        <v/>
      </c>
      <c r="Y1646" s="29" t="s">
        <v>973</v>
      </c>
      <c r="Z1646" s="3" t="s">
        <v>62</v>
      </c>
      <c r="AA1646" s="3">
        <v>4202.8289999999997</v>
      </c>
      <c r="AB1646" s="3">
        <v>2</v>
      </c>
      <c r="AC1646" s="3">
        <v>2</v>
      </c>
      <c r="AD1646" s="3">
        <v>0</v>
      </c>
      <c r="AE1646" s="2" t="s">
        <v>1245</v>
      </c>
      <c r="AI1646" s="3" t="s">
        <v>1243</v>
      </c>
      <c r="AK1646" s="3">
        <v>2</v>
      </c>
      <c r="AL1646" s="3">
        <v>0.34</v>
      </c>
      <c r="AM1646" s="2" t="s">
        <v>1245</v>
      </c>
    </row>
    <row r="1647" spans="1:42" x14ac:dyDescent="0.25">
      <c r="A1647" s="3">
        <f t="shared" si="425"/>
        <v>2</v>
      </c>
      <c r="B1647" s="3" t="str">
        <f t="shared" si="426"/>
        <v>Oil</v>
      </c>
      <c r="C1647" s="3">
        <f t="shared" si="427"/>
        <v>0</v>
      </c>
      <c r="D1647" s="3">
        <f t="shared" si="428"/>
        <v>3.6731400000000001E-3</v>
      </c>
      <c r="E1647" s="3">
        <f t="shared" si="429"/>
        <v>0</v>
      </c>
      <c r="F1647" s="3" t="str">
        <f t="shared" si="430"/>
        <v/>
      </c>
      <c r="G1647" s="3">
        <f t="shared" si="431"/>
        <v>0</v>
      </c>
      <c r="H1647" s="3">
        <f t="shared" si="432"/>
        <v>4</v>
      </c>
      <c r="I1647" s="3">
        <f t="shared" si="433"/>
        <v>0</v>
      </c>
      <c r="J1647" s="3">
        <f t="shared" si="434"/>
        <v>0</v>
      </c>
      <c r="K1647" s="3">
        <f t="shared" si="435"/>
        <v>0</v>
      </c>
      <c r="L1647" s="3">
        <f t="shared" si="436"/>
        <v>4.3137999999999998E-4</v>
      </c>
      <c r="M1647" s="3">
        <f t="shared" si="437"/>
        <v>0</v>
      </c>
      <c r="N1647" s="3">
        <f t="shared" si="438"/>
        <v>0</v>
      </c>
      <c r="O1647" s="3">
        <f>SUM(K1647:M1647)</f>
        <v>4.3137999999999998E-4</v>
      </c>
      <c r="P1647" s="41" t="str">
        <f t="shared" si="439"/>
        <v/>
      </c>
      <c r="Q1647" s="42">
        <f t="shared" si="440"/>
        <v>0.11744175283272622</v>
      </c>
      <c r="R1647" s="44" t="str">
        <f t="shared" si="441"/>
        <v/>
      </c>
      <c r="S1647" s="3" t="str">
        <f>IF(G1647&gt;0,(K1647/G1647)*(1000000/365),"")</f>
        <v/>
      </c>
      <c r="T1647" s="3">
        <f>IF(H1647&gt;0,(L1647/H1647)*(1000000/365),"")</f>
        <v>0.29546575342465753</v>
      </c>
      <c r="U1647" s="3" t="str">
        <f>IF(I1647&gt;0,(M1647/I1647)*(1000000/365),"")</f>
        <v/>
      </c>
      <c r="V1647" s="28" t="str">
        <f>IF(J1647&gt;0,(N1647/J1647)*(1000000/365),"")</f>
        <v/>
      </c>
      <c r="Y1647" s="29" t="s">
        <v>973</v>
      </c>
      <c r="Z1647" s="3" t="s">
        <v>47</v>
      </c>
      <c r="AA1647" s="3">
        <v>3673.14</v>
      </c>
      <c r="AB1647" s="3">
        <v>1</v>
      </c>
      <c r="AC1647" s="3">
        <v>4</v>
      </c>
      <c r="AD1647" s="3">
        <v>0</v>
      </c>
      <c r="AE1647" s="2" t="s">
        <v>1245</v>
      </c>
      <c r="AI1647" s="3" t="s">
        <v>1243</v>
      </c>
      <c r="AK1647" s="3">
        <v>4</v>
      </c>
      <c r="AL1647" s="3">
        <v>0.43137999999999999</v>
      </c>
      <c r="AM1647" s="2" t="s">
        <v>1245</v>
      </c>
    </row>
    <row r="1648" spans="1:42" x14ac:dyDescent="0.25">
      <c r="A1648" s="3">
        <f t="shared" si="425"/>
        <v>5</v>
      </c>
      <c r="B1648" s="3" t="str">
        <f t="shared" si="426"/>
        <v>Oil</v>
      </c>
      <c r="C1648" s="3">
        <f t="shared" si="427"/>
        <v>0</v>
      </c>
      <c r="D1648" s="3">
        <f t="shared" si="428"/>
        <v>0</v>
      </c>
      <c r="E1648" s="3">
        <f t="shared" si="429"/>
        <v>4.0992899999999999E-2</v>
      </c>
      <c r="F1648" s="3" t="str">
        <f t="shared" si="430"/>
        <v/>
      </c>
      <c r="G1648" s="3">
        <f t="shared" si="431"/>
        <v>0</v>
      </c>
      <c r="H1648" s="3">
        <f t="shared" si="432"/>
        <v>0</v>
      </c>
      <c r="I1648" s="3">
        <f t="shared" si="433"/>
        <v>10</v>
      </c>
      <c r="J1648" s="3">
        <f t="shared" si="434"/>
        <v>0</v>
      </c>
      <c r="K1648" s="3">
        <f t="shared" si="435"/>
        <v>0</v>
      </c>
      <c r="L1648" s="3">
        <f t="shared" si="436"/>
        <v>2.3722973999999999E-3</v>
      </c>
      <c r="M1648" s="3">
        <f t="shared" si="437"/>
        <v>1.8019346999999998E-3</v>
      </c>
      <c r="N1648" s="3">
        <f t="shared" si="438"/>
        <v>0</v>
      </c>
      <c r="O1648" s="3">
        <f>SUM(K1648:M1648)</f>
        <v>4.1742320999999995E-3</v>
      </c>
      <c r="P1648" s="41" t="str">
        <f t="shared" si="439"/>
        <v/>
      </c>
      <c r="Q1648" s="42" t="str">
        <f t="shared" si="440"/>
        <v/>
      </c>
      <c r="R1648" s="44">
        <f t="shared" si="441"/>
        <v>4.3957238936498756E-2</v>
      </c>
      <c r="S1648" s="3" t="str">
        <f>IF(G1648&gt;0,(K1648/G1648)*(1000000/365),"")</f>
        <v/>
      </c>
      <c r="T1648" s="3" t="str">
        <f>IF(H1648&gt;0,(L1648/H1648)*(1000000/365),"")</f>
        <v/>
      </c>
      <c r="U1648" s="3">
        <f>IF(I1648&gt;0,(M1648/I1648)*(1000000/365),"")</f>
        <v>0.49368073972602733</v>
      </c>
      <c r="V1648" s="28" t="str">
        <f>IF(J1648&gt;0,(N1648/J1648)*(1000000/365),"")</f>
        <v/>
      </c>
      <c r="Y1648" s="29" t="s">
        <v>973</v>
      </c>
      <c r="Z1648" s="3" t="s">
        <v>62</v>
      </c>
      <c r="AA1648" s="3">
        <v>40992.9</v>
      </c>
      <c r="AB1648" s="3">
        <v>2</v>
      </c>
      <c r="AC1648" s="3">
        <v>10</v>
      </c>
      <c r="AD1648" s="3">
        <v>0</v>
      </c>
      <c r="AE1648" s="2" t="s">
        <v>1245</v>
      </c>
      <c r="AI1648" s="3" t="s">
        <v>1243</v>
      </c>
      <c r="AK1648" s="3">
        <v>0</v>
      </c>
      <c r="AL1648" s="3">
        <v>2.3722973999999999</v>
      </c>
      <c r="AM1648" s="2" t="s">
        <v>1243</v>
      </c>
      <c r="AO1648" s="2">
        <v>10</v>
      </c>
      <c r="AP1648" s="2">
        <v>1.8019346999999999</v>
      </c>
    </row>
    <row r="1649" spans="1:42" x14ac:dyDescent="0.25">
      <c r="A1649" s="3">
        <f t="shared" si="425"/>
        <v>2</v>
      </c>
      <c r="B1649" s="3" t="str">
        <f t="shared" si="426"/>
        <v>Oil</v>
      </c>
      <c r="C1649" s="3">
        <f t="shared" si="427"/>
        <v>0</v>
      </c>
      <c r="D1649" s="3">
        <f t="shared" si="428"/>
        <v>3.8611676698800002E-2</v>
      </c>
      <c r="E1649" s="3">
        <f t="shared" si="429"/>
        <v>0</v>
      </c>
      <c r="F1649" s="3" t="str">
        <f t="shared" si="430"/>
        <v/>
      </c>
      <c r="G1649" s="3">
        <f t="shared" si="431"/>
        <v>0</v>
      </c>
      <c r="H1649" s="3">
        <f t="shared" si="432"/>
        <v>76</v>
      </c>
      <c r="I1649" s="3">
        <f t="shared" si="433"/>
        <v>0</v>
      </c>
      <c r="J1649" s="3">
        <f t="shared" si="434"/>
        <v>0</v>
      </c>
      <c r="K1649" s="3">
        <f t="shared" si="435"/>
        <v>0</v>
      </c>
      <c r="L1649" s="3">
        <f t="shared" si="436"/>
        <v>8.7217506999999993E-3</v>
      </c>
      <c r="M1649" s="3">
        <f t="shared" si="437"/>
        <v>0</v>
      </c>
      <c r="N1649" s="3">
        <f t="shared" si="438"/>
        <v>0</v>
      </c>
      <c r="O1649" s="3">
        <f>SUM(K1649:M1649)</f>
        <v>8.7217506999999993E-3</v>
      </c>
      <c r="P1649" s="41" t="str">
        <f t="shared" si="439"/>
        <v/>
      </c>
      <c r="Q1649" s="42">
        <f t="shared" si="440"/>
        <v>0.22588375967291416</v>
      </c>
      <c r="R1649" s="44" t="str">
        <f t="shared" si="441"/>
        <v/>
      </c>
      <c r="S1649" s="3" t="str">
        <f>IF(G1649&gt;0,(K1649/G1649)*(1000000/365),"")</f>
        <v/>
      </c>
      <c r="T1649" s="3">
        <f>IF(H1649&gt;0,(L1649/H1649)*(1000000/365),"")</f>
        <v>0.31441062364816147</v>
      </c>
      <c r="U1649" s="3" t="str">
        <f>IF(I1649&gt;0,(M1649/I1649)*(1000000/365),"")</f>
        <v/>
      </c>
      <c r="V1649" s="28" t="str">
        <f>IF(J1649&gt;0,(N1649/J1649)*(1000000/365),"")</f>
        <v/>
      </c>
      <c r="Y1649" s="29" t="s">
        <v>973</v>
      </c>
      <c r="Z1649" s="3" t="s">
        <v>47</v>
      </c>
      <c r="AA1649" s="3">
        <v>38611.676698800002</v>
      </c>
      <c r="AB1649" s="3">
        <v>38</v>
      </c>
      <c r="AC1649" s="3">
        <v>76</v>
      </c>
      <c r="AD1649" s="3">
        <v>0</v>
      </c>
      <c r="AE1649" s="2" t="s">
        <v>1245</v>
      </c>
      <c r="AI1649" s="3" t="s">
        <v>1243</v>
      </c>
      <c r="AK1649" s="3">
        <v>76</v>
      </c>
      <c r="AL1649" s="3">
        <v>8.7217506999999994</v>
      </c>
      <c r="AM1649" s="2" t="s">
        <v>1245</v>
      </c>
    </row>
    <row r="1650" spans="1:42" x14ac:dyDescent="0.25">
      <c r="A1650" s="3">
        <f t="shared" si="425"/>
        <v>2</v>
      </c>
      <c r="B1650" s="3" t="str">
        <f t="shared" si="426"/>
        <v>Oil</v>
      </c>
      <c r="C1650" s="3">
        <f t="shared" si="427"/>
        <v>0</v>
      </c>
      <c r="D1650" s="3">
        <f t="shared" si="428"/>
        <v>2.9761929999999999E-2</v>
      </c>
      <c r="E1650" s="3">
        <f t="shared" si="429"/>
        <v>0</v>
      </c>
      <c r="F1650" s="3" t="str">
        <f t="shared" si="430"/>
        <v/>
      </c>
      <c r="G1650" s="3">
        <f t="shared" si="431"/>
        <v>0</v>
      </c>
      <c r="H1650" s="3">
        <f t="shared" si="432"/>
        <v>4</v>
      </c>
      <c r="I1650" s="3">
        <f t="shared" si="433"/>
        <v>0</v>
      </c>
      <c r="J1650" s="3">
        <f t="shared" si="434"/>
        <v>0</v>
      </c>
      <c r="K1650" s="3">
        <f t="shared" si="435"/>
        <v>0</v>
      </c>
      <c r="L1650" s="3">
        <f t="shared" si="436"/>
        <v>2.8509899999999999E-3</v>
      </c>
      <c r="M1650" s="3">
        <f t="shared" si="437"/>
        <v>0</v>
      </c>
      <c r="N1650" s="3">
        <f t="shared" si="438"/>
        <v>0</v>
      </c>
      <c r="O1650" s="3">
        <f>SUM(K1650:M1650)</f>
        <v>2.8509899999999999E-3</v>
      </c>
      <c r="P1650" s="41" t="str">
        <f t="shared" si="439"/>
        <v/>
      </c>
      <c r="Q1650" s="42">
        <f t="shared" si="440"/>
        <v>9.579318276738101E-2</v>
      </c>
      <c r="R1650" s="44" t="str">
        <f t="shared" si="441"/>
        <v/>
      </c>
      <c r="S1650" s="3" t="str">
        <f>IF(G1650&gt;0,(K1650/G1650)*(1000000/365),"")</f>
        <v/>
      </c>
      <c r="T1650" s="3">
        <f>IF(H1650&gt;0,(L1650/H1650)*(1000000/365),"")</f>
        <v>1.9527328767123286</v>
      </c>
      <c r="U1650" s="3" t="str">
        <f>IF(I1650&gt;0,(M1650/I1650)*(1000000/365),"")</f>
        <v/>
      </c>
      <c r="V1650" s="28" t="str">
        <f>IF(J1650&gt;0,(N1650/J1650)*(1000000/365),"")</f>
        <v/>
      </c>
      <c r="Y1650" s="29" t="s">
        <v>974</v>
      </c>
      <c r="Z1650" s="3" t="s">
        <v>47</v>
      </c>
      <c r="AA1650" s="3">
        <v>29761.93</v>
      </c>
      <c r="AB1650" s="3">
        <v>7</v>
      </c>
      <c r="AC1650" s="3">
        <v>4</v>
      </c>
      <c r="AD1650" s="3">
        <v>0</v>
      </c>
      <c r="AE1650" s="2" t="s">
        <v>1245</v>
      </c>
      <c r="AI1650" s="3" t="s">
        <v>1243</v>
      </c>
      <c r="AK1650" s="3">
        <v>4</v>
      </c>
      <c r="AL1650" s="3">
        <v>2.8509899999999999</v>
      </c>
      <c r="AM1650" s="2" t="s">
        <v>1245</v>
      </c>
    </row>
    <row r="1651" spans="1:42" x14ac:dyDescent="0.25">
      <c r="A1651" s="3">
        <f t="shared" si="425"/>
        <v>2</v>
      </c>
      <c r="B1651" s="3" t="str">
        <f t="shared" si="426"/>
        <v>Oil</v>
      </c>
      <c r="C1651" s="3">
        <f t="shared" si="427"/>
        <v>0</v>
      </c>
      <c r="D1651" s="3">
        <f t="shared" si="428"/>
        <v>6.3201999999999998E-3</v>
      </c>
      <c r="E1651" s="3">
        <f t="shared" si="429"/>
        <v>0</v>
      </c>
      <c r="F1651" s="3" t="str">
        <f t="shared" si="430"/>
        <v/>
      </c>
      <c r="G1651" s="3">
        <f t="shared" si="431"/>
        <v>0</v>
      </c>
      <c r="H1651" s="3">
        <f t="shared" si="432"/>
        <v>5</v>
      </c>
      <c r="I1651" s="3">
        <f t="shared" si="433"/>
        <v>0</v>
      </c>
      <c r="J1651" s="3">
        <f t="shared" si="434"/>
        <v>0</v>
      </c>
      <c r="K1651" s="3">
        <f t="shared" si="435"/>
        <v>0</v>
      </c>
      <c r="L1651" s="3">
        <f t="shared" si="436"/>
        <v>2.7548300999999998E-3</v>
      </c>
      <c r="M1651" s="3">
        <f t="shared" si="437"/>
        <v>0</v>
      </c>
      <c r="N1651" s="3">
        <f t="shared" si="438"/>
        <v>0</v>
      </c>
      <c r="O1651" s="3">
        <f>SUM(K1651:M1651)</f>
        <v>2.7548300999999998E-3</v>
      </c>
      <c r="P1651" s="41" t="str">
        <f t="shared" si="439"/>
        <v/>
      </c>
      <c r="Q1651" s="42">
        <f t="shared" si="440"/>
        <v>0.43587704503022057</v>
      </c>
      <c r="R1651" s="44" t="str">
        <f t="shared" si="441"/>
        <v/>
      </c>
      <c r="S1651" s="3" t="str">
        <f>IF(G1651&gt;0,(K1651/G1651)*(1000000/365),"")</f>
        <v/>
      </c>
      <c r="T1651" s="3">
        <f>IF(H1651&gt;0,(L1651/H1651)*(1000000/365),"")</f>
        <v>1.5094959452054793</v>
      </c>
      <c r="U1651" s="3" t="str">
        <f>IF(I1651&gt;0,(M1651/I1651)*(1000000/365),"")</f>
        <v/>
      </c>
      <c r="V1651" s="28" t="str">
        <f>IF(J1651&gt;0,(N1651/J1651)*(1000000/365),"")</f>
        <v/>
      </c>
      <c r="Y1651" s="29" t="s">
        <v>975</v>
      </c>
      <c r="Z1651" s="3" t="s">
        <v>47</v>
      </c>
      <c r="AA1651" s="3">
        <v>6320.2</v>
      </c>
      <c r="AB1651" s="3">
        <v>1</v>
      </c>
      <c r="AC1651" s="3">
        <v>5</v>
      </c>
      <c r="AD1651" s="3">
        <v>0</v>
      </c>
      <c r="AE1651" s="2" t="s">
        <v>1245</v>
      </c>
      <c r="AI1651" s="3" t="s">
        <v>1243</v>
      </c>
      <c r="AK1651" s="3">
        <v>5</v>
      </c>
      <c r="AL1651" s="3">
        <v>2.7548300999999999</v>
      </c>
      <c r="AM1651" s="2" t="s">
        <v>1245</v>
      </c>
    </row>
    <row r="1652" spans="1:42" x14ac:dyDescent="0.25">
      <c r="A1652" s="3">
        <f t="shared" si="425"/>
        <v>5</v>
      </c>
      <c r="B1652" s="3" t="str">
        <f t="shared" si="426"/>
        <v>Oil</v>
      </c>
      <c r="C1652" s="3">
        <f t="shared" si="427"/>
        <v>0</v>
      </c>
      <c r="D1652" s="3">
        <f t="shared" si="428"/>
        <v>1.1287677518771333</v>
      </c>
      <c r="E1652" s="3">
        <f t="shared" si="429"/>
        <v>0.24355154812286689</v>
      </c>
      <c r="F1652" s="3" t="str">
        <f t="shared" si="430"/>
        <v/>
      </c>
      <c r="G1652" s="3">
        <f t="shared" si="431"/>
        <v>0</v>
      </c>
      <c r="H1652" s="3">
        <f t="shared" si="432"/>
        <v>241</v>
      </c>
      <c r="I1652" s="3">
        <f t="shared" si="433"/>
        <v>52</v>
      </c>
      <c r="J1652" s="3">
        <f t="shared" si="434"/>
        <v>0</v>
      </c>
      <c r="K1652" s="3">
        <f t="shared" si="435"/>
        <v>0</v>
      </c>
      <c r="L1652" s="3">
        <f t="shared" si="436"/>
        <v>0.30719458329999999</v>
      </c>
      <c r="M1652" s="3">
        <f t="shared" si="437"/>
        <v>1.6281007E-3</v>
      </c>
      <c r="N1652" s="3">
        <f t="shared" si="438"/>
        <v>0</v>
      </c>
      <c r="O1652" s="3">
        <f>SUM(K1652:M1652)</f>
        <v>0.30882268400000001</v>
      </c>
      <c r="P1652" s="41" t="str">
        <f t="shared" si="439"/>
        <v/>
      </c>
      <c r="Q1652" s="42">
        <f t="shared" si="440"/>
        <v>0.27215038947483877</v>
      </c>
      <c r="R1652" s="44">
        <f t="shared" si="441"/>
        <v>6.6848300187303906E-3</v>
      </c>
      <c r="S1652" s="3" t="str">
        <f>IF(G1652&gt;0,(K1652/G1652)*(1000000/365),"")</f>
        <v/>
      </c>
      <c r="T1652" s="3">
        <f>IF(H1652&gt;0,(L1652/H1652)*(1000000/365),"")</f>
        <v>3.4922364951969529</v>
      </c>
      <c r="U1652" s="3">
        <f>IF(I1652&gt;0,(M1652/I1652)*(1000000/365),"")</f>
        <v>8.5779805057955752E-2</v>
      </c>
      <c r="V1652" s="28" t="str">
        <f>IF(J1652&gt;0,(N1652/J1652)*(1000000/365),"")</f>
        <v/>
      </c>
      <c r="Y1652" s="29" t="s">
        <v>975</v>
      </c>
      <c r="Z1652" s="3" t="s">
        <v>62</v>
      </c>
      <c r="AA1652" s="3">
        <v>1372319.3</v>
      </c>
      <c r="AB1652" s="3">
        <v>60</v>
      </c>
      <c r="AC1652" s="3">
        <v>293</v>
      </c>
      <c r="AD1652" s="3">
        <v>0</v>
      </c>
      <c r="AE1652" s="2" t="s">
        <v>1245</v>
      </c>
      <c r="AI1652" s="3" t="s">
        <v>1243</v>
      </c>
      <c r="AK1652" s="3">
        <v>241</v>
      </c>
      <c r="AL1652" s="3">
        <v>307.19458329999998</v>
      </c>
      <c r="AM1652" s="2" t="s">
        <v>1243</v>
      </c>
      <c r="AO1652" s="2">
        <v>52</v>
      </c>
      <c r="AP1652" s="2">
        <v>1.6281007000000001</v>
      </c>
    </row>
    <row r="1653" spans="1:42" x14ac:dyDescent="0.25">
      <c r="A1653" s="3">
        <f t="shared" si="425"/>
        <v>2</v>
      </c>
      <c r="B1653" s="3" t="str">
        <f t="shared" si="426"/>
        <v>Oil</v>
      </c>
      <c r="C1653" s="3">
        <f t="shared" si="427"/>
        <v>0</v>
      </c>
      <c r="D1653" s="3">
        <f t="shared" si="428"/>
        <v>1.6202660000000001E-2</v>
      </c>
      <c r="E1653" s="3">
        <f t="shared" si="429"/>
        <v>0</v>
      </c>
      <c r="F1653" s="3" t="str">
        <f t="shared" si="430"/>
        <v/>
      </c>
      <c r="G1653" s="3">
        <f t="shared" si="431"/>
        <v>0</v>
      </c>
      <c r="H1653" s="3">
        <f t="shared" si="432"/>
        <v>4</v>
      </c>
      <c r="I1653" s="3">
        <f t="shared" si="433"/>
        <v>0</v>
      </c>
      <c r="J1653" s="3">
        <f t="shared" si="434"/>
        <v>0</v>
      </c>
      <c r="K1653" s="3">
        <f t="shared" si="435"/>
        <v>0</v>
      </c>
      <c r="L1653" s="3">
        <f t="shared" si="436"/>
        <v>9.1372210000000009E-3</v>
      </c>
      <c r="M1653" s="3">
        <f t="shared" si="437"/>
        <v>0</v>
      </c>
      <c r="N1653" s="3">
        <f t="shared" si="438"/>
        <v>0</v>
      </c>
      <c r="O1653" s="3">
        <f>SUM(K1653:M1653)</f>
        <v>9.1372210000000009E-3</v>
      </c>
      <c r="P1653" s="41" t="str">
        <f t="shared" si="439"/>
        <v/>
      </c>
      <c r="Q1653" s="42">
        <f t="shared" si="440"/>
        <v>0.56393339118391672</v>
      </c>
      <c r="R1653" s="44" t="str">
        <f t="shared" si="441"/>
        <v/>
      </c>
      <c r="S1653" s="3" t="str">
        <f>IF(G1653&gt;0,(K1653/G1653)*(1000000/365),"")</f>
        <v/>
      </c>
      <c r="T1653" s="3">
        <f>IF(H1653&gt;0,(L1653/H1653)*(1000000/365),"")</f>
        <v>6.2583705479452059</v>
      </c>
      <c r="U1653" s="3" t="str">
        <f>IF(I1653&gt;0,(M1653/I1653)*(1000000/365),"")</f>
        <v/>
      </c>
      <c r="V1653" s="28" t="str">
        <f>IF(J1653&gt;0,(N1653/J1653)*(1000000/365),"")</f>
        <v/>
      </c>
      <c r="Y1653" s="29" t="s">
        <v>975</v>
      </c>
      <c r="Z1653" s="3" t="s">
        <v>47</v>
      </c>
      <c r="AA1653" s="3">
        <v>16202.66</v>
      </c>
      <c r="AB1653" s="3">
        <v>2</v>
      </c>
      <c r="AC1653" s="3">
        <v>4</v>
      </c>
      <c r="AD1653" s="3">
        <v>0</v>
      </c>
      <c r="AE1653" s="2" t="s">
        <v>1245</v>
      </c>
      <c r="AI1653" s="3" t="s">
        <v>1243</v>
      </c>
      <c r="AK1653" s="3">
        <v>4</v>
      </c>
      <c r="AL1653" s="3">
        <v>9.1372210000000003</v>
      </c>
      <c r="AM1653" s="2" t="s">
        <v>1245</v>
      </c>
    </row>
    <row r="1654" spans="1:42" x14ac:dyDescent="0.25">
      <c r="A1654" s="3">
        <f t="shared" si="425"/>
        <v>5</v>
      </c>
      <c r="B1654" s="3" t="str">
        <f t="shared" si="426"/>
        <v>Oil</v>
      </c>
      <c r="C1654" s="3">
        <f t="shared" si="427"/>
        <v>0</v>
      </c>
      <c r="D1654" s="3">
        <f t="shared" si="428"/>
        <v>1.1343292E-2</v>
      </c>
      <c r="E1654" s="3">
        <f t="shared" si="429"/>
        <v>0.130447858</v>
      </c>
      <c r="F1654" s="3" t="str">
        <f t="shared" si="430"/>
        <v/>
      </c>
      <c r="G1654" s="3">
        <f t="shared" si="431"/>
        <v>0</v>
      </c>
      <c r="H1654" s="3">
        <f t="shared" si="432"/>
        <v>4</v>
      </c>
      <c r="I1654" s="3">
        <f t="shared" si="433"/>
        <v>46</v>
      </c>
      <c r="J1654" s="3">
        <f t="shared" si="434"/>
        <v>0</v>
      </c>
      <c r="K1654" s="3">
        <f t="shared" si="435"/>
        <v>0</v>
      </c>
      <c r="L1654" s="3">
        <f t="shared" si="436"/>
        <v>4.9508000000000006E-4</v>
      </c>
      <c r="M1654" s="3">
        <f t="shared" si="437"/>
        <v>3.2372999999999999E-4</v>
      </c>
      <c r="N1654" s="3">
        <f t="shared" si="438"/>
        <v>0</v>
      </c>
      <c r="O1654" s="3">
        <f>SUM(K1654:M1654)</f>
        <v>8.1881000000000011E-4</v>
      </c>
      <c r="P1654" s="41" t="str">
        <f t="shared" si="439"/>
        <v/>
      </c>
      <c r="Q1654" s="42">
        <f t="shared" si="440"/>
        <v>4.3645178136999391E-2</v>
      </c>
      <c r="R1654" s="44">
        <f t="shared" si="441"/>
        <v>2.4816812246928575E-3</v>
      </c>
      <c r="S1654" s="3" t="str">
        <f>IF(G1654&gt;0,(K1654/G1654)*(1000000/365),"")</f>
        <v/>
      </c>
      <c r="T1654" s="3">
        <f>IF(H1654&gt;0,(L1654/H1654)*(1000000/365),"")</f>
        <v>0.33909589041095894</v>
      </c>
      <c r="U1654" s="3">
        <f>IF(I1654&gt;0,(M1654/I1654)*(1000000/365),"")</f>
        <v>1.9281119714115544E-2</v>
      </c>
      <c r="V1654" s="28" t="str">
        <f>IF(J1654&gt;0,(N1654/J1654)*(1000000/365),"")</f>
        <v/>
      </c>
      <c r="Y1654" s="29" t="s">
        <v>975</v>
      </c>
      <c r="Z1654" s="3" t="s">
        <v>47</v>
      </c>
      <c r="AA1654" s="3">
        <v>141791.15</v>
      </c>
      <c r="AB1654" s="3">
        <v>16</v>
      </c>
      <c r="AC1654" s="3">
        <v>50</v>
      </c>
      <c r="AD1654" s="3">
        <v>0</v>
      </c>
      <c r="AE1654" s="2" t="s">
        <v>1245</v>
      </c>
      <c r="AI1654" s="3" t="s">
        <v>1243</v>
      </c>
      <c r="AK1654" s="3">
        <v>4</v>
      </c>
      <c r="AL1654" s="3">
        <v>0.49508000000000002</v>
      </c>
      <c r="AM1654" s="2" t="s">
        <v>1243</v>
      </c>
      <c r="AO1654" s="2">
        <v>46</v>
      </c>
      <c r="AP1654" s="2">
        <v>0.32373000000000002</v>
      </c>
    </row>
    <row r="1655" spans="1:42" x14ac:dyDescent="0.25">
      <c r="A1655" s="3">
        <f t="shared" si="425"/>
        <v>3</v>
      </c>
      <c r="B1655" s="3" t="str">
        <f t="shared" si="426"/>
        <v>Oil</v>
      </c>
      <c r="C1655" s="3">
        <f t="shared" si="427"/>
        <v>0</v>
      </c>
      <c r="D1655" s="3">
        <f t="shared" si="428"/>
        <v>0</v>
      </c>
      <c r="E1655" s="3">
        <f t="shared" si="429"/>
        <v>6.7666950000000003E-2</v>
      </c>
      <c r="F1655" s="3" t="str">
        <f t="shared" si="430"/>
        <v/>
      </c>
      <c r="G1655" s="3">
        <f t="shared" si="431"/>
        <v>0</v>
      </c>
      <c r="H1655" s="3">
        <f t="shared" si="432"/>
        <v>0</v>
      </c>
      <c r="I1655" s="3">
        <f t="shared" si="433"/>
        <v>8</v>
      </c>
      <c r="J1655" s="3">
        <f t="shared" si="434"/>
        <v>0</v>
      </c>
      <c r="K1655" s="3">
        <f t="shared" si="435"/>
        <v>0</v>
      </c>
      <c r="L1655" s="3">
        <f t="shared" si="436"/>
        <v>0</v>
      </c>
      <c r="M1655" s="3">
        <f t="shared" si="437"/>
        <v>7.9059999999999992E-4</v>
      </c>
      <c r="N1655" s="3">
        <f t="shared" si="438"/>
        <v>0</v>
      </c>
      <c r="O1655" s="3">
        <f>SUM(K1655:M1655)</f>
        <v>7.9059999999999992E-4</v>
      </c>
      <c r="P1655" s="41" t="str">
        <f t="shared" si="439"/>
        <v/>
      </c>
      <c r="Q1655" s="42" t="str">
        <f t="shared" si="440"/>
        <v/>
      </c>
      <c r="R1655" s="44">
        <f t="shared" si="441"/>
        <v>1.1683694920489247E-2</v>
      </c>
      <c r="S1655" s="3" t="str">
        <f>IF(G1655&gt;0,(K1655/G1655)*(1000000/365),"")</f>
        <v/>
      </c>
      <c r="T1655" s="3" t="str">
        <f>IF(H1655&gt;0,(L1655/H1655)*(1000000/365),"")</f>
        <v/>
      </c>
      <c r="U1655" s="3">
        <f>IF(I1655&gt;0,(M1655/I1655)*(1000000/365),"")</f>
        <v>0.27075342465753421</v>
      </c>
      <c r="V1655" s="28" t="str">
        <f>IF(J1655&gt;0,(N1655/J1655)*(1000000/365),"")</f>
        <v/>
      </c>
      <c r="Y1655" s="29" t="s">
        <v>975</v>
      </c>
      <c r="Z1655" s="3" t="s">
        <v>47</v>
      </c>
      <c r="AA1655" s="3">
        <v>67666.95</v>
      </c>
      <c r="AB1655" s="3">
        <v>2</v>
      </c>
      <c r="AC1655" s="3">
        <v>8</v>
      </c>
      <c r="AD1655" s="3">
        <v>0</v>
      </c>
      <c r="AE1655" s="2" t="s">
        <v>1245</v>
      </c>
      <c r="AI1655" s="3" t="s">
        <v>1245</v>
      </c>
      <c r="AM1655" s="2" t="s">
        <v>1243</v>
      </c>
      <c r="AO1655" s="2">
        <v>8</v>
      </c>
      <c r="AP1655" s="2">
        <v>0.79059999999999997</v>
      </c>
    </row>
    <row r="1656" spans="1:42" x14ac:dyDescent="0.25">
      <c r="A1656" s="3">
        <f t="shared" si="425"/>
        <v>5</v>
      </c>
      <c r="B1656" s="3" t="str">
        <f t="shared" si="426"/>
        <v>Oil</v>
      </c>
      <c r="C1656" s="3">
        <f t="shared" si="427"/>
        <v>0</v>
      </c>
      <c r="D1656" s="3">
        <f t="shared" si="428"/>
        <v>1.9931701600000001E-2</v>
      </c>
      <c r="E1656" s="3">
        <f t="shared" si="429"/>
        <v>2.9897552399999999E-2</v>
      </c>
      <c r="F1656" s="3" t="str">
        <f t="shared" si="430"/>
        <v/>
      </c>
      <c r="G1656" s="3">
        <f t="shared" si="431"/>
        <v>0</v>
      </c>
      <c r="H1656" s="3">
        <f t="shared" si="432"/>
        <v>6</v>
      </c>
      <c r="I1656" s="3">
        <f t="shared" si="433"/>
        <v>9</v>
      </c>
      <c r="J1656" s="3">
        <f t="shared" si="434"/>
        <v>0</v>
      </c>
      <c r="K1656" s="3">
        <f t="shared" si="435"/>
        <v>0</v>
      </c>
      <c r="L1656" s="3">
        <f t="shared" si="436"/>
        <v>1.9E-3</v>
      </c>
      <c r="M1656" s="3">
        <f t="shared" si="437"/>
        <v>1.1000000000000001E-3</v>
      </c>
      <c r="N1656" s="3">
        <f t="shared" si="438"/>
        <v>0</v>
      </c>
      <c r="O1656" s="3">
        <f>SUM(K1656:M1656)</f>
        <v>3.0000000000000001E-3</v>
      </c>
      <c r="P1656" s="41" t="str">
        <f t="shared" si="439"/>
        <v/>
      </c>
      <c r="Q1656" s="42">
        <f t="shared" si="440"/>
        <v>9.5325529055682826E-2</v>
      </c>
      <c r="R1656" s="44">
        <f t="shared" si="441"/>
        <v>3.6792309460088116E-2</v>
      </c>
      <c r="S1656" s="3" t="str">
        <f>IF(G1656&gt;0,(K1656/G1656)*(1000000/365),"")</f>
        <v/>
      </c>
      <c r="T1656" s="3">
        <f>IF(H1656&gt;0,(L1656/H1656)*(1000000/365),"")</f>
        <v>0.86757990867579904</v>
      </c>
      <c r="U1656" s="3">
        <f>IF(I1656&gt;0,(M1656/I1656)*(1000000/365),"")</f>
        <v>0.33485540334855407</v>
      </c>
      <c r="V1656" s="28" t="str">
        <f>IF(J1656&gt;0,(N1656/J1656)*(1000000/365),"")</f>
        <v/>
      </c>
      <c r="Y1656" s="29" t="s">
        <v>975</v>
      </c>
      <c r="Z1656" s="3" t="s">
        <v>47</v>
      </c>
      <c r="AA1656" s="3">
        <v>49829.254000000001</v>
      </c>
      <c r="AB1656" s="3">
        <v>4</v>
      </c>
      <c r="AC1656" s="3">
        <v>15</v>
      </c>
      <c r="AD1656" s="3">
        <v>0</v>
      </c>
      <c r="AE1656" s="2" t="s">
        <v>1245</v>
      </c>
      <c r="AI1656" s="3" t="s">
        <v>1243</v>
      </c>
      <c r="AK1656" s="3">
        <v>6</v>
      </c>
      <c r="AL1656" s="3">
        <v>1.9</v>
      </c>
      <c r="AM1656" s="2" t="s">
        <v>1243</v>
      </c>
      <c r="AO1656" s="2">
        <v>9</v>
      </c>
      <c r="AP1656" s="2">
        <v>1.1000000000000001</v>
      </c>
    </row>
    <row r="1657" spans="1:42" x14ac:dyDescent="0.25">
      <c r="A1657" s="3">
        <f t="shared" si="425"/>
        <v>3</v>
      </c>
      <c r="B1657" s="3" t="str">
        <f t="shared" si="426"/>
        <v>Oil</v>
      </c>
      <c r="C1657" s="3">
        <f t="shared" si="427"/>
        <v>0</v>
      </c>
      <c r="D1657" s="3">
        <f t="shared" si="428"/>
        <v>0</v>
      </c>
      <c r="E1657" s="3">
        <f t="shared" si="429"/>
        <v>4.4409789999999998E-2</v>
      </c>
      <c r="F1657" s="3" t="str">
        <f t="shared" si="430"/>
        <v/>
      </c>
      <c r="G1657" s="3">
        <f t="shared" si="431"/>
        <v>0</v>
      </c>
      <c r="H1657" s="3">
        <f t="shared" si="432"/>
        <v>0</v>
      </c>
      <c r="I1657" s="3">
        <f t="shared" si="433"/>
        <v>9</v>
      </c>
      <c r="J1657" s="3">
        <f t="shared" si="434"/>
        <v>0</v>
      </c>
      <c r="K1657" s="3">
        <f t="shared" si="435"/>
        <v>0</v>
      </c>
      <c r="L1657" s="3">
        <f t="shared" si="436"/>
        <v>0</v>
      </c>
      <c r="M1657" s="3">
        <f t="shared" si="437"/>
        <v>0</v>
      </c>
      <c r="N1657" s="3">
        <f t="shared" si="438"/>
        <v>0</v>
      </c>
      <c r="O1657" s="3">
        <f>SUM(K1657:M1657)</f>
        <v>0</v>
      </c>
      <c r="P1657" s="41" t="str">
        <f t="shared" si="439"/>
        <v/>
      </c>
      <c r="Q1657" s="42" t="str">
        <f t="shared" si="440"/>
        <v/>
      </c>
      <c r="R1657" s="44">
        <f t="shared" si="441"/>
        <v>0</v>
      </c>
      <c r="S1657" s="3" t="str">
        <f>IF(G1657&gt;0,(K1657/G1657)*(1000000/365),"")</f>
        <v/>
      </c>
      <c r="T1657" s="3" t="str">
        <f>IF(H1657&gt;0,(L1657/H1657)*(1000000/365),"")</f>
        <v/>
      </c>
      <c r="U1657" s="3">
        <f>IF(I1657&gt;0,(M1657/I1657)*(1000000/365),"")</f>
        <v>0</v>
      </c>
      <c r="V1657" s="28" t="str">
        <f>IF(J1657&gt;0,(N1657/J1657)*(1000000/365),"")</f>
        <v/>
      </c>
      <c r="Y1657" s="29" t="s">
        <v>975</v>
      </c>
      <c r="Z1657" s="3" t="s">
        <v>47</v>
      </c>
      <c r="AA1657" s="3">
        <v>44409.79</v>
      </c>
      <c r="AB1657" s="3">
        <v>2</v>
      </c>
      <c r="AC1657" s="3">
        <v>9</v>
      </c>
      <c r="AD1657" s="3">
        <v>0</v>
      </c>
      <c r="AE1657" s="2" t="s">
        <v>1245</v>
      </c>
      <c r="AI1657" s="3" t="s">
        <v>1245</v>
      </c>
      <c r="AM1657" s="2" t="s">
        <v>1243</v>
      </c>
      <c r="AO1657" s="2">
        <v>9</v>
      </c>
      <c r="AP1657" s="2">
        <v>0</v>
      </c>
    </row>
    <row r="1658" spans="1:42" x14ac:dyDescent="0.25">
      <c r="A1658" s="3">
        <f t="shared" si="425"/>
        <v>5</v>
      </c>
      <c r="B1658" s="3" t="str">
        <f t="shared" si="426"/>
        <v>Oil</v>
      </c>
      <c r="C1658" s="3">
        <f t="shared" si="427"/>
        <v>0</v>
      </c>
      <c r="D1658" s="3">
        <f t="shared" si="428"/>
        <v>7.3122500000000007E-2</v>
      </c>
      <c r="E1658" s="3">
        <f t="shared" si="429"/>
        <v>0.1023715</v>
      </c>
      <c r="F1658" s="3" t="str">
        <f t="shared" si="430"/>
        <v/>
      </c>
      <c r="G1658" s="3">
        <f t="shared" si="431"/>
        <v>0</v>
      </c>
      <c r="H1658" s="3">
        <f t="shared" si="432"/>
        <v>25</v>
      </c>
      <c r="I1658" s="3">
        <f t="shared" si="433"/>
        <v>35</v>
      </c>
      <c r="J1658" s="3">
        <f t="shared" si="434"/>
        <v>0</v>
      </c>
      <c r="K1658" s="3">
        <f t="shared" si="435"/>
        <v>0</v>
      </c>
      <c r="L1658" s="3">
        <f t="shared" si="436"/>
        <v>2.7737482E-3</v>
      </c>
      <c r="M1658" s="3">
        <f t="shared" si="437"/>
        <v>7.3786000000000001E-5</v>
      </c>
      <c r="N1658" s="3">
        <f t="shared" si="438"/>
        <v>0</v>
      </c>
      <c r="O1658" s="3">
        <f>SUM(K1658:M1658)</f>
        <v>2.8475342000000002E-3</v>
      </c>
      <c r="P1658" s="41" t="str">
        <f t="shared" si="439"/>
        <v/>
      </c>
      <c r="Q1658" s="42">
        <f t="shared" si="440"/>
        <v>3.7932896167390331E-2</v>
      </c>
      <c r="R1658" s="44">
        <f t="shared" si="441"/>
        <v>7.2076701034956016E-4</v>
      </c>
      <c r="S1658" s="3" t="str">
        <f>IF(G1658&gt;0,(K1658/G1658)*(1000000/365),"")</f>
        <v/>
      </c>
      <c r="T1658" s="3">
        <f>IF(H1658&gt;0,(L1658/H1658)*(1000000/365),"")</f>
        <v>0.30397240547945203</v>
      </c>
      <c r="U1658" s="3">
        <f>IF(I1658&gt;0,(M1658/I1658)*(1000000/365),"")</f>
        <v>5.7758121330724064E-3</v>
      </c>
      <c r="V1658" s="28" t="str">
        <f>IF(J1658&gt;0,(N1658/J1658)*(1000000/365),"")</f>
        <v/>
      </c>
      <c r="Y1658" s="29" t="s">
        <v>975</v>
      </c>
      <c r="Z1658" s="3" t="s">
        <v>47</v>
      </c>
      <c r="AA1658" s="3">
        <v>175494</v>
      </c>
      <c r="AB1658" s="3">
        <v>28</v>
      </c>
      <c r="AC1658" s="3">
        <v>60</v>
      </c>
      <c r="AD1658" s="3">
        <v>0</v>
      </c>
      <c r="AE1658" s="2" t="s">
        <v>1245</v>
      </c>
      <c r="AI1658" s="3" t="s">
        <v>1243</v>
      </c>
      <c r="AK1658" s="3">
        <v>25</v>
      </c>
      <c r="AL1658" s="3">
        <v>2.7737482</v>
      </c>
      <c r="AM1658" s="2" t="s">
        <v>1243</v>
      </c>
      <c r="AO1658" s="2">
        <v>35</v>
      </c>
      <c r="AP1658" s="2">
        <v>7.3786000000000004E-2</v>
      </c>
    </row>
    <row r="1659" spans="1:42" x14ac:dyDescent="0.25">
      <c r="A1659" s="3">
        <f t="shared" si="425"/>
        <v>2</v>
      </c>
      <c r="B1659" s="3" t="str">
        <f t="shared" si="426"/>
        <v>Oil</v>
      </c>
      <c r="C1659" s="3">
        <f t="shared" si="427"/>
        <v>0</v>
      </c>
      <c r="D1659" s="3">
        <f t="shared" si="428"/>
        <v>3.69126E-3</v>
      </c>
      <c r="E1659" s="3">
        <f t="shared" si="429"/>
        <v>0</v>
      </c>
      <c r="F1659" s="3" t="str">
        <f t="shared" si="430"/>
        <v/>
      </c>
      <c r="G1659" s="3">
        <f t="shared" si="431"/>
        <v>0</v>
      </c>
      <c r="H1659" s="3">
        <f t="shared" si="432"/>
        <v>4</v>
      </c>
      <c r="I1659" s="3">
        <f t="shared" si="433"/>
        <v>0</v>
      </c>
      <c r="J1659" s="3">
        <f t="shared" si="434"/>
        <v>0</v>
      </c>
      <c r="K1659" s="3">
        <f t="shared" si="435"/>
        <v>0</v>
      </c>
      <c r="L1659" s="3">
        <f t="shared" si="436"/>
        <v>8.7970000000000008E-4</v>
      </c>
      <c r="M1659" s="3">
        <f t="shared" si="437"/>
        <v>0</v>
      </c>
      <c r="N1659" s="3">
        <f t="shared" si="438"/>
        <v>0</v>
      </c>
      <c r="O1659" s="3">
        <f>SUM(K1659:M1659)</f>
        <v>8.7970000000000008E-4</v>
      </c>
      <c r="P1659" s="41" t="str">
        <f t="shared" si="439"/>
        <v/>
      </c>
      <c r="Q1659" s="42">
        <f t="shared" si="440"/>
        <v>0.23831970655006693</v>
      </c>
      <c r="R1659" s="44" t="str">
        <f t="shared" si="441"/>
        <v/>
      </c>
      <c r="S1659" s="3" t="str">
        <f>IF(G1659&gt;0,(K1659/G1659)*(1000000/365),"")</f>
        <v/>
      </c>
      <c r="T1659" s="3">
        <f>IF(H1659&gt;0,(L1659/H1659)*(1000000/365),"")</f>
        <v>0.60253424657534249</v>
      </c>
      <c r="U1659" s="3" t="str">
        <f>IF(I1659&gt;0,(M1659/I1659)*(1000000/365),"")</f>
        <v/>
      </c>
      <c r="V1659" s="28" t="str">
        <f>IF(J1659&gt;0,(N1659/J1659)*(1000000/365),"")</f>
        <v/>
      </c>
      <c r="Y1659" s="29" t="s">
        <v>976</v>
      </c>
      <c r="Z1659" s="3" t="s">
        <v>47</v>
      </c>
      <c r="AA1659" s="3">
        <v>3691.26</v>
      </c>
      <c r="AB1659" s="3">
        <v>1</v>
      </c>
      <c r="AC1659" s="3">
        <v>4</v>
      </c>
      <c r="AD1659" s="3">
        <v>0</v>
      </c>
      <c r="AE1659" s="2" t="s">
        <v>1245</v>
      </c>
      <c r="AI1659" s="3" t="s">
        <v>1243</v>
      </c>
      <c r="AK1659" s="3">
        <v>4</v>
      </c>
      <c r="AL1659" s="3">
        <v>0.87970000000000004</v>
      </c>
      <c r="AM1659" s="2" t="s">
        <v>1245</v>
      </c>
    </row>
    <row r="1660" spans="1:42" x14ac:dyDescent="0.25">
      <c r="A1660" s="3">
        <f t="shared" si="425"/>
        <v>2</v>
      </c>
      <c r="B1660" s="3" t="str">
        <f t="shared" si="426"/>
        <v>Oil</v>
      </c>
      <c r="C1660" s="3">
        <f t="shared" si="427"/>
        <v>0</v>
      </c>
      <c r="D1660" s="3">
        <f t="shared" si="428"/>
        <v>6.8821999999999994E-2</v>
      </c>
      <c r="E1660" s="3">
        <f t="shared" si="429"/>
        <v>0</v>
      </c>
      <c r="F1660" s="3" t="str">
        <f t="shared" si="430"/>
        <v/>
      </c>
      <c r="G1660" s="3">
        <f t="shared" si="431"/>
        <v>0</v>
      </c>
      <c r="H1660" s="3">
        <f t="shared" si="432"/>
        <v>6</v>
      </c>
      <c r="I1660" s="3">
        <f t="shared" si="433"/>
        <v>0</v>
      </c>
      <c r="J1660" s="3">
        <f t="shared" si="434"/>
        <v>0</v>
      </c>
      <c r="K1660" s="3">
        <f t="shared" si="435"/>
        <v>0</v>
      </c>
      <c r="L1660" s="3">
        <f t="shared" si="436"/>
        <v>7.6597223000000004E-3</v>
      </c>
      <c r="M1660" s="3">
        <f t="shared" si="437"/>
        <v>0</v>
      </c>
      <c r="N1660" s="3">
        <f t="shared" si="438"/>
        <v>0</v>
      </c>
      <c r="O1660" s="3">
        <f>SUM(K1660:M1660)</f>
        <v>7.6597223000000004E-3</v>
      </c>
      <c r="P1660" s="41" t="str">
        <f t="shared" si="439"/>
        <v/>
      </c>
      <c r="Q1660" s="42">
        <f t="shared" si="440"/>
        <v>0.11129758362151639</v>
      </c>
      <c r="R1660" s="44" t="str">
        <f t="shared" si="441"/>
        <v/>
      </c>
      <c r="S1660" s="3" t="str">
        <f>IF(G1660&gt;0,(K1660/G1660)*(1000000/365),"")</f>
        <v/>
      </c>
      <c r="T1660" s="3">
        <f>IF(H1660&gt;0,(L1660/H1660)*(1000000/365),"")</f>
        <v>3.4975900913242008</v>
      </c>
      <c r="U1660" s="3" t="str">
        <f>IF(I1660&gt;0,(M1660/I1660)*(1000000/365),"")</f>
        <v/>
      </c>
      <c r="V1660" s="28" t="str">
        <f>IF(J1660&gt;0,(N1660/J1660)*(1000000/365),"")</f>
        <v/>
      </c>
      <c r="Y1660" s="29" t="s">
        <v>977</v>
      </c>
      <c r="Z1660" s="3" t="s">
        <v>47</v>
      </c>
      <c r="AA1660" s="3">
        <v>68822</v>
      </c>
      <c r="AB1660" s="3">
        <v>3</v>
      </c>
      <c r="AC1660" s="3">
        <v>6</v>
      </c>
      <c r="AD1660" s="3">
        <v>0</v>
      </c>
      <c r="AE1660" s="2" t="s">
        <v>1245</v>
      </c>
      <c r="AI1660" s="3" t="s">
        <v>1243</v>
      </c>
      <c r="AK1660" s="3">
        <v>6</v>
      </c>
      <c r="AL1660" s="3">
        <v>7.6597223000000003</v>
      </c>
      <c r="AM1660" s="2" t="s">
        <v>1245</v>
      </c>
    </row>
    <row r="1661" spans="1:42" x14ac:dyDescent="0.25">
      <c r="A1661" s="3">
        <f t="shared" si="425"/>
        <v>2</v>
      </c>
      <c r="B1661" s="3" t="str">
        <f t="shared" si="426"/>
        <v>Oil</v>
      </c>
      <c r="C1661" s="3">
        <f t="shared" si="427"/>
        <v>0</v>
      </c>
      <c r="D1661" s="3">
        <f t="shared" si="428"/>
        <v>4.9722080000000002E-2</v>
      </c>
      <c r="E1661" s="3">
        <f t="shared" si="429"/>
        <v>0</v>
      </c>
      <c r="F1661" s="3" t="str">
        <f t="shared" si="430"/>
        <v/>
      </c>
      <c r="G1661" s="3">
        <f t="shared" si="431"/>
        <v>0</v>
      </c>
      <c r="H1661" s="3">
        <f t="shared" si="432"/>
        <v>19</v>
      </c>
      <c r="I1661" s="3">
        <f t="shared" si="433"/>
        <v>0</v>
      </c>
      <c r="J1661" s="3">
        <f t="shared" si="434"/>
        <v>0</v>
      </c>
      <c r="K1661" s="3">
        <f t="shared" si="435"/>
        <v>0</v>
      </c>
      <c r="L1661" s="3">
        <f t="shared" si="436"/>
        <v>2.8102016299999998E-2</v>
      </c>
      <c r="M1661" s="3">
        <f t="shared" si="437"/>
        <v>0</v>
      </c>
      <c r="N1661" s="3">
        <f t="shared" si="438"/>
        <v>0</v>
      </c>
      <c r="O1661" s="3">
        <f>SUM(K1661:M1661)</f>
        <v>2.8102016299999998E-2</v>
      </c>
      <c r="P1661" s="41" t="str">
        <f t="shared" si="439"/>
        <v/>
      </c>
      <c r="Q1661" s="42">
        <f t="shared" si="440"/>
        <v>0.56518183269887334</v>
      </c>
      <c r="R1661" s="44" t="str">
        <f t="shared" si="441"/>
        <v/>
      </c>
      <c r="S1661" s="3" t="str">
        <f>IF(G1661&gt;0,(K1661/G1661)*(1000000/365),"")</f>
        <v/>
      </c>
      <c r="T1661" s="3">
        <f>IF(H1661&gt;0,(L1661/H1661)*(1000000/365),"")</f>
        <v>4.0522013410237925</v>
      </c>
      <c r="U1661" s="3" t="str">
        <f>IF(I1661&gt;0,(M1661/I1661)*(1000000/365),"")</f>
        <v/>
      </c>
      <c r="V1661" s="28" t="str">
        <f>IF(J1661&gt;0,(N1661/J1661)*(1000000/365),"")</f>
        <v/>
      </c>
      <c r="Y1661" s="29" t="s">
        <v>977</v>
      </c>
      <c r="Z1661" s="3" t="s">
        <v>47</v>
      </c>
      <c r="AA1661" s="3">
        <v>49722.080000000002</v>
      </c>
      <c r="AB1661" s="3">
        <v>4</v>
      </c>
      <c r="AC1661" s="3">
        <v>19</v>
      </c>
      <c r="AD1661" s="3">
        <v>0</v>
      </c>
      <c r="AE1661" s="2" t="s">
        <v>1245</v>
      </c>
      <c r="AI1661" s="3" t="s">
        <v>1243</v>
      </c>
      <c r="AK1661" s="3">
        <v>19</v>
      </c>
      <c r="AL1661" s="3">
        <v>28.102016299999999</v>
      </c>
      <c r="AM1661" s="2" t="s">
        <v>1245</v>
      </c>
    </row>
    <row r="1662" spans="1:42" x14ac:dyDescent="0.25">
      <c r="A1662" s="3">
        <f t="shared" si="425"/>
        <v>6</v>
      </c>
      <c r="B1662" s="3" t="str">
        <f t="shared" si="426"/>
        <v>Oil</v>
      </c>
      <c r="C1662" s="3">
        <f t="shared" si="427"/>
        <v>5.5083392941176472E-2</v>
      </c>
      <c r="D1662" s="3">
        <f t="shared" si="428"/>
        <v>0</v>
      </c>
      <c r="E1662" s="3">
        <f t="shared" si="429"/>
        <v>0.15147933058823532</v>
      </c>
      <c r="F1662" s="3" t="str">
        <f t="shared" si="430"/>
        <v/>
      </c>
      <c r="G1662" s="3">
        <f t="shared" si="431"/>
        <v>4</v>
      </c>
      <c r="H1662" s="3">
        <f t="shared" si="432"/>
        <v>2</v>
      </c>
      <c r="I1662" s="3">
        <f t="shared" si="433"/>
        <v>11</v>
      </c>
      <c r="J1662" s="3">
        <f t="shared" si="434"/>
        <v>0</v>
      </c>
      <c r="K1662" s="3">
        <f t="shared" si="435"/>
        <v>1.6086E-4</v>
      </c>
      <c r="L1662" s="3">
        <f t="shared" si="436"/>
        <v>1.1308999999999999E-4</v>
      </c>
      <c r="M1662" s="3">
        <f t="shared" si="437"/>
        <v>1.6239999999999999E-4</v>
      </c>
      <c r="N1662" s="3">
        <f t="shared" si="438"/>
        <v>0</v>
      </c>
      <c r="O1662" s="3">
        <f>SUM(K1662:M1662)</f>
        <v>4.3635000000000001E-4</v>
      </c>
      <c r="P1662" s="41">
        <f t="shared" si="439"/>
        <v>2.9202994116898774E-3</v>
      </c>
      <c r="Q1662" s="42" t="str">
        <f t="shared" si="440"/>
        <v/>
      </c>
      <c r="R1662" s="44">
        <f t="shared" si="441"/>
        <v>1.0720934623183029E-3</v>
      </c>
      <c r="S1662" s="3">
        <f>IF(G1662&gt;0,(K1662/G1662)*(1000000/365),"")</f>
        <v>0.11017808219178082</v>
      </c>
      <c r="T1662" s="3">
        <f>IF(H1662&gt;0,(L1662/H1662)*(1000000/365),"")</f>
        <v>0.15491780821917805</v>
      </c>
      <c r="U1662" s="3">
        <f>IF(I1662&gt;0,(M1662/I1662)*(1000000/365),"")</f>
        <v>4.0448318804483185E-2</v>
      </c>
      <c r="V1662" s="28" t="str">
        <f>IF(J1662&gt;0,(N1662/J1662)*(1000000/365),"")</f>
        <v/>
      </c>
      <c r="Y1662" s="29" t="s">
        <v>977</v>
      </c>
      <c r="Z1662" s="3" t="s">
        <v>47</v>
      </c>
      <c r="AA1662" s="3">
        <v>234104.42</v>
      </c>
      <c r="AB1662" s="3">
        <v>5</v>
      </c>
      <c r="AC1662" s="3">
        <v>17</v>
      </c>
      <c r="AD1662" s="3">
        <v>0</v>
      </c>
      <c r="AE1662" s="2" t="s">
        <v>1243</v>
      </c>
      <c r="AG1662" s="2">
        <v>4</v>
      </c>
      <c r="AH1662" s="2">
        <v>0.16086</v>
      </c>
      <c r="AI1662" s="3" t="s">
        <v>1243</v>
      </c>
      <c r="AK1662" s="3">
        <v>2</v>
      </c>
      <c r="AL1662" s="3">
        <v>0.11309</v>
      </c>
      <c r="AM1662" s="2" t="s">
        <v>1243</v>
      </c>
      <c r="AO1662" s="2">
        <v>11</v>
      </c>
      <c r="AP1662" s="2">
        <v>0.16239999999999999</v>
      </c>
    </row>
    <row r="1663" spans="1:42" x14ac:dyDescent="0.25">
      <c r="A1663" s="3">
        <f t="shared" si="425"/>
        <v>2</v>
      </c>
      <c r="B1663" s="3" t="str">
        <f t="shared" si="426"/>
        <v>Oil</v>
      </c>
      <c r="C1663" s="3">
        <f t="shared" si="427"/>
        <v>0</v>
      </c>
      <c r="D1663" s="3">
        <f t="shared" si="428"/>
        <v>0</v>
      </c>
      <c r="E1663" s="3">
        <f t="shared" si="429"/>
        <v>0</v>
      </c>
      <c r="F1663" s="3" t="str">
        <f t="shared" si="430"/>
        <v/>
      </c>
      <c r="G1663" s="3">
        <f t="shared" si="431"/>
        <v>0</v>
      </c>
      <c r="H1663" s="3">
        <f t="shared" si="432"/>
        <v>0</v>
      </c>
      <c r="I1663" s="3">
        <f t="shared" si="433"/>
        <v>0</v>
      </c>
      <c r="J1663" s="3">
        <f t="shared" si="434"/>
        <v>0</v>
      </c>
      <c r="K1663" s="3">
        <f t="shared" si="435"/>
        <v>0</v>
      </c>
      <c r="L1663" s="3">
        <f t="shared" si="436"/>
        <v>1.9206783999999998E-3</v>
      </c>
      <c r="M1663" s="3">
        <f t="shared" si="437"/>
        <v>0</v>
      </c>
      <c r="N1663" s="3">
        <f t="shared" si="438"/>
        <v>0</v>
      </c>
      <c r="O1663" s="3">
        <f>SUM(K1663:M1663)</f>
        <v>1.9206783999999998E-3</v>
      </c>
      <c r="P1663" s="41" t="str">
        <f t="shared" si="439"/>
        <v/>
      </c>
      <c r="Q1663" s="42" t="str">
        <f t="shared" si="440"/>
        <v/>
      </c>
      <c r="R1663" s="44" t="str">
        <f t="shared" si="441"/>
        <v/>
      </c>
      <c r="S1663" s="3" t="str">
        <f>IF(G1663&gt;0,(K1663/G1663)*(1000000/365),"")</f>
        <v/>
      </c>
      <c r="T1663" s="3" t="str">
        <f>IF(H1663&gt;0,(L1663/H1663)*(1000000/365),"")</f>
        <v/>
      </c>
      <c r="U1663" s="3" t="str">
        <f>IF(I1663&gt;0,(M1663/I1663)*(1000000/365),"")</f>
        <v/>
      </c>
      <c r="V1663" s="28" t="str">
        <f>IF(J1663&gt;0,(N1663/J1663)*(1000000/365),"")</f>
        <v/>
      </c>
      <c r="Y1663" s="29" t="s">
        <v>977</v>
      </c>
      <c r="Z1663" s="3" t="s">
        <v>47</v>
      </c>
      <c r="AA1663" s="3">
        <v>16388.2</v>
      </c>
      <c r="AB1663" s="3">
        <v>1</v>
      </c>
      <c r="AC1663" s="3">
        <v>3</v>
      </c>
      <c r="AD1663" s="3">
        <v>0</v>
      </c>
      <c r="AE1663" s="2" t="s">
        <v>1245</v>
      </c>
      <c r="AI1663" s="3" t="s">
        <v>1243</v>
      </c>
      <c r="AK1663" s="3">
        <v>0</v>
      </c>
      <c r="AL1663" s="3">
        <v>1.9206783999999999</v>
      </c>
      <c r="AM1663" s="2" t="s">
        <v>1245</v>
      </c>
    </row>
    <row r="1664" spans="1:42" x14ac:dyDescent="0.25">
      <c r="A1664" s="3">
        <f t="shared" si="425"/>
        <v>2</v>
      </c>
      <c r="B1664" s="3" t="str">
        <f t="shared" si="426"/>
        <v>Oil</v>
      </c>
      <c r="C1664" s="3">
        <f t="shared" si="427"/>
        <v>0</v>
      </c>
      <c r="D1664" s="3">
        <f t="shared" si="428"/>
        <v>4.3892111605000001E-3</v>
      </c>
      <c r="E1664" s="3">
        <f t="shared" si="429"/>
        <v>0</v>
      </c>
      <c r="F1664" s="3" t="str">
        <f t="shared" si="430"/>
        <v/>
      </c>
      <c r="G1664" s="3">
        <f t="shared" si="431"/>
        <v>0</v>
      </c>
      <c r="H1664" s="3">
        <f t="shared" si="432"/>
        <v>3</v>
      </c>
      <c r="I1664" s="3">
        <f t="shared" si="433"/>
        <v>0</v>
      </c>
      <c r="J1664" s="3">
        <f t="shared" si="434"/>
        <v>0</v>
      </c>
      <c r="K1664" s="3">
        <f t="shared" si="435"/>
        <v>0</v>
      </c>
      <c r="L1664" s="3">
        <f t="shared" si="436"/>
        <v>3.6930129999999999E-4</v>
      </c>
      <c r="M1664" s="3">
        <f t="shared" si="437"/>
        <v>0</v>
      </c>
      <c r="N1664" s="3">
        <f t="shared" si="438"/>
        <v>0</v>
      </c>
      <c r="O1664" s="3">
        <f>SUM(K1664:M1664)</f>
        <v>3.6930129999999999E-4</v>
      </c>
      <c r="P1664" s="41" t="str">
        <f t="shared" si="439"/>
        <v/>
      </c>
      <c r="Q1664" s="42">
        <f t="shared" si="440"/>
        <v>8.413842180195559E-2</v>
      </c>
      <c r="R1664" s="44" t="str">
        <f t="shared" si="441"/>
        <v/>
      </c>
      <c r="S1664" s="3" t="str">
        <f>IF(G1664&gt;0,(K1664/G1664)*(1000000/365),"")</f>
        <v/>
      </c>
      <c r="T1664" s="3">
        <f>IF(H1664&gt;0,(L1664/H1664)*(1000000/365),"")</f>
        <v>0.33726146118721462</v>
      </c>
      <c r="U1664" s="3" t="str">
        <f>IF(I1664&gt;0,(M1664/I1664)*(1000000/365),"")</f>
        <v/>
      </c>
      <c r="V1664" s="28" t="str">
        <f>IF(J1664&gt;0,(N1664/J1664)*(1000000/365),"")</f>
        <v/>
      </c>
      <c r="Y1664" s="29" t="s">
        <v>977</v>
      </c>
      <c r="Z1664" s="3" t="s">
        <v>47</v>
      </c>
      <c r="AA1664" s="3">
        <v>4389.2111605</v>
      </c>
      <c r="AB1664" s="3">
        <v>1</v>
      </c>
      <c r="AC1664" s="3">
        <v>3</v>
      </c>
      <c r="AD1664" s="3">
        <v>0</v>
      </c>
      <c r="AE1664" s="2" t="s">
        <v>1245</v>
      </c>
      <c r="AI1664" s="3" t="s">
        <v>1243</v>
      </c>
      <c r="AK1664" s="3">
        <v>3</v>
      </c>
      <c r="AL1664" s="3">
        <v>0.3693013</v>
      </c>
      <c r="AM1664" s="2" t="s">
        <v>1245</v>
      </c>
    </row>
    <row r="1665" spans="1:42" x14ac:dyDescent="0.25">
      <c r="A1665" s="3">
        <f t="shared" si="425"/>
        <v>2</v>
      </c>
      <c r="B1665" s="3" t="str">
        <f t="shared" si="426"/>
        <v>Oil</v>
      </c>
      <c r="C1665" s="3">
        <f t="shared" si="427"/>
        <v>0</v>
      </c>
      <c r="D1665" s="3">
        <f t="shared" si="428"/>
        <v>0.74047275000000001</v>
      </c>
      <c r="E1665" s="3">
        <f t="shared" si="429"/>
        <v>0</v>
      </c>
      <c r="F1665" s="3" t="str">
        <f t="shared" si="430"/>
        <v/>
      </c>
      <c r="G1665" s="3">
        <f t="shared" si="431"/>
        <v>0</v>
      </c>
      <c r="H1665" s="3">
        <f t="shared" si="432"/>
        <v>18</v>
      </c>
      <c r="I1665" s="3">
        <f t="shared" si="433"/>
        <v>0</v>
      </c>
      <c r="J1665" s="3">
        <f t="shared" si="434"/>
        <v>0</v>
      </c>
      <c r="K1665" s="3">
        <f t="shared" si="435"/>
        <v>0</v>
      </c>
      <c r="L1665" s="3">
        <f t="shared" si="436"/>
        <v>0.31052875000000002</v>
      </c>
      <c r="M1665" s="3">
        <f t="shared" si="437"/>
        <v>0</v>
      </c>
      <c r="N1665" s="3">
        <f t="shared" si="438"/>
        <v>0</v>
      </c>
      <c r="O1665" s="3">
        <f>SUM(K1665:M1665)</f>
        <v>0.31052875000000002</v>
      </c>
      <c r="P1665" s="41" t="str">
        <f t="shared" si="439"/>
        <v/>
      </c>
      <c r="Q1665" s="42">
        <f t="shared" si="440"/>
        <v>0.41936553370802643</v>
      </c>
      <c r="R1665" s="44" t="str">
        <f t="shared" si="441"/>
        <v/>
      </c>
      <c r="S1665" s="3" t="str">
        <f>IF(G1665&gt;0,(K1665/G1665)*(1000000/365),"")</f>
        <v/>
      </c>
      <c r="T1665" s="3">
        <f>IF(H1665&gt;0,(L1665/H1665)*(1000000/365),"")</f>
        <v>47.264649923896499</v>
      </c>
      <c r="U1665" s="3" t="str">
        <f>IF(I1665&gt;0,(M1665/I1665)*(1000000/365),"")</f>
        <v/>
      </c>
      <c r="V1665" s="28" t="str">
        <f>IF(J1665&gt;0,(N1665/J1665)*(1000000/365),"")</f>
        <v/>
      </c>
      <c r="Y1665" s="29" t="s">
        <v>977</v>
      </c>
      <c r="Z1665" s="3" t="s">
        <v>47</v>
      </c>
      <c r="AA1665" s="3">
        <v>740472.75</v>
      </c>
      <c r="AB1665" s="3">
        <v>9</v>
      </c>
      <c r="AC1665" s="3">
        <v>18</v>
      </c>
      <c r="AD1665" s="3">
        <v>0</v>
      </c>
      <c r="AE1665" s="2" t="s">
        <v>1245</v>
      </c>
      <c r="AI1665" s="3" t="s">
        <v>1243</v>
      </c>
      <c r="AK1665" s="3">
        <v>18</v>
      </c>
      <c r="AL1665" s="3">
        <v>310.52875</v>
      </c>
      <c r="AM1665" s="2" t="s">
        <v>1245</v>
      </c>
    </row>
    <row r="1666" spans="1:42" x14ac:dyDescent="0.25">
      <c r="A1666" s="3">
        <f t="shared" si="425"/>
        <v>2</v>
      </c>
      <c r="B1666" s="3" t="str">
        <f t="shared" si="426"/>
        <v>Oil</v>
      </c>
      <c r="C1666" s="3">
        <f t="shared" si="427"/>
        <v>0</v>
      </c>
      <c r="D1666" s="3">
        <f t="shared" si="428"/>
        <v>2.3169869999999999E-2</v>
      </c>
      <c r="E1666" s="3">
        <f t="shared" si="429"/>
        <v>0</v>
      </c>
      <c r="F1666" s="3" t="str">
        <f t="shared" si="430"/>
        <v/>
      </c>
      <c r="G1666" s="3">
        <f t="shared" si="431"/>
        <v>0</v>
      </c>
      <c r="H1666" s="3">
        <f t="shared" si="432"/>
        <v>10</v>
      </c>
      <c r="I1666" s="3">
        <f t="shared" si="433"/>
        <v>0</v>
      </c>
      <c r="J1666" s="3">
        <f t="shared" si="434"/>
        <v>0</v>
      </c>
      <c r="K1666" s="3">
        <f t="shared" si="435"/>
        <v>0</v>
      </c>
      <c r="L1666" s="3">
        <f t="shared" si="436"/>
        <v>1.30634689E-2</v>
      </c>
      <c r="M1666" s="3">
        <f t="shared" si="437"/>
        <v>0</v>
      </c>
      <c r="N1666" s="3">
        <f t="shared" si="438"/>
        <v>0</v>
      </c>
      <c r="O1666" s="3">
        <f>SUM(K1666:M1666)</f>
        <v>1.30634689E-2</v>
      </c>
      <c r="P1666" s="41" t="str">
        <f t="shared" si="439"/>
        <v/>
      </c>
      <c r="Q1666" s="42">
        <f t="shared" si="440"/>
        <v>0.56381278358488851</v>
      </c>
      <c r="R1666" s="44" t="str">
        <f t="shared" si="441"/>
        <v/>
      </c>
      <c r="S1666" s="3" t="str">
        <f>IF(G1666&gt;0,(K1666/G1666)*(1000000/365),"")</f>
        <v/>
      </c>
      <c r="T1666" s="3">
        <f>IF(H1666&gt;0,(L1666/H1666)*(1000000/365),"")</f>
        <v>3.5790325753424659</v>
      </c>
      <c r="U1666" s="3" t="str">
        <f>IF(I1666&gt;0,(M1666/I1666)*(1000000/365),"")</f>
        <v/>
      </c>
      <c r="V1666" s="28" t="str">
        <f>IF(J1666&gt;0,(N1666/J1666)*(1000000/365),"")</f>
        <v/>
      </c>
      <c r="Y1666" s="29" t="s">
        <v>978</v>
      </c>
      <c r="Z1666" s="3" t="s">
        <v>47</v>
      </c>
      <c r="AA1666" s="3">
        <v>23169.87</v>
      </c>
      <c r="AB1666" s="3">
        <v>3</v>
      </c>
      <c r="AC1666" s="3">
        <v>10</v>
      </c>
      <c r="AD1666" s="3">
        <v>0</v>
      </c>
      <c r="AE1666" s="2" t="s">
        <v>1245</v>
      </c>
      <c r="AI1666" s="3" t="s">
        <v>1243</v>
      </c>
      <c r="AK1666" s="3">
        <v>10</v>
      </c>
      <c r="AL1666" s="3">
        <v>13.0634689</v>
      </c>
      <c r="AM1666" s="2" t="s">
        <v>1245</v>
      </c>
    </row>
    <row r="1667" spans="1:42" x14ac:dyDescent="0.25">
      <c r="A1667" s="3">
        <f t="shared" si="425"/>
        <v>5</v>
      </c>
      <c r="B1667" s="3" t="str">
        <f t="shared" si="426"/>
        <v>Oil</v>
      </c>
      <c r="C1667" s="3">
        <f t="shared" si="427"/>
        <v>0</v>
      </c>
      <c r="D1667" s="3">
        <f t="shared" si="428"/>
        <v>7.1870618055555544E-2</v>
      </c>
      <c r="E1667" s="3">
        <f t="shared" si="429"/>
        <v>4.8470881944444447E-2</v>
      </c>
      <c r="F1667" s="3" t="str">
        <f t="shared" si="430"/>
        <v/>
      </c>
      <c r="G1667" s="3">
        <f t="shared" si="431"/>
        <v>0</v>
      </c>
      <c r="H1667" s="3">
        <f t="shared" si="432"/>
        <v>43</v>
      </c>
      <c r="I1667" s="3">
        <f t="shared" si="433"/>
        <v>29</v>
      </c>
      <c r="J1667" s="3">
        <f t="shared" si="434"/>
        <v>0</v>
      </c>
      <c r="K1667" s="3">
        <f t="shared" si="435"/>
        <v>0</v>
      </c>
      <c r="L1667" s="3">
        <f t="shared" si="436"/>
        <v>2.1000000000000003E-3</v>
      </c>
      <c r="M1667" s="3">
        <f t="shared" si="437"/>
        <v>0</v>
      </c>
      <c r="N1667" s="3">
        <f t="shared" si="438"/>
        <v>0</v>
      </c>
      <c r="O1667" s="3">
        <f>SUM(K1667:M1667)</f>
        <v>2.1000000000000003E-3</v>
      </c>
      <c r="P1667" s="41" t="str">
        <f t="shared" si="439"/>
        <v/>
      </c>
      <c r="Q1667" s="42">
        <f t="shared" si="440"/>
        <v>2.9219172685793705E-2</v>
      </c>
      <c r="R1667" s="44">
        <f t="shared" si="441"/>
        <v>0</v>
      </c>
      <c r="S1667" s="3" t="str">
        <f>IF(G1667&gt;0,(K1667/G1667)*(1000000/365),"")</f>
        <v/>
      </c>
      <c r="T1667" s="3">
        <f>IF(H1667&gt;0,(L1667/H1667)*(1000000/365),"")</f>
        <v>0.133800573431029</v>
      </c>
      <c r="U1667" s="3">
        <f>IF(I1667&gt;0,(M1667/I1667)*(1000000/365),"")</f>
        <v>0</v>
      </c>
      <c r="V1667" s="28" t="str">
        <f>IF(J1667&gt;0,(N1667/J1667)*(1000000/365),"")</f>
        <v/>
      </c>
      <c r="Y1667" s="29" t="s">
        <v>978</v>
      </c>
      <c r="Z1667" s="3" t="s">
        <v>47</v>
      </c>
      <c r="AA1667" s="3">
        <v>120341.5</v>
      </c>
      <c r="AB1667" s="3">
        <v>40</v>
      </c>
      <c r="AC1667" s="3">
        <v>106</v>
      </c>
      <c r="AD1667" s="3">
        <v>0</v>
      </c>
      <c r="AE1667" s="2" t="s">
        <v>1245</v>
      </c>
      <c r="AI1667" s="3" t="s">
        <v>1243</v>
      </c>
      <c r="AK1667" s="3">
        <v>43</v>
      </c>
      <c r="AL1667" s="3">
        <v>2.1</v>
      </c>
      <c r="AM1667" s="2" t="s">
        <v>1243</v>
      </c>
      <c r="AO1667" s="2">
        <v>29</v>
      </c>
      <c r="AP1667" s="2">
        <v>0</v>
      </c>
    </row>
    <row r="1668" spans="1:42" x14ac:dyDescent="0.25">
      <c r="A1668" s="3">
        <f t="shared" si="425"/>
        <v>5</v>
      </c>
      <c r="B1668" s="3" t="str">
        <f t="shared" si="426"/>
        <v>Oil</v>
      </c>
      <c r="C1668" s="3">
        <f t="shared" si="427"/>
        <v>0</v>
      </c>
      <c r="D1668" s="3">
        <f t="shared" si="428"/>
        <v>0.19632243478260866</v>
      </c>
      <c r="E1668" s="3">
        <f t="shared" si="429"/>
        <v>2.9448365217391304E-2</v>
      </c>
      <c r="F1668" s="3" t="str">
        <f t="shared" si="430"/>
        <v/>
      </c>
      <c r="G1668" s="3">
        <f t="shared" si="431"/>
        <v>0</v>
      </c>
      <c r="H1668" s="3">
        <f t="shared" si="432"/>
        <v>80</v>
      </c>
      <c r="I1668" s="3">
        <f t="shared" si="433"/>
        <v>12</v>
      </c>
      <c r="J1668" s="3">
        <f t="shared" si="434"/>
        <v>0</v>
      </c>
      <c r="K1668" s="3">
        <f t="shared" si="435"/>
        <v>0</v>
      </c>
      <c r="L1668" s="3">
        <f t="shared" si="436"/>
        <v>8.2907246099999998E-2</v>
      </c>
      <c r="M1668" s="3">
        <f t="shared" si="437"/>
        <v>8.8199100000000007E-5</v>
      </c>
      <c r="N1668" s="3">
        <f t="shared" si="438"/>
        <v>0</v>
      </c>
      <c r="O1668" s="3">
        <f>SUM(K1668:M1668)</f>
        <v>8.2995445200000004E-2</v>
      </c>
      <c r="P1668" s="41" t="str">
        <f t="shared" si="439"/>
        <v/>
      </c>
      <c r="Q1668" s="42">
        <f t="shared" si="440"/>
        <v>0.4223014358588445</v>
      </c>
      <c r="R1668" s="44">
        <f t="shared" si="441"/>
        <v>2.9950423172527187E-3</v>
      </c>
      <c r="S1668" s="3" t="str">
        <f>IF(G1668&gt;0,(K1668/G1668)*(1000000/365),"")</f>
        <v/>
      </c>
      <c r="T1668" s="3">
        <f>IF(H1668&gt;0,(L1668/H1668)*(1000000/365),"")</f>
        <v>2.8392892499999998</v>
      </c>
      <c r="U1668" s="3">
        <f>IF(I1668&gt;0,(M1668/I1668)*(1000000/365),"")</f>
        <v>2.0136780821917808E-2</v>
      </c>
      <c r="V1668" s="28" t="str">
        <f>IF(J1668&gt;0,(N1668/J1668)*(1000000/365),"")</f>
        <v/>
      </c>
      <c r="Y1668" s="29" t="s">
        <v>978</v>
      </c>
      <c r="Z1668" s="3" t="s">
        <v>62</v>
      </c>
      <c r="AA1668" s="3">
        <v>225770.8</v>
      </c>
      <c r="AB1668" s="3">
        <v>18</v>
      </c>
      <c r="AC1668" s="3">
        <v>92</v>
      </c>
      <c r="AD1668" s="3">
        <v>0</v>
      </c>
      <c r="AE1668" s="2" t="s">
        <v>1245</v>
      </c>
      <c r="AI1668" s="3" t="s">
        <v>1243</v>
      </c>
      <c r="AK1668" s="3">
        <v>80</v>
      </c>
      <c r="AL1668" s="3">
        <v>82.907246099999995</v>
      </c>
      <c r="AM1668" s="2" t="s">
        <v>1243</v>
      </c>
      <c r="AO1668" s="2">
        <v>12</v>
      </c>
      <c r="AP1668" s="2">
        <v>8.8199100000000002E-2</v>
      </c>
    </row>
    <row r="1669" spans="1:42" x14ac:dyDescent="0.25">
      <c r="A1669" s="3">
        <f t="shared" si="425"/>
        <v>2</v>
      </c>
      <c r="B1669" s="3" t="str">
        <f t="shared" si="426"/>
        <v>Oil</v>
      </c>
      <c r="C1669" s="3">
        <f t="shared" si="427"/>
        <v>0</v>
      </c>
      <c r="D1669" s="3">
        <f t="shared" si="428"/>
        <v>4.0730699999999998E-3</v>
      </c>
      <c r="E1669" s="3">
        <f t="shared" si="429"/>
        <v>0</v>
      </c>
      <c r="F1669" s="3" t="str">
        <f t="shared" si="430"/>
        <v/>
      </c>
      <c r="G1669" s="3">
        <f t="shared" si="431"/>
        <v>0</v>
      </c>
      <c r="H1669" s="3">
        <f t="shared" si="432"/>
        <v>2</v>
      </c>
      <c r="I1669" s="3">
        <f t="shared" si="433"/>
        <v>0</v>
      </c>
      <c r="J1669" s="3">
        <f t="shared" si="434"/>
        <v>0</v>
      </c>
      <c r="K1669" s="3">
        <f t="shared" si="435"/>
        <v>0</v>
      </c>
      <c r="L1669" s="3">
        <f t="shared" si="436"/>
        <v>2.3006685999999998E-3</v>
      </c>
      <c r="M1669" s="3">
        <f t="shared" si="437"/>
        <v>0</v>
      </c>
      <c r="N1669" s="3">
        <f t="shared" si="438"/>
        <v>0</v>
      </c>
      <c r="O1669" s="3">
        <f>SUM(K1669:M1669)</f>
        <v>2.3006685999999998E-3</v>
      </c>
      <c r="P1669" s="41" t="str">
        <f t="shared" si="439"/>
        <v/>
      </c>
      <c r="Q1669" s="42">
        <f t="shared" si="440"/>
        <v>0.5648487750026393</v>
      </c>
      <c r="R1669" s="44" t="str">
        <f t="shared" si="441"/>
        <v/>
      </c>
      <c r="S1669" s="3" t="str">
        <f>IF(G1669&gt;0,(K1669/G1669)*(1000000/365),"")</f>
        <v/>
      </c>
      <c r="T1669" s="3">
        <f>IF(H1669&gt;0,(L1669/H1669)*(1000000/365),"")</f>
        <v>3.1516008219178078</v>
      </c>
      <c r="U1669" s="3" t="str">
        <f>IF(I1669&gt;0,(M1669/I1669)*(1000000/365),"")</f>
        <v/>
      </c>
      <c r="V1669" s="28" t="str">
        <f>IF(J1669&gt;0,(N1669/J1669)*(1000000/365),"")</f>
        <v/>
      </c>
      <c r="Y1669" s="29" t="s">
        <v>978</v>
      </c>
      <c r="Z1669" s="3" t="s">
        <v>47</v>
      </c>
      <c r="AA1669" s="3">
        <v>4073.07</v>
      </c>
      <c r="AB1669" s="3">
        <v>1</v>
      </c>
      <c r="AC1669" s="3">
        <v>2</v>
      </c>
      <c r="AD1669" s="3">
        <v>0</v>
      </c>
      <c r="AE1669" s="2" t="s">
        <v>1245</v>
      </c>
      <c r="AI1669" s="3" t="s">
        <v>1243</v>
      </c>
      <c r="AK1669" s="3">
        <v>2</v>
      </c>
      <c r="AL1669" s="3">
        <v>2.3006685999999998</v>
      </c>
      <c r="AM1669" s="2" t="s">
        <v>1245</v>
      </c>
    </row>
    <row r="1670" spans="1:42" x14ac:dyDescent="0.25">
      <c r="A1670" s="3">
        <f t="shared" si="425"/>
        <v>3</v>
      </c>
      <c r="B1670" s="3" t="str">
        <f t="shared" si="426"/>
        <v>Oil</v>
      </c>
      <c r="C1670" s="3">
        <f t="shared" si="427"/>
        <v>0</v>
      </c>
      <c r="D1670" s="3">
        <f t="shared" si="428"/>
        <v>0</v>
      </c>
      <c r="E1670" s="3">
        <f t="shared" si="429"/>
        <v>1.782514E-2</v>
      </c>
      <c r="F1670" s="3" t="str">
        <f t="shared" si="430"/>
        <v/>
      </c>
      <c r="G1670" s="3">
        <f t="shared" si="431"/>
        <v>0</v>
      </c>
      <c r="H1670" s="3">
        <f t="shared" si="432"/>
        <v>0</v>
      </c>
      <c r="I1670" s="3">
        <f t="shared" si="433"/>
        <v>9</v>
      </c>
      <c r="J1670" s="3">
        <f t="shared" si="434"/>
        <v>0</v>
      </c>
      <c r="K1670" s="3">
        <f t="shared" si="435"/>
        <v>0</v>
      </c>
      <c r="L1670" s="3">
        <f t="shared" si="436"/>
        <v>0</v>
      </c>
      <c r="M1670" s="3">
        <f t="shared" si="437"/>
        <v>2.264E-5</v>
      </c>
      <c r="N1670" s="3">
        <f t="shared" si="438"/>
        <v>0</v>
      </c>
      <c r="O1670" s="3">
        <f>SUM(K1670:M1670)</f>
        <v>2.264E-5</v>
      </c>
      <c r="P1670" s="41" t="str">
        <f t="shared" si="439"/>
        <v/>
      </c>
      <c r="Q1670" s="42" t="str">
        <f t="shared" si="440"/>
        <v/>
      </c>
      <c r="R1670" s="44">
        <f t="shared" si="441"/>
        <v>1.2701162515413623E-3</v>
      </c>
      <c r="S1670" s="3" t="str">
        <f>IF(G1670&gt;0,(K1670/G1670)*(1000000/365),"")</f>
        <v/>
      </c>
      <c r="T1670" s="3" t="str">
        <f>IF(H1670&gt;0,(L1670/H1670)*(1000000/365),"")</f>
        <v/>
      </c>
      <c r="U1670" s="3">
        <f>IF(I1670&gt;0,(M1670/I1670)*(1000000/365),"")</f>
        <v>6.8919330289193307E-3</v>
      </c>
      <c r="V1670" s="28" t="str">
        <f>IF(J1670&gt;0,(N1670/J1670)*(1000000/365),"")</f>
        <v/>
      </c>
      <c r="Y1670" s="29" t="s">
        <v>978</v>
      </c>
      <c r="Z1670" s="3" t="s">
        <v>47</v>
      </c>
      <c r="AA1670" s="3">
        <v>17825.14</v>
      </c>
      <c r="AB1670" s="3">
        <v>3</v>
      </c>
      <c r="AC1670" s="3">
        <v>9</v>
      </c>
      <c r="AD1670" s="3">
        <v>0</v>
      </c>
      <c r="AE1670" s="2" t="s">
        <v>1245</v>
      </c>
      <c r="AI1670" s="3" t="s">
        <v>1245</v>
      </c>
      <c r="AM1670" s="2" t="s">
        <v>1243</v>
      </c>
      <c r="AO1670" s="2">
        <v>9</v>
      </c>
      <c r="AP1670" s="2">
        <v>2.264E-2</v>
      </c>
    </row>
    <row r="1671" spans="1:42" x14ac:dyDescent="0.25">
      <c r="A1671" s="3">
        <f t="shared" si="425"/>
        <v>2</v>
      </c>
      <c r="B1671" s="3" t="str">
        <f t="shared" si="426"/>
        <v>Oil</v>
      </c>
      <c r="C1671" s="3">
        <f t="shared" si="427"/>
        <v>0</v>
      </c>
      <c r="D1671" s="3">
        <f t="shared" si="428"/>
        <v>3.1574689999999996E-2</v>
      </c>
      <c r="E1671" s="3">
        <f t="shared" si="429"/>
        <v>0</v>
      </c>
      <c r="F1671" s="3" t="str">
        <f t="shared" si="430"/>
        <v/>
      </c>
      <c r="G1671" s="3">
        <f t="shared" si="431"/>
        <v>0</v>
      </c>
      <c r="H1671" s="3">
        <f t="shared" si="432"/>
        <v>4</v>
      </c>
      <c r="I1671" s="3">
        <f t="shared" si="433"/>
        <v>0</v>
      </c>
      <c r="J1671" s="3">
        <f t="shared" si="434"/>
        <v>0</v>
      </c>
      <c r="K1671" s="3">
        <f t="shared" si="435"/>
        <v>0</v>
      </c>
      <c r="L1671" s="3">
        <f t="shared" si="436"/>
        <v>2.9227706000000001E-3</v>
      </c>
      <c r="M1671" s="3">
        <f t="shared" si="437"/>
        <v>0</v>
      </c>
      <c r="N1671" s="3">
        <f t="shared" si="438"/>
        <v>0</v>
      </c>
      <c r="O1671" s="3">
        <f>SUM(K1671:M1671)</f>
        <v>2.9227706000000001E-3</v>
      </c>
      <c r="P1671" s="41" t="str">
        <f t="shared" si="439"/>
        <v/>
      </c>
      <c r="Q1671" s="42">
        <f t="shared" si="440"/>
        <v>9.2566881891793726E-2</v>
      </c>
      <c r="R1671" s="44" t="str">
        <f t="shared" si="441"/>
        <v/>
      </c>
      <c r="S1671" s="3" t="str">
        <f>IF(G1671&gt;0,(K1671/G1671)*(1000000/365),"")</f>
        <v/>
      </c>
      <c r="T1671" s="3">
        <f>IF(H1671&gt;0,(L1671/H1671)*(1000000/365),"")</f>
        <v>2.0018976712328769</v>
      </c>
      <c r="U1671" s="3" t="str">
        <f>IF(I1671&gt;0,(M1671/I1671)*(1000000/365),"")</f>
        <v/>
      </c>
      <c r="V1671" s="28" t="str">
        <f>IF(J1671&gt;0,(N1671/J1671)*(1000000/365),"")</f>
        <v/>
      </c>
      <c r="Y1671" s="29" t="s">
        <v>978</v>
      </c>
      <c r="Z1671" s="3" t="s">
        <v>47</v>
      </c>
      <c r="AA1671" s="3">
        <v>31574.69</v>
      </c>
      <c r="AB1671" s="3">
        <v>1</v>
      </c>
      <c r="AC1671" s="3">
        <v>4</v>
      </c>
      <c r="AD1671" s="3">
        <v>0</v>
      </c>
      <c r="AE1671" s="2" t="s">
        <v>1245</v>
      </c>
      <c r="AI1671" s="3" t="s">
        <v>1243</v>
      </c>
      <c r="AK1671" s="3">
        <v>4</v>
      </c>
      <c r="AL1671" s="3">
        <v>2.9227706000000002</v>
      </c>
      <c r="AM1671" s="2" t="s">
        <v>1245</v>
      </c>
    </row>
    <row r="1672" spans="1:42" x14ac:dyDescent="0.25">
      <c r="A1672" s="3">
        <f t="shared" si="425"/>
        <v>2</v>
      </c>
      <c r="B1672" s="3" t="str">
        <f t="shared" si="426"/>
        <v>Oil</v>
      </c>
      <c r="C1672" s="3">
        <f t="shared" si="427"/>
        <v>0</v>
      </c>
      <c r="D1672" s="3">
        <f t="shared" si="428"/>
        <v>3.7635149999999998E-3</v>
      </c>
      <c r="E1672" s="3">
        <f t="shared" si="429"/>
        <v>0</v>
      </c>
      <c r="F1672" s="3" t="str">
        <f t="shared" si="430"/>
        <v/>
      </c>
      <c r="G1672" s="3">
        <f t="shared" si="431"/>
        <v>0</v>
      </c>
      <c r="H1672" s="3">
        <f t="shared" si="432"/>
        <v>1</v>
      </c>
      <c r="I1672" s="3">
        <f t="shared" si="433"/>
        <v>0</v>
      </c>
      <c r="J1672" s="3">
        <f t="shared" si="434"/>
        <v>0</v>
      </c>
      <c r="K1672" s="3">
        <f t="shared" si="435"/>
        <v>0</v>
      </c>
      <c r="L1672" s="3">
        <f t="shared" si="436"/>
        <v>0</v>
      </c>
      <c r="M1672" s="3">
        <f t="shared" si="437"/>
        <v>0</v>
      </c>
      <c r="N1672" s="3">
        <f t="shared" si="438"/>
        <v>0</v>
      </c>
      <c r="O1672" s="3">
        <f>SUM(K1672:M1672)</f>
        <v>0</v>
      </c>
      <c r="P1672" s="41" t="str">
        <f t="shared" si="439"/>
        <v/>
      </c>
      <c r="Q1672" s="42">
        <f t="shared" si="440"/>
        <v>0</v>
      </c>
      <c r="R1672" s="44" t="str">
        <f t="shared" si="441"/>
        <v/>
      </c>
      <c r="S1672" s="3" t="str">
        <f>IF(G1672&gt;0,(K1672/G1672)*(1000000/365),"")</f>
        <v/>
      </c>
      <c r="T1672" s="3">
        <f>IF(H1672&gt;0,(L1672/H1672)*(1000000/365),"")</f>
        <v>0</v>
      </c>
      <c r="U1672" s="3" t="str">
        <f>IF(I1672&gt;0,(M1672/I1672)*(1000000/365),"")</f>
        <v/>
      </c>
      <c r="V1672" s="28" t="str">
        <f>IF(J1672&gt;0,(N1672/J1672)*(1000000/365),"")</f>
        <v/>
      </c>
      <c r="Y1672" s="29" t="s">
        <v>978</v>
      </c>
      <c r="Z1672" s="3" t="s">
        <v>62</v>
      </c>
      <c r="AA1672" s="3">
        <v>3763.5149999999999</v>
      </c>
      <c r="AB1672" s="3">
        <v>1</v>
      </c>
      <c r="AC1672" s="3">
        <v>1</v>
      </c>
      <c r="AD1672" s="3">
        <v>0</v>
      </c>
      <c r="AE1672" s="2" t="s">
        <v>1245</v>
      </c>
      <c r="AI1672" s="3" t="s">
        <v>1243</v>
      </c>
      <c r="AK1672" s="3">
        <v>1</v>
      </c>
      <c r="AL1672" s="3">
        <v>0</v>
      </c>
      <c r="AM1672" s="2" t="s">
        <v>1245</v>
      </c>
    </row>
    <row r="1673" spans="1:42" x14ac:dyDescent="0.25">
      <c r="A1673" s="3">
        <f t="shared" ref="A1673:A1736" si="442">IF(AND(AE1673="Y",AI1673="N",AM1673="N"),1,IF(AND(AE1673="N",AI1673="Y",AM1673="N"),2,IF(AND(AE1673="N",AI1673="N",AM1673="Y"),3,IF(AND(AE1673="Y",AI1673="Y",AM1673="N"),4,IF(AND(AE1673="N",AI1673="Y",AM1673="Y"),5,6)))))</f>
        <v>5</v>
      </c>
      <c r="B1673" s="3" t="str">
        <f t="shared" ref="B1673:B1736" si="443">IF(OR(ISNUMBER(SEARCH("gas",Y1673)),ISNUMBER(SEARCH("tight",Y1673)),ISNUMBER(SEARCH("coal",Y1673))),"Gas","Oil")</f>
        <v>Oil</v>
      </c>
      <c r="C1673" s="3">
        <f t="shared" ref="C1673:C1736" si="444">IF(SUM(G1673:I1673)&gt;0,IF(A1673=1,AA1673,IF(OR(A1673=4,A1673=6),AA1673*(G1673/SUM(G1673:I1673)),0))/1000000,0)</f>
        <v>0</v>
      </c>
      <c r="D1673" s="3">
        <f t="shared" ref="D1673:D1736" si="445">IF(SUM(G1673:I1673)&gt;0,IF(A1673=2,AA1673,IF(OR(A1673=4,A1673=5),AA1673*(H1673/SUM(G1673:I1673)),0))/1000000,0)</f>
        <v>0.91613269117647056</v>
      </c>
      <c r="E1673" s="3">
        <f t="shared" ref="E1673:E1736" si="446">IF(SUM(G1673:I1673)&gt;0,IF(A1673=3,AA1673,IF(OR(A1673=5,A1673=6),AA1673*(I1673/SUM(G1673:I1673)),0))/1000000,0)</f>
        <v>0.20836230882352944</v>
      </c>
      <c r="F1673" s="3" t="str">
        <f t="shared" ref="F1673:F1736" si="447">IF(AQ1673&gt;0,AA1673/1000000,"")</f>
        <v/>
      </c>
      <c r="G1673" s="3">
        <f t="shared" ref="G1673:G1736" si="448">AG1673</f>
        <v>0</v>
      </c>
      <c r="H1673" s="3">
        <f t="shared" ref="H1673:H1736" si="449">AK1673</f>
        <v>277</v>
      </c>
      <c r="I1673" s="3">
        <f t="shared" ref="I1673:I1736" si="450">AO1673</f>
        <v>63</v>
      </c>
      <c r="J1673" s="3">
        <f t="shared" ref="J1673:J1736" si="451">AQ1673</f>
        <v>0</v>
      </c>
      <c r="K1673" s="3">
        <f t="shared" ref="K1673:K1736" si="452">AH1673/1000</f>
        <v>0</v>
      </c>
      <c r="L1673" s="3">
        <f t="shared" ref="L1673:L1736" si="453">AL1673/1000</f>
        <v>6.1592551899999994E-2</v>
      </c>
      <c r="M1673" s="3">
        <f t="shared" ref="M1673:M1736" si="454">AP1673/1000</f>
        <v>2.8819060000000001E-4</v>
      </c>
      <c r="N1673" s="3">
        <f t="shared" ref="N1673:N1736" si="455">AR1673/1000</f>
        <v>0</v>
      </c>
      <c r="O1673" s="3">
        <f>SUM(K1673:M1673)</f>
        <v>6.1880742499999995E-2</v>
      </c>
      <c r="P1673" s="41" t="str">
        <f t="shared" ref="P1673:P1736" si="456">IF(C1673&gt;0,(K1673/C1673),"")</f>
        <v/>
      </c>
      <c r="Q1673" s="42">
        <f t="shared" ref="Q1673:Q1736" si="457">IF(D1673&gt;0,(L1673/D1673),"")</f>
        <v>6.7231038138050342E-2</v>
      </c>
      <c r="R1673" s="44">
        <f t="shared" ref="R1673:R1736" si="458">IF(E1673&gt;0,(M1673/E1673),"")</f>
        <v>1.3831225120666158E-3</v>
      </c>
      <c r="S1673" s="3" t="str">
        <f>IF(G1673&gt;0,(K1673/G1673)*(1000000/365),"")</f>
        <v/>
      </c>
      <c r="T1673" s="3">
        <f>IF(H1673&gt;0,(L1673/H1673)*(1000000/365),"")</f>
        <v>0.60919392611641354</v>
      </c>
      <c r="U1673" s="3">
        <f>IF(I1673&gt;0,(M1673/I1673)*(1000000/365),"")</f>
        <v>1.2532750597956078E-2</v>
      </c>
      <c r="V1673" s="28" t="str">
        <f>IF(J1673&gt;0,(N1673/J1673)*(1000000/365),"")</f>
        <v/>
      </c>
      <c r="Y1673" s="29" t="s">
        <v>978</v>
      </c>
      <c r="Z1673" s="3" t="s">
        <v>47</v>
      </c>
      <c r="AA1673" s="3">
        <v>1124495</v>
      </c>
      <c r="AB1673" s="3">
        <v>157</v>
      </c>
      <c r="AC1673" s="3">
        <v>340</v>
      </c>
      <c r="AD1673" s="3">
        <v>0</v>
      </c>
      <c r="AE1673" s="2" t="s">
        <v>1245</v>
      </c>
      <c r="AI1673" s="3" t="s">
        <v>1243</v>
      </c>
      <c r="AK1673" s="3">
        <v>277</v>
      </c>
      <c r="AL1673" s="3">
        <v>61.592551899999997</v>
      </c>
      <c r="AM1673" s="2" t="s">
        <v>1243</v>
      </c>
      <c r="AO1673" s="2">
        <v>63</v>
      </c>
      <c r="AP1673" s="2">
        <v>0.28819060000000002</v>
      </c>
    </row>
    <row r="1674" spans="1:42" x14ac:dyDescent="0.25">
      <c r="A1674" s="3">
        <f t="shared" si="442"/>
        <v>2</v>
      </c>
      <c r="B1674" s="3" t="str">
        <f t="shared" si="443"/>
        <v>Oil</v>
      </c>
      <c r="C1674" s="3">
        <f t="shared" si="444"/>
        <v>0</v>
      </c>
      <c r="D1674" s="3">
        <f t="shared" si="445"/>
        <v>0.31288836999999997</v>
      </c>
      <c r="E1674" s="3">
        <f t="shared" si="446"/>
        <v>0</v>
      </c>
      <c r="F1674" s="3" t="str">
        <f t="shared" si="447"/>
        <v/>
      </c>
      <c r="G1674" s="3">
        <f t="shared" si="448"/>
        <v>0</v>
      </c>
      <c r="H1674" s="3">
        <f t="shared" si="449"/>
        <v>103</v>
      </c>
      <c r="I1674" s="3">
        <f t="shared" si="450"/>
        <v>0</v>
      </c>
      <c r="J1674" s="3">
        <f t="shared" si="451"/>
        <v>0</v>
      </c>
      <c r="K1674" s="3">
        <f t="shared" si="452"/>
        <v>0</v>
      </c>
      <c r="L1674" s="3">
        <f t="shared" si="453"/>
        <v>0.47760000000000002</v>
      </c>
      <c r="M1674" s="3">
        <f t="shared" si="454"/>
        <v>0</v>
      </c>
      <c r="N1674" s="3">
        <f t="shared" si="455"/>
        <v>0</v>
      </c>
      <c r="O1674" s="3">
        <f>SUM(K1674:M1674)</f>
        <v>0.47760000000000002</v>
      </c>
      <c r="P1674" s="41" t="str">
        <f t="shared" si="456"/>
        <v/>
      </c>
      <c r="Q1674" s="42">
        <f t="shared" si="457"/>
        <v>1.5264229859358469</v>
      </c>
      <c r="R1674" s="44" t="str">
        <f t="shared" si="458"/>
        <v/>
      </c>
      <c r="S1674" s="3" t="str">
        <f>IF(G1674&gt;0,(K1674/G1674)*(1000000/365),"")</f>
        <v/>
      </c>
      <c r="T1674" s="3">
        <f>IF(H1674&gt;0,(L1674/H1674)*(1000000/365),"")</f>
        <v>12.703816996941084</v>
      </c>
      <c r="U1674" s="3" t="str">
        <f>IF(I1674&gt;0,(M1674/I1674)*(1000000/365),"")</f>
        <v/>
      </c>
      <c r="V1674" s="28" t="str">
        <f>IF(J1674&gt;0,(N1674/J1674)*(1000000/365),"")</f>
        <v/>
      </c>
      <c r="Y1674" s="29" t="s">
        <v>978</v>
      </c>
      <c r="Z1674" s="3" t="s">
        <v>62</v>
      </c>
      <c r="AA1674" s="3">
        <v>312888.37</v>
      </c>
      <c r="AB1674" s="3">
        <v>80</v>
      </c>
      <c r="AC1674" s="3">
        <v>103</v>
      </c>
      <c r="AD1674" s="3">
        <v>0</v>
      </c>
      <c r="AE1674" s="2" t="s">
        <v>1245</v>
      </c>
      <c r="AI1674" s="3" t="s">
        <v>1243</v>
      </c>
      <c r="AK1674" s="3">
        <v>103</v>
      </c>
      <c r="AL1674" s="3">
        <v>477.6</v>
      </c>
      <c r="AM1674" s="2" t="s">
        <v>1245</v>
      </c>
    </row>
    <row r="1675" spans="1:42" x14ac:dyDescent="0.25">
      <c r="A1675" s="3">
        <f t="shared" si="442"/>
        <v>2</v>
      </c>
      <c r="B1675" s="3" t="str">
        <f t="shared" si="443"/>
        <v>Oil</v>
      </c>
      <c r="C1675" s="3">
        <f t="shared" si="444"/>
        <v>0</v>
      </c>
      <c r="D1675" s="3">
        <f t="shared" si="445"/>
        <v>1.6927089999999999E-2</v>
      </c>
      <c r="E1675" s="3">
        <f t="shared" si="446"/>
        <v>0</v>
      </c>
      <c r="F1675" s="3" t="str">
        <f t="shared" si="447"/>
        <v/>
      </c>
      <c r="G1675" s="3">
        <f t="shared" si="448"/>
        <v>0</v>
      </c>
      <c r="H1675" s="3">
        <f t="shared" si="449"/>
        <v>13</v>
      </c>
      <c r="I1675" s="3">
        <f t="shared" si="450"/>
        <v>0</v>
      </c>
      <c r="J1675" s="3">
        <f t="shared" si="451"/>
        <v>0</v>
      </c>
      <c r="K1675" s="3">
        <f t="shared" si="452"/>
        <v>0</v>
      </c>
      <c r="L1675" s="3">
        <f t="shared" si="453"/>
        <v>9.5576089000000003E-3</v>
      </c>
      <c r="M1675" s="3">
        <f t="shared" si="454"/>
        <v>0</v>
      </c>
      <c r="N1675" s="3">
        <f t="shared" si="455"/>
        <v>0</v>
      </c>
      <c r="O1675" s="3">
        <f>SUM(K1675:M1675)</f>
        <v>9.5576089000000003E-3</v>
      </c>
      <c r="P1675" s="41" t="str">
        <f t="shared" si="456"/>
        <v/>
      </c>
      <c r="Q1675" s="42">
        <f t="shared" si="457"/>
        <v>0.56463390340572428</v>
      </c>
      <c r="R1675" s="44" t="str">
        <f t="shared" si="458"/>
        <v/>
      </c>
      <c r="S1675" s="3" t="str">
        <f>IF(G1675&gt;0,(K1675/G1675)*(1000000/365),"")</f>
        <v/>
      </c>
      <c r="T1675" s="3">
        <f>IF(H1675&gt;0,(L1675/H1675)*(1000000/365),"")</f>
        <v>2.0142484510010537</v>
      </c>
      <c r="U1675" s="3" t="str">
        <f>IF(I1675&gt;0,(M1675/I1675)*(1000000/365),"")</f>
        <v/>
      </c>
      <c r="V1675" s="28" t="str">
        <f>IF(J1675&gt;0,(N1675/J1675)*(1000000/365),"")</f>
        <v/>
      </c>
      <c r="Y1675" s="29" t="s">
        <v>979</v>
      </c>
      <c r="Z1675" s="3" t="s">
        <v>47</v>
      </c>
      <c r="AA1675" s="3">
        <v>16927.09</v>
      </c>
      <c r="AB1675" s="3">
        <v>2</v>
      </c>
      <c r="AC1675" s="3">
        <v>13</v>
      </c>
      <c r="AD1675" s="3">
        <v>0</v>
      </c>
      <c r="AE1675" s="2" t="s">
        <v>1245</v>
      </c>
      <c r="AI1675" s="3" t="s">
        <v>1243</v>
      </c>
      <c r="AK1675" s="3">
        <v>13</v>
      </c>
      <c r="AL1675" s="3">
        <v>9.5576089</v>
      </c>
      <c r="AM1675" s="2" t="s">
        <v>1245</v>
      </c>
    </row>
    <row r="1676" spans="1:42" x14ac:dyDescent="0.25">
      <c r="A1676" s="3">
        <f t="shared" si="442"/>
        <v>2</v>
      </c>
      <c r="B1676" s="3" t="str">
        <f t="shared" si="443"/>
        <v>Oil</v>
      </c>
      <c r="C1676" s="3">
        <f t="shared" si="444"/>
        <v>0</v>
      </c>
      <c r="D1676" s="3">
        <f t="shared" si="445"/>
        <v>1.4194750000000001E-2</v>
      </c>
      <c r="E1676" s="3">
        <f t="shared" si="446"/>
        <v>0</v>
      </c>
      <c r="F1676" s="3" t="str">
        <f t="shared" si="447"/>
        <v/>
      </c>
      <c r="G1676" s="3">
        <f t="shared" si="448"/>
        <v>0</v>
      </c>
      <c r="H1676" s="3">
        <f t="shared" si="449"/>
        <v>2</v>
      </c>
      <c r="I1676" s="3">
        <f t="shared" si="450"/>
        <v>0</v>
      </c>
      <c r="J1676" s="3">
        <f t="shared" si="451"/>
        <v>0</v>
      </c>
      <c r="K1676" s="3">
        <f t="shared" si="452"/>
        <v>0</v>
      </c>
      <c r="L1676" s="3">
        <f t="shared" si="453"/>
        <v>7.3001000000000001E-4</v>
      </c>
      <c r="M1676" s="3">
        <f t="shared" si="454"/>
        <v>0</v>
      </c>
      <c r="N1676" s="3">
        <f t="shared" si="455"/>
        <v>0</v>
      </c>
      <c r="O1676" s="3">
        <f>SUM(K1676:M1676)</f>
        <v>7.3001000000000001E-4</v>
      </c>
      <c r="P1676" s="41" t="str">
        <f t="shared" si="456"/>
        <v/>
      </c>
      <c r="Q1676" s="42">
        <f t="shared" si="457"/>
        <v>5.1428168865249473E-2</v>
      </c>
      <c r="R1676" s="44" t="str">
        <f t="shared" si="458"/>
        <v/>
      </c>
      <c r="S1676" s="3" t="str">
        <f>IF(G1676&gt;0,(K1676/G1676)*(1000000/365),"")</f>
        <v/>
      </c>
      <c r="T1676" s="3">
        <f>IF(H1676&gt;0,(L1676/H1676)*(1000000/365),"")</f>
        <v>1.0000136986301369</v>
      </c>
      <c r="U1676" s="3" t="str">
        <f>IF(I1676&gt;0,(M1676/I1676)*(1000000/365),"")</f>
        <v/>
      </c>
      <c r="V1676" s="28" t="str">
        <f>IF(J1676&gt;0,(N1676/J1676)*(1000000/365),"")</f>
        <v/>
      </c>
      <c r="Y1676" s="29" t="s">
        <v>979</v>
      </c>
      <c r="Z1676" s="3" t="s">
        <v>47</v>
      </c>
      <c r="AA1676" s="3">
        <v>14194.75</v>
      </c>
      <c r="AB1676" s="3">
        <v>1</v>
      </c>
      <c r="AC1676" s="3">
        <v>2</v>
      </c>
      <c r="AD1676" s="3">
        <v>0</v>
      </c>
      <c r="AE1676" s="2" t="s">
        <v>1245</v>
      </c>
      <c r="AI1676" s="3" t="s">
        <v>1243</v>
      </c>
      <c r="AK1676" s="3">
        <v>2</v>
      </c>
      <c r="AL1676" s="3">
        <v>0.73001000000000005</v>
      </c>
      <c r="AM1676" s="2" t="s">
        <v>1245</v>
      </c>
    </row>
    <row r="1677" spans="1:42" x14ac:dyDescent="0.25">
      <c r="A1677" s="3">
        <f t="shared" si="442"/>
        <v>5</v>
      </c>
      <c r="B1677" s="3" t="str">
        <f t="shared" si="443"/>
        <v>Oil</v>
      </c>
      <c r="C1677" s="3">
        <f t="shared" si="444"/>
        <v>0</v>
      </c>
      <c r="D1677" s="3">
        <f t="shared" si="445"/>
        <v>1.3560691428571426E-2</v>
      </c>
      <c r="E1677" s="3">
        <f t="shared" si="446"/>
        <v>8.1364148571428568E-2</v>
      </c>
      <c r="F1677" s="3" t="str">
        <f t="shared" si="447"/>
        <v/>
      </c>
      <c r="G1677" s="3">
        <f t="shared" si="448"/>
        <v>0</v>
      </c>
      <c r="H1677" s="3">
        <f t="shared" si="449"/>
        <v>2</v>
      </c>
      <c r="I1677" s="3">
        <f t="shared" si="450"/>
        <v>12</v>
      </c>
      <c r="J1677" s="3">
        <f t="shared" si="451"/>
        <v>0</v>
      </c>
      <c r="K1677" s="3">
        <f t="shared" si="452"/>
        <v>0</v>
      </c>
      <c r="L1677" s="3">
        <f t="shared" si="453"/>
        <v>0</v>
      </c>
      <c r="M1677" s="3">
        <f t="shared" si="454"/>
        <v>2.5999999999999999E-3</v>
      </c>
      <c r="N1677" s="3">
        <f t="shared" si="455"/>
        <v>0</v>
      </c>
      <c r="O1677" s="3">
        <f>SUM(K1677:M1677)</f>
        <v>2.5999999999999999E-3</v>
      </c>
      <c r="P1677" s="41" t="str">
        <f t="shared" si="456"/>
        <v/>
      </c>
      <c r="Q1677" s="42">
        <f t="shared" si="457"/>
        <v>0</v>
      </c>
      <c r="R1677" s="44">
        <f t="shared" si="458"/>
        <v>3.1955106095868407E-2</v>
      </c>
      <c r="S1677" s="3" t="str">
        <f>IF(G1677&gt;0,(K1677/G1677)*(1000000/365),"")</f>
        <v/>
      </c>
      <c r="T1677" s="3">
        <f>IF(H1677&gt;0,(L1677/H1677)*(1000000/365),"")</f>
        <v>0</v>
      </c>
      <c r="U1677" s="3">
        <f>IF(I1677&gt;0,(M1677/I1677)*(1000000/365),"")</f>
        <v>0.59360730593607303</v>
      </c>
      <c r="V1677" s="28" t="str">
        <f>IF(J1677&gt;0,(N1677/J1677)*(1000000/365),"")</f>
        <v/>
      </c>
      <c r="Y1677" s="29" t="s">
        <v>979</v>
      </c>
      <c r="Z1677" s="3" t="s">
        <v>47</v>
      </c>
      <c r="AA1677" s="3">
        <v>94924.84</v>
      </c>
      <c r="AB1677" s="3">
        <v>9</v>
      </c>
      <c r="AC1677" s="3">
        <v>26</v>
      </c>
      <c r="AD1677" s="3">
        <v>0</v>
      </c>
      <c r="AE1677" s="2" t="s">
        <v>1245</v>
      </c>
      <c r="AI1677" s="3" t="s">
        <v>1243</v>
      </c>
      <c r="AK1677" s="3">
        <v>2</v>
      </c>
      <c r="AL1677" s="3">
        <v>0</v>
      </c>
      <c r="AM1677" s="2" t="s">
        <v>1243</v>
      </c>
      <c r="AO1677" s="2">
        <v>12</v>
      </c>
      <c r="AP1677" s="2">
        <v>2.6</v>
      </c>
    </row>
    <row r="1678" spans="1:42" x14ac:dyDescent="0.25">
      <c r="A1678" s="3">
        <f t="shared" si="442"/>
        <v>2</v>
      </c>
      <c r="B1678" s="3" t="str">
        <f t="shared" si="443"/>
        <v>Oil</v>
      </c>
      <c r="C1678" s="3">
        <f t="shared" si="444"/>
        <v>0</v>
      </c>
      <c r="D1678" s="3">
        <f t="shared" si="445"/>
        <v>2.8056299999999999E-2</v>
      </c>
      <c r="E1678" s="3">
        <f t="shared" si="446"/>
        <v>0</v>
      </c>
      <c r="F1678" s="3" t="str">
        <f t="shared" si="447"/>
        <v/>
      </c>
      <c r="G1678" s="3">
        <f t="shared" si="448"/>
        <v>0</v>
      </c>
      <c r="H1678" s="3">
        <f t="shared" si="449"/>
        <v>8</v>
      </c>
      <c r="I1678" s="3">
        <f t="shared" si="450"/>
        <v>0</v>
      </c>
      <c r="J1678" s="3">
        <f t="shared" si="451"/>
        <v>0</v>
      </c>
      <c r="K1678" s="3">
        <f t="shared" si="452"/>
        <v>0</v>
      </c>
      <c r="L1678" s="3">
        <f t="shared" si="453"/>
        <v>2.2712450999999999E-3</v>
      </c>
      <c r="M1678" s="3">
        <f t="shared" si="454"/>
        <v>0</v>
      </c>
      <c r="N1678" s="3">
        <f t="shared" si="455"/>
        <v>0</v>
      </c>
      <c r="O1678" s="3">
        <f>SUM(K1678:M1678)</f>
        <v>2.2712450999999999E-3</v>
      </c>
      <c r="P1678" s="41" t="str">
        <f t="shared" si="456"/>
        <v/>
      </c>
      <c r="Q1678" s="42">
        <f t="shared" si="457"/>
        <v>8.0953122828027926E-2</v>
      </c>
      <c r="R1678" s="44" t="str">
        <f t="shared" si="458"/>
        <v/>
      </c>
      <c r="S1678" s="3" t="str">
        <f>IF(G1678&gt;0,(K1678/G1678)*(1000000/365),"")</f>
        <v/>
      </c>
      <c r="T1678" s="3">
        <f>IF(H1678&gt;0,(L1678/H1678)*(1000000/365),"")</f>
        <v>0.77782366438356154</v>
      </c>
      <c r="U1678" s="3" t="str">
        <f>IF(I1678&gt;0,(M1678/I1678)*(1000000/365),"")</f>
        <v/>
      </c>
      <c r="V1678" s="28" t="str">
        <f>IF(J1678&gt;0,(N1678/J1678)*(1000000/365),"")</f>
        <v/>
      </c>
      <c r="Y1678" s="29" t="s">
        <v>979</v>
      </c>
      <c r="Z1678" s="3" t="s">
        <v>62</v>
      </c>
      <c r="AA1678" s="3">
        <v>28056.3</v>
      </c>
      <c r="AB1678" s="3">
        <v>4</v>
      </c>
      <c r="AC1678" s="3">
        <v>8</v>
      </c>
      <c r="AD1678" s="3">
        <v>0</v>
      </c>
      <c r="AE1678" s="2" t="s">
        <v>1245</v>
      </c>
      <c r="AI1678" s="3" t="s">
        <v>1243</v>
      </c>
      <c r="AK1678" s="3">
        <v>8</v>
      </c>
      <c r="AL1678" s="3">
        <v>2.2712450999999998</v>
      </c>
      <c r="AM1678" s="2" t="s">
        <v>1245</v>
      </c>
    </row>
    <row r="1679" spans="1:42" x14ac:dyDescent="0.25">
      <c r="A1679" s="3">
        <f t="shared" si="442"/>
        <v>2</v>
      </c>
      <c r="B1679" s="3" t="str">
        <f t="shared" si="443"/>
        <v>Oil</v>
      </c>
      <c r="C1679" s="3">
        <f t="shared" si="444"/>
        <v>0</v>
      </c>
      <c r="D1679" s="3">
        <f t="shared" si="445"/>
        <v>1.36394473212E-2</v>
      </c>
      <c r="E1679" s="3">
        <f t="shared" si="446"/>
        <v>0</v>
      </c>
      <c r="F1679" s="3" t="str">
        <f t="shared" si="447"/>
        <v/>
      </c>
      <c r="G1679" s="3">
        <f t="shared" si="448"/>
        <v>0</v>
      </c>
      <c r="H1679" s="3">
        <f t="shared" si="449"/>
        <v>3</v>
      </c>
      <c r="I1679" s="3">
        <f t="shared" si="450"/>
        <v>0</v>
      </c>
      <c r="J1679" s="3">
        <f t="shared" si="451"/>
        <v>0</v>
      </c>
      <c r="K1679" s="3">
        <f t="shared" si="452"/>
        <v>0</v>
      </c>
      <c r="L1679" s="3">
        <f t="shared" si="453"/>
        <v>2.1801993E-3</v>
      </c>
      <c r="M1679" s="3">
        <f t="shared" si="454"/>
        <v>0</v>
      </c>
      <c r="N1679" s="3">
        <f t="shared" si="455"/>
        <v>0</v>
      </c>
      <c r="O1679" s="3">
        <f>SUM(K1679:M1679)</f>
        <v>2.1801993E-3</v>
      </c>
      <c r="P1679" s="41" t="str">
        <f t="shared" si="456"/>
        <v/>
      </c>
      <c r="Q1679" s="42">
        <f t="shared" si="457"/>
        <v>0.15984513511858234</v>
      </c>
      <c r="R1679" s="44" t="str">
        <f t="shared" si="458"/>
        <v/>
      </c>
      <c r="S1679" s="3" t="str">
        <f>IF(G1679&gt;0,(K1679/G1679)*(1000000/365),"")</f>
        <v/>
      </c>
      <c r="T1679" s="3">
        <f>IF(H1679&gt;0,(L1679/H1679)*(1000000/365),"")</f>
        <v>1.9910495890410957</v>
      </c>
      <c r="U1679" s="3" t="str">
        <f>IF(I1679&gt;0,(M1679/I1679)*(1000000/365),"")</f>
        <v/>
      </c>
      <c r="V1679" s="28" t="str">
        <f>IF(J1679&gt;0,(N1679/J1679)*(1000000/365),"")</f>
        <v/>
      </c>
      <c r="Y1679" s="29" t="s">
        <v>979</v>
      </c>
      <c r="Z1679" s="3" t="s">
        <v>47</v>
      </c>
      <c r="AA1679" s="3">
        <v>13639.447321199999</v>
      </c>
      <c r="AB1679" s="3">
        <v>2</v>
      </c>
      <c r="AC1679" s="3">
        <v>3</v>
      </c>
      <c r="AD1679" s="3">
        <v>0</v>
      </c>
      <c r="AE1679" s="2" t="s">
        <v>1245</v>
      </c>
      <c r="AI1679" s="3" t="s">
        <v>1243</v>
      </c>
      <c r="AK1679" s="3">
        <v>3</v>
      </c>
      <c r="AL1679" s="3">
        <v>2.1801993</v>
      </c>
      <c r="AM1679" s="2" t="s">
        <v>1245</v>
      </c>
    </row>
    <row r="1680" spans="1:42" x14ac:dyDescent="0.25">
      <c r="A1680" s="3">
        <f t="shared" si="442"/>
        <v>2</v>
      </c>
      <c r="B1680" s="3" t="str">
        <f t="shared" si="443"/>
        <v>Oil</v>
      </c>
      <c r="C1680" s="3">
        <f t="shared" si="444"/>
        <v>0</v>
      </c>
      <c r="D1680" s="3">
        <f t="shared" si="445"/>
        <v>2.7176805000000002E-2</v>
      </c>
      <c r="E1680" s="3">
        <f t="shared" si="446"/>
        <v>0</v>
      </c>
      <c r="F1680" s="3" t="str">
        <f t="shared" si="447"/>
        <v/>
      </c>
      <c r="G1680" s="3">
        <f t="shared" si="448"/>
        <v>0</v>
      </c>
      <c r="H1680" s="3">
        <f t="shared" si="449"/>
        <v>5</v>
      </c>
      <c r="I1680" s="3">
        <f t="shared" si="450"/>
        <v>0</v>
      </c>
      <c r="J1680" s="3">
        <f t="shared" si="451"/>
        <v>0</v>
      </c>
      <c r="K1680" s="3">
        <f t="shared" si="452"/>
        <v>0</v>
      </c>
      <c r="L1680" s="3">
        <f t="shared" si="453"/>
        <v>1.0000000000000001E-5</v>
      </c>
      <c r="M1680" s="3">
        <f t="shared" si="454"/>
        <v>0</v>
      </c>
      <c r="N1680" s="3">
        <f t="shared" si="455"/>
        <v>0</v>
      </c>
      <c r="O1680" s="3">
        <f>SUM(K1680:M1680)</f>
        <v>1.0000000000000001E-5</v>
      </c>
      <c r="P1680" s="41" t="str">
        <f t="shared" si="456"/>
        <v/>
      </c>
      <c r="Q1680" s="42">
        <f t="shared" si="457"/>
        <v>3.6796084013554942E-4</v>
      </c>
      <c r="R1680" s="44" t="str">
        <f t="shared" si="458"/>
        <v/>
      </c>
      <c r="S1680" s="3" t="str">
        <f>IF(G1680&gt;0,(K1680/G1680)*(1000000/365),"")</f>
        <v/>
      </c>
      <c r="T1680" s="3">
        <f>IF(H1680&gt;0,(L1680/H1680)*(1000000/365),"")</f>
        <v>5.4794520547945215E-3</v>
      </c>
      <c r="U1680" s="3" t="str">
        <f>IF(I1680&gt;0,(M1680/I1680)*(1000000/365),"")</f>
        <v/>
      </c>
      <c r="V1680" s="28" t="str">
        <f>IF(J1680&gt;0,(N1680/J1680)*(1000000/365),"")</f>
        <v/>
      </c>
      <c r="Y1680" s="29" t="s">
        <v>979</v>
      </c>
      <c r="Z1680" s="3" t="s">
        <v>62</v>
      </c>
      <c r="AA1680" s="3">
        <v>27176.805</v>
      </c>
      <c r="AB1680" s="3">
        <v>124</v>
      </c>
      <c r="AC1680" s="3">
        <v>5</v>
      </c>
      <c r="AD1680" s="3">
        <v>0</v>
      </c>
      <c r="AE1680" s="2" t="s">
        <v>1245</v>
      </c>
      <c r="AI1680" s="3" t="s">
        <v>1243</v>
      </c>
      <c r="AK1680" s="3">
        <v>5</v>
      </c>
      <c r="AL1680" s="3">
        <v>0.01</v>
      </c>
      <c r="AM1680" s="2" t="s">
        <v>1245</v>
      </c>
    </row>
    <row r="1681" spans="1:42" x14ac:dyDescent="0.25">
      <c r="A1681" s="3">
        <f t="shared" si="442"/>
        <v>2</v>
      </c>
      <c r="B1681" s="3" t="str">
        <f t="shared" si="443"/>
        <v>Oil</v>
      </c>
      <c r="C1681" s="3">
        <f t="shared" si="444"/>
        <v>0</v>
      </c>
      <c r="D1681" s="3">
        <f t="shared" si="445"/>
        <v>3.8576389999999999E-3</v>
      </c>
      <c r="E1681" s="3">
        <f t="shared" si="446"/>
        <v>0</v>
      </c>
      <c r="F1681" s="3" t="str">
        <f t="shared" si="447"/>
        <v/>
      </c>
      <c r="G1681" s="3">
        <f t="shared" si="448"/>
        <v>0</v>
      </c>
      <c r="H1681" s="3">
        <f t="shared" si="449"/>
        <v>4</v>
      </c>
      <c r="I1681" s="3">
        <f t="shared" si="450"/>
        <v>0</v>
      </c>
      <c r="J1681" s="3">
        <f t="shared" si="451"/>
        <v>0</v>
      </c>
      <c r="K1681" s="3">
        <f t="shared" si="452"/>
        <v>0</v>
      </c>
      <c r="L1681" s="3">
        <f t="shared" si="453"/>
        <v>1.0274999999999999E-4</v>
      </c>
      <c r="M1681" s="3">
        <f t="shared" si="454"/>
        <v>0</v>
      </c>
      <c r="N1681" s="3">
        <f t="shared" si="455"/>
        <v>0</v>
      </c>
      <c r="O1681" s="3">
        <f>SUM(K1681:M1681)</f>
        <v>1.0274999999999999E-4</v>
      </c>
      <c r="P1681" s="41" t="str">
        <f t="shared" si="456"/>
        <v/>
      </c>
      <c r="Q1681" s="42">
        <f t="shared" si="457"/>
        <v>2.6635462779176586E-2</v>
      </c>
      <c r="R1681" s="44" t="str">
        <f t="shared" si="458"/>
        <v/>
      </c>
      <c r="S1681" s="3" t="str">
        <f>IF(G1681&gt;0,(K1681/G1681)*(1000000/365),"")</f>
        <v/>
      </c>
      <c r="T1681" s="3">
        <f>IF(H1681&gt;0,(L1681/H1681)*(1000000/365),"")</f>
        <v>7.0376712328767119E-2</v>
      </c>
      <c r="U1681" s="3" t="str">
        <f>IF(I1681&gt;0,(M1681/I1681)*(1000000/365),"")</f>
        <v/>
      </c>
      <c r="V1681" s="28" t="str">
        <f>IF(J1681&gt;0,(N1681/J1681)*(1000000/365),"")</f>
        <v/>
      </c>
      <c r="Y1681" s="29" t="s">
        <v>979</v>
      </c>
      <c r="Z1681" s="3" t="s">
        <v>47</v>
      </c>
      <c r="AA1681" s="3">
        <v>3857.6390000000001</v>
      </c>
      <c r="AB1681" s="3">
        <v>1</v>
      </c>
      <c r="AC1681" s="3">
        <v>4</v>
      </c>
      <c r="AD1681" s="3">
        <v>0</v>
      </c>
      <c r="AE1681" s="2" t="s">
        <v>1245</v>
      </c>
      <c r="AI1681" s="3" t="s">
        <v>1243</v>
      </c>
      <c r="AK1681" s="3">
        <v>4</v>
      </c>
      <c r="AL1681" s="3">
        <v>0.10274999999999999</v>
      </c>
      <c r="AM1681" s="2" t="s">
        <v>1245</v>
      </c>
    </row>
    <row r="1682" spans="1:42" x14ac:dyDescent="0.25">
      <c r="A1682" s="3">
        <f t="shared" si="442"/>
        <v>6</v>
      </c>
      <c r="B1682" s="3" t="str">
        <f t="shared" si="443"/>
        <v>Gas</v>
      </c>
      <c r="C1682" s="3">
        <f t="shared" si="444"/>
        <v>6.1008357142857142E-2</v>
      </c>
      <c r="D1682" s="3">
        <f t="shared" si="445"/>
        <v>0</v>
      </c>
      <c r="E1682" s="3">
        <f t="shared" si="446"/>
        <v>2.2184857142857142E-2</v>
      </c>
      <c r="F1682" s="3" t="str">
        <f t="shared" si="447"/>
        <v/>
      </c>
      <c r="G1682" s="3">
        <f t="shared" si="448"/>
        <v>11</v>
      </c>
      <c r="H1682" s="3">
        <f t="shared" si="449"/>
        <v>20</v>
      </c>
      <c r="I1682" s="3">
        <f t="shared" si="450"/>
        <v>4</v>
      </c>
      <c r="J1682" s="3">
        <f t="shared" si="451"/>
        <v>0</v>
      </c>
      <c r="K1682" s="3">
        <f t="shared" si="452"/>
        <v>0</v>
      </c>
      <c r="L1682" s="3">
        <f t="shared" si="453"/>
        <v>8.4001900000000001E-3</v>
      </c>
      <c r="M1682" s="3">
        <f t="shared" si="454"/>
        <v>2.4462000000000003E-4</v>
      </c>
      <c r="N1682" s="3">
        <f t="shared" si="455"/>
        <v>0</v>
      </c>
      <c r="O1682" s="3">
        <f>SUM(K1682:M1682)</f>
        <v>8.6448099999999993E-3</v>
      </c>
      <c r="P1682" s="41">
        <f t="shared" si="456"/>
        <v>0</v>
      </c>
      <c r="Q1682" s="42" t="str">
        <f t="shared" si="457"/>
        <v/>
      </c>
      <c r="R1682" s="44">
        <f t="shared" si="458"/>
        <v>1.1026440171545587E-2</v>
      </c>
      <c r="S1682" s="3">
        <f>IF(G1682&gt;0,(K1682/G1682)*(1000000/365),"")</f>
        <v>0</v>
      </c>
      <c r="T1682" s="3">
        <f>IF(H1682&gt;0,(L1682/H1682)*(1000000/365),"")</f>
        <v>1.1507109589041096</v>
      </c>
      <c r="U1682" s="3">
        <f>IF(I1682&gt;0,(M1682/I1682)*(1000000/365),"")</f>
        <v>0.16754794520547947</v>
      </c>
      <c r="V1682" s="28" t="str">
        <f>IF(J1682&gt;0,(N1682/J1682)*(1000000/365),"")</f>
        <v/>
      </c>
      <c r="Y1682" s="29" t="s">
        <v>981</v>
      </c>
      <c r="Z1682" s="3" t="s">
        <v>47</v>
      </c>
      <c r="AA1682" s="3">
        <v>194117.5</v>
      </c>
      <c r="AB1682" s="3">
        <v>19</v>
      </c>
      <c r="AC1682" s="3">
        <v>35</v>
      </c>
      <c r="AD1682" s="3">
        <v>0</v>
      </c>
      <c r="AE1682" s="2" t="s">
        <v>1243</v>
      </c>
      <c r="AG1682" s="2">
        <v>11</v>
      </c>
      <c r="AH1682" s="2">
        <v>0</v>
      </c>
      <c r="AI1682" s="3" t="s">
        <v>1243</v>
      </c>
      <c r="AK1682" s="3">
        <v>20</v>
      </c>
      <c r="AL1682" s="3">
        <v>8.4001900000000003</v>
      </c>
      <c r="AM1682" s="2" t="s">
        <v>1243</v>
      </c>
      <c r="AO1682" s="2">
        <v>4</v>
      </c>
      <c r="AP1682" s="2">
        <v>0.24462</v>
      </c>
    </row>
    <row r="1683" spans="1:42" x14ac:dyDescent="0.25">
      <c r="A1683" s="3">
        <f t="shared" si="442"/>
        <v>3</v>
      </c>
      <c r="B1683" s="3" t="str">
        <f t="shared" si="443"/>
        <v>Gas</v>
      </c>
      <c r="C1683" s="3">
        <f t="shared" si="444"/>
        <v>0</v>
      </c>
      <c r="D1683" s="3">
        <f t="shared" si="445"/>
        <v>0</v>
      </c>
      <c r="E1683" s="3">
        <f t="shared" si="446"/>
        <v>0.16751937</v>
      </c>
      <c r="F1683" s="3" t="str">
        <f t="shared" si="447"/>
        <v/>
      </c>
      <c r="G1683" s="3">
        <f t="shared" si="448"/>
        <v>0</v>
      </c>
      <c r="H1683" s="3">
        <f t="shared" si="449"/>
        <v>0</v>
      </c>
      <c r="I1683" s="3">
        <f t="shared" si="450"/>
        <v>3</v>
      </c>
      <c r="J1683" s="3">
        <f t="shared" si="451"/>
        <v>0</v>
      </c>
      <c r="K1683" s="3">
        <f t="shared" si="452"/>
        <v>0</v>
      </c>
      <c r="L1683" s="3">
        <f t="shared" si="453"/>
        <v>0</v>
      </c>
      <c r="M1683" s="3">
        <f t="shared" si="454"/>
        <v>1.09914E-3</v>
      </c>
      <c r="N1683" s="3">
        <f t="shared" si="455"/>
        <v>0</v>
      </c>
      <c r="O1683" s="3">
        <f>SUM(K1683:M1683)</f>
        <v>1.09914E-3</v>
      </c>
      <c r="P1683" s="41" t="str">
        <f t="shared" si="456"/>
        <v/>
      </c>
      <c r="Q1683" s="42" t="str">
        <f t="shared" si="457"/>
        <v/>
      </c>
      <c r="R1683" s="44">
        <f t="shared" si="458"/>
        <v>6.5612710936054737E-3</v>
      </c>
      <c r="S1683" s="3" t="str">
        <f>IF(G1683&gt;0,(K1683/G1683)*(1000000/365),"")</f>
        <v/>
      </c>
      <c r="T1683" s="3" t="str">
        <f>IF(H1683&gt;0,(L1683/H1683)*(1000000/365),"")</f>
        <v/>
      </c>
      <c r="U1683" s="3">
        <f>IF(I1683&gt;0,(M1683/I1683)*(1000000/365),"")</f>
        <v>1.0037808219178082</v>
      </c>
      <c r="V1683" s="28" t="str">
        <f>IF(J1683&gt;0,(N1683/J1683)*(1000000/365),"")</f>
        <v/>
      </c>
      <c r="Y1683" s="29" t="s">
        <v>983</v>
      </c>
      <c r="Z1683" s="3" t="s">
        <v>47</v>
      </c>
      <c r="AA1683" s="3">
        <v>167519.37</v>
      </c>
      <c r="AB1683" s="3">
        <v>2</v>
      </c>
      <c r="AC1683" s="3">
        <v>3</v>
      </c>
      <c r="AD1683" s="3">
        <v>0</v>
      </c>
      <c r="AE1683" s="2" t="s">
        <v>1245</v>
      </c>
      <c r="AI1683" s="3" t="s">
        <v>1245</v>
      </c>
      <c r="AM1683" s="2" t="s">
        <v>1243</v>
      </c>
      <c r="AO1683" s="2">
        <v>3</v>
      </c>
      <c r="AP1683" s="2">
        <v>1.09914</v>
      </c>
    </row>
    <row r="1684" spans="1:42" x14ac:dyDescent="0.25">
      <c r="A1684" s="3">
        <f t="shared" si="442"/>
        <v>2</v>
      </c>
      <c r="B1684" s="3" t="str">
        <f t="shared" si="443"/>
        <v>Gas</v>
      </c>
      <c r="C1684" s="3">
        <f t="shared" si="444"/>
        <v>0</v>
      </c>
      <c r="D1684" s="3">
        <f t="shared" si="445"/>
        <v>4.5442639999999999E-2</v>
      </c>
      <c r="E1684" s="3">
        <f t="shared" si="446"/>
        <v>0</v>
      </c>
      <c r="F1684" s="3" t="str">
        <f t="shared" si="447"/>
        <v/>
      </c>
      <c r="G1684" s="3">
        <f t="shared" si="448"/>
        <v>0</v>
      </c>
      <c r="H1684" s="3">
        <f t="shared" si="449"/>
        <v>10</v>
      </c>
      <c r="I1684" s="3">
        <f t="shared" si="450"/>
        <v>0</v>
      </c>
      <c r="J1684" s="3">
        <f t="shared" si="451"/>
        <v>0</v>
      </c>
      <c r="K1684" s="3">
        <f t="shared" si="452"/>
        <v>0</v>
      </c>
      <c r="L1684" s="3">
        <f t="shared" si="453"/>
        <v>5.8484899999999996E-3</v>
      </c>
      <c r="M1684" s="3">
        <f t="shared" si="454"/>
        <v>0</v>
      </c>
      <c r="N1684" s="3">
        <f t="shared" si="455"/>
        <v>0</v>
      </c>
      <c r="O1684" s="3">
        <f>SUM(K1684:M1684)</f>
        <v>5.8484899999999996E-3</v>
      </c>
      <c r="P1684" s="41" t="str">
        <f t="shared" si="456"/>
        <v/>
      </c>
      <c r="Q1684" s="42">
        <f t="shared" si="457"/>
        <v>0.12870048923213967</v>
      </c>
      <c r="R1684" s="44" t="str">
        <f t="shared" si="458"/>
        <v/>
      </c>
      <c r="S1684" s="3" t="str">
        <f>IF(G1684&gt;0,(K1684/G1684)*(1000000/365),"")</f>
        <v/>
      </c>
      <c r="T1684" s="3">
        <f>IF(H1684&gt;0,(L1684/H1684)*(1000000/365),"")</f>
        <v>1.6023260273972599</v>
      </c>
      <c r="U1684" s="3" t="str">
        <f>IF(I1684&gt;0,(M1684/I1684)*(1000000/365),"")</f>
        <v/>
      </c>
      <c r="V1684" s="28" t="str">
        <f>IF(J1684&gt;0,(N1684/J1684)*(1000000/365),"")</f>
        <v/>
      </c>
      <c r="Y1684" s="29" t="s">
        <v>1257</v>
      </c>
      <c r="Z1684" s="3" t="s">
        <v>47</v>
      </c>
      <c r="AA1684" s="3">
        <v>45442.64</v>
      </c>
      <c r="AB1684" s="3">
        <v>7</v>
      </c>
      <c r="AC1684" s="3">
        <v>10</v>
      </c>
      <c r="AD1684" s="3">
        <v>0</v>
      </c>
      <c r="AE1684" s="2" t="s">
        <v>1245</v>
      </c>
      <c r="AI1684" s="3" t="s">
        <v>1243</v>
      </c>
      <c r="AK1684" s="3">
        <v>10</v>
      </c>
      <c r="AL1684" s="3">
        <v>5.84849</v>
      </c>
      <c r="AM1684" s="2" t="s">
        <v>1245</v>
      </c>
    </row>
    <row r="1685" spans="1:42" x14ac:dyDescent="0.25">
      <c r="A1685" s="3">
        <f t="shared" si="442"/>
        <v>2</v>
      </c>
      <c r="B1685" s="3" t="str">
        <f t="shared" si="443"/>
        <v>Gas</v>
      </c>
      <c r="C1685" s="3">
        <f t="shared" si="444"/>
        <v>0</v>
      </c>
      <c r="D1685" s="3">
        <f t="shared" si="445"/>
        <v>4.7648860000000001E-2</v>
      </c>
      <c r="E1685" s="3">
        <f t="shared" si="446"/>
        <v>0</v>
      </c>
      <c r="F1685" s="3" t="str">
        <f t="shared" si="447"/>
        <v/>
      </c>
      <c r="G1685" s="3">
        <f t="shared" si="448"/>
        <v>0</v>
      </c>
      <c r="H1685" s="3">
        <f t="shared" si="449"/>
        <v>12</v>
      </c>
      <c r="I1685" s="3">
        <f t="shared" si="450"/>
        <v>0</v>
      </c>
      <c r="J1685" s="3">
        <f t="shared" si="451"/>
        <v>0</v>
      </c>
      <c r="K1685" s="3">
        <f t="shared" si="452"/>
        <v>0</v>
      </c>
      <c r="L1685" s="3">
        <f t="shared" si="453"/>
        <v>6.3235699999999997E-3</v>
      </c>
      <c r="M1685" s="3">
        <f t="shared" si="454"/>
        <v>0</v>
      </c>
      <c r="N1685" s="3">
        <f t="shared" si="455"/>
        <v>0</v>
      </c>
      <c r="O1685" s="3">
        <f>SUM(K1685:M1685)</f>
        <v>6.3235699999999997E-3</v>
      </c>
      <c r="P1685" s="41" t="str">
        <f t="shared" si="456"/>
        <v/>
      </c>
      <c r="Q1685" s="42">
        <f t="shared" si="457"/>
        <v>0.132711884397654</v>
      </c>
      <c r="R1685" s="44" t="str">
        <f t="shared" si="458"/>
        <v/>
      </c>
      <c r="S1685" s="3" t="str">
        <f>IF(G1685&gt;0,(K1685/G1685)*(1000000/365),"")</f>
        <v/>
      </c>
      <c r="T1685" s="3">
        <f>IF(H1685&gt;0,(L1685/H1685)*(1000000/365),"")</f>
        <v>1.4437374429223744</v>
      </c>
      <c r="U1685" s="3" t="str">
        <f>IF(I1685&gt;0,(M1685/I1685)*(1000000/365),"")</f>
        <v/>
      </c>
      <c r="V1685" s="28" t="str">
        <f>IF(J1685&gt;0,(N1685/J1685)*(1000000/365),"")</f>
        <v/>
      </c>
      <c r="Y1685" s="29" t="s">
        <v>985</v>
      </c>
      <c r="Z1685" s="3" t="s">
        <v>47</v>
      </c>
      <c r="AA1685" s="3">
        <v>47648.86</v>
      </c>
      <c r="AB1685" s="3">
        <v>4</v>
      </c>
      <c r="AC1685" s="3">
        <v>12</v>
      </c>
      <c r="AD1685" s="3">
        <v>0</v>
      </c>
      <c r="AE1685" s="2" t="s">
        <v>1245</v>
      </c>
      <c r="AI1685" s="3" t="s">
        <v>1243</v>
      </c>
      <c r="AK1685" s="3">
        <v>12</v>
      </c>
      <c r="AL1685" s="3">
        <v>6.3235700000000001</v>
      </c>
      <c r="AM1685" s="2" t="s">
        <v>1245</v>
      </c>
    </row>
    <row r="1686" spans="1:42" x14ac:dyDescent="0.25">
      <c r="A1686" s="3">
        <f t="shared" si="442"/>
        <v>6</v>
      </c>
      <c r="B1686" s="3" t="str">
        <f t="shared" si="443"/>
        <v>Oil</v>
      </c>
      <c r="C1686" s="3">
        <f t="shared" si="444"/>
        <v>0.43768818835443041</v>
      </c>
      <c r="D1686" s="3">
        <f t="shared" si="445"/>
        <v>0</v>
      </c>
      <c r="E1686" s="3">
        <f t="shared" si="446"/>
        <v>0.45136594424050641</v>
      </c>
      <c r="F1686" s="3" t="str">
        <f t="shared" si="447"/>
        <v/>
      </c>
      <c r="G1686" s="3">
        <f t="shared" si="448"/>
        <v>32</v>
      </c>
      <c r="H1686" s="3">
        <f t="shared" si="449"/>
        <v>14</v>
      </c>
      <c r="I1686" s="3">
        <f t="shared" si="450"/>
        <v>33</v>
      </c>
      <c r="J1686" s="3">
        <f t="shared" si="451"/>
        <v>0</v>
      </c>
      <c r="K1686" s="3">
        <f t="shared" si="452"/>
        <v>0</v>
      </c>
      <c r="L1686" s="3">
        <f t="shared" si="453"/>
        <v>1.08E-3</v>
      </c>
      <c r="M1686" s="3">
        <f t="shared" si="454"/>
        <v>1.0000000000000001E-5</v>
      </c>
      <c r="N1686" s="3">
        <f t="shared" si="455"/>
        <v>0</v>
      </c>
      <c r="O1686" s="3">
        <f>SUM(K1686:M1686)</f>
        <v>1.09E-3</v>
      </c>
      <c r="P1686" s="41">
        <f t="shared" si="456"/>
        <v>0</v>
      </c>
      <c r="Q1686" s="42" t="str">
        <f t="shared" si="457"/>
        <v/>
      </c>
      <c r="R1686" s="44">
        <f t="shared" si="458"/>
        <v>2.2154972318141015E-5</v>
      </c>
      <c r="S1686" s="3">
        <f>IF(G1686&gt;0,(K1686/G1686)*(1000000/365),"")</f>
        <v>0</v>
      </c>
      <c r="T1686" s="3">
        <f>IF(H1686&gt;0,(L1686/H1686)*(1000000/365),"")</f>
        <v>0.21135029354207435</v>
      </c>
      <c r="U1686" s="3">
        <f>IF(I1686&gt;0,(M1686/I1686)*(1000000/365),"")</f>
        <v>8.3022000830220008E-4</v>
      </c>
      <c r="V1686" s="28" t="str">
        <f>IF(J1686&gt;0,(N1686/J1686)*(1000000/365),"")</f>
        <v/>
      </c>
      <c r="Y1686" s="29" t="s">
        <v>987</v>
      </c>
      <c r="Z1686" s="3" t="s">
        <v>62</v>
      </c>
      <c r="AA1686" s="3">
        <v>1080542.7150000001</v>
      </c>
      <c r="AB1686" s="3">
        <v>330</v>
      </c>
      <c r="AC1686" s="3">
        <v>79</v>
      </c>
      <c r="AD1686" s="3">
        <v>0</v>
      </c>
      <c r="AE1686" s="2" t="s">
        <v>1243</v>
      </c>
      <c r="AG1686" s="2">
        <v>32</v>
      </c>
      <c r="AH1686" s="2">
        <v>0</v>
      </c>
      <c r="AI1686" s="3" t="s">
        <v>1243</v>
      </c>
      <c r="AK1686" s="3">
        <v>14</v>
      </c>
      <c r="AL1686" s="3">
        <v>1.08</v>
      </c>
      <c r="AM1686" s="2" t="s">
        <v>1243</v>
      </c>
      <c r="AO1686" s="2">
        <v>33</v>
      </c>
      <c r="AP1686" s="2">
        <v>0.01</v>
      </c>
    </row>
    <row r="1687" spans="1:42" x14ac:dyDescent="0.25">
      <c r="A1687" s="3">
        <f t="shared" si="442"/>
        <v>2</v>
      </c>
      <c r="B1687" s="3" t="str">
        <f t="shared" si="443"/>
        <v>Oil</v>
      </c>
      <c r="C1687" s="3">
        <f t="shared" si="444"/>
        <v>0</v>
      </c>
      <c r="D1687" s="3">
        <f t="shared" si="445"/>
        <v>5.1018000000000001E-2</v>
      </c>
      <c r="E1687" s="3">
        <f t="shared" si="446"/>
        <v>0</v>
      </c>
      <c r="F1687" s="3" t="str">
        <f t="shared" si="447"/>
        <v/>
      </c>
      <c r="G1687" s="3">
        <f t="shared" si="448"/>
        <v>0</v>
      </c>
      <c r="H1687" s="3">
        <f t="shared" si="449"/>
        <v>7</v>
      </c>
      <c r="I1687" s="3">
        <f t="shared" si="450"/>
        <v>0</v>
      </c>
      <c r="J1687" s="3">
        <f t="shared" si="451"/>
        <v>0</v>
      </c>
      <c r="K1687" s="3">
        <f t="shared" si="452"/>
        <v>0</v>
      </c>
      <c r="L1687" s="3">
        <f t="shared" si="453"/>
        <v>3.0202656000000001E-2</v>
      </c>
      <c r="M1687" s="3">
        <f t="shared" si="454"/>
        <v>0</v>
      </c>
      <c r="N1687" s="3">
        <f t="shared" si="455"/>
        <v>0</v>
      </c>
      <c r="O1687" s="3">
        <f>SUM(K1687:M1687)</f>
        <v>3.0202656000000001E-2</v>
      </c>
      <c r="P1687" s="41" t="str">
        <f t="shared" si="456"/>
        <v/>
      </c>
      <c r="Q1687" s="42">
        <f t="shared" si="457"/>
        <v>0.59199999999999997</v>
      </c>
      <c r="R1687" s="44" t="str">
        <f t="shared" si="458"/>
        <v/>
      </c>
      <c r="S1687" s="3" t="str">
        <f>IF(G1687&gt;0,(K1687/G1687)*(1000000/365),"")</f>
        <v/>
      </c>
      <c r="T1687" s="3">
        <f>IF(H1687&gt;0,(L1687/H1687)*(1000000/365),"")</f>
        <v>11.821000391389433</v>
      </c>
      <c r="U1687" s="3" t="str">
        <f>IF(I1687&gt;0,(M1687/I1687)*(1000000/365),"")</f>
        <v/>
      </c>
      <c r="V1687" s="28" t="str">
        <f>IF(J1687&gt;0,(N1687/J1687)*(1000000/365),"")</f>
        <v/>
      </c>
      <c r="Y1687" s="29" t="s">
        <v>987</v>
      </c>
      <c r="Z1687" s="3" t="s">
        <v>47</v>
      </c>
      <c r="AA1687" s="3">
        <v>51018</v>
      </c>
      <c r="AB1687" s="3">
        <v>7</v>
      </c>
      <c r="AC1687" s="3">
        <v>7</v>
      </c>
      <c r="AD1687" s="3">
        <v>0</v>
      </c>
      <c r="AE1687" s="2" t="s">
        <v>1245</v>
      </c>
      <c r="AI1687" s="3" t="s">
        <v>1243</v>
      </c>
      <c r="AK1687" s="3">
        <v>7</v>
      </c>
      <c r="AL1687" s="3">
        <v>30.202656000000001</v>
      </c>
      <c r="AM1687" s="2" t="s">
        <v>1245</v>
      </c>
    </row>
    <row r="1688" spans="1:42" x14ac:dyDescent="0.25">
      <c r="A1688" s="3">
        <f t="shared" si="442"/>
        <v>2</v>
      </c>
      <c r="B1688" s="3" t="str">
        <f t="shared" si="443"/>
        <v>Oil</v>
      </c>
      <c r="C1688" s="3">
        <f t="shared" si="444"/>
        <v>0</v>
      </c>
      <c r="D1688" s="3">
        <f t="shared" si="445"/>
        <v>7.2384950000000003E-2</v>
      </c>
      <c r="E1688" s="3">
        <f t="shared" si="446"/>
        <v>0</v>
      </c>
      <c r="F1688" s="3" t="str">
        <f t="shared" si="447"/>
        <v/>
      </c>
      <c r="G1688" s="3">
        <f t="shared" si="448"/>
        <v>0</v>
      </c>
      <c r="H1688" s="3">
        <f t="shared" si="449"/>
        <v>28</v>
      </c>
      <c r="I1688" s="3">
        <f t="shared" si="450"/>
        <v>0</v>
      </c>
      <c r="J1688" s="3">
        <f t="shared" si="451"/>
        <v>0</v>
      </c>
      <c r="K1688" s="3">
        <f t="shared" si="452"/>
        <v>0</v>
      </c>
      <c r="L1688" s="3">
        <f t="shared" si="453"/>
        <v>4.0868731400000004E-2</v>
      </c>
      <c r="M1688" s="3">
        <f t="shared" si="454"/>
        <v>0</v>
      </c>
      <c r="N1688" s="3">
        <f t="shared" si="455"/>
        <v>0</v>
      </c>
      <c r="O1688" s="3">
        <f>SUM(K1688:M1688)</f>
        <v>4.0868731400000004E-2</v>
      </c>
      <c r="P1688" s="41" t="str">
        <f t="shared" si="456"/>
        <v/>
      </c>
      <c r="Q1688" s="42">
        <f t="shared" si="457"/>
        <v>0.56460260592844236</v>
      </c>
      <c r="R1688" s="44" t="str">
        <f t="shared" si="458"/>
        <v/>
      </c>
      <c r="S1688" s="3" t="str">
        <f>IF(G1688&gt;0,(K1688/G1688)*(1000000/365),"")</f>
        <v/>
      </c>
      <c r="T1688" s="3">
        <f>IF(H1688&gt;0,(L1688/H1688)*(1000000/365),"")</f>
        <v>3.9988973972602744</v>
      </c>
      <c r="U1688" s="3" t="str">
        <f>IF(I1688&gt;0,(M1688/I1688)*(1000000/365),"")</f>
        <v/>
      </c>
      <c r="V1688" s="28" t="str">
        <f>IF(J1688&gt;0,(N1688/J1688)*(1000000/365),"")</f>
        <v/>
      </c>
      <c r="Y1688" s="29" t="s">
        <v>987</v>
      </c>
      <c r="Z1688" s="3" t="s">
        <v>47</v>
      </c>
      <c r="AA1688" s="3">
        <v>72384.95</v>
      </c>
      <c r="AB1688" s="3">
        <v>14</v>
      </c>
      <c r="AC1688" s="3">
        <v>28</v>
      </c>
      <c r="AD1688" s="3">
        <v>0</v>
      </c>
      <c r="AE1688" s="2" t="s">
        <v>1245</v>
      </c>
      <c r="AI1688" s="3" t="s">
        <v>1243</v>
      </c>
      <c r="AK1688" s="3">
        <v>28</v>
      </c>
      <c r="AL1688" s="3">
        <v>40.868731400000001</v>
      </c>
      <c r="AM1688" s="2" t="s">
        <v>1245</v>
      </c>
    </row>
    <row r="1689" spans="1:42" x14ac:dyDescent="0.25">
      <c r="A1689" s="3">
        <f t="shared" si="442"/>
        <v>3</v>
      </c>
      <c r="B1689" s="3" t="str">
        <f t="shared" si="443"/>
        <v>Oil</v>
      </c>
      <c r="C1689" s="3">
        <f t="shared" si="444"/>
        <v>0</v>
      </c>
      <c r="D1689" s="3">
        <f t="shared" si="445"/>
        <v>0</v>
      </c>
      <c r="E1689" s="3">
        <f t="shared" si="446"/>
        <v>5.6473160000000001E-2</v>
      </c>
      <c r="F1689" s="3" t="str">
        <f t="shared" si="447"/>
        <v/>
      </c>
      <c r="G1689" s="3">
        <f t="shared" si="448"/>
        <v>0</v>
      </c>
      <c r="H1689" s="3">
        <f t="shared" si="449"/>
        <v>0</v>
      </c>
      <c r="I1689" s="3">
        <f t="shared" si="450"/>
        <v>20</v>
      </c>
      <c r="J1689" s="3">
        <f t="shared" si="451"/>
        <v>0</v>
      </c>
      <c r="K1689" s="3">
        <f t="shared" si="452"/>
        <v>0</v>
      </c>
      <c r="L1689" s="3">
        <f t="shared" si="453"/>
        <v>0</v>
      </c>
      <c r="M1689" s="3">
        <f t="shared" si="454"/>
        <v>2.0000000000000001E-4</v>
      </c>
      <c r="N1689" s="3">
        <f t="shared" si="455"/>
        <v>0</v>
      </c>
      <c r="O1689" s="3">
        <f>SUM(K1689:M1689)</f>
        <v>2.0000000000000001E-4</v>
      </c>
      <c r="P1689" s="41" t="str">
        <f t="shared" si="456"/>
        <v/>
      </c>
      <c r="Q1689" s="42" t="str">
        <f t="shared" si="457"/>
        <v/>
      </c>
      <c r="R1689" s="44">
        <f t="shared" si="458"/>
        <v>3.5415053806091249E-3</v>
      </c>
      <c r="S1689" s="3" t="str">
        <f>IF(G1689&gt;0,(K1689/G1689)*(1000000/365),"")</f>
        <v/>
      </c>
      <c r="T1689" s="3" t="str">
        <f>IF(H1689&gt;0,(L1689/H1689)*(1000000/365),"")</f>
        <v/>
      </c>
      <c r="U1689" s="3">
        <f>IF(I1689&gt;0,(M1689/I1689)*(1000000/365),"")</f>
        <v>2.7397260273972605E-2</v>
      </c>
      <c r="V1689" s="28" t="str">
        <f>IF(J1689&gt;0,(N1689/J1689)*(1000000/365),"")</f>
        <v/>
      </c>
      <c r="Y1689" s="29" t="s">
        <v>991</v>
      </c>
      <c r="Z1689" s="3" t="s">
        <v>47</v>
      </c>
      <c r="AA1689" s="3">
        <v>56473.16</v>
      </c>
      <c r="AB1689" s="3">
        <v>22</v>
      </c>
      <c r="AC1689" s="3">
        <v>46</v>
      </c>
      <c r="AD1689" s="3">
        <v>0</v>
      </c>
      <c r="AE1689" s="2" t="s">
        <v>1245</v>
      </c>
      <c r="AI1689" s="3" t="s">
        <v>1245</v>
      </c>
      <c r="AM1689" s="2" t="s">
        <v>1243</v>
      </c>
      <c r="AO1689" s="2">
        <v>20</v>
      </c>
      <c r="AP1689" s="2">
        <v>0.2</v>
      </c>
    </row>
    <row r="1690" spans="1:42" x14ac:dyDescent="0.25">
      <c r="A1690" s="3">
        <f t="shared" si="442"/>
        <v>2</v>
      </c>
      <c r="B1690" s="3" t="str">
        <f t="shared" si="443"/>
        <v>Oil</v>
      </c>
      <c r="C1690" s="3">
        <f t="shared" si="444"/>
        <v>0</v>
      </c>
      <c r="D1690" s="3">
        <f t="shared" si="445"/>
        <v>5.2951749999999999E-2</v>
      </c>
      <c r="E1690" s="3">
        <f t="shared" si="446"/>
        <v>0</v>
      </c>
      <c r="F1690" s="3" t="str">
        <f t="shared" si="447"/>
        <v/>
      </c>
      <c r="G1690" s="3">
        <f t="shared" si="448"/>
        <v>0</v>
      </c>
      <c r="H1690" s="3">
        <f t="shared" si="449"/>
        <v>18</v>
      </c>
      <c r="I1690" s="3">
        <f t="shared" si="450"/>
        <v>0</v>
      </c>
      <c r="J1690" s="3">
        <f t="shared" si="451"/>
        <v>0</v>
      </c>
      <c r="K1690" s="3">
        <f t="shared" si="452"/>
        <v>0</v>
      </c>
      <c r="L1690" s="3">
        <f t="shared" si="453"/>
        <v>2.9896645400000001E-2</v>
      </c>
      <c r="M1690" s="3">
        <f t="shared" si="454"/>
        <v>0</v>
      </c>
      <c r="N1690" s="3">
        <f t="shared" si="455"/>
        <v>0</v>
      </c>
      <c r="O1690" s="3">
        <f>SUM(K1690:M1690)</f>
        <v>2.9896645400000001E-2</v>
      </c>
      <c r="P1690" s="41" t="str">
        <f t="shared" si="456"/>
        <v/>
      </c>
      <c r="Q1690" s="42">
        <f t="shared" si="457"/>
        <v>0.56460164961497972</v>
      </c>
      <c r="R1690" s="44" t="str">
        <f t="shared" si="458"/>
        <v/>
      </c>
      <c r="S1690" s="3" t="str">
        <f>IF(G1690&gt;0,(K1690/G1690)*(1000000/365),"")</f>
        <v/>
      </c>
      <c r="T1690" s="3">
        <f>IF(H1690&gt;0,(L1690/H1690)*(1000000/365),"")</f>
        <v>4.5504787519025873</v>
      </c>
      <c r="U1690" s="3" t="str">
        <f>IF(I1690&gt;0,(M1690/I1690)*(1000000/365),"")</f>
        <v/>
      </c>
      <c r="V1690" s="28" t="str">
        <f>IF(J1690&gt;0,(N1690/J1690)*(1000000/365),"")</f>
        <v/>
      </c>
      <c r="Y1690" s="29" t="s">
        <v>991</v>
      </c>
      <c r="Z1690" s="3" t="s">
        <v>47</v>
      </c>
      <c r="AA1690" s="3">
        <v>52951.75</v>
      </c>
      <c r="AB1690" s="3">
        <v>9</v>
      </c>
      <c r="AC1690" s="3">
        <v>18</v>
      </c>
      <c r="AD1690" s="3">
        <v>0</v>
      </c>
      <c r="AE1690" s="2" t="s">
        <v>1245</v>
      </c>
      <c r="AI1690" s="3" t="s">
        <v>1243</v>
      </c>
      <c r="AK1690" s="3">
        <v>18</v>
      </c>
      <c r="AL1690" s="3">
        <v>29.896645400000001</v>
      </c>
      <c r="AM1690" s="2" t="s">
        <v>1245</v>
      </c>
    </row>
    <row r="1691" spans="1:42" x14ac:dyDescent="0.25">
      <c r="A1691" s="3">
        <f t="shared" si="442"/>
        <v>2</v>
      </c>
      <c r="B1691" s="3" t="str">
        <f t="shared" si="443"/>
        <v>Oil</v>
      </c>
      <c r="C1691" s="3">
        <f t="shared" si="444"/>
        <v>0</v>
      </c>
      <c r="D1691" s="3">
        <f t="shared" si="445"/>
        <v>5.7892523000000005E-3</v>
      </c>
      <c r="E1691" s="3">
        <f t="shared" si="446"/>
        <v>0</v>
      </c>
      <c r="F1691" s="3" t="str">
        <f t="shared" si="447"/>
        <v/>
      </c>
      <c r="G1691" s="3">
        <f t="shared" si="448"/>
        <v>0</v>
      </c>
      <c r="H1691" s="3">
        <f t="shared" si="449"/>
        <v>2</v>
      </c>
      <c r="I1691" s="3">
        <f t="shared" si="450"/>
        <v>0</v>
      </c>
      <c r="J1691" s="3">
        <f t="shared" si="451"/>
        <v>0</v>
      </c>
      <c r="K1691" s="3">
        <f t="shared" si="452"/>
        <v>0</v>
      </c>
      <c r="L1691" s="3">
        <f t="shared" si="453"/>
        <v>6.9999999999999999E-4</v>
      </c>
      <c r="M1691" s="3">
        <f t="shared" si="454"/>
        <v>0</v>
      </c>
      <c r="N1691" s="3">
        <f t="shared" si="455"/>
        <v>0</v>
      </c>
      <c r="O1691" s="3">
        <f>SUM(K1691:M1691)</f>
        <v>6.9999999999999999E-4</v>
      </c>
      <c r="P1691" s="41" t="str">
        <f t="shared" si="456"/>
        <v/>
      </c>
      <c r="Q1691" s="42">
        <f t="shared" si="457"/>
        <v>0.12091371453961333</v>
      </c>
      <c r="R1691" s="44" t="str">
        <f t="shared" si="458"/>
        <v/>
      </c>
      <c r="S1691" s="3" t="str">
        <f>IF(G1691&gt;0,(K1691/G1691)*(1000000/365),"")</f>
        <v/>
      </c>
      <c r="T1691" s="3">
        <f>IF(H1691&gt;0,(L1691/H1691)*(1000000/365),"")</f>
        <v>0.95890410958904104</v>
      </c>
      <c r="U1691" s="3" t="str">
        <f>IF(I1691&gt;0,(M1691/I1691)*(1000000/365),"")</f>
        <v/>
      </c>
      <c r="V1691" s="28" t="str">
        <f>IF(J1691&gt;0,(N1691/J1691)*(1000000/365),"")</f>
        <v/>
      </c>
      <c r="Y1691" s="29" t="s">
        <v>993</v>
      </c>
      <c r="Z1691" s="3" t="s">
        <v>47</v>
      </c>
      <c r="AA1691" s="3">
        <v>5789.2523000000001</v>
      </c>
      <c r="AB1691" s="3">
        <v>1</v>
      </c>
      <c r="AC1691" s="3">
        <v>2</v>
      </c>
      <c r="AD1691" s="3">
        <v>0</v>
      </c>
      <c r="AE1691" s="2" t="s">
        <v>1245</v>
      </c>
      <c r="AI1691" s="3" t="s">
        <v>1243</v>
      </c>
      <c r="AK1691" s="3">
        <v>2</v>
      </c>
      <c r="AL1691" s="3">
        <v>0.7</v>
      </c>
      <c r="AM1691" s="2" t="s">
        <v>1245</v>
      </c>
    </row>
    <row r="1692" spans="1:42" x14ac:dyDescent="0.25">
      <c r="A1692" s="3">
        <f t="shared" si="442"/>
        <v>3</v>
      </c>
      <c r="B1692" s="3" t="str">
        <f t="shared" si="443"/>
        <v>Oil</v>
      </c>
      <c r="C1692" s="3">
        <f t="shared" si="444"/>
        <v>0</v>
      </c>
      <c r="D1692" s="3">
        <f t="shared" si="445"/>
        <v>0</v>
      </c>
      <c r="E1692" s="3">
        <f t="shared" si="446"/>
        <v>3.1246619999999999E-2</v>
      </c>
      <c r="F1692" s="3" t="str">
        <f t="shared" si="447"/>
        <v/>
      </c>
      <c r="G1692" s="3">
        <f t="shared" si="448"/>
        <v>0</v>
      </c>
      <c r="H1692" s="3">
        <f t="shared" si="449"/>
        <v>0</v>
      </c>
      <c r="I1692" s="3">
        <f t="shared" si="450"/>
        <v>2</v>
      </c>
      <c r="J1692" s="3">
        <f t="shared" si="451"/>
        <v>0</v>
      </c>
      <c r="K1692" s="3">
        <f t="shared" si="452"/>
        <v>0</v>
      </c>
      <c r="L1692" s="3">
        <f t="shared" si="453"/>
        <v>0</v>
      </c>
      <c r="M1692" s="3">
        <f t="shared" si="454"/>
        <v>1.3816999999999999E-4</v>
      </c>
      <c r="N1692" s="3">
        <f t="shared" si="455"/>
        <v>0</v>
      </c>
      <c r="O1692" s="3">
        <f>SUM(K1692:M1692)</f>
        <v>1.3816999999999999E-4</v>
      </c>
      <c r="P1692" s="41" t="str">
        <f t="shared" si="456"/>
        <v/>
      </c>
      <c r="Q1692" s="42" t="str">
        <f t="shared" si="457"/>
        <v/>
      </c>
      <c r="R1692" s="44">
        <f t="shared" si="458"/>
        <v>4.4219182746805894E-3</v>
      </c>
      <c r="S1692" s="3" t="str">
        <f>IF(G1692&gt;0,(K1692/G1692)*(1000000/365),"")</f>
        <v/>
      </c>
      <c r="T1692" s="3" t="str">
        <f>IF(H1692&gt;0,(L1692/H1692)*(1000000/365),"")</f>
        <v/>
      </c>
      <c r="U1692" s="3">
        <f>IF(I1692&gt;0,(M1692/I1692)*(1000000/365),"")</f>
        <v>0.1892739726027397</v>
      </c>
      <c r="V1692" s="28" t="str">
        <f>IF(J1692&gt;0,(N1692/J1692)*(1000000/365),"")</f>
        <v/>
      </c>
      <c r="Y1692" s="29" t="s">
        <v>993</v>
      </c>
      <c r="Z1692" s="3" t="s">
        <v>47</v>
      </c>
      <c r="AA1692" s="3">
        <v>31246.62</v>
      </c>
      <c r="AB1692" s="3">
        <v>2</v>
      </c>
      <c r="AC1692" s="3">
        <v>2</v>
      </c>
      <c r="AD1692" s="3">
        <v>0</v>
      </c>
      <c r="AE1692" s="2" t="s">
        <v>1245</v>
      </c>
      <c r="AI1692" s="3" t="s">
        <v>1245</v>
      </c>
      <c r="AM1692" s="2" t="s">
        <v>1243</v>
      </c>
      <c r="AO1692" s="2">
        <v>2</v>
      </c>
      <c r="AP1692" s="2">
        <v>0.13816999999999999</v>
      </c>
    </row>
    <row r="1693" spans="1:42" x14ac:dyDescent="0.25">
      <c r="A1693" s="3">
        <f t="shared" si="442"/>
        <v>2</v>
      </c>
      <c r="B1693" s="3" t="str">
        <f t="shared" si="443"/>
        <v>Oil</v>
      </c>
      <c r="C1693" s="3">
        <f t="shared" si="444"/>
        <v>0</v>
      </c>
      <c r="D1693" s="3">
        <f t="shared" si="445"/>
        <v>7.4140671000000003E-3</v>
      </c>
      <c r="E1693" s="3">
        <f t="shared" si="446"/>
        <v>0</v>
      </c>
      <c r="F1693" s="3" t="str">
        <f t="shared" si="447"/>
        <v/>
      </c>
      <c r="G1693" s="3">
        <f t="shared" si="448"/>
        <v>0</v>
      </c>
      <c r="H1693" s="3">
        <f t="shared" si="449"/>
        <v>3</v>
      </c>
      <c r="I1693" s="3">
        <f t="shared" si="450"/>
        <v>0</v>
      </c>
      <c r="J1693" s="3">
        <f t="shared" si="451"/>
        <v>0</v>
      </c>
      <c r="K1693" s="3">
        <f t="shared" si="452"/>
        <v>0</v>
      </c>
      <c r="L1693" s="3">
        <f t="shared" si="453"/>
        <v>1E-4</v>
      </c>
      <c r="M1693" s="3">
        <f t="shared" si="454"/>
        <v>0</v>
      </c>
      <c r="N1693" s="3">
        <f t="shared" si="455"/>
        <v>0</v>
      </c>
      <c r="O1693" s="3">
        <f>SUM(K1693:M1693)</f>
        <v>1E-4</v>
      </c>
      <c r="P1693" s="41" t="str">
        <f t="shared" si="456"/>
        <v/>
      </c>
      <c r="Q1693" s="42">
        <f t="shared" si="457"/>
        <v>1.3487873612581682E-2</v>
      </c>
      <c r="R1693" s="44" t="str">
        <f t="shared" si="458"/>
        <v/>
      </c>
      <c r="S1693" s="3" t="str">
        <f>IF(G1693&gt;0,(K1693/G1693)*(1000000/365),"")</f>
        <v/>
      </c>
      <c r="T1693" s="3">
        <f>IF(H1693&gt;0,(L1693/H1693)*(1000000/365),"")</f>
        <v>9.1324200913242004E-2</v>
      </c>
      <c r="U1693" s="3" t="str">
        <f>IF(I1693&gt;0,(M1693/I1693)*(1000000/365),"")</f>
        <v/>
      </c>
      <c r="V1693" s="28" t="str">
        <f>IF(J1693&gt;0,(N1693/J1693)*(1000000/365),"")</f>
        <v/>
      </c>
      <c r="Y1693" s="29" t="s">
        <v>993</v>
      </c>
      <c r="Z1693" s="3" t="s">
        <v>47</v>
      </c>
      <c r="AA1693" s="3">
        <v>7414.0671000000002</v>
      </c>
      <c r="AB1693" s="3">
        <v>1</v>
      </c>
      <c r="AC1693" s="3">
        <v>3</v>
      </c>
      <c r="AD1693" s="3">
        <v>0</v>
      </c>
      <c r="AE1693" s="2" t="s">
        <v>1245</v>
      </c>
      <c r="AI1693" s="3" t="s">
        <v>1243</v>
      </c>
      <c r="AK1693" s="3">
        <v>3</v>
      </c>
      <c r="AL1693" s="3">
        <v>0.1</v>
      </c>
      <c r="AM1693" s="2" t="s">
        <v>1245</v>
      </c>
    </row>
    <row r="1694" spans="1:42" x14ac:dyDescent="0.25">
      <c r="A1694" s="3">
        <f t="shared" si="442"/>
        <v>2</v>
      </c>
      <c r="B1694" s="3" t="str">
        <f t="shared" si="443"/>
        <v>Oil</v>
      </c>
      <c r="C1694" s="3">
        <f t="shared" si="444"/>
        <v>0</v>
      </c>
      <c r="D1694" s="3">
        <f t="shared" si="445"/>
        <v>7.9902550000000003E-2</v>
      </c>
      <c r="E1694" s="3">
        <f t="shared" si="446"/>
        <v>0</v>
      </c>
      <c r="F1694" s="3" t="str">
        <f t="shared" si="447"/>
        <v/>
      </c>
      <c r="G1694" s="3">
        <f t="shared" si="448"/>
        <v>0</v>
      </c>
      <c r="H1694" s="3">
        <f t="shared" si="449"/>
        <v>6</v>
      </c>
      <c r="I1694" s="3">
        <f t="shared" si="450"/>
        <v>0</v>
      </c>
      <c r="J1694" s="3">
        <f t="shared" si="451"/>
        <v>0</v>
      </c>
      <c r="K1694" s="3">
        <f t="shared" si="452"/>
        <v>0</v>
      </c>
      <c r="L1694" s="3">
        <f t="shared" si="453"/>
        <v>1.56881E-2</v>
      </c>
      <c r="M1694" s="3">
        <f t="shared" si="454"/>
        <v>0</v>
      </c>
      <c r="N1694" s="3">
        <f t="shared" si="455"/>
        <v>0</v>
      </c>
      <c r="O1694" s="3">
        <f>SUM(K1694:M1694)</f>
        <v>1.56881E-2</v>
      </c>
      <c r="P1694" s="41" t="str">
        <f t="shared" si="456"/>
        <v/>
      </c>
      <c r="Q1694" s="42">
        <f t="shared" si="457"/>
        <v>0.196340417170666</v>
      </c>
      <c r="R1694" s="44" t="str">
        <f t="shared" si="458"/>
        <v/>
      </c>
      <c r="S1694" s="3" t="str">
        <f>IF(G1694&gt;0,(K1694/G1694)*(1000000/365),"")</f>
        <v/>
      </c>
      <c r="T1694" s="3">
        <f>IF(H1694&gt;0,(L1694/H1694)*(1000000/365),"")</f>
        <v>7.1635159817351592</v>
      </c>
      <c r="U1694" s="3" t="str">
        <f>IF(I1694&gt;0,(M1694/I1694)*(1000000/365),"")</f>
        <v/>
      </c>
      <c r="V1694" s="28" t="str">
        <f>IF(J1694&gt;0,(N1694/J1694)*(1000000/365),"")</f>
        <v/>
      </c>
      <c r="Y1694" s="29" t="s">
        <v>993</v>
      </c>
      <c r="Z1694" s="3" t="s">
        <v>47</v>
      </c>
      <c r="AA1694" s="3">
        <v>79902.55</v>
      </c>
      <c r="AB1694" s="3">
        <v>3</v>
      </c>
      <c r="AC1694" s="3">
        <v>9</v>
      </c>
      <c r="AD1694" s="3">
        <v>0</v>
      </c>
      <c r="AE1694" s="2" t="s">
        <v>1245</v>
      </c>
      <c r="AI1694" s="3" t="s">
        <v>1243</v>
      </c>
      <c r="AK1694" s="3">
        <v>6</v>
      </c>
      <c r="AL1694" s="3">
        <v>15.6881</v>
      </c>
      <c r="AM1694" s="2" t="s">
        <v>1245</v>
      </c>
    </row>
    <row r="1695" spans="1:42" x14ac:dyDescent="0.25">
      <c r="A1695" s="3">
        <f t="shared" si="442"/>
        <v>2</v>
      </c>
      <c r="B1695" s="3" t="str">
        <f t="shared" si="443"/>
        <v>Oil</v>
      </c>
      <c r="C1695" s="3">
        <f t="shared" si="444"/>
        <v>0</v>
      </c>
      <c r="D1695" s="3">
        <f t="shared" si="445"/>
        <v>2.6658030500000002E-2</v>
      </c>
      <c r="E1695" s="3">
        <f t="shared" si="446"/>
        <v>0</v>
      </c>
      <c r="F1695" s="3" t="str">
        <f t="shared" si="447"/>
        <v/>
      </c>
      <c r="G1695" s="3">
        <f t="shared" si="448"/>
        <v>0</v>
      </c>
      <c r="H1695" s="3">
        <f t="shared" si="449"/>
        <v>4</v>
      </c>
      <c r="I1695" s="3">
        <f t="shared" si="450"/>
        <v>0</v>
      </c>
      <c r="J1695" s="3">
        <f t="shared" si="451"/>
        <v>0</v>
      </c>
      <c r="K1695" s="3">
        <f t="shared" si="452"/>
        <v>0</v>
      </c>
      <c r="L1695" s="3">
        <f t="shared" si="453"/>
        <v>0</v>
      </c>
      <c r="M1695" s="3">
        <f t="shared" si="454"/>
        <v>0</v>
      </c>
      <c r="N1695" s="3">
        <f t="shared" si="455"/>
        <v>0</v>
      </c>
      <c r="O1695" s="3">
        <f>SUM(K1695:M1695)</f>
        <v>0</v>
      </c>
      <c r="P1695" s="41" t="str">
        <f t="shared" si="456"/>
        <v/>
      </c>
      <c r="Q1695" s="42">
        <f t="shared" si="457"/>
        <v>0</v>
      </c>
      <c r="R1695" s="44" t="str">
        <f t="shared" si="458"/>
        <v/>
      </c>
      <c r="S1695" s="3" t="str">
        <f>IF(G1695&gt;0,(K1695/G1695)*(1000000/365),"")</f>
        <v/>
      </c>
      <c r="T1695" s="3">
        <f>IF(H1695&gt;0,(L1695/H1695)*(1000000/365),"")</f>
        <v>0</v>
      </c>
      <c r="U1695" s="3" t="str">
        <f>IF(I1695&gt;0,(M1695/I1695)*(1000000/365),"")</f>
        <v/>
      </c>
      <c r="V1695" s="28" t="str">
        <f>IF(J1695&gt;0,(N1695/J1695)*(1000000/365),"")</f>
        <v/>
      </c>
      <c r="Y1695" s="29" t="s">
        <v>996</v>
      </c>
      <c r="Z1695" s="3" t="s">
        <v>62</v>
      </c>
      <c r="AA1695" s="3">
        <v>26658.030500000001</v>
      </c>
      <c r="AB1695" s="3">
        <v>12</v>
      </c>
      <c r="AC1695" s="3">
        <v>4</v>
      </c>
      <c r="AD1695" s="3">
        <v>0</v>
      </c>
      <c r="AE1695" s="2" t="s">
        <v>1245</v>
      </c>
      <c r="AH1695" s="2">
        <v>0</v>
      </c>
      <c r="AI1695" s="3" t="s">
        <v>1243</v>
      </c>
      <c r="AK1695" s="3">
        <v>4</v>
      </c>
      <c r="AL1695" s="3">
        <v>0</v>
      </c>
      <c r="AM1695" s="2" t="s">
        <v>1245</v>
      </c>
    </row>
    <row r="1696" spans="1:42" x14ac:dyDescent="0.25">
      <c r="A1696" s="3">
        <f t="shared" si="442"/>
        <v>6</v>
      </c>
      <c r="B1696" s="3" t="str">
        <f t="shared" si="443"/>
        <v>Oil</v>
      </c>
      <c r="C1696" s="3">
        <f t="shared" si="444"/>
        <v>6.1049211260869561E-2</v>
      </c>
      <c r="D1696" s="3">
        <f t="shared" si="445"/>
        <v>0</v>
      </c>
      <c r="E1696" s="3">
        <f t="shared" si="446"/>
        <v>0.1017486854347826</v>
      </c>
      <c r="F1696" s="3" t="str">
        <f t="shared" si="447"/>
        <v/>
      </c>
      <c r="G1696" s="3">
        <f t="shared" si="448"/>
        <v>6</v>
      </c>
      <c r="H1696" s="3">
        <f t="shared" si="449"/>
        <v>7</v>
      </c>
      <c r="I1696" s="3">
        <f t="shared" si="450"/>
        <v>10</v>
      </c>
      <c r="J1696" s="3">
        <f t="shared" si="451"/>
        <v>0</v>
      </c>
      <c r="K1696" s="3">
        <f t="shared" si="452"/>
        <v>0</v>
      </c>
      <c r="L1696" s="3">
        <f t="shared" si="453"/>
        <v>5.0000000000000002E-5</v>
      </c>
      <c r="M1696" s="3">
        <f t="shared" si="454"/>
        <v>0</v>
      </c>
      <c r="N1696" s="3">
        <f t="shared" si="455"/>
        <v>0</v>
      </c>
      <c r="O1696" s="3">
        <f>SUM(K1696:M1696)</f>
        <v>5.0000000000000002E-5</v>
      </c>
      <c r="P1696" s="41">
        <f t="shared" si="456"/>
        <v>0</v>
      </c>
      <c r="Q1696" s="42" t="str">
        <f t="shared" si="457"/>
        <v/>
      </c>
      <c r="R1696" s="44">
        <f t="shared" si="458"/>
        <v>0</v>
      </c>
      <c r="S1696" s="3">
        <f>IF(G1696&gt;0,(K1696/G1696)*(1000000/365),"")</f>
        <v>0</v>
      </c>
      <c r="T1696" s="3">
        <f>IF(H1696&gt;0,(L1696/H1696)*(1000000/365),"")</f>
        <v>1.9569471624266147E-2</v>
      </c>
      <c r="U1696" s="3">
        <f>IF(I1696&gt;0,(M1696/I1696)*(1000000/365),"")</f>
        <v>0</v>
      </c>
      <c r="V1696" s="28" t="str">
        <f>IF(J1696&gt;0,(N1696/J1696)*(1000000/365),"")</f>
        <v/>
      </c>
      <c r="Y1696" s="29" t="s">
        <v>997</v>
      </c>
      <c r="Z1696" s="3" t="s">
        <v>62</v>
      </c>
      <c r="AA1696" s="3">
        <v>234021.97649999999</v>
      </c>
      <c r="AB1696" s="3">
        <v>23</v>
      </c>
      <c r="AC1696" s="3">
        <v>23</v>
      </c>
      <c r="AD1696" s="3">
        <v>0</v>
      </c>
      <c r="AE1696" s="2" t="s">
        <v>1243</v>
      </c>
      <c r="AG1696" s="2">
        <v>6</v>
      </c>
      <c r="AH1696" s="2">
        <v>0</v>
      </c>
      <c r="AI1696" s="3" t="s">
        <v>1243</v>
      </c>
      <c r="AK1696" s="3">
        <v>7</v>
      </c>
      <c r="AL1696" s="3">
        <v>0.05</v>
      </c>
      <c r="AM1696" s="2" t="s">
        <v>1243</v>
      </c>
      <c r="AO1696" s="2">
        <v>10</v>
      </c>
      <c r="AP1696" s="2">
        <v>0</v>
      </c>
    </row>
    <row r="1697" spans="1:42" x14ac:dyDescent="0.25">
      <c r="A1697" s="3">
        <f t="shared" si="442"/>
        <v>6</v>
      </c>
      <c r="B1697" s="3" t="str">
        <f t="shared" si="443"/>
        <v>Oil</v>
      </c>
      <c r="C1697" s="3">
        <f t="shared" si="444"/>
        <v>0.59820963858333331</v>
      </c>
      <c r="D1697" s="3">
        <f t="shared" si="445"/>
        <v>0</v>
      </c>
      <c r="E1697" s="3">
        <f t="shared" si="446"/>
        <v>0.8701231106666667</v>
      </c>
      <c r="F1697" s="3" t="str">
        <f t="shared" si="447"/>
        <v/>
      </c>
      <c r="G1697" s="3">
        <f t="shared" si="448"/>
        <v>22</v>
      </c>
      <c r="H1697" s="3">
        <f t="shared" si="449"/>
        <v>6</v>
      </c>
      <c r="I1697" s="3">
        <f t="shared" si="450"/>
        <v>32</v>
      </c>
      <c r="J1697" s="3">
        <f t="shared" si="451"/>
        <v>0</v>
      </c>
      <c r="K1697" s="3">
        <f t="shared" si="452"/>
        <v>0</v>
      </c>
      <c r="L1697" s="3">
        <f t="shared" si="453"/>
        <v>2.3999999999999998E-4</v>
      </c>
      <c r="M1697" s="3">
        <f t="shared" si="454"/>
        <v>2.9999999999999997E-5</v>
      </c>
      <c r="N1697" s="3">
        <f t="shared" si="455"/>
        <v>0</v>
      </c>
      <c r="O1697" s="3">
        <f>SUM(K1697:M1697)</f>
        <v>2.6999999999999995E-4</v>
      </c>
      <c r="P1697" s="41">
        <f t="shared" si="456"/>
        <v>0</v>
      </c>
      <c r="Q1697" s="42" t="str">
        <f t="shared" si="457"/>
        <v/>
      </c>
      <c r="R1697" s="44">
        <f t="shared" si="458"/>
        <v>3.4477879776132766E-5</v>
      </c>
      <c r="S1697" s="3">
        <f>IF(G1697&gt;0,(K1697/G1697)*(1000000/365),"")</f>
        <v>0</v>
      </c>
      <c r="T1697" s="3">
        <f>IF(H1697&gt;0,(L1697/H1697)*(1000000/365),"")</f>
        <v>0.10958904109589039</v>
      </c>
      <c r="U1697" s="3">
        <f>IF(I1697&gt;0,(M1697/I1697)*(1000000/365),"")</f>
        <v>2.5684931506849314E-3</v>
      </c>
      <c r="V1697" s="28" t="str">
        <f>IF(J1697&gt;0,(N1697/J1697)*(1000000/365),"")</f>
        <v/>
      </c>
      <c r="Y1697" s="29" t="s">
        <v>998</v>
      </c>
      <c r="Z1697" s="3" t="s">
        <v>62</v>
      </c>
      <c r="AA1697" s="3">
        <v>1631480.8325</v>
      </c>
      <c r="AB1697" s="3">
        <v>60</v>
      </c>
      <c r="AC1697" s="3">
        <v>60</v>
      </c>
      <c r="AD1697" s="3">
        <v>0</v>
      </c>
      <c r="AE1697" s="2" t="s">
        <v>1243</v>
      </c>
      <c r="AG1697" s="2">
        <v>22</v>
      </c>
      <c r="AH1697" s="2">
        <v>0</v>
      </c>
      <c r="AI1697" s="3" t="s">
        <v>1243</v>
      </c>
      <c r="AK1697" s="3">
        <v>6</v>
      </c>
      <c r="AL1697" s="3">
        <v>0.24</v>
      </c>
      <c r="AM1697" s="2" t="s">
        <v>1243</v>
      </c>
      <c r="AO1697" s="2">
        <v>32</v>
      </c>
      <c r="AP1697" s="2">
        <v>0.03</v>
      </c>
    </row>
    <row r="1698" spans="1:42" x14ac:dyDescent="0.25">
      <c r="A1698" s="3">
        <f t="shared" si="442"/>
        <v>6</v>
      </c>
      <c r="B1698" s="3" t="str">
        <f t="shared" si="443"/>
        <v>Oil</v>
      </c>
      <c r="C1698" s="3">
        <f t="shared" si="444"/>
        <v>4.8449549458333345E-2</v>
      </c>
      <c r="D1698" s="3">
        <f t="shared" si="445"/>
        <v>0</v>
      </c>
      <c r="E1698" s="3">
        <f t="shared" si="446"/>
        <v>1.3842728416666667E-2</v>
      </c>
      <c r="F1698" s="3" t="str">
        <f t="shared" si="447"/>
        <v/>
      </c>
      <c r="G1698" s="3">
        <f t="shared" si="448"/>
        <v>7</v>
      </c>
      <c r="H1698" s="3">
        <f t="shared" si="449"/>
        <v>3</v>
      </c>
      <c r="I1698" s="3">
        <f t="shared" si="450"/>
        <v>2</v>
      </c>
      <c r="J1698" s="3">
        <f t="shared" si="451"/>
        <v>0</v>
      </c>
      <c r="K1698" s="3">
        <f t="shared" si="452"/>
        <v>0</v>
      </c>
      <c r="L1698" s="3">
        <f t="shared" si="453"/>
        <v>1.0000000000000001E-5</v>
      </c>
      <c r="M1698" s="3">
        <f t="shared" si="454"/>
        <v>0</v>
      </c>
      <c r="N1698" s="3">
        <f t="shared" si="455"/>
        <v>0</v>
      </c>
      <c r="O1698" s="3">
        <f>SUM(K1698:M1698)</f>
        <v>1.0000000000000001E-5</v>
      </c>
      <c r="P1698" s="41">
        <f t="shared" si="456"/>
        <v>0</v>
      </c>
      <c r="Q1698" s="42" t="str">
        <f t="shared" si="457"/>
        <v/>
      </c>
      <c r="R1698" s="44">
        <f t="shared" si="458"/>
        <v>0</v>
      </c>
      <c r="S1698" s="3">
        <f>IF(G1698&gt;0,(K1698/G1698)*(1000000/365),"")</f>
        <v>0</v>
      </c>
      <c r="T1698" s="3">
        <f>IF(H1698&gt;0,(L1698/H1698)*(1000000/365),"")</f>
        <v>9.1324200913242021E-3</v>
      </c>
      <c r="U1698" s="3">
        <f>IF(I1698&gt;0,(M1698/I1698)*(1000000/365),"")</f>
        <v>0</v>
      </c>
      <c r="V1698" s="28" t="str">
        <f>IF(J1698&gt;0,(N1698/J1698)*(1000000/365),"")</f>
        <v/>
      </c>
      <c r="Y1698" s="29" t="s">
        <v>999</v>
      </c>
      <c r="Z1698" s="3" t="s">
        <v>62</v>
      </c>
      <c r="AA1698" s="3">
        <v>83056.370500000005</v>
      </c>
      <c r="AB1698" s="3">
        <v>12</v>
      </c>
      <c r="AC1698" s="3">
        <v>12</v>
      </c>
      <c r="AD1698" s="3">
        <v>0</v>
      </c>
      <c r="AE1698" s="2" t="s">
        <v>1243</v>
      </c>
      <c r="AG1698" s="2">
        <v>7</v>
      </c>
      <c r="AH1698" s="2">
        <v>0</v>
      </c>
      <c r="AI1698" s="3" t="s">
        <v>1243</v>
      </c>
      <c r="AK1698" s="3">
        <v>3</v>
      </c>
      <c r="AL1698" s="3">
        <v>0.01</v>
      </c>
      <c r="AM1698" s="2" t="s">
        <v>1243</v>
      </c>
      <c r="AO1698" s="2">
        <v>2</v>
      </c>
      <c r="AP1698" s="2">
        <v>0</v>
      </c>
    </row>
    <row r="1699" spans="1:42" x14ac:dyDescent="0.25">
      <c r="A1699" s="3">
        <f t="shared" si="442"/>
        <v>3</v>
      </c>
      <c r="B1699" s="3" t="str">
        <f t="shared" si="443"/>
        <v>Oil</v>
      </c>
      <c r="C1699" s="3">
        <f t="shared" si="444"/>
        <v>0</v>
      </c>
      <c r="D1699" s="3">
        <f t="shared" si="445"/>
        <v>0</v>
      </c>
      <c r="E1699" s="3">
        <f t="shared" si="446"/>
        <v>7.1833999999999995E-3</v>
      </c>
      <c r="F1699" s="3" t="str">
        <f t="shared" si="447"/>
        <v/>
      </c>
      <c r="G1699" s="3">
        <f t="shared" si="448"/>
        <v>0</v>
      </c>
      <c r="H1699" s="3">
        <f t="shared" si="449"/>
        <v>0</v>
      </c>
      <c r="I1699" s="3">
        <f t="shared" si="450"/>
        <v>1</v>
      </c>
      <c r="J1699" s="3">
        <f t="shared" si="451"/>
        <v>0</v>
      </c>
      <c r="K1699" s="3">
        <f t="shared" si="452"/>
        <v>0</v>
      </c>
      <c r="L1699" s="3">
        <f t="shared" si="453"/>
        <v>0</v>
      </c>
      <c r="M1699" s="3">
        <f t="shared" si="454"/>
        <v>1.1310000000000001E-4</v>
      </c>
      <c r="N1699" s="3">
        <f t="shared" si="455"/>
        <v>0</v>
      </c>
      <c r="O1699" s="3">
        <f>SUM(K1699:M1699)</f>
        <v>1.1310000000000001E-4</v>
      </c>
      <c r="P1699" s="41" t="str">
        <f t="shared" si="456"/>
        <v/>
      </c>
      <c r="Q1699" s="42" t="str">
        <f t="shared" si="457"/>
        <v/>
      </c>
      <c r="R1699" s="44">
        <f t="shared" si="458"/>
        <v>1.5744633460478327E-2</v>
      </c>
      <c r="S1699" s="3" t="str">
        <f>IF(G1699&gt;0,(K1699/G1699)*(1000000/365),"")</f>
        <v/>
      </c>
      <c r="T1699" s="3" t="str">
        <f>IF(H1699&gt;0,(L1699/H1699)*(1000000/365),"")</f>
        <v/>
      </c>
      <c r="U1699" s="3">
        <f>IF(I1699&gt;0,(M1699/I1699)*(1000000/365),"")</f>
        <v>0.30986301369863017</v>
      </c>
      <c r="V1699" s="28" t="str">
        <f>IF(J1699&gt;0,(N1699/J1699)*(1000000/365),"")</f>
        <v/>
      </c>
      <c r="Y1699" s="29" t="s">
        <v>1000</v>
      </c>
      <c r="Z1699" s="3" t="s">
        <v>47</v>
      </c>
      <c r="AA1699" s="3">
        <v>7183.4</v>
      </c>
      <c r="AB1699" s="3">
        <v>1</v>
      </c>
      <c r="AC1699" s="3">
        <v>1</v>
      </c>
      <c r="AD1699" s="3">
        <v>0</v>
      </c>
      <c r="AE1699" s="2" t="s">
        <v>1245</v>
      </c>
      <c r="AI1699" s="3" t="s">
        <v>1245</v>
      </c>
      <c r="AM1699" s="2" t="s">
        <v>1243</v>
      </c>
      <c r="AO1699" s="2">
        <v>1</v>
      </c>
      <c r="AP1699" s="2">
        <v>0.11310000000000001</v>
      </c>
    </row>
    <row r="1700" spans="1:42" x14ac:dyDescent="0.25">
      <c r="A1700" s="3">
        <f t="shared" si="442"/>
        <v>4</v>
      </c>
      <c r="B1700" s="3" t="str">
        <f t="shared" si="443"/>
        <v>Oil</v>
      </c>
      <c r="C1700" s="3">
        <f t="shared" si="444"/>
        <v>1.2807596551724138E-2</v>
      </c>
      <c r="D1700" s="3">
        <f t="shared" si="445"/>
        <v>6.1476463448275863E-2</v>
      </c>
      <c r="E1700" s="3">
        <f t="shared" si="446"/>
        <v>0</v>
      </c>
      <c r="F1700" s="3" t="str">
        <f t="shared" si="447"/>
        <v/>
      </c>
      <c r="G1700" s="3">
        <f t="shared" si="448"/>
        <v>5</v>
      </c>
      <c r="H1700" s="3">
        <f t="shared" si="449"/>
        <v>24</v>
      </c>
      <c r="I1700" s="3">
        <f t="shared" si="450"/>
        <v>0</v>
      </c>
      <c r="J1700" s="3">
        <f t="shared" si="451"/>
        <v>0</v>
      </c>
      <c r="K1700" s="3">
        <f t="shared" si="452"/>
        <v>1.1106000000000001E-4</v>
      </c>
      <c r="L1700" s="3">
        <f t="shared" si="453"/>
        <v>6.3629699999999999E-3</v>
      </c>
      <c r="M1700" s="3">
        <f t="shared" si="454"/>
        <v>0</v>
      </c>
      <c r="N1700" s="3">
        <f t="shared" si="455"/>
        <v>0</v>
      </c>
      <c r="O1700" s="3">
        <f>SUM(K1700:M1700)</f>
        <v>6.4740299999999995E-3</v>
      </c>
      <c r="P1700" s="41">
        <f t="shared" si="456"/>
        <v>8.6714161826911464E-3</v>
      </c>
      <c r="Q1700" s="42">
        <f t="shared" si="457"/>
        <v>0.10350253809498296</v>
      </c>
      <c r="R1700" s="44" t="str">
        <f t="shared" si="458"/>
        <v/>
      </c>
      <c r="S1700" s="3">
        <f>IF(G1700&gt;0,(K1700/G1700)*(1000000/365),"")</f>
        <v>6.0854794520547956E-2</v>
      </c>
      <c r="T1700" s="3">
        <f>IF(H1700&gt;0,(L1700/H1700)*(1000000/365),"")</f>
        <v>0.72636643835616443</v>
      </c>
      <c r="U1700" s="3" t="str">
        <f>IF(I1700&gt;0,(M1700/I1700)*(1000000/365),"")</f>
        <v/>
      </c>
      <c r="V1700" s="28" t="str">
        <f>IF(J1700&gt;0,(N1700/J1700)*(1000000/365),"")</f>
        <v/>
      </c>
      <c r="Y1700" s="29" t="s">
        <v>1000</v>
      </c>
      <c r="Z1700" s="3" t="s">
        <v>47</v>
      </c>
      <c r="AA1700" s="3">
        <v>74284.06</v>
      </c>
      <c r="AB1700" s="3">
        <v>14</v>
      </c>
      <c r="AC1700" s="3">
        <v>29</v>
      </c>
      <c r="AD1700" s="3">
        <v>0</v>
      </c>
      <c r="AE1700" s="2" t="s">
        <v>1243</v>
      </c>
      <c r="AG1700" s="2">
        <v>5</v>
      </c>
      <c r="AH1700" s="2">
        <v>0.11106000000000001</v>
      </c>
      <c r="AI1700" s="3" t="s">
        <v>1243</v>
      </c>
      <c r="AK1700" s="3">
        <v>24</v>
      </c>
      <c r="AL1700" s="3">
        <v>6.3629699999999998</v>
      </c>
      <c r="AM1700" s="2" t="s">
        <v>1245</v>
      </c>
    </row>
    <row r="1701" spans="1:42" x14ac:dyDescent="0.25">
      <c r="A1701" s="3">
        <f t="shared" si="442"/>
        <v>5</v>
      </c>
      <c r="B1701" s="3" t="str">
        <f t="shared" si="443"/>
        <v>Oil</v>
      </c>
      <c r="C1701" s="3">
        <f t="shared" si="444"/>
        <v>0</v>
      </c>
      <c r="D1701" s="3">
        <f t="shared" si="445"/>
        <v>3.4412090499999999E-2</v>
      </c>
      <c r="E1701" s="3">
        <f t="shared" si="446"/>
        <v>3.4412090499999999E-2</v>
      </c>
      <c r="F1701" s="3" t="str">
        <f t="shared" si="447"/>
        <v/>
      </c>
      <c r="G1701" s="3">
        <f t="shared" si="448"/>
        <v>0</v>
      </c>
      <c r="H1701" s="3">
        <f t="shared" si="449"/>
        <v>2</v>
      </c>
      <c r="I1701" s="3">
        <f t="shared" si="450"/>
        <v>2</v>
      </c>
      <c r="J1701" s="3">
        <f t="shared" si="451"/>
        <v>0</v>
      </c>
      <c r="K1701" s="3">
        <f t="shared" si="452"/>
        <v>0</v>
      </c>
      <c r="L1701" s="3">
        <f t="shared" si="453"/>
        <v>8.0000000000000007E-5</v>
      </c>
      <c r="M1701" s="3">
        <f t="shared" si="454"/>
        <v>0</v>
      </c>
      <c r="N1701" s="3">
        <f t="shared" si="455"/>
        <v>0</v>
      </c>
      <c r="O1701" s="3">
        <f>SUM(K1701:M1701)</f>
        <v>8.0000000000000007E-5</v>
      </c>
      <c r="P1701" s="41" t="str">
        <f t="shared" si="456"/>
        <v/>
      </c>
      <c r="Q1701" s="42">
        <f t="shared" si="457"/>
        <v>2.3247643150304982E-3</v>
      </c>
      <c r="R1701" s="44">
        <f t="shared" si="458"/>
        <v>0</v>
      </c>
      <c r="S1701" s="3" t="str">
        <f>IF(G1701&gt;0,(K1701/G1701)*(1000000/365),"")</f>
        <v/>
      </c>
      <c r="T1701" s="3">
        <f>IF(H1701&gt;0,(L1701/H1701)*(1000000/365),"")</f>
        <v>0.10958904109589042</v>
      </c>
      <c r="U1701" s="3">
        <f>IF(I1701&gt;0,(M1701/I1701)*(1000000/365),"")</f>
        <v>0</v>
      </c>
      <c r="V1701" s="28" t="str">
        <f>IF(J1701&gt;0,(N1701/J1701)*(1000000/365),"")</f>
        <v/>
      </c>
      <c r="Y1701" s="29" t="s">
        <v>1000</v>
      </c>
      <c r="Z1701" s="3" t="s">
        <v>62</v>
      </c>
      <c r="AA1701" s="3">
        <v>68824.180999999997</v>
      </c>
      <c r="AB1701" s="3">
        <v>4</v>
      </c>
      <c r="AC1701" s="3">
        <v>4</v>
      </c>
      <c r="AD1701" s="3">
        <v>0</v>
      </c>
      <c r="AE1701" s="2" t="s">
        <v>1245</v>
      </c>
      <c r="AH1701" s="2">
        <v>0</v>
      </c>
      <c r="AI1701" s="3" t="s">
        <v>1243</v>
      </c>
      <c r="AK1701" s="3">
        <v>2</v>
      </c>
      <c r="AL1701" s="3">
        <v>0.08</v>
      </c>
      <c r="AM1701" s="2" t="s">
        <v>1243</v>
      </c>
      <c r="AO1701" s="2">
        <v>2</v>
      </c>
      <c r="AP1701" s="2">
        <v>0</v>
      </c>
    </row>
    <row r="1702" spans="1:42" x14ac:dyDescent="0.25">
      <c r="A1702" s="3">
        <f t="shared" si="442"/>
        <v>2</v>
      </c>
      <c r="B1702" s="3" t="str">
        <f t="shared" si="443"/>
        <v>Oil</v>
      </c>
      <c r="C1702" s="3">
        <f t="shared" si="444"/>
        <v>0</v>
      </c>
      <c r="D1702" s="3">
        <f t="shared" si="445"/>
        <v>8.6018064000000002E-3</v>
      </c>
      <c r="E1702" s="3">
        <f t="shared" si="446"/>
        <v>0</v>
      </c>
      <c r="F1702" s="3" t="str">
        <f t="shared" si="447"/>
        <v/>
      </c>
      <c r="G1702" s="3">
        <f t="shared" si="448"/>
        <v>0</v>
      </c>
      <c r="H1702" s="3">
        <f t="shared" si="449"/>
        <v>3</v>
      </c>
      <c r="I1702" s="3">
        <f t="shared" si="450"/>
        <v>0</v>
      </c>
      <c r="J1702" s="3">
        <f t="shared" si="451"/>
        <v>0</v>
      </c>
      <c r="K1702" s="3">
        <f t="shared" si="452"/>
        <v>0</v>
      </c>
      <c r="L1702" s="3">
        <f t="shared" si="453"/>
        <v>2.0000000000000001E-4</v>
      </c>
      <c r="M1702" s="3">
        <f t="shared" si="454"/>
        <v>0</v>
      </c>
      <c r="N1702" s="3">
        <f t="shared" si="455"/>
        <v>0</v>
      </c>
      <c r="O1702" s="3">
        <f>SUM(K1702:M1702)</f>
        <v>2.0000000000000001E-4</v>
      </c>
      <c r="P1702" s="41" t="str">
        <f t="shared" si="456"/>
        <v/>
      </c>
      <c r="Q1702" s="42">
        <f t="shared" si="457"/>
        <v>2.3250930176712651E-2</v>
      </c>
      <c r="R1702" s="44" t="str">
        <f t="shared" si="458"/>
        <v/>
      </c>
      <c r="S1702" s="3" t="str">
        <f>IF(G1702&gt;0,(K1702/G1702)*(1000000/365),"")</f>
        <v/>
      </c>
      <c r="T1702" s="3">
        <f>IF(H1702&gt;0,(L1702/H1702)*(1000000/365),"")</f>
        <v>0.18264840182648401</v>
      </c>
      <c r="U1702" s="3" t="str">
        <f>IF(I1702&gt;0,(M1702/I1702)*(1000000/365),"")</f>
        <v/>
      </c>
      <c r="V1702" s="28" t="str">
        <f>IF(J1702&gt;0,(N1702/J1702)*(1000000/365),"")</f>
        <v/>
      </c>
      <c r="Y1702" s="29" t="s">
        <v>1000</v>
      </c>
      <c r="Z1702" s="3" t="s">
        <v>47</v>
      </c>
      <c r="AA1702" s="3">
        <v>8601.8063999999995</v>
      </c>
      <c r="AB1702" s="3">
        <v>1</v>
      </c>
      <c r="AC1702" s="3">
        <v>3</v>
      </c>
      <c r="AD1702" s="3">
        <v>0</v>
      </c>
      <c r="AE1702" s="2" t="s">
        <v>1245</v>
      </c>
      <c r="AI1702" s="3" t="s">
        <v>1243</v>
      </c>
      <c r="AK1702" s="3">
        <v>3</v>
      </c>
      <c r="AL1702" s="3">
        <v>0.2</v>
      </c>
      <c r="AM1702" s="2" t="s">
        <v>1245</v>
      </c>
    </row>
    <row r="1703" spans="1:42" x14ac:dyDescent="0.25">
      <c r="A1703" s="3">
        <f t="shared" si="442"/>
        <v>2</v>
      </c>
      <c r="B1703" s="3" t="str">
        <f t="shared" si="443"/>
        <v>Oil</v>
      </c>
      <c r="C1703" s="3">
        <f t="shared" si="444"/>
        <v>0</v>
      </c>
      <c r="D1703" s="3">
        <f t="shared" si="445"/>
        <v>8.5050089999999995E-2</v>
      </c>
      <c r="E1703" s="3">
        <f t="shared" si="446"/>
        <v>0</v>
      </c>
      <c r="F1703" s="3" t="str">
        <f t="shared" si="447"/>
        <v/>
      </c>
      <c r="G1703" s="3">
        <f t="shared" si="448"/>
        <v>0</v>
      </c>
      <c r="H1703" s="3">
        <f t="shared" si="449"/>
        <v>20</v>
      </c>
      <c r="I1703" s="3">
        <f t="shared" si="450"/>
        <v>0</v>
      </c>
      <c r="J1703" s="3">
        <f t="shared" si="451"/>
        <v>0</v>
      </c>
      <c r="K1703" s="3">
        <f t="shared" si="452"/>
        <v>0</v>
      </c>
      <c r="L1703" s="3">
        <f t="shared" si="453"/>
        <v>4.8161530500000001E-2</v>
      </c>
      <c r="M1703" s="3">
        <f t="shared" si="454"/>
        <v>0</v>
      </c>
      <c r="N1703" s="3">
        <f t="shared" si="455"/>
        <v>0</v>
      </c>
      <c r="O1703" s="3">
        <f>SUM(K1703:M1703)</f>
        <v>4.8161530500000001E-2</v>
      </c>
      <c r="P1703" s="41" t="str">
        <f t="shared" si="456"/>
        <v/>
      </c>
      <c r="Q1703" s="42">
        <f t="shared" si="457"/>
        <v>0.56627254009960493</v>
      </c>
      <c r="R1703" s="44" t="str">
        <f t="shared" si="458"/>
        <v/>
      </c>
      <c r="S1703" s="3" t="str">
        <f>IF(G1703&gt;0,(K1703/G1703)*(1000000/365),"")</f>
        <v/>
      </c>
      <c r="T1703" s="3">
        <f>IF(H1703&gt;0,(L1703/H1703)*(1000000/365),"")</f>
        <v>6.5974699315068488</v>
      </c>
      <c r="U1703" s="3" t="str">
        <f>IF(I1703&gt;0,(M1703/I1703)*(1000000/365),"")</f>
        <v/>
      </c>
      <c r="V1703" s="28" t="str">
        <f>IF(J1703&gt;0,(N1703/J1703)*(1000000/365),"")</f>
        <v/>
      </c>
      <c r="Y1703" s="29" t="s">
        <v>1000</v>
      </c>
      <c r="Z1703" s="3" t="s">
        <v>47</v>
      </c>
      <c r="AA1703" s="3">
        <v>85050.09</v>
      </c>
      <c r="AB1703" s="3">
        <v>10</v>
      </c>
      <c r="AC1703" s="3">
        <v>20</v>
      </c>
      <c r="AD1703" s="3">
        <v>0</v>
      </c>
      <c r="AE1703" s="2" t="s">
        <v>1245</v>
      </c>
      <c r="AI1703" s="3" t="s">
        <v>1243</v>
      </c>
      <c r="AK1703" s="3">
        <v>20</v>
      </c>
      <c r="AL1703" s="3">
        <v>48.161530499999998</v>
      </c>
      <c r="AM1703" s="2" t="s">
        <v>1245</v>
      </c>
    </row>
    <row r="1704" spans="1:42" x14ac:dyDescent="0.25">
      <c r="A1704" s="3">
        <f t="shared" si="442"/>
        <v>2</v>
      </c>
      <c r="B1704" s="3" t="str">
        <f t="shared" si="443"/>
        <v>Oil</v>
      </c>
      <c r="C1704" s="3">
        <f t="shared" si="444"/>
        <v>0</v>
      </c>
      <c r="D1704" s="3">
        <f t="shared" si="445"/>
        <v>3.5126449999999997E-2</v>
      </c>
      <c r="E1704" s="3">
        <f t="shared" si="446"/>
        <v>0</v>
      </c>
      <c r="F1704" s="3" t="str">
        <f t="shared" si="447"/>
        <v/>
      </c>
      <c r="G1704" s="3">
        <f t="shared" si="448"/>
        <v>0</v>
      </c>
      <c r="H1704" s="3">
        <f t="shared" si="449"/>
        <v>63</v>
      </c>
      <c r="I1704" s="3">
        <f t="shared" si="450"/>
        <v>0</v>
      </c>
      <c r="J1704" s="3">
        <f t="shared" si="451"/>
        <v>0</v>
      </c>
      <c r="K1704" s="3">
        <f t="shared" si="452"/>
        <v>0</v>
      </c>
      <c r="L1704" s="3">
        <f t="shared" si="453"/>
        <v>1.21496E-2</v>
      </c>
      <c r="M1704" s="3">
        <f t="shared" si="454"/>
        <v>0</v>
      </c>
      <c r="N1704" s="3">
        <f t="shared" si="455"/>
        <v>0</v>
      </c>
      <c r="O1704" s="3">
        <f>SUM(K1704:M1704)</f>
        <v>1.21496E-2</v>
      </c>
      <c r="P1704" s="41" t="str">
        <f t="shared" si="456"/>
        <v/>
      </c>
      <c r="Q1704" s="42">
        <f t="shared" si="457"/>
        <v>0.34588180701437238</v>
      </c>
      <c r="R1704" s="44" t="str">
        <f t="shared" si="458"/>
        <v/>
      </c>
      <c r="S1704" s="3" t="str">
        <f>IF(G1704&gt;0,(K1704/G1704)*(1000000/365),"")</f>
        <v/>
      </c>
      <c r="T1704" s="3">
        <f>IF(H1704&gt;0,(L1704/H1704)*(1000000/365),"")</f>
        <v>0.52835833876929772</v>
      </c>
      <c r="U1704" s="3" t="str">
        <f>IF(I1704&gt;0,(M1704/I1704)*(1000000/365),"")</f>
        <v/>
      </c>
      <c r="V1704" s="28" t="str">
        <f>IF(J1704&gt;0,(N1704/J1704)*(1000000/365),"")</f>
        <v/>
      </c>
      <c r="Y1704" s="29" t="s">
        <v>1000</v>
      </c>
      <c r="Z1704" s="3" t="s">
        <v>47</v>
      </c>
      <c r="AA1704" s="3">
        <v>35126.449999999997</v>
      </c>
      <c r="AB1704" s="3">
        <v>21</v>
      </c>
      <c r="AC1704" s="3">
        <v>63</v>
      </c>
      <c r="AD1704" s="3">
        <v>0</v>
      </c>
      <c r="AE1704" s="2" t="s">
        <v>1245</v>
      </c>
      <c r="AI1704" s="3" t="s">
        <v>1243</v>
      </c>
      <c r="AK1704" s="3">
        <v>63</v>
      </c>
      <c r="AL1704" s="3">
        <v>12.1496</v>
      </c>
      <c r="AM1704" s="2" t="s">
        <v>1245</v>
      </c>
    </row>
    <row r="1705" spans="1:42" x14ac:dyDescent="0.25">
      <c r="A1705" s="3">
        <f t="shared" si="442"/>
        <v>5</v>
      </c>
      <c r="B1705" s="3" t="str">
        <f t="shared" si="443"/>
        <v>Gas</v>
      </c>
      <c r="C1705" s="3">
        <f t="shared" si="444"/>
        <v>0</v>
      </c>
      <c r="D1705" s="3">
        <f t="shared" si="445"/>
        <v>0</v>
      </c>
      <c r="E1705" s="3">
        <f t="shared" si="446"/>
        <v>7.5064800000000001E-2</v>
      </c>
      <c r="F1705" s="3" t="str">
        <f t="shared" si="447"/>
        <v/>
      </c>
      <c r="G1705" s="3">
        <f t="shared" si="448"/>
        <v>0</v>
      </c>
      <c r="H1705" s="3">
        <f t="shared" si="449"/>
        <v>0</v>
      </c>
      <c r="I1705" s="3">
        <f t="shared" si="450"/>
        <v>33</v>
      </c>
      <c r="J1705" s="3">
        <f t="shared" si="451"/>
        <v>0</v>
      </c>
      <c r="K1705" s="3">
        <f t="shared" si="452"/>
        <v>0</v>
      </c>
      <c r="L1705" s="3">
        <f t="shared" si="453"/>
        <v>6.1716849999999997E-3</v>
      </c>
      <c r="M1705" s="3">
        <f t="shared" si="454"/>
        <v>2.6190459999999999E-3</v>
      </c>
      <c r="N1705" s="3">
        <f t="shared" si="455"/>
        <v>0</v>
      </c>
      <c r="O1705" s="3">
        <f>SUM(K1705:M1705)</f>
        <v>8.7907309999999995E-3</v>
      </c>
      <c r="P1705" s="41" t="str">
        <f t="shared" si="456"/>
        <v/>
      </c>
      <c r="Q1705" s="42" t="str">
        <f t="shared" si="457"/>
        <v/>
      </c>
      <c r="R1705" s="44">
        <f t="shared" si="458"/>
        <v>3.4890467969008111E-2</v>
      </c>
      <c r="S1705" s="3" t="str">
        <f>IF(G1705&gt;0,(K1705/G1705)*(1000000/365),"")</f>
        <v/>
      </c>
      <c r="T1705" s="3" t="str">
        <f>IF(H1705&gt;0,(L1705/H1705)*(1000000/365),"")</f>
        <v/>
      </c>
      <c r="U1705" s="3">
        <f>IF(I1705&gt;0,(M1705/I1705)*(1000000/365),"")</f>
        <v>0.21743843918638439</v>
      </c>
      <c r="V1705" s="28" t="str">
        <f>IF(J1705&gt;0,(N1705/J1705)*(1000000/365),"")</f>
        <v/>
      </c>
      <c r="Y1705" s="29" t="s">
        <v>1001</v>
      </c>
      <c r="Z1705" s="3" t="s">
        <v>62</v>
      </c>
      <c r="AA1705" s="3">
        <v>75064.800000000003</v>
      </c>
      <c r="AB1705" s="3">
        <v>5</v>
      </c>
      <c r="AC1705" s="3">
        <v>33</v>
      </c>
      <c r="AD1705" s="3">
        <v>0</v>
      </c>
      <c r="AE1705" s="2" t="s">
        <v>1245</v>
      </c>
      <c r="AI1705" s="3" t="s">
        <v>1243</v>
      </c>
      <c r="AK1705" s="3">
        <v>0</v>
      </c>
      <c r="AL1705" s="3">
        <v>6.1716850000000001</v>
      </c>
      <c r="AM1705" s="2" t="s">
        <v>1243</v>
      </c>
      <c r="AO1705" s="2">
        <v>33</v>
      </c>
      <c r="AP1705" s="2">
        <v>2.619046</v>
      </c>
    </row>
    <row r="1706" spans="1:42" x14ac:dyDescent="0.25">
      <c r="A1706" s="3">
        <f t="shared" si="442"/>
        <v>2</v>
      </c>
      <c r="B1706" s="3" t="str">
        <f t="shared" si="443"/>
        <v>Gas</v>
      </c>
      <c r="C1706" s="3">
        <f t="shared" si="444"/>
        <v>0</v>
      </c>
      <c r="D1706" s="3">
        <f t="shared" si="445"/>
        <v>1.8321799999999999E-2</v>
      </c>
      <c r="E1706" s="3">
        <f t="shared" si="446"/>
        <v>0</v>
      </c>
      <c r="F1706" s="3" t="str">
        <f t="shared" si="447"/>
        <v/>
      </c>
      <c r="G1706" s="3">
        <f t="shared" si="448"/>
        <v>0</v>
      </c>
      <c r="H1706" s="3">
        <f t="shared" si="449"/>
        <v>4</v>
      </c>
      <c r="I1706" s="3">
        <f t="shared" si="450"/>
        <v>0</v>
      </c>
      <c r="J1706" s="3">
        <f t="shared" si="451"/>
        <v>0</v>
      </c>
      <c r="K1706" s="3">
        <f t="shared" si="452"/>
        <v>0</v>
      </c>
      <c r="L1706" s="3">
        <f t="shared" si="453"/>
        <v>9.1172062000000002E-3</v>
      </c>
      <c r="M1706" s="3">
        <f t="shared" si="454"/>
        <v>0</v>
      </c>
      <c r="N1706" s="3">
        <f t="shared" si="455"/>
        <v>0</v>
      </c>
      <c r="O1706" s="3">
        <f>SUM(K1706:M1706)</f>
        <v>9.1172062000000002E-3</v>
      </c>
      <c r="P1706" s="41" t="str">
        <f t="shared" si="456"/>
        <v/>
      </c>
      <c r="Q1706" s="42">
        <f t="shared" si="457"/>
        <v>0.49761520156316524</v>
      </c>
      <c r="R1706" s="44" t="str">
        <f t="shared" si="458"/>
        <v/>
      </c>
      <c r="S1706" s="3" t="str">
        <f>IF(G1706&gt;0,(K1706/G1706)*(1000000/365),"")</f>
        <v/>
      </c>
      <c r="T1706" s="3">
        <f>IF(H1706&gt;0,(L1706/H1706)*(1000000/365),"")</f>
        <v>6.244661780821918</v>
      </c>
      <c r="U1706" s="3" t="str">
        <f>IF(I1706&gt;0,(M1706/I1706)*(1000000/365),"")</f>
        <v/>
      </c>
      <c r="V1706" s="28" t="str">
        <f>IF(J1706&gt;0,(N1706/J1706)*(1000000/365),"")</f>
        <v/>
      </c>
      <c r="Y1706" s="29" t="s">
        <v>1001</v>
      </c>
      <c r="Z1706" s="3" t="s">
        <v>47</v>
      </c>
      <c r="AA1706" s="3">
        <v>18321.8</v>
      </c>
      <c r="AB1706" s="3">
        <v>2</v>
      </c>
      <c r="AC1706" s="3">
        <v>4</v>
      </c>
      <c r="AD1706" s="3">
        <v>0</v>
      </c>
      <c r="AE1706" s="2" t="s">
        <v>1245</v>
      </c>
      <c r="AI1706" s="3" t="s">
        <v>1243</v>
      </c>
      <c r="AK1706" s="3">
        <v>4</v>
      </c>
      <c r="AL1706" s="3">
        <v>9.1172062</v>
      </c>
      <c r="AM1706" s="2" t="s">
        <v>1245</v>
      </c>
    </row>
    <row r="1707" spans="1:42" x14ac:dyDescent="0.25">
      <c r="A1707" s="3">
        <f t="shared" si="442"/>
        <v>5</v>
      </c>
      <c r="B1707" s="3" t="str">
        <f t="shared" si="443"/>
        <v>Gas</v>
      </c>
      <c r="C1707" s="3">
        <f t="shared" si="444"/>
        <v>0</v>
      </c>
      <c r="D1707" s="3">
        <f t="shared" si="445"/>
        <v>1.0062674000000001E-2</v>
      </c>
      <c r="E1707" s="3">
        <f t="shared" si="446"/>
        <v>1.0062674000000001E-2</v>
      </c>
      <c r="F1707" s="3" t="str">
        <f t="shared" si="447"/>
        <v/>
      </c>
      <c r="G1707" s="3">
        <f t="shared" si="448"/>
        <v>0</v>
      </c>
      <c r="H1707" s="3">
        <f t="shared" si="449"/>
        <v>7</v>
      </c>
      <c r="I1707" s="3">
        <f t="shared" si="450"/>
        <v>7</v>
      </c>
      <c r="J1707" s="3">
        <f t="shared" si="451"/>
        <v>0</v>
      </c>
      <c r="K1707" s="3">
        <f t="shared" si="452"/>
        <v>0</v>
      </c>
      <c r="L1707" s="3">
        <f t="shared" si="453"/>
        <v>4.0000000000000002E-4</v>
      </c>
      <c r="M1707" s="3">
        <f t="shared" si="454"/>
        <v>4.0000000000000002E-4</v>
      </c>
      <c r="N1707" s="3">
        <f t="shared" si="455"/>
        <v>0</v>
      </c>
      <c r="O1707" s="3">
        <f>SUM(K1707:M1707)</f>
        <v>8.0000000000000004E-4</v>
      </c>
      <c r="P1707" s="41" t="str">
        <f t="shared" si="456"/>
        <v/>
      </c>
      <c r="Q1707" s="42">
        <f t="shared" si="457"/>
        <v>3.9750865426028903E-2</v>
      </c>
      <c r="R1707" s="44">
        <f t="shared" si="458"/>
        <v>3.9750865426028903E-2</v>
      </c>
      <c r="S1707" s="3" t="str">
        <f>IF(G1707&gt;0,(K1707/G1707)*(1000000/365),"")</f>
        <v/>
      </c>
      <c r="T1707" s="3">
        <f>IF(H1707&gt;0,(L1707/H1707)*(1000000/365),"")</f>
        <v>0.15655577299412918</v>
      </c>
      <c r="U1707" s="3">
        <f>IF(I1707&gt;0,(M1707/I1707)*(1000000/365),"")</f>
        <v>0.15655577299412918</v>
      </c>
      <c r="V1707" s="28" t="str">
        <f>IF(J1707&gt;0,(N1707/J1707)*(1000000/365),"")</f>
        <v/>
      </c>
      <c r="Y1707" s="29" t="s">
        <v>1004</v>
      </c>
      <c r="Z1707" s="3" t="s">
        <v>47</v>
      </c>
      <c r="AA1707" s="3">
        <v>20125.348000000002</v>
      </c>
      <c r="AB1707" s="3">
        <v>2</v>
      </c>
      <c r="AC1707" s="3">
        <v>7</v>
      </c>
      <c r="AD1707" s="3">
        <v>0</v>
      </c>
      <c r="AE1707" s="2" t="s">
        <v>1245</v>
      </c>
      <c r="AI1707" s="3" t="s">
        <v>1243</v>
      </c>
      <c r="AK1707" s="3">
        <v>7</v>
      </c>
      <c r="AL1707" s="3">
        <v>0.4</v>
      </c>
      <c r="AM1707" s="2" t="s">
        <v>1243</v>
      </c>
      <c r="AO1707" s="2">
        <v>7</v>
      </c>
      <c r="AP1707" s="2">
        <v>0.4</v>
      </c>
    </row>
    <row r="1708" spans="1:42" x14ac:dyDescent="0.25">
      <c r="A1708" s="3">
        <f t="shared" si="442"/>
        <v>6</v>
      </c>
      <c r="B1708" s="3" t="str">
        <f t="shared" si="443"/>
        <v>Gas</v>
      </c>
      <c r="C1708" s="3">
        <f t="shared" si="444"/>
        <v>1.0336223294117645E-2</v>
      </c>
      <c r="D1708" s="3">
        <f t="shared" si="445"/>
        <v>0</v>
      </c>
      <c r="E1708" s="3">
        <f t="shared" si="446"/>
        <v>9.3026009647058816E-2</v>
      </c>
      <c r="F1708" s="3" t="str">
        <f t="shared" si="447"/>
        <v/>
      </c>
      <c r="G1708" s="3">
        <f t="shared" si="448"/>
        <v>2</v>
      </c>
      <c r="H1708" s="3">
        <f t="shared" si="449"/>
        <v>65</v>
      </c>
      <c r="I1708" s="3">
        <f t="shared" si="450"/>
        <v>18</v>
      </c>
      <c r="J1708" s="3">
        <f t="shared" si="451"/>
        <v>0</v>
      </c>
      <c r="K1708" s="3">
        <f t="shared" si="452"/>
        <v>3.6287399999999994E-5</v>
      </c>
      <c r="L1708" s="3">
        <f t="shared" si="453"/>
        <v>5.2444347500000002E-2</v>
      </c>
      <c r="M1708" s="3">
        <f t="shared" si="454"/>
        <v>5.1500000000000005E-4</v>
      </c>
      <c r="N1708" s="3">
        <f t="shared" si="455"/>
        <v>0</v>
      </c>
      <c r="O1708" s="3">
        <f>SUM(K1708:M1708)</f>
        <v>5.2995634900000005E-2</v>
      </c>
      <c r="P1708" s="41">
        <f t="shared" si="456"/>
        <v>3.5107020202099532E-3</v>
      </c>
      <c r="Q1708" s="42" t="str">
        <f t="shared" si="457"/>
        <v/>
      </c>
      <c r="R1708" s="44">
        <f t="shared" si="458"/>
        <v>5.5360861113350219E-3</v>
      </c>
      <c r="S1708" s="3">
        <f>IF(G1708&gt;0,(K1708/G1708)*(1000000/365),"")</f>
        <v>4.9708767123287659E-2</v>
      </c>
      <c r="T1708" s="3">
        <f>IF(H1708&gt;0,(L1708/H1708)*(1000000/365),"")</f>
        <v>2.2105099051633297</v>
      </c>
      <c r="U1708" s="3">
        <f>IF(I1708&gt;0,(M1708/I1708)*(1000000/365),"")</f>
        <v>7.8386605783866067E-2</v>
      </c>
      <c r="V1708" s="28" t="str">
        <f>IF(J1708&gt;0,(N1708/J1708)*(1000000/365),"")</f>
        <v/>
      </c>
      <c r="Y1708" s="29" t="s">
        <v>1004</v>
      </c>
      <c r="Z1708" s="3" t="s">
        <v>47</v>
      </c>
      <c r="AA1708" s="3">
        <v>439289.49</v>
      </c>
      <c r="AB1708" s="3">
        <v>38</v>
      </c>
      <c r="AC1708" s="3">
        <v>85</v>
      </c>
      <c r="AD1708" s="3">
        <v>0</v>
      </c>
      <c r="AE1708" s="2" t="s">
        <v>1243</v>
      </c>
      <c r="AG1708" s="2">
        <v>2</v>
      </c>
      <c r="AH1708" s="2">
        <v>3.6287399999999997E-2</v>
      </c>
      <c r="AI1708" s="3" t="s">
        <v>1243</v>
      </c>
      <c r="AK1708" s="3">
        <v>65</v>
      </c>
      <c r="AL1708" s="3">
        <v>52.444347499999999</v>
      </c>
      <c r="AM1708" s="2" t="s">
        <v>1243</v>
      </c>
      <c r="AO1708" s="2">
        <v>18</v>
      </c>
      <c r="AP1708" s="2">
        <v>0.51500000000000001</v>
      </c>
    </row>
    <row r="1709" spans="1:42" x14ac:dyDescent="0.25">
      <c r="A1709" s="3">
        <f t="shared" si="442"/>
        <v>5</v>
      </c>
      <c r="B1709" s="3" t="str">
        <f t="shared" si="443"/>
        <v>Gas</v>
      </c>
      <c r="C1709" s="3">
        <f t="shared" si="444"/>
        <v>0</v>
      </c>
      <c r="D1709" s="3">
        <f t="shared" si="445"/>
        <v>0.27504591114049587</v>
      </c>
      <c r="E1709" s="3">
        <f t="shared" si="446"/>
        <v>0.64941395685950409</v>
      </c>
      <c r="F1709" s="3" t="str">
        <f t="shared" si="447"/>
        <v/>
      </c>
      <c r="G1709" s="3">
        <f t="shared" si="448"/>
        <v>0</v>
      </c>
      <c r="H1709" s="3">
        <f t="shared" si="449"/>
        <v>36</v>
      </c>
      <c r="I1709" s="3">
        <f t="shared" si="450"/>
        <v>85</v>
      </c>
      <c r="J1709" s="3">
        <f t="shared" si="451"/>
        <v>0</v>
      </c>
      <c r="K1709" s="3">
        <f t="shared" si="452"/>
        <v>0</v>
      </c>
      <c r="L1709" s="3">
        <f t="shared" si="453"/>
        <v>2.81E-2</v>
      </c>
      <c r="M1709" s="3">
        <f t="shared" si="454"/>
        <v>1.43E-2</v>
      </c>
      <c r="N1709" s="3">
        <f t="shared" si="455"/>
        <v>0</v>
      </c>
      <c r="O1709" s="3">
        <f>SUM(K1709:M1709)</f>
        <v>4.24E-2</v>
      </c>
      <c r="P1709" s="41" t="str">
        <f t="shared" si="456"/>
        <v/>
      </c>
      <c r="Q1709" s="42">
        <f t="shared" si="457"/>
        <v>0.10216476181551477</v>
      </c>
      <c r="R1709" s="44">
        <f t="shared" si="458"/>
        <v>2.2019853206040194E-2</v>
      </c>
      <c r="S1709" s="3" t="str">
        <f>IF(G1709&gt;0,(K1709/G1709)*(1000000/365),"")</f>
        <v/>
      </c>
      <c r="T1709" s="3">
        <f>IF(H1709&gt;0,(L1709/H1709)*(1000000/365),"")</f>
        <v>2.1385083713850839</v>
      </c>
      <c r="U1709" s="3">
        <f>IF(I1709&gt;0,(M1709/I1709)*(1000000/365),"")</f>
        <v>0.46091861402095086</v>
      </c>
      <c r="V1709" s="28" t="str">
        <f>IF(J1709&gt;0,(N1709/J1709)*(1000000/365),"")</f>
        <v/>
      </c>
      <c r="Y1709" s="29" t="s">
        <v>1005</v>
      </c>
      <c r="Z1709" s="3" t="s">
        <v>47</v>
      </c>
      <c r="AA1709" s="3">
        <v>924459.86800000002</v>
      </c>
      <c r="AB1709" s="3">
        <v>31</v>
      </c>
      <c r="AC1709" s="3">
        <v>88</v>
      </c>
      <c r="AD1709" s="3">
        <v>0</v>
      </c>
      <c r="AE1709" s="2" t="s">
        <v>1245</v>
      </c>
      <c r="AI1709" s="3" t="s">
        <v>1243</v>
      </c>
      <c r="AK1709" s="3">
        <v>36</v>
      </c>
      <c r="AL1709" s="3">
        <v>28.1</v>
      </c>
      <c r="AM1709" s="2" t="s">
        <v>1243</v>
      </c>
      <c r="AO1709" s="2">
        <v>85</v>
      </c>
      <c r="AP1709" s="2">
        <v>14.3</v>
      </c>
    </row>
    <row r="1710" spans="1:42" x14ac:dyDescent="0.25">
      <c r="A1710" s="3">
        <f t="shared" si="442"/>
        <v>5</v>
      </c>
      <c r="B1710" s="3" t="str">
        <f t="shared" si="443"/>
        <v>Gas</v>
      </c>
      <c r="C1710" s="3">
        <f t="shared" si="444"/>
        <v>0</v>
      </c>
      <c r="D1710" s="3">
        <f t="shared" si="445"/>
        <v>1.3915047631578947E-2</v>
      </c>
      <c r="E1710" s="3">
        <f t="shared" si="446"/>
        <v>6.1623782368421053E-2</v>
      </c>
      <c r="F1710" s="3" t="str">
        <f t="shared" si="447"/>
        <v/>
      </c>
      <c r="G1710" s="3">
        <f t="shared" si="448"/>
        <v>0</v>
      </c>
      <c r="H1710" s="3">
        <f t="shared" si="449"/>
        <v>7</v>
      </c>
      <c r="I1710" s="3">
        <f t="shared" si="450"/>
        <v>31</v>
      </c>
      <c r="J1710" s="3">
        <f t="shared" si="451"/>
        <v>0</v>
      </c>
      <c r="K1710" s="3">
        <f t="shared" si="452"/>
        <v>0</v>
      </c>
      <c r="L1710" s="3">
        <f t="shared" si="453"/>
        <v>9.8382999999999999E-4</v>
      </c>
      <c r="M1710" s="3">
        <f t="shared" si="454"/>
        <v>4.0039000000000003E-4</v>
      </c>
      <c r="N1710" s="3">
        <f t="shared" si="455"/>
        <v>0</v>
      </c>
      <c r="O1710" s="3">
        <f>SUM(K1710:M1710)</f>
        <v>1.38422E-3</v>
      </c>
      <c r="P1710" s="41" t="str">
        <f t="shared" si="456"/>
        <v/>
      </c>
      <c r="Q1710" s="42">
        <f t="shared" si="457"/>
        <v>7.0702596645611654E-2</v>
      </c>
      <c r="R1710" s="44">
        <f t="shared" si="458"/>
        <v>6.4973291903156344E-3</v>
      </c>
      <c r="S1710" s="3" t="str">
        <f>IF(G1710&gt;0,(K1710/G1710)*(1000000/365),"")</f>
        <v/>
      </c>
      <c r="T1710" s="3">
        <f>IF(H1710&gt;0,(L1710/H1710)*(1000000/365),"")</f>
        <v>0.38506066536203515</v>
      </c>
      <c r="U1710" s="3">
        <f>IF(I1710&gt;0,(M1710/I1710)*(1000000/365),"")</f>
        <v>3.5385771100309327E-2</v>
      </c>
      <c r="V1710" s="28" t="str">
        <f>IF(J1710&gt;0,(N1710/J1710)*(1000000/365),"")</f>
        <v/>
      </c>
      <c r="Y1710" s="29" t="s">
        <v>1005</v>
      </c>
      <c r="Z1710" s="3" t="s">
        <v>47</v>
      </c>
      <c r="AA1710" s="3">
        <v>75538.83</v>
      </c>
      <c r="AB1710" s="3">
        <v>10</v>
      </c>
      <c r="AC1710" s="3">
        <v>38</v>
      </c>
      <c r="AD1710" s="3">
        <v>0</v>
      </c>
      <c r="AE1710" s="2" t="s">
        <v>1245</v>
      </c>
      <c r="AI1710" s="3" t="s">
        <v>1243</v>
      </c>
      <c r="AK1710" s="3">
        <v>7</v>
      </c>
      <c r="AL1710" s="3">
        <v>0.98382999999999998</v>
      </c>
      <c r="AM1710" s="2" t="s">
        <v>1243</v>
      </c>
      <c r="AO1710" s="2">
        <v>31</v>
      </c>
      <c r="AP1710" s="2">
        <v>0.40039000000000002</v>
      </c>
    </row>
    <row r="1711" spans="1:42" x14ac:dyDescent="0.25">
      <c r="A1711" s="3">
        <f t="shared" si="442"/>
        <v>5</v>
      </c>
      <c r="B1711" s="3" t="str">
        <f t="shared" si="443"/>
        <v>Gas</v>
      </c>
      <c r="C1711" s="3">
        <f t="shared" si="444"/>
        <v>0</v>
      </c>
      <c r="D1711" s="3">
        <f t="shared" si="445"/>
        <v>1.6188089999999999E-2</v>
      </c>
      <c r="E1711" s="3">
        <f t="shared" si="446"/>
        <v>8.0940449999999994E-3</v>
      </c>
      <c r="F1711" s="3" t="str">
        <f t="shared" si="447"/>
        <v/>
      </c>
      <c r="G1711" s="3">
        <f t="shared" si="448"/>
        <v>0</v>
      </c>
      <c r="H1711" s="3">
        <f t="shared" si="449"/>
        <v>4</v>
      </c>
      <c r="I1711" s="3">
        <f t="shared" si="450"/>
        <v>2</v>
      </c>
      <c r="J1711" s="3">
        <f t="shared" si="451"/>
        <v>0</v>
      </c>
      <c r="K1711" s="3">
        <f t="shared" si="452"/>
        <v>0</v>
      </c>
      <c r="L1711" s="3">
        <f t="shared" si="453"/>
        <v>2.5999999999999999E-3</v>
      </c>
      <c r="M1711" s="3">
        <f t="shared" si="454"/>
        <v>0</v>
      </c>
      <c r="N1711" s="3">
        <f t="shared" si="455"/>
        <v>0</v>
      </c>
      <c r="O1711" s="3">
        <f>SUM(K1711:M1711)</f>
        <v>2.5999999999999999E-3</v>
      </c>
      <c r="P1711" s="41" t="str">
        <f t="shared" si="456"/>
        <v/>
      </c>
      <c r="Q1711" s="42">
        <f t="shared" si="457"/>
        <v>0.1606119066548308</v>
      </c>
      <c r="R1711" s="44">
        <f t="shared" si="458"/>
        <v>0</v>
      </c>
      <c r="S1711" s="3" t="str">
        <f>IF(G1711&gt;0,(K1711/G1711)*(1000000/365),"")</f>
        <v/>
      </c>
      <c r="T1711" s="3">
        <f>IF(H1711&gt;0,(L1711/H1711)*(1000000/365),"")</f>
        <v>1.780821917808219</v>
      </c>
      <c r="U1711" s="3">
        <f>IF(I1711&gt;0,(M1711/I1711)*(1000000/365),"")</f>
        <v>0</v>
      </c>
      <c r="V1711" s="28" t="str">
        <f>IF(J1711&gt;0,(N1711/J1711)*(1000000/365),"")</f>
        <v/>
      </c>
      <c r="Y1711" s="29" t="s">
        <v>1005</v>
      </c>
      <c r="Z1711" s="3" t="s">
        <v>47</v>
      </c>
      <c r="AA1711" s="3">
        <v>24282.134999999998</v>
      </c>
      <c r="AB1711" s="3">
        <v>2</v>
      </c>
      <c r="AC1711" s="3">
        <v>6</v>
      </c>
      <c r="AD1711" s="3">
        <v>0</v>
      </c>
      <c r="AE1711" s="2" t="s">
        <v>1245</v>
      </c>
      <c r="AI1711" s="3" t="s">
        <v>1243</v>
      </c>
      <c r="AK1711" s="3">
        <v>4</v>
      </c>
      <c r="AL1711" s="3">
        <v>2.6</v>
      </c>
      <c r="AM1711" s="2" t="s">
        <v>1243</v>
      </c>
      <c r="AO1711" s="2">
        <v>2</v>
      </c>
      <c r="AP1711" s="2">
        <v>0</v>
      </c>
    </row>
    <row r="1712" spans="1:42" x14ac:dyDescent="0.25">
      <c r="A1712" s="3">
        <f t="shared" si="442"/>
        <v>3</v>
      </c>
      <c r="B1712" s="3" t="str">
        <f t="shared" si="443"/>
        <v>Gas</v>
      </c>
      <c r="C1712" s="3">
        <f t="shared" si="444"/>
        <v>0</v>
      </c>
      <c r="D1712" s="3">
        <f t="shared" si="445"/>
        <v>0</v>
      </c>
      <c r="E1712" s="3">
        <f t="shared" si="446"/>
        <v>1.3529772999999998E-2</v>
      </c>
      <c r="F1712" s="3" t="str">
        <f t="shared" si="447"/>
        <v/>
      </c>
      <c r="G1712" s="3">
        <f t="shared" si="448"/>
        <v>0</v>
      </c>
      <c r="H1712" s="3">
        <f t="shared" si="449"/>
        <v>0</v>
      </c>
      <c r="I1712" s="3">
        <f t="shared" si="450"/>
        <v>2</v>
      </c>
      <c r="J1712" s="3">
        <f t="shared" si="451"/>
        <v>0</v>
      </c>
      <c r="K1712" s="3">
        <f t="shared" si="452"/>
        <v>0</v>
      </c>
      <c r="L1712" s="3">
        <f t="shared" si="453"/>
        <v>0</v>
      </c>
      <c r="M1712" s="3">
        <f t="shared" si="454"/>
        <v>0</v>
      </c>
      <c r="N1712" s="3">
        <f t="shared" si="455"/>
        <v>0</v>
      </c>
      <c r="O1712" s="3">
        <f>SUM(K1712:M1712)</f>
        <v>0</v>
      </c>
      <c r="P1712" s="41" t="str">
        <f t="shared" si="456"/>
        <v/>
      </c>
      <c r="Q1712" s="42" t="str">
        <f t="shared" si="457"/>
        <v/>
      </c>
      <c r="R1712" s="44">
        <f t="shared" si="458"/>
        <v>0</v>
      </c>
      <c r="S1712" s="3" t="str">
        <f>IF(G1712&gt;0,(K1712/G1712)*(1000000/365),"")</f>
        <v/>
      </c>
      <c r="T1712" s="3" t="str">
        <f>IF(H1712&gt;0,(L1712/H1712)*(1000000/365),"")</f>
        <v/>
      </c>
      <c r="U1712" s="3">
        <f>IF(I1712&gt;0,(M1712/I1712)*(1000000/365),"")</f>
        <v>0</v>
      </c>
      <c r="V1712" s="28" t="str">
        <f>IF(J1712&gt;0,(N1712/J1712)*(1000000/365),"")</f>
        <v/>
      </c>
      <c r="Y1712" s="29" t="s">
        <v>1005</v>
      </c>
      <c r="Z1712" s="3" t="s">
        <v>47</v>
      </c>
      <c r="AA1712" s="3">
        <v>13529.772999999999</v>
      </c>
      <c r="AB1712" s="3">
        <v>1</v>
      </c>
      <c r="AC1712" s="3">
        <v>2</v>
      </c>
      <c r="AD1712" s="3">
        <v>0</v>
      </c>
      <c r="AE1712" s="2" t="s">
        <v>1245</v>
      </c>
      <c r="AI1712" s="3" t="s">
        <v>1245</v>
      </c>
      <c r="AM1712" s="2" t="s">
        <v>1243</v>
      </c>
      <c r="AO1712" s="2">
        <v>2</v>
      </c>
      <c r="AP1712" s="2">
        <v>0</v>
      </c>
    </row>
    <row r="1713" spans="1:42" x14ac:dyDescent="0.25">
      <c r="A1713" s="3">
        <f t="shared" si="442"/>
        <v>3</v>
      </c>
      <c r="B1713" s="3" t="str">
        <f t="shared" si="443"/>
        <v>Gas</v>
      </c>
      <c r="C1713" s="3">
        <f t="shared" si="444"/>
        <v>0</v>
      </c>
      <c r="D1713" s="3">
        <f t="shared" si="445"/>
        <v>0</v>
      </c>
      <c r="E1713" s="3">
        <f t="shared" si="446"/>
        <v>4.2779999999999999E-2</v>
      </c>
      <c r="F1713" s="3" t="str">
        <f t="shared" si="447"/>
        <v/>
      </c>
      <c r="G1713" s="3">
        <f t="shared" si="448"/>
        <v>0</v>
      </c>
      <c r="H1713" s="3">
        <f t="shared" si="449"/>
        <v>0</v>
      </c>
      <c r="I1713" s="3">
        <f t="shared" si="450"/>
        <v>13</v>
      </c>
      <c r="J1713" s="3">
        <f t="shared" si="451"/>
        <v>0</v>
      </c>
      <c r="K1713" s="3">
        <f t="shared" si="452"/>
        <v>0</v>
      </c>
      <c r="L1713" s="3">
        <f t="shared" si="453"/>
        <v>0</v>
      </c>
      <c r="M1713" s="3">
        <f t="shared" si="454"/>
        <v>5.1900000000000004E-4</v>
      </c>
      <c r="N1713" s="3">
        <f t="shared" si="455"/>
        <v>0</v>
      </c>
      <c r="O1713" s="3">
        <f>SUM(K1713:M1713)</f>
        <v>5.1900000000000004E-4</v>
      </c>
      <c r="P1713" s="41" t="str">
        <f t="shared" si="456"/>
        <v/>
      </c>
      <c r="Q1713" s="42" t="str">
        <f t="shared" si="457"/>
        <v/>
      </c>
      <c r="R1713" s="44">
        <f t="shared" si="458"/>
        <v>1.2131837307152877E-2</v>
      </c>
      <c r="S1713" s="3" t="str">
        <f>IF(G1713&gt;0,(K1713/G1713)*(1000000/365),"")</f>
        <v/>
      </c>
      <c r="T1713" s="3" t="str">
        <f>IF(H1713&gt;0,(L1713/H1713)*(1000000/365),"")</f>
        <v/>
      </c>
      <c r="U1713" s="3">
        <f>IF(I1713&gt;0,(M1713/I1713)*(1000000/365),"")</f>
        <v>0.10937829293993678</v>
      </c>
      <c r="V1713" s="28" t="str">
        <f>IF(J1713&gt;0,(N1713/J1713)*(1000000/365),"")</f>
        <v/>
      </c>
      <c r="Y1713" s="29" t="s">
        <v>1005</v>
      </c>
      <c r="Z1713" s="3" t="s">
        <v>47</v>
      </c>
      <c r="AA1713" s="3">
        <v>42780</v>
      </c>
      <c r="AB1713" s="3">
        <v>5</v>
      </c>
      <c r="AC1713" s="3">
        <v>13</v>
      </c>
      <c r="AD1713" s="3">
        <v>0</v>
      </c>
      <c r="AE1713" s="2" t="s">
        <v>1245</v>
      </c>
      <c r="AI1713" s="3" t="s">
        <v>1245</v>
      </c>
      <c r="AM1713" s="2" t="s">
        <v>1243</v>
      </c>
      <c r="AO1713" s="2">
        <v>13</v>
      </c>
      <c r="AP1713" s="2">
        <v>0.51900000000000002</v>
      </c>
    </row>
    <row r="1714" spans="1:42" x14ac:dyDescent="0.25">
      <c r="A1714" s="3">
        <f t="shared" si="442"/>
        <v>2</v>
      </c>
      <c r="B1714" s="3" t="str">
        <f t="shared" si="443"/>
        <v>Oil</v>
      </c>
      <c r="C1714" s="3">
        <f t="shared" si="444"/>
        <v>0</v>
      </c>
      <c r="D1714" s="3">
        <f t="shared" si="445"/>
        <v>0.10248583650580001</v>
      </c>
      <c r="E1714" s="3">
        <f t="shared" si="446"/>
        <v>0</v>
      </c>
      <c r="F1714" s="3" t="str">
        <f t="shared" si="447"/>
        <v/>
      </c>
      <c r="G1714" s="3">
        <f t="shared" si="448"/>
        <v>0</v>
      </c>
      <c r="H1714" s="3">
        <f t="shared" si="449"/>
        <v>14</v>
      </c>
      <c r="I1714" s="3">
        <f t="shared" si="450"/>
        <v>0</v>
      </c>
      <c r="J1714" s="3">
        <f t="shared" si="451"/>
        <v>0</v>
      </c>
      <c r="K1714" s="3">
        <f t="shared" si="452"/>
        <v>0</v>
      </c>
      <c r="L1714" s="3">
        <f t="shared" si="453"/>
        <v>2.0627633500000003E-2</v>
      </c>
      <c r="M1714" s="3">
        <f t="shared" si="454"/>
        <v>0</v>
      </c>
      <c r="N1714" s="3">
        <f t="shared" si="455"/>
        <v>0</v>
      </c>
      <c r="O1714" s="3">
        <f>SUM(K1714:M1714)</f>
        <v>2.0627633500000003E-2</v>
      </c>
      <c r="P1714" s="41" t="str">
        <f t="shared" si="456"/>
        <v/>
      </c>
      <c r="Q1714" s="42">
        <f t="shared" si="457"/>
        <v>0.20127301687031277</v>
      </c>
      <c r="R1714" s="44" t="str">
        <f t="shared" si="458"/>
        <v/>
      </c>
      <c r="S1714" s="3" t="str">
        <f>IF(G1714&gt;0,(K1714/G1714)*(1000000/365),"")</f>
        <v/>
      </c>
      <c r="T1714" s="3">
        <f>IF(H1714&gt;0,(L1714/H1714)*(1000000/365),"")</f>
        <v>4.0367188845401181</v>
      </c>
      <c r="U1714" s="3" t="str">
        <f>IF(I1714&gt;0,(M1714/I1714)*(1000000/365),"")</f>
        <v/>
      </c>
      <c r="V1714" s="28" t="str">
        <f>IF(J1714&gt;0,(N1714/J1714)*(1000000/365),"")</f>
        <v/>
      </c>
      <c r="Y1714" s="29" t="s">
        <v>1008</v>
      </c>
      <c r="Z1714" s="3" t="s">
        <v>47</v>
      </c>
      <c r="AA1714" s="3">
        <v>102485.83650580001</v>
      </c>
      <c r="AB1714" s="3">
        <v>7</v>
      </c>
      <c r="AC1714" s="3">
        <v>14</v>
      </c>
      <c r="AD1714" s="3">
        <v>0</v>
      </c>
      <c r="AE1714" s="2" t="s">
        <v>1245</v>
      </c>
      <c r="AI1714" s="3" t="s">
        <v>1243</v>
      </c>
      <c r="AK1714" s="3">
        <v>14</v>
      </c>
      <c r="AL1714" s="3">
        <v>20.627633500000002</v>
      </c>
      <c r="AM1714" s="2" t="s">
        <v>1245</v>
      </c>
    </row>
    <row r="1715" spans="1:42" x14ac:dyDescent="0.25">
      <c r="A1715" s="3">
        <f t="shared" si="442"/>
        <v>2</v>
      </c>
      <c r="B1715" s="3" t="str">
        <f t="shared" si="443"/>
        <v>Oil</v>
      </c>
      <c r="C1715" s="3">
        <f t="shared" si="444"/>
        <v>0</v>
      </c>
      <c r="D1715" s="3">
        <f t="shared" si="445"/>
        <v>0.72440996527629997</v>
      </c>
      <c r="E1715" s="3">
        <f t="shared" si="446"/>
        <v>0</v>
      </c>
      <c r="F1715" s="3" t="str">
        <f t="shared" si="447"/>
        <v/>
      </c>
      <c r="G1715" s="3">
        <f t="shared" si="448"/>
        <v>0</v>
      </c>
      <c r="H1715" s="3">
        <f t="shared" si="449"/>
        <v>62</v>
      </c>
      <c r="I1715" s="3">
        <f t="shared" si="450"/>
        <v>0</v>
      </c>
      <c r="J1715" s="3">
        <f t="shared" si="451"/>
        <v>0</v>
      </c>
      <c r="K1715" s="3">
        <f t="shared" si="452"/>
        <v>0</v>
      </c>
      <c r="L1715" s="3">
        <f t="shared" si="453"/>
        <v>0.19668489819999999</v>
      </c>
      <c r="M1715" s="3">
        <f t="shared" si="454"/>
        <v>0</v>
      </c>
      <c r="N1715" s="3">
        <f t="shared" si="455"/>
        <v>0</v>
      </c>
      <c r="O1715" s="3">
        <f>SUM(K1715:M1715)</f>
        <v>0.19668489819999999</v>
      </c>
      <c r="P1715" s="41" t="str">
        <f t="shared" si="456"/>
        <v/>
      </c>
      <c r="Q1715" s="42">
        <f t="shared" si="457"/>
        <v>0.27151048111959869</v>
      </c>
      <c r="R1715" s="44" t="str">
        <f t="shared" si="458"/>
        <v/>
      </c>
      <c r="S1715" s="3" t="str">
        <f>IF(G1715&gt;0,(K1715/G1715)*(1000000/365),"")</f>
        <v/>
      </c>
      <c r="T1715" s="3">
        <f>IF(H1715&gt;0,(L1715/H1715)*(1000000/365),"")</f>
        <v>8.6913344321696844</v>
      </c>
      <c r="U1715" s="3" t="str">
        <f>IF(I1715&gt;0,(M1715/I1715)*(1000000/365),"")</f>
        <v/>
      </c>
      <c r="V1715" s="28" t="str">
        <f>IF(J1715&gt;0,(N1715/J1715)*(1000000/365),"")</f>
        <v/>
      </c>
      <c r="Y1715" s="29" t="s">
        <v>1009</v>
      </c>
      <c r="Z1715" s="3" t="s">
        <v>47</v>
      </c>
      <c r="AA1715" s="3">
        <v>724409.96527629998</v>
      </c>
      <c r="AB1715" s="3">
        <v>31</v>
      </c>
      <c r="AC1715" s="3">
        <v>62</v>
      </c>
      <c r="AD1715" s="3">
        <v>0</v>
      </c>
      <c r="AE1715" s="2" t="s">
        <v>1245</v>
      </c>
      <c r="AI1715" s="3" t="s">
        <v>1243</v>
      </c>
      <c r="AK1715" s="3">
        <v>62</v>
      </c>
      <c r="AL1715" s="3">
        <v>196.68489819999999</v>
      </c>
      <c r="AM1715" s="2" t="s">
        <v>1245</v>
      </c>
    </row>
    <row r="1716" spans="1:42" x14ac:dyDescent="0.25">
      <c r="A1716" s="3">
        <f t="shared" si="442"/>
        <v>5</v>
      </c>
      <c r="B1716" s="3" t="str">
        <f t="shared" si="443"/>
        <v>Oil</v>
      </c>
      <c r="C1716" s="3">
        <f t="shared" si="444"/>
        <v>0</v>
      </c>
      <c r="D1716" s="3">
        <f t="shared" si="445"/>
        <v>1.1179096000000002</v>
      </c>
      <c r="E1716" s="3">
        <f t="shared" si="446"/>
        <v>1.1179096000000002</v>
      </c>
      <c r="F1716" s="3" t="str">
        <f t="shared" si="447"/>
        <v/>
      </c>
      <c r="G1716" s="3">
        <f t="shared" si="448"/>
        <v>0</v>
      </c>
      <c r="H1716" s="3">
        <f t="shared" si="449"/>
        <v>285</v>
      </c>
      <c r="I1716" s="3">
        <f t="shared" si="450"/>
        <v>285</v>
      </c>
      <c r="J1716" s="3">
        <f t="shared" si="451"/>
        <v>0</v>
      </c>
      <c r="K1716" s="3">
        <f t="shared" si="452"/>
        <v>0</v>
      </c>
      <c r="L1716" s="3">
        <f t="shared" si="453"/>
        <v>7.7082640799999991E-2</v>
      </c>
      <c r="M1716" s="3">
        <f t="shared" si="454"/>
        <v>0.1129959304</v>
      </c>
      <c r="N1716" s="3">
        <f t="shared" si="455"/>
        <v>0</v>
      </c>
      <c r="O1716" s="3">
        <f>SUM(K1716:M1716)</f>
        <v>0.19007857119999999</v>
      </c>
      <c r="P1716" s="41" t="str">
        <f t="shared" si="456"/>
        <v/>
      </c>
      <c r="Q1716" s="42">
        <f t="shared" si="457"/>
        <v>6.895248130975884E-2</v>
      </c>
      <c r="R1716" s="44">
        <f t="shared" si="458"/>
        <v>0.10107787821126143</v>
      </c>
      <c r="S1716" s="3" t="str">
        <f>IF(G1716&gt;0,(K1716/G1716)*(1000000/365),"")</f>
        <v/>
      </c>
      <c r="T1716" s="3">
        <f>IF(H1716&gt;0,(L1716/H1716)*(1000000/365),"")</f>
        <v>0.74100111319394368</v>
      </c>
      <c r="U1716" s="3">
        <f>IF(I1716&gt;0,(M1716/I1716)*(1000000/365),"")</f>
        <v>1.0862382158135064</v>
      </c>
      <c r="V1716" s="28" t="str">
        <f>IF(J1716&gt;0,(N1716/J1716)*(1000000/365),"")</f>
        <v/>
      </c>
      <c r="Y1716" s="29" t="s">
        <v>1009</v>
      </c>
      <c r="Z1716" s="3" t="s">
        <v>62</v>
      </c>
      <c r="AA1716" s="3">
        <v>2235819.2000000002</v>
      </c>
      <c r="AB1716" s="3">
        <v>79</v>
      </c>
      <c r="AC1716" s="3">
        <v>570</v>
      </c>
      <c r="AD1716" s="3">
        <v>0</v>
      </c>
      <c r="AE1716" s="2" t="s">
        <v>1245</v>
      </c>
      <c r="AI1716" s="3" t="s">
        <v>1243</v>
      </c>
      <c r="AK1716" s="3">
        <v>285</v>
      </c>
      <c r="AL1716" s="3">
        <v>77.082640799999993</v>
      </c>
      <c r="AM1716" s="2" t="s">
        <v>1243</v>
      </c>
      <c r="AO1716" s="2">
        <v>285</v>
      </c>
      <c r="AP1716" s="2">
        <v>112.99593040000001</v>
      </c>
    </row>
    <row r="1717" spans="1:42" x14ac:dyDescent="0.25">
      <c r="A1717" s="3">
        <f t="shared" si="442"/>
        <v>1</v>
      </c>
      <c r="B1717" s="3" t="str">
        <f t="shared" si="443"/>
        <v>Gas</v>
      </c>
      <c r="C1717" s="3">
        <f t="shared" si="444"/>
        <v>1.340117E-2</v>
      </c>
      <c r="D1717" s="3">
        <f t="shared" si="445"/>
        <v>0</v>
      </c>
      <c r="E1717" s="3">
        <f t="shared" si="446"/>
        <v>0</v>
      </c>
      <c r="F1717" s="3" t="str">
        <f t="shared" si="447"/>
        <v/>
      </c>
      <c r="G1717" s="3">
        <f t="shared" si="448"/>
        <v>6</v>
      </c>
      <c r="H1717" s="3">
        <f t="shared" si="449"/>
        <v>0</v>
      </c>
      <c r="I1717" s="3">
        <f t="shared" si="450"/>
        <v>0</v>
      </c>
      <c r="J1717" s="3">
        <f t="shared" si="451"/>
        <v>0</v>
      </c>
      <c r="K1717" s="3">
        <f t="shared" si="452"/>
        <v>0</v>
      </c>
      <c r="L1717" s="3">
        <f t="shared" si="453"/>
        <v>0</v>
      </c>
      <c r="M1717" s="3">
        <f t="shared" si="454"/>
        <v>0</v>
      </c>
      <c r="N1717" s="3">
        <f t="shared" si="455"/>
        <v>0</v>
      </c>
      <c r="O1717" s="3">
        <f>SUM(K1717:M1717)</f>
        <v>0</v>
      </c>
      <c r="P1717" s="41">
        <f t="shared" si="456"/>
        <v>0</v>
      </c>
      <c r="Q1717" s="42" t="str">
        <f t="shared" si="457"/>
        <v/>
      </c>
      <c r="R1717" s="44" t="str">
        <f t="shared" si="458"/>
        <v/>
      </c>
      <c r="S1717" s="3">
        <f>IF(G1717&gt;0,(K1717/G1717)*(1000000/365),"")</f>
        <v>0</v>
      </c>
      <c r="T1717" s="3" t="str">
        <f>IF(H1717&gt;0,(L1717/H1717)*(1000000/365),"")</f>
        <v/>
      </c>
      <c r="U1717" s="3" t="str">
        <f>IF(I1717&gt;0,(M1717/I1717)*(1000000/365),"")</f>
        <v/>
      </c>
      <c r="V1717" s="28" t="str">
        <f>IF(J1717&gt;0,(N1717/J1717)*(1000000/365),"")</f>
        <v/>
      </c>
      <c r="Y1717" s="29" t="s">
        <v>1010</v>
      </c>
      <c r="Z1717" s="3" t="s">
        <v>47</v>
      </c>
      <c r="AA1717" s="3">
        <v>13401.17</v>
      </c>
      <c r="AB1717" s="3">
        <v>1</v>
      </c>
      <c r="AC1717" s="3">
        <v>6</v>
      </c>
      <c r="AD1717" s="3">
        <v>0</v>
      </c>
      <c r="AE1717" s="2" t="s">
        <v>1243</v>
      </c>
      <c r="AG1717" s="2">
        <v>6</v>
      </c>
      <c r="AH1717" s="2">
        <v>0</v>
      </c>
      <c r="AI1717" s="3" t="s">
        <v>1245</v>
      </c>
      <c r="AM1717" s="2" t="s">
        <v>1245</v>
      </c>
    </row>
    <row r="1718" spans="1:42" x14ac:dyDescent="0.25">
      <c r="A1718" s="3">
        <f t="shared" si="442"/>
        <v>4</v>
      </c>
      <c r="B1718" s="3" t="str">
        <f t="shared" si="443"/>
        <v>Gas</v>
      </c>
      <c r="C1718" s="3">
        <f t="shared" si="444"/>
        <v>0.25307959724137929</v>
      </c>
      <c r="D1718" s="3">
        <f t="shared" si="445"/>
        <v>0.20562717275862069</v>
      </c>
      <c r="E1718" s="3">
        <f t="shared" si="446"/>
        <v>0</v>
      </c>
      <c r="F1718" s="3" t="str">
        <f t="shared" si="447"/>
        <v/>
      </c>
      <c r="G1718" s="3">
        <f t="shared" si="448"/>
        <v>16</v>
      </c>
      <c r="H1718" s="3">
        <f t="shared" si="449"/>
        <v>13</v>
      </c>
      <c r="I1718" s="3">
        <f t="shared" si="450"/>
        <v>0</v>
      </c>
      <c r="J1718" s="3">
        <f t="shared" si="451"/>
        <v>0</v>
      </c>
      <c r="K1718" s="3">
        <f t="shared" si="452"/>
        <v>0</v>
      </c>
      <c r="L1718" s="3">
        <f t="shared" si="453"/>
        <v>6.7711300000000002E-3</v>
      </c>
      <c r="M1718" s="3">
        <f t="shared" si="454"/>
        <v>0</v>
      </c>
      <c r="N1718" s="3">
        <f t="shared" si="455"/>
        <v>0</v>
      </c>
      <c r="O1718" s="3">
        <f>SUM(K1718:M1718)</f>
        <v>6.7711300000000002E-3</v>
      </c>
      <c r="P1718" s="41">
        <f t="shared" si="456"/>
        <v>0</v>
      </c>
      <c r="Q1718" s="42">
        <f t="shared" si="457"/>
        <v>3.2929159649286326E-2</v>
      </c>
      <c r="R1718" s="44" t="str">
        <f t="shared" si="458"/>
        <v/>
      </c>
      <c r="S1718" s="3">
        <f>IF(G1718&gt;0,(K1718/G1718)*(1000000/365),"")</f>
        <v>0</v>
      </c>
      <c r="T1718" s="3">
        <f>IF(H1718&gt;0,(L1718/H1718)*(1000000/365),"")</f>
        <v>1.4270031612223395</v>
      </c>
      <c r="U1718" s="3" t="str">
        <f>IF(I1718&gt;0,(M1718/I1718)*(1000000/365),"")</f>
        <v/>
      </c>
      <c r="V1718" s="28" t="str">
        <f>IF(J1718&gt;0,(N1718/J1718)*(1000000/365),"")</f>
        <v/>
      </c>
      <c r="Y1718" s="29" t="s">
        <v>1011</v>
      </c>
      <c r="Z1718" s="3" t="s">
        <v>47</v>
      </c>
      <c r="AA1718" s="3">
        <v>458706.77</v>
      </c>
      <c r="AB1718" s="3">
        <v>18</v>
      </c>
      <c r="AC1718" s="3">
        <v>29</v>
      </c>
      <c r="AD1718" s="3">
        <v>0</v>
      </c>
      <c r="AE1718" s="2" t="s">
        <v>1243</v>
      </c>
      <c r="AG1718" s="2">
        <v>16</v>
      </c>
      <c r="AH1718" s="2">
        <v>0</v>
      </c>
      <c r="AI1718" s="3" t="s">
        <v>1243</v>
      </c>
      <c r="AK1718" s="3">
        <v>13</v>
      </c>
      <c r="AL1718" s="3">
        <v>6.7711300000000003</v>
      </c>
      <c r="AM1718" s="2" t="s">
        <v>1245</v>
      </c>
    </row>
    <row r="1719" spans="1:42" x14ac:dyDescent="0.25">
      <c r="A1719" s="3">
        <f t="shared" si="442"/>
        <v>6</v>
      </c>
      <c r="B1719" s="3" t="str">
        <f t="shared" si="443"/>
        <v>Gas</v>
      </c>
      <c r="C1719" s="3">
        <f t="shared" si="444"/>
        <v>9.6489660999999997E-3</v>
      </c>
      <c r="D1719" s="3">
        <f t="shared" si="445"/>
        <v>0</v>
      </c>
      <c r="E1719" s="3">
        <f t="shared" si="446"/>
        <v>9.6489660999999997E-3</v>
      </c>
      <c r="F1719" s="3" t="str">
        <f t="shared" si="447"/>
        <v/>
      </c>
      <c r="G1719" s="3">
        <f t="shared" si="448"/>
        <v>4</v>
      </c>
      <c r="H1719" s="3">
        <f t="shared" si="449"/>
        <v>0</v>
      </c>
      <c r="I1719" s="3">
        <f t="shared" si="450"/>
        <v>4</v>
      </c>
      <c r="J1719" s="3">
        <f t="shared" si="451"/>
        <v>0</v>
      </c>
      <c r="K1719" s="3">
        <f t="shared" si="452"/>
        <v>0</v>
      </c>
      <c r="L1719" s="3">
        <f t="shared" si="453"/>
        <v>0</v>
      </c>
      <c r="M1719" s="3">
        <f t="shared" si="454"/>
        <v>0</v>
      </c>
      <c r="N1719" s="3">
        <f t="shared" si="455"/>
        <v>0</v>
      </c>
      <c r="O1719" s="3">
        <f>SUM(K1719:M1719)</f>
        <v>0</v>
      </c>
      <c r="P1719" s="41">
        <f t="shared" si="456"/>
        <v>0</v>
      </c>
      <c r="Q1719" s="42" t="str">
        <f t="shared" si="457"/>
        <v/>
      </c>
      <c r="R1719" s="44">
        <f t="shared" si="458"/>
        <v>0</v>
      </c>
      <c r="S1719" s="3">
        <f>IF(G1719&gt;0,(K1719/G1719)*(1000000/365),"")</f>
        <v>0</v>
      </c>
      <c r="T1719" s="3" t="str">
        <f>IF(H1719&gt;0,(L1719/H1719)*(1000000/365),"")</f>
        <v/>
      </c>
      <c r="U1719" s="3">
        <f>IF(I1719&gt;0,(M1719/I1719)*(1000000/365),"")</f>
        <v>0</v>
      </c>
      <c r="V1719" s="28" t="str">
        <f>IF(J1719&gt;0,(N1719/J1719)*(1000000/365),"")</f>
        <v/>
      </c>
      <c r="Y1719" s="29" t="s">
        <v>1011</v>
      </c>
      <c r="Z1719" s="3" t="s">
        <v>47</v>
      </c>
      <c r="AA1719" s="3">
        <v>19297.932199999999</v>
      </c>
      <c r="AB1719" s="3">
        <v>1</v>
      </c>
      <c r="AC1719" s="3">
        <v>4</v>
      </c>
      <c r="AD1719" s="3">
        <v>0</v>
      </c>
      <c r="AE1719" s="2" t="s">
        <v>1243</v>
      </c>
      <c r="AG1719" s="2">
        <v>4</v>
      </c>
      <c r="AH1719" s="2">
        <v>0</v>
      </c>
      <c r="AI1719" s="3" t="s">
        <v>1245</v>
      </c>
      <c r="AM1719" s="2" t="s">
        <v>1243</v>
      </c>
      <c r="AO1719" s="2">
        <v>4</v>
      </c>
      <c r="AP1719" s="2">
        <v>0</v>
      </c>
    </row>
    <row r="1720" spans="1:42" x14ac:dyDescent="0.25">
      <c r="A1720" s="3">
        <f t="shared" si="442"/>
        <v>2</v>
      </c>
      <c r="B1720" s="3" t="str">
        <f t="shared" si="443"/>
        <v>Gas</v>
      </c>
      <c r="C1720" s="3">
        <f t="shared" si="444"/>
        <v>0</v>
      </c>
      <c r="D1720" s="3">
        <f t="shared" si="445"/>
        <v>9.4808008000000013E-3</v>
      </c>
      <c r="E1720" s="3">
        <f t="shared" si="446"/>
        <v>0</v>
      </c>
      <c r="F1720" s="3" t="str">
        <f t="shared" si="447"/>
        <v/>
      </c>
      <c r="G1720" s="3">
        <f t="shared" si="448"/>
        <v>0</v>
      </c>
      <c r="H1720" s="3">
        <f t="shared" si="449"/>
        <v>3</v>
      </c>
      <c r="I1720" s="3">
        <f t="shared" si="450"/>
        <v>0</v>
      </c>
      <c r="J1720" s="3">
        <f t="shared" si="451"/>
        <v>0</v>
      </c>
      <c r="K1720" s="3">
        <f t="shared" si="452"/>
        <v>0</v>
      </c>
      <c r="L1720" s="3">
        <f t="shared" si="453"/>
        <v>5.9999999999999995E-4</v>
      </c>
      <c r="M1720" s="3">
        <f t="shared" si="454"/>
        <v>0</v>
      </c>
      <c r="N1720" s="3">
        <f t="shared" si="455"/>
        <v>0</v>
      </c>
      <c r="O1720" s="3">
        <f>SUM(K1720:M1720)</f>
        <v>5.9999999999999995E-4</v>
      </c>
      <c r="P1720" s="41" t="str">
        <f t="shared" si="456"/>
        <v/>
      </c>
      <c r="Q1720" s="42">
        <f t="shared" si="457"/>
        <v>6.3285793326656528E-2</v>
      </c>
      <c r="R1720" s="44" t="str">
        <f t="shared" si="458"/>
        <v/>
      </c>
      <c r="S1720" s="3" t="str">
        <f>IF(G1720&gt;0,(K1720/G1720)*(1000000/365),"")</f>
        <v/>
      </c>
      <c r="T1720" s="3">
        <f>IF(H1720&gt;0,(L1720/H1720)*(1000000/365),"")</f>
        <v>0.54794520547945202</v>
      </c>
      <c r="U1720" s="3" t="str">
        <f>IF(I1720&gt;0,(M1720/I1720)*(1000000/365),"")</f>
        <v/>
      </c>
      <c r="V1720" s="28" t="str">
        <f>IF(J1720&gt;0,(N1720/J1720)*(1000000/365),"")</f>
        <v/>
      </c>
      <c r="Y1720" s="29" t="s">
        <v>1011</v>
      </c>
      <c r="Z1720" s="3" t="s">
        <v>47</v>
      </c>
      <c r="AA1720" s="3">
        <v>9480.8008000000009</v>
      </c>
      <c r="AB1720" s="3">
        <v>1</v>
      </c>
      <c r="AC1720" s="3">
        <v>3</v>
      </c>
      <c r="AD1720" s="3">
        <v>0</v>
      </c>
      <c r="AE1720" s="2" t="s">
        <v>1245</v>
      </c>
      <c r="AI1720" s="3" t="s">
        <v>1243</v>
      </c>
      <c r="AK1720" s="3">
        <v>3</v>
      </c>
      <c r="AL1720" s="3">
        <v>0.6</v>
      </c>
      <c r="AM1720" s="2" t="s">
        <v>1245</v>
      </c>
    </row>
    <row r="1721" spans="1:42" x14ac:dyDescent="0.25">
      <c r="A1721" s="3">
        <f t="shared" si="442"/>
        <v>6</v>
      </c>
      <c r="B1721" s="3" t="str">
        <f t="shared" si="443"/>
        <v>Gas</v>
      </c>
      <c r="C1721" s="3">
        <f t="shared" si="444"/>
        <v>3.3080681818181815E-2</v>
      </c>
      <c r="D1721" s="3">
        <f t="shared" si="445"/>
        <v>0</v>
      </c>
      <c r="E1721" s="3">
        <f t="shared" si="446"/>
        <v>2.1502443181818185</v>
      </c>
      <c r="F1721" s="3" t="str">
        <f t="shared" si="447"/>
        <v/>
      </c>
      <c r="G1721" s="3">
        <f t="shared" si="448"/>
        <v>1</v>
      </c>
      <c r="H1721" s="3">
        <f t="shared" si="449"/>
        <v>0</v>
      </c>
      <c r="I1721" s="3">
        <f t="shared" si="450"/>
        <v>65</v>
      </c>
      <c r="J1721" s="3">
        <f t="shared" si="451"/>
        <v>0</v>
      </c>
      <c r="K1721" s="3">
        <f t="shared" si="452"/>
        <v>0</v>
      </c>
      <c r="L1721" s="3">
        <f t="shared" si="453"/>
        <v>0</v>
      </c>
      <c r="M1721" s="3">
        <f t="shared" si="454"/>
        <v>1.8429999999999998E-2</v>
      </c>
      <c r="N1721" s="3">
        <f t="shared" si="455"/>
        <v>0</v>
      </c>
      <c r="O1721" s="3">
        <f>SUM(K1721:M1721)</f>
        <v>1.8429999999999998E-2</v>
      </c>
      <c r="P1721" s="41">
        <f t="shared" si="456"/>
        <v>0</v>
      </c>
      <c r="Q1721" s="42" t="str">
        <f t="shared" si="457"/>
        <v/>
      </c>
      <c r="R1721" s="44">
        <f t="shared" si="458"/>
        <v>8.5711190324566696E-3</v>
      </c>
      <c r="S1721" s="3">
        <f>IF(G1721&gt;0,(K1721/G1721)*(1000000/365),"")</f>
        <v>0</v>
      </c>
      <c r="T1721" s="3" t="str">
        <f>IF(H1721&gt;0,(L1721/H1721)*(1000000/365),"")</f>
        <v/>
      </c>
      <c r="U1721" s="3">
        <f>IF(I1721&gt;0,(M1721/I1721)*(1000000/365),"")</f>
        <v>0.7768177028451001</v>
      </c>
      <c r="V1721" s="28" t="str">
        <f>IF(J1721&gt;0,(N1721/J1721)*(1000000/365),"")</f>
        <v/>
      </c>
      <c r="Y1721" s="29" t="s">
        <v>1012</v>
      </c>
      <c r="Z1721" s="3" t="s">
        <v>62</v>
      </c>
      <c r="AA1721" s="3">
        <v>2183325</v>
      </c>
      <c r="AB1721" s="3">
        <v>42</v>
      </c>
      <c r="AC1721" s="3">
        <v>66</v>
      </c>
      <c r="AD1721" s="3">
        <v>11</v>
      </c>
      <c r="AE1721" s="2" t="s">
        <v>1243</v>
      </c>
      <c r="AG1721" s="2">
        <v>1</v>
      </c>
      <c r="AH1721" s="2">
        <v>0</v>
      </c>
      <c r="AI1721" s="3" t="s">
        <v>1245</v>
      </c>
      <c r="AK1721" s="3">
        <v>0</v>
      </c>
      <c r="AL1721" s="3">
        <v>0</v>
      </c>
      <c r="AM1721" s="2" t="s">
        <v>1243</v>
      </c>
      <c r="AO1721" s="2">
        <v>65</v>
      </c>
      <c r="AP1721" s="2">
        <v>18.43</v>
      </c>
    </row>
    <row r="1722" spans="1:42" x14ac:dyDescent="0.25">
      <c r="A1722" s="3">
        <f t="shared" si="442"/>
        <v>3</v>
      </c>
      <c r="B1722" s="3" t="str">
        <f t="shared" si="443"/>
        <v>Gas</v>
      </c>
      <c r="C1722" s="3">
        <f t="shared" si="444"/>
        <v>0</v>
      </c>
      <c r="D1722" s="3">
        <f t="shared" si="445"/>
        <v>0</v>
      </c>
      <c r="E1722" s="3">
        <f t="shared" si="446"/>
        <v>2.8086750000000001E-2</v>
      </c>
      <c r="F1722" s="3" t="str">
        <f t="shared" si="447"/>
        <v/>
      </c>
      <c r="G1722" s="3">
        <f t="shared" si="448"/>
        <v>0</v>
      </c>
      <c r="H1722" s="3">
        <f t="shared" si="449"/>
        <v>0</v>
      </c>
      <c r="I1722" s="3">
        <f t="shared" si="450"/>
        <v>8</v>
      </c>
      <c r="J1722" s="3">
        <f t="shared" si="451"/>
        <v>0</v>
      </c>
      <c r="K1722" s="3">
        <f t="shared" si="452"/>
        <v>0</v>
      </c>
      <c r="L1722" s="3">
        <f t="shared" si="453"/>
        <v>0</v>
      </c>
      <c r="M1722" s="3">
        <f t="shared" si="454"/>
        <v>2.0000000000000001E-4</v>
      </c>
      <c r="N1722" s="3">
        <f t="shared" si="455"/>
        <v>0</v>
      </c>
      <c r="O1722" s="3">
        <f>SUM(K1722:M1722)</f>
        <v>2.0000000000000001E-4</v>
      </c>
      <c r="P1722" s="41" t="str">
        <f t="shared" si="456"/>
        <v/>
      </c>
      <c r="Q1722" s="42" t="str">
        <f t="shared" si="457"/>
        <v/>
      </c>
      <c r="R1722" s="44">
        <f t="shared" si="458"/>
        <v>7.1207953928453813E-3</v>
      </c>
      <c r="S1722" s="3" t="str">
        <f>IF(G1722&gt;0,(K1722/G1722)*(1000000/365),"")</f>
        <v/>
      </c>
      <c r="T1722" s="3" t="str">
        <f>IF(H1722&gt;0,(L1722/H1722)*(1000000/365),"")</f>
        <v/>
      </c>
      <c r="U1722" s="3">
        <f>IF(I1722&gt;0,(M1722/I1722)*(1000000/365),"")</f>
        <v>6.8493150684931503E-2</v>
      </c>
      <c r="V1722" s="28" t="str">
        <f>IF(J1722&gt;0,(N1722/J1722)*(1000000/365),"")</f>
        <v/>
      </c>
      <c r="Y1722" s="29" t="s">
        <v>1012</v>
      </c>
      <c r="Z1722" s="3" t="s">
        <v>47</v>
      </c>
      <c r="AA1722" s="3">
        <v>28086.75</v>
      </c>
      <c r="AB1722" s="3">
        <v>2</v>
      </c>
      <c r="AC1722" s="3">
        <v>8</v>
      </c>
      <c r="AD1722" s="3">
        <v>0</v>
      </c>
      <c r="AE1722" s="2" t="s">
        <v>1245</v>
      </c>
      <c r="AI1722" s="3" t="s">
        <v>1245</v>
      </c>
      <c r="AM1722" s="2" t="s">
        <v>1243</v>
      </c>
      <c r="AO1722" s="2">
        <v>8</v>
      </c>
      <c r="AP1722" s="2">
        <v>0.2</v>
      </c>
    </row>
    <row r="1723" spans="1:42" x14ac:dyDescent="0.25">
      <c r="A1723" s="3">
        <f t="shared" si="442"/>
        <v>2</v>
      </c>
      <c r="B1723" s="3" t="str">
        <f t="shared" si="443"/>
        <v>Gas</v>
      </c>
      <c r="C1723" s="3">
        <f t="shared" si="444"/>
        <v>0</v>
      </c>
      <c r="D1723" s="3">
        <f t="shared" si="445"/>
        <v>9.3002599999999994E-3</v>
      </c>
      <c r="E1723" s="3">
        <f t="shared" si="446"/>
        <v>0</v>
      </c>
      <c r="F1723" s="3" t="str">
        <f t="shared" si="447"/>
        <v/>
      </c>
      <c r="G1723" s="3">
        <f t="shared" si="448"/>
        <v>0</v>
      </c>
      <c r="H1723" s="3">
        <f t="shared" si="449"/>
        <v>3</v>
      </c>
      <c r="I1723" s="3">
        <f t="shared" si="450"/>
        <v>0</v>
      </c>
      <c r="J1723" s="3">
        <f t="shared" si="451"/>
        <v>0</v>
      </c>
      <c r="K1723" s="3">
        <f t="shared" si="452"/>
        <v>0</v>
      </c>
      <c r="L1723" s="3">
        <f t="shared" si="453"/>
        <v>1.4850613999999999E-3</v>
      </c>
      <c r="M1723" s="3">
        <f t="shared" si="454"/>
        <v>0</v>
      </c>
      <c r="N1723" s="3">
        <f t="shared" si="455"/>
        <v>0</v>
      </c>
      <c r="O1723" s="3">
        <f>SUM(K1723:M1723)</f>
        <v>1.4850613999999999E-3</v>
      </c>
      <c r="P1723" s="41" t="str">
        <f t="shared" si="456"/>
        <v/>
      </c>
      <c r="Q1723" s="42">
        <f t="shared" si="457"/>
        <v>0.1596795573457086</v>
      </c>
      <c r="R1723" s="44" t="str">
        <f t="shared" si="458"/>
        <v/>
      </c>
      <c r="S1723" s="3" t="str">
        <f>IF(G1723&gt;0,(K1723/G1723)*(1000000/365),"")</f>
        <v/>
      </c>
      <c r="T1723" s="3">
        <f>IF(H1723&gt;0,(L1723/H1723)*(1000000/365),"")</f>
        <v>1.3562204566210045</v>
      </c>
      <c r="U1723" s="3" t="str">
        <f>IF(I1723&gt;0,(M1723/I1723)*(1000000/365),"")</f>
        <v/>
      </c>
      <c r="V1723" s="28" t="str">
        <f>IF(J1723&gt;0,(N1723/J1723)*(1000000/365),"")</f>
        <v/>
      </c>
      <c r="Y1723" s="29" t="s">
        <v>1013</v>
      </c>
      <c r="Z1723" s="3" t="s">
        <v>47</v>
      </c>
      <c r="AA1723" s="3">
        <v>9300.26</v>
      </c>
      <c r="AB1723" s="3">
        <v>1</v>
      </c>
      <c r="AC1723" s="3">
        <v>3</v>
      </c>
      <c r="AD1723" s="3">
        <v>0</v>
      </c>
      <c r="AE1723" s="2" t="s">
        <v>1245</v>
      </c>
      <c r="AI1723" s="3" t="s">
        <v>1243</v>
      </c>
      <c r="AK1723" s="3">
        <v>3</v>
      </c>
      <c r="AL1723" s="3">
        <v>1.4850614</v>
      </c>
      <c r="AM1723" s="2" t="s">
        <v>1245</v>
      </c>
    </row>
    <row r="1724" spans="1:42" x14ac:dyDescent="0.25">
      <c r="A1724" s="3">
        <f t="shared" si="442"/>
        <v>2</v>
      </c>
      <c r="B1724" s="3" t="str">
        <f t="shared" si="443"/>
        <v>Gas</v>
      </c>
      <c r="C1724" s="3">
        <f t="shared" si="444"/>
        <v>0</v>
      </c>
      <c r="D1724" s="3">
        <f t="shared" si="445"/>
        <v>4.5837600000000001E-3</v>
      </c>
      <c r="E1724" s="3">
        <f t="shared" si="446"/>
        <v>0</v>
      </c>
      <c r="F1724" s="3" t="str">
        <f t="shared" si="447"/>
        <v/>
      </c>
      <c r="G1724" s="3">
        <f t="shared" si="448"/>
        <v>0</v>
      </c>
      <c r="H1724" s="3">
        <f t="shared" si="449"/>
        <v>4</v>
      </c>
      <c r="I1724" s="3">
        <f t="shared" si="450"/>
        <v>0</v>
      </c>
      <c r="J1724" s="3">
        <f t="shared" si="451"/>
        <v>0</v>
      </c>
      <c r="K1724" s="3">
        <f t="shared" si="452"/>
        <v>0</v>
      </c>
      <c r="L1724" s="3">
        <f t="shared" si="453"/>
        <v>3.6821999999999999E-4</v>
      </c>
      <c r="M1724" s="3">
        <f t="shared" si="454"/>
        <v>0</v>
      </c>
      <c r="N1724" s="3">
        <f t="shared" si="455"/>
        <v>0</v>
      </c>
      <c r="O1724" s="3">
        <f>SUM(K1724:M1724)</f>
        <v>3.6821999999999999E-4</v>
      </c>
      <c r="P1724" s="41" t="str">
        <f t="shared" si="456"/>
        <v/>
      </c>
      <c r="Q1724" s="42">
        <f t="shared" si="457"/>
        <v>8.0331430964971987E-2</v>
      </c>
      <c r="R1724" s="44" t="str">
        <f t="shared" si="458"/>
        <v/>
      </c>
      <c r="S1724" s="3" t="str">
        <f>IF(G1724&gt;0,(K1724/G1724)*(1000000/365),"")</f>
        <v/>
      </c>
      <c r="T1724" s="3">
        <f>IF(H1724&gt;0,(L1724/H1724)*(1000000/365),"")</f>
        <v>0.25220547945205479</v>
      </c>
      <c r="U1724" s="3" t="str">
        <f>IF(I1724&gt;0,(M1724/I1724)*(1000000/365),"")</f>
        <v/>
      </c>
      <c r="V1724" s="28" t="str">
        <f>IF(J1724&gt;0,(N1724/J1724)*(1000000/365),"")</f>
        <v/>
      </c>
      <c r="Y1724" s="29" t="s">
        <v>1014</v>
      </c>
      <c r="Z1724" s="3" t="s">
        <v>47</v>
      </c>
      <c r="AA1724" s="3">
        <v>4583.76</v>
      </c>
      <c r="AB1724" s="3">
        <v>2</v>
      </c>
      <c r="AC1724" s="3">
        <v>4</v>
      </c>
      <c r="AD1724" s="3">
        <v>0</v>
      </c>
      <c r="AE1724" s="2" t="s">
        <v>1245</v>
      </c>
      <c r="AI1724" s="3" t="s">
        <v>1243</v>
      </c>
      <c r="AK1724" s="3">
        <v>4</v>
      </c>
      <c r="AL1724" s="3">
        <v>0.36821999999999999</v>
      </c>
      <c r="AM1724" s="2" t="s">
        <v>1245</v>
      </c>
    </row>
    <row r="1725" spans="1:42" x14ac:dyDescent="0.25">
      <c r="A1725" s="3">
        <f t="shared" si="442"/>
        <v>3</v>
      </c>
      <c r="B1725" s="3" t="str">
        <f t="shared" si="443"/>
        <v>Gas</v>
      </c>
      <c r="C1725" s="3">
        <f t="shared" si="444"/>
        <v>0</v>
      </c>
      <c r="D1725" s="3">
        <f t="shared" si="445"/>
        <v>0</v>
      </c>
      <c r="E1725" s="3">
        <f t="shared" si="446"/>
        <v>1.3864E-2</v>
      </c>
      <c r="F1725" s="3" t="str">
        <f t="shared" si="447"/>
        <v/>
      </c>
      <c r="G1725" s="3">
        <f t="shared" si="448"/>
        <v>0</v>
      </c>
      <c r="H1725" s="3">
        <f t="shared" si="449"/>
        <v>0</v>
      </c>
      <c r="I1725" s="3">
        <f t="shared" si="450"/>
        <v>7</v>
      </c>
      <c r="J1725" s="3">
        <f t="shared" si="451"/>
        <v>0</v>
      </c>
      <c r="K1725" s="3">
        <f t="shared" si="452"/>
        <v>0</v>
      </c>
      <c r="L1725" s="3">
        <f t="shared" si="453"/>
        <v>0</v>
      </c>
      <c r="M1725" s="3">
        <f t="shared" si="454"/>
        <v>1.4000000000000001E-4</v>
      </c>
      <c r="N1725" s="3">
        <f t="shared" si="455"/>
        <v>0</v>
      </c>
      <c r="O1725" s="3">
        <f>SUM(K1725:M1725)</f>
        <v>1.4000000000000001E-4</v>
      </c>
      <c r="P1725" s="41" t="str">
        <f t="shared" si="456"/>
        <v/>
      </c>
      <c r="Q1725" s="42" t="str">
        <f t="shared" si="457"/>
        <v/>
      </c>
      <c r="R1725" s="44">
        <f t="shared" si="458"/>
        <v>1.0098095787651473E-2</v>
      </c>
      <c r="S1725" s="3" t="str">
        <f>IF(G1725&gt;0,(K1725/G1725)*(1000000/365),"")</f>
        <v/>
      </c>
      <c r="T1725" s="3" t="str">
        <f>IF(H1725&gt;0,(L1725/H1725)*(1000000/365),"")</f>
        <v/>
      </c>
      <c r="U1725" s="3">
        <f>IF(I1725&gt;0,(M1725/I1725)*(1000000/365),"")</f>
        <v>5.4794520547945209E-2</v>
      </c>
      <c r="V1725" s="28" t="str">
        <f>IF(J1725&gt;0,(N1725/J1725)*(1000000/365),"")</f>
        <v/>
      </c>
      <c r="Y1725" s="29" t="s">
        <v>1015</v>
      </c>
      <c r="Z1725" s="3" t="s">
        <v>62</v>
      </c>
      <c r="AA1725" s="3">
        <v>13864</v>
      </c>
      <c r="AB1725" s="3">
        <v>3</v>
      </c>
      <c r="AC1725" s="3">
        <v>7</v>
      </c>
      <c r="AD1725" s="3">
        <v>0</v>
      </c>
      <c r="AE1725" s="2" t="s">
        <v>1245</v>
      </c>
      <c r="AG1725" s="2">
        <v>0</v>
      </c>
      <c r="AH1725" s="2">
        <v>0</v>
      </c>
      <c r="AI1725" s="3" t="s">
        <v>1245</v>
      </c>
      <c r="AK1725" s="3">
        <v>0</v>
      </c>
      <c r="AL1725" s="3">
        <v>0</v>
      </c>
      <c r="AM1725" s="2" t="s">
        <v>1243</v>
      </c>
      <c r="AO1725" s="2">
        <v>7</v>
      </c>
      <c r="AP1725" s="2">
        <v>0.14000000000000001</v>
      </c>
    </row>
    <row r="1726" spans="1:42" x14ac:dyDescent="0.25">
      <c r="A1726" s="3">
        <f t="shared" si="442"/>
        <v>6</v>
      </c>
      <c r="B1726" s="3" t="str">
        <f t="shared" si="443"/>
        <v>Gas</v>
      </c>
      <c r="C1726" s="3">
        <f t="shared" si="444"/>
        <v>4.0355053333333335E-2</v>
      </c>
      <c r="D1726" s="3">
        <f t="shared" si="445"/>
        <v>0</v>
      </c>
      <c r="E1726" s="3">
        <f t="shared" si="446"/>
        <v>9.4953066666666648E-3</v>
      </c>
      <c r="F1726" s="3" t="str">
        <f t="shared" si="447"/>
        <v/>
      </c>
      <c r="G1726" s="3">
        <f t="shared" si="448"/>
        <v>17</v>
      </c>
      <c r="H1726" s="3">
        <f t="shared" si="449"/>
        <v>0</v>
      </c>
      <c r="I1726" s="3">
        <f t="shared" si="450"/>
        <v>4</v>
      </c>
      <c r="J1726" s="3">
        <f t="shared" si="451"/>
        <v>0</v>
      </c>
      <c r="K1726" s="3">
        <f t="shared" si="452"/>
        <v>0</v>
      </c>
      <c r="L1726" s="3">
        <f t="shared" si="453"/>
        <v>0</v>
      </c>
      <c r="M1726" s="3">
        <f t="shared" si="454"/>
        <v>6.567E-5</v>
      </c>
      <c r="N1726" s="3">
        <f t="shared" si="455"/>
        <v>0</v>
      </c>
      <c r="O1726" s="3">
        <f>SUM(K1726:M1726)</f>
        <v>6.567E-5</v>
      </c>
      <c r="P1726" s="41">
        <f t="shared" si="456"/>
        <v>0</v>
      </c>
      <c r="Q1726" s="42" t="str">
        <f t="shared" si="457"/>
        <v/>
      </c>
      <c r="R1726" s="44">
        <f t="shared" si="458"/>
        <v>6.9160483495003863E-3</v>
      </c>
      <c r="S1726" s="3">
        <f>IF(G1726&gt;0,(K1726/G1726)*(1000000/365),"")</f>
        <v>0</v>
      </c>
      <c r="T1726" s="3" t="str">
        <f>IF(H1726&gt;0,(L1726/H1726)*(1000000/365),"")</f>
        <v/>
      </c>
      <c r="U1726" s="3">
        <f>IF(I1726&gt;0,(M1726/I1726)*(1000000/365),"")</f>
        <v>4.4979452054794519E-2</v>
      </c>
      <c r="V1726" s="28" t="str">
        <f>IF(J1726&gt;0,(N1726/J1726)*(1000000/365),"")</f>
        <v/>
      </c>
      <c r="Y1726" s="29" t="s">
        <v>1015</v>
      </c>
      <c r="Z1726" s="3" t="s">
        <v>62</v>
      </c>
      <c r="AA1726" s="3">
        <v>49850.36</v>
      </c>
      <c r="AB1726" s="3">
        <v>5</v>
      </c>
      <c r="AC1726" s="3">
        <v>21</v>
      </c>
      <c r="AD1726" s="3">
        <v>21</v>
      </c>
      <c r="AE1726" s="2" t="s">
        <v>1243</v>
      </c>
      <c r="AG1726" s="2">
        <v>17</v>
      </c>
      <c r="AH1726" s="2">
        <v>0</v>
      </c>
      <c r="AI1726" s="3" t="s">
        <v>1245</v>
      </c>
      <c r="AM1726" s="2" t="s">
        <v>1243</v>
      </c>
      <c r="AO1726" s="2">
        <v>4</v>
      </c>
      <c r="AP1726" s="2">
        <v>6.5670000000000006E-2</v>
      </c>
    </row>
    <row r="1727" spans="1:42" x14ac:dyDescent="0.25">
      <c r="A1727" s="3">
        <f t="shared" si="442"/>
        <v>2</v>
      </c>
      <c r="B1727" s="3" t="str">
        <f t="shared" si="443"/>
        <v>Oil</v>
      </c>
      <c r="C1727" s="3">
        <f t="shared" si="444"/>
        <v>0</v>
      </c>
      <c r="D1727" s="3">
        <f t="shared" si="445"/>
        <v>5.326E-3</v>
      </c>
      <c r="E1727" s="3">
        <f t="shared" si="446"/>
        <v>0</v>
      </c>
      <c r="F1727" s="3" t="str">
        <f t="shared" si="447"/>
        <v/>
      </c>
      <c r="G1727" s="3">
        <f t="shared" si="448"/>
        <v>0</v>
      </c>
      <c r="H1727" s="3">
        <f t="shared" si="449"/>
        <v>2</v>
      </c>
      <c r="I1727" s="3">
        <f t="shared" si="450"/>
        <v>0</v>
      </c>
      <c r="J1727" s="3">
        <f t="shared" si="451"/>
        <v>0</v>
      </c>
      <c r="K1727" s="3">
        <f t="shared" si="452"/>
        <v>0</v>
      </c>
      <c r="L1727" s="3">
        <f t="shared" si="453"/>
        <v>3.0033829000000001E-3</v>
      </c>
      <c r="M1727" s="3">
        <f t="shared" si="454"/>
        <v>0</v>
      </c>
      <c r="N1727" s="3">
        <f t="shared" si="455"/>
        <v>0</v>
      </c>
      <c r="O1727" s="3">
        <f>SUM(K1727:M1727)</f>
        <v>3.0033829000000001E-3</v>
      </c>
      <c r="P1727" s="41" t="str">
        <f t="shared" si="456"/>
        <v/>
      </c>
      <c r="Q1727" s="42">
        <f t="shared" si="457"/>
        <v>0.56390966954562527</v>
      </c>
      <c r="R1727" s="44" t="str">
        <f t="shared" si="458"/>
        <v/>
      </c>
      <c r="S1727" s="3" t="str">
        <f>IF(G1727&gt;0,(K1727/G1727)*(1000000/365),"")</f>
        <v/>
      </c>
      <c r="T1727" s="3">
        <f>IF(H1727&gt;0,(L1727/H1727)*(1000000/365),"")</f>
        <v>4.1142231506849312</v>
      </c>
      <c r="U1727" s="3" t="str">
        <f>IF(I1727&gt;0,(M1727/I1727)*(1000000/365),"")</f>
        <v/>
      </c>
      <c r="V1727" s="28" t="str">
        <f>IF(J1727&gt;0,(N1727/J1727)*(1000000/365),"")</f>
        <v/>
      </c>
      <c r="Y1727" s="29" t="s">
        <v>1258</v>
      </c>
      <c r="Z1727" s="3" t="s">
        <v>47</v>
      </c>
      <c r="AA1727" s="3">
        <v>5326</v>
      </c>
      <c r="AB1727" s="3">
        <v>1</v>
      </c>
      <c r="AC1727" s="3">
        <v>2</v>
      </c>
      <c r="AD1727" s="3">
        <v>0</v>
      </c>
      <c r="AE1727" s="2" t="s">
        <v>1245</v>
      </c>
      <c r="AI1727" s="3" t="s">
        <v>1243</v>
      </c>
      <c r="AK1727" s="3">
        <v>2</v>
      </c>
      <c r="AL1727" s="3">
        <v>3.0033829000000001</v>
      </c>
      <c r="AM1727" s="2" t="s">
        <v>1245</v>
      </c>
    </row>
    <row r="1728" spans="1:42" x14ac:dyDescent="0.25">
      <c r="A1728" s="3">
        <f t="shared" si="442"/>
        <v>5</v>
      </c>
      <c r="B1728" s="3" t="str">
        <f t="shared" si="443"/>
        <v>Oil</v>
      </c>
      <c r="C1728" s="3">
        <f t="shared" si="444"/>
        <v>0</v>
      </c>
      <c r="D1728" s="3">
        <f t="shared" si="445"/>
        <v>8.0745664999999994E-2</v>
      </c>
      <c r="E1728" s="3">
        <f t="shared" si="446"/>
        <v>6.6064634999999997E-2</v>
      </c>
      <c r="F1728" s="3" t="str">
        <f t="shared" si="447"/>
        <v/>
      </c>
      <c r="G1728" s="3">
        <f t="shared" si="448"/>
        <v>0</v>
      </c>
      <c r="H1728" s="3">
        <f t="shared" si="449"/>
        <v>33</v>
      </c>
      <c r="I1728" s="3">
        <f t="shared" si="450"/>
        <v>27</v>
      </c>
      <c r="J1728" s="3">
        <f t="shared" si="451"/>
        <v>0</v>
      </c>
      <c r="K1728" s="3">
        <f t="shared" si="452"/>
        <v>0</v>
      </c>
      <c r="L1728" s="3">
        <f t="shared" si="453"/>
        <v>4.9317440000000001E-3</v>
      </c>
      <c r="M1728" s="3">
        <f t="shared" si="454"/>
        <v>5.6995796E-3</v>
      </c>
      <c r="N1728" s="3">
        <f t="shared" si="455"/>
        <v>0</v>
      </c>
      <c r="O1728" s="3">
        <f>SUM(K1728:M1728)</f>
        <v>1.0631323599999999E-2</v>
      </c>
      <c r="P1728" s="41" t="str">
        <f t="shared" si="456"/>
        <v/>
      </c>
      <c r="Q1728" s="42">
        <f t="shared" si="457"/>
        <v>6.1077507999965079E-2</v>
      </c>
      <c r="R1728" s="44">
        <f t="shared" si="458"/>
        <v>8.6272778166412337E-2</v>
      </c>
      <c r="S1728" s="3" t="str">
        <f>IF(G1728&gt;0,(K1728/G1728)*(1000000/365),"")</f>
        <v/>
      </c>
      <c r="T1728" s="3">
        <f>IF(H1728&gt;0,(L1728/H1728)*(1000000/365),"")</f>
        <v>0.40944325446243257</v>
      </c>
      <c r="U1728" s="3">
        <f>IF(I1728&gt;0,(M1728/I1728)*(1000000/365),"")</f>
        <v>0.57834394723490612</v>
      </c>
      <c r="V1728" s="28" t="str">
        <f>IF(J1728&gt;0,(N1728/J1728)*(1000000/365),"")</f>
        <v/>
      </c>
      <c r="Y1728" s="29" t="s">
        <v>1017</v>
      </c>
      <c r="Z1728" s="3" t="s">
        <v>62</v>
      </c>
      <c r="AA1728" s="3">
        <v>146810.29999999999</v>
      </c>
      <c r="AB1728" s="3">
        <v>11</v>
      </c>
      <c r="AC1728" s="3">
        <v>60</v>
      </c>
      <c r="AD1728" s="3">
        <v>0</v>
      </c>
      <c r="AE1728" s="2" t="s">
        <v>1245</v>
      </c>
      <c r="AI1728" s="3" t="s">
        <v>1243</v>
      </c>
      <c r="AK1728" s="3">
        <v>33</v>
      </c>
      <c r="AL1728" s="3">
        <v>4.9317440000000001</v>
      </c>
      <c r="AM1728" s="2" t="s">
        <v>1243</v>
      </c>
      <c r="AO1728" s="2">
        <v>27</v>
      </c>
      <c r="AP1728" s="2">
        <v>5.6995795999999999</v>
      </c>
    </row>
    <row r="1729" spans="1:42" x14ac:dyDescent="0.25">
      <c r="A1729" s="3">
        <f t="shared" si="442"/>
        <v>2</v>
      </c>
      <c r="B1729" s="3" t="str">
        <f t="shared" si="443"/>
        <v>Gas</v>
      </c>
      <c r="C1729" s="3">
        <f t="shared" si="444"/>
        <v>0</v>
      </c>
      <c r="D1729" s="3">
        <f t="shared" si="445"/>
        <v>9.606E-3</v>
      </c>
      <c r="E1729" s="3">
        <f t="shared" si="446"/>
        <v>0</v>
      </c>
      <c r="F1729" s="3" t="str">
        <f t="shared" si="447"/>
        <v/>
      </c>
      <c r="G1729" s="3">
        <f t="shared" si="448"/>
        <v>0</v>
      </c>
      <c r="H1729" s="3">
        <f t="shared" si="449"/>
        <v>3</v>
      </c>
      <c r="I1729" s="3">
        <f t="shared" si="450"/>
        <v>0</v>
      </c>
      <c r="J1729" s="3">
        <f t="shared" si="451"/>
        <v>0</v>
      </c>
      <c r="K1729" s="3">
        <f t="shared" si="452"/>
        <v>0</v>
      </c>
      <c r="L1729" s="3">
        <f t="shared" si="453"/>
        <v>3.833908E-4</v>
      </c>
      <c r="M1729" s="3">
        <f t="shared" si="454"/>
        <v>0</v>
      </c>
      <c r="N1729" s="3">
        <f t="shared" si="455"/>
        <v>0</v>
      </c>
      <c r="O1729" s="3">
        <f>SUM(K1729:M1729)</f>
        <v>3.833908E-4</v>
      </c>
      <c r="P1729" s="41" t="str">
        <f t="shared" si="456"/>
        <v/>
      </c>
      <c r="Q1729" s="42">
        <f t="shared" si="457"/>
        <v>3.991159691859255E-2</v>
      </c>
      <c r="R1729" s="44" t="str">
        <f t="shared" si="458"/>
        <v/>
      </c>
      <c r="S1729" s="3" t="str">
        <f>IF(G1729&gt;0,(K1729/G1729)*(1000000/365),"")</f>
        <v/>
      </c>
      <c r="T1729" s="3">
        <f>IF(H1729&gt;0,(L1729/H1729)*(1000000/365),"")</f>
        <v>0.35012858447488587</v>
      </c>
      <c r="U1729" s="3" t="str">
        <f>IF(I1729&gt;0,(M1729/I1729)*(1000000/365),"")</f>
        <v/>
      </c>
      <c r="V1729" s="28" t="str">
        <f>IF(J1729&gt;0,(N1729/J1729)*(1000000/365),"")</f>
        <v/>
      </c>
      <c r="Y1729" s="29" t="s">
        <v>1019</v>
      </c>
      <c r="Z1729" s="3" t="s">
        <v>47</v>
      </c>
      <c r="AA1729" s="3">
        <v>9606</v>
      </c>
      <c r="AB1729" s="3">
        <v>2</v>
      </c>
      <c r="AC1729" s="3">
        <v>3</v>
      </c>
      <c r="AD1729" s="3">
        <v>0</v>
      </c>
      <c r="AE1729" s="2" t="s">
        <v>1245</v>
      </c>
      <c r="AI1729" s="3" t="s">
        <v>1243</v>
      </c>
      <c r="AK1729" s="3">
        <v>3</v>
      </c>
      <c r="AL1729" s="3">
        <v>0.38339079999999998</v>
      </c>
      <c r="AM1729" s="2" t="s">
        <v>1245</v>
      </c>
    </row>
    <row r="1730" spans="1:42" x14ac:dyDescent="0.25">
      <c r="A1730" s="3">
        <f t="shared" si="442"/>
        <v>2</v>
      </c>
      <c r="B1730" s="3" t="str">
        <f t="shared" si="443"/>
        <v>Gas</v>
      </c>
      <c r="C1730" s="3">
        <f t="shared" si="444"/>
        <v>0</v>
      </c>
      <c r="D1730" s="3">
        <f t="shared" si="445"/>
        <v>0</v>
      </c>
      <c r="E1730" s="3">
        <f t="shared" si="446"/>
        <v>0</v>
      </c>
      <c r="F1730" s="3" t="str">
        <f t="shared" si="447"/>
        <v/>
      </c>
      <c r="G1730" s="3">
        <f t="shared" si="448"/>
        <v>0</v>
      </c>
      <c r="H1730" s="3">
        <f t="shared" si="449"/>
        <v>0</v>
      </c>
      <c r="I1730" s="3">
        <f t="shared" si="450"/>
        <v>0</v>
      </c>
      <c r="J1730" s="3">
        <f t="shared" si="451"/>
        <v>0</v>
      </c>
      <c r="K1730" s="3">
        <f t="shared" si="452"/>
        <v>0</v>
      </c>
      <c r="L1730" s="3">
        <f t="shared" si="453"/>
        <v>6.02E-6</v>
      </c>
      <c r="M1730" s="3">
        <f t="shared" si="454"/>
        <v>0</v>
      </c>
      <c r="N1730" s="3">
        <f t="shared" si="455"/>
        <v>0</v>
      </c>
      <c r="O1730" s="3">
        <f>SUM(K1730:M1730)</f>
        <v>6.02E-6</v>
      </c>
      <c r="P1730" s="41" t="str">
        <f t="shared" si="456"/>
        <v/>
      </c>
      <c r="Q1730" s="42" t="str">
        <f t="shared" si="457"/>
        <v/>
      </c>
      <c r="R1730" s="44" t="str">
        <f t="shared" si="458"/>
        <v/>
      </c>
      <c r="S1730" s="3" t="str">
        <f>IF(G1730&gt;0,(K1730/G1730)*(1000000/365),"")</f>
        <v/>
      </c>
      <c r="T1730" s="3" t="str">
        <f>IF(H1730&gt;0,(L1730/H1730)*(1000000/365),"")</f>
        <v/>
      </c>
      <c r="U1730" s="3" t="str">
        <f>IF(I1730&gt;0,(M1730/I1730)*(1000000/365),"")</f>
        <v/>
      </c>
      <c r="V1730" s="28" t="str">
        <f>IF(J1730&gt;0,(N1730/J1730)*(1000000/365),"")</f>
        <v/>
      </c>
      <c r="Y1730" s="29" t="s">
        <v>1021</v>
      </c>
      <c r="Z1730" s="3" t="s">
        <v>62</v>
      </c>
      <c r="AA1730" s="3">
        <v>10.08</v>
      </c>
      <c r="AB1730" s="3">
        <v>1</v>
      </c>
      <c r="AC1730" s="3">
        <v>0</v>
      </c>
      <c r="AD1730" s="3">
        <v>0</v>
      </c>
      <c r="AE1730" s="2" t="s">
        <v>1245</v>
      </c>
      <c r="AI1730" s="3" t="s">
        <v>1243</v>
      </c>
      <c r="AK1730" s="3">
        <v>0</v>
      </c>
      <c r="AL1730" s="3">
        <v>6.0200000000000002E-3</v>
      </c>
      <c r="AM1730" s="2" t="s">
        <v>1245</v>
      </c>
    </row>
    <row r="1731" spans="1:42" x14ac:dyDescent="0.25">
      <c r="A1731" s="3">
        <f t="shared" si="442"/>
        <v>2</v>
      </c>
      <c r="B1731" s="3" t="str">
        <f t="shared" si="443"/>
        <v>Gas</v>
      </c>
      <c r="C1731" s="3">
        <f t="shared" si="444"/>
        <v>0</v>
      </c>
      <c r="D1731" s="3">
        <f t="shared" si="445"/>
        <v>3.88E-4</v>
      </c>
      <c r="E1731" s="3">
        <f t="shared" si="446"/>
        <v>0</v>
      </c>
      <c r="F1731" s="3" t="str">
        <f t="shared" si="447"/>
        <v/>
      </c>
      <c r="G1731" s="3">
        <f t="shared" si="448"/>
        <v>0</v>
      </c>
      <c r="H1731" s="3">
        <f t="shared" si="449"/>
        <v>30</v>
      </c>
      <c r="I1731" s="3">
        <f t="shared" si="450"/>
        <v>0</v>
      </c>
      <c r="J1731" s="3">
        <f t="shared" si="451"/>
        <v>0</v>
      </c>
      <c r="K1731" s="3">
        <f t="shared" si="452"/>
        <v>0</v>
      </c>
      <c r="L1731" s="3">
        <f t="shared" si="453"/>
        <v>1.2400000000000001E-4</v>
      </c>
      <c r="M1731" s="3">
        <f t="shared" si="454"/>
        <v>0</v>
      </c>
      <c r="N1731" s="3">
        <f t="shared" si="455"/>
        <v>0</v>
      </c>
      <c r="O1731" s="3">
        <f>SUM(K1731:M1731)</f>
        <v>1.2400000000000001E-4</v>
      </c>
      <c r="P1731" s="41" t="str">
        <f t="shared" si="456"/>
        <v/>
      </c>
      <c r="Q1731" s="42">
        <f t="shared" si="457"/>
        <v>0.31958762886597941</v>
      </c>
      <c r="R1731" s="44" t="str">
        <f t="shared" si="458"/>
        <v/>
      </c>
      <c r="S1731" s="3" t="str">
        <f>IF(G1731&gt;0,(K1731/G1731)*(1000000/365),"")</f>
        <v/>
      </c>
      <c r="T1731" s="3">
        <f>IF(H1731&gt;0,(L1731/H1731)*(1000000/365),"")</f>
        <v>1.1324200913242009E-2</v>
      </c>
      <c r="U1731" s="3" t="str">
        <f>IF(I1731&gt;0,(M1731/I1731)*(1000000/365),"")</f>
        <v/>
      </c>
      <c r="V1731" s="28" t="str">
        <f>IF(J1731&gt;0,(N1731/J1731)*(1000000/365),"")</f>
        <v/>
      </c>
      <c r="Y1731" s="29" t="s">
        <v>1021</v>
      </c>
      <c r="Z1731" s="3" t="s">
        <v>47</v>
      </c>
      <c r="AA1731" s="3">
        <v>388</v>
      </c>
      <c r="AB1731" s="3">
        <v>14</v>
      </c>
      <c r="AC1731" s="3">
        <v>30</v>
      </c>
      <c r="AD1731" s="3">
        <v>0</v>
      </c>
      <c r="AE1731" s="2" t="s">
        <v>1245</v>
      </c>
      <c r="AI1731" s="3" t="s">
        <v>1243</v>
      </c>
      <c r="AK1731" s="3">
        <v>30</v>
      </c>
      <c r="AL1731" s="3">
        <v>0.124</v>
      </c>
      <c r="AM1731" s="2" t="s">
        <v>1245</v>
      </c>
    </row>
    <row r="1732" spans="1:42" x14ac:dyDescent="0.25">
      <c r="A1732" s="3">
        <f t="shared" si="442"/>
        <v>2</v>
      </c>
      <c r="B1732" s="3" t="str">
        <f t="shared" si="443"/>
        <v>Oil</v>
      </c>
      <c r="C1732" s="3">
        <f t="shared" si="444"/>
        <v>0</v>
      </c>
      <c r="D1732" s="3">
        <f t="shared" si="445"/>
        <v>0.28749799999999998</v>
      </c>
      <c r="E1732" s="3">
        <f t="shared" si="446"/>
        <v>0</v>
      </c>
      <c r="F1732" s="3" t="str">
        <f t="shared" si="447"/>
        <v/>
      </c>
      <c r="G1732" s="3">
        <f t="shared" si="448"/>
        <v>0</v>
      </c>
      <c r="H1732" s="3">
        <f t="shared" si="449"/>
        <v>31</v>
      </c>
      <c r="I1732" s="3">
        <f t="shared" si="450"/>
        <v>0</v>
      </c>
      <c r="J1732" s="3">
        <f t="shared" si="451"/>
        <v>0</v>
      </c>
      <c r="K1732" s="3">
        <f t="shared" si="452"/>
        <v>0</v>
      </c>
      <c r="L1732" s="3">
        <f t="shared" si="453"/>
        <v>4.6892650899999999E-2</v>
      </c>
      <c r="M1732" s="3">
        <f t="shared" si="454"/>
        <v>0</v>
      </c>
      <c r="N1732" s="3">
        <f t="shared" si="455"/>
        <v>0</v>
      </c>
      <c r="O1732" s="3">
        <f>SUM(K1732:M1732)</f>
        <v>4.6892650899999999E-2</v>
      </c>
      <c r="P1732" s="41" t="str">
        <f t="shared" si="456"/>
        <v/>
      </c>
      <c r="Q1732" s="42">
        <f t="shared" si="457"/>
        <v>0.16310600734613806</v>
      </c>
      <c r="R1732" s="44" t="str">
        <f t="shared" si="458"/>
        <v/>
      </c>
      <c r="S1732" s="3" t="str">
        <f>IF(G1732&gt;0,(K1732/G1732)*(1000000/365),"")</f>
        <v/>
      </c>
      <c r="T1732" s="3">
        <f>IF(H1732&gt;0,(L1732/H1732)*(1000000/365),"")</f>
        <v>4.1442908440123727</v>
      </c>
      <c r="U1732" s="3" t="str">
        <f>IF(I1732&gt;0,(M1732/I1732)*(1000000/365),"")</f>
        <v/>
      </c>
      <c r="V1732" s="28" t="str">
        <f>IF(J1732&gt;0,(N1732/J1732)*(1000000/365),"")</f>
        <v/>
      </c>
      <c r="Y1732" s="29" t="s">
        <v>1024</v>
      </c>
      <c r="Z1732" s="3" t="s">
        <v>47</v>
      </c>
      <c r="AA1732" s="3">
        <v>287498</v>
      </c>
      <c r="AB1732" s="3">
        <v>78</v>
      </c>
      <c r="AC1732" s="3">
        <v>31</v>
      </c>
      <c r="AD1732" s="3">
        <v>0</v>
      </c>
      <c r="AE1732" s="2" t="s">
        <v>1245</v>
      </c>
      <c r="AI1732" s="3" t="s">
        <v>1243</v>
      </c>
      <c r="AK1732" s="3">
        <v>31</v>
      </c>
      <c r="AL1732" s="3">
        <v>46.8926509</v>
      </c>
      <c r="AM1732" s="2" t="s">
        <v>1245</v>
      </c>
    </row>
    <row r="1733" spans="1:42" x14ac:dyDescent="0.25">
      <c r="A1733" s="3">
        <f t="shared" si="442"/>
        <v>5</v>
      </c>
      <c r="B1733" s="3" t="str">
        <f t="shared" si="443"/>
        <v>Oil</v>
      </c>
      <c r="C1733" s="3">
        <f t="shared" si="444"/>
        <v>0</v>
      </c>
      <c r="D1733" s="3">
        <f t="shared" si="445"/>
        <v>3.4132810322580649E-2</v>
      </c>
      <c r="E1733" s="3">
        <f t="shared" si="446"/>
        <v>0.23039646967741936</v>
      </c>
      <c r="F1733" s="3" t="str">
        <f t="shared" si="447"/>
        <v/>
      </c>
      <c r="G1733" s="3">
        <f t="shared" si="448"/>
        <v>0</v>
      </c>
      <c r="H1733" s="3">
        <f t="shared" si="449"/>
        <v>8</v>
      </c>
      <c r="I1733" s="3">
        <f t="shared" si="450"/>
        <v>54</v>
      </c>
      <c r="J1733" s="3">
        <f t="shared" si="451"/>
        <v>0</v>
      </c>
      <c r="K1733" s="3">
        <f t="shared" si="452"/>
        <v>0</v>
      </c>
      <c r="L1733" s="3">
        <f t="shared" si="453"/>
        <v>2.5000000000000001E-3</v>
      </c>
      <c r="M1733" s="3">
        <f t="shared" si="454"/>
        <v>1.1999999999999999E-3</v>
      </c>
      <c r="N1733" s="3">
        <f t="shared" si="455"/>
        <v>0</v>
      </c>
      <c r="O1733" s="3">
        <f>SUM(K1733:M1733)</f>
        <v>3.7000000000000002E-3</v>
      </c>
      <c r="P1733" s="41" t="str">
        <f t="shared" si="456"/>
        <v/>
      </c>
      <c r="Q1733" s="42">
        <f t="shared" si="457"/>
        <v>7.3243309776520757E-2</v>
      </c>
      <c r="R1733" s="44">
        <f t="shared" si="458"/>
        <v>5.2084131396636984E-3</v>
      </c>
      <c r="S1733" s="3" t="str">
        <f>IF(G1733&gt;0,(K1733/G1733)*(1000000/365),"")</f>
        <v/>
      </c>
      <c r="T1733" s="3">
        <f>IF(H1733&gt;0,(L1733/H1733)*(1000000/365),"")</f>
        <v>0.85616438356164382</v>
      </c>
      <c r="U1733" s="3">
        <f>IF(I1733&gt;0,(M1733/I1733)*(1000000/365),"")</f>
        <v>6.0882800608827996E-2</v>
      </c>
      <c r="V1733" s="28" t="str">
        <f>IF(J1733&gt;0,(N1733/J1733)*(1000000/365),"")</f>
        <v/>
      </c>
      <c r="Y1733" s="29" t="s">
        <v>1025</v>
      </c>
      <c r="Z1733" s="3" t="s">
        <v>47</v>
      </c>
      <c r="AA1733" s="3">
        <v>264529.28000000003</v>
      </c>
      <c r="AB1733" s="3">
        <v>65</v>
      </c>
      <c r="AC1733" s="3">
        <v>120</v>
      </c>
      <c r="AD1733" s="3">
        <v>0</v>
      </c>
      <c r="AE1733" s="2" t="s">
        <v>1245</v>
      </c>
      <c r="AG1733" s="2">
        <v>0</v>
      </c>
      <c r="AH1733" s="2">
        <v>0</v>
      </c>
      <c r="AI1733" s="3" t="s">
        <v>1243</v>
      </c>
      <c r="AK1733" s="3">
        <v>8</v>
      </c>
      <c r="AL1733" s="3">
        <v>2.5</v>
      </c>
      <c r="AM1733" s="2" t="s">
        <v>1243</v>
      </c>
      <c r="AO1733" s="2">
        <v>54</v>
      </c>
      <c r="AP1733" s="2">
        <v>1.2</v>
      </c>
    </row>
    <row r="1734" spans="1:42" x14ac:dyDescent="0.25">
      <c r="A1734" s="3">
        <f t="shared" si="442"/>
        <v>5</v>
      </c>
      <c r="B1734" s="3" t="str">
        <f t="shared" si="443"/>
        <v>Oil</v>
      </c>
      <c r="C1734" s="3">
        <f t="shared" si="444"/>
        <v>0</v>
      </c>
      <c r="D1734" s="3">
        <f t="shared" si="445"/>
        <v>1.2445462499999999E-2</v>
      </c>
      <c r="E1734" s="3">
        <f t="shared" si="446"/>
        <v>3.7336387499999998E-2</v>
      </c>
      <c r="F1734" s="3" t="str">
        <f t="shared" si="447"/>
        <v/>
      </c>
      <c r="G1734" s="3">
        <f t="shared" si="448"/>
        <v>0</v>
      </c>
      <c r="H1734" s="3">
        <f t="shared" si="449"/>
        <v>2</v>
      </c>
      <c r="I1734" s="3">
        <f t="shared" si="450"/>
        <v>6</v>
      </c>
      <c r="J1734" s="3">
        <f t="shared" si="451"/>
        <v>0</v>
      </c>
      <c r="K1734" s="3">
        <f t="shared" si="452"/>
        <v>0</v>
      </c>
      <c r="L1734" s="3">
        <f t="shared" si="453"/>
        <v>2.92866E-3</v>
      </c>
      <c r="M1734" s="3">
        <f t="shared" si="454"/>
        <v>2.9667999999999999E-3</v>
      </c>
      <c r="N1734" s="3">
        <f t="shared" si="455"/>
        <v>0</v>
      </c>
      <c r="O1734" s="3">
        <f>SUM(K1734:M1734)</f>
        <v>5.8954599999999999E-3</v>
      </c>
      <c r="P1734" s="41" t="str">
        <f t="shared" si="456"/>
        <v/>
      </c>
      <c r="Q1734" s="42">
        <f t="shared" si="457"/>
        <v>0.23531949897402368</v>
      </c>
      <c r="R1734" s="44">
        <f t="shared" si="458"/>
        <v>7.9461356565361338E-2</v>
      </c>
      <c r="S1734" s="3" t="str">
        <f>IF(G1734&gt;0,(K1734/G1734)*(1000000/365),"")</f>
        <v/>
      </c>
      <c r="T1734" s="3">
        <f>IF(H1734&gt;0,(L1734/H1734)*(1000000/365),"")</f>
        <v>4.0118630136986297</v>
      </c>
      <c r="U1734" s="3">
        <f>IF(I1734&gt;0,(M1734/I1734)*(1000000/365),"")</f>
        <v>1.354703196347032</v>
      </c>
      <c r="V1734" s="28" t="str">
        <f>IF(J1734&gt;0,(N1734/J1734)*(1000000/365),"")</f>
        <v/>
      </c>
      <c r="Y1734" s="29" t="s">
        <v>1026</v>
      </c>
      <c r="Z1734" s="3" t="s">
        <v>47</v>
      </c>
      <c r="AA1734" s="3">
        <v>49781.85</v>
      </c>
      <c r="AB1734" s="3">
        <v>6</v>
      </c>
      <c r="AC1734" s="3">
        <v>8</v>
      </c>
      <c r="AD1734" s="3">
        <v>0</v>
      </c>
      <c r="AE1734" s="2" t="s">
        <v>1245</v>
      </c>
      <c r="AI1734" s="3" t="s">
        <v>1243</v>
      </c>
      <c r="AK1734" s="3">
        <v>2</v>
      </c>
      <c r="AL1734" s="3">
        <v>2.9286599999999998</v>
      </c>
      <c r="AM1734" s="2" t="s">
        <v>1243</v>
      </c>
      <c r="AO1734" s="2">
        <v>6</v>
      </c>
      <c r="AP1734" s="2">
        <v>2.9668000000000001</v>
      </c>
    </row>
    <row r="1735" spans="1:42" x14ac:dyDescent="0.25">
      <c r="A1735" s="3">
        <f t="shared" si="442"/>
        <v>2</v>
      </c>
      <c r="B1735" s="3" t="str">
        <f t="shared" si="443"/>
        <v>Gas</v>
      </c>
      <c r="C1735" s="3">
        <f t="shared" si="444"/>
        <v>0</v>
      </c>
      <c r="D1735" s="3">
        <f t="shared" si="445"/>
        <v>1.4029709999999999E-2</v>
      </c>
      <c r="E1735" s="3">
        <f t="shared" si="446"/>
        <v>0</v>
      </c>
      <c r="F1735" s="3" t="str">
        <f t="shared" si="447"/>
        <v/>
      </c>
      <c r="G1735" s="3">
        <f t="shared" si="448"/>
        <v>0</v>
      </c>
      <c r="H1735" s="3">
        <f t="shared" si="449"/>
        <v>4</v>
      </c>
      <c r="I1735" s="3">
        <f t="shared" si="450"/>
        <v>0</v>
      </c>
      <c r="J1735" s="3">
        <f t="shared" si="451"/>
        <v>0</v>
      </c>
      <c r="K1735" s="3">
        <f t="shared" si="452"/>
        <v>0</v>
      </c>
      <c r="L1735" s="3">
        <f t="shared" si="453"/>
        <v>1.13473E-3</v>
      </c>
      <c r="M1735" s="3">
        <f t="shared" si="454"/>
        <v>0</v>
      </c>
      <c r="N1735" s="3">
        <f t="shared" si="455"/>
        <v>0</v>
      </c>
      <c r="O1735" s="3">
        <f>SUM(K1735:M1735)</f>
        <v>1.13473E-3</v>
      </c>
      <c r="P1735" s="41" t="str">
        <f t="shared" si="456"/>
        <v/>
      </c>
      <c r="Q1735" s="42">
        <f t="shared" si="457"/>
        <v>8.0880502875683116E-2</v>
      </c>
      <c r="R1735" s="44" t="str">
        <f t="shared" si="458"/>
        <v/>
      </c>
      <c r="S1735" s="3" t="str">
        <f>IF(G1735&gt;0,(K1735/G1735)*(1000000/365),"")</f>
        <v/>
      </c>
      <c r="T1735" s="3">
        <f>IF(H1735&gt;0,(L1735/H1735)*(1000000/365),"")</f>
        <v>0.77721232876712332</v>
      </c>
      <c r="U1735" s="3" t="str">
        <f>IF(I1735&gt;0,(M1735/I1735)*(1000000/365),"")</f>
        <v/>
      </c>
      <c r="V1735" s="28" t="str">
        <f>IF(J1735&gt;0,(N1735/J1735)*(1000000/365),"")</f>
        <v/>
      </c>
      <c r="Y1735" s="29" t="s">
        <v>1027</v>
      </c>
      <c r="Z1735" s="3" t="s">
        <v>47</v>
      </c>
      <c r="AA1735" s="3">
        <v>14029.71</v>
      </c>
      <c r="AB1735" s="3">
        <v>2</v>
      </c>
      <c r="AC1735" s="3">
        <v>4</v>
      </c>
      <c r="AD1735" s="3">
        <v>0</v>
      </c>
      <c r="AE1735" s="2" t="s">
        <v>1245</v>
      </c>
      <c r="AI1735" s="3" t="s">
        <v>1243</v>
      </c>
      <c r="AK1735" s="3">
        <v>4</v>
      </c>
      <c r="AL1735" s="3">
        <v>1.13473</v>
      </c>
      <c r="AM1735" s="2" t="s">
        <v>1245</v>
      </c>
    </row>
    <row r="1736" spans="1:42" x14ac:dyDescent="0.25">
      <c r="A1736" s="3">
        <f t="shared" si="442"/>
        <v>2</v>
      </c>
      <c r="B1736" s="3" t="str">
        <f t="shared" si="443"/>
        <v>Gas</v>
      </c>
      <c r="C1736" s="3">
        <f t="shared" si="444"/>
        <v>0</v>
      </c>
      <c r="D1736" s="3">
        <f t="shared" si="445"/>
        <v>3.9950000000000003E-3</v>
      </c>
      <c r="E1736" s="3">
        <f t="shared" si="446"/>
        <v>0</v>
      </c>
      <c r="F1736" s="3" t="str">
        <f t="shared" si="447"/>
        <v/>
      </c>
      <c r="G1736" s="3">
        <f t="shared" si="448"/>
        <v>0</v>
      </c>
      <c r="H1736" s="3">
        <f t="shared" si="449"/>
        <v>2</v>
      </c>
      <c r="I1736" s="3">
        <f t="shared" si="450"/>
        <v>0</v>
      </c>
      <c r="J1736" s="3">
        <f t="shared" si="451"/>
        <v>0</v>
      </c>
      <c r="K1736" s="3">
        <f t="shared" si="452"/>
        <v>0</v>
      </c>
      <c r="L1736" s="3">
        <f t="shared" si="453"/>
        <v>6.4704759999999997E-4</v>
      </c>
      <c r="M1736" s="3">
        <f t="shared" si="454"/>
        <v>0</v>
      </c>
      <c r="N1736" s="3">
        <f t="shared" si="455"/>
        <v>0</v>
      </c>
      <c r="O1736" s="3">
        <f>SUM(K1736:M1736)</f>
        <v>6.4704759999999997E-4</v>
      </c>
      <c r="P1736" s="41" t="str">
        <f t="shared" si="456"/>
        <v/>
      </c>
      <c r="Q1736" s="42">
        <f t="shared" si="457"/>
        <v>0.16196435544430537</v>
      </c>
      <c r="R1736" s="44" t="str">
        <f t="shared" si="458"/>
        <v/>
      </c>
      <c r="S1736" s="3" t="str">
        <f>IF(G1736&gt;0,(K1736/G1736)*(1000000/365),"")</f>
        <v/>
      </c>
      <c r="T1736" s="3">
        <f>IF(H1736&gt;0,(L1736/H1736)*(1000000/365),"")</f>
        <v>0.88636657534246566</v>
      </c>
      <c r="U1736" s="3" t="str">
        <f>IF(I1736&gt;0,(M1736/I1736)*(1000000/365),"")</f>
        <v/>
      </c>
      <c r="V1736" s="28" t="str">
        <f>IF(J1736&gt;0,(N1736/J1736)*(1000000/365),"")</f>
        <v/>
      </c>
      <c r="Y1736" s="29" t="s">
        <v>1027</v>
      </c>
      <c r="Z1736" s="3" t="s">
        <v>47</v>
      </c>
      <c r="AA1736" s="3">
        <v>3995</v>
      </c>
      <c r="AB1736" s="3">
        <v>5</v>
      </c>
      <c r="AC1736" s="3">
        <v>2</v>
      </c>
      <c r="AD1736" s="3">
        <v>0</v>
      </c>
      <c r="AE1736" s="2" t="s">
        <v>1245</v>
      </c>
      <c r="AI1736" s="3" t="s">
        <v>1243</v>
      </c>
      <c r="AK1736" s="3">
        <v>2</v>
      </c>
      <c r="AL1736" s="3">
        <v>0.64704759999999995</v>
      </c>
      <c r="AM1736" s="2" t="s">
        <v>1245</v>
      </c>
    </row>
    <row r="1737" spans="1:42" x14ac:dyDescent="0.25">
      <c r="A1737" s="3">
        <f t="shared" ref="A1737:A1800" si="459">IF(AND(AE1737="Y",AI1737="N",AM1737="N"),1,IF(AND(AE1737="N",AI1737="Y",AM1737="N"),2,IF(AND(AE1737="N",AI1737="N",AM1737="Y"),3,IF(AND(AE1737="Y",AI1737="Y",AM1737="N"),4,IF(AND(AE1737="N",AI1737="Y",AM1737="Y"),5,6)))))</f>
        <v>2</v>
      </c>
      <c r="B1737" s="3" t="str">
        <f t="shared" ref="B1737:B1800" si="460">IF(OR(ISNUMBER(SEARCH("gas",Y1737)),ISNUMBER(SEARCH("tight",Y1737)),ISNUMBER(SEARCH("coal",Y1737))),"Gas","Oil")</f>
        <v>Gas</v>
      </c>
      <c r="C1737" s="3">
        <f t="shared" ref="C1737:C1800" si="461">IF(SUM(G1737:I1737)&gt;0,IF(A1737=1,AA1737,IF(OR(A1737=4,A1737=6),AA1737*(G1737/SUM(G1737:I1737)),0))/1000000,0)</f>
        <v>0</v>
      </c>
      <c r="D1737" s="3">
        <f t="shared" ref="D1737:D1800" si="462">IF(SUM(G1737:I1737)&gt;0,IF(A1737=2,AA1737,IF(OR(A1737=4,A1737=5),AA1737*(H1737/SUM(G1737:I1737)),0))/1000000,0)</f>
        <v>1.8013599999999998E-2</v>
      </c>
      <c r="E1737" s="3">
        <f t="shared" ref="E1737:E1800" si="463">IF(SUM(G1737:I1737)&gt;0,IF(A1737=3,AA1737,IF(OR(A1737=5,A1737=6),AA1737*(I1737/SUM(G1737:I1737)),0))/1000000,0)</f>
        <v>0</v>
      </c>
      <c r="F1737" s="3" t="str">
        <f t="shared" ref="F1737:F1800" si="464">IF(AQ1737&gt;0,AA1737/1000000,"")</f>
        <v/>
      </c>
      <c r="G1737" s="3">
        <f t="shared" ref="G1737:G1800" si="465">AG1737</f>
        <v>0</v>
      </c>
      <c r="H1737" s="3">
        <f t="shared" ref="H1737:H1800" si="466">AK1737</f>
        <v>5</v>
      </c>
      <c r="I1737" s="3">
        <f t="shared" ref="I1737:I1800" si="467">AO1737</f>
        <v>0</v>
      </c>
      <c r="J1737" s="3">
        <f t="shared" ref="J1737:J1800" si="468">AQ1737</f>
        <v>0</v>
      </c>
      <c r="K1737" s="3">
        <f t="shared" ref="K1737:K1800" si="469">AH1737/1000</f>
        <v>0</v>
      </c>
      <c r="L1737" s="3">
        <f t="shared" ref="L1737:L1800" si="470">AL1737/1000</f>
        <v>2.5990000000000002E-3</v>
      </c>
      <c r="M1737" s="3">
        <f t="shared" ref="M1737:M1800" si="471">AP1737/1000</f>
        <v>0</v>
      </c>
      <c r="N1737" s="3">
        <f t="shared" ref="N1737:N1800" si="472">AR1737/1000</f>
        <v>0</v>
      </c>
      <c r="O1737" s="3">
        <f>SUM(K1737:M1737)</f>
        <v>2.5990000000000002E-3</v>
      </c>
      <c r="P1737" s="41" t="str">
        <f t="shared" ref="P1737:P1800" si="473">IF(C1737&gt;0,(K1737/C1737),"")</f>
        <v/>
      </c>
      <c r="Q1737" s="42">
        <f t="shared" ref="Q1737:Q1800" si="474">IF(D1737&gt;0,(L1737/D1737),"")</f>
        <v>0.14427987742594486</v>
      </c>
      <c r="R1737" s="44" t="str">
        <f t="shared" ref="R1737:R1800" si="475">IF(E1737&gt;0,(M1737/E1737),"")</f>
        <v/>
      </c>
      <c r="S1737" s="3" t="str">
        <f>IF(G1737&gt;0,(K1737/G1737)*(1000000/365),"")</f>
        <v/>
      </c>
      <c r="T1737" s="3">
        <f>IF(H1737&gt;0,(L1737/H1737)*(1000000/365),"")</f>
        <v>1.424109589041096</v>
      </c>
      <c r="U1737" s="3" t="str">
        <f>IF(I1737&gt;0,(M1737/I1737)*(1000000/365),"")</f>
        <v/>
      </c>
      <c r="V1737" s="28" t="str">
        <f>IF(J1737&gt;0,(N1737/J1737)*(1000000/365),"")</f>
        <v/>
      </c>
      <c r="Y1737" s="29" t="s">
        <v>1029</v>
      </c>
      <c r="Z1737" s="3" t="s">
        <v>47</v>
      </c>
      <c r="AA1737" s="3">
        <v>18013.599999999999</v>
      </c>
      <c r="AB1737" s="3">
        <v>3</v>
      </c>
      <c r="AC1737" s="3">
        <v>5</v>
      </c>
      <c r="AD1737" s="3">
        <v>0</v>
      </c>
      <c r="AE1737" s="2" t="s">
        <v>1245</v>
      </c>
      <c r="AI1737" s="3" t="s">
        <v>1243</v>
      </c>
      <c r="AK1737" s="3">
        <v>5</v>
      </c>
      <c r="AL1737" s="3">
        <v>2.5990000000000002</v>
      </c>
      <c r="AM1737" s="2" t="s">
        <v>1245</v>
      </c>
    </row>
    <row r="1738" spans="1:42" x14ac:dyDescent="0.25">
      <c r="A1738" s="3">
        <f t="shared" si="459"/>
        <v>1</v>
      </c>
      <c r="B1738" s="3" t="str">
        <f t="shared" si="460"/>
        <v>Gas</v>
      </c>
      <c r="C1738" s="3">
        <f t="shared" si="461"/>
        <v>2.6102439999999998E-2</v>
      </c>
      <c r="D1738" s="3">
        <f t="shared" si="462"/>
        <v>0</v>
      </c>
      <c r="E1738" s="3">
        <f t="shared" si="463"/>
        <v>0</v>
      </c>
      <c r="F1738" s="3" t="str">
        <f t="shared" si="464"/>
        <v/>
      </c>
      <c r="G1738" s="3">
        <f t="shared" si="465"/>
        <v>6</v>
      </c>
      <c r="H1738" s="3">
        <f t="shared" si="466"/>
        <v>0</v>
      </c>
      <c r="I1738" s="3">
        <f t="shared" si="467"/>
        <v>0</v>
      </c>
      <c r="J1738" s="3">
        <f t="shared" si="468"/>
        <v>0</v>
      </c>
      <c r="K1738" s="3">
        <f t="shared" si="469"/>
        <v>0</v>
      </c>
      <c r="L1738" s="3">
        <f t="shared" si="470"/>
        <v>0</v>
      </c>
      <c r="M1738" s="3">
        <f t="shared" si="471"/>
        <v>0</v>
      </c>
      <c r="N1738" s="3">
        <f t="shared" si="472"/>
        <v>0</v>
      </c>
      <c r="O1738" s="3">
        <f>SUM(K1738:M1738)</f>
        <v>0</v>
      </c>
      <c r="P1738" s="41">
        <f t="shared" si="473"/>
        <v>0</v>
      </c>
      <c r="Q1738" s="42" t="str">
        <f t="shared" si="474"/>
        <v/>
      </c>
      <c r="R1738" s="44" t="str">
        <f t="shared" si="475"/>
        <v/>
      </c>
      <c r="S1738" s="3">
        <f>IF(G1738&gt;0,(K1738/G1738)*(1000000/365),"")</f>
        <v>0</v>
      </c>
      <c r="T1738" s="3" t="str">
        <f>IF(H1738&gt;0,(L1738/H1738)*(1000000/365),"")</f>
        <v/>
      </c>
      <c r="U1738" s="3" t="str">
        <f>IF(I1738&gt;0,(M1738/I1738)*(1000000/365),"")</f>
        <v/>
      </c>
      <c r="V1738" s="28" t="str">
        <f>IF(J1738&gt;0,(N1738/J1738)*(1000000/365),"")</f>
        <v/>
      </c>
      <c r="Y1738" s="29" t="s">
        <v>1030</v>
      </c>
      <c r="Z1738" s="3" t="s">
        <v>47</v>
      </c>
      <c r="AA1738" s="3">
        <v>26102.44</v>
      </c>
      <c r="AB1738" s="3">
        <v>4</v>
      </c>
      <c r="AC1738" s="3">
        <v>6</v>
      </c>
      <c r="AD1738" s="3">
        <v>6</v>
      </c>
      <c r="AE1738" s="2" t="s">
        <v>1243</v>
      </c>
      <c r="AG1738" s="2">
        <v>6</v>
      </c>
      <c r="AH1738" s="2">
        <v>0</v>
      </c>
      <c r="AI1738" s="3" t="s">
        <v>1245</v>
      </c>
      <c r="AM1738" s="2" t="s">
        <v>1245</v>
      </c>
    </row>
    <row r="1739" spans="1:42" x14ac:dyDescent="0.25">
      <c r="A1739" s="3">
        <f t="shared" si="459"/>
        <v>2</v>
      </c>
      <c r="B1739" s="3" t="str">
        <f t="shared" si="460"/>
        <v>Gas</v>
      </c>
      <c r="C1739" s="3">
        <f t="shared" si="461"/>
        <v>0</v>
      </c>
      <c r="D1739" s="3">
        <f t="shared" si="462"/>
        <v>6.6502199999999997E-2</v>
      </c>
      <c r="E1739" s="3">
        <f t="shared" si="463"/>
        <v>0</v>
      </c>
      <c r="F1739" s="3" t="str">
        <f t="shared" si="464"/>
        <v/>
      </c>
      <c r="G1739" s="3">
        <f t="shared" si="465"/>
        <v>0</v>
      </c>
      <c r="H1739" s="3">
        <f t="shared" si="466"/>
        <v>20</v>
      </c>
      <c r="I1739" s="3">
        <f t="shared" si="467"/>
        <v>0</v>
      </c>
      <c r="J1739" s="3">
        <f t="shared" si="468"/>
        <v>0</v>
      </c>
      <c r="K1739" s="3">
        <f t="shared" si="469"/>
        <v>0</v>
      </c>
      <c r="L1739" s="3">
        <f t="shared" si="470"/>
        <v>2.32E-3</v>
      </c>
      <c r="M1739" s="3">
        <f t="shared" si="471"/>
        <v>0</v>
      </c>
      <c r="N1739" s="3">
        <f t="shared" si="472"/>
        <v>0</v>
      </c>
      <c r="O1739" s="3">
        <f>SUM(K1739:M1739)</f>
        <v>2.32E-3</v>
      </c>
      <c r="P1739" s="41" t="str">
        <f t="shared" si="473"/>
        <v/>
      </c>
      <c r="Q1739" s="42">
        <f t="shared" si="474"/>
        <v>3.4886063919689875E-2</v>
      </c>
      <c r="R1739" s="44" t="str">
        <f t="shared" si="475"/>
        <v/>
      </c>
      <c r="S1739" s="3" t="str">
        <f>IF(G1739&gt;0,(K1739/G1739)*(1000000/365),"")</f>
        <v/>
      </c>
      <c r="T1739" s="3">
        <f>IF(H1739&gt;0,(L1739/H1739)*(1000000/365),"")</f>
        <v>0.31780821917808216</v>
      </c>
      <c r="U1739" s="3" t="str">
        <f>IF(I1739&gt;0,(M1739/I1739)*(1000000/365),"")</f>
        <v/>
      </c>
      <c r="V1739" s="28" t="str">
        <f>IF(J1739&gt;0,(N1739/J1739)*(1000000/365),"")</f>
        <v/>
      </c>
      <c r="Y1739" s="29" t="s">
        <v>1030</v>
      </c>
      <c r="Z1739" s="3" t="s">
        <v>47</v>
      </c>
      <c r="AA1739" s="3">
        <v>66502.2</v>
      </c>
      <c r="AB1739" s="3">
        <v>10</v>
      </c>
      <c r="AC1739" s="3">
        <v>20</v>
      </c>
      <c r="AD1739" s="3">
        <v>0</v>
      </c>
      <c r="AE1739" s="2" t="s">
        <v>1245</v>
      </c>
      <c r="AI1739" s="3" t="s">
        <v>1243</v>
      </c>
      <c r="AK1739" s="3">
        <v>20</v>
      </c>
      <c r="AL1739" s="3">
        <v>2.3199999999999998</v>
      </c>
      <c r="AM1739" s="2" t="s">
        <v>1245</v>
      </c>
    </row>
    <row r="1740" spans="1:42" x14ac:dyDescent="0.25">
      <c r="A1740" s="3">
        <f t="shared" si="459"/>
        <v>2</v>
      </c>
      <c r="B1740" s="3" t="str">
        <f t="shared" si="460"/>
        <v>Gas</v>
      </c>
      <c r="C1740" s="3">
        <f t="shared" si="461"/>
        <v>0</v>
      </c>
      <c r="D1740" s="3">
        <f t="shared" si="462"/>
        <v>6.2589999999999998E-3</v>
      </c>
      <c r="E1740" s="3">
        <f t="shared" si="463"/>
        <v>0</v>
      </c>
      <c r="F1740" s="3" t="str">
        <f t="shared" si="464"/>
        <v/>
      </c>
      <c r="G1740" s="3">
        <f t="shared" si="465"/>
        <v>0</v>
      </c>
      <c r="H1740" s="3">
        <f t="shared" si="466"/>
        <v>1</v>
      </c>
      <c r="I1740" s="3">
        <f t="shared" si="467"/>
        <v>0</v>
      </c>
      <c r="J1740" s="3">
        <f t="shared" si="468"/>
        <v>0</v>
      </c>
      <c r="K1740" s="3">
        <f t="shared" si="469"/>
        <v>0</v>
      </c>
      <c r="L1740" s="3">
        <f t="shared" si="470"/>
        <v>4.2999999999999999E-4</v>
      </c>
      <c r="M1740" s="3">
        <f t="shared" si="471"/>
        <v>0</v>
      </c>
      <c r="N1740" s="3">
        <f t="shared" si="472"/>
        <v>0</v>
      </c>
      <c r="O1740" s="3">
        <f>SUM(K1740:M1740)</f>
        <v>4.2999999999999999E-4</v>
      </c>
      <c r="P1740" s="41" t="str">
        <f t="shared" si="473"/>
        <v/>
      </c>
      <c r="Q1740" s="42">
        <f t="shared" si="474"/>
        <v>6.8701070458539709E-2</v>
      </c>
      <c r="R1740" s="44" t="str">
        <f t="shared" si="475"/>
        <v/>
      </c>
      <c r="S1740" s="3" t="str">
        <f>IF(G1740&gt;0,(K1740/G1740)*(1000000/365),"")</f>
        <v/>
      </c>
      <c r="T1740" s="3">
        <f>IF(H1740&gt;0,(L1740/H1740)*(1000000/365),"")</f>
        <v>1.1780821917808217</v>
      </c>
      <c r="U1740" s="3" t="str">
        <f>IF(I1740&gt;0,(M1740/I1740)*(1000000/365),"")</f>
        <v/>
      </c>
      <c r="V1740" s="28" t="str">
        <f>IF(J1740&gt;0,(N1740/J1740)*(1000000/365),"")</f>
        <v/>
      </c>
      <c r="Y1740" s="29" t="s">
        <v>1030</v>
      </c>
      <c r="Z1740" s="3" t="s">
        <v>62</v>
      </c>
      <c r="AA1740" s="3">
        <v>6259</v>
      </c>
      <c r="AB1740" s="3">
        <v>0</v>
      </c>
      <c r="AC1740" s="3">
        <v>1</v>
      </c>
      <c r="AD1740" s="3">
        <v>0</v>
      </c>
      <c r="AE1740" s="2" t="s">
        <v>1245</v>
      </c>
      <c r="AI1740" s="3" t="s">
        <v>1243</v>
      </c>
      <c r="AK1740" s="3">
        <v>1</v>
      </c>
      <c r="AL1740" s="3">
        <v>0.43</v>
      </c>
      <c r="AM1740" s="2" t="s">
        <v>1245</v>
      </c>
    </row>
    <row r="1741" spans="1:42" x14ac:dyDescent="0.25">
      <c r="A1741" s="3">
        <f t="shared" si="459"/>
        <v>2</v>
      </c>
      <c r="B1741" s="3" t="str">
        <f t="shared" si="460"/>
        <v>Gas</v>
      </c>
      <c r="C1741" s="3">
        <f t="shared" si="461"/>
        <v>0</v>
      </c>
      <c r="D1741" s="3">
        <f t="shared" si="462"/>
        <v>1.6921800000000002E-3</v>
      </c>
      <c r="E1741" s="3">
        <f t="shared" si="463"/>
        <v>0</v>
      </c>
      <c r="F1741" s="3" t="str">
        <f t="shared" si="464"/>
        <v/>
      </c>
      <c r="G1741" s="3">
        <f t="shared" si="465"/>
        <v>0</v>
      </c>
      <c r="H1741" s="3">
        <f t="shared" si="466"/>
        <v>2</v>
      </c>
      <c r="I1741" s="3">
        <f t="shared" si="467"/>
        <v>0</v>
      </c>
      <c r="J1741" s="3">
        <f t="shared" si="468"/>
        <v>0</v>
      </c>
      <c r="K1741" s="3">
        <f t="shared" si="469"/>
        <v>0</v>
      </c>
      <c r="L1741" s="3">
        <f t="shared" si="470"/>
        <v>1.3593000000000001E-4</v>
      </c>
      <c r="M1741" s="3">
        <f t="shared" si="471"/>
        <v>0</v>
      </c>
      <c r="N1741" s="3">
        <f t="shared" si="472"/>
        <v>0</v>
      </c>
      <c r="O1741" s="3">
        <f>SUM(K1741:M1741)</f>
        <v>1.3593000000000001E-4</v>
      </c>
      <c r="P1741" s="41" t="str">
        <f t="shared" si="473"/>
        <v/>
      </c>
      <c r="Q1741" s="42">
        <f t="shared" si="474"/>
        <v>8.0328333865191642E-2</v>
      </c>
      <c r="R1741" s="44" t="str">
        <f t="shared" si="475"/>
        <v/>
      </c>
      <c r="S1741" s="3" t="str">
        <f>IF(G1741&gt;0,(K1741/G1741)*(1000000/365),"")</f>
        <v/>
      </c>
      <c r="T1741" s="3">
        <f>IF(H1741&gt;0,(L1741/H1741)*(1000000/365),"")</f>
        <v>0.18620547945205479</v>
      </c>
      <c r="U1741" s="3" t="str">
        <f>IF(I1741&gt;0,(M1741/I1741)*(1000000/365),"")</f>
        <v/>
      </c>
      <c r="V1741" s="28" t="str">
        <f>IF(J1741&gt;0,(N1741/J1741)*(1000000/365),"")</f>
        <v/>
      </c>
      <c r="Y1741" s="29" t="s">
        <v>1031</v>
      </c>
      <c r="Z1741" s="3" t="s">
        <v>47</v>
      </c>
      <c r="AA1741" s="3">
        <v>1692.18</v>
      </c>
      <c r="AB1741" s="3">
        <v>1</v>
      </c>
      <c r="AC1741" s="3">
        <v>2</v>
      </c>
      <c r="AD1741" s="3">
        <v>0</v>
      </c>
      <c r="AE1741" s="2" t="s">
        <v>1245</v>
      </c>
      <c r="AI1741" s="3" t="s">
        <v>1243</v>
      </c>
      <c r="AK1741" s="3">
        <v>2</v>
      </c>
      <c r="AL1741" s="3">
        <v>0.13593</v>
      </c>
      <c r="AM1741" s="2" t="s">
        <v>1245</v>
      </c>
    </row>
    <row r="1742" spans="1:42" x14ac:dyDescent="0.25">
      <c r="A1742" s="3">
        <f t="shared" si="459"/>
        <v>1</v>
      </c>
      <c r="B1742" s="3" t="str">
        <f t="shared" si="460"/>
        <v>Gas</v>
      </c>
      <c r="C1742" s="3">
        <f t="shared" si="461"/>
        <v>4.0132870000000001E-2</v>
      </c>
      <c r="D1742" s="3">
        <f t="shared" si="462"/>
        <v>0</v>
      </c>
      <c r="E1742" s="3">
        <f t="shared" si="463"/>
        <v>0</v>
      </c>
      <c r="F1742" s="3" t="str">
        <f t="shared" si="464"/>
        <v/>
      </c>
      <c r="G1742" s="3">
        <f t="shared" si="465"/>
        <v>8</v>
      </c>
      <c r="H1742" s="3">
        <f t="shared" si="466"/>
        <v>0</v>
      </c>
      <c r="I1742" s="3">
        <f t="shared" si="467"/>
        <v>0</v>
      </c>
      <c r="J1742" s="3">
        <f t="shared" si="468"/>
        <v>0</v>
      </c>
      <c r="K1742" s="3">
        <f t="shared" si="469"/>
        <v>0</v>
      </c>
      <c r="L1742" s="3">
        <f t="shared" si="470"/>
        <v>0</v>
      </c>
      <c r="M1742" s="3">
        <f t="shared" si="471"/>
        <v>0</v>
      </c>
      <c r="N1742" s="3">
        <f t="shared" si="472"/>
        <v>0</v>
      </c>
      <c r="O1742" s="3">
        <f>SUM(K1742:M1742)</f>
        <v>0</v>
      </c>
      <c r="P1742" s="41">
        <f t="shared" si="473"/>
        <v>0</v>
      </c>
      <c r="Q1742" s="42" t="str">
        <f t="shared" si="474"/>
        <v/>
      </c>
      <c r="R1742" s="44" t="str">
        <f t="shared" si="475"/>
        <v/>
      </c>
      <c r="S1742" s="3">
        <f>IF(G1742&gt;0,(K1742/G1742)*(1000000/365),"")</f>
        <v>0</v>
      </c>
      <c r="T1742" s="3" t="str">
        <f>IF(H1742&gt;0,(L1742/H1742)*(1000000/365),"")</f>
        <v/>
      </c>
      <c r="U1742" s="3" t="str">
        <f>IF(I1742&gt;0,(M1742/I1742)*(1000000/365),"")</f>
        <v/>
      </c>
      <c r="V1742" s="28" t="str">
        <f>IF(J1742&gt;0,(N1742/J1742)*(1000000/365),"")</f>
        <v/>
      </c>
      <c r="Y1742" s="29" t="s">
        <v>1032</v>
      </c>
      <c r="Z1742" s="3" t="s">
        <v>62</v>
      </c>
      <c r="AA1742" s="3">
        <v>40132.870000000003</v>
      </c>
      <c r="AB1742" s="3">
        <v>5</v>
      </c>
      <c r="AC1742" s="3">
        <v>8</v>
      </c>
      <c r="AD1742" s="3">
        <v>8</v>
      </c>
      <c r="AE1742" s="2" t="s">
        <v>1243</v>
      </c>
      <c r="AG1742" s="2">
        <v>8</v>
      </c>
      <c r="AH1742" s="2">
        <v>0</v>
      </c>
      <c r="AI1742" s="3" t="s">
        <v>1245</v>
      </c>
      <c r="AM1742" s="2" t="s">
        <v>1245</v>
      </c>
    </row>
    <row r="1743" spans="1:42" x14ac:dyDescent="0.25">
      <c r="A1743" s="3">
        <f t="shared" si="459"/>
        <v>1</v>
      </c>
      <c r="B1743" s="3" t="str">
        <f t="shared" si="460"/>
        <v>Gas</v>
      </c>
      <c r="C1743" s="3">
        <f t="shared" si="461"/>
        <v>3.5399920000000001E-2</v>
      </c>
      <c r="D1743" s="3">
        <f t="shared" si="462"/>
        <v>0</v>
      </c>
      <c r="E1743" s="3">
        <f t="shared" si="463"/>
        <v>0</v>
      </c>
      <c r="F1743" s="3" t="str">
        <f t="shared" si="464"/>
        <v/>
      </c>
      <c r="G1743" s="3">
        <f t="shared" si="465"/>
        <v>8</v>
      </c>
      <c r="H1743" s="3">
        <f t="shared" si="466"/>
        <v>0</v>
      </c>
      <c r="I1743" s="3">
        <f t="shared" si="467"/>
        <v>0</v>
      </c>
      <c r="J1743" s="3">
        <f t="shared" si="468"/>
        <v>0</v>
      </c>
      <c r="K1743" s="3">
        <f t="shared" si="469"/>
        <v>0</v>
      </c>
      <c r="L1743" s="3">
        <f t="shared" si="470"/>
        <v>0</v>
      </c>
      <c r="M1743" s="3">
        <f t="shared" si="471"/>
        <v>0</v>
      </c>
      <c r="N1743" s="3">
        <f t="shared" si="472"/>
        <v>0</v>
      </c>
      <c r="O1743" s="3">
        <f>SUM(K1743:M1743)</f>
        <v>0</v>
      </c>
      <c r="P1743" s="41">
        <f t="shared" si="473"/>
        <v>0</v>
      </c>
      <c r="Q1743" s="42" t="str">
        <f t="shared" si="474"/>
        <v/>
      </c>
      <c r="R1743" s="44" t="str">
        <f t="shared" si="475"/>
        <v/>
      </c>
      <c r="S1743" s="3">
        <f>IF(G1743&gt;0,(K1743/G1743)*(1000000/365),"")</f>
        <v>0</v>
      </c>
      <c r="T1743" s="3" t="str">
        <f>IF(H1743&gt;0,(L1743/H1743)*(1000000/365),"")</f>
        <v/>
      </c>
      <c r="U1743" s="3" t="str">
        <f>IF(I1743&gt;0,(M1743/I1743)*(1000000/365),"")</f>
        <v/>
      </c>
      <c r="V1743" s="28" t="str">
        <f>IF(J1743&gt;0,(N1743/J1743)*(1000000/365),"")</f>
        <v/>
      </c>
      <c r="Y1743" s="29" t="s">
        <v>1033</v>
      </c>
      <c r="Z1743" s="3" t="s">
        <v>47</v>
      </c>
      <c r="AA1743" s="3">
        <v>35399.919999999998</v>
      </c>
      <c r="AB1743" s="3">
        <v>10</v>
      </c>
      <c r="AC1743" s="3">
        <v>8</v>
      </c>
      <c r="AD1743" s="3">
        <v>0</v>
      </c>
      <c r="AE1743" s="2" t="s">
        <v>1243</v>
      </c>
      <c r="AG1743" s="2">
        <v>8</v>
      </c>
      <c r="AH1743" s="2">
        <v>0</v>
      </c>
      <c r="AI1743" s="3" t="s">
        <v>1245</v>
      </c>
      <c r="AM1743" s="2" t="s">
        <v>1245</v>
      </c>
    </row>
    <row r="1744" spans="1:42" x14ac:dyDescent="0.25">
      <c r="A1744" s="3">
        <f t="shared" si="459"/>
        <v>6</v>
      </c>
      <c r="B1744" s="3" t="str">
        <f t="shared" si="460"/>
        <v>Gas</v>
      </c>
      <c r="C1744" s="3">
        <f t="shared" si="461"/>
        <v>1.4912055E-2</v>
      </c>
      <c r="D1744" s="3">
        <f t="shared" si="462"/>
        <v>0</v>
      </c>
      <c r="E1744" s="3">
        <f t="shared" si="463"/>
        <v>1.4912055E-2</v>
      </c>
      <c r="F1744" s="3" t="str">
        <f t="shared" si="464"/>
        <v/>
      </c>
      <c r="G1744" s="3">
        <f t="shared" si="465"/>
        <v>4</v>
      </c>
      <c r="H1744" s="3">
        <f t="shared" si="466"/>
        <v>0</v>
      </c>
      <c r="I1744" s="3">
        <f t="shared" si="467"/>
        <v>4</v>
      </c>
      <c r="J1744" s="3">
        <f t="shared" si="468"/>
        <v>0</v>
      </c>
      <c r="K1744" s="3">
        <f t="shared" si="469"/>
        <v>0</v>
      </c>
      <c r="L1744" s="3">
        <f t="shared" si="470"/>
        <v>0</v>
      </c>
      <c r="M1744" s="3">
        <f t="shared" si="471"/>
        <v>2.1299000000000001E-4</v>
      </c>
      <c r="N1744" s="3">
        <f t="shared" si="472"/>
        <v>0</v>
      </c>
      <c r="O1744" s="3">
        <f>SUM(K1744:M1744)</f>
        <v>2.1299000000000001E-4</v>
      </c>
      <c r="P1744" s="41">
        <f t="shared" si="473"/>
        <v>0</v>
      </c>
      <c r="Q1744" s="42" t="str">
        <f t="shared" si="474"/>
        <v/>
      </c>
      <c r="R1744" s="44">
        <f t="shared" si="475"/>
        <v>1.4283075002070473E-2</v>
      </c>
      <c r="S1744" s="3">
        <f>IF(G1744&gt;0,(K1744/G1744)*(1000000/365),"")</f>
        <v>0</v>
      </c>
      <c r="T1744" s="3" t="str">
        <f>IF(H1744&gt;0,(L1744/H1744)*(1000000/365),"")</f>
        <v/>
      </c>
      <c r="U1744" s="3">
        <f>IF(I1744&gt;0,(M1744/I1744)*(1000000/365),"")</f>
        <v>0.14588356164383562</v>
      </c>
      <c r="V1744" s="28" t="str">
        <f>IF(J1744&gt;0,(N1744/J1744)*(1000000/365),"")</f>
        <v/>
      </c>
      <c r="Y1744" s="29" t="s">
        <v>1033</v>
      </c>
      <c r="Z1744" s="3" t="s">
        <v>62</v>
      </c>
      <c r="AA1744" s="3">
        <v>29824.11</v>
      </c>
      <c r="AB1744" s="3">
        <v>5</v>
      </c>
      <c r="AC1744" s="3">
        <v>8</v>
      </c>
      <c r="AD1744" s="3">
        <v>4</v>
      </c>
      <c r="AE1744" s="2" t="s">
        <v>1243</v>
      </c>
      <c r="AG1744" s="2">
        <v>4</v>
      </c>
      <c r="AH1744" s="2">
        <v>0</v>
      </c>
      <c r="AI1744" s="3" t="s">
        <v>1245</v>
      </c>
      <c r="AM1744" s="2" t="s">
        <v>1243</v>
      </c>
      <c r="AO1744" s="2">
        <v>4</v>
      </c>
      <c r="AP1744" s="2">
        <v>0.21299000000000001</v>
      </c>
    </row>
    <row r="1745" spans="1:42" x14ac:dyDescent="0.25">
      <c r="A1745" s="3">
        <f t="shared" si="459"/>
        <v>2</v>
      </c>
      <c r="B1745" s="3" t="str">
        <f t="shared" si="460"/>
        <v>Gas</v>
      </c>
      <c r="C1745" s="3">
        <f t="shared" si="461"/>
        <v>0</v>
      </c>
      <c r="D1745" s="3">
        <f t="shared" si="462"/>
        <v>5.7999999999999996E-3</v>
      </c>
      <c r="E1745" s="3">
        <f t="shared" si="463"/>
        <v>0</v>
      </c>
      <c r="F1745" s="3" t="str">
        <f t="shared" si="464"/>
        <v/>
      </c>
      <c r="G1745" s="3">
        <f t="shared" si="465"/>
        <v>0</v>
      </c>
      <c r="H1745" s="3">
        <f t="shared" si="466"/>
        <v>24</v>
      </c>
      <c r="I1745" s="3">
        <f t="shared" si="467"/>
        <v>0</v>
      </c>
      <c r="J1745" s="3">
        <f t="shared" si="468"/>
        <v>0</v>
      </c>
      <c r="K1745" s="3">
        <f t="shared" si="469"/>
        <v>0</v>
      </c>
      <c r="L1745" s="3">
        <f t="shared" si="470"/>
        <v>1.3500000000000001E-3</v>
      </c>
      <c r="M1745" s="3">
        <f t="shared" si="471"/>
        <v>0</v>
      </c>
      <c r="N1745" s="3">
        <f t="shared" si="472"/>
        <v>0</v>
      </c>
      <c r="O1745" s="3">
        <f>SUM(K1745:M1745)</f>
        <v>1.3500000000000001E-3</v>
      </c>
      <c r="P1745" s="41" t="str">
        <f t="shared" si="473"/>
        <v/>
      </c>
      <c r="Q1745" s="42">
        <f t="shared" si="474"/>
        <v>0.23275862068965519</v>
      </c>
      <c r="R1745" s="44" t="str">
        <f t="shared" si="475"/>
        <v/>
      </c>
      <c r="S1745" s="3" t="str">
        <f>IF(G1745&gt;0,(K1745/G1745)*(1000000/365),"")</f>
        <v/>
      </c>
      <c r="T1745" s="3">
        <f>IF(H1745&gt;0,(L1745/H1745)*(1000000/365),"")</f>
        <v>0.1541095890410959</v>
      </c>
      <c r="U1745" s="3" t="str">
        <f>IF(I1745&gt;0,(M1745/I1745)*(1000000/365),"")</f>
        <v/>
      </c>
      <c r="V1745" s="28" t="str">
        <f>IF(J1745&gt;0,(N1745/J1745)*(1000000/365),"")</f>
        <v/>
      </c>
      <c r="Y1745" s="29" t="s">
        <v>1033</v>
      </c>
      <c r="Z1745" s="3" t="s">
        <v>47</v>
      </c>
      <c r="AA1745" s="3">
        <v>5800</v>
      </c>
      <c r="AB1745" s="3">
        <v>0</v>
      </c>
      <c r="AC1745" s="3">
        <v>24</v>
      </c>
      <c r="AD1745" s="3">
        <v>0</v>
      </c>
      <c r="AE1745" s="2" t="s">
        <v>1245</v>
      </c>
      <c r="AI1745" s="3" t="s">
        <v>1243</v>
      </c>
      <c r="AK1745" s="3">
        <v>24</v>
      </c>
      <c r="AL1745" s="3">
        <v>1.35</v>
      </c>
      <c r="AM1745" s="2" t="s">
        <v>1245</v>
      </c>
    </row>
    <row r="1746" spans="1:42" x14ac:dyDescent="0.25">
      <c r="A1746" s="3">
        <f t="shared" si="459"/>
        <v>3</v>
      </c>
      <c r="B1746" s="3" t="str">
        <f t="shared" si="460"/>
        <v>Gas</v>
      </c>
      <c r="C1746" s="3">
        <f t="shared" si="461"/>
        <v>0</v>
      </c>
      <c r="D1746" s="3">
        <f t="shared" si="462"/>
        <v>0</v>
      </c>
      <c r="E1746" s="3">
        <f t="shared" si="463"/>
        <v>1.8957710000000001</v>
      </c>
      <c r="F1746" s="3" t="str">
        <f t="shared" si="464"/>
        <v/>
      </c>
      <c r="G1746" s="3">
        <f t="shared" si="465"/>
        <v>0</v>
      </c>
      <c r="H1746" s="3">
        <f t="shared" si="466"/>
        <v>0</v>
      </c>
      <c r="I1746" s="3">
        <f t="shared" si="467"/>
        <v>120</v>
      </c>
      <c r="J1746" s="3">
        <f t="shared" si="468"/>
        <v>0</v>
      </c>
      <c r="K1746" s="3">
        <f t="shared" si="469"/>
        <v>0</v>
      </c>
      <c r="L1746" s="3">
        <f t="shared" si="470"/>
        <v>0</v>
      </c>
      <c r="M1746" s="3">
        <f t="shared" si="471"/>
        <v>1.248E-2</v>
      </c>
      <c r="N1746" s="3">
        <f t="shared" si="472"/>
        <v>0</v>
      </c>
      <c r="O1746" s="3">
        <f>SUM(K1746:M1746)</f>
        <v>1.248E-2</v>
      </c>
      <c r="P1746" s="41" t="str">
        <f t="shared" si="473"/>
        <v/>
      </c>
      <c r="Q1746" s="42" t="str">
        <f t="shared" si="474"/>
        <v/>
      </c>
      <c r="R1746" s="44">
        <f t="shared" si="475"/>
        <v>6.5830735885294162E-3</v>
      </c>
      <c r="S1746" s="3" t="str">
        <f>IF(G1746&gt;0,(K1746/G1746)*(1000000/365),"")</f>
        <v/>
      </c>
      <c r="T1746" s="3" t="str">
        <f>IF(H1746&gt;0,(L1746/H1746)*(1000000/365),"")</f>
        <v/>
      </c>
      <c r="U1746" s="3">
        <f>IF(I1746&gt;0,(M1746/I1746)*(1000000/365),"")</f>
        <v>0.28493150684931506</v>
      </c>
      <c r="V1746" s="28" t="str">
        <f>IF(J1746&gt;0,(N1746/J1746)*(1000000/365),"")</f>
        <v/>
      </c>
      <c r="Y1746" s="29" t="s">
        <v>1034</v>
      </c>
      <c r="Z1746" s="3" t="s">
        <v>62</v>
      </c>
      <c r="AA1746" s="3">
        <v>1895771</v>
      </c>
      <c r="AB1746" s="3">
        <v>74</v>
      </c>
      <c r="AC1746" s="3">
        <v>120</v>
      </c>
      <c r="AD1746" s="3">
        <v>0</v>
      </c>
      <c r="AE1746" s="2" t="s">
        <v>1245</v>
      </c>
      <c r="AG1746" s="2">
        <v>0</v>
      </c>
      <c r="AH1746" s="2">
        <v>0</v>
      </c>
      <c r="AI1746" s="3" t="s">
        <v>1245</v>
      </c>
      <c r="AK1746" s="3">
        <v>0</v>
      </c>
      <c r="AL1746" s="3">
        <v>0</v>
      </c>
      <c r="AM1746" s="2" t="s">
        <v>1243</v>
      </c>
      <c r="AO1746" s="2">
        <v>120</v>
      </c>
      <c r="AP1746" s="2">
        <v>12.48</v>
      </c>
    </row>
    <row r="1747" spans="1:42" x14ac:dyDescent="0.25">
      <c r="A1747" s="3">
        <f t="shared" si="459"/>
        <v>1</v>
      </c>
      <c r="B1747" s="3" t="str">
        <f t="shared" si="460"/>
        <v>Gas</v>
      </c>
      <c r="C1747" s="3">
        <f t="shared" si="461"/>
        <v>3.6572309999999997E-2</v>
      </c>
      <c r="D1747" s="3">
        <f t="shared" si="462"/>
        <v>0</v>
      </c>
      <c r="E1747" s="3">
        <f t="shared" si="463"/>
        <v>0</v>
      </c>
      <c r="F1747" s="3" t="str">
        <f t="shared" si="464"/>
        <v/>
      </c>
      <c r="G1747" s="3">
        <f t="shared" si="465"/>
        <v>8</v>
      </c>
      <c r="H1747" s="3">
        <f t="shared" si="466"/>
        <v>0</v>
      </c>
      <c r="I1747" s="3">
        <f t="shared" si="467"/>
        <v>0</v>
      </c>
      <c r="J1747" s="3">
        <f t="shared" si="468"/>
        <v>0</v>
      </c>
      <c r="K1747" s="3">
        <f t="shared" si="469"/>
        <v>0</v>
      </c>
      <c r="L1747" s="3">
        <f t="shared" si="470"/>
        <v>0</v>
      </c>
      <c r="M1747" s="3">
        <f t="shared" si="471"/>
        <v>0</v>
      </c>
      <c r="N1747" s="3">
        <f t="shared" si="472"/>
        <v>0</v>
      </c>
      <c r="O1747" s="3">
        <f>SUM(K1747:M1747)</f>
        <v>0</v>
      </c>
      <c r="P1747" s="41">
        <f t="shared" si="473"/>
        <v>0</v>
      </c>
      <c r="Q1747" s="42" t="str">
        <f t="shared" si="474"/>
        <v/>
      </c>
      <c r="R1747" s="44" t="str">
        <f t="shared" si="475"/>
        <v/>
      </c>
      <c r="S1747" s="3">
        <f>IF(G1747&gt;0,(K1747/G1747)*(1000000/365),"")</f>
        <v>0</v>
      </c>
      <c r="T1747" s="3" t="str">
        <f>IF(H1747&gt;0,(L1747/H1747)*(1000000/365),"")</f>
        <v/>
      </c>
      <c r="U1747" s="3" t="str">
        <f>IF(I1747&gt;0,(M1747/I1747)*(1000000/365),"")</f>
        <v/>
      </c>
      <c r="V1747" s="28" t="str">
        <f>IF(J1747&gt;0,(N1747/J1747)*(1000000/365),"")</f>
        <v/>
      </c>
      <c r="Y1747" s="29" t="s">
        <v>1034</v>
      </c>
      <c r="Z1747" s="3" t="s">
        <v>62</v>
      </c>
      <c r="AA1747" s="3">
        <v>36572.31</v>
      </c>
      <c r="AB1747" s="3">
        <v>2</v>
      </c>
      <c r="AC1747" s="3">
        <v>8</v>
      </c>
      <c r="AD1747" s="3">
        <v>8</v>
      </c>
      <c r="AE1747" s="2" t="s">
        <v>1243</v>
      </c>
      <c r="AG1747" s="2">
        <v>8</v>
      </c>
      <c r="AH1747" s="2">
        <v>0</v>
      </c>
      <c r="AI1747" s="3" t="s">
        <v>1245</v>
      </c>
      <c r="AM1747" s="2" t="s">
        <v>1245</v>
      </c>
    </row>
    <row r="1748" spans="1:42" x14ac:dyDescent="0.25">
      <c r="A1748" s="3">
        <f t="shared" si="459"/>
        <v>3</v>
      </c>
      <c r="B1748" s="3" t="str">
        <f t="shared" si="460"/>
        <v>Gas</v>
      </c>
      <c r="C1748" s="3">
        <f t="shared" si="461"/>
        <v>0</v>
      </c>
      <c r="D1748" s="3">
        <f t="shared" si="462"/>
        <v>0</v>
      </c>
      <c r="E1748" s="3">
        <f t="shared" si="463"/>
        <v>7.9970600000000003E-3</v>
      </c>
      <c r="F1748" s="3" t="str">
        <f t="shared" si="464"/>
        <v/>
      </c>
      <c r="G1748" s="3">
        <f t="shared" si="465"/>
        <v>0</v>
      </c>
      <c r="H1748" s="3">
        <f t="shared" si="466"/>
        <v>0</v>
      </c>
      <c r="I1748" s="3">
        <f t="shared" si="467"/>
        <v>3</v>
      </c>
      <c r="J1748" s="3">
        <f t="shared" si="468"/>
        <v>0</v>
      </c>
      <c r="K1748" s="3">
        <f t="shared" si="469"/>
        <v>0</v>
      </c>
      <c r="L1748" s="3">
        <f t="shared" si="470"/>
        <v>0</v>
      </c>
      <c r="M1748" s="3">
        <f t="shared" si="471"/>
        <v>6.8709999999999998E-5</v>
      </c>
      <c r="N1748" s="3">
        <f t="shared" si="472"/>
        <v>0</v>
      </c>
      <c r="O1748" s="3">
        <f>SUM(K1748:M1748)</f>
        <v>6.8709999999999998E-5</v>
      </c>
      <c r="P1748" s="41" t="str">
        <f t="shared" si="473"/>
        <v/>
      </c>
      <c r="Q1748" s="42" t="str">
        <f t="shared" si="474"/>
        <v/>
      </c>
      <c r="R1748" s="44">
        <f t="shared" si="475"/>
        <v>8.5919075260158101E-3</v>
      </c>
      <c r="S1748" s="3" t="str">
        <f>IF(G1748&gt;0,(K1748/G1748)*(1000000/365),"")</f>
        <v/>
      </c>
      <c r="T1748" s="3" t="str">
        <f>IF(H1748&gt;0,(L1748/H1748)*(1000000/365),"")</f>
        <v/>
      </c>
      <c r="U1748" s="3">
        <f>IF(I1748&gt;0,(M1748/I1748)*(1000000/365),"")</f>
        <v>6.2748858447488579E-2</v>
      </c>
      <c r="V1748" s="28" t="str">
        <f>IF(J1748&gt;0,(N1748/J1748)*(1000000/365),"")</f>
        <v/>
      </c>
      <c r="Y1748" s="29" t="s">
        <v>1035</v>
      </c>
      <c r="Z1748" s="3" t="s">
        <v>62</v>
      </c>
      <c r="AA1748" s="3">
        <v>7997.06</v>
      </c>
      <c r="AB1748" s="3">
        <v>1</v>
      </c>
      <c r="AC1748" s="3">
        <v>3</v>
      </c>
      <c r="AD1748" s="3">
        <v>3</v>
      </c>
      <c r="AE1748" s="2" t="s">
        <v>1245</v>
      </c>
      <c r="AI1748" s="3" t="s">
        <v>1245</v>
      </c>
      <c r="AM1748" s="2" t="s">
        <v>1243</v>
      </c>
      <c r="AO1748" s="2">
        <v>3</v>
      </c>
      <c r="AP1748" s="2">
        <v>6.8709999999999993E-2</v>
      </c>
    </row>
    <row r="1749" spans="1:42" x14ac:dyDescent="0.25">
      <c r="A1749" s="3">
        <f t="shared" si="459"/>
        <v>3</v>
      </c>
      <c r="B1749" s="3" t="str">
        <f t="shared" si="460"/>
        <v>Gas</v>
      </c>
      <c r="C1749" s="3">
        <f t="shared" si="461"/>
        <v>0</v>
      </c>
      <c r="D1749" s="3">
        <f t="shared" si="462"/>
        <v>0</v>
      </c>
      <c r="E1749" s="3">
        <f t="shared" si="463"/>
        <v>0</v>
      </c>
      <c r="F1749" s="3" t="str">
        <f t="shared" si="464"/>
        <v/>
      </c>
      <c r="G1749" s="3">
        <f t="shared" si="465"/>
        <v>0</v>
      </c>
      <c r="H1749" s="3">
        <f t="shared" si="466"/>
        <v>0</v>
      </c>
      <c r="I1749" s="3">
        <f t="shared" si="467"/>
        <v>0</v>
      </c>
      <c r="J1749" s="3">
        <f t="shared" si="468"/>
        <v>0</v>
      </c>
      <c r="K1749" s="3">
        <f t="shared" si="469"/>
        <v>0</v>
      </c>
      <c r="L1749" s="3">
        <f t="shared" si="470"/>
        <v>0</v>
      </c>
      <c r="M1749" s="3">
        <f t="shared" si="471"/>
        <v>5.2284E-4</v>
      </c>
      <c r="N1749" s="3">
        <f t="shared" si="472"/>
        <v>0</v>
      </c>
      <c r="O1749" s="3">
        <f>SUM(K1749:M1749)</f>
        <v>5.2284E-4</v>
      </c>
      <c r="P1749" s="41" t="str">
        <f t="shared" si="473"/>
        <v/>
      </c>
      <c r="Q1749" s="42" t="str">
        <f t="shared" si="474"/>
        <v/>
      </c>
      <c r="R1749" s="44" t="str">
        <f t="shared" si="475"/>
        <v/>
      </c>
      <c r="S1749" s="3" t="str">
        <f>IF(G1749&gt;0,(K1749/G1749)*(1000000/365),"")</f>
        <v/>
      </c>
      <c r="T1749" s="3" t="str">
        <f>IF(H1749&gt;0,(L1749/H1749)*(1000000/365),"")</f>
        <v/>
      </c>
      <c r="U1749" s="3" t="str">
        <f>IF(I1749&gt;0,(M1749/I1749)*(1000000/365),"")</f>
        <v/>
      </c>
      <c r="V1749" s="28" t="str">
        <f>IF(J1749&gt;0,(N1749/J1749)*(1000000/365),"")</f>
        <v/>
      </c>
      <c r="Y1749" s="29" t="s">
        <v>1036</v>
      </c>
      <c r="Z1749" s="3" t="s">
        <v>62</v>
      </c>
      <c r="AA1749" s="3">
        <v>80675.72</v>
      </c>
      <c r="AB1749" s="3">
        <v>17</v>
      </c>
      <c r="AC1749" s="3">
        <v>0</v>
      </c>
      <c r="AD1749" s="3">
        <v>0</v>
      </c>
      <c r="AE1749" s="2" t="s">
        <v>1245</v>
      </c>
      <c r="AI1749" s="3" t="s">
        <v>1245</v>
      </c>
      <c r="AM1749" s="2" t="s">
        <v>1243</v>
      </c>
      <c r="AO1749" s="2">
        <v>0</v>
      </c>
      <c r="AP1749" s="2">
        <v>0.52283999999999997</v>
      </c>
    </row>
    <row r="1750" spans="1:42" x14ac:dyDescent="0.25">
      <c r="A1750" s="3">
        <f t="shared" si="459"/>
        <v>3</v>
      </c>
      <c r="B1750" s="3" t="str">
        <f t="shared" si="460"/>
        <v>Gas</v>
      </c>
      <c r="C1750" s="3">
        <f t="shared" si="461"/>
        <v>0</v>
      </c>
      <c r="D1750" s="3">
        <f t="shared" si="462"/>
        <v>0</v>
      </c>
      <c r="E1750" s="3">
        <f t="shared" si="463"/>
        <v>0.15828498000000002</v>
      </c>
      <c r="F1750" s="3" t="str">
        <f t="shared" si="464"/>
        <v/>
      </c>
      <c r="G1750" s="3">
        <f t="shared" si="465"/>
        <v>0</v>
      </c>
      <c r="H1750" s="3">
        <f t="shared" si="466"/>
        <v>0</v>
      </c>
      <c r="I1750" s="3">
        <f t="shared" si="467"/>
        <v>32</v>
      </c>
      <c r="J1750" s="3">
        <f t="shared" si="468"/>
        <v>0</v>
      </c>
      <c r="K1750" s="3">
        <f t="shared" si="469"/>
        <v>0</v>
      </c>
      <c r="L1750" s="3">
        <f t="shared" si="470"/>
        <v>0</v>
      </c>
      <c r="M1750" s="3">
        <f t="shared" si="471"/>
        <v>1.4605000000000003E-4</v>
      </c>
      <c r="N1750" s="3">
        <f t="shared" si="472"/>
        <v>0</v>
      </c>
      <c r="O1750" s="3">
        <f>SUM(K1750:M1750)</f>
        <v>1.4605000000000003E-4</v>
      </c>
      <c r="P1750" s="41" t="str">
        <f t="shared" si="473"/>
        <v/>
      </c>
      <c r="Q1750" s="42" t="str">
        <f t="shared" si="474"/>
        <v/>
      </c>
      <c r="R1750" s="44">
        <f t="shared" si="475"/>
        <v>9.2270283636514345E-4</v>
      </c>
      <c r="S1750" s="3" t="str">
        <f>IF(G1750&gt;0,(K1750/G1750)*(1000000/365),"")</f>
        <v/>
      </c>
      <c r="T1750" s="3" t="str">
        <f>IF(H1750&gt;0,(L1750/H1750)*(1000000/365),"")</f>
        <v/>
      </c>
      <c r="U1750" s="3">
        <f>IF(I1750&gt;0,(M1750/I1750)*(1000000/365),"")</f>
        <v>1.2504280821917809E-2</v>
      </c>
      <c r="V1750" s="28" t="str">
        <f>IF(J1750&gt;0,(N1750/J1750)*(1000000/365),"")</f>
        <v/>
      </c>
      <c r="Y1750" s="29" t="s">
        <v>1037</v>
      </c>
      <c r="Z1750" s="3" t="s">
        <v>47</v>
      </c>
      <c r="AA1750" s="3">
        <v>158284.98000000001</v>
      </c>
      <c r="AB1750" s="3">
        <v>7</v>
      </c>
      <c r="AC1750" s="3">
        <v>32</v>
      </c>
      <c r="AD1750" s="3">
        <v>0</v>
      </c>
      <c r="AE1750" s="2" t="s">
        <v>1245</v>
      </c>
      <c r="AI1750" s="3" t="s">
        <v>1245</v>
      </c>
      <c r="AM1750" s="2" t="s">
        <v>1243</v>
      </c>
      <c r="AO1750" s="2">
        <v>32</v>
      </c>
      <c r="AP1750" s="2">
        <v>0.14605000000000001</v>
      </c>
    </row>
    <row r="1751" spans="1:42" x14ac:dyDescent="0.25">
      <c r="A1751" s="3">
        <f t="shared" si="459"/>
        <v>3</v>
      </c>
      <c r="B1751" s="3" t="str">
        <f t="shared" si="460"/>
        <v>Gas</v>
      </c>
      <c r="C1751" s="3">
        <f t="shared" si="461"/>
        <v>0</v>
      </c>
      <c r="D1751" s="3">
        <f t="shared" si="462"/>
        <v>0</v>
      </c>
      <c r="E1751" s="3">
        <f t="shared" si="463"/>
        <v>1.4347E-2</v>
      </c>
      <c r="F1751" s="3" t="str">
        <f t="shared" si="464"/>
        <v/>
      </c>
      <c r="G1751" s="3">
        <f t="shared" si="465"/>
        <v>0</v>
      </c>
      <c r="H1751" s="3">
        <f t="shared" si="466"/>
        <v>0</v>
      </c>
      <c r="I1751" s="3">
        <f t="shared" si="467"/>
        <v>6</v>
      </c>
      <c r="J1751" s="3">
        <f t="shared" si="468"/>
        <v>0</v>
      </c>
      <c r="K1751" s="3">
        <f t="shared" si="469"/>
        <v>0</v>
      </c>
      <c r="L1751" s="3">
        <f t="shared" si="470"/>
        <v>0</v>
      </c>
      <c r="M1751" s="3">
        <f t="shared" si="471"/>
        <v>0</v>
      </c>
      <c r="N1751" s="3">
        <f t="shared" si="472"/>
        <v>0</v>
      </c>
      <c r="O1751" s="3">
        <f>SUM(K1751:M1751)</f>
        <v>0</v>
      </c>
      <c r="P1751" s="41" t="str">
        <f t="shared" si="473"/>
        <v/>
      </c>
      <c r="Q1751" s="42" t="str">
        <f t="shared" si="474"/>
        <v/>
      </c>
      <c r="R1751" s="44">
        <f t="shared" si="475"/>
        <v>0</v>
      </c>
      <c r="S1751" s="3" t="str">
        <f>IF(G1751&gt;0,(K1751/G1751)*(1000000/365),"")</f>
        <v/>
      </c>
      <c r="T1751" s="3" t="str">
        <f>IF(H1751&gt;0,(L1751/H1751)*(1000000/365),"")</f>
        <v/>
      </c>
      <c r="U1751" s="3">
        <f>IF(I1751&gt;0,(M1751/I1751)*(1000000/365),"")</f>
        <v>0</v>
      </c>
      <c r="V1751" s="28" t="str">
        <f>IF(J1751&gt;0,(N1751/J1751)*(1000000/365),"")</f>
        <v/>
      </c>
      <c r="Y1751" s="29" t="s">
        <v>1038</v>
      </c>
      <c r="Z1751" s="3" t="s">
        <v>62</v>
      </c>
      <c r="AA1751" s="3">
        <v>14347</v>
      </c>
      <c r="AB1751" s="3">
        <v>1</v>
      </c>
      <c r="AC1751" s="3">
        <v>6</v>
      </c>
      <c r="AD1751" s="3">
        <v>0</v>
      </c>
      <c r="AE1751" s="2" t="s">
        <v>1245</v>
      </c>
      <c r="AG1751" s="2">
        <v>0</v>
      </c>
      <c r="AH1751" s="2">
        <v>0</v>
      </c>
      <c r="AI1751" s="3" t="s">
        <v>1245</v>
      </c>
      <c r="AK1751" s="3">
        <v>0</v>
      </c>
      <c r="AL1751" s="3">
        <v>0</v>
      </c>
      <c r="AM1751" s="2" t="s">
        <v>1243</v>
      </c>
      <c r="AO1751" s="2">
        <v>6</v>
      </c>
      <c r="AP1751" s="2">
        <v>0</v>
      </c>
    </row>
    <row r="1752" spans="1:42" x14ac:dyDescent="0.25">
      <c r="A1752" s="3">
        <f t="shared" si="459"/>
        <v>3</v>
      </c>
      <c r="B1752" s="3" t="str">
        <f t="shared" si="460"/>
        <v>Gas</v>
      </c>
      <c r="C1752" s="3">
        <f t="shared" si="461"/>
        <v>0</v>
      </c>
      <c r="D1752" s="3">
        <f t="shared" si="462"/>
        <v>0</v>
      </c>
      <c r="E1752" s="3">
        <f t="shared" si="463"/>
        <v>1.1258547000000001E-2</v>
      </c>
      <c r="F1752" s="3" t="str">
        <f t="shared" si="464"/>
        <v/>
      </c>
      <c r="G1752" s="3">
        <f t="shared" si="465"/>
        <v>0</v>
      </c>
      <c r="H1752" s="3">
        <f t="shared" si="466"/>
        <v>0</v>
      </c>
      <c r="I1752" s="3">
        <f t="shared" si="467"/>
        <v>4</v>
      </c>
      <c r="J1752" s="3">
        <f t="shared" si="468"/>
        <v>0</v>
      </c>
      <c r="K1752" s="3">
        <f t="shared" si="469"/>
        <v>0</v>
      </c>
      <c r="L1752" s="3">
        <f t="shared" si="470"/>
        <v>0</v>
      </c>
      <c r="M1752" s="3">
        <f t="shared" si="471"/>
        <v>0</v>
      </c>
      <c r="N1752" s="3">
        <f t="shared" si="472"/>
        <v>0</v>
      </c>
      <c r="O1752" s="3">
        <f>SUM(K1752:M1752)</f>
        <v>0</v>
      </c>
      <c r="P1752" s="41" t="str">
        <f t="shared" si="473"/>
        <v/>
      </c>
      <c r="Q1752" s="42" t="str">
        <f t="shared" si="474"/>
        <v/>
      </c>
      <c r="R1752" s="44">
        <f t="shared" si="475"/>
        <v>0</v>
      </c>
      <c r="S1752" s="3" t="str">
        <f>IF(G1752&gt;0,(K1752/G1752)*(1000000/365),"")</f>
        <v/>
      </c>
      <c r="T1752" s="3" t="str">
        <f>IF(H1752&gt;0,(L1752/H1752)*(1000000/365),"")</f>
        <v/>
      </c>
      <c r="U1752" s="3">
        <f>IF(I1752&gt;0,(M1752/I1752)*(1000000/365),"")</f>
        <v>0</v>
      </c>
      <c r="V1752" s="28" t="str">
        <f>IF(J1752&gt;0,(N1752/J1752)*(1000000/365),"")</f>
        <v/>
      </c>
      <c r="Y1752" s="29" t="s">
        <v>1038</v>
      </c>
      <c r="Z1752" s="3" t="s">
        <v>47</v>
      </c>
      <c r="AA1752" s="3">
        <v>11258.547</v>
      </c>
      <c r="AB1752" s="3">
        <v>1</v>
      </c>
      <c r="AC1752" s="3">
        <v>4</v>
      </c>
      <c r="AD1752" s="3">
        <v>0</v>
      </c>
      <c r="AE1752" s="2" t="s">
        <v>1245</v>
      </c>
      <c r="AI1752" s="3" t="s">
        <v>1245</v>
      </c>
      <c r="AM1752" s="2" t="s">
        <v>1243</v>
      </c>
      <c r="AO1752" s="2">
        <v>4</v>
      </c>
      <c r="AP1752" s="2">
        <v>0</v>
      </c>
    </row>
    <row r="1753" spans="1:42" x14ac:dyDescent="0.25">
      <c r="A1753" s="3">
        <f t="shared" si="459"/>
        <v>3</v>
      </c>
      <c r="B1753" s="3" t="str">
        <f t="shared" si="460"/>
        <v>Gas</v>
      </c>
      <c r="C1753" s="3">
        <f t="shared" si="461"/>
        <v>0</v>
      </c>
      <c r="D1753" s="3">
        <f t="shared" si="462"/>
        <v>0</v>
      </c>
      <c r="E1753" s="3">
        <f t="shared" si="463"/>
        <v>2.8917000000000002E-2</v>
      </c>
      <c r="F1753" s="3" t="str">
        <f t="shared" si="464"/>
        <v/>
      </c>
      <c r="G1753" s="3">
        <f t="shared" si="465"/>
        <v>0</v>
      </c>
      <c r="H1753" s="3">
        <f t="shared" si="466"/>
        <v>0</v>
      </c>
      <c r="I1753" s="3">
        <f t="shared" si="467"/>
        <v>10</v>
      </c>
      <c r="J1753" s="3">
        <f t="shared" si="468"/>
        <v>0</v>
      </c>
      <c r="K1753" s="3">
        <f t="shared" si="469"/>
        <v>0</v>
      </c>
      <c r="L1753" s="3">
        <f t="shared" si="470"/>
        <v>0</v>
      </c>
      <c r="M1753" s="3">
        <f t="shared" si="471"/>
        <v>0</v>
      </c>
      <c r="N1753" s="3">
        <f t="shared" si="472"/>
        <v>0</v>
      </c>
      <c r="O1753" s="3">
        <f>SUM(K1753:M1753)</f>
        <v>0</v>
      </c>
      <c r="P1753" s="41" t="str">
        <f t="shared" si="473"/>
        <v/>
      </c>
      <c r="Q1753" s="42" t="str">
        <f t="shared" si="474"/>
        <v/>
      </c>
      <c r="R1753" s="44">
        <f t="shared" si="475"/>
        <v>0</v>
      </c>
      <c r="S1753" s="3" t="str">
        <f>IF(G1753&gt;0,(K1753/G1753)*(1000000/365),"")</f>
        <v/>
      </c>
      <c r="T1753" s="3" t="str">
        <f>IF(H1753&gt;0,(L1753/H1753)*(1000000/365),"")</f>
        <v/>
      </c>
      <c r="U1753" s="3">
        <f>IF(I1753&gt;0,(M1753/I1753)*(1000000/365),"")</f>
        <v>0</v>
      </c>
      <c r="V1753" s="28" t="str">
        <f>IF(J1753&gt;0,(N1753/J1753)*(1000000/365),"")</f>
        <v/>
      </c>
      <c r="Y1753" s="29" t="s">
        <v>1039</v>
      </c>
      <c r="Z1753" s="3" t="s">
        <v>62</v>
      </c>
      <c r="AA1753" s="3">
        <v>28917</v>
      </c>
      <c r="AB1753" s="3">
        <v>2</v>
      </c>
      <c r="AC1753" s="3">
        <v>10</v>
      </c>
      <c r="AD1753" s="3">
        <v>0</v>
      </c>
      <c r="AE1753" s="2" t="s">
        <v>1245</v>
      </c>
      <c r="AG1753" s="2">
        <v>0</v>
      </c>
      <c r="AH1753" s="2">
        <v>0</v>
      </c>
      <c r="AI1753" s="3" t="s">
        <v>1245</v>
      </c>
      <c r="AK1753" s="3">
        <v>0</v>
      </c>
      <c r="AL1753" s="3">
        <v>0</v>
      </c>
      <c r="AM1753" s="2" t="s">
        <v>1243</v>
      </c>
      <c r="AO1753" s="2">
        <v>10</v>
      </c>
      <c r="AP1753" s="2">
        <v>0</v>
      </c>
    </row>
    <row r="1754" spans="1:42" x14ac:dyDescent="0.25">
      <c r="A1754" s="3">
        <f t="shared" si="459"/>
        <v>3</v>
      </c>
      <c r="B1754" s="3" t="str">
        <f t="shared" si="460"/>
        <v>Oil</v>
      </c>
      <c r="C1754" s="3">
        <f t="shared" si="461"/>
        <v>0</v>
      </c>
      <c r="D1754" s="3">
        <f t="shared" si="462"/>
        <v>0</v>
      </c>
      <c r="E1754" s="3">
        <f t="shared" si="463"/>
        <v>3.2753063</v>
      </c>
      <c r="F1754" s="3" t="str">
        <f t="shared" si="464"/>
        <v/>
      </c>
      <c r="G1754" s="3">
        <f t="shared" si="465"/>
        <v>0</v>
      </c>
      <c r="H1754" s="3">
        <f t="shared" si="466"/>
        <v>0</v>
      </c>
      <c r="I1754" s="3">
        <f t="shared" si="467"/>
        <v>237</v>
      </c>
      <c r="J1754" s="3">
        <f t="shared" si="468"/>
        <v>0</v>
      </c>
      <c r="K1754" s="3">
        <f t="shared" si="469"/>
        <v>0</v>
      </c>
      <c r="L1754" s="3">
        <f t="shared" si="470"/>
        <v>0</v>
      </c>
      <c r="M1754" s="3">
        <f t="shared" si="471"/>
        <v>3.5729213900000001E-2</v>
      </c>
      <c r="N1754" s="3">
        <f t="shared" si="472"/>
        <v>0</v>
      </c>
      <c r="O1754" s="3">
        <f>SUM(K1754:M1754)</f>
        <v>3.5729213900000001E-2</v>
      </c>
      <c r="P1754" s="41" t="str">
        <f t="shared" si="473"/>
        <v/>
      </c>
      <c r="Q1754" s="42" t="str">
        <f t="shared" si="474"/>
        <v/>
      </c>
      <c r="R1754" s="44">
        <f t="shared" si="475"/>
        <v>1.090866338210872E-2</v>
      </c>
      <c r="S1754" s="3" t="str">
        <f>IF(G1754&gt;0,(K1754/G1754)*(1000000/365),"")</f>
        <v/>
      </c>
      <c r="T1754" s="3" t="str">
        <f>IF(H1754&gt;0,(L1754/H1754)*(1000000/365),"")</f>
        <v/>
      </c>
      <c r="U1754" s="3">
        <f>IF(I1754&gt;0,(M1754/I1754)*(1000000/365),"")</f>
        <v>0.41303062135136698</v>
      </c>
      <c r="V1754" s="28" t="str">
        <f>IF(J1754&gt;0,(N1754/J1754)*(1000000/365),"")</f>
        <v/>
      </c>
      <c r="Y1754" s="29" t="s">
        <v>1041</v>
      </c>
      <c r="Z1754" s="3" t="s">
        <v>47</v>
      </c>
      <c r="AA1754" s="3">
        <v>3275306.3</v>
      </c>
      <c r="AB1754" s="3">
        <v>128</v>
      </c>
      <c r="AC1754" s="3">
        <v>237</v>
      </c>
      <c r="AD1754" s="3">
        <v>0</v>
      </c>
      <c r="AE1754" s="2" t="s">
        <v>1245</v>
      </c>
      <c r="AI1754" s="3" t="s">
        <v>1245</v>
      </c>
      <c r="AM1754" s="2" t="s">
        <v>1243</v>
      </c>
      <c r="AO1754" s="2">
        <v>237</v>
      </c>
      <c r="AP1754" s="2">
        <v>35.729213899999998</v>
      </c>
    </row>
    <row r="1755" spans="1:42" x14ac:dyDescent="0.25">
      <c r="A1755" s="3">
        <f t="shared" si="459"/>
        <v>5</v>
      </c>
      <c r="B1755" s="3" t="str">
        <f t="shared" si="460"/>
        <v>Oil</v>
      </c>
      <c r="C1755" s="3">
        <f t="shared" si="461"/>
        <v>0</v>
      </c>
      <c r="D1755" s="3">
        <f t="shared" si="462"/>
        <v>6.2374702612944866</v>
      </c>
      <c r="E1755" s="3">
        <f t="shared" si="463"/>
        <v>9.7095322087055127</v>
      </c>
      <c r="F1755" s="3" t="str">
        <f t="shared" si="464"/>
        <v/>
      </c>
      <c r="G1755" s="3">
        <f t="shared" si="465"/>
        <v>0</v>
      </c>
      <c r="H1755" s="3">
        <f t="shared" si="466"/>
        <v>1121</v>
      </c>
      <c r="I1755" s="3">
        <f t="shared" si="467"/>
        <v>1745</v>
      </c>
      <c r="J1755" s="3">
        <f t="shared" si="468"/>
        <v>0</v>
      </c>
      <c r="K1755" s="3">
        <f t="shared" si="469"/>
        <v>0</v>
      </c>
      <c r="L1755" s="3">
        <f t="shared" si="470"/>
        <v>2.86E-2</v>
      </c>
      <c r="M1755" s="3">
        <f t="shared" si="471"/>
        <v>1.729E-2</v>
      </c>
      <c r="N1755" s="3">
        <f t="shared" si="472"/>
        <v>0</v>
      </c>
      <c r="O1755" s="3">
        <f>SUM(K1755:M1755)</f>
        <v>4.589E-2</v>
      </c>
      <c r="P1755" s="41" t="str">
        <f t="shared" si="473"/>
        <v/>
      </c>
      <c r="Q1755" s="42">
        <f t="shared" si="474"/>
        <v>4.5851922016321616E-3</v>
      </c>
      <c r="R1755" s="44">
        <f t="shared" si="475"/>
        <v>1.7807243055950606E-3</v>
      </c>
      <c r="S1755" s="3" t="str">
        <f>IF(G1755&gt;0,(K1755/G1755)*(1000000/365),"")</f>
        <v/>
      </c>
      <c r="T1755" s="3">
        <f>IF(H1755&gt;0,(L1755/H1755)*(1000000/365),"")</f>
        <v>6.9898451724854274E-2</v>
      </c>
      <c r="U1755" s="3">
        <f>IF(I1755&gt;0,(M1755/I1755)*(1000000/365),"")</f>
        <v>2.7146053302979156E-2</v>
      </c>
      <c r="V1755" s="28" t="str">
        <f>IF(J1755&gt;0,(N1755/J1755)*(1000000/365),"")</f>
        <v/>
      </c>
      <c r="Y1755" s="29" t="s">
        <v>1041</v>
      </c>
      <c r="Z1755" s="3" t="s">
        <v>47</v>
      </c>
      <c r="AA1755" s="3">
        <v>15947002.470000001</v>
      </c>
      <c r="AB1755" s="3">
        <v>1043</v>
      </c>
      <c r="AC1755" s="3">
        <v>1847</v>
      </c>
      <c r="AD1755" s="3">
        <v>0</v>
      </c>
      <c r="AE1755" s="2" t="s">
        <v>1245</v>
      </c>
      <c r="AI1755" s="3" t="s">
        <v>1243</v>
      </c>
      <c r="AK1755" s="3">
        <v>1121</v>
      </c>
      <c r="AL1755" s="3">
        <v>28.6</v>
      </c>
      <c r="AM1755" s="2" t="s">
        <v>1243</v>
      </c>
      <c r="AO1755" s="2">
        <v>1745</v>
      </c>
      <c r="AP1755" s="2">
        <v>17.29</v>
      </c>
    </row>
    <row r="1756" spans="1:42" x14ac:dyDescent="0.25">
      <c r="A1756" s="3">
        <f t="shared" si="459"/>
        <v>6</v>
      </c>
      <c r="B1756" s="3" t="str">
        <f t="shared" si="460"/>
        <v>Oil</v>
      </c>
      <c r="C1756" s="3">
        <f t="shared" si="461"/>
        <v>0.48273351309566553</v>
      </c>
      <c r="D1756" s="3">
        <f t="shared" si="462"/>
        <v>0</v>
      </c>
      <c r="E1756" s="3">
        <f t="shared" si="463"/>
        <v>0.64152743187713446</v>
      </c>
      <c r="F1756" s="3" t="str">
        <f t="shared" si="464"/>
        <v/>
      </c>
      <c r="G1756" s="3">
        <f t="shared" si="465"/>
        <v>76</v>
      </c>
      <c r="H1756" s="3">
        <f t="shared" si="466"/>
        <v>0</v>
      </c>
      <c r="I1756" s="3">
        <f t="shared" si="467"/>
        <v>101</v>
      </c>
      <c r="J1756" s="3">
        <f t="shared" si="468"/>
        <v>0</v>
      </c>
      <c r="K1756" s="3">
        <f t="shared" si="469"/>
        <v>0</v>
      </c>
      <c r="L1756" s="3">
        <f t="shared" si="470"/>
        <v>0</v>
      </c>
      <c r="M1756" s="3">
        <f t="shared" si="471"/>
        <v>4.0606039000000002E-3</v>
      </c>
      <c r="N1756" s="3">
        <f t="shared" si="472"/>
        <v>0</v>
      </c>
      <c r="O1756" s="3">
        <f>SUM(K1756:M1756)</f>
        <v>4.0606039000000002E-3</v>
      </c>
      <c r="P1756" s="41">
        <f t="shared" si="473"/>
        <v>0</v>
      </c>
      <c r="Q1756" s="42" t="str">
        <f t="shared" si="474"/>
        <v/>
      </c>
      <c r="R1756" s="44">
        <f t="shared" si="475"/>
        <v>6.329587322740843E-3</v>
      </c>
      <c r="S1756" s="3">
        <f>IF(G1756&gt;0,(K1756/G1756)*(1000000/365),"")</f>
        <v>0</v>
      </c>
      <c r="T1756" s="3" t="str">
        <f>IF(H1756&gt;0,(L1756/H1756)*(1000000/365),"")</f>
        <v/>
      </c>
      <c r="U1756" s="3">
        <f>IF(I1756&gt;0,(M1756/I1756)*(1000000/365),"")</f>
        <v>0.11014794249287942</v>
      </c>
      <c r="V1756" s="28" t="str">
        <f>IF(J1756&gt;0,(N1756/J1756)*(1000000/365),"")</f>
        <v/>
      </c>
      <c r="Y1756" s="29" t="s">
        <v>1041</v>
      </c>
      <c r="Z1756" s="3" t="s">
        <v>47</v>
      </c>
      <c r="AA1756" s="3">
        <v>1124260.9449728001</v>
      </c>
      <c r="AB1756" s="3">
        <v>67</v>
      </c>
      <c r="AC1756" s="3">
        <v>177</v>
      </c>
      <c r="AD1756" s="3">
        <v>0</v>
      </c>
      <c r="AE1756" s="2" t="s">
        <v>1243</v>
      </c>
      <c r="AG1756" s="2">
        <v>76</v>
      </c>
      <c r="AH1756" s="2">
        <v>0</v>
      </c>
      <c r="AI1756" s="3" t="s">
        <v>1245</v>
      </c>
      <c r="AM1756" s="2" t="s">
        <v>1243</v>
      </c>
      <c r="AO1756" s="2">
        <v>101</v>
      </c>
      <c r="AP1756" s="2">
        <v>4.0606039000000003</v>
      </c>
    </row>
    <row r="1757" spans="1:42" x14ac:dyDescent="0.25">
      <c r="A1757" s="3">
        <f t="shared" si="459"/>
        <v>3</v>
      </c>
      <c r="B1757" s="3" t="str">
        <f t="shared" si="460"/>
        <v>Oil</v>
      </c>
      <c r="C1757" s="3">
        <f t="shared" si="461"/>
        <v>0</v>
      </c>
      <c r="D1757" s="3">
        <f t="shared" si="462"/>
        <v>0</v>
      </c>
      <c r="E1757" s="3">
        <f t="shared" si="463"/>
        <v>0.28394785</v>
      </c>
      <c r="F1757" s="3" t="str">
        <f t="shared" si="464"/>
        <v/>
      </c>
      <c r="G1757" s="3">
        <f t="shared" si="465"/>
        <v>0</v>
      </c>
      <c r="H1757" s="3">
        <f t="shared" si="466"/>
        <v>0</v>
      </c>
      <c r="I1757" s="3">
        <f t="shared" si="467"/>
        <v>154</v>
      </c>
      <c r="J1757" s="3">
        <f t="shared" si="468"/>
        <v>0</v>
      </c>
      <c r="K1757" s="3">
        <f t="shared" si="469"/>
        <v>0</v>
      </c>
      <c r="L1757" s="3">
        <f t="shared" si="470"/>
        <v>0</v>
      </c>
      <c r="M1757" s="3">
        <f t="shared" si="471"/>
        <v>2.9999999999999997E-4</v>
      </c>
      <c r="N1757" s="3">
        <f t="shared" si="472"/>
        <v>0</v>
      </c>
      <c r="O1757" s="3">
        <f>SUM(K1757:M1757)</f>
        <v>2.9999999999999997E-4</v>
      </c>
      <c r="P1757" s="41" t="str">
        <f t="shared" si="473"/>
        <v/>
      </c>
      <c r="Q1757" s="42" t="str">
        <f t="shared" si="474"/>
        <v/>
      </c>
      <c r="R1757" s="44">
        <f t="shared" si="475"/>
        <v>1.0565320357241654E-3</v>
      </c>
      <c r="S1757" s="3" t="str">
        <f>IF(G1757&gt;0,(K1757/G1757)*(1000000/365),"")</f>
        <v/>
      </c>
      <c r="T1757" s="3" t="str">
        <f>IF(H1757&gt;0,(L1757/H1757)*(1000000/365),"")</f>
        <v/>
      </c>
      <c r="U1757" s="3">
        <f>IF(I1757&gt;0,(M1757/I1757)*(1000000/365),"")</f>
        <v>5.3371286247998568E-3</v>
      </c>
      <c r="V1757" s="28" t="str">
        <f>IF(J1757&gt;0,(N1757/J1757)*(1000000/365),"")</f>
        <v/>
      </c>
      <c r="Y1757" s="29" t="s">
        <v>1041</v>
      </c>
      <c r="Z1757" s="3" t="s">
        <v>47</v>
      </c>
      <c r="AA1757" s="3">
        <v>283947.84999999998</v>
      </c>
      <c r="AB1757" s="3">
        <v>33</v>
      </c>
      <c r="AC1757" s="3">
        <v>154</v>
      </c>
      <c r="AD1757" s="3">
        <v>0</v>
      </c>
      <c r="AE1757" s="2" t="s">
        <v>1245</v>
      </c>
      <c r="AG1757" s="2">
        <v>0</v>
      </c>
      <c r="AH1757" s="2">
        <v>0</v>
      </c>
      <c r="AI1757" s="3" t="s">
        <v>1245</v>
      </c>
      <c r="AK1757" s="3">
        <v>0</v>
      </c>
      <c r="AL1757" s="3">
        <v>0</v>
      </c>
      <c r="AM1757" s="2" t="s">
        <v>1243</v>
      </c>
      <c r="AO1757" s="2">
        <v>154</v>
      </c>
      <c r="AP1757" s="2">
        <v>0.3</v>
      </c>
    </row>
    <row r="1758" spans="1:42" x14ac:dyDescent="0.25">
      <c r="A1758" s="3">
        <f t="shared" si="459"/>
        <v>3</v>
      </c>
      <c r="B1758" s="3" t="str">
        <f t="shared" si="460"/>
        <v>Oil</v>
      </c>
      <c r="C1758" s="3">
        <f t="shared" si="461"/>
        <v>0</v>
      </c>
      <c r="D1758" s="3">
        <f t="shared" si="462"/>
        <v>0</v>
      </c>
      <c r="E1758" s="3">
        <f t="shared" si="463"/>
        <v>12.91789526</v>
      </c>
      <c r="F1758" s="3" t="str">
        <f t="shared" si="464"/>
        <v/>
      </c>
      <c r="G1758" s="3">
        <f t="shared" si="465"/>
        <v>316</v>
      </c>
      <c r="H1758" s="3">
        <f t="shared" si="466"/>
        <v>0</v>
      </c>
      <c r="I1758" s="3">
        <f t="shared" si="467"/>
        <v>341</v>
      </c>
      <c r="J1758" s="3">
        <f t="shared" si="468"/>
        <v>0</v>
      </c>
      <c r="K1758" s="3">
        <f t="shared" si="469"/>
        <v>0</v>
      </c>
      <c r="L1758" s="3">
        <f t="shared" si="470"/>
        <v>0</v>
      </c>
      <c r="M1758" s="3">
        <f t="shared" si="471"/>
        <v>0</v>
      </c>
      <c r="N1758" s="3">
        <f t="shared" si="472"/>
        <v>0</v>
      </c>
      <c r="O1758" s="3">
        <f>SUM(K1758:M1758)</f>
        <v>0</v>
      </c>
      <c r="P1758" s="41" t="str">
        <f t="shared" si="473"/>
        <v/>
      </c>
      <c r="Q1758" s="42" t="str">
        <f t="shared" si="474"/>
        <v/>
      </c>
      <c r="R1758" s="44">
        <f t="shared" si="475"/>
        <v>0</v>
      </c>
      <c r="S1758" s="3">
        <f>IF(G1758&gt;0,(K1758/G1758)*(1000000/365),"")</f>
        <v>0</v>
      </c>
      <c r="T1758" s="3" t="str">
        <f>IF(H1758&gt;0,(L1758/H1758)*(1000000/365),"")</f>
        <v/>
      </c>
      <c r="U1758" s="3">
        <f>IF(I1758&gt;0,(M1758/I1758)*(1000000/365),"")</f>
        <v>0</v>
      </c>
      <c r="V1758" s="28" t="str">
        <f>IF(J1758&gt;0,(N1758/J1758)*(1000000/365),"")</f>
        <v/>
      </c>
      <c r="Y1758" s="29" t="s">
        <v>1041</v>
      </c>
      <c r="Z1758" s="3" t="s">
        <v>62</v>
      </c>
      <c r="AA1758" s="3">
        <v>12917895.26</v>
      </c>
      <c r="AB1758" s="3">
        <v>1</v>
      </c>
      <c r="AC1758" s="3">
        <v>341</v>
      </c>
      <c r="AD1758" s="3">
        <v>341</v>
      </c>
      <c r="AE1758" s="2" t="s">
        <v>1245</v>
      </c>
      <c r="AG1758" s="2">
        <v>316</v>
      </c>
      <c r="AH1758" s="2">
        <v>0</v>
      </c>
      <c r="AI1758" s="3" t="s">
        <v>1245</v>
      </c>
      <c r="AK1758" s="3">
        <v>0</v>
      </c>
      <c r="AL1758" s="3">
        <v>0</v>
      </c>
      <c r="AM1758" s="2" t="s">
        <v>1243</v>
      </c>
      <c r="AO1758" s="2">
        <v>341</v>
      </c>
      <c r="AP1758" s="2">
        <v>0</v>
      </c>
    </row>
    <row r="1759" spans="1:42" x14ac:dyDescent="0.25">
      <c r="A1759" s="3">
        <f t="shared" si="459"/>
        <v>6</v>
      </c>
      <c r="B1759" s="3" t="str">
        <f t="shared" si="460"/>
        <v>Oil</v>
      </c>
      <c r="C1759" s="3">
        <f t="shared" si="461"/>
        <v>0.20311844999999998</v>
      </c>
      <c r="D1759" s="3">
        <f t="shared" si="462"/>
        <v>0</v>
      </c>
      <c r="E1759" s="3">
        <f t="shared" si="463"/>
        <v>1.1510045500000001</v>
      </c>
      <c r="F1759" s="3" t="str">
        <f t="shared" si="464"/>
        <v/>
      </c>
      <c r="G1759" s="3">
        <f t="shared" si="465"/>
        <v>54</v>
      </c>
      <c r="H1759" s="3">
        <f t="shared" si="466"/>
        <v>0</v>
      </c>
      <c r="I1759" s="3">
        <f t="shared" si="467"/>
        <v>306</v>
      </c>
      <c r="J1759" s="3">
        <f t="shared" si="468"/>
        <v>0</v>
      </c>
      <c r="K1759" s="3">
        <f t="shared" si="469"/>
        <v>1.79579E-4</v>
      </c>
      <c r="L1759" s="3">
        <f t="shared" si="470"/>
        <v>0</v>
      </c>
      <c r="M1759" s="3">
        <f t="shared" si="471"/>
        <v>1.96277E-3</v>
      </c>
      <c r="N1759" s="3">
        <f t="shared" si="472"/>
        <v>0</v>
      </c>
      <c r="O1759" s="3">
        <f>SUM(K1759:M1759)</f>
        <v>2.142349E-3</v>
      </c>
      <c r="P1759" s="41">
        <f t="shared" si="473"/>
        <v>8.8410973990792085E-4</v>
      </c>
      <c r="Q1759" s="42" t="str">
        <f t="shared" si="474"/>
        <v/>
      </c>
      <c r="R1759" s="44">
        <f t="shared" si="475"/>
        <v>1.7052669340012598E-3</v>
      </c>
      <c r="S1759" s="3">
        <f>IF(G1759&gt;0,(K1759/G1759)*(1000000/365),"")</f>
        <v>9.111060375443937E-3</v>
      </c>
      <c r="T1759" s="3" t="str">
        <f>IF(H1759&gt;0,(L1759/H1759)*(1000000/365),"")</f>
        <v/>
      </c>
      <c r="U1759" s="3">
        <f>IF(I1759&gt;0,(M1759/I1759)*(1000000/365),"")</f>
        <v>1.7573372728086668E-2</v>
      </c>
      <c r="V1759" s="28" t="str">
        <f>IF(J1759&gt;0,(N1759/J1759)*(1000000/365),"")</f>
        <v/>
      </c>
      <c r="Y1759" s="29" t="s">
        <v>1041</v>
      </c>
      <c r="Z1759" s="3" t="s">
        <v>47</v>
      </c>
      <c r="AA1759" s="3">
        <v>1354123</v>
      </c>
      <c r="AB1759" s="3">
        <v>87</v>
      </c>
      <c r="AC1759" s="3">
        <v>327</v>
      </c>
      <c r="AD1759" s="3">
        <v>0</v>
      </c>
      <c r="AE1759" s="2" t="s">
        <v>1243</v>
      </c>
      <c r="AG1759" s="2">
        <v>54</v>
      </c>
      <c r="AH1759" s="2">
        <v>0.17957899999999999</v>
      </c>
      <c r="AI1759" s="3" t="s">
        <v>1245</v>
      </c>
      <c r="AM1759" s="2" t="s">
        <v>1243</v>
      </c>
      <c r="AO1759" s="2">
        <v>306</v>
      </c>
      <c r="AP1759" s="2">
        <v>1.9627699999999999</v>
      </c>
    </row>
    <row r="1760" spans="1:42" x14ac:dyDescent="0.25">
      <c r="A1760" s="3">
        <f t="shared" si="459"/>
        <v>3</v>
      </c>
      <c r="B1760" s="3" t="str">
        <f t="shared" si="460"/>
        <v>Oil</v>
      </c>
      <c r="C1760" s="3">
        <f t="shared" si="461"/>
        <v>0</v>
      </c>
      <c r="D1760" s="3">
        <f t="shared" si="462"/>
        <v>0</v>
      </c>
      <c r="E1760" s="3">
        <f t="shared" si="463"/>
        <v>1.28574743785</v>
      </c>
      <c r="F1760" s="3" t="str">
        <f t="shared" si="464"/>
        <v/>
      </c>
      <c r="G1760" s="3">
        <f t="shared" si="465"/>
        <v>0</v>
      </c>
      <c r="H1760" s="3">
        <f t="shared" si="466"/>
        <v>0</v>
      </c>
      <c r="I1760" s="3">
        <f t="shared" si="467"/>
        <v>297</v>
      </c>
      <c r="J1760" s="3">
        <f t="shared" si="468"/>
        <v>0</v>
      </c>
      <c r="K1760" s="3">
        <f t="shared" si="469"/>
        <v>0</v>
      </c>
      <c r="L1760" s="3">
        <f t="shared" si="470"/>
        <v>0</v>
      </c>
      <c r="M1760" s="3">
        <f t="shared" si="471"/>
        <v>3.3999999999999998E-3</v>
      </c>
      <c r="N1760" s="3">
        <f t="shared" si="472"/>
        <v>0</v>
      </c>
      <c r="O1760" s="3">
        <f>SUM(K1760:M1760)</f>
        <v>3.3999999999999998E-3</v>
      </c>
      <c r="P1760" s="41" t="str">
        <f t="shared" si="473"/>
        <v/>
      </c>
      <c r="Q1760" s="42" t="str">
        <f t="shared" si="474"/>
        <v/>
      </c>
      <c r="R1760" s="44">
        <f t="shared" si="475"/>
        <v>2.6443762592172912E-3</v>
      </c>
      <c r="S1760" s="3" t="str">
        <f>IF(G1760&gt;0,(K1760/G1760)*(1000000/365),"")</f>
        <v/>
      </c>
      <c r="T1760" s="3" t="str">
        <f>IF(H1760&gt;0,(L1760/H1760)*(1000000/365),"")</f>
        <v/>
      </c>
      <c r="U1760" s="3">
        <f>IF(I1760&gt;0,(M1760/I1760)*(1000000/365),"")</f>
        <v>3.1363866980305334E-2</v>
      </c>
      <c r="V1760" s="28" t="str">
        <f>IF(J1760&gt;0,(N1760/J1760)*(1000000/365),"")</f>
        <v/>
      </c>
      <c r="Y1760" s="29" t="s">
        <v>1041</v>
      </c>
      <c r="Z1760" s="3" t="s">
        <v>47</v>
      </c>
      <c r="AA1760" s="3">
        <v>1285747.4378500001</v>
      </c>
      <c r="AB1760" s="3">
        <v>120</v>
      </c>
      <c r="AC1760" s="3">
        <v>297</v>
      </c>
      <c r="AD1760" s="3">
        <v>0</v>
      </c>
      <c r="AE1760" s="2" t="s">
        <v>1245</v>
      </c>
      <c r="AI1760" s="3" t="s">
        <v>1245</v>
      </c>
      <c r="AM1760" s="2" t="s">
        <v>1243</v>
      </c>
      <c r="AO1760" s="2">
        <v>297</v>
      </c>
      <c r="AP1760" s="2">
        <v>3.4</v>
      </c>
    </row>
    <row r="1761" spans="1:42" x14ac:dyDescent="0.25">
      <c r="A1761" s="3">
        <f t="shared" si="459"/>
        <v>3</v>
      </c>
      <c r="B1761" s="3" t="str">
        <f t="shared" si="460"/>
        <v>Oil</v>
      </c>
      <c r="C1761" s="3">
        <f t="shared" si="461"/>
        <v>0</v>
      </c>
      <c r="D1761" s="3">
        <f t="shared" si="462"/>
        <v>0</v>
      </c>
      <c r="E1761" s="3">
        <f t="shared" si="463"/>
        <v>1.7739852300000001</v>
      </c>
      <c r="F1761" s="3" t="str">
        <f t="shared" si="464"/>
        <v/>
      </c>
      <c r="G1761" s="3">
        <f t="shared" si="465"/>
        <v>0</v>
      </c>
      <c r="H1761" s="3">
        <f t="shared" si="466"/>
        <v>0</v>
      </c>
      <c r="I1761" s="3">
        <f t="shared" si="467"/>
        <v>118</v>
      </c>
      <c r="J1761" s="3">
        <f t="shared" si="468"/>
        <v>0</v>
      </c>
      <c r="K1761" s="3">
        <f t="shared" si="469"/>
        <v>0</v>
      </c>
      <c r="L1761" s="3">
        <f t="shared" si="470"/>
        <v>0</v>
      </c>
      <c r="M1761" s="3">
        <f t="shared" si="471"/>
        <v>4.0467781000000005E-3</v>
      </c>
      <c r="N1761" s="3">
        <f t="shared" si="472"/>
        <v>0</v>
      </c>
      <c r="O1761" s="3">
        <f>SUM(K1761:M1761)</f>
        <v>4.0467781000000005E-3</v>
      </c>
      <c r="P1761" s="41" t="str">
        <f t="shared" si="473"/>
        <v/>
      </c>
      <c r="Q1761" s="42" t="str">
        <f t="shared" si="474"/>
        <v/>
      </c>
      <c r="R1761" s="44">
        <f t="shared" si="475"/>
        <v>2.2811791392423264E-3</v>
      </c>
      <c r="S1761" s="3" t="str">
        <f>IF(G1761&gt;0,(K1761/G1761)*(1000000/365),"")</f>
        <v/>
      </c>
      <c r="T1761" s="3" t="str">
        <f>IF(H1761&gt;0,(L1761/H1761)*(1000000/365),"")</f>
        <v/>
      </c>
      <c r="U1761" s="3">
        <f>IF(I1761&gt;0,(M1761/I1761)*(1000000/365),"")</f>
        <v>9.3958163454840954E-2</v>
      </c>
      <c r="V1761" s="28" t="str">
        <f>IF(J1761&gt;0,(N1761/J1761)*(1000000/365),"")</f>
        <v/>
      </c>
      <c r="Y1761" s="29" t="s">
        <v>1041</v>
      </c>
      <c r="Z1761" s="3" t="s">
        <v>47</v>
      </c>
      <c r="AA1761" s="3">
        <v>1773985.23</v>
      </c>
      <c r="AB1761" s="3">
        <v>70</v>
      </c>
      <c r="AC1761" s="3">
        <v>118</v>
      </c>
      <c r="AD1761" s="3">
        <v>0</v>
      </c>
      <c r="AE1761" s="2" t="s">
        <v>1245</v>
      </c>
      <c r="AI1761" s="3" t="s">
        <v>1245</v>
      </c>
      <c r="AM1761" s="2" t="s">
        <v>1243</v>
      </c>
      <c r="AO1761" s="2">
        <v>118</v>
      </c>
      <c r="AP1761" s="2">
        <v>4.0467781</v>
      </c>
    </row>
    <row r="1762" spans="1:42" x14ac:dyDescent="0.25">
      <c r="A1762" s="3">
        <f t="shared" si="459"/>
        <v>3</v>
      </c>
      <c r="B1762" s="3" t="str">
        <f t="shared" si="460"/>
        <v>Oil</v>
      </c>
      <c r="C1762" s="3">
        <f t="shared" si="461"/>
        <v>0</v>
      </c>
      <c r="D1762" s="3">
        <f t="shared" si="462"/>
        <v>0</v>
      </c>
      <c r="E1762" s="3">
        <f t="shared" si="463"/>
        <v>0</v>
      </c>
      <c r="F1762" s="3" t="str">
        <f t="shared" si="464"/>
        <v/>
      </c>
      <c r="G1762" s="3">
        <f t="shared" si="465"/>
        <v>0</v>
      </c>
      <c r="H1762" s="3">
        <f t="shared" si="466"/>
        <v>0</v>
      </c>
      <c r="I1762" s="3">
        <f t="shared" si="467"/>
        <v>10</v>
      </c>
      <c r="J1762" s="3">
        <f t="shared" si="468"/>
        <v>0</v>
      </c>
      <c r="K1762" s="3">
        <f t="shared" si="469"/>
        <v>0</v>
      </c>
      <c r="L1762" s="3">
        <f t="shared" si="470"/>
        <v>0</v>
      </c>
      <c r="M1762" s="3">
        <f t="shared" si="471"/>
        <v>5.9220000000000002E-7</v>
      </c>
      <c r="N1762" s="3">
        <f t="shared" si="472"/>
        <v>0</v>
      </c>
      <c r="O1762" s="3">
        <f>SUM(K1762:M1762)</f>
        <v>5.9220000000000002E-7</v>
      </c>
      <c r="P1762" s="41" t="str">
        <f t="shared" si="473"/>
        <v/>
      </c>
      <c r="Q1762" s="42" t="str">
        <f t="shared" si="474"/>
        <v/>
      </c>
      <c r="R1762" s="44" t="str">
        <f t="shared" si="475"/>
        <v/>
      </c>
      <c r="S1762" s="3" t="str">
        <f>IF(G1762&gt;0,(K1762/G1762)*(1000000/365),"")</f>
        <v/>
      </c>
      <c r="T1762" s="3" t="str">
        <f>IF(H1762&gt;0,(L1762/H1762)*(1000000/365),"")</f>
        <v/>
      </c>
      <c r="U1762" s="3">
        <f>IF(I1762&gt;0,(M1762/I1762)*(1000000/365),"")</f>
        <v>1.6224657534246576E-4</v>
      </c>
      <c r="V1762" s="28" t="str">
        <f>IF(J1762&gt;0,(N1762/J1762)*(1000000/365),"")</f>
        <v/>
      </c>
      <c r="Y1762" s="29" t="s">
        <v>1041</v>
      </c>
      <c r="Z1762" s="3" t="s">
        <v>47</v>
      </c>
      <c r="AB1762" s="3">
        <v>0</v>
      </c>
      <c r="AC1762" s="3">
        <v>0</v>
      </c>
      <c r="AD1762" s="3">
        <v>0</v>
      </c>
      <c r="AE1762" s="2" t="s">
        <v>1245</v>
      </c>
      <c r="AI1762" s="3" t="s">
        <v>1245</v>
      </c>
      <c r="AM1762" s="2" t="s">
        <v>1243</v>
      </c>
      <c r="AO1762" s="2">
        <v>10</v>
      </c>
      <c r="AP1762" s="2">
        <v>5.9219999999999997E-4</v>
      </c>
    </row>
    <row r="1763" spans="1:42" x14ac:dyDescent="0.25">
      <c r="A1763" s="3">
        <f t="shared" si="459"/>
        <v>3</v>
      </c>
      <c r="B1763" s="3" t="str">
        <f t="shared" si="460"/>
        <v>Gas</v>
      </c>
      <c r="C1763" s="3">
        <f t="shared" si="461"/>
        <v>0</v>
      </c>
      <c r="D1763" s="3">
        <f t="shared" si="462"/>
        <v>0</v>
      </c>
      <c r="E1763" s="3">
        <f t="shared" si="463"/>
        <v>6.1768300000000003E-3</v>
      </c>
      <c r="F1763" s="3" t="str">
        <f t="shared" si="464"/>
        <v/>
      </c>
      <c r="G1763" s="3">
        <f t="shared" si="465"/>
        <v>0</v>
      </c>
      <c r="H1763" s="3">
        <f t="shared" si="466"/>
        <v>0</v>
      </c>
      <c r="I1763" s="3">
        <f t="shared" si="467"/>
        <v>1</v>
      </c>
      <c r="J1763" s="3">
        <f t="shared" si="468"/>
        <v>0</v>
      </c>
      <c r="K1763" s="3">
        <f t="shared" si="469"/>
        <v>0</v>
      </c>
      <c r="L1763" s="3">
        <f t="shared" si="470"/>
        <v>0</v>
      </c>
      <c r="M1763" s="3">
        <f t="shared" si="471"/>
        <v>1E-4</v>
      </c>
      <c r="N1763" s="3">
        <f t="shared" si="472"/>
        <v>0</v>
      </c>
      <c r="O1763" s="3">
        <f>SUM(K1763:M1763)</f>
        <v>1E-4</v>
      </c>
      <c r="P1763" s="41" t="str">
        <f t="shared" si="473"/>
        <v/>
      </c>
      <c r="Q1763" s="42" t="str">
        <f t="shared" si="474"/>
        <v/>
      </c>
      <c r="R1763" s="44">
        <f t="shared" si="475"/>
        <v>1.6189534113776809E-2</v>
      </c>
      <c r="S1763" s="3" t="str">
        <f>IF(G1763&gt;0,(K1763/G1763)*(1000000/365),"")</f>
        <v/>
      </c>
      <c r="T1763" s="3" t="str">
        <f>IF(H1763&gt;0,(L1763/H1763)*(1000000/365),"")</f>
        <v/>
      </c>
      <c r="U1763" s="3">
        <f>IF(I1763&gt;0,(M1763/I1763)*(1000000/365),"")</f>
        <v>0.27397260273972601</v>
      </c>
      <c r="V1763" s="28" t="str">
        <f>IF(J1763&gt;0,(N1763/J1763)*(1000000/365),"")</f>
        <v/>
      </c>
      <c r="Y1763" s="29" t="s">
        <v>1045</v>
      </c>
      <c r="Z1763" s="3" t="s">
        <v>47</v>
      </c>
      <c r="AA1763" s="3">
        <v>6176.83</v>
      </c>
      <c r="AB1763" s="3">
        <v>1</v>
      </c>
      <c r="AC1763" s="3">
        <v>1</v>
      </c>
      <c r="AD1763" s="3">
        <v>0</v>
      </c>
      <c r="AE1763" s="2" t="s">
        <v>1245</v>
      </c>
      <c r="AI1763" s="3" t="s">
        <v>1245</v>
      </c>
      <c r="AM1763" s="2" t="s">
        <v>1243</v>
      </c>
      <c r="AO1763" s="2">
        <v>1</v>
      </c>
      <c r="AP1763" s="2">
        <v>0.1</v>
      </c>
    </row>
    <row r="1764" spans="1:42" x14ac:dyDescent="0.25">
      <c r="A1764" s="3">
        <f t="shared" si="459"/>
        <v>2</v>
      </c>
      <c r="B1764" s="3" t="str">
        <f t="shared" si="460"/>
        <v>Gas</v>
      </c>
      <c r="C1764" s="3">
        <f t="shared" si="461"/>
        <v>0</v>
      </c>
      <c r="D1764" s="3">
        <f t="shared" si="462"/>
        <v>4.3999999999999999E-5</v>
      </c>
      <c r="E1764" s="3">
        <f t="shared" si="463"/>
        <v>0</v>
      </c>
      <c r="F1764" s="3" t="str">
        <f t="shared" si="464"/>
        <v/>
      </c>
      <c r="G1764" s="3">
        <f t="shared" si="465"/>
        <v>0</v>
      </c>
      <c r="H1764" s="3">
        <f t="shared" si="466"/>
        <v>1</v>
      </c>
      <c r="I1764" s="3">
        <f t="shared" si="467"/>
        <v>0</v>
      </c>
      <c r="J1764" s="3">
        <f t="shared" si="468"/>
        <v>0</v>
      </c>
      <c r="K1764" s="3">
        <f t="shared" si="469"/>
        <v>0</v>
      </c>
      <c r="L1764" s="3">
        <f t="shared" si="470"/>
        <v>4.0000000000000003E-5</v>
      </c>
      <c r="M1764" s="3">
        <f t="shared" si="471"/>
        <v>0</v>
      </c>
      <c r="N1764" s="3">
        <f t="shared" si="472"/>
        <v>0</v>
      </c>
      <c r="O1764" s="3">
        <f>SUM(K1764:M1764)</f>
        <v>4.0000000000000003E-5</v>
      </c>
      <c r="P1764" s="41" t="str">
        <f t="shared" si="473"/>
        <v/>
      </c>
      <c r="Q1764" s="42">
        <f t="shared" si="474"/>
        <v>0.90909090909090917</v>
      </c>
      <c r="R1764" s="44" t="str">
        <f t="shared" si="475"/>
        <v/>
      </c>
      <c r="S1764" s="3" t="str">
        <f>IF(G1764&gt;0,(K1764/G1764)*(1000000/365),"")</f>
        <v/>
      </c>
      <c r="T1764" s="3">
        <f>IF(H1764&gt;0,(L1764/H1764)*(1000000/365),"")</f>
        <v>0.10958904109589042</v>
      </c>
      <c r="U1764" s="3" t="str">
        <f>IF(I1764&gt;0,(M1764/I1764)*(1000000/365),"")</f>
        <v/>
      </c>
      <c r="V1764" s="28" t="str">
        <f>IF(J1764&gt;0,(N1764/J1764)*(1000000/365),"")</f>
        <v/>
      </c>
      <c r="Y1764" s="29" t="s">
        <v>1047</v>
      </c>
      <c r="Z1764" s="3" t="s">
        <v>62</v>
      </c>
      <c r="AA1764" s="3">
        <v>44</v>
      </c>
      <c r="AB1764" s="3">
        <v>1</v>
      </c>
      <c r="AC1764" s="3">
        <v>1</v>
      </c>
      <c r="AD1764" s="3">
        <v>0</v>
      </c>
      <c r="AE1764" s="2" t="s">
        <v>1245</v>
      </c>
      <c r="AG1764" s="2">
        <v>0</v>
      </c>
      <c r="AH1764" s="2">
        <v>0</v>
      </c>
      <c r="AI1764" s="3" t="s">
        <v>1243</v>
      </c>
      <c r="AK1764" s="3">
        <v>1</v>
      </c>
      <c r="AL1764" s="3">
        <v>0.04</v>
      </c>
      <c r="AM1764" s="2" t="s">
        <v>1245</v>
      </c>
      <c r="AO1764" s="2">
        <v>0</v>
      </c>
      <c r="AP1764" s="2">
        <v>0</v>
      </c>
    </row>
    <row r="1765" spans="1:42" x14ac:dyDescent="0.25">
      <c r="A1765" s="3">
        <f t="shared" si="459"/>
        <v>3</v>
      </c>
      <c r="B1765" s="3" t="str">
        <f t="shared" si="460"/>
        <v>Gas</v>
      </c>
      <c r="C1765" s="3">
        <f t="shared" si="461"/>
        <v>0</v>
      </c>
      <c r="D1765" s="3">
        <f t="shared" si="462"/>
        <v>0</v>
      </c>
      <c r="E1765" s="3">
        <f t="shared" si="463"/>
        <v>2.5890520000000001E-3</v>
      </c>
      <c r="F1765" s="3" t="str">
        <f t="shared" si="464"/>
        <v/>
      </c>
      <c r="G1765" s="3">
        <f t="shared" si="465"/>
        <v>0</v>
      </c>
      <c r="H1765" s="3">
        <f t="shared" si="466"/>
        <v>0</v>
      </c>
      <c r="I1765" s="3">
        <f t="shared" si="467"/>
        <v>1</v>
      </c>
      <c r="J1765" s="3">
        <f t="shared" si="468"/>
        <v>0</v>
      </c>
      <c r="K1765" s="3">
        <f t="shared" si="469"/>
        <v>0</v>
      </c>
      <c r="L1765" s="3">
        <f t="shared" si="470"/>
        <v>0</v>
      </c>
      <c r="M1765" s="3">
        <f t="shared" si="471"/>
        <v>9.7430000000000007E-5</v>
      </c>
      <c r="N1765" s="3">
        <f t="shared" si="472"/>
        <v>0</v>
      </c>
      <c r="O1765" s="3">
        <f>SUM(K1765:M1765)</f>
        <v>9.7430000000000007E-5</v>
      </c>
      <c r="P1765" s="41" t="str">
        <f t="shared" si="473"/>
        <v/>
      </c>
      <c r="Q1765" s="42" t="str">
        <f t="shared" si="474"/>
        <v/>
      </c>
      <c r="R1765" s="44">
        <f t="shared" si="475"/>
        <v>3.7631534631208642E-2</v>
      </c>
      <c r="S1765" s="3" t="str">
        <f>IF(G1765&gt;0,(K1765/G1765)*(1000000/365),"")</f>
        <v/>
      </c>
      <c r="T1765" s="3" t="str">
        <f>IF(H1765&gt;0,(L1765/H1765)*(1000000/365),"")</f>
        <v/>
      </c>
      <c r="U1765" s="3">
        <f>IF(I1765&gt;0,(M1765/I1765)*(1000000/365),"")</f>
        <v>0.2669315068493151</v>
      </c>
      <c r="V1765" s="28" t="str">
        <f>IF(J1765&gt;0,(N1765/J1765)*(1000000/365),"")</f>
        <v/>
      </c>
      <c r="Y1765" s="29" t="s">
        <v>1047</v>
      </c>
      <c r="Z1765" s="3" t="s">
        <v>47</v>
      </c>
      <c r="AA1765" s="3">
        <v>2589.0520000000001</v>
      </c>
      <c r="AB1765" s="3">
        <v>1</v>
      </c>
      <c r="AC1765" s="3">
        <v>1</v>
      </c>
      <c r="AD1765" s="3">
        <v>0</v>
      </c>
      <c r="AE1765" s="2" t="s">
        <v>1245</v>
      </c>
      <c r="AI1765" s="3" t="s">
        <v>1245</v>
      </c>
      <c r="AM1765" s="2" t="s">
        <v>1243</v>
      </c>
      <c r="AO1765" s="2">
        <v>1</v>
      </c>
      <c r="AP1765" s="2">
        <v>9.7430000000000003E-2</v>
      </c>
    </row>
    <row r="1766" spans="1:42" x14ac:dyDescent="0.25">
      <c r="A1766" s="3">
        <f t="shared" si="459"/>
        <v>2</v>
      </c>
      <c r="B1766" s="3" t="str">
        <f t="shared" si="460"/>
        <v>Gas</v>
      </c>
      <c r="C1766" s="3">
        <f t="shared" si="461"/>
        <v>0</v>
      </c>
      <c r="D1766" s="3">
        <f t="shared" si="462"/>
        <v>9.1638448600000005E-2</v>
      </c>
      <c r="E1766" s="3">
        <f t="shared" si="463"/>
        <v>0</v>
      </c>
      <c r="F1766" s="3" t="str">
        <f t="shared" si="464"/>
        <v/>
      </c>
      <c r="G1766" s="3">
        <f t="shared" si="465"/>
        <v>0</v>
      </c>
      <c r="H1766" s="3">
        <f t="shared" si="466"/>
        <v>29</v>
      </c>
      <c r="I1766" s="3">
        <f t="shared" si="467"/>
        <v>0</v>
      </c>
      <c r="J1766" s="3">
        <f t="shared" si="468"/>
        <v>0</v>
      </c>
      <c r="K1766" s="3">
        <f t="shared" si="469"/>
        <v>0</v>
      </c>
      <c r="L1766" s="3">
        <f t="shared" si="470"/>
        <v>9.8000000000000014E-3</v>
      </c>
      <c r="M1766" s="3">
        <f t="shared" si="471"/>
        <v>0</v>
      </c>
      <c r="N1766" s="3">
        <f t="shared" si="472"/>
        <v>0</v>
      </c>
      <c r="O1766" s="3">
        <f>SUM(K1766:M1766)</f>
        <v>9.8000000000000014E-3</v>
      </c>
      <c r="P1766" s="41" t="str">
        <f t="shared" si="473"/>
        <v/>
      </c>
      <c r="Q1766" s="42">
        <f t="shared" si="474"/>
        <v>0.1069420112378463</v>
      </c>
      <c r="R1766" s="44" t="str">
        <f t="shared" si="475"/>
        <v/>
      </c>
      <c r="S1766" s="3" t="str">
        <f>IF(G1766&gt;0,(K1766/G1766)*(1000000/365),"")</f>
        <v/>
      </c>
      <c r="T1766" s="3">
        <f>IF(H1766&gt;0,(L1766/H1766)*(1000000/365),"")</f>
        <v>0.92583845063769499</v>
      </c>
      <c r="U1766" s="3" t="str">
        <f>IF(I1766&gt;0,(M1766/I1766)*(1000000/365),"")</f>
        <v/>
      </c>
      <c r="V1766" s="28" t="str">
        <f>IF(J1766&gt;0,(N1766/J1766)*(1000000/365),"")</f>
        <v/>
      </c>
      <c r="Y1766" s="29" t="s">
        <v>1049</v>
      </c>
      <c r="Z1766" s="3" t="s">
        <v>47</v>
      </c>
      <c r="AA1766" s="3">
        <v>91638.448600000003</v>
      </c>
      <c r="AB1766" s="3">
        <v>18</v>
      </c>
      <c r="AC1766" s="3">
        <v>29</v>
      </c>
      <c r="AD1766" s="3">
        <v>0</v>
      </c>
      <c r="AE1766" s="2" t="s">
        <v>1245</v>
      </c>
      <c r="AI1766" s="3" t="s">
        <v>1243</v>
      </c>
      <c r="AK1766" s="3">
        <v>29</v>
      </c>
      <c r="AL1766" s="3">
        <v>9.8000000000000007</v>
      </c>
      <c r="AM1766" s="2" t="s">
        <v>1245</v>
      </c>
    </row>
    <row r="1767" spans="1:42" x14ac:dyDescent="0.25">
      <c r="A1767" s="3">
        <f t="shared" si="459"/>
        <v>2</v>
      </c>
      <c r="B1767" s="3" t="str">
        <f t="shared" si="460"/>
        <v>Gas</v>
      </c>
      <c r="C1767" s="3">
        <f t="shared" si="461"/>
        <v>0</v>
      </c>
      <c r="D1767" s="3">
        <f t="shared" si="462"/>
        <v>4.6394954700000005E-2</v>
      </c>
      <c r="E1767" s="3">
        <f t="shared" si="463"/>
        <v>0</v>
      </c>
      <c r="F1767" s="3" t="str">
        <f t="shared" si="464"/>
        <v/>
      </c>
      <c r="G1767" s="3">
        <f t="shared" si="465"/>
        <v>0</v>
      </c>
      <c r="H1767" s="3">
        <f t="shared" si="466"/>
        <v>15</v>
      </c>
      <c r="I1767" s="3">
        <f t="shared" si="467"/>
        <v>0</v>
      </c>
      <c r="J1767" s="3">
        <f t="shared" si="468"/>
        <v>0</v>
      </c>
      <c r="K1767" s="3">
        <f t="shared" si="469"/>
        <v>0</v>
      </c>
      <c r="L1767" s="3">
        <f t="shared" si="470"/>
        <v>6.7999999999999996E-3</v>
      </c>
      <c r="M1767" s="3">
        <f t="shared" si="471"/>
        <v>0</v>
      </c>
      <c r="N1767" s="3">
        <f t="shared" si="472"/>
        <v>0</v>
      </c>
      <c r="O1767" s="3">
        <f>SUM(K1767:M1767)</f>
        <v>6.7999999999999996E-3</v>
      </c>
      <c r="P1767" s="41" t="str">
        <f t="shared" si="473"/>
        <v/>
      </c>
      <c r="Q1767" s="42">
        <f t="shared" si="474"/>
        <v>0.14656766115993208</v>
      </c>
      <c r="R1767" s="44" t="str">
        <f t="shared" si="475"/>
        <v/>
      </c>
      <c r="S1767" s="3" t="str">
        <f>IF(G1767&gt;0,(K1767/G1767)*(1000000/365),"")</f>
        <v/>
      </c>
      <c r="T1767" s="3">
        <f>IF(H1767&gt;0,(L1767/H1767)*(1000000/365),"")</f>
        <v>1.2420091324200913</v>
      </c>
      <c r="U1767" s="3" t="str">
        <f>IF(I1767&gt;0,(M1767/I1767)*(1000000/365),"")</f>
        <v/>
      </c>
      <c r="V1767" s="28" t="str">
        <f>IF(J1767&gt;0,(N1767/J1767)*(1000000/365),"")</f>
        <v/>
      </c>
      <c r="Y1767" s="29" t="s">
        <v>1049</v>
      </c>
      <c r="Z1767" s="3" t="s">
        <v>47</v>
      </c>
      <c r="AA1767" s="3">
        <v>46394.954700000002</v>
      </c>
      <c r="AB1767" s="3">
        <v>6</v>
      </c>
      <c r="AC1767" s="3">
        <v>15</v>
      </c>
      <c r="AD1767" s="3">
        <v>0</v>
      </c>
      <c r="AE1767" s="2" t="s">
        <v>1245</v>
      </c>
      <c r="AI1767" s="3" t="s">
        <v>1243</v>
      </c>
      <c r="AK1767" s="3">
        <v>15</v>
      </c>
      <c r="AL1767" s="3">
        <v>6.8</v>
      </c>
      <c r="AM1767" s="2" t="s">
        <v>1245</v>
      </c>
    </row>
    <row r="1768" spans="1:42" x14ac:dyDescent="0.25">
      <c r="A1768" s="3">
        <f t="shared" si="459"/>
        <v>1</v>
      </c>
      <c r="B1768" s="3" t="str">
        <f t="shared" si="460"/>
        <v>Oil</v>
      </c>
      <c r="C1768" s="3">
        <f t="shared" si="461"/>
        <v>0.85287239999999997</v>
      </c>
      <c r="D1768" s="3">
        <f t="shared" si="462"/>
        <v>0</v>
      </c>
      <c r="E1768" s="3">
        <f t="shared" si="463"/>
        <v>0</v>
      </c>
      <c r="F1768" s="3" t="str">
        <f t="shared" si="464"/>
        <v/>
      </c>
      <c r="G1768" s="3">
        <f t="shared" si="465"/>
        <v>15</v>
      </c>
      <c r="H1768" s="3">
        <f t="shared" si="466"/>
        <v>0</v>
      </c>
      <c r="I1768" s="3">
        <f t="shared" si="467"/>
        <v>0</v>
      </c>
      <c r="J1768" s="3">
        <f t="shared" si="468"/>
        <v>0</v>
      </c>
      <c r="K1768" s="3">
        <f t="shared" si="469"/>
        <v>1.9880000000000001E-4</v>
      </c>
      <c r="L1768" s="3">
        <f t="shared" si="470"/>
        <v>0</v>
      </c>
      <c r="M1768" s="3">
        <f t="shared" si="471"/>
        <v>0</v>
      </c>
      <c r="N1768" s="3">
        <f t="shared" si="472"/>
        <v>0</v>
      </c>
      <c r="O1768" s="3">
        <f>SUM(K1768:M1768)</f>
        <v>1.9880000000000001E-4</v>
      </c>
      <c r="P1768" s="41">
        <f t="shared" si="473"/>
        <v>2.3309465753610975E-4</v>
      </c>
      <c r="Q1768" s="42" t="str">
        <f t="shared" si="474"/>
        <v/>
      </c>
      <c r="R1768" s="44" t="str">
        <f t="shared" si="475"/>
        <v/>
      </c>
      <c r="S1768" s="3">
        <f>IF(G1768&gt;0,(K1768/G1768)*(1000000/365),"")</f>
        <v>3.631050228310502E-2</v>
      </c>
      <c r="T1768" s="3" t="str">
        <f>IF(H1768&gt;0,(L1768/H1768)*(1000000/365),"")</f>
        <v/>
      </c>
      <c r="U1768" s="3" t="str">
        <f>IF(I1768&gt;0,(M1768/I1768)*(1000000/365),"")</f>
        <v/>
      </c>
      <c r="V1768" s="28" t="str">
        <f>IF(J1768&gt;0,(N1768/J1768)*(1000000/365),"")</f>
        <v/>
      </c>
      <c r="Y1768" s="29" t="s">
        <v>1051</v>
      </c>
      <c r="Z1768" s="3" t="s">
        <v>47</v>
      </c>
      <c r="AA1768" s="3">
        <v>852872.4</v>
      </c>
      <c r="AB1768" s="3">
        <v>218</v>
      </c>
      <c r="AC1768" s="3">
        <v>15</v>
      </c>
      <c r="AD1768" s="3">
        <v>15</v>
      </c>
      <c r="AE1768" s="2" t="s">
        <v>1243</v>
      </c>
      <c r="AG1768" s="2">
        <v>15</v>
      </c>
      <c r="AH1768" s="2">
        <v>0.1988</v>
      </c>
      <c r="AI1768" s="3" t="s">
        <v>1245</v>
      </c>
      <c r="AM1768" s="2" t="s">
        <v>1245</v>
      </c>
    </row>
    <row r="1769" spans="1:42" x14ac:dyDescent="0.25">
      <c r="A1769" s="3">
        <f t="shared" si="459"/>
        <v>1</v>
      </c>
      <c r="B1769" s="3" t="str">
        <f t="shared" si="460"/>
        <v>Oil</v>
      </c>
      <c r="C1769" s="3">
        <f t="shared" si="461"/>
        <v>0.57795627999999999</v>
      </c>
      <c r="D1769" s="3">
        <f t="shared" si="462"/>
        <v>0</v>
      </c>
      <c r="E1769" s="3">
        <f t="shared" si="463"/>
        <v>0</v>
      </c>
      <c r="F1769" s="3" t="str">
        <f t="shared" si="464"/>
        <v/>
      </c>
      <c r="G1769" s="3">
        <f t="shared" si="465"/>
        <v>21</v>
      </c>
      <c r="H1769" s="3">
        <f t="shared" si="466"/>
        <v>0</v>
      </c>
      <c r="I1769" s="3">
        <f t="shared" si="467"/>
        <v>0</v>
      </c>
      <c r="J1769" s="3">
        <f t="shared" si="468"/>
        <v>0</v>
      </c>
      <c r="K1769" s="3">
        <f t="shared" si="469"/>
        <v>2.37E-5</v>
      </c>
      <c r="L1769" s="3">
        <f t="shared" si="470"/>
        <v>0</v>
      </c>
      <c r="M1769" s="3">
        <f t="shared" si="471"/>
        <v>0</v>
      </c>
      <c r="N1769" s="3">
        <f t="shared" si="472"/>
        <v>0</v>
      </c>
      <c r="O1769" s="3">
        <f>SUM(K1769:M1769)</f>
        <v>2.37E-5</v>
      </c>
      <c r="P1769" s="41">
        <f t="shared" si="473"/>
        <v>4.1006561949633975E-5</v>
      </c>
      <c r="Q1769" s="42" t="str">
        <f t="shared" si="474"/>
        <v/>
      </c>
      <c r="R1769" s="44" t="str">
        <f t="shared" si="475"/>
        <v/>
      </c>
      <c r="S1769" s="3">
        <f>IF(G1769&gt;0,(K1769/G1769)*(1000000/365),"")</f>
        <v>3.0919765166340508E-3</v>
      </c>
      <c r="T1769" s="3" t="str">
        <f>IF(H1769&gt;0,(L1769/H1769)*(1000000/365),"")</f>
        <v/>
      </c>
      <c r="U1769" s="3" t="str">
        <f>IF(I1769&gt;0,(M1769/I1769)*(1000000/365),"")</f>
        <v/>
      </c>
      <c r="V1769" s="28" t="str">
        <f>IF(J1769&gt;0,(N1769/J1769)*(1000000/365),"")</f>
        <v/>
      </c>
      <c r="Y1769" s="29" t="s">
        <v>1052</v>
      </c>
      <c r="Z1769" s="3" t="s">
        <v>47</v>
      </c>
      <c r="AA1769" s="3">
        <v>577956.28</v>
      </c>
      <c r="AB1769" s="3">
        <v>210</v>
      </c>
      <c r="AC1769" s="3">
        <v>21</v>
      </c>
      <c r="AD1769" s="3">
        <v>21</v>
      </c>
      <c r="AE1769" s="2" t="s">
        <v>1243</v>
      </c>
      <c r="AG1769" s="2">
        <v>21</v>
      </c>
      <c r="AH1769" s="2">
        <v>2.3699999999999999E-2</v>
      </c>
      <c r="AI1769" s="3" t="s">
        <v>1245</v>
      </c>
      <c r="AM1769" s="2" t="s">
        <v>1245</v>
      </c>
    </row>
    <row r="1770" spans="1:42" x14ac:dyDescent="0.25">
      <c r="A1770" s="3">
        <f t="shared" si="459"/>
        <v>4</v>
      </c>
      <c r="B1770" s="3" t="str">
        <f t="shared" si="460"/>
        <v>Oil</v>
      </c>
      <c r="C1770" s="3">
        <f t="shared" si="461"/>
        <v>1.5157269942857143</v>
      </c>
      <c r="D1770" s="3">
        <f t="shared" si="462"/>
        <v>0.66870308571428572</v>
      </c>
      <c r="E1770" s="3">
        <f t="shared" si="463"/>
        <v>0</v>
      </c>
      <c r="F1770" s="3" t="str">
        <f t="shared" si="464"/>
        <v/>
      </c>
      <c r="G1770" s="3">
        <f t="shared" si="465"/>
        <v>34</v>
      </c>
      <c r="H1770" s="3">
        <f t="shared" si="466"/>
        <v>15</v>
      </c>
      <c r="I1770" s="3">
        <f t="shared" si="467"/>
        <v>0</v>
      </c>
      <c r="J1770" s="3">
        <f t="shared" si="468"/>
        <v>0</v>
      </c>
      <c r="K1770" s="3">
        <f t="shared" si="469"/>
        <v>7.584E-4</v>
      </c>
      <c r="L1770" s="3">
        <f t="shared" si="470"/>
        <v>2.2960600000000001E-2</v>
      </c>
      <c r="M1770" s="3">
        <f t="shared" si="471"/>
        <v>0</v>
      </c>
      <c r="N1770" s="3">
        <f t="shared" si="472"/>
        <v>0</v>
      </c>
      <c r="O1770" s="3">
        <f>SUM(K1770:M1770)</f>
        <v>2.3719E-2</v>
      </c>
      <c r="P1770" s="41">
        <f t="shared" si="473"/>
        <v>5.0035395744693167E-4</v>
      </c>
      <c r="Q1770" s="42">
        <f t="shared" si="474"/>
        <v>3.4336016223813708E-2</v>
      </c>
      <c r="R1770" s="44" t="str">
        <f t="shared" si="475"/>
        <v/>
      </c>
      <c r="S1770" s="3">
        <f>IF(G1770&gt;0,(K1770/G1770)*(1000000/365),"")</f>
        <v>6.111200644641418E-2</v>
      </c>
      <c r="T1770" s="3">
        <f>IF(H1770&gt;0,(L1770/H1770)*(1000000/365),"")</f>
        <v>4.193716894977169</v>
      </c>
      <c r="U1770" s="3" t="str">
        <f>IF(I1770&gt;0,(M1770/I1770)*(1000000/365),"")</f>
        <v/>
      </c>
      <c r="V1770" s="28" t="str">
        <f>IF(J1770&gt;0,(N1770/J1770)*(1000000/365),"")</f>
        <v/>
      </c>
      <c r="Y1770" s="29" t="s">
        <v>1053</v>
      </c>
      <c r="Z1770" s="3" t="s">
        <v>47</v>
      </c>
      <c r="AA1770" s="3">
        <v>2184430.08</v>
      </c>
      <c r="AB1770" s="3">
        <v>486</v>
      </c>
      <c r="AC1770" s="3">
        <v>35</v>
      </c>
      <c r="AD1770" s="3">
        <v>35</v>
      </c>
      <c r="AE1770" s="2" t="s">
        <v>1243</v>
      </c>
      <c r="AG1770" s="2">
        <v>34</v>
      </c>
      <c r="AH1770" s="2">
        <v>0.75839999999999996</v>
      </c>
      <c r="AI1770" s="3" t="s">
        <v>1243</v>
      </c>
      <c r="AK1770" s="3">
        <v>15</v>
      </c>
      <c r="AL1770" s="3">
        <v>22.960599999999999</v>
      </c>
      <c r="AM1770" s="2" t="s">
        <v>1245</v>
      </c>
    </row>
    <row r="1771" spans="1:42" x14ac:dyDescent="0.25">
      <c r="A1771" s="3">
        <f t="shared" si="459"/>
        <v>3</v>
      </c>
      <c r="B1771" s="3" t="str">
        <f t="shared" si="460"/>
        <v>Gas</v>
      </c>
      <c r="C1771" s="3">
        <f t="shared" si="461"/>
        <v>0</v>
      </c>
      <c r="D1771" s="3">
        <f t="shared" si="462"/>
        <v>0</v>
      </c>
      <c r="E1771" s="3">
        <f t="shared" si="463"/>
        <v>4.3616049999999993E-3</v>
      </c>
      <c r="F1771" s="3" t="str">
        <f t="shared" si="464"/>
        <v/>
      </c>
      <c r="G1771" s="3">
        <f t="shared" si="465"/>
        <v>0</v>
      </c>
      <c r="H1771" s="3">
        <f t="shared" si="466"/>
        <v>0</v>
      </c>
      <c r="I1771" s="3">
        <f t="shared" si="467"/>
        <v>1</v>
      </c>
      <c r="J1771" s="3">
        <f t="shared" si="468"/>
        <v>0</v>
      </c>
      <c r="K1771" s="3">
        <f t="shared" si="469"/>
        <v>0</v>
      </c>
      <c r="L1771" s="3">
        <f t="shared" si="470"/>
        <v>0</v>
      </c>
      <c r="M1771" s="3">
        <f t="shared" si="471"/>
        <v>5.2248999999999994E-5</v>
      </c>
      <c r="N1771" s="3">
        <f t="shared" si="472"/>
        <v>0</v>
      </c>
      <c r="O1771" s="3">
        <f>SUM(K1771:M1771)</f>
        <v>5.2248999999999994E-5</v>
      </c>
      <c r="P1771" s="41" t="str">
        <f t="shared" si="473"/>
        <v/>
      </c>
      <c r="Q1771" s="42" t="str">
        <f t="shared" si="474"/>
        <v/>
      </c>
      <c r="R1771" s="44">
        <f t="shared" si="475"/>
        <v>1.197930578307756E-2</v>
      </c>
      <c r="S1771" s="3" t="str">
        <f>IF(G1771&gt;0,(K1771/G1771)*(1000000/365),"")</f>
        <v/>
      </c>
      <c r="T1771" s="3" t="str">
        <f>IF(H1771&gt;0,(L1771/H1771)*(1000000/365),"")</f>
        <v/>
      </c>
      <c r="U1771" s="3">
        <f>IF(I1771&gt;0,(M1771/I1771)*(1000000/365),"")</f>
        <v>0.14314794520547944</v>
      </c>
      <c r="V1771" s="28" t="str">
        <f>IF(J1771&gt;0,(N1771/J1771)*(1000000/365),"")</f>
        <v/>
      </c>
      <c r="Y1771" s="29" t="s">
        <v>1055</v>
      </c>
      <c r="Z1771" s="3" t="s">
        <v>47</v>
      </c>
      <c r="AA1771" s="3">
        <v>4361.6049999999996</v>
      </c>
      <c r="AB1771" s="3">
        <v>1</v>
      </c>
      <c r="AC1771" s="3">
        <v>1</v>
      </c>
      <c r="AD1771" s="3">
        <v>0</v>
      </c>
      <c r="AE1771" s="2" t="s">
        <v>1245</v>
      </c>
      <c r="AI1771" s="3" t="s">
        <v>1245</v>
      </c>
      <c r="AM1771" s="2" t="s">
        <v>1243</v>
      </c>
      <c r="AO1771" s="2">
        <v>1</v>
      </c>
      <c r="AP1771" s="2">
        <v>5.2248999999999997E-2</v>
      </c>
    </row>
    <row r="1772" spans="1:42" x14ac:dyDescent="0.25">
      <c r="A1772" s="3">
        <f t="shared" si="459"/>
        <v>2</v>
      </c>
      <c r="B1772" s="3" t="str">
        <f t="shared" si="460"/>
        <v>Gas</v>
      </c>
      <c r="C1772" s="3">
        <f t="shared" si="461"/>
        <v>0</v>
      </c>
      <c r="D1772" s="3">
        <f t="shared" si="462"/>
        <v>7.7199500000000004E-4</v>
      </c>
      <c r="E1772" s="3">
        <f t="shared" si="463"/>
        <v>0</v>
      </c>
      <c r="F1772" s="3" t="str">
        <f t="shared" si="464"/>
        <v/>
      </c>
      <c r="G1772" s="3">
        <f t="shared" si="465"/>
        <v>0</v>
      </c>
      <c r="H1772" s="3">
        <f t="shared" si="466"/>
        <v>2</v>
      </c>
      <c r="I1772" s="3">
        <f t="shared" si="467"/>
        <v>0</v>
      </c>
      <c r="J1772" s="3">
        <f t="shared" si="468"/>
        <v>0</v>
      </c>
      <c r="K1772" s="3">
        <f t="shared" si="469"/>
        <v>0</v>
      </c>
      <c r="L1772" s="3">
        <f t="shared" si="470"/>
        <v>2.0000000000000001E-4</v>
      </c>
      <c r="M1772" s="3">
        <f t="shared" si="471"/>
        <v>0</v>
      </c>
      <c r="N1772" s="3">
        <f t="shared" si="472"/>
        <v>0</v>
      </c>
      <c r="O1772" s="3">
        <f>SUM(K1772:M1772)</f>
        <v>2.0000000000000001E-4</v>
      </c>
      <c r="P1772" s="41" t="str">
        <f t="shared" si="473"/>
        <v/>
      </c>
      <c r="Q1772" s="42">
        <f t="shared" si="474"/>
        <v>0.25906903542121384</v>
      </c>
      <c r="R1772" s="44" t="str">
        <f t="shared" si="475"/>
        <v/>
      </c>
      <c r="S1772" s="3" t="str">
        <f>IF(G1772&gt;0,(K1772/G1772)*(1000000/365),"")</f>
        <v/>
      </c>
      <c r="T1772" s="3">
        <f>IF(H1772&gt;0,(L1772/H1772)*(1000000/365),"")</f>
        <v>0.27397260273972601</v>
      </c>
      <c r="U1772" s="3" t="str">
        <f>IF(I1772&gt;0,(M1772/I1772)*(1000000/365),"")</f>
        <v/>
      </c>
      <c r="V1772" s="28" t="str">
        <f>IF(J1772&gt;0,(N1772/J1772)*(1000000/365),"")</f>
        <v/>
      </c>
      <c r="Y1772" s="29" t="s">
        <v>1056</v>
      </c>
      <c r="Z1772" s="3" t="s">
        <v>47</v>
      </c>
      <c r="AA1772" s="3">
        <v>771.995</v>
      </c>
      <c r="AB1772" s="3">
        <v>1</v>
      </c>
      <c r="AC1772" s="3">
        <v>2</v>
      </c>
      <c r="AD1772" s="3">
        <v>0</v>
      </c>
      <c r="AE1772" s="2" t="s">
        <v>1245</v>
      </c>
      <c r="AI1772" s="3" t="s">
        <v>1243</v>
      </c>
      <c r="AK1772" s="3">
        <v>2</v>
      </c>
      <c r="AL1772" s="3">
        <v>0.2</v>
      </c>
      <c r="AM1772" s="2" t="s">
        <v>1245</v>
      </c>
    </row>
    <row r="1773" spans="1:42" x14ac:dyDescent="0.25">
      <c r="A1773" s="3">
        <f t="shared" si="459"/>
        <v>2</v>
      </c>
      <c r="B1773" s="3" t="str">
        <f t="shared" si="460"/>
        <v>Gas</v>
      </c>
      <c r="C1773" s="3">
        <f t="shared" si="461"/>
        <v>0</v>
      </c>
      <c r="D1773" s="3">
        <f t="shared" si="462"/>
        <v>0</v>
      </c>
      <c r="E1773" s="3">
        <f t="shared" si="463"/>
        <v>0</v>
      </c>
      <c r="F1773" s="3" t="str">
        <f t="shared" si="464"/>
        <v/>
      </c>
      <c r="G1773" s="3">
        <f t="shared" si="465"/>
        <v>0</v>
      </c>
      <c r="H1773" s="3">
        <f t="shared" si="466"/>
        <v>0</v>
      </c>
      <c r="I1773" s="3">
        <f t="shared" si="467"/>
        <v>0</v>
      </c>
      <c r="J1773" s="3">
        <f t="shared" si="468"/>
        <v>0</v>
      </c>
      <c r="K1773" s="3">
        <f t="shared" si="469"/>
        <v>0</v>
      </c>
      <c r="L1773" s="3">
        <f t="shared" si="470"/>
        <v>1.0313759E-3</v>
      </c>
      <c r="M1773" s="3">
        <f t="shared" si="471"/>
        <v>0</v>
      </c>
      <c r="N1773" s="3">
        <f t="shared" si="472"/>
        <v>0</v>
      </c>
      <c r="O1773" s="3">
        <f>SUM(K1773:M1773)</f>
        <v>1.0313759E-3</v>
      </c>
      <c r="P1773" s="41" t="str">
        <f t="shared" si="473"/>
        <v/>
      </c>
      <c r="Q1773" s="42" t="str">
        <f t="shared" si="474"/>
        <v/>
      </c>
      <c r="R1773" s="44" t="str">
        <f t="shared" si="475"/>
        <v/>
      </c>
      <c r="S1773" s="3" t="str">
        <f>IF(G1773&gt;0,(K1773/G1773)*(1000000/365),"")</f>
        <v/>
      </c>
      <c r="T1773" s="3" t="str">
        <f>IF(H1773&gt;0,(L1773/H1773)*(1000000/365),"")</f>
        <v/>
      </c>
      <c r="U1773" s="3" t="str">
        <f>IF(I1773&gt;0,(M1773/I1773)*(1000000/365),"")</f>
        <v/>
      </c>
      <c r="V1773" s="28" t="str">
        <f>IF(J1773&gt;0,(N1773/J1773)*(1000000/365),"")</f>
        <v/>
      </c>
      <c r="Y1773" s="29" t="s">
        <v>1056</v>
      </c>
      <c r="Z1773" s="3" t="s">
        <v>47</v>
      </c>
      <c r="AA1773" s="3">
        <v>3377</v>
      </c>
      <c r="AB1773" s="3">
        <v>1</v>
      </c>
      <c r="AC1773" s="3">
        <v>1</v>
      </c>
      <c r="AD1773" s="3">
        <v>0</v>
      </c>
      <c r="AE1773" s="2" t="s">
        <v>1245</v>
      </c>
      <c r="AI1773" s="3" t="s">
        <v>1243</v>
      </c>
      <c r="AK1773" s="3">
        <v>0</v>
      </c>
      <c r="AL1773" s="3">
        <v>1.0313759</v>
      </c>
      <c r="AM1773" s="2" t="s">
        <v>1245</v>
      </c>
    </row>
    <row r="1774" spans="1:42" x14ac:dyDescent="0.25">
      <c r="A1774" s="3">
        <f t="shared" si="459"/>
        <v>2</v>
      </c>
      <c r="B1774" s="3" t="str">
        <f t="shared" si="460"/>
        <v>Gas</v>
      </c>
      <c r="C1774" s="3">
        <f t="shared" si="461"/>
        <v>0</v>
      </c>
      <c r="D1774" s="3">
        <f t="shared" si="462"/>
        <v>4.4528999999999992E-3</v>
      </c>
      <c r="E1774" s="3">
        <f t="shared" si="463"/>
        <v>0</v>
      </c>
      <c r="F1774" s="3" t="str">
        <f t="shared" si="464"/>
        <v/>
      </c>
      <c r="G1774" s="3">
        <f t="shared" si="465"/>
        <v>0</v>
      </c>
      <c r="H1774" s="3">
        <f t="shared" si="466"/>
        <v>3</v>
      </c>
      <c r="I1774" s="3">
        <f t="shared" si="467"/>
        <v>0</v>
      </c>
      <c r="J1774" s="3">
        <f t="shared" si="468"/>
        <v>0</v>
      </c>
      <c r="K1774" s="3">
        <f t="shared" si="469"/>
        <v>0</v>
      </c>
      <c r="L1774" s="3">
        <f t="shared" si="470"/>
        <v>2.2539000000000001E-4</v>
      </c>
      <c r="M1774" s="3">
        <f t="shared" si="471"/>
        <v>0</v>
      </c>
      <c r="N1774" s="3">
        <f t="shared" si="472"/>
        <v>0</v>
      </c>
      <c r="O1774" s="3">
        <f>SUM(K1774:M1774)</f>
        <v>2.2539000000000001E-4</v>
      </c>
      <c r="P1774" s="41" t="str">
        <f t="shared" si="473"/>
        <v/>
      </c>
      <c r="Q1774" s="42">
        <f t="shared" si="474"/>
        <v>5.0616452199690097E-2</v>
      </c>
      <c r="R1774" s="44" t="str">
        <f t="shared" si="475"/>
        <v/>
      </c>
      <c r="S1774" s="3" t="str">
        <f>IF(G1774&gt;0,(K1774/G1774)*(1000000/365),"")</f>
        <v/>
      </c>
      <c r="T1774" s="3">
        <f>IF(H1774&gt;0,(L1774/H1774)*(1000000/365),"")</f>
        <v>0.20583561643835618</v>
      </c>
      <c r="U1774" s="3" t="str">
        <f>IF(I1774&gt;0,(M1774/I1774)*(1000000/365),"")</f>
        <v/>
      </c>
      <c r="V1774" s="28" t="str">
        <f>IF(J1774&gt;0,(N1774/J1774)*(1000000/365),"")</f>
        <v/>
      </c>
      <c r="Y1774" s="29" t="s">
        <v>1056</v>
      </c>
      <c r="Z1774" s="3" t="s">
        <v>47</v>
      </c>
      <c r="AA1774" s="3">
        <v>4452.8999999999996</v>
      </c>
      <c r="AB1774" s="3">
        <v>1</v>
      </c>
      <c r="AC1774" s="3">
        <v>3</v>
      </c>
      <c r="AD1774" s="3">
        <v>0</v>
      </c>
      <c r="AE1774" s="2" t="s">
        <v>1245</v>
      </c>
      <c r="AI1774" s="3" t="s">
        <v>1243</v>
      </c>
      <c r="AK1774" s="3">
        <v>3</v>
      </c>
      <c r="AL1774" s="3">
        <v>0.22539000000000001</v>
      </c>
      <c r="AM1774" s="2" t="s">
        <v>1245</v>
      </c>
    </row>
    <row r="1775" spans="1:42" x14ac:dyDescent="0.25">
      <c r="A1775" s="3">
        <f t="shared" si="459"/>
        <v>2</v>
      </c>
      <c r="B1775" s="3" t="str">
        <f t="shared" si="460"/>
        <v>Gas</v>
      </c>
      <c r="C1775" s="3">
        <f t="shared" si="461"/>
        <v>0</v>
      </c>
      <c r="D1775" s="3">
        <f t="shared" si="462"/>
        <v>1.050825E-2</v>
      </c>
      <c r="E1775" s="3">
        <f t="shared" si="463"/>
        <v>0</v>
      </c>
      <c r="F1775" s="3" t="str">
        <f t="shared" si="464"/>
        <v/>
      </c>
      <c r="G1775" s="3">
        <f t="shared" si="465"/>
        <v>0</v>
      </c>
      <c r="H1775" s="3">
        <f t="shared" si="466"/>
        <v>6</v>
      </c>
      <c r="I1775" s="3">
        <f t="shared" si="467"/>
        <v>0</v>
      </c>
      <c r="J1775" s="3">
        <f t="shared" si="468"/>
        <v>0</v>
      </c>
      <c r="K1775" s="3">
        <f t="shared" si="469"/>
        <v>0</v>
      </c>
      <c r="L1775" s="3">
        <f t="shared" si="470"/>
        <v>3.4871999999999995E-4</v>
      </c>
      <c r="M1775" s="3">
        <f t="shared" si="471"/>
        <v>0</v>
      </c>
      <c r="N1775" s="3">
        <f t="shared" si="472"/>
        <v>0</v>
      </c>
      <c r="O1775" s="3">
        <f>SUM(K1775:M1775)</f>
        <v>3.4871999999999995E-4</v>
      </c>
      <c r="P1775" s="41" t="str">
        <f t="shared" si="473"/>
        <v/>
      </c>
      <c r="Q1775" s="42">
        <f t="shared" si="474"/>
        <v>3.3185354364427946E-2</v>
      </c>
      <c r="R1775" s="44" t="str">
        <f t="shared" si="475"/>
        <v/>
      </c>
      <c r="S1775" s="3" t="str">
        <f>IF(G1775&gt;0,(K1775/G1775)*(1000000/365),"")</f>
        <v/>
      </c>
      <c r="T1775" s="3">
        <f>IF(H1775&gt;0,(L1775/H1775)*(1000000/365),"")</f>
        <v>0.15923287671232875</v>
      </c>
      <c r="U1775" s="3" t="str">
        <f>IF(I1775&gt;0,(M1775/I1775)*(1000000/365),"")</f>
        <v/>
      </c>
      <c r="V1775" s="28" t="str">
        <f>IF(J1775&gt;0,(N1775/J1775)*(1000000/365),"")</f>
        <v/>
      </c>
      <c r="Y1775" s="29" t="s">
        <v>1057</v>
      </c>
      <c r="Z1775" s="3" t="s">
        <v>47</v>
      </c>
      <c r="AA1775" s="3">
        <v>10508.25</v>
      </c>
      <c r="AB1775" s="3">
        <v>2</v>
      </c>
      <c r="AC1775" s="3">
        <v>6</v>
      </c>
      <c r="AD1775" s="3">
        <v>0</v>
      </c>
      <c r="AE1775" s="2" t="s">
        <v>1245</v>
      </c>
      <c r="AI1775" s="3" t="s">
        <v>1243</v>
      </c>
      <c r="AK1775" s="3">
        <v>6</v>
      </c>
      <c r="AL1775" s="3">
        <v>0.34871999999999997</v>
      </c>
      <c r="AM1775" s="2" t="s">
        <v>1245</v>
      </c>
    </row>
    <row r="1776" spans="1:42" x14ac:dyDescent="0.25">
      <c r="A1776" s="3">
        <f t="shared" si="459"/>
        <v>2</v>
      </c>
      <c r="B1776" s="3" t="str">
        <f t="shared" si="460"/>
        <v>Gas</v>
      </c>
      <c r="C1776" s="3">
        <f t="shared" si="461"/>
        <v>0</v>
      </c>
      <c r="D1776" s="3">
        <f t="shared" si="462"/>
        <v>1.0415247280299999E-2</v>
      </c>
      <c r="E1776" s="3">
        <f t="shared" si="463"/>
        <v>0</v>
      </c>
      <c r="F1776" s="3" t="str">
        <f t="shared" si="464"/>
        <v/>
      </c>
      <c r="G1776" s="3">
        <f t="shared" si="465"/>
        <v>0</v>
      </c>
      <c r="H1776" s="3">
        <f t="shared" si="466"/>
        <v>3</v>
      </c>
      <c r="I1776" s="3">
        <f t="shared" si="467"/>
        <v>0</v>
      </c>
      <c r="J1776" s="3">
        <f t="shared" si="468"/>
        <v>0</v>
      </c>
      <c r="K1776" s="3">
        <f t="shared" si="469"/>
        <v>0</v>
      </c>
      <c r="L1776" s="3">
        <f t="shared" si="470"/>
        <v>1.6879694E-3</v>
      </c>
      <c r="M1776" s="3">
        <f t="shared" si="471"/>
        <v>0</v>
      </c>
      <c r="N1776" s="3">
        <f t="shared" si="472"/>
        <v>0</v>
      </c>
      <c r="O1776" s="3">
        <f>SUM(K1776:M1776)</f>
        <v>1.6879694E-3</v>
      </c>
      <c r="P1776" s="41" t="str">
        <f t="shared" si="473"/>
        <v/>
      </c>
      <c r="Q1776" s="42">
        <f t="shared" si="474"/>
        <v>0.16206714584614068</v>
      </c>
      <c r="R1776" s="44" t="str">
        <f t="shared" si="475"/>
        <v/>
      </c>
      <c r="S1776" s="3" t="str">
        <f>IF(G1776&gt;0,(K1776/G1776)*(1000000/365),"")</f>
        <v/>
      </c>
      <c r="T1776" s="3">
        <f>IF(H1776&gt;0,(L1776/H1776)*(1000000/365),"")</f>
        <v>1.5415245662100456</v>
      </c>
      <c r="U1776" s="3" t="str">
        <f>IF(I1776&gt;0,(M1776/I1776)*(1000000/365),"")</f>
        <v/>
      </c>
      <c r="V1776" s="28" t="str">
        <f>IF(J1776&gt;0,(N1776/J1776)*(1000000/365),"")</f>
        <v/>
      </c>
      <c r="Y1776" s="29" t="s">
        <v>1058</v>
      </c>
      <c r="Z1776" s="3" t="s">
        <v>47</v>
      </c>
      <c r="AA1776" s="3">
        <v>10415.2472803</v>
      </c>
      <c r="AB1776" s="3">
        <v>2</v>
      </c>
      <c r="AC1776" s="3">
        <v>3</v>
      </c>
      <c r="AD1776" s="3">
        <v>0</v>
      </c>
      <c r="AE1776" s="2" t="s">
        <v>1245</v>
      </c>
      <c r="AI1776" s="3" t="s">
        <v>1243</v>
      </c>
      <c r="AK1776" s="3">
        <v>3</v>
      </c>
      <c r="AL1776" s="3">
        <v>1.6879694000000001</v>
      </c>
      <c r="AM1776" s="2" t="s">
        <v>1245</v>
      </c>
    </row>
    <row r="1777" spans="1:42" x14ac:dyDescent="0.25">
      <c r="A1777" s="3">
        <f t="shared" si="459"/>
        <v>1</v>
      </c>
      <c r="B1777" s="3" t="str">
        <f t="shared" si="460"/>
        <v>Gas</v>
      </c>
      <c r="C1777" s="3">
        <f t="shared" si="461"/>
        <v>5.839536E-2</v>
      </c>
      <c r="D1777" s="3">
        <f t="shared" si="462"/>
        <v>0</v>
      </c>
      <c r="E1777" s="3">
        <f t="shared" si="463"/>
        <v>0</v>
      </c>
      <c r="F1777" s="3" t="str">
        <f t="shared" si="464"/>
        <v/>
      </c>
      <c r="G1777" s="3">
        <f t="shared" si="465"/>
        <v>3</v>
      </c>
      <c r="H1777" s="3">
        <f t="shared" si="466"/>
        <v>0</v>
      </c>
      <c r="I1777" s="3">
        <f t="shared" si="467"/>
        <v>0</v>
      </c>
      <c r="J1777" s="3">
        <f t="shared" si="468"/>
        <v>0</v>
      </c>
      <c r="K1777" s="3">
        <f t="shared" si="469"/>
        <v>0</v>
      </c>
      <c r="L1777" s="3">
        <f t="shared" si="470"/>
        <v>0</v>
      </c>
      <c r="M1777" s="3">
        <f t="shared" si="471"/>
        <v>0</v>
      </c>
      <c r="N1777" s="3">
        <f t="shared" si="472"/>
        <v>0</v>
      </c>
      <c r="O1777" s="3">
        <f>SUM(K1777:M1777)</f>
        <v>0</v>
      </c>
      <c r="P1777" s="41">
        <f t="shared" si="473"/>
        <v>0</v>
      </c>
      <c r="Q1777" s="42" t="str">
        <f t="shared" si="474"/>
        <v/>
      </c>
      <c r="R1777" s="44" t="str">
        <f t="shared" si="475"/>
        <v/>
      </c>
      <c r="S1777" s="3">
        <f>IF(G1777&gt;0,(K1777/G1777)*(1000000/365),"")</f>
        <v>0</v>
      </c>
      <c r="T1777" s="3" t="str">
        <f>IF(H1777&gt;0,(L1777/H1777)*(1000000/365),"")</f>
        <v/>
      </c>
      <c r="U1777" s="3" t="str">
        <f>IF(I1777&gt;0,(M1777/I1777)*(1000000/365),"")</f>
        <v/>
      </c>
      <c r="V1777" s="28" t="str">
        <f>IF(J1777&gt;0,(N1777/J1777)*(1000000/365),"")</f>
        <v/>
      </c>
      <c r="Y1777" s="29" t="s">
        <v>1058</v>
      </c>
      <c r="Z1777" s="3" t="s">
        <v>47</v>
      </c>
      <c r="AA1777" s="3">
        <v>58395.360000000001</v>
      </c>
      <c r="AB1777" s="3">
        <v>3</v>
      </c>
      <c r="AC1777" s="3">
        <v>3</v>
      </c>
      <c r="AD1777" s="3">
        <v>0</v>
      </c>
      <c r="AE1777" s="2" t="s">
        <v>1243</v>
      </c>
      <c r="AG1777" s="2">
        <v>3</v>
      </c>
      <c r="AH1777" s="2">
        <v>0</v>
      </c>
      <c r="AI1777" s="3" t="s">
        <v>1245</v>
      </c>
      <c r="AM1777" s="2" t="s">
        <v>1245</v>
      </c>
    </row>
    <row r="1778" spans="1:42" x14ac:dyDescent="0.25">
      <c r="A1778" s="3">
        <f t="shared" si="459"/>
        <v>4</v>
      </c>
      <c r="B1778" s="3" t="str">
        <f t="shared" si="460"/>
        <v>Gas</v>
      </c>
      <c r="C1778" s="3">
        <f t="shared" si="461"/>
        <v>0.19482490909090908</v>
      </c>
      <c r="D1778" s="3">
        <f t="shared" si="462"/>
        <v>0.16235409090909092</v>
      </c>
      <c r="E1778" s="3">
        <f t="shared" si="463"/>
        <v>0</v>
      </c>
      <c r="F1778" s="3" t="str">
        <f t="shared" si="464"/>
        <v/>
      </c>
      <c r="G1778" s="3">
        <f t="shared" si="465"/>
        <v>6</v>
      </c>
      <c r="H1778" s="3">
        <f t="shared" si="466"/>
        <v>5</v>
      </c>
      <c r="I1778" s="3">
        <f t="shared" si="467"/>
        <v>0</v>
      </c>
      <c r="J1778" s="3">
        <f t="shared" si="468"/>
        <v>0</v>
      </c>
      <c r="K1778" s="3">
        <f t="shared" si="469"/>
        <v>6.3600000000000006E-4</v>
      </c>
      <c r="L1778" s="3">
        <f t="shared" si="470"/>
        <v>3.6749999999999999E-3</v>
      </c>
      <c r="M1778" s="3">
        <f t="shared" si="471"/>
        <v>0</v>
      </c>
      <c r="N1778" s="3">
        <f t="shared" si="472"/>
        <v>0</v>
      </c>
      <c r="O1778" s="3">
        <f>SUM(K1778:M1778)</f>
        <v>4.3109999999999997E-3</v>
      </c>
      <c r="P1778" s="41">
        <f t="shared" si="473"/>
        <v>3.2644696356728706E-3</v>
      </c>
      <c r="Q1778" s="42">
        <f t="shared" si="474"/>
        <v>2.2635709266222256E-2</v>
      </c>
      <c r="R1778" s="44" t="str">
        <f t="shared" si="475"/>
        <v/>
      </c>
      <c r="S1778" s="3">
        <f>IF(G1778&gt;0,(K1778/G1778)*(1000000/365),"")</f>
        <v>0.29041095890410962</v>
      </c>
      <c r="T1778" s="3">
        <f>IF(H1778&gt;0,(L1778/H1778)*(1000000/365),"")</f>
        <v>2.0136986301369864</v>
      </c>
      <c r="U1778" s="3" t="str">
        <f>IF(I1778&gt;0,(M1778/I1778)*(1000000/365),"")</f>
        <v/>
      </c>
      <c r="V1778" s="28" t="str">
        <f>IF(J1778&gt;0,(N1778/J1778)*(1000000/365),"")</f>
        <v/>
      </c>
      <c r="Y1778" s="29" t="s">
        <v>1060</v>
      </c>
      <c r="Z1778" s="3" t="s">
        <v>47</v>
      </c>
      <c r="AA1778" s="3">
        <v>357179</v>
      </c>
      <c r="AB1778" s="3">
        <v>178</v>
      </c>
      <c r="AC1778" s="3">
        <v>11</v>
      </c>
      <c r="AD1778" s="3">
        <v>6</v>
      </c>
      <c r="AE1778" s="2" t="s">
        <v>1243</v>
      </c>
      <c r="AG1778" s="2">
        <v>6</v>
      </c>
      <c r="AH1778" s="2">
        <v>0.63600000000000001</v>
      </c>
      <c r="AI1778" s="3" t="s">
        <v>1243</v>
      </c>
      <c r="AK1778" s="3">
        <v>5</v>
      </c>
      <c r="AL1778" s="3">
        <v>3.6749999999999998</v>
      </c>
      <c r="AM1778" s="2" t="s">
        <v>1245</v>
      </c>
    </row>
    <row r="1779" spans="1:42" x14ac:dyDescent="0.25">
      <c r="A1779" s="3">
        <f t="shared" si="459"/>
        <v>2</v>
      </c>
      <c r="B1779" s="3" t="str">
        <f t="shared" si="460"/>
        <v>Gas</v>
      </c>
      <c r="C1779" s="3">
        <f t="shared" si="461"/>
        <v>0</v>
      </c>
      <c r="D1779" s="3">
        <f t="shared" si="462"/>
        <v>4.1830499999999998E-3</v>
      </c>
      <c r="E1779" s="3">
        <f t="shared" si="463"/>
        <v>0</v>
      </c>
      <c r="F1779" s="3" t="str">
        <f t="shared" si="464"/>
        <v/>
      </c>
      <c r="G1779" s="3">
        <f t="shared" si="465"/>
        <v>0</v>
      </c>
      <c r="H1779" s="3">
        <f t="shared" si="466"/>
        <v>2</v>
      </c>
      <c r="I1779" s="3">
        <f t="shared" si="467"/>
        <v>0</v>
      </c>
      <c r="J1779" s="3">
        <f t="shared" si="468"/>
        <v>0</v>
      </c>
      <c r="K1779" s="3">
        <f t="shared" si="469"/>
        <v>0</v>
      </c>
      <c r="L1779" s="3">
        <f t="shared" si="470"/>
        <v>7.4370000000000008E-5</v>
      </c>
      <c r="M1779" s="3">
        <f t="shared" si="471"/>
        <v>0</v>
      </c>
      <c r="N1779" s="3">
        <f t="shared" si="472"/>
        <v>0</v>
      </c>
      <c r="O1779" s="3">
        <f>SUM(K1779:M1779)</f>
        <v>7.4370000000000008E-5</v>
      </c>
      <c r="P1779" s="41" t="str">
        <f t="shared" si="473"/>
        <v/>
      </c>
      <c r="Q1779" s="42">
        <f t="shared" si="474"/>
        <v>1.7778893391185858E-2</v>
      </c>
      <c r="R1779" s="44" t="str">
        <f t="shared" si="475"/>
        <v/>
      </c>
      <c r="S1779" s="3" t="str">
        <f>IF(G1779&gt;0,(K1779/G1779)*(1000000/365),"")</f>
        <v/>
      </c>
      <c r="T1779" s="3">
        <f>IF(H1779&gt;0,(L1779/H1779)*(1000000/365),"")</f>
        <v>0.10187671232876713</v>
      </c>
      <c r="U1779" s="3" t="str">
        <f>IF(I1779&gt;0,(M1779/I1779)*(1000000/365),"")</f>
        <v/>
      </c>
      <c r="V1779" s="28" t="str">
        <f>IF(J1779&gt;0,(N1779/J1779)*(1000000/365),"")</f>
        <v/>
      </c>
      <c r="Y1779" s="29" t="s">
        <v>1062</v>
      </c>
      <c r="Z1779" s="3" t="s">
        <v>47</v>
      </c>
      <c r="AA1779" s="3">
        <v>4183.05</v>
      </c>
      <c r="AB1779" s="3">
        <v>1</v>
      </c>
      <c r="AC1779" s="3">
        <v>2</v>
      </c>
      <c r="AD1779" s="3">
        <v>0</v>
      </c>
      <c r="AE1779" s="2" t="s">
        <v>1245</v>
      </c>
      <c r="AI1779" s="3" t="s">
        <v>1243</v>
      </c>
      <c r="AK1779" s="3">
        <v>2</v>
      </c>
      <c r="AL1779" s="3">
        <v>7.4370000000000006E-2</v>
      </c>
      <c r="AM1779" s="2" t="s">
        <v>1245</v>
      </c>
    </row>
    <row r="1780" spans="1:42" x14ac:dyDescent="0.25">
      <c r="A1780" s="3">
        <f t="shared" si="459"/>
        <v>5</v>
      </c>
      <c r="B1780" s="3" t="str">
        <f t="shared" si="460"/>
        <v>Gas</v>
      </c>
      <c r="C1780" s="3">
        <f t="shared" si="461"/>
        <v>0</v>
      </c>
      <c r="D1780" s="3">
        <f t="shared" si="462"/>
        <v>2.7045223599999998E-2</v>
      </c>
      <c r="E1780" s="3">
        <f t="shared" si="463"/>
        <v>4.0567835399999995E-2</v>
      </c>
      <c r="F1780" s="3" t="str">
        <f t="shared" si="464"/>
        <v/>
      </c>
      <c r="G1780" s="3">
        <f t="shared" si="465"/>
        <v>0</v>
      </c>
      <c r="H1780" s="3">
        <f t="shared" si="466"/>
        <v>6</v>
      </c>
      <c r="I1780" s="3">
        <f t="shared" si="467"/>
        <v>9</v>
      </c>
      <c r="J1780" s="3">
        <f t="shared" si="468"/>
        <v>0</v>
      </c>
      <c r="K1780" s="3">
        <f t="shared" si="469"/>
        <v>0</v>
      </c>
      <c r="L1780" s="3">
        <f t="shared" si="470"/>
        <v>2.9999999999999997E-4</v>
      </c>
      <c r="M1780" s="3">
        <f t="shared" si="471"/>
        <v>1E-4</v>
      </c>
      <c r="N1780" s="3">
        <f t="shared" si="472"/>
        <v>0</v>
      </c>
      <c r="O1780" s="3">
        <f>SUM(K1780:M1780)</f>
        <v>3.9999999999999996E-4</v>
      </c>
      <c r="P1780" s="41" t="str">
        <f t="shared" si="473"/>
        <v/>
      </c>
      <c r="Q1780" s="42">
        <f t="shared" si="474"/>
        <v>1.1092531695689143E-2</v>
      </c>
      <c r="R1780" s="44">
        <f t="shared" si="475"/>
        <v>2.4650070434864765E-3</v>
      </c>
      <c r="S1780" s="3" t="str">
        <f>IF(G1780&gt;0,(K1780/G1780)*(1000000/365),"")</f>
        <v/>
      </c>
      <c r="T1780" s="3">
        <f>IF(H1780&gt;0,(L1780/H1780)*(1000000/365),"")</f>
        <v>0.13698630136986301</v>
      </c>
      <c r="U1780" s="3">
        <f>IF(I1780&gt;0,(M1780/I1780)*(1000000/365),"")</f>
        <v>3.0441400304414005E-2</v>
      </c>
      <c r="V1780" s="28" t="str">
        <f>IF(J1780&gt;0,(N1780/J1780)*(1000000/365),"")</f>
        <v/>
      </c>
      <c r="Y1780" s="29" t="s">
        <v>1063</v>
      </c>
      <c r="Z1780" s="3" t="s">
        <v>47</v>
      </c>
      <c r="AA1780" s="3">
        <v>67613.058999999994</v>
      </c>
      <c r="AB1780" s="3">
        <v>4</v>
      </c>
      <c r="AC1780" s="3">
        <v>12</v>
      </c>
      <c r="AD1780" s="3">
        <v>0</v>
      </c>
      <c r="AE1780" s="2" t="s">
        <v>1245</v>
      </c>
      <c r="AI1780" s="3" t="s">
        <v>1243</v>
      </c>
      <c r="AK1780" s="3">
        <v>6</v>
      </c>
      <c r="AL1780" s="3">
        <v>0.3</v>
      </c>
      <c r="AM1780" s="2" t="s">
        <v>1243</v>
      </c>
      <c r="AO1780" s="2">
        <v>9</v>
      </c>
      <c r="AP1780" s="2">
        <v>0.1</v>
      </c>
    </row>
    <row r="1781" spans="1:42" x14ac:dyDescent="0.25">
      <c r="A1781" s="3">
        <f t="shared" si="459"/>
        <v>2</v>
      </c>
      <c r="B1781" s="3" t="str">
        <f t="shared" si="460"/>
        <v>Gas</v>
      </c>
      <c r="C1781" s="3">
        <f t="shared" si="461"/>
        <v>0</v>
      </c>
      <c r="D1781" s="3">
        <f t="shared" si="462"/>
        <v>3.7746300000000002E-3</v>
      </c>
      <c r="E1781" s="3">
        <f t="shared" si="463"/>
        <v>0</v>
      </c>
      <c r="F1781" s="3" t="str">
        <f t="shared" si="464"/>
        <v/>
      </c>
      <c r="G1781" s="3">
        <f t="shared" si="465"/>
        <v>0</v>
      </c>
      <c r="H1781" s="3">
        <f t="shared" si="466"/>
        <v>3</v>
      </c>
      <c r="I1781" s="3">
        <f t="shared" si="467"/>
        <v>0</v>
      </c>
      <c r="J1781" s="3">
        <f t="shared" si="468"/>
        <v>0</v>
      </c>
      <c r="K1781" s="3">
        <f t="shared" si="469"/>
        <v>0</v>
      </c>
      <c r="L1781" s="3">
        <f t="shared" si="470"/>
        <v>5.7739E-4</v>
      </c>
      <c r="M1781" s="3">
        <f t="shared" si="471"/>
        <v>0</v>
      </c>
      <c r="N1781" s="3">
        <f t="shared" si="472"/>
        <v>0</v>
      </c>
      <c r="O1781" s="3">
        <f>SUM(K1781:M1781)</f>
        <v>5.7739E-4</v>
      </c>
      <c r="P1781" s="41" t="str">
        <f t="shared" si="473"/>
        <v/>
      </c>
      <c r="Q1781" s="42">
        <f t="shared" si="474"/>
        <v>0.15296598607015785</v>
      </c>
      <c r="R1781" s="44" t="str">
        <f t="shared" si="475"/>
        <v/>
      </c>
      <c r="S1781" s="3" t="str">
        <f>IF(G1781&gt;0,(K1781/G1781)*(1000000/365),"")</f>
        <v/>
      </c>
      <c r="T1781" s="3">
        <f>IF(H1781&gt;0,(L1781/H1781)*(1000000/365),"")</f>
        <v>0.52729680365296794</v>
      </c>
      <c r="U1781" s="3" t="str">
        <f>IF(I1781&gt;0,(M1781/I1781)*(1000000/365),"")</f>
        <v/>
      </c>
      <c r="V1781" s="28" t="str">
        <f>IF(J1781&gt;0,(N1781/J1781)*(1000000/365),"")</f>
        <v/>
      </c>
      <c r="Y1781" s="29" t="s">
        <v>1063</v>
      </c>
      <c r="Z1781" s="3" t="s">
        <v>47</v>
      </c>
      <c r="AA1781" s="3">
        <v>3774.63</v>
      </c>
      <c r="AB1781" s="3">
        <v>1</v>
      </c>
      <c r="AC1781" s="3">
        <v>3</v>
      </c>
      <c r="AD1781" s="3">
        <v>0</v>
      </c>
      <c r="AE1781" s="2" t="s">
        <v>1245</v>
      </c>
      <c r="AI1781" s="3" t="s">
        <v>1243</v>
      </c>
      <c r="AK1781" s="3">
        <v>3</v>
      </c>
      <c r="AL1781" s="3">
        <v>0.57738999999999996</v>
      </c>
      <c r="AM1781" s="2" t="s">
        <v>1245</v>
      </c>
    </row>
    <row r="1782" spans="1:42" x14ac:dyDescent="0.25">
      <c r="A1782" s="3">
        <f t="shared" si="459"/>
        <v>2</v>
      </c>
      <c r="B1782" s="3" t="str">
        <f t="shared" si="460"/>
        <v>Gas</v>
      </c>
      <c r="C1782" s="3">
        <f t="shared" si="461"/>
        <v>0</v>
      </c>
      <c r="D1782" s="3">
        <f t="shared" si="462"/>
        <v>4.3009399999999996E-3</v>
      </c>
      <c r="E1782" s="3">
        <f t="shared" si="463"/>
        <v>0</v>
      </c>
      <c r="F1782" s="3" t="str">
        <f t="shared" si="464"/>
        <v/>
      </c>
      <c r="G1782" s="3">
        <f t="shared" si="465"/>
        <v>0</v>
      </c>
      <c r="H1782" s="3">
        <f t="shared" si="466"/>
        <v>2</v>
      </c>
      <c r="I1782" s="3">
        <f t="shared" si="467"/>
        <v>0</v>
      </c>
      <c r="J1782" s="3">
        <f t="shared" si="468"/>
        <v>0</v>
      </c>
      <c r="K1782" s="3">
        <f t="shared" si="469"/>
        <v>0</v>
      </c>
      <c r="L1782" s="3">
        <f t="shared" si="470"/>
        <v>2.3465866000000001E-3</v>
      </c>
      <c r="M1782" s="3">
        <f t="shared" si="471"/>
        <v>0</v>
      </c>
      <c r="N1782" s="3">
        <f t="shared" si="472"/>
        <v>0</v>
      </c>
      <c r="O1782" s="3">
        <f>SUM(K1782:M1782)</f>
        <v>2.3465866000000001E-3</v>
      </c>
      <c r="P1782" s="41" t="str">
        <f t="shared" si="473"/>
        <v/>
      </c>
      <c r="Q1782" s="42">
        <f t="shared" si="474"/>
        <v>0.54559854357419546</v>
      </c>
      <c r="R1782" s="44" t="str">
        <f t="shared" si="475"/>
        <v/>
      </c>
      <c r="S1782" s="3" t="str">
        <f>IF(G1782&gt;0,(K1782/G1782)*(1000000/365),"")</f>
        <v/>
      </c>
      <c r="T1782" s="3">
        <f>IF(H1782&gt;0,(L1782/H1782)*(1000000/365),"")</f>
        <v>3.2145021917808219</v>
      </c>
      <c r="U1782" s="3" t="str">
        <f>IF(I1782&gt;0,(M1782/I1782)*(1000000/365),"")</f>
        <v/>
      </c>
      <c r="V1782" s="28" t="str">
        <f>IF(J1782&gt;0,(N1782/J1782)*(1000000/365),"")</f>
        <v/>
      </c>
      <c r="Y1782" s="29" t="s">
        <v>1063</v>
      </c>
      <c r="Z1782" s="3" t="s">
        <v>47</v>
      </c>
      <c r="AA1782" s="3">
        <v>4300.9399999999996</v>
      </c>
      <c r="AB1782" s="3">
        <v>1</v>
      </c>
      <c r="AC1782" s="3">
        <v>2</v>
      </c>
      <c r="AD1782" s="3">
        <v>0</v>
      </c>
      <c r="AE1782" s="2" t="s">
        <v>1245</v>
      </c>
      <c r="AI1782" s="3" t="s">
        <v>1243</v>
      </c>
      <c r="AK1782" s="3">
        <v>2</v>
      </c>
      <c r="AL1782" s="3">
        <v>2.3465866000000002</v>
      </c>
      <c r="AM1782" s="2" t="s">
        <v>1245</v>
      </c>
    </row>
    <row r="1783" spans="1:42" x14ac:dyDescent="0.25">
      <c r="A1783" s="3">
        <f t="shared" si="459"/>
        <v>2</v>
      </c>
      <c r="B1783" s="3" t="str">
        <f t="shared" si="460"/>
        <v>Gas</v>
      </c>
      <c r="C1783" s="3">
        <f t="shared" si="461"/>
        <v>0</v>
      </c>
      <c r="D1783" s="3">
        <f t="shared" si="462"/>
        <v>6.9820299999999993E-3</v>
      </c>
      <c r="E1783" s="3">
        <f t="shared" si="463"/>
        <v>0</v>
      </c>
      <c r="F1783" s="3" t="str">
        <f t="shared" si="464"/>
        <v/>
      </c>
      <c r="G1783" s="3">
        <f t="shared" si="465"/>
        <v>0</v>
      </c>
      <c r="H1783" s="3">
        <f t="shared" si="466"/>
        <v>2</v>
      </c>
      <c r="I1783" s="3">
        <f t="shared" si="467"/>
        <v>0</v>
      </c>
      <c r="J1783" s="3">
        <f t="shared" si="468"/>
        <v>0</v>
      </c>
      <c r="K1783" s="3">
        <f t="shared" si="469"/>
        <v>0</v>
      </c>
      <c r="L1783" s="3">
        <f t="shared" si="470"/>
        <v>4.8352945000000001E-3</v>
      </c>
      <c r="M1783" s="3">
        <f t="shared" si="471"/>
        <v>0</v>
      </c>
      <c r="N1783" s="3">
        <f t="shared" si="472"/>
        <v>0</v>
      </c>
      <c r="O1783" s="3">
        <f>SUM(K1783:M1783)</f>
        <v>4.8352945000000001E-3</v>
      </c>
      <c r="P1783" s="41" t="str">
        <f t="shared" si="473"/>
        <v/>
      </c>
      <c r="Q1783" s="42">
        <f t="shared" si="474"/>
        <v>0.69253419134549699</v>
      </c>
      <c r="R1783" s="44" t="str">
        <f t="shared" si="475"/>
        <v/>
      </c>
      <c r="S1783" s="3" t="str">
        <f>IF(G1783&gt;0,(K1783/G1783)*(1000000/365),"")</f>
        <v/>
      </c>
      <c r="T1783" s="3">
        <f>IF(H1783&gt;0,(L1783/H1783)*(1000000/365),"")</f>
        <v>6.6236910958904112</v>
      </c>
      <c r="U1783" s="3" t="str">
        <f>IF(I1783&gt;0,(M1783/I1783)*(1000000/365),"")</f>
        <v/>
      </c>
      <c r="V1783" s="28" t="str">
        <f>IF(J1783&gt;0,(N1783/J1783)*(1000000/365),"")</f>
        <v/>
      </c>
      <c r="Y1783" s="29" t="s">
        <v>1063</v>
      </c>
      <c r="Z1783" s="3" t="s">
        <v>47</v>
      </c>
      <c r="AA1783" s="3">
        <v>6982.03</v>
      </c>
      <c r="AB1783" s="3">
        <v>1</v>
      </c>
      <c r="AC1783" s="3">
        <v>2</v>
      </c>
      <c r="AD1783" s="3">
        <v>0</v>
      </c>
      <c r="AE1783" s="2" t="s">
        <v>1245</v>
      </c>
      <c r="AI1783" s="3" t="s">
        <v>1243</v>
      </c>
      <c r="AK1783" s="3">
        <v>2</v>
      </c>
      <c r="AL1783" s="3">
        <v>4.8352944999999998</v>
      </c>
      <c r="AM1783" s="2" t="s">
        <v>1245</v>
      </c>
    </row>
    <row r="1784" spans="1:42" x14ac:dyDescent="0.25">
      <c r="A1784" s="3">
        <f t="shared" si="459"/>
        <v>3</v>
      </c>
      <c r="B1784" s="3" t="str">
        <f t="shared" si="460"/>
        <v>Gas</v>
      </c>
      <c r="C1784" s="3">
        <f t="shared" si="461"/>
        <v>0</v>
      </c>
      <c r="D1784" s="3">
        <f t="shared" si="462"/>
        <v>0</v>
      </c>
      <c r="E1784" s="3">
        <f t="shared" si="463"/>
        <v>6.0005749999999997E-2</v>
      </c>
      <c r="F1784" s="3" t="str">
        <f t="shared" si="464"/>
        <v/>
      </c>
      <c r="G1784" s="3">
        <f t="shared" si="465"/>
        <v>0</v>
      </c>
      <c r="H1784" s="3">
        <f t="shared" si="466"/>
        <v>0</v>
      </c>
      <c r="I1784" s="3">
        <f t="shared" si="467"/>
        <v>4</v>
      </c>
      <c r="J1784" s="3">
        <f t="shared" si="468"/>
        <v>0</v>
      </c>
      <c r="K1784" s="3">
        <f t="shared" si="469"/>
        <v>0</v>
      </c>
      <c r="L1784" s="3">
        <f t="shared" si="470"/>
        <v>0</v>
      </c>
      <c r="M1784" s="3">
        <f t="shared" si="471"/>
        <v>1.1194983999999999E-3</v>
      </c>
      <c r="N1784" s="3">
        <f t="shared" si="472"/>
        <v>0</v>
      </c>
      <c r="O1784" s="3">
        <f>SUM(K1784:M1784)</f>
        <v>1.1194983999999999E-3</v>
      </c>
      <c r="P1784" s="41" t="str">
        <f t="shared" si="473"/>
        <v/>
      </c>
      <c r="Q1784" s="42" t="str">
        <f t="shared" si="474"/>
        <v/>
      </c>
      <c r="R1784" s="44">
        <f t="shared" si="475"/>
        <v>1.8656518750286431E-2</v>
      </c>
      <c r="S1784" s="3" t="str">
        <f>IF(G1784&gt;0,(K1784/G1784)*(1000000/365),"")</f>
        <v/>
      </c>
      <c r="T1784" s="3" t="str">
        <f>IF(H1784&gt;0,(L1784/H1784)*(1000000/365),"")</f>
        <v/>
      </c>
      <c r="U1784" s="3">
        <f>IF(I1784&gt;0,(M1784/I1784)*(1000000/365),"")</f>
        <v>0.76677972602739719</v>
      </c>
      <c r="V1784" s="28" t="str">
        <f>IF(J1784&gt;0,(N1784/J1784)*(1000000/365),"")</f>
        <v/>
      </c>
      <c r="Y1784" s="29" t="s">
        <v>1064</v>
      </c>
      <c r="Z1784" s="3" t="s">
        <v>47</v>
      </c>
      <c r="AA1784" s="3">
        <v>60005.75</v>
      </c>
      <c r="AB1784" s="3">
        <v>2</v>
      </c>
      <c r="AC1784" s="3">
        <v>4</v>
      </c>
      <c r="AD1784" s="3">
        <v>0</v>
      </c>
      <c r="AE1784" s="2" t="s">
        <v>1245</v>
      </c>
      <c r="AI1784" s="3" t="s">
        <v>1245</v>
      </c>
      <c r="AM1784" s="2" t="s">
        <v>1243</v>
      </c>
      <c r="AO1784" s="2">
        <v>4</v>
      </c>
      <c r="AP1784" s="2">
        <v>1.1194983999999999</v>
      </c>
    </row>
    <row r="1785" spans="1:42" x14ac:dyDescent="0.25">
      <c r="A1785" s="3">
        <f t="shared" si="459"/>
        <v>2</v>
      </c>
      <c r="B1785" s="3" t="str">
        <f t="shared" si="460"/>
        <v>Gas</v>
      </c>
      <c r="C1785" s="3">
        <f t="shared" si="461"/>
        <v>0</v>
      </c>
      <c r="D1785" s="3">
        <f t="shared" si="462"/>
        <v>6.5237164592499994E-2</v>
      </c>
      <c r="E1785" s="3">
        <f t="shared" si="463"/>
        <v>0</v>
      </c>
      <c r="F1785" s="3" t="str">
        <f t="shared" si="464"/>
        <v/>
      </c>
      <c r="G1785" s="3">
        <f t="shared" si="465"/>
        <v>0</v>
      </c>
      <c r="H1785" s="3">
        <f t="shared" si="466"/>
        <v>4</v>
      </c>
      <c r="I1785" s="3">
        <f t="shared" si="467"/>
        <v>0</v>
      </c>
      <c r="J1785" s="3">
        <f t="shared" si="468"/>
        <v>0</v>
      </c>
      <c r="K1785" s="3">
        <f t="shared" si="469"/>
        <v>0</v>
      </c>
      <c r="L1785" s="3">
        <f t="shared" si="470"/>
        <v>1.4738241399999999E-2</v>
      </c>
      <c r="M1785" s="3">
        <f t="shared" si="471"/>
        <v>0</v>
      </c>
      <c r="N1785" s="3">
        <f t="shared" si="472"/>
        <v>0</v>
      </c>
      <c r="O1785" s="3">
        <f>SUM(K1785:M1785)</f>
        <v>1.4738241399999999E-2</v>
      </c>
      <c r="P1785" s="41" t="str">
        <f t="shared" si="473"/>
        <v/>
      </c>
      <c r="Q1785" s="42">
        <f t="shared" si="474"/>
        <v>0.22591787199921293</v>
      </c>
      <c r="R1785" s="44" t="str">
        <f t="shared" si="475"/>
        <v/>
      </c>
      <c r="S1785" s="3" t="str">
        <f>IF(G1785&gt;0,(K1785/G1785)*(1000000/365),"")</f>
        <v/>
      </c>
      <c r="T1785" s="3">
        <f>IF(H1785&gt;0,(L1785/H1785)*(1000000/365),"")</f>
        <v>10.094685890410958</v>
      </c>
      <c r="U1785" s="3" t="str">
        <f>IF(I1785&gt;0,(M1785/I1785)*(1000000/365),"")</f>
        <v/>
      </c>
      <c r="V1785" s="28" t="str">
        <f>IF(J1785&gt;0,(N1785/J1785)*(1000000/365),"")</f>
        <v/>
      </c>
      <c r="Y1785" s="29" t="s">
        <v>1064</v>
      </c>
      <c r="Z1785" s="3" t="s">
        <v>47</v>
      </c>
      <c r="AA1785" s="3">
        <v>65237.164592499998</v>
      </c>
      <c r="AB1785" s="3">
        <v>2</v>
      </c>
      <c r="AC1785" s="3">
        <v>4</v>
      </c>
      <c r="AD1785" s="3">
        <v>0</v>
      </c>
      <c r="AE1785" s="2" t="s">
        <v>1245</v>
      </c>
      <c r="AI1785" s="3" t="s">
        <v>1243</v>
      </c>
      <c r="AK1785" s="3">
        <v>4</v>
      </c>
      <c r="AL1785" s="3">
        <v>14.7382414</v>
      </c>
      <c r="AM1785" s="2" t="s">
        <v>1245</v>
      </c>
    </row>
    <row r="1786" spans="1:42" x14ac:dyDescent="0.25">
      <c r="A1786" s="3">
        <f t="shared" si="459"/>
        <v>5</v>
      </c>
      <c r="B1786" s="3" t="str">
        <f t="shared" si="460"/>
        <v>Gas</v>
      </c>
      <c r="C1786" s="3">
        <f t="shared" si="461"/>
        <v>0</v>
      </c>
      <c r="D1786" s="3">
        <f t="shared" si="462"/>
        <v>0.1163499272596685</v>
      </c>
      <c r="E1786" s="3">
        <f t="shared" si="463"/>
        <v>0.28099605074033146</v>
      </c>
      <c r="F1786" s="3" t="str">
        <f t="shared" si="464"/>
        <v/>
      </c>
      <c r="G1786" s="3">
        <f t="shared" si="465"/>
        <v>0</v>
      </c>
      <c r="H1786" s="3">
        <f t="shared" si="466"/>
        <v>53</v>
      </c>
      <c r="I1786" s="3">
        <f t="shared" si="467"/>
        <v>128</v>
      </c>
      <c r="J1786" s="3">
        <f t="shared" si="468"/>
        <v>0</v>
      </c>
      <c r="K1786" s="3">
        <f t="shared" si="469"/>
        <v>0</v>
      </c>
      <c r="L1786" s="3">
        <f t="shared" si="470"/>
        <v>1.6999999999999999E-3</v>
      </c>
      <c r="M1786" s="3">
        <f t="shared" si="471"/>
        <v>1E-3</v>
      </c>
      <c r="N1786" s="3">
        <f t="shared" si="472"/>
        <v>0</v>
      </c>
      <c r="O1786" s="3">
        <f>SUM(K1786:M1786)</f>
        <v>2.7000000000000001E-3</v>
      </c>
      <c r="P1786" s="41" t="str">
        <f t="shared" si="473"/>
        <v/>
      </c>
      <c r="Q1786" s="42">
        <f t="shared" si="474"/>
        <v>1.4611096371430972E-2</v>
      </c>
      <c r="R1786" s="44">
        <f t="shared" si="475"/>
        <v>3.5587688772327278E-3</v>
      </c>
      <c r="S1786" s="3" t="str">
        <f>IF(G1786&gt;0,(K1786/G1786)*(1000000/365),"")</f>
        <v/>
      </c>
      <c r="T1786" s="3">
        <f>IF(H1786&gt;0,(L1786/H1786)*(1000000/365),"")</f>
        <v>8.7878004652364949E-2</v>
      </c>
      <c r="U1786" s="3">
        <f>IF(I1786&gt;0,(M1786/I1786)*(1000000/365),"")</f>
        <v>2.1404109589041095E-2</v>
      </c>
      <c r="V1786" s="28" t="str">
        <f>IF(J1786&gt;0,(N1786/J1786)*(1000000/365),"")</f>
        <v/>
      </c>
      <c r="Y1786" s="29" t="s">
        <v>1065</v>
      </c>
      <c r="Z1786" s="3" t="s">
        <v>47</v>
      </c>
      <c r="AA1786" s="3">
        <v>397345.978</v>
      </c>
      <c r="AB1786" s="3">
        <v>37</v>
      </c>
      <c r="AC1786" s="3">
        <v>152</v>
      </c>
      <c r="AD1786" s="3">
        <v>0</v>
      </c>
      <c r="AE1786" s="2" t="s">
        <v>1245</v>
      </c>
      <c r="AI1786" s="3" t="s">
        <v>1243</v>
      </c>
      <c r="AK1786" s="3">
        <v>53</v>
      </c>
      <c r="AL1786" s="3">
        <v>1.7</v>
      </c>
      <c r="AM1786" s="2" t="s">
        <v>1243</v>
      </c>
      <c r="AO1786" s="2">
        <v>128</v>
      </c>
      <c r="AP1786" s="2">
        <v>1</v>
      </c>
    </row>
    <row r="1787" spans="1:42" x14ac:dyDescent="0.25">
      <c r="A1787" s="3">
        <f t="shared" si="459"/>
        <v>2</v>
      </c>
      <c r="B1787" s="3" t="str">
        <f t="shared" si="460"/>
        <v>Gas</v>
      </c>
      <c r="C1787" s="3">
        <f t="shared" si="461"/>
        <v>0</v>
      </c>
      <c r="D1787" s="3">
        <f t="shared" si="462"/>
        <v>9.17632E-3</v>
      </c>
      <c r="E1787" s="3">
        <f t="shared" si="463"/>
        <v>0</v>
      </c>
      <c r="F1787" s="3" t="str">
        <f t="shared" si="464"/>
        <v/>
      </c>
      <c r="G1787" s="3">
        <f t="shared" si="465"/>
        <v>0</v>
      </c>
      <c r="H1787" s="3">
        <f t="shared" si="466"/>
        <v>7</v>
      </c>
      <c r="I1787" s="3">
        <f t="shared" si="467"/>
        <v>0</v>
      </c>
      <c r="J1787" s="3">
        <f t="shared" si="468"/>
        <v>0</v>
      </c>
      <c r="K1787" s="3">
        <f t="shared" si="469"/>
        <v>0</v>
      </c>
      <c r="L1787" s="3">
        <f t="shared" si="470"/>
        <v>9.1172062000000002E-3</v>
      </c>
      <c r="M1787" s="3">
        <f t="shared" si="471"/>
        <v>0</v>
      </c>
      <c r="N1787" s="3">
        <f t="shared" si="472"/>
        <v>0</v>
      </c>
      <c r="O1787" s="3">
        <f>SUM(K1787:M1787)</f>
        <v>9.1172062000000002E-3</v>
      </c>
      <c r="P1787" s="41" t="str">
        <f t="shared" si="473"/>
        <v/>
      </c>
      <c r="Q1787" s="42">
        <f t="shared" si="474"/>
        <v>0.99355800582368536</v>
      </c>
      <c r="R1787" s="44" t="str">
        <f t="shared" si="475"/>
        <v/>
      </c>
      <c r="S1787" s="3" t="str">
        <f>IF(G1787&gt;0,(K1787/G1787)*(1000000/365),"")</f>
        <v/>
      </c>
      <c r="T1787" s="3">
        <f>IF(H1787&gt;0,(L1787/H1787)*(1000000/365),"")</f>
        <v>3.5683781604696674</v>
      </c>
      <c r="U1787" s="3" t="str">
        <f>IF(I1787&gt;0,(M1787/I1787)*(1000000/365),"")</f>
        <v/>
      </c>
      <c r="V1787" s="28" t="str">
        <f>IF(J1787&gt;0,(N1787/J1787)*(1000000/365),"")</f>
        <v/>
      </c>
      <c r="Y1787" s="29" t="s">
        <v>1065</v>
      </c>
      <c r="Z1787" s="3" t="s">
        <v>47</v>
      </c>
      <c r="AA1787" s="3">
        <v>9176.32</v>
      </c>
      <c r="AB1787" s="3">
        <v>2</v>
      </c>
      <c r="AC1787" s="3">
        <v>7</v>
      </c>
      <c r="AD1787" s="3">
        <v>0</v>
      </c>
      <c r="AE1787" s="2" t="s">
        <v>1245</v>
      </c>
      <c r="AI1787" s="3" t="s">
        <v>1243</v>
      </c>
      <c r="AK1787" s="3">
        <v>7</v>
      </c>
      <c r="AL1787" s="3">
        <v>9.1172062</v>
      </c>
      <c r="AM1787" s="2" t="s">
        <v>1245</v>
      </c>
    </row>
    <row r="1788" spans="1:42" x14ac:dyDescent="0.25">
      <c r="A1788" s="3">
        <f t="shared" si="459"/>
        <v>2</v>
      </c>
      <c r="B1788" s="3" t="str">
        <f t="shared" si="460"/>
        <v>Gas</v>
      </c>
      <c r="C1788" s="3">
        <f t="shared" si="461"/>
        <v>0</v>
      </c>
      <c r="D1788" s="3">
        <f t="shared" si="462"/>
        <v>0.16102250000000001</v>
      </c>
      <c r="E1788" s="3">
        <f t="shared" si="463"/>
        <v>0</v>
      </c>
      <c r="F1788" s="3" t="str">
        <f t="shared" si="464"/>
        <v/>
      </c>
      <c r="G1788" s="3">
        <f t="shared" si="465"/>
        <v>0</v>
      </c>
      <c r="H1788" s="3">
        <f t="shared" si="466"/>
        <v>34</v>
      </c>
      <c r="I1788" s="3">
        <f t="shared" si="467"/>
        <v>0</v>
      </c>
      <c r="J1788" s="3">
        <f t="shared" si="468"/>
        <v>0</v>
      </c>
      <c r="K1788" s="3">
        <f t="shared" si="469"/>
        <v>0</v>
      </c>
      <c r="L1788" s="3">
        <f t="shared" si="470"/>
        <v>1.1439999999999999E-2</v>
      </c>
      <c r="M1788" s="3">
        <f t="shared" si="471"/>
        <v>0</v>
      </c>
      <c r="N1788" s="3">
        <f t="shared" si="472"/>
        <v>0</v>
      </c>
      <c r="O1788" s="3">
        <f>SUM(K1788:M1788)</f>
        <v>1.1439999999999999E-2</v>
      </c>
      <c r="P1788" s="41" t="str">
        <f t="shared" si="473"/>
        <v/>
      </c>
      <c r="Q1788" s="42">
        <f t="shared" si="474"/>
        <v>7.1045971836234054E-2</v>
      </c>
      <c r="R1788" s="44" t="str">
        <f t="shared" si="475"/>
        <v/>
      </c>
      <c r="S1788" s="3" t="str">
        <f>IF(G1788&gt;0,(K1788/G1788)*(1000000/365),"")</f>
        <v/>
      </c>
      <c r="T1788" s="3">
        <f>IF(H1788&gt;0,(L1788/H1788)*(1000000/365),"")</f>
        <v>0.9218372280419016</v>
      </c>
      <c r="U1788" s="3" t="str">
        <f>IF(I1788&gt;0,(M1788/I1788)*(1000000/365),"")</f>
        <v/>
      </c>
      <c r="V1788" s="28" t="str">
        <f>IF(J1788&gt;0,(N1788/J1788)*(1000000/365),"")</f>
        <v/>
      </c>
      <c r="Y1788" s="29" t="s">
        <v>1067</v>
      </c>
      <c r="Z1788" s="3" t="s">
        <v>47</v>
      </c>
      <c r="AA1788" s="3">
        <v>161022.5</v>
      </c>
      <c r="AB1788" s="3">
        <v>10</v>
      </c>
      <c r="AC1788" s="3">
        <v>34</v>
      </c>
      <c r="AD1788" s="3">
        <v>0</v>
      </c>
      <c r="AE1788" s="2" t="s">
        <v>1245</v>
      </c>
      <c r="AI1788" s="3" t="s">
        <v>1243</v>
      </c>
      <c r="AK1788" s="3">
        <v>34</v>
      </c>
      <c r="AL1788" s="3">
        <v>11.44</v>
      </c>
      <c r="AM1788" s="2" t="s">
        <v>1245</v>
      </c>
    </row>
    <row r="1789" spans="1:42" x14ac:dyDescent="0.25">
      <c r="A1789" s="3">
        <f t="shared" si="459"/>
        <v>5</v>
      </c>
      <c r="B1789" s="3" t="str">
        <f t="shared" si="460"/>
        <v>Gas</v>
      </c>
      <c r="C1789" s="3">
        <f t="shared" si="461"/>
        <v>0</v>
      </c>
      <c r="D1789" s="3">
        <f t="shared" si="462"/>
        <v>0.1239084847</v>
      </c>
      <c r="E1789" s="3">
        <f t="shared" si="463"/>
        <v>5.3103636300000007E-2</v>
      </c>
      <c r="F1789" s="3" t="str">
        <f t="shared" si="464"/>
        <v/>
      </c>
      <c r="G1789" s="3">
        <f t="shared" si="465"/>
        <v>0</v>
      </c>
      <c r="H1789" s="3">
        <f t="shared" si="466"/>
        <v>21</v>
      </c>
      <c r="I1789" s="3">
        <f t="shared" si="467"/>
        <v>9</v>
      </c>
      <c r="J1789" s="3">
        <f t="shared" si="468"/>
        <v>0</v>
      </c>
      <c r="K1789" s="3">
        <f t="shared" si="469"/>
        <v>0</v>
      </c>
      <c r="L1789" s="3">
        <f t="shared" si="470"/>
        <v>3.04E-2</v>
      </c>
      <c r="M1789" s="3">
        <f t="shared" si="471"/>
        <v>3.0000000000000001E-3</v>
      </c>
      <c r="N1789" s="3">
        <f t="shared" si="472"/>
        <v>0</v>
      </c>
      <c r="O1789" s="3">
        <f>SUM(K1789:M1789)</f>
        <v>3.3399999999999999E-2</v>
      </c>
      <c r="P1789" s="41" t="str">
        <f t="shared" si="473"/>
        <v/>
      </c>
      <c r="Q1789" s="42">
        <f t="shared" si="474"/>
        <v>0.24534235951317385</v>
      </c>
      <c r="R1789" s="44">
        <f t="shared" si="475"/>
        <v>5.6493306466849233E-2</v>
      </c>
      <c r="S1789" s="3" t="str">
        <f>IF(G1789&gt;0,(K1789/G1789)*(1000000/365),"")</f>
        <v/>
      </c>
      <c r="T1789" s="3">
        <f>IF(H1789&gt;0,(L1789/H1789)*(1000000/365),"")</f>
        <v>3.9660795825179385</v>
      </c>
      <c r="U1789" s="3">
        <f>IF(I1789&gt;0,(M1789/I1789)*(1000000/365),"")</f>
        <v>0.91324200913242004</v>
      </c>
      <c r="V1789" s="28" t="str">
        <f>IF(J1789&gt;0,(N1789/J1789)*(1000000/365),"")</f>
        <v/>
      </c>
      <c r="Y1789" s="29" t="s">
        <v>1068</v>
      </c>
      <c r="Z1789" s="3" t="s">
        <v>47</v>
      </c>
      <c r="AA1789" s="3">
        <v>177012.12100000001</v>
      </c>
      <c r="AB1789" s="3">
        <v>7</v>
      </c>
      <c r="AC1789" s="3">
        <v>21</v>
      </c>
      <c r="AD1789" s="3">
        <v>0</v>
      </c>
      <c r="AE1789" s="2" t="s">
        <v>1245</v>
      </c>
      <c r="AI1789" s="3" t="s">
        <v>1243</v>
      </c>
      <c r="AK1789" s="3">
        <v>21</v>
      </c>
      <c r="AL1789" s="3">
        <v>30.4</v>
      </c>
      <c r="AM1789" s="2" t="s">
        <v>1243</v>
      </c>
      <c r="AO1789" s="2">
        <v>9</v>
      </c>
      <c r="AP1789" s="2">
        <v>3</v>
      </c>
    </row>
    <row r="1790" spans="1:42" x14ac:dyDescent="0.25">
      <c r="A1790" s="3">
        <f t="shared" si="459"/>
        <v>5</v>
      </c>
      <c r="B1790" s="3" t="str">
        <f t="shared" si="460"/>
        <v>Gas</v>
      </c>
      <c r="C1790" s="3">
        <f t="shared" si="461"/>
        <v>0</v>
      </c>
      <c r="D1790" s="3">
        <f t="shared" si="462"/>
        <v>5.5776839999999994E-3</v>
      </c>
      <c r="E1790" s="3">
        <f t="shared" si="463"/>
        <v>3.7184560000000002E-3</v>
      </c>
      <c r="F1790" s="3" t="str">
        <f t="shared" si="464"/>
        <v/>
      </c>
      <c r="G1790" s="3">
        <f t="shared" si="465"/>
        <v>0</v>
      </c>
      <c r="H1790" s="3">
        <f t="shared" si="466"/>
        <v>3</v>
      </c>
      <c r="I1790" s="3">
        <f t="shared" si="467"/>
        <v>2</v>
      </c>
      <c r="J1790" s="3">
        <f t="shared" si="468"/>
        <v>0</v>
      </c>
      <c r="K1790" s="3">
        <f t="shared" si="469"/>
        <v>0</v>
      </c>
      <c r="L1790" s="3">
        <f t="shared" si="470"/>
        <v>5.6096999999999994E-4</v>
      </c>
      <c r="M1790" s="3">
        <f t="shared" si="471"/>
        <v>7.96E-6</v>
      </c>
      <c r="N1790" s="3">
        <f t="shared" si="472"/>
        <v>0</v>
      </c>
      <c r="O1790" s="3">
        <f>SUM(K1790:M1790)</f>
        <v>5.6892999999999993E-4</v>
      </c>
      <c r="P1790" s="41" t="str">
        <f t="shared" si="473"/>
        <v/>
      </c>
      <c r="Q1790" s="42">
        <f t="shared" si="474"/>
        <v>0.10057400168241873</v>
      </c>
      <c r="R1790" s="44">
        <f t="shared" si="475"/>
        <v>2.1406734408044629E-3</v>
      </c>
      <c r="S1790" s="3" t="str">
        <f>IF(G1790&gt;0,(K1790/G1790)*(1000000/365),"")</f>
        <v/>
      </c>
      <c r="T1790" s="3">
        <f>IF(H1790&gt;0,(L1790/H1790)*(1000000/365),"")</f>
        <v>0.51230136986301356</v>
      </c>
      <c r="U1790" s="3">
        <f>IF(I1790&gt;0,(M1790/I1790)*(1000000/365),"")</f>
        <v>1.0904109589041096E-2</v>
      </c>
      <c r="V1790" s="28" t="str">
        <f>IF(J1790&gt;0,(N1790/J1790)*(1000000/365),"")</f>
        <v/>
      </c>
      <c r="Y1790" s="29" t="s">
        <v>1068</v>
      </c>
      <c r="Z1790" s="3" t="s">
        <v>47</v>
      </c>
      <c r="AA1790" s="3">
        <v>9296.14</v>
      </c>
      <c r="AB1790" s="3">
        <v>2</v>
      </c>
      <c r="AC1790" s="3">
        <v>5</v>
      </c>
      <c r="AD1790" s="3">
        <v>0</v>
      </c>
      <c r="AE1790" s="2" t="s">
        <v>1245</v>
      </c>
      <c r="AI1790" s="3" t="s">
        <v>1243</v>
      </c>
      <c r="AK1790" s="3">
        <v>3</v>
      </c>
      <c r="AL1790" s="3">
        <v>0.56096999999999997</v>
      </c>
      <c r="AM1790" s="2" t="s">
        <v>1243</v>
      </c>
      <c r="AO1790" s="2">
        <v>2</v>
      </c>
      <c r="AP1790" s="2">
        <v>7.9600000000000001E-3</v>
      </c>
    </row>
    <row r="1791" spans="1:42" x14ac:dyDescent="0.25">
      <c r="A1791" s="3">
        <f t="shared" si="459"/>
        <v>5</v>
      </c>
      <c r="B1791" s="3" t="str">
        <f t="shared" si="460"/>
        <v>Gas</v>
      </c>
      <c r="C1791" s="3">
        <f t="shared" si="461"/>
        <v>0</v>
      </c>
      <c r="D1791" s="3">
        <f t="shared" si="462"/>
        <v>0.17802062650602407</v>
      </c>
      <c r="E1791" s="3">
        <f t="shared" si="463"/>
        <v>0.34968337349397588</v>
      </c>
      <c r="F1791" s="3" t="str">
        <f t="shared" si="464"/>
        <v/>
      </c>
      <c r="G1791" s="3">
        <f t="shared" si="465"/>
        <v>0</v>
      </c>
      <c r="H1791" s="3">
        <f t="shared" si="466"/>
        <v>28</v>
      </c>
      <c r="I1791" s="3">
        <f t="shared" si="467"/>
        <v>55</v>
      </c>
      <c r="J1791" s="3">
        <f t="shared" si="468"/>
        <v>0</v>
      </c>
      <c r="K1791" s="3">
        <f t="shared" si="469"/>
        <v>0</v>
      </c>
      <c r="L1791" s="3">
        <f t="shared" si="470"/>
        <v>2.5000000000000001E-3</v>
      </c>
      <c r="M1791" s="3">
        <f t="shared" si="471"/>
        <v>1.8E-3</v>
      </c>
      <c r="N1791" s="3">
        <f t="shared" si="472"/>
        <v>0</v>
      </c>
      <c r="O1791" s="3">
        <f>SUM(K1791:M1791)</f>
        <v>4.3E-3</v>
      </c>
      <c r="P1791" s="41" t="str">
        <f t="shared" si="473"/>
        <v/>
      </c>
      <c r="Q1791" s="42">
        <f t="shared" si="474"/>
        <v>1.4043316491279746E-2</v>
      </c>
      <c r="R1791" s="44">
        <f t="shared" si="475"/>
        <v>5.1475138266218112E-3</v>
      </c>
      <c r="S1791" s="3" t="str">
        <f>IF(G1791&gt;0,(K1791/G1791)*(1000000/365),"")</f>
        <v/>
      </c>
      <c r="T1791" s="3">
        <f>IF(H1791&gt;0,(L1791/H1791)*(1000000/365),"")</f>
        <v>0.2446183953033268</v>
      </c>
      <c r="U1791" s="3">
        <f>IF(I1791&gt;0,(M1791/I1791)*(1000000/365),"")</f>
        <v>8.9663760896637593E-2</v>
      </c>
      <c r="V1791" s="28" t="str">
        <f>IF(J1791&gt;0,(N1791/J1791)*(1000000/365),"")</f>
        <v/>
      </c>
      <c r="Y1791" s="29" t="s">
        <v>1068</v>
      </c>
      <c r="Z1791" s="3" t="s">
        <v>62</v>
      </c>
      <c r="AA1791" s="3">
        <v>527704</v>
      </c>
      <c r="AB1791" s="3">
        <v>26</v>
      </c>
      <c r="AC1791" s="3">
        <v>83</v>
      </c>
      <c r="AD1791" s="3">
        <v>0</v>
      </c>
      <c r="AE1791" s="2" t="s">
        <v>1245</v>
      </c>
      <c r="AI1791" s="3" t="s">
        <v>1243</v>
      </c>
      <c r="AK1791" s="3">
        <v>28</v>
      </c>
      <c r="AL1791" s="3">
        <v>2.5</v>
      </c>
      <c r="AM1791" s="2" t="s">
        <v>1243</v>
      </c>
      <c r="AO1791" s="2">
        <v>55</v>
      </c>
      <c r="AP1791" s="2">
        <v>1.8</v>
      </c>
    </row>
    <row r="1792" spans="1:42" x14ac:dyDescent="0.25">
      <c r="A1792" s="3">
        <f t="shared" si="459"/>
        <v>6</v>
      </c>
      <c r="B1792" s="3" t="str">
        <f t="shared" si="460"/>
        <v>Gas</v>
      </c>
      <c r="C1792" s="3">
        <f t="shared" si="461"/>
        <v>0.33233703381818186</v>
      </c>
      <c r="D1792" s="3">
        <f t="shared" si="462"/>
        <v>0</v>
      </c>
      <c r="E1792" s="3">
        <f t="shared" si="463"/>
        <v>0.59082139345454543</v>
      </c>
      <c r="F1792" s="3" t="str">
        <f t="shared" si="464"/>
        <v/>
      </c>
      <c r="G1792" s="3">
        <f t="shared" si="465"/>
        <v>36</v>
      </c>
      <c r="H1792" s="3">
        <f t="shared" si="466"/>
        <v>10</v>
      </c>
      <c r="I1792" s="3">
        <f t="shared" si="467"/>
        <v>64</v>
      </c>
      <c r="J1792" s="3">
        <f t="shared" si="468"/>
        <v>0</v>
      </c>
      <c r="K1792" s="3">
        <f t="shared" si="469"/>
        <v>6.8946039999999995E-4</v>
      </c>
      <c r="L1792" s="3">
        <f t="shared" si="470"/>
        <v>1.6374683800000001E-2</v>
      </c>
      <c r="M1792" s="3">
        <f t="shared" si="471"/>
        <v>2.4898999000000002E-3</v>
      </c>
      <c r="N1792" s="3">
        <f t="shared" si="472"/>
        <v>0</v>
      </c>
      <c r="O1792" s="3">
        <f>SUM(K1792:M1792)</f>
        <v>1.9554044100000001E-2</v>
      </c>
      <c r="P1792" s="41">
        <f t="shared" si="473"/>
        <v>2.0745819148677742E-3</v>
      </c>
      <c r="Q1792" s="42" t="str">
        <f t="shared" si="474"/>
        <v/>
      </c>
      <c r="R1792" s="44">
        <f t="shared" si="475"/>
        <v>4.2143022029745769E-3</v>
      </c>
      <c r="S1792" s="3">
        <f>IF(G1792&gt;0,(K1792/G1792)*(1000000/365),"")</f>
        <v>5.2470350076103497E-2</v>
      </c>
      <c r="T1792" s="3">
        <f>IF(H1792&gt;0,(L1792/H1792)*(1000000/365),"")</f>
        <v>4.4862147397260275</v>
      </c>
      <c r="U1792" s="3">
        <f>IF(I1792&gt;0,(M1792/I1792)*(1000000/365),"")</f>
        <v>0.10658818065068493</v>
      </c>
      <c r="V1792" s="28" t="str">
        <f>IF(J1792&gt;0,(N1792/J1792)*(1000000/365),"")</f>
        <v/>
      </c>
      <c r="Y1792" s="29" t="s">
        <v>1068</v>
      </c>
      <c r="Z1792" s="3" t="s">
        <v>47</v>
      </c>
      <c r="AA1792" s="3">
        <v>1015474.27</v>
      </c>
      <c r="AB1792" s="3">
        <v>18</v>
      </c>
      <c r="AC1792" s="3">
        <v>74</v>
      </c>
      <c r="AD1792" s="3">
        <v>0</v>
      </c>
      <c r="AE1792" s="2" t="s">
        <v>1243</v>
      </c>
      <c r="AG1792" s="2">
        <v>36</v>
      </c>
      <c r="AH1792" s="2">
        <v>0.68946039999999997</v>
      </c>
      <c r="AI1792" s="3" t="s">
        <v>1243</v>
      </c>
      <c r="AK1792" s="3">
        <v>10</v>
      </c>
      <c r="AL1792" s="3">
        <v>16.3746838</v>
      </c>
      <c r="AM1792" s="2" t="s">
        <v>1243</v>
      </c>
      <c r="AO1792" s="2">
        <v>64</v>
      </c>
      <c r="AP1792" s="2">
        <v>2.4898999000000002</v>
      </c>
    </row>
    <row r="1793" spans="1:42" x14ac:dyDescent="0.25">
      <c r="A1793" s="3">
        <f t="shared" si="459"/>
        <v>2</v>
      </c>
      <c r="B1793" s="3" t="str">
        <f t="shared" si="460"/>
        <v>Gas</v>
      </c>
      <c r="C1793" s="3">
        <f t="shared" si="461"/>
        <v>0</v>
      </c>
      <c r="D1793" s="3">
        <f t="shared" si="462"/>
        <v>6.5398830000000005E-2</v>
      </c>
      <c r="E1793" s="3">
        <f t="shared" si="463"/>
        <v>0</v>
      </c>
      <c r="F1793" s="3" t="str">
        <f t="shared" si="464"/>
        <v/>
      </c>
      <c r="G1793" s="3">
        <f t="shared" si="465"/>
        <v>0</v>
      </c>
      <c r="H1793" s="3">
        <f t="shared" si="466"/>
        <v>14</v>
      </c>
      <c r="I1793" s="3">
        <f t="shared" si="467"/>
        <v>0</v>
      </c>
      <c r="J1793" s="3">
        <f t="shared" si="468"/>
        <v>0</v>
      </c>
      <c r="K1793" s="3">
        <f t="shared" si="469"/>
        <v>0</v>
      </c>
      <c r="L1793" s="3">
        <f t="shared" si="470"/>
        <v>4.6500000000000005E-3</v>
      </c>
      <c r="M1793" s="3">
        <f t="shared" si="471"/>
        <v>0</v>
      </c>
      <c r="N1793" s="3">
        <f t="shared" si="472"/>
        <v>0</v>
      </c>
      <c r="O1793" s="3">
        <f>SUM(K1793:M1793)</f>
        <v>4.6500000000000005E-3</v>
      </c>
      <c r="P1793" s="41" t="str">
        <f t="shared" si="473"/>
        <v/>
      </c>
      <c r="Q1793" s="42">
        <f t="shared" si="474"/>
        <v>7.1102189442838665E-2</v>
      </c>
      <c r="R1793" s="44" t="str">
        <f t="shared" si="475"/>
        <v/>
      </c>
      <c r="S1793" s="3" t="str">
        <f>IF(G1793&gt;0,(K1793/G1793)*(1000000/365),"")</f>
        <v/>
      </c>
      <c r="T1793" s="3">
        <f>IF(H1793&gt;0,(L1793/H1793)*(1000000/365),"")</f>
        <v>0.90998043052837585</v>
      </c>
      <c r="U1793" s="3" t="str">
        <f>IF(I1793&gt;0,(M1793/I1793)*(1000000/365),"")</f>
        <v/>
      </c>
      <c r="V1793" s="28" t="str">
        <f>IF(J1793&gt;0,(N1793/J1793)*(1000000/365),"")</f>
        <v/>
      </c>
      <c r="Y1793" s="29" t="s">
        <v>1070</v>
      </c>
      <c r="Z1793" s="3" t="s">
        <v>47</v>
      </c>
      <c r="AA1793" s="3">
        <v>65398.83</v>
      </c>
      <c r="AB1793" s="3">
        <v>5</v>
      </c>
      <c r="AC1793" s="3">
        <v>14</v>
      </c>
      <c r="AD1793" s="3">
        <v>0</v>
      </c>
      <c r="AE1793" s="2" t="s">
        <v>1245</v>
      </c>
      <c r="AI1793" s="3" t="s">
        <v>1243</v>
      </c>
      <c r="AK1793" s="3">
        <v>14</v>
      </c>
      <c r="AL1793" s="3">
        <v>4.6500000000000004</v>
      </c>
      <c r="AM1793" s="2" t="s">
        <v>1245</v>
      </c>
    </row>
    <row r="1794" spans="1:42" x14ac:dyDescent="0.25">
      <c r="A1794" s="3">
        <f t="shared" si="459"/>
        <v>2</v>
      </c>
      <c r="B1794" s="3" t="str">
        <f t="shared" si="460"/>
        <v>Gas</v>
      </c>
      <c r="C1794" s="3">
        <f t="shared" si="461"/>
        <v>0</v>
      </c>
      <c r="D1794" s="3">
        <f t="shared" si="462"/>
        <v>4.7236000000000005E-3</v>
      </c>
      <c r="E1794" s="3">
        <f t="shared" si="463"/>
        <v>0</v>
      </c>
      <c r="F1794" s="3" t="str">
        <f t="shared" si="464"/>
        <v/>
      </c>
      <c r="G1794" s="3">
        <f t="shared" si="465"/>
        <v>0</v>
      </c>
      <c r="H1794" s="3">
        <f t="shared" si="466"/>
        <v>4</v>
      </c>
      <c r="I1794" s="3">
        <f t="shared" si="467"/>
        <v>0</v>
      </c>
      <c r="J1794" s="3">
        <f t="shared" si="468"/>
        <v>0</v>
      </c>
      <c r="K1794" s="3">
        <f t="shared" si="469"/>
        <v>0</v>
      </c>
      <c r="L1794" s="3">
        <f t="shared" si="470"/>
        <v>3.4188400000000004E-4</v>
      </c>
      <c r="M1794" s="3">
        <f t="shared" si="471"/>
        <v>0</v>
      </c>
      <c r="N1794" s="3">
        <f t="shared" si="472"/>
        <v>0</v>
      </c>
      <c r="O1794" s="3">
        <f>SUM(K1794:M1794)</f>
        <v>3.4188400000000004E-4</v>
      </c>
      <c r="P1794" s="41" t="str">
        <f t="shared" si="473"/>
        <v/>
      </c>
      <c r="Q1794" s="42">
        <f t="shared" si="474"/>
        <v>7.2377847404521981E-2</v>
      </c>
      <c r="R1794" s="44" t="str">
        <f t="shared" si="475"/>
        <v/>
      </c>
      <c r="S1794" s="3" t="str">
        <f>IF(G1794&gt;0,(K1794/G1794)*(1000000/365),"")</f>
        <v/>
      </c>
      <c r="T1794" s="3">
        <f>IF(H1794&gt;0,(L1794/H1794)*(1000000/365),"")</f>
        <v>0.23416712328767125</v>
      </c>
      <c r="U1794" s="3" t="str">
        <f>IF(I1794&gt;0,(M1794/I1794)*(1000000/365),"")</f>
        <v/>
      </c>
      <c r="V1794" s="28" t="str">
        <f>IF(J1794&gt;0,(N1794/J1794)*(1000000/365),"")</f>
        <v/>
      </c>
      <c r="Y1794" s="29" t="s">
        <v>1070</v>
      </c>
      <c r="Z1794" s="3" t="s">
        <v>62</v>
      </c>
      <c r="AA1794" s="3">
        <v>4723.6000000000004</v>
      </c>
      <c r="AB1794" s="3">
        <v>1</v>
      </c>
      <c r="AC1794" s="3">
        <v>4</v>
      </c>
      <c r="AD1794" s="3">
        <v>0</v>
      </c>
      <c r="AE1794" s="2" t="s">
        <v>1245</v>
      </c>
      <c r="AI1794" s="3" t="s">
        <v>1243</v>
      </c>
      <c r="AK1794" s="3">
        <v>4</v>
      </c>
      <c r="AL1794" s="3">
        <v>0.34188400000000002</v>
      </c>
      <c r="AM1794" s="2" t="s">
        <v>1245</v>
      </c>
    </row>
    <row r="1795" spans="1:42" x14ac:dyDescent="0.25">
      <c r="A1795" s="3">
        <f t="shared" si="459"/>
        <v>2</v>
      </c>
      <c r="B1795" s="3" t="str">
        <f t="shared" si="460"/>
        <v>Gas</v>
      </c>
      <c r="C1795" s="3">
        <f t="shared" si="461"/>
        <v>0</v>
      </c>
      <c r="D1795" s="3">
        <f t="shared" si="462"/>
        <v>4.3876339999999996E-3</v>
      </c>
      <c r="E1795" s="3">
        <f t="shared" si="463"/>
        <v>0</v>
      </c>
      <c r="F1795" s="3" t="str">
        <f t="shared" si="464"/>
        <v/>
      </c>
      <c r="G1795" s="3">
        <f t="shared" si="465"/>
        <v>0</v>
      </c>
      <c r="H1795" s="3">
        <f t="shared" si="466"/>
        <v>2</v>
      </c>
      <c r="I1795" s="3">
        <f t="shared" si="467"/>
        <v>0</v>
      </c>
      <c r="J1795" s="3">
        <f t="shared" si="468"/>
        <v>0</v>
      </c>
      <c r="K1795" s="3">
        <f t="shared" si="469"/>
        <v>0</v>
      </c>
      <c r="L1795" s="3">
        <f t="shared" si="470"/>
        <v>5.9999999999999995E-4</v>
      </c>
      <c r="M1795" s="3">
        <f t="shared" si="471"/>
        <v>0</v>
      </c>
      <c r="N1795" s="3">
        <f t="shared" si="472"/>
        <v>0</v>
      </c>
      <c r="O1795" s="3">
        <f>SUM(K1795:M1795)</f>
        <v>5.9999999999999995E-4</v>
      </c>
      <c r="P1795" s="41" t="str">
        <f t="shared" si="473"/>
        <v/>
      </c>
      <c r="Q1795" s="42">
        <f t="shared" si="474"/>
        <v>0.13674796029021563</v>
      </c>
      <c r="R1795" s="44" t="str">
        <f t="shared" si="475"/>
        <v/>
      </c>
      <c r="S1795" s="3" t="str">
        <f>IF(G1795&gt;0,(K1795/G1795)*(1000000/365),"")</f>
        <v/>
      </c>
      <c r="T1795" s="3">
        <f>IF(H1795&gt;0,(L1795/H1795)*(1000000/365),"")</f>
        <v>0.82191780821917793</v>
      </c>
      <c r="U1795" s="3" t="str">
        <f>IF(I1795&gt;0,(M1795/I1795)*(1000000/365),"")</f>
        <v/>
      </c>
      <c r="V1795" s="28" t="str">
        <f>IF(J1795&gt;0,(N1795/J1795)*(1000000/365),"")</f>
        <v/>
      </c>
      <c r="Y1795" s="29" t="s">
        <v>1071</v>
      </c>
      <c r="Z1795" s="3" t="s">
        <v>47</v>
      </c>
      <c r="AA1795" s="3">
        <v>4387.634</v>
      </c>
      <c r="AB1795" s="3">
        <v>1</v>
      </c>
      <c r="AC1795" s="3">
        <v>2</v>
      </c>
      <c r="AD1795" s="3">
        <v>0</v>
      </c>
      <c r="AE1795" s="2" t="s">
        <v>1245</v>
      </c>
      <c r="AI1795" s="3" t="s">
        <v>1243</v>
      </c>
      <c r="AK1795" s="3">
        <v>2</v>
      </c>
      <c r="AL1795" s="3">
        <v>0.6</v>
      </c>
      <c r="AM1795" s="2" t="s">
        <v>1245</v>
      </c>
    </row>
    <row r="1796" spans="1:42" x14ac:dyDescent="0.25">
      <c r="A1796" s="3">
        <f t="shared" si="459"/>
        <v>2</v>
      </c>
      <c r="B1796" s="3" t="str">
        <f t="shared" si="460"/>
        <v>Gas</v>
      </c>
      <c r="C1796" s="3">
        <f t="shared" si="461"/>
        <v>0</v>
      </c>
      <c r="D1796" s="3">
        <f t="shared" si="462"/>
        <v>0</v>
      </c>
      <c r="E1796" s="3">
        <f t="shared" si="463"/>
        <v>0</v>
      </c>
      <c r="F1796" s="3" t="str">
        <f t="shared" si="464"/>
        <v/>
      </c>
      <c r="G1796" s="3">
        <f t="shared" si="465"/>
        <v>0</v>
      </c>
      <c r="H1796" s="3">
        <f t="shared" si="466"/>
        <v>0</v>
      </c>
      <c r="I1796" s="3">
        <f t="shared" si="467"/>
        <v>0</v>
      </c>
      <c r="J1796" s="3">
        <f t="shared" si="468"/>
        <v>0</v>
      </c>
      <c r="K1796" s="3">
        <f t="shared" si="469"/>
        <v>0</v>
      </c>
      <c r="L1796" s="3">
        <f t="shared" si="470"/>
        <v>4.8474864999999995E-3</v>
      </c>
      <c r="M1796" s="3">
        <f t="shared" si="471"/>
        <v>0</v>
      </c>
      <c r="N1796" s="3">
        <f t="shared" si="472"/>
        <v>0</v>
      </c>
      <c r="O1796" s="3">
        <f>SUM(K1796:M1796)</f>
        <v>4.8474864999999995E-3</v>
      </c>
      <c r="P1796" s="41" t="str">
        <f t="shared" si="473"/>
        <v/>
      </c>
      <c r="Q1796" s="42" t="str">
        <f t="shared" si="474"/>
        <v/>
      </c>
      <c r="R1796" s="44" t="str">
        <f t="shared" si="475"/>
        <v/>
      </c>
      <c r="S1796" s="3" t="str">
        <f>IF(G1796&gt;0,(K1796/G1796)*(1000000/365),"")</f>
        <v/>
      </c>
      <c r="T1796" s="3" t="str">
        <f>IF(H1796&gt;0,(L1796/H1796)*(1000000/365),"")</f>
        <v/>
      </c>
      <c r="U1796" s="3" t="str">
        <f>IF(I1796&gt;0,(M1796/I1796)*(1000000/365),"")</f>
        <v/>
      </c>
      <c r="V1796" s="28" t="str">
        <f>IF(J1796&gt;0,(N1796/J1796)*(1000000/365),"")</f>
        <v/>
      </c>
      <c r="Y1796" s="29" t="s">
        <v>1071</v>
      </c>
      <c r="Z1796" s="3" t="s">
        <v>47</v>
      </c>
      <c r="AA1796" s="3">
        <v>16385</v>
      </c>
      <c r="AB1796" s="3">
        <v>4</v>
      </c>
      <c r="AC1796" s="3">
        <v>12</v>
      </c>
      <c r="AD1796" s="3">
        <v>4</v>
      </c>
      <c r="AE1796" s="2" t="s">
        <v>1245</v>
      </c>
      <c r="AI1796" s="3" t="s">
        <v>1243</v>
      </c>
      <c r="AK1796" s="3">
        <v>0</v>
      </c>
      <c r="AL1796" s="3">
        <v>4.8474864999999996</v>
      </c>
      <c r="AM1796" s="2" t="s">
        <v>1245</v>
      </c>
    </row>
    <row r="1797" spans="1:42" x14ac:dyDescent="0.25">
      <c r="A1797" s="3">
        <f t="shared" si="459"/>
        <v>3</v>
      </c>
      <c r="B1797" s="3" t="str">
        <f t="shared" si="460"/>
        <v>Gas</v>
      </c>
      <c r="C1797" s="3">
        <f t="shared" si="461"/>
        <v>0</v>
      </c>
      <c r="D1797" s="3">
        <f t="shared" si="462"/>
        <v>0</v>
      </c>
      <c r="E1797" s="3">
        <f t="shared" si="463"/>
        <v>7.6913100000000007E-3</v>
      </c>
      <c r="F1797" s="3" t="str">
        <f t="shared" si="464"/>
        <v/>
      </c>
      <c r="G1797" s="3">
        <f t="shared" si="465"/>
        <v>0</v>
      </c>
      <c r="H1797" s="3">
        <f t="shared" si="466"/>
        <v>0</v>
      </c>
      <c r="I1797" s="3">
        <f t="shared" si="467"/>
        <v>41</v>
      </c>
      <c r="J1797" s="3">
        <f t="shared" si="468"/>
        <v>0</v>
      </c>
      <c r="K1797" s="3">
        <f t="shared" si="469"/>
        <v>0</v>
      </c>
      <c r="L1797" s="3">
        <f t="shared" si="470"/>
        <v>0</v>
      </c>
      <c r="M1797" s="3">
        <f t="shared" si="471"/>
        <v>0</v>
      </c>
      <c r="N1797" s="3">
        <f t="shared" si="472"/>
        <v>0</v>
      </c>
      <c r="O1797" s="3">
        <f>SUM(K1797:M1797)</f>
        <v>0</v>
      </c>
      <c r="P1797" s="41" t="str">
        <f t="shared" si="473"/>
        <v/>
      </c>
      <c r="Q1797" s="42" t="str">
        <f t="shared" si="474"/>
        <v/>
      </c>
      <c r="R1797" s="44">
        <f t="shared" si="475"/>
        <v>0</v>
      </c>
      <c r="S1797" s="3" t="str">
        <f>IF(G1797&gt;0,(K1797/G1797)*(1000000/365),"")</f>
        <v/>
      </c>
      <c r="T1797" s="3" t="str">
        <f>IF(H1797&gt;0,(L1797/H1797)*(1000000/365),"")</f>
        <v/>
      </c>
      <c r="U1797" s="3">
        <f>IF(I1797&gt;0,(M1797/I1797)*(1000000/365),"")</f>
        <v>0</v>
      </c>
      <c r="V1797" s="28" t="str">
        <f>IF(J1797&gt;0,(N1797/J1797)*(1000000/365),"")</f>
        <v/>
      </c>
      <c r="Y1797" s="29" t="s">
        <v>1072</v>
      </c>
      <c r="Z1797" s="3" t="s">
        <v>62</v>
      </c>
      <c r="AA1797" s="3">
        <v>7691.31</v>
      </c>
      <c r="AB1797" s="3">
        <v>1</v>
      </c>
      <c r="AC1797" s="3">
        <v>41</v>
      </c>
      <c r="AD1797" s="3">
        <v>41</v>
      </c>
      <c r="AE1797" s="2" t="s">
        <v>1245</v>
      </c>
      <c r="AG1797" s="2">
        <v>0</v>
      </c>
      <c r="AH1797" s="2">
        <v>0</v>
      </c>
      <c r="AI1797" s="3" t="s">
        <v>1245</v>
      </c>
      <c r="AK1797" s="3">
        <v>0</v>
      </c>
      <c r="AL1797" s="3">
        <v>0</v>
      </c>
      <c r="AM1797" s="2" t="s">
        <v>1243</v>
      </c>
      <c r="AO1797" s="2">
        <v>41</v>
      </c>
      <c r="AP1797" s="2">
        <v>0</v>
      </c>
    </row>
    <row r="1798" spans="1:42" x14ac:dyDescent="0.25">
      <c r="A1798" s="3">
        <f t="shared" si="459"/>
        <v>2</v>
      </c>
      <c r="B1798" s="3" t="str">
        <f t="shared" si="460"/>
        <v>Gas</v>
      </c>
      <c r="C1798" s="3">
        <f t="shared" si="461"/>
        <v>0</v>
      </c>
      <c r="D1798" s="3">
        <f t="shared" si="462"/>
        <v>1.24099E-2</v>
      </c>
      <c r="E1798" s="3">
        <f t="shared" si="463"/>
        <v>0</v>
      </c>
      <c r="F1798" s="3" t="str">
        <f t="shared" si="464"/>
        <v/>
      </c>
      <c r="G1798" s="3">
        <f t="shared" si="465"/>
        <v>0</v>
      </c>
      <c r="H1798" s="3">
        <f t="shared" si="466"/>
        <v>4</v>
      </c>
      <c r="I1798" s="3">
        <f t="shared" si="467"/>
        <v>0</v>
      </c>
      <c r="J1798" s="3">
        <f t="shared" si="468"/>
        <v>0</v>
      </c>
      <c r="K1798" s="3">
        <f t="shared" si="469"/>
        <v>0</v>
      </c>
      <c r="L1798" s="3">
        <f t="shared" si="470"/>
        <v>1.1880007999999999E-3</v>
      </c>
      <c r="M1798" s="3">
        <f t="shared" si="471"/>
        <v>0</v>
      </c>
      <c r="N1798" s="3">
        <f t="shared" si="472"/>
        <v>0</v>
      </c>
      <c r="O1798" s="3">
        <f>SUM(K1798:M1798)</f>
        <v>1.1880007999999999E-3</v>
      </c>
      <c r="P1798" s="41" t="str">
        <f t="shared" si="473"/>
        <v/>
      </c>
      <c r="Q1798" s="42">
        <f t="shared" si="474"/>
        <v>9.5730086463226935E-2</v>
      </c>
      <c r="R1798" s="44" t="str">
        <f t="shared" si="475"/>
        <v/>
      </c>
      <c r="S1798" s="3" t="str">
        <f>IF(G1798&gt;0,(K1798/G1798)*(1000000/365),"")</f>
        <v/>
      </c>
      <c r="T1798" s="3">
        <f>IF(H1798&gt;0,(L1798/H1798)*(1000000/365),"")</f>
        <v>0.81369917808219161</v>
      </c>
      <c r="U1798" s="3" t="str">
        <f>IF(I1798&gt;0,(M1798/I1798)*(1000000/365),"")</f>
        <v/>
      </c>
      <c r="V1798" s="28" t="str">
        <f>IF(J1798&gt;0,(N1798/J1798)*(1000000/365),"")</f>
        <v/>
      </c>
      <c r="Y1798" s="29" t="s">
        <v>1073</v>
      </c>
      <c r="Z1798" s="3" t="s">
        <v>62</v>
      </c>
      <c r="AA1798" s="3">
        <v>12409.9</v>
      </c>
      <c r="AB1798" s="3">
        <v>1</v>
      </c>
      <c r="AC1798" s="3">
        <v>4</v>
      </c>
      <c r="AD1798" s="3">
        <v>0</v>
      </c>
      <c r="AE1798" s="2" t="s">
        <v>1245</v>
      </c>
      <c r="AI1798" s="3" t="s">
        <v>1243</v>
      </c>
      <c r="AK1798" s="3">
        <v>4</v>
      </c>
      <c r="AL1798" s="3">
        <v>1.1880008</v>
      </c>
      <c r="AM1798" s="2" t="s">
        <v>1245</v>
      </c>
    </row>
    <row r="1799" spans="1:42" x14ac:dyDescent="0.25">
      <c r="A1799" s="3">
        <f t="shared" si="459"/>
        <v>5</v>
      </c>
      <c r="B1799" s="3" t="str">
        <f t="shared" si="460"/>
        <v>Gas</v>
      </c>
      <c r="C1799" s="3">
        <f t="shared" si="461"/>
        <v>0</v>
      </c>
      <c r="D1799" s="3">
        <f t="shared" si="462"/>
        <v>1.2473629E-2</v>
      </c>
      <c r="E1799" s="3">
        <f t="shared" si="463"/>
        <v>1.2473629E-2</v>
      </c>
      <c r="F1799" s="3" t="str">
        <f t="shared" si="464"/>
        <v/>
      </c>
      <c r="G1799" s="3">
        <f t="shared" si="465"/>
        <v>0</v>
      </c>
      <c r="H1799" s="3">
        <f t="shared" si="466"/>
        <v>5</v>
      </c>
      <c r="I1799" s="3">
        <f t="shared" si="467"/>
        <v>5</v>
      </c>
      <c r="J1799" s="3">
        <f t="shared" si="468"/>
        <v>0</v>
      </c>
      <c r="K1799" s="3">
        <f t="shared" si="469"/>
        <v>0</v>
      </c>
      <c r="L1799" s="3">
        <f t="shared" si="470"/>
        <v>4.0000000000000002E-4</v>
      </c>
      <c r="M1799" s="3">
        <f t="shared" si="471"/>
        <v>5.0000000000000001E-4</v>
      </c>
      <c r="N1799" s="3">
        <f t="shared" si="472"/>
        <v>0</v>
      </c>
      <c r="O1799" s="3">
        <f>SUM(K1799:M1799)</f>
        <v>8.9999999999999998E-4</v>
      </c>
      <c r="P1799" s="41" t="str">
        <f t="shared" si="473"/>
        <v/>
      </c>
      <c r="Q1799" s="42">
        <f t="shared" si="474"/>
        <v>3.2067652485094758E-2</v>
      </c>
      <c r="R1799" s="44">
        <f t="shared" si="475"/>
        <v>4.0084565606368444E-2</v>
      </c>
      <c r="S1799" s="3" t="str">
        <f>IF(G1799&gt;0,(K1799/G1799)*(1000000/365),"")</f>
        <v/>
      </c>
      <c r="T1799" s="3">
        <f>IF(H1799&gt;0,(L1799/H1799)*(1000000/365),"")</f>
        <v>0.21917808219178084</v>
      </c>
      <c r="U1799" s="3">
        <f>IF(I1799&gt;0,(M1799/I1799)*(1000000/365),"")</f>
        <v>0.27397260273972601</v>
      </c>
      <c r="V1799" s="28" t="str">
        <f>IF(J1799&gt;0,(N1799/J1799)*(1000000/365),"")</f>
        <v/>
      </c>
      <c r="Y1799" s="29" t="s">
        <v>1074</v>
      </c>
      <c r="Z1799" s="3" t="s">
        <v>47</v>
      </c>
      <c r="AA1799" s="3">
        <v>24947.258000000002</v>
      </c>
      <c r="AB1799" s="3">
        <v>1</v>
      </c>
      <c r="AC1799" s="3">
        <v>5</v>
      </c>
      <c r="AD1799" s="3">
        <v>0</v>
      </c>
      <c r="AE1799" s="2" t="s">
        <v>1245</v>
      </c>
      <c r="AI1799" s="3" t="s">
        <v>1243</v>
      </c>
      <c r="AK1799" s="3">
        <v>5</v>
      </c>
      <c r="AL1799" s="3">
        <v>0.4</v>
      </c>
      <c r="AM1799" s="2" t="s">
        <v>1243</v>
      </c>
      <c r="AO1799" s="2">
        <v>5</v>
      </c>
      <c r="AP1799" s="2">
        <v>0.5</v>
      </c>
    </row>
    <row r="1800" spans="1:42" x14ac:dyDescent="0.25">
      <c r="A1800" s="3">
        <f t="shared" si="459"/>
        <v>2</v>
      </c>
      <c r="B1800" s="3" t="str">
        <f t="shared" si="460"/>
        <v>Gas</v>
      </c>
      <c r="C1800" s="3">
        <f t="shared" si="461"/>
        <v>0</v>
      </c>
      <c r="D1800" s="3">
        <f t="shared" si="462"/>
        <v>2.2751979999999998E-2</v>
      </c>
      <c r="E1800" s="3">
        <f t="shared" si="463"/>
        <v>0</v>
      </c>
      <c r="F1800" s="3" t="str">
        <f t="shared" si="464"/>
        <v/>
      </c>
      <c r="G1800" s="3">
        <f t="shared" si="465"/>
        <v>0</v>
      </c>
      <c r="H1800" s="3">
        <f t="shared" si="466"/>
        <v>189</v>
      </c>
      <c r="I1800" s="3">
        <f t="shared" si="467"/>
        <v>0</v>
      </c>
      <c r="J1800" s="3">
        <f t="shared" si="468"/>
        <v>0</v>
      </c>
      <c r="K1800" s="3">
        <f t="shared" si="469"/>
        <v>0</v>
      </c>
      <c r="L1800" s="3">
        <f t="shared" si="470"/>
        <v>1.16989E-2</v>
      </c>
      <c r="M1800" s="3">
        <f t="shared" si="471"/>
        <v>0</v>
      </c>
      <c r="N1800" s="3">
        <f t="shared" si="472"/>
        <v>0</v>
      </c>
      <c r="O1800" s="3">
        <f>SUM(K1800:M1800)</f>
        <v>1.16989E-2</v>
      </c>
      <c r="P1800" s="41" t="str">
        <f t="shared" si="473"/>
        <v/>
      </c>
      <c r="Q1800" s="42">
        <f t="shared" si="474"/>
        <v>0.51419261092880708</v>
      </c>
      <c r="R1800" s="44" t="str">
        <f t="shared" si="475"/>
        <v/>
      </c>
      <c r="S1800" s="3" t="str">
        <f>IF(G1800&gt;0,(K1800/G1800)*(1000000/365),"")</f>
        <v/>
      </c>
      <c r="T1800" s="3">
        <f>IF(H1800&gt;0,(L1800/H1800)*(1000000/365),"")</f>
        <v>0.16958614191490903</v>
      </c>
      <c r="U1800" s="3" t="str">
        <f>IF(I1800&gt;0,(M1800/I1800)*(1000000/365),"")</f>
        <v/>
      </c>
      <c r="V1800" s="28" t="str">
        <f>IF(J1800&gt;0,(N1800/J1800)*(1000000/365),"")</f>
        <v/>
      </c>
      <c r="Y1800" s="29" t="s">
        <v>1075</v>
      </c>
      <c r="Z1800" s="3" t="s">
        <v>47</v>
      </c>
      <c r="AA1800" s="3">
        <v>22751.98</v>
      </c>
      <c r="AB1800" s="3">
        <v>63</v>
      </c>
      <c r="AC1800" s="3">
        <v>189</v>
      </c>
      <c r="AD1800" s="3">
        <v>0</v>
      </c>
      <c r="AE1800" s="2" t="s">
        <v>1245</v>
      </c>
      <c r="AI1800" s="3" t="s">
        <v>1243</v>
      </c>
      <c r="AK1800" s="3">
        <v>189</v>
      </c>
      <c r="AL1800" s="3">
        <v>11.6989</v>
      </c>
      <c r="AM1800" s="2" t="s">
        <v>1245</v>
      </c>
    </row>
    <row r="1801" spans="1:42" x14ac:dyDescent="0.25">
      <c r="A1801" s="3">
        <f t="shared" ref="A1801:A1864" si="476">IF(AND(AE1801="Y",AI1801="N",AM1801="N"),1,IF(AND(AE1801="N",AI1801="Y",AM1801="N"),2,IF(AND(AE1801="N",AI1801="N",AM1801="Y"),3,IF(AND(AE1801="Y",AI1801="Y",AM1801="N"),4,IF(AND(AE1801="N",AI1801="Y",AM1801="Y"),5,6)))))</f>
        <v>5</v>
      </c>
      <c r="B1801" s="3" t="str">
        <f t="shared" ref="B1801:B1864" si="477">IF(OR(ISNUMBER(SEARCH("gas",Y1801)),ISNUMBER(SEARCH("tight",Y1801)),ISNUMBER(SEARCH("coal",Y1801))),"Gas","Oil")</f>
        <v>Gas</v>
      </c>
      <c r="C1801" s="3">
        <f t="shared" ref="C1801:C1864" si="478">IF(SUM(G1801:I1801)&gt;0,IF(A1801=1,AA1801,IF(OR(A1801=4,A1801=6),AA1801*(G1801/SUM(G1801:I1801)),0))/1000000,0)</f>
        <v>0</v>
      </c>
      <c r="D1801" s="3">
        <f t="shared" ref="D1801:D1864" si="479">IF(SUM(G1801:I1801)&gt;0,IF(A1801=2,AA1801,IF(OR(A1801=4,A1801=5),AA1801*(H1801/SUM(G1801:I1801)),0))/1000000,0)</f>
        <v>2.7004199999999999E-2</v>
      </c>
      <c r="E1801" s="3">
        <f t="shared" ref="E1801:E1864" si="480">IF(SUM(G1801:I1801)&gt;0,IF(A1801=3,AA1801,IF(OR(A1801=5,A1801=6),AA1801*(I1801/SUM(G1801:I1801)),0))/1000000,0)</f>
        <v>0.37805879999999997</v>
      </c>
      <c r="F1801" s="3" t="str">
        <f t="shared" ref="F1801:F1864" si="481">IF(AQ1801&gt;0,AA1801/1000000,"")</f>
        <v/>
      </c>
      <c r="G1801" s="3">
        <f t="shared" ref="G1801:G1864" si="482">AG1801</f>
        <v>0</v>
      </c>
      <c r="H1801" s="3">
        <f t="shared" ref="H1801:H1864" si="483">AK1801</f>
        <v>3</v>
      </c>
      <c r="I1801" s="3">
        <f t="shared" ref="I1801:I1864" si="484">AO1801</f>
        <v>42</v>
      </c>
      <c r="J1801" s="3">
        <f t="shared" ref="J1801:J1864" si="485">AQ1801</f>
        <v>0</v>
      </c>
      <c r="K1801" s="3">
        <f t="shared" ref="K1801:K1864" si="486">AH1801/1000</f>
        <v>0</v>
      </c>
      <c r="L1801" s="3">
        <f t="shared" ref="L1801:L1864" si="487">AL1801/1000</f>
        <v>1.08E-3</v>
      </c>
      <c r="M1801" s="3">
        <f t="shared" ref="M1801:M1864" si="488">AP1801/1000</f>
        <v>1.23E-3</v>
      </c>
      <c r="N1801" s="3">
        <f t="shared" ref="N1801:N1864" si="489">AR1801/1000</f>
        <v>0</v>
      </c>
      <c r="O1801" s="3">
        <f>SUM(K1801:M1801)</f>
        <v>2.31E-3</v>
      </c>
      <c r="P1801" s="41" t="str">
        <f t="shared" ref="P1801:P1864" si="490">IF(C1801&gt;0,(K1801/C1801),"")</f>
        <v/>
      </c>
      <c r="Q1801" s="42">
        <f t="shared" ref="Q1801:Q1864" si="491">IF(D1801&gt;0,(L1801/D1801),"")</f>
        <v>3.9993778745528473E-2</v>
      </c>
      <c r="R1801" s="44">
        <f t="shared" ref="R1801:R1864" si="492">IF(E1801&gt;0,(M1801/E1801),"")</f>
        <v>3.2534621598544989E-3</v>
      </c>
      <c r="S1801" s="3" t="str">
        <f>IF(G1801&gt;0,(K1801/G1801)*(1000000/365),"")</f>
        <v/>
      </c>
      <c r="T1801" s="3">
        <f>IF(H1801&gt;0,(L1801/H1801)*(1000000/365),"")</f>
        <v>0.98630136986301375</v>
      </c>
      <c r="U1801" s="3">
        <f>IF(I1801&gt;0,(M1801/I1801)*(1000000/365),"")</f>
        <v>8.0234833659491189E-2</v>
      </c>
      <c r="V1801" s="28" t="str">
        <f>IF(J1801&gt;0,(N1801/J1801)*(1000000/365),"")</f>
        <v/>
      </c>
      <c r="Y1801" s="29" t="s">
        <v>1077</v>
      </c>
      <c r="Z1801" s="3" t="s">
        <v>47</v>
      </c>
      <c r="AA1801" s="3">
        <v>405063</v>
      </c>
      <c r="AB1801" s="3">
        <v>11</v>
      </c>
      <c r="AC1801" s="3">
        <v>45</v>
      </c>
      <c r="AD1801" s="3">
        <v>0</v>
      </c>
      <c r="AE1801" s="2" t="s">
        <v>1245</v>
      </c>
      <c r="AI1801" s="3" t="s">
        <v>1243</v>
      </c>
      <c r="AK1801" s="3">
        <v>3</v>
      </c>
      <c r="AL1801" s="3">
        <v>1.08</v>
      </c>
      <c r="AM1801" s="2" t="s">
        <v>1243</v>
      </c>
      <c r="AO1801" s="2">
        <v>42</v>
      </c>
      <c r="AP1801" s="2">
        <v>1.23</v>
      </c>
    </row>
    <row r="1802" spans="1:42" x14ac:dyDescent="0.25">
      <c r="A1802" s="3">
        <f t="shared" si="476"/>
        <v>6</v>
      </c>
      <c r="B1802" s="3" t="str">
        <f t="shared" si="477"/>
        <v>Gas</v>
      </c>
      <c r="C1802" s="3">
        <f t="shared" si="478"/>
        <v>0.10187283673770492</v>
      </c>
      <c r="D1802" s="3">
        <f t="shared" si="479"/>
        <v>0</v>
      </c>
      <c r="E1802" s="3">
        <f t="shared" si="480"/>
        <v>0.11319204081967213</v>
      </c>
      <c r="F1802" s="3" t="str">
        <f t="shared" si="481"/>
        <v/>
      </c>
      <c r="G1802" s="3">
        <f t="shared" si="482"/>
        <v>18</v>
      </c>
      <c r="H1802" s="3">
        <f t="shared" si="483"/>
        <v>23</v>
      </c>
      <c r="I1802" s="3">
        <f t="shared" si="484"/>
        <v>20</v>
      </c>
      <c r="J1802" s="3">
        <f t="shared" si="485"/>
        <v>0</v>
      </c>
      <c r="K1802" s="3">
        <f t="shared" si="486"/>
        <v>0</v>
      </c>
      <c r="L1802" s="3">
        <f t="shared" si="487"/>
        <v>2.9999999999999997E-5</v>
      </c>
      <c r="M1802" s="3">
        <f t="shared" si="488"/>
        <v>0</v>
      </c>
      <c r="N1802" s="3">
        <f t="shared" si="489"/>
        <v>0</v>
      </c>
      <c r="O1802" s="3">
        <f>SUM(K1802:M1802)</f>
        <v>2.9999999999999997E-5</v>
      </c>
      <c r="P1802" s="41">
        <f t="shared" si="490"/>
        <v>0</v>
      </c>
      <c r="Q1802" s="42" t="str">
        <f t="shared" si="491"/>
        <v/>
      </c>
      <c r="R1802" s="44">
        <f t="shared" si="492"/>
        <v>0</v>
      </c>
      <c r="S1802" s="3">
        <f>IF(G1802&gt;0,(K1802/G1802)*(1000000/365),"")</f>
        <v>0</v>
      </c>
      <c r="T1802" s="3">
        <f>IF(H1802&gt;0,(L1802/H1802)*(1000000/365),"")</f>
        <v>3.5735556879094694E-3</v>
      </c>
      <c r="U1802" s="3">
        <f>IF(I1802&gt;0,(M1802/I1802)*(1000000/365),"")</f>
        <v>0</v>
      </c>
      <c r="V1802" s="28" t="str">
        <f>IF(J1802&gt;0,(N1802/J1802)*(1000000/365),"")</f>
        <v/>
      </c>
      <c r="Y1802" s="29" t="s">
        <v>1077</v>
      </c>
      <c r="Z1802" s="3" t="s">
        <v>62</v>
      </c>
      <c r="AA1802" s="3">
        <v>345235.72450000001</v>
      </c>
      <c r="AB1802" s="3">
        <v>61</v>
      </c>
      <c r="AC1802" s="3">
        <v>61</v>
      </c>
      <c r="AD1802" s="3">
        <v>0</v>
      </c>
      <c r="AE1802" s="2" t="s">
        <v>1243</v>
      </c>
      <c r="AG1802" s="2">
        <v>18</v>
      </c>
      <c r="AH1802" s="2">
        <v>0</v>
      </c>
      <c r="AI1802" s="3" t="s">
        <v>1243</v>
      </c>
      <c r="AK1802" s="3">
        <v>23</v>
      </c>
      <c r="AL1802" s="3">
        <v>0.03</v>
      </c>
      <c r="AM1802" s="2" t="s">
        <v>1243</v>
      </c>
      <c r="AO1802" s="2">
        <v>20</v>
      </c>
      <c r="AP1802" s="2">
        <v>0</v>
      </c>
    </row>
    <row r="1803" spans="1:42" x14ac:dyDescent="0.25">
      <c r="A1803" s="3">
        <f t="shared" si="476"/>
        <v>5</v>
      </c>
      <c r="B1803" s="3" t="str">
        <f t="shared" si="477"/>
        <v>Gas</v>
      </c>
      <c r="C1803" s="3">
        <f t="shared" si="478"/>
        <v>0</v>
      </c>
      <c r="D1803" s="3">
        <f t="shared" si="479"/>
        <v>3.1447953225806451E-2</v>
      </c>
      <c r="E1803" s="3">
        <f t="shared" si="480"/>
        <v>0.16352935677419356</v>
      </c>
      <c r="F1803" s="3" t="str">
        <f t="shared" si="481"/>
        <v/>
      </c>
      <c r="G1803" s="3">
        <f t="shared" si="482"/>
        <v>0</v>
      </c>
      <c r="H1803" s="3">
        <f t="shared" si="483"/>
        <v>10</v>
      </c>
      <c r="I1803" s="3">
        <f t="shared" si="484"/>
        <v>52</v>
      </c>
      <c r="J1803" s="3">
        <f t="shared" si="485"/>
        <v>0</v>
      </c>
      <c r="K1803" s="3">
        <f t="shared" si="486"/>
        <v>0</v>
      </c>
      <c r="L1803" s="3">
        <f t="shared" si="487"/>
        <v>6.7000000000000002E-3</v>
      </c>
      <c r="M1803" s="3">
        <f t="shared" si="488"/>
        <v>5.9999999999999995E-4</v>
      </c>
      <c r="N1803" s="3">
        <f t="shared" si="489"/>
        <v>0</v>
      </c>
      <c r="O1803" s="3">
        <f>SUM(K1803:M1803)</f>
        <v>7.3000000000000001E-3</v>
      </c>
      <c r="P1803" s="41" t="str">
        <f t="shared" si="490"/>
        <v/>
      </c>
      <c r="Q1803" s="42">
        <f t="shared" si="491"/>
        <v>0.21305043135532029</v>
      </c>
      <c r="R1803" s="44">
        <f t="shared" si="492"/>
        <v>3.6690659820089594E-3</v>
      </c>
      <c r="S1803" s="3" t="str">
        <f>IF(G1803&gt;0,(K1803/G1803)*(1000000/365),"")</f>
        <v/>
      </c>
      <c r="T1803" s="3">
        <f>IF(H1803&gt;0,(L1803/H1803)*(1000000/365),"")</f>
        <v>1.8356164383561644</v>
      </c>
      <c r="U1803" s="3">
        <f>IF(I1803&gt;0,(M1803/I1803)*(1000000/365),"")</f>
        <v>3.1612223393045306E-2</v>
      </c>
      <c r="V1803" s="28" t="str">
        <f>IF(J1803&gt;0,(N1803/J1803)*(1000000/365),"")</f>
        <v/>
      </c>
      <c r="Y1803" s="29" t="s">
        <v>1078</v>
      </c>
      <c r="Z1803" s="3" t="s">
        <v>47</v>
      </c>
      <c r="AA1803" s="3">
        <v>194977.31</v>
      </c>
      <c r="AB1803" s="3">
        <v>103</v>
      </c>
      <c r="AC1803" s="3">
        <v>203</v>
      </c>
      <c r="AD1803" s="3">
        <v>0</v>
      </c>
      <c r="AE1803" s="2" t="s">
        <v>1245</v>
      </c>
      <c r="AI1803" s="3" t="s">
        <v>1243</v>
      </c>
      <c r="AK1803" s="3">
        <v>10</v>
      </c>
      <c r="AL1803" s="3">
        <v>6.7</v>
      </c>
      <c r="AM1803" s="2" t="s">
        <v>1243</v>
      </c>
      <c r="AO1803" s="2">
        <v>52</v>
      </c>
      <c r="AP1803" s="2">
        <v>0.6</v>
      </c>
    </row>
    <row r="1804" spans="1:42" x14ac:dyDescent="0.25">
      <c r="A1804" s="3">
        <f t="shared" si="476"/>
        <v>6</v>
      </c>
      <c r="B1804" s="3" t="str">
        <f t="shared" si="477"/>
        <v>Gas</v>
      </c>
      <c r="C1804" s="3">
        <f t="shared" si="478"/>
        <v>0.12840408163265307</v>
      </c>
      <c r="D1804" s="3">
        <f t="shared" si="479"/>
        <v>0</v>
      </c>
      <c r="E1804" s="3">
        <f t="shared" si="480"/>
        <v>0.982291224489796</v>
      </c>
      <c r="F1804" s="3" t="str">
        <f t="shared" si="481"/>
        <v/>
      </c>
      <c r="G1804" s="3">
        <f t="shared" si="482"/>
        <v>20</v>
      </c>
      <c r="H1804" s="3">
        <f t="shared" si="483"/>
        <v>23</v>
      </c>
      <c r="I1804" s="3">
        <f t="shared" si="484"/>
        <v>153</v>
      </c>
      <c r="J1804" s="3">
        <f t="shared" si="485"/>
        <v>0</v>
      </c>
      <c r="K1804" s="3">
        <f t="shared" si="486"/>
        <v>5.0000000000000002E-5</v>
      </c>
      <c r="L1804" s="3">
        <f t="shared" si="487"/>
        <v>3.14E-3</v>
      </c>
      <c r="M1804" s="3">
        <f t="shared" si="488"/>
        <v>1.39E-3</v>
      </c>
      <c r="N1804" s="3">
        <f t="shared" si="489"/>
        <v>0</v>
      </c>
      <c r="O1804" s="3">
        <f>SUM(K1804:M1804)</f>
        <v>4.5799999999999999E-3</v>
      </c>
      <c r="P1804" s="41">
        <f t="shared" si="490"/>
        <v>3.8939572141517527E-4</v>
      </c>
      <c r="Q1804" s="42" t="str">
        <f t="shared" si="491"/>
        <v/>
      </c>
      <c r="R1804" s="44">
        <f t="shared" si="492"/>
        <v>1.4150589614825976E-3</v>
      </c>
      <c r="S1804" s="3">
        <f>IF(G1804&gt;0,(K1804/G1804)*(1000000/365),"")</f>
        <v>6.8493150684931512E-3</v>
      </c>
      <c r="T1804" s="3">
        <f>IF(H1804&gt;0,(L1804/H1804)*(1000000/365),"")</f>
        <v>0.37403216200119116</v>
      </c>
      <c r="U1804" s="3">
        <f>IF(I1804&gt;0,(M1804/I1804)*(1000000/365),"")</f>
        <v>2.4890321425373802E-2</v>
      </c>
      <c r="V1804" s="28" t="str">
        <f>IF(J1804&gt;0,(N1804/J1804)*(1000000/365),"")</f>
        <v/>
      </c>
      <c r="Y1804" s="29" t="s">
        <v>1079</v>
      </c>
      <c r="Z1804" s="3" t="s">
        <v>47</v>
      </c>
      <c r="AA1804" s="3">
        <v>1258360</v>
      </c>
      <c r="AB1804" s="3">
        <v>20</v>
      </c>
      <c r="AC1804" s="3">
        <v>176</v>
      </c>
      <c r="AD1804" s="3">
        <v>0</v>
      </c>
      <c r="AE1804" s="2" t="s">
        <v>1243</v>
      </c>
      <c r="AG1804" s="2">
        <v>20</v>
      </c>
      <c r="AH1804" s="2">
        <v>0.05</v>
      </c>
      <c r="AI1804" s="3" t="s">
        <v>1243</v>
      </c>
      <c r="AK1804" s="3">
        <v>23</v>
      </c>
      <c r="AL1804" s="3">
        <v>3.14</v>
      </c>
      <c r="AM1804" s="2" t="s">
        <v>1243</v>
      </c>
      <c r="AO1804" s="2">
        <v>153</v>
      </c>
      <c r="AP1804" s="2">
        <v>1.39</v>
      </c>
    </row>
    <row r="1805" spans="1:42" x14ac:dyDescent="0.25">
      <c r="A1805" s="3">
        <f t="shared" si="476"/>
        <v>6</v>
      </c>
      <c r="B1805" s="3" t="str">
        <f t="shared" si="477"/>
        <v>Gas</v>
      </c>
      <c r="C1805" s="3">
        <f t="shared" si="478"/>
        <v>0.43101262058823525</v>
      </c>
      <c r="D1805" s="3">
        <f t="shared" si="479"/>
        <v>0</v>
      </c>
      <c r="E1805" s="3">
        <f t="shared" si="480"/>
        <v>1.1972572794117649</v>
      </c>
      <c r="F1805" s="3" t="str">
        <f t="shared" si="481"/>
        <v/>
      </c>
      <c r="G1805" s="3">
        <f t="shared" si="482"/>
        <v>9</v>
      </c>
      <c r="H1805" s="3">
        <f t="shared" si="483"/>
        <v>0</v>
      </c>
      <c r="I1805" s="3">
        <f t="shared" si="484"/>
        <v>25</v>
      </c>
      <c r="J1805" s="3">
        <f t="shared" si="485"/>
        <v>0</v>
      </c>
      <c r="K1805" s="3">
        <f t="shared" si="486"/>
        <v>7.7880000000000007E-5</v>
      </c>
      <c r="L1805" s="3">
        <f t="shared" si="487"/>
        <v>0</v>
      </c>
      <c r="M1805" s="3">
        <f t="shared" si="488"/>
        <v>3.4381699999999999E-3</v>
      </c>
      <c r="N1805" s="3">
        <f t="shared" si="489"/>
        <v>0</v>
      </c>
      <c r="O1805" s="3">
        <f>SUM(K1805:M1805)</f>
        <v>3.5160499999999997E-3</v>
      </c>
      <c r="P1805" s="41">
        <f t="shared" si="490"/>
        <v>1.8069076467809998E-4</v>
      </c>
      <c r="Q1805" s="42" t="str">
        <f t="shared" si="491"/>
        <v/>
      </c>
      <c r="R1805" s="44">
        <f t="shared" si="492"/>
        <v>2.8717052375653441E-3</v>
      </c>
      <c r="S1805" s="3">
        <f>IF(G1805&gt;0,(K1805/G1805)*(1000000/365),"")</f>
        <v>2.3707762557077627E-2</v>
      </c>
      <c r="T1805" s="3" t="str">
        <f>IF(H1805&gt;0,(L1805/H1805)*(1000000/365),"")</f>
        <v/>
      </c>
      <c r="U1805" s="3">
        <f>IF(I1805&gt;0,(M1805/I1805)*(1000000/365),"")</f>
        <v>0.37678575342465748</v>
      </c>
      <c r="V1805" s="28" t="str">
        <f>IF(J1805&gt;0,(N1805/J1805)*(1000000/365),"")</f>
        <v/>
      </c>
      <c r="Y1805" s="29" t="s">
        <v>1079</v>
      </c>
      <c r="Z1805" s="3" t="s">
        <v>47</v>
      </c>
      <c r="AA1805" s="3">
        <v>1628269.9</v>
      </c>
      <c r="AB1805" s="3">
        <v>33</v>
      </c>
      <c r="AC1805" s="3">
        <v>34</v>
      </c>
      <c r="AD1805" s="3">
        <v>0</v>
      </c>
      <c r="AE1805" s="2" t="s">
        <v>1243</v>
      </c>
      <c r="AG1805" s="2">
        <v>9</v>
      </c>
      <c r="AH1805" s="2">
        <v>7.7880000000000005E-2</v>
      </c>
      <c r="AI1805" s="3" t="s">
        <v>1245</v>
      </c>
      <c r="AM1805" s="2" t="s">
        <v>1243</v>
      </c>
      <c r="AO1805" s="2">
        <v>25</v>
      </c>
      <c r="AP1805" s="2">
        <v>3.4381699999999999</v>
      </c>
    </row>
    <row r="1806" spans="1:42" x14ac:dyDescent="0.25">
      <c r="A1806" s="3">
        <f t="shared" si="476"/>
        <v>5</v>
      </c>
      <c r="B1806" s="3" t="str">
        <f t="shared" si="477"/>
        <v>Gas</v>
      </c>
      <c r="C1806" s="3">
        <f t="shared" si="478"/>
        <v>0</v>
      </c>
      <c r="D1806" s="3">
        <f t="shared" si="479"/>
        <v>8.1844056250000005E-2</v>
      </c>
      <c r="E1806" s="3">
        <f t="shared" si="480"/>
        <v>4.9106433750000004E-2</v>
      </c>
      <c r="F1806" s="3" t="str">
        <f t="shared" si="481"/>
        <v/>
      </c>
      <c r="G1806" s="3">
        <f t="shared" si="482"/>
        <v>0</v>
      </c>
      <c r="H1806" s="3">
        <f t="shared" si="483"/>
        <v>15</v>
      </c>
      <c r="I1806" s="3">
        <f t="shared" si="484"/>
        <v>9</v>
      </c>
      <c r="J1806" s="3">
        <f t="shared" si="485"/>
        <v>0</v>
      </c>
      <c r="K1806" s="3">
        <f t="shared" si="486"/>
        <v>0</v>
      </c>
      <c r="L1806" s="3">
        <f t="shared" si="487"/>
        <v>6.6725199999999998E-2</v>
      </c>
      <c r="M1806" s="3">
        <f t="shared" si="488"/>
        <v>1.8429999999999998E-4</v>
      </c>
      <c r="N1806" s="3">
        <f t="shared" si="489"/>
        <v>0</v>
      </c>
      <c r="O1806" s="3">
        <f>SUM(K1806:M1806)</f>
        <v>6.6909499999999997E-2</v>
      </c>
      <c r="P1806" s="41" t="str">
        <f t="shared" si="490"/>
        <v/>
      </c>
      <c r="Q1806" s="42">
        <f t="shared" si="491"/>
        <v>0.81527239798797235</v>
      </c>
      <c r="R1806" s="44">
        <f t="shared" si="492"/>
        <v>3.7530723761832934E-3</v>
      </c>
      <c r="S1806" s="3" t="str">
        <f>IF(G1806&gt;0,(K1806/G1806)*(1000000/365),"")</f>
        <v/>
      </c>
      <c r="T1806" s="3">
        <f>IF(H1806&gt;0,(L1806/H1806)*(1000000/365),"")</f>
        <v>12.187251141552512</v>
      </c>
      <c r="U1806" s="3">
        <f>IF(I1806&gt;0,(M1806/I1806)*(1000000/365),"")</f>
        <v>5.6103500761034999E-2</v>
      </c>
      <c r="V1806" s="28" t="str">
        <f>IF(J1806&gt;0,(N1806/J1806)*(1000000/365),"")</f>
        <v/>
      </c>
      <c r="Y1806" s="29" t="s">
        <v>1079</v>
      </c>
      <c r="Z1806" s="3" t="s">
        <v>47</v>
      </c>
      <c r="AA1806" s="3">
        <v>130950.49</v>
      </c>
      <c r="AB1806" s="3">
        <v>8</v>
      </c>
      <c r="AC1806" s="3">
        <v>24</v>
      </c>
      <c r="AD1806" s="3">
        <v>0</v>
      </c>
      <c r="AE1806" s="2" t="s">
        <v>1245</v>
      </c>
      <c r="AI1806" s="3" t="s">
        <v>1243</v>
      </c>
      <c r="AK1806" s="3">
        <v>15</v>
      </c>
      <c r="AL1806" s="3">
        <v>66.725200000000001</v>
      </c>
      <c r="AM1806" s="2" t="s">
        <v>1243</v>
      </c>
      <c r="AO1806" s="2">
        <v>9</v>
      </c>
      <c r="AP1806" s="2">
        <v>0.18429999999999999</v>
      </c>
    </row>
    <row r="1807" spans="1:42" x14ac:dyDescent="0.25">
      <c r="A1807" s="3">
        <f t="shared" si="476"/>
        <v>4</v>
      </c>
      <c r="B1807" s="3" t="str">
        <f t="shared" si="477"/>
        <v>Gas</v>
      </c>
      <c r="C1807" s="3">
        <f t="shared" si="478"/>
        <v>1.7527537250000003E-2</v>
      </c>
      <c r="D1807" s="3">
        <f t="shared" si="479"/>
        <v>5.2582611750000001E-2</v>
      </c>
      <c r="E1807" s="3">
        <f t="shared" si="480"/>
        <v>0</v>
      </c>
      <c r="F1807" s="3" t="str">
        <f t="shared" si="481"/>
        <v/>
      </c>
      <c r="G1807" s="3">
        <f t="shared" si="482"/>
        <v>2</v>
      </c>
      <c r="H1807" s="3">
        <f t="shared" si="483"/>
        <v>6</v>
      </c>
      <c r="I1807" s="3">
        <f t="shared" si="484"/>
        <v>0</v>
      </c>
      <c r="J1807" s="3">
        <f t="shared" si="485"/>
        <v>0</v>
      </c>
      <c r="K1807" s="3">
        <f t="shared" si="486"/>
        <v>0</v>
      </c>
      <c r="L1807" s="3">
        <f t="shared" si="487"/>
        <v>7.0000000000000007E-5</v>
      </c>
      <c r="M1807" s="3">
        <f t="shared" si="488"/>
        <v>0</v>
      </c>
      <c r="N1807" s="3">
        <f t="shared" si="489"/>
        <v>0</v>
      </c>
      <c r="O1807" s="3">
        <f>SUM(K1807:M1807)</f>
        <v>7.0000000000000007E-5</v>
      </c>
      <c r="P1807" s="41">
        <f t="shared" si="490"/>
        <v>0</v>
      </c>
      <c r="Q1807" s="42">
        <f t="shared" si="491"/>
        <v>1.331238553398786E-3</v>
      </c>
      <c r="R1807" s="44" t="str">
        <f t="shared" si="492"/>
        <v/>
      </c>
      <c r="S1807" s="3">
        <f>IF(G1807&gt;0,(K1807/G1807)*(1000000/365),"")</f>
        <v>0</v>
      </c>
      <c r="T1807" s="3">
        <f>IF(H1807&gt;0,(L1807/H1807)*(1000000/365),"")</f>
        <v>3.1963470319634708E-2</v>
      </c>
      <c r="U1807" s="3" t="str">
        <f>IF(I1807&gt;0,(M1807/I1807)*(1000000/365),"")</f>
        <v/>
      </c>
      <c r="V1807" s="28" t="str">
        <f>IF(J1807&gt;0,(N1807/J1807)*(1000000/365),"")</f>
        <v/>
      </c>
      <c r="Y1807" s="29" t="s">
        <v>1080</v>
      </c>
      <c r="Z1807" s="3" t="s">
        <v>62</v>
      </c>
      <c r="AA1807" s="3">
        <v>70110.149000000005</v>
      </c>
      <c r="AB1807" s="3">
        <v>8</v>
      </c>
      <c r="AC1807" s="3">
        <v>8</v>
      </c>
      <c r="AD1807" s="3">
        <v>0</v>
      </c>
      <c r="AE1807" s="2" t="s">
        <v>1243</v>
      </c>
      <c r="AG1807" s="2">
        <v>2</v>
      </c>
      <c r="AH1807" s="2">
        <v>0</v>
      </c>
      <c r="AI1807" s="3" t="s">
        <v>1243</v>
      </c>
      <c r="AK1807" s="3">
        <v>6</v>
      </c>
      <c r="AL1807" s="3">
        <v>7.0000000000000007E-2</v>
      </c>
      <c r="AM1807" s="2" t="s">
        <v>1245</v>
      </c>
    </row>
    <row r="1808" spans="1:42" x14ac:dyDescent="0.25">
      <c r="A1808" s="3">
        <f t="shared" si="476"/>
        <v>5</v>
      </c>
      <c r="B1808" s="3" t="str">
        <f t="shared" si="477"/>
        <v>Gas</v>
      </c>
      <c r="C1808" s="3">
        <f t="shared" si="478"/>
        <v>0</v>
      </c>
      <c r="D1808" s="3">
        <f t="shared" si="479"/>
        <v>3.1000162162162163E-2</v>
      </c>
      <c r="E1808" s="3">
        <f t="shared" si="480"/>
        <v>0.13285783783783783</v>
      </c>
      <c r="F1808" s="3" t="str">
        <f t="shared" si="481"/>
        <v/>
      </c>
      <c r="G1808" s="3">
        <f t="shared" si="482"/>
        <v>0</v>
      </c>
      <c r="H1808" s="3">
        <f t="shared" si="483"/>
        <v>7</v>
      </c>
      <c r="I1808" s="3">
        <f t="shared" si="484"/>
        <v>30</v>
      </c>
      <c r="J1808" s="3">
        <f t="shared" si="485"/>
        <v>0</v>
      </c>
      <c r="K1808" s="3">
        <f t="shared" si="486"/>
        <v>0</v>
      </c>
      <c r="L1808" s="3">
        <f t="shared" si="487"/>
        <v>3.1099999999999999E-3</v>
      </c>
      <c r="M1808" s="3">
        <f t="shared" si="488"/>
        <v>2.8000000000000003E-4</v>
      </c>
      <c r="N1808" s="3">
        <f t="shared" si="489"/>
        <v>0</v>
      </c>
      <c r="O1808" s="3">
        <f>SUM(K1808:M1808)</f>
        <v>3.3899999999999998E-3</v>
      </c>
      <c r="P1808" s="41" t="str">
        <f t="shared" si="490"/>
        <v/>
      </c>
      <c r="Q1808" s="42">
        <f t="shared" si="491"/>
        <v>0.10032205585672611</v>
      </c>
      <c r="R1808" s="44">
        <f t="shared" si="492"/>
        <v>2.1075158572259724E-3</v>
      </c>
      <c r="S1808" s="3" t="str">
        <f>IF(G1808&gt;0,(K1808/G1808)*(1000000/365),"")</f>
        <v/>
      </c>
      <c r="T1808" s="3">
        <f>IF(H1808&gt;0,(L1808/H1808)*(1000000/365),"")</f>
        <v>1.2172211350293543</v>
      </c>
      <c r="U1808" s="3">
        <f>IF(I1808&gt;0,(M1808/I1808)*(1000000/365),"")</f>
        <v>2.5570776255707764E-2</v>
      </c>
      <c r="V1808" s="28" t="str">
        <f>IF(J1808&gt;0,(N1808/J1808)*(1000000/365),"")</f>
        <v/>
      </c>
      <c r="Y1808" s="29" t="s">
        <v>1081</v>
      </c>
      <c r="Z1808" s="3" t="s">
        <v>47</v>
      </c>
      <c r="AA1808" s="3">
        <v>163858</v>
      </c>
      <c r="AB1808" s="3">
        <v>6</v>
      </c>
      <c r="AC1808" s="3">
        <v>37</v>
      </c>
      <c r="AD1808" s="3">
        <v>0</v>
      </c>
      <c r="AE1808" s="2" t="s">
        <v>1245</v>
      </c>
      <c r="AI1808" s="3" t="s">
        <v>1243</v>
      </c>
      <c r="AK1808" s="3">
        <v>7</v>
      </c>
      <c r="AL1808" s="3">
        <v>3.11</v>
      </c>
      <c r="AM1808" s="2" t="s">
        <v>1243</v>
      </c>
      <c r="AO1808" s="2">
        <v>30</v>
      </c>
      <c r="AP1808" s="2">
        <v>0.28000000000000003</v>
      </c>
    </row>
    <row r="1809" spans="1:42" x14ac:dyDescent="0.25">
      <c r="A1809" s="3">
        <f t="shared" si="476"/>
        <v>5</v>
      </c>
      <c r="B1809" s="3" t="str">
        <f t="shared" si="477"/>
        <v>Gas</v>
      </c>
      <c r="C1809" s="3">
        <f t="shared" si="478"/>
        <v>0</v>
      </c>
      <c r="D1809" s="3">
        <f t="shared" si="479"/>
        <v>3.6173066181818175E-2</v>
      </c>
      <c r="E1809" s="3">
        <f t="shared" si="480"/>
        <v>3.0144221818181816E-2</v>
      </c>
      <c r="F1809" s="3" t="str">
        <f t="shared" si="481"/>
        <v/>
      </c>
      <c r="G1809" s="3">
        <f t="shared" si="482"/>
        <v>0</v>
      </c>
      <c r="H1809" s="3">
        <f t="shared" si="483"/>
        <v>6</v>
      </c>
      <c r="I1809" s="3">
        <f t="shared" si="484"/>
        <v>5</v>
      </c>
      <c r="J1809" s="3">
        <f t="shared" si="485"/>
        <v>0</v>
      </c>
      <c r="K1809" s="3">
        <f t="shared" si="486"/>
        <v>0</v>
      </c>
      <c r="L1809" s="3">
        <f t="shared" si="487"/>
        <v>8.9999999999999992E-5</v>
      </c>
      <c r="M1809" s="3">
        <f t="shared" si="488"/>
        <v>0</v>
      </c>
      <c r="N1809" s="3">
        <f t="shared" si="489"/>
        <v>0</v>
      </c>
      <c r="O1809" s="3">
        <f>SUM(K1809:M1809)</f>
        <v>8.9999999999999992E-5</v>
      </c>
      <c r="P1809" s="41" t="str">
        <f t="shared" si="490"/>
        <v/>
      </c>
      <c r="Q1809" s="42">
        <f t="shared" si="491"/>
        <v>2.488039016312006E-3</v>
      </c>
      <c r="R1809" s="44">
        <f t="shared" si="492"/>
        <v>0</v>
      </c>
      <c r="S1809" s="3" t="str">
        <f>IF(G1809&gt;0,(K1809/G1809)*(1000000/365),"")</f>
        <v/>
      </c>
      <c r="T1809" s="3">
        <f>IF(H1809&gt;0,(L1809/H1809)*(1000000/365),"")</f>
        <v>4.1095890410958902E-2</v>
      </c>
      <c r="U1809" s="3">
        <f>IF(I1809&gt;0,(M1809/I1809)*(1000000/365),"")</f>
        <v>0</v>
      </c>
      <c r="V1809" s="28" t="str">
        <f>IF(J1809&gt;0,(N1809/J1809)*(1000000/365),"")</f>
        <v/>
      </c>
      <c r="Y1809" s="29" t="s">
        <v>1082</v>
      </c>
      <c r="Z1809" s="3" t="s">
        <v>62</v>
      </c>
      <c r="AA1809" s="3">
        <v>66317.288</v>
      </c>
      <c r="AB1809" s="3">
        <v>11</v>
      </c>
      <c r="AC1809" s="3">
        <v>11</v>
      </c>
      <c r="AD1809" s="3">
        <v>0</v>
      </c>
      <c r="AE1809" s="2" t="s">
        <v>1245</v>
      </c>
      <c r="AH1809" s="2">
        <v>0</v>
      </c>
      <c r="AI1809" s="3" t="s">
        <v>1243</v>
      </c>
      <c r="AK1809" s="3">
        <v>6</v>
      </c>
      <c r="AL1809" s="3">
        <v>0.09</v>
      </c>
      <c r="AM1809" s="2" t="s">
        <v>1243</v>
      </c>
      <c r="AO1809" s="2">
        <v>5</v>
      </c>
      <c r="AP1809" s="2">
        <v>0</v>
      </c>
    </row>
    <row r="1810" spans="1:42" x14ac:dyDescent="0.25">
      <c r="A1810" s="3">
        <f t="shared" si="476"/>
        <v>6</v>
      </c>
      <c r="B1810" s="3" t="str">
        <f t="shared" si="477"/>
        <v>Gas</v>
      </c>
      <c r="C1810" s="3">
        <f t="shared" si="478"/>
        <v>0.29852619718309858</v>
      </c>
      <c r="D1810" s="3">
        <f t="shared" si="479"/>
        <v>0</v>
      </c>
      <c r="E1810" s="3">
        <f t="shared" si="480"/>
        <v>1.4063900845070423</v>
      </c>
      <c r="F1810" s="3" t="str">
        <f t="shared" si="481"/>
        <v/>
      </c>
      <c r="G1810" s="3">
        <f t="shared" si="482"/>
        <v>45</v>
      </c>
      <c r="H1810" s="3">
        <f t="shared" si="483"/>
        <v>27</v>
      </c>
      <c r="I1810" s="3">
        <f t="shared" si="484"/>
        <v>212</v>
      </c>
      <c r="J1810" s="3">
        <f t="shared" si="485"/>
        <v>0</v>
      </c>
      <c r="K1810" s="3">
        <f t="shared" si="486"/>
        <v>9.3999999999999994E-5</v>
      </c>
      <c r="L1810" s="3">
        <f t="shared" si="487"/>
        <v>3.3E-3</v>
      </c>
      <c r="M1810" s="3">
        <f t="shared" si="488"/>
        <v>2.3500000000000001E-3</v>
      </c>
      <c r="N1810" s="3">
        <f t="shared" si="489"/>
        <v>0</v>
      </c>
      <c r="O1810" s="3">
        <f>SUM(K1810:M1810)</f>
        <v>5.744E-3</v>
      </c>
      <c r="P1810" s="41">
        <f t="shared" si="490"/>
        <v>3.1488023793886964E-4</v>
      </c>
      <c r="Q1810" s="42" t="str">
        <f t="shared" si="491"/>
        <v/>
      </c>
      <c r="R1810" s="44">
        <f t="shared" si="492"/>
        <v>1.6709446588737185E-3</v>
      </c>
      <c r="S1810" s="3">
        <f>IF(G1810&gt;0,(K1810/G1810)*(1000000/365),"")</f>
        <v>5.7229832572298312E-3</v>
      </c>
      <c r="T1810" s="3">
        <f>IF(H1810&gt;0,(L1810/H1810)*(1000000/365),"")</f>
        <v>0.33485540334855401</v>
      </c>
      <c r="U1810" s="3">
        <f>IF(I1810&gt;0,(M1810/I1810)*(1000000/365),"")</f>
        <v>3.0369604548979062E-2</v>
      </c>
      <c r="V1810" s="28" t="str">
        <f>IF(J1810&gt;0,(N1810/J1810)*(1000000/365),"")</f>
        <v/>
      </c>
      <c r="Y1810" s="29" t="s">
        <v>1083</v>
      </c>
      <c r="Z1810" s="3" t="s">
        <v>47</v>
      </c>
      <c r="AA1810" s="3">
        <v>1884032</v>
      </c>
      <c r="AB1810" s="3">
        <v>57</v>
      </c>
      <c r="AC1810" s="3">
        <v>239</v>
      </c>
      <c r="AD1810" s="3">
        <v>0</v>
      </c>
      <c r="AE1810" s="2" t="s">
        <v>1243</v>
      </c>
      <c r="AG1810" s="2">
        <v>45</v>
      </c>
      <c r="AH1810" s="2">
        <v>9.4E-2</v>
      </c>
      <c r="AI1810" s="3" t="s">
        <v>1243</v>
      </c>
      <c r="AK1810" s="3">
        <v>27</v>
      </c>
      <c r="AL1810" s="3">
        <v>3.3</v>
      </c>
      <c r="AM1810" s="2" t="s">
        <v>1243</v>
      </c>
      <c r="AO1810" s="2">
        <v>212</v>
      </c>
      <c r="AP1810" s="2">
        <v>2.35</v>
      </c>
    </row>
    <row r="1811" spans="1:42" x14ac:dyDescent="0.25">
      <c r="A1811" s="3">
        <f t="shared" si="476"/>
        <v>6</v>
      </c>
      <c r="B1811" s="3" t="str">
        <f t="shared" si="477"/>
        <v>Gas</v>
      </c>
      <c r="C1811" s="3">
        <f t="shared" si="478"/>
        <v>1.6517618633527869</v>
      </c>
      <c r="D1811" s="3">
        <f t="shared" si="479"/>
        <v>0</v>
      </c>
      <c r="E1811" s="3">
        <f t="shared" si="480"/>
        <v>1.3116932444272131</v>
      </c>
      <c r="F1811" s="3" t="str">
        <f t="shared" si="481"/>
        <v/>
      </c>
      <c r="G1811" s="3">
        <f t="shared" si="482"/>
        <v>34</v>
      </c>
      <c r="H1811" s="3">
        <f t="shared" si="483"/>
        <v>0</v>
      </c>
      <c r="I1811" s="3">
        <f t="shared" si="484"/>
        <v>27</v>
      </c>
      <c r="J1811" s="3">
        <f t="shared" si="485"/>
        <v>0</v>
      </c>
      <c r="K1811" s="3">
        <f t="shared" si="486"/>
        <v>1.22372E-3</v>
      </c>
      <c r="L1811" s="3">
        <f t="shared" si="487"/>
        <v>0</v>
      </c>
      <c r="M1811" s="3">
        <f t="shared" si="488"/>
        <v>1.6817289999999999E-2</v>
      </c>
      <c r="N1811" s="3">
        <f t="shared" si="489"/>
        <v>0</v>
      </c>
      <c r="O1811" s="3">
        <f>SUM(K1811:M1811)</f>
        <v>1.804101E-2</v>
      </c>
      <c r="P1811" s="41">
        <f t="shared" si="490"/>
        <v>7.4085740030107184E-4</v>
      </c>
      <c r="Q1811" s="42" t="str">
        <f t="shared" si="491"/>
        <v/>
      </c>
      <c r="R1811" s="44">
        <f t="shared" si="492"/>
        <v>1.2821054062334315E-2</v>
      </c>
      <c r="S1811" s="3">
        <f>IF(G1811&gt;0,(K1811/G1811)*(1000000/365),"")</f>
        <v>9.8607574536663967E-2</v>
      </c>
      <c r="T1811" s="3" t="str">
        <f>IF(H1811&gt;0,(L1811/H1811)*(1000000/365),"")</f>
        <v/>
      </c>
      <c r="U1811" s="3">
        <f>IF(I1811&gt;0,(M1811/I1811)*(1000000/365),"")</f>
        <v>1.7064728564180618</v>
      </c>
      <c r="V1811" s="28" t="str">
        <f>IF(J1811&gt;0,(N1811/J1811)*(1000000/365),"")</f>
        <v/>
      </c>
      <c r="Y1811" s="29" t="s">
        <v>1083</v>
      </c>
      <c r="Z1811" s="3" t="s">
        <v>47</v>
      </c>
      <c r="AA1811" s="3">
        <v>2963455.1077800002</v>
      </c>
      <c r="AB1811" s="3">
        <v>60</v>
      </c>
      <c r="AC1811" s="3">
        <v>61</v>
      </c>
      <c r="AD1811" s="3">
        <v>1</v>
      </c>
      <c r="AE1811" s="2" t="s">
        <v>1243</v>
      </c>
      <c r="AG1811" s="2">
        <v>34</v>
      </c>
      <c r="AH1811" s="2">
        <v>1.2237199999999999</v>
      </c>
      <c r="AI1811" s="3" t="s">
        <v>1245</v>
      </c>
      <c r="AM1811" s="2" t="s">
        <v>1243</v>
      </c>
      <c r="AO1811" s="2">
        <v>27</v>
      </c>
      <c r="AP1811" s="2">
        <v>16.81729</v>
      </c>
    </row>
    <row r="1812" spans="1:42" x14ac:dyDescent="0.25">
      <c r="A1812" s="3">
        <f t="shared" si="476"/>
        <v>3</v>
      </c>
      <c r="B1812" s="3" t="str">
        <f t="shared" si="477"/>
        <v>Gas</v>
      </c>
      <c r="C1812" s="3">
        <f t="shared" si="478"/>
        <v>0</v>
      </c>
      <c r="D1812" s="3">
        <f t="shared" si="479"/>
        <v>0</v>
      </c>
      <c r="E1812" s="3">
        <f t="shared" si="480"/>
        <v>4.4037541999999999E-2</v>
      </c>
      <c r="F1812" s="3" t="str">
        <f t="shared" si="481"/>
        <v/>
      </c>
      <c r="G1812" s="3">
        <f t="shared" si="482"/>
        <v>0</v>
      </c>
      <c r="H1812" s="3">
        <f t="shared" si="483"/>
        <v>0</v>
      </c>
      <c r="I1812" s="3">
        <f t="shared" si="484"/>
        <v>4</v>
      </c>
      <c r="J1812" s="3">
        <f t="shared" si="485"/>
        <v>0</v>
      </c>
      <c r="K1812" s="3">
        <f t="shared" si="486"/>
        <v>0</v>
      </c>
      <c r="L1812" s="3">
        <f t="shared" si="487"/>
        <v>0</v>
      </c>
      <c r="M1812" s="3">
        <f t="shared" si="488"/>
        <v>0</v>
      </c>
      <c r="N1812" s="3">
        <f t="shared" si="489"/>
        <v>0</v>
      </c>
      <c r="O1812" s="3">
        <f>SUM(K1812:M1812)</f>
        <v>0</v>
      </c>
      <c r="P1812" s="41" t="str">
        <f t="shared" si="490"/>
        <v/>
      </c>
      <c r="Q1812" s="42" t="str">
        <f t="shared" si="491"/>
        <v/>
      </c>
      <c r="R1812" s="44">
        <f t="shared" si="492"/>
        <v>0</v>
      </c>
      <c r="S1812" s="3" t="str">
        <f>IF(G1812&gt;0,(K1812/G1812)*(1000000/365),"")</f>
        <v/>
      </c>
      <c r="T1812" s="3" t="str">
        <f>IF(H1812&gt;0,(L1812/H1812)*(1000000/365),"")</f>
        <v/>
      </c>
      <c r="U1812" s="3">
        <f>IF(I1812&gt;0,(M1812/I1812)*(1000000/365),"")</f>
        <v>0</v>
      </c>
      <c r="V1812" s="28" t="str">
        <f>IF(J1812&gt;0,(N1812/J1812)*(1000000/365),"")</f>
        <v/>
      </c>
      <c r="Y1812" s="29" t="s">
        <v>1083</v>
      </c>
      <c r="Z1812" s="3" t="s">
        <v>62</v>
      </c>
      <c r="AA1812" s="3">
        <v>44037.542000000001</v>
      </c>
      <c r="AB1812" s="3">
        <v>4</v>
      </c>
      <c r="AC1812" s="3">
        <v>4</v>
      </c>
      <c r="AD1812" s="3">
        <v>0</v>
      </c>
      <c r="AE1812" s="2" t="s">
        <v>1245</v>
      </c>
      <c r="AH1812" s="2">
        <v>0</v>
      </c>
      <c r="AI1812" s="3" t="s">
        <v>1245</v>
      </c>
      <c r="AM1812" s="2" t="s">
        <v>1243</v>
      </c>
      <c r="AO1812" s="2">
        <v>4</v>
      </c>
      <c r="AP1812" s="2">
        <v>0</v>
      </c>
    </row>
    <row r="1813" spans="1:42" x14ac:dyDescent="0.25">
      <c r="A1813" s="3">
        <f t="shared" si="476"/>
        <v>5</v>
      </c>
      <c r="B1813" s="3" t="str">
        <f t="shared" si="477"/>
        <v>Gas</v>
      </c>
      <c r="C1813" s="3">
        <f t="shared" si="478"/>
        <v>0</v>
      </c>
      <c r="D1813" s="3">
        <f t="shared" si="479"/>
        <v>0.16632496363636362</v>
      </c>
      <c r="E1813" s="3">
        <f t="shared" si="480"/>
        <v>0.13860413636363636</v>
      </c>
      <c r="F1813" s="3" t="str">
        <f t="shared" si="481"/>
        <v/>
      </c>
      <c r="G1813" s="3">
        <f t="shared" si="482"/>
        <v>0</v>
      </c>
      <c r="H1813" s="3">
        <f t="shared" si="483"/>
        <v>36</v>
      </c>
      <c r="I1813" s="3">
        <f t="shared" si="484"/>
        <v>30</v>
      </c>
      <c r="J1813" s="3">
        <f t="shared" si="485"/>
        <v>0</v>
      </c>
      <c r="K1813" s="3">
        <f t="shared" si="486"/>
        <v>0</v>
      </c>
      <c r="L1813" s="3">
        <f t="shared" si="487"/>
        <v>2.7460699999999998E-2</v>
      </c>
      <c r="M1813" s="3">
        <f t="shared" si="488"/>
        <v>3.4857E-3</v>
      </c>
      <c r="N1813" s="3">
        <f t="shared" si="489"/>
        <v>0</v>
      </c>
      <c r="O1813" s="3">
        <f>SUM(K1813:M1813)</f>
        <v>3.0946399999999999E-2</v>
      </c>
      <c r="P1813" s="41" t="str">
        <f t="shared" si="490"/>
        <v/>
      </c>
      <c r="Q1813" s="42">
        <f t="shared" si="491"/>
        <v>0.16510269655033472</v>
      </c>
      <c r="R1813" s="44">
        <f t="shared" si="492"/>
        <v>2.5148600117207574E-2</v>
      </c>
      <c r="S1813" s="3" t="str">
        <f>IF(G1813&gt;0,(K1813/G1813)*(1000000/365),"")</f>
        <v/>
      </c>
      <c r="T1813" s="3">
        <f>IF(H1813&gt;0,(L1813/H1813)*(1000000/365),"")</f>
        <v>2.0898554033485537</v>
      </c>
      <c r="U1813" s="3">
        <f>IF(I1813&gt;0,(M1813/I1813)*(1000000/365),"")</f>
        <v>0.31832876712328767</v>
      </c>
      <c r="V1813" s="28" t="str">
        <f>IF(J1813&gt;0,(N1813/J1813)*(1000000/365),"")</f>
        <v/>
      </c>
      <c r="Y1813" s="29" t="s">
        <v>1083</v>
      </c>
      <c r="Z1813" s="3" t="s">
        <v>47</v>
      </c>
      <c r="AA1813" s="3">
        <v>304929.09999999998</v>
      </c>
      <c r="AB1813" s="3">
        <v>22</v>
      </c>
      <c r="AC1813" s="3">
        <v>66</v>
      </c>
      <c r="AD1813" s="3">
        <v>0</v>
      </c>
      <c r="AE1813" s="2" t="s">
        <v>1245</v>
      </c>
      <c r="AI1813" s="3" t="s">
        <v>1243</v>
      </c>
      <c r="AK1813" s="3">
        <v>36</v>
      </c>
      <c r="AL1813" s="3">
        <v>27.460699999999999</v>
      </c>
      <c r="AM1813" s="2" t="s">
        <v>1243</v>
      </c>
      <c r="AO1813" s="2">
        <v>30</v>
      </c>
      <c r="AP1813" s="2">
        <v>3.4857</v>
      </c>
    </row>
    <row r="1814" spans="1:42" x14ac:dyDescent="0.25">
      <c r="A1814" s="3">
        <f t="shared" si="476"/>
        <v>2</v>
      </c>
      <c r="B1814" s="3" t="str">
        <f t="shared" si="477"/>
        <v>Oil</v>
      </c>
      <c r="C1814" s="3">
        <f t="shared" si="478"/>
        <v>0</v>
      </c>
      <c r="D1814" s="3">
        <f t="shared" si="479"/>
        <v>8.8919410000000004E-2</v>
      </c>
      <c r="E1814" s="3">
        <f t="shared" si="480"/>
        <v>0</v>
      </c>
      <c r="F1814" s="3" t="str">
        <f t="shared" si="481"/>
        <v/>
      </c>
      <c r="G1814" s="3">
        <f t="shared" si="482"/>
        <v>0</v>
      </c>
      <c r="H1814" s="3">
        <f t="shared" si="483"/>
        <v>6</v>
      </c>
      <c r="I1814" s="3">
        <f t="shared" si="484"/>
        <v>0</v>
      </c>
      <c r="J1814" s="3">
        <f t="shared" si="485"/>
        <v>0</v>
      </c>
      <c r="K1814" s="3">
        <f t="shared" si="486"/>
        <v>0</v>
      </c>
      <c r="L1814" s="3">
        <f t="shared" si="487"/>
        <v>9.5242699999999996E-3</v>
      </c>
      <c r="M1814" s="3">
        <f t="shared" si="488"/>
        <v>0</v>
      </c>
      <c r="N1814" s="3">
        <f t="shared" si="489"/>
        <v>0</v>
      </c>
      <c r="O1814" s="3">
        <f>SUM(K1814:M1814)</f>
        <v>9.5242699999999996E-3</v>
      </c>
      <c r="P1814" s="41" t="str">
        <f t="shared" si="490"/>
        <v/>
      </c>
      <c r="Q1814" s="42">
        <f t="shared" si="491"/>
        <v>0.10711125951015643</v>
      </c>
      <c r="R1814" s="44" t="str">
        <f t="shared" si="492"/>
        <v/>
      </c>
      <c r="S1814" s="3" t="str">
        <f>IF(G1814&gt;0,(K1814/G1814)*(1000000/365),"")</f>
        <v/>
      </c>
      <c r="T1814" s="3">
        <f>IF(H1814&gt;0,(L1814/H1814)*(1000000/365),"")</f>
        <v>4.3489817351598168</v>
      </c>
      <c r="U1814" s="3" t="str">
        <f>IF(I1814&gt;0,(M1814/I1814)*(1000000/365),"")</f>
        <v/>
      </c>
      <c r="V1814" s="28" t="str">
        <f>IF(J1814&gt;0,(N1814/J1814)*(1000000/365),"")</f>
        <v/>
      </c>
      <c r="Y1814" s="29" t="s">
        <v>1084</v>
      </c>
      <c r="Z1814" s="3" t="s">
        <v>47</v>
      </c>
      <c r="AA1814" s="3">
        <v>88919.41</v>
      </c>
      <c r="AB1814" s="3">
        <v>20</v>
      </c>
      <c r="AC1814" s="3">
        <v>6</v>
      </c>
      <c r="AD1814" s="3">
        <v>0</v>
      </c>
      <c r="AE1814" s="2" t="s">
        <v>1245</v>
      </c>
      <c r="AI1814" s="3" t="s">
        <v>1243</v>
      </c>
      <c r="AK1814" s="3">
        <v>6</v>
      </c>
      <c r="AL1814" s="3">
        <v>9.5242699999999996</v>
      </c>
      <c r="AM1814" s="2" t="s">
        <v>1245</v>
      </c>
    </row>
    <row r="1815" spans="1:42" x14ac:dyDescent="0.25">
      <c r="A1815" s="3">
        <f t="shared" si="476"/>
        <v>2</v>
      </c>
      <c r="B1815" s="3" t="str">
        <f t="shared" si="477"/>
        <v>Oil</v>
      </c>
      <c r="C1815" s="3">
        <f t="shared" si="478"/>
        <v>0</v>
      </c>
      <c r="D1815" s="3">
        <f t="shared" si="479"/>
        <v>0</v>
      </c>
      <c r="E1815" s="3">
        <f t="shared" si="480"/>
        <v>0</v>
      </c>
      <c r="F1815" s="3" t="str">
        <f t="shared" si="481"/>
        <v/>
      </c>
      <c r="G1815" s="3">
        <f t="shared" si="482"/>
        <v>0</v>
      </c>
      <c r="H1815" s="3">
        <f t="shared" si="483"/>
        <v>0</v>
      </c>
      <c r="I1815" s="3">
        <f t="shared" si="484"/>
        <v>0</v>
      </c>
      <c r="J1815" s="3">
        <f t="shared" si="485"/>
        <v>0</v>
      </c>
      <c r="K1815" s="3">
        <f t="shared" si="486"/>
        <v>0</v>
      </c>
      <c r="L1815" s="3">
        <f t="shared" si="487"/>
        <v>1.6246674999999999E-3</v>
      </c>
      <c r="M1815" s="3">
        <f t="shared" si="488"/>
        <v>0</v>
      </c>
      <c r="N1815" s="3">
        <f t="shared" si="489"/>
        <v>0</v>
      </c>
      <c r="O1815" s="3">
        <f>SUM(K1815:M1815)</f>
        <v>1.6246674999999999E-3</v>
      </c>
      <c r="P1815" s="41" t="str">
        <f t="shared" si="490"/>
        <v/>
      </c>
      <c r="Q1815" s="42" t="str">
        <f t="shared" si="491"/>
        <v/>
      </c>
      <c r="R1815" s="44" t="str">
        <f t="shared" si="492"/>
        <v/>
      </c>
      <c r="S1815" s="3" t="str">
        <f>IF(G1815&gt;0,(K1815/G1815)*(1000000/365),"")</f>
        <v/>
      </c>
      <c r="T1815" s="3" t="str">
        <f>IF(H1815&gt;0,(L1815/H1815)*(1000000/365),"")</f>
        <v/>
      </c>
      <c r="U1815" s="3" t="str">
        <f>IF(I1815&gt;0,(M1815/I1815)*(1000000/365),"")</f>
        <v/>
      </c>
      <c r="V1815" s="28" t="str">
        <f>IF(J1815&gt;0,(N1815/J1815)*(1000000/365),"")</f>
        <v/>
      </c>
      <c r="Y1815" s="29" t="s">
        <v>1085</v>
      </c>
      <c r="Z1815" s="3" t="s">
        <v>47</v>
      </c>
      <c r="AA1815" s="3">
        <v>26922.6</v>
      </c>
      <c r="AB1815" s="3">
        <v>2</v>
      </c>
      <c r="AC1815" s="3">
        <v>7</v>
      </c>
      <c r="AD1815" s="3">
        <v>0</v>
      </c>
      <c r="AE1815" s="2" t="s">
        <v>1245</v>
      </c>
      <c r="AI1815" s="3" t="s">
        <v>1243</v>
      </c>
      <c r="AK1815" s="3">
        <v>0</v>
      </c>
      <c r="AL1815" s="3">
        <v>1.6246674999999999</v>
      </c>
      <c r="AM1815" s="2" t="s">
        <v>1245</v>
      </c>
    </row>
    <row r="1816" spans="1:42" x14ac:dyDescent="0.25">
      <c r="A1816" s="3">
        <f t="shared" si="476"/>
        <v>5</v>
      </c>
      <c r="B1816" s="3" t="str">
        <f t="shared" si="477"/>
        <v>Oil</v>
      </c>
      <c r="C1816" s="3">
        <f t="shared" si="478"/>
        <v>0</v>
      </c>
      <c r="D1816" s="3">
        <f t="shared" si="479"/>
        <v>9.954566674157303E-2</v>
      </c>
      <c r="E1816" s="3">
        <f t="shared" si="480"/>
        <v>0.13360076325842696</v>
      </c>
      <c r="F1816" s="3" t="str">
        <f t="shared" si="481"/>
        <v/>
      </c>
      <c r="G1816" s="3">
        <f t="shared" si="482"/>
        <v>0</v>
      </c>
      <c r="H1816" s="3">
        <f t="shared" si="483"/>
        <v>38</v>
      </c>
      <c r="I1816" s="3">
        <f t="shared" si="484"/>
        <v>51</v>
      </c>
      <c r="J1816" s="3">
        <f t="shared" si="485"/>
        <v>0</v>
      </c>
      <c r="K1816" s="3">
        <f t="shared" si="486"/>
        <v>0</v>
      </c>
      <c r="L1816" s="3">
        <f t="shared" si="487"/>
        <v>5.4999999999999997E-3</v>
      </c>
      <c r="M1816" s="3">
        <f t="shared" si="488"/>
        <v>0</v>
      </c>
      <c r="N1816" s="3">
        <f t="shared" si="489"/>
        <v>0</v>
      </c>
      <c r="O1816" s="3">
        <f>SUM(K1816:M1816)</f>
        <v>5.4999999999999997E-3</v>
      </c>
      <c r="P1816" s="41" t="str">
        <f t="shared" si="490"/>
        <v/>
      </c>
      <c r="Q1816" s="42">
        <f t="shared" si="491"/>
        <v>5.5251023776638659E-2</v>
      </c>
      <c r="R1816" s="44">
        <f t="shared" si="492"/>
        <v>0</v>
      </c>
      <c r="S1816" s="3" t="str">
        <f>IF(G1816&gt;0,(K1816/G1816)*(1000000/365),"")</f>
        <v/>
      </c>
      <c r="T1816" s="3">
        <f>IF(H1816&gt;0,(L1816/H1816)*(1000000/365),"")</f>
        <v>0.39653929343907707</v>
      </c>
      <c r="U1816" s="3">
        <f>IF(I1816&gt;0,(M1816/I1816)*(1000000/365),"")</f>
        <v>0</v>
      </c>
      <c r="V1816" s="28" t="str">
        <f>IF(J1816&gt;0,(N1816/J1816)*(1000000/365),"")</f>
        <v/>
      </c>
      <c r="Y1816" s="29" t="s">
        <v>1086</v>
      </c>
      <c r="Z1816" s="3" t="s">
        <v>47</v>
      </c>
      <c r="AA1816" s="3">
        <v>233146.43</v>
      </c>
      <c r="AB1816" s="3">
        <v>30</v>
      </c>
      <c r="AC1816" s="3">
        <v>89</v>
      </c>
      <c r="AD1816" s="3">
        <v>0</v>
      </c>
      <c r="AE1816" s="2" t="s">
        <v>1245</v>
      </c>
      <c r="AI1816" s="3" t="s">
        <v>1243</v>
      </c>
      <c r="AK1816" s="3">
        <v>38</v>
      </c>
      <c r="AL1816" s="3">
        <v>5.5</v>
      </c>
      <c r="AM1816" s="2" t="s">
        <v>1243</v>
      </c>
      <c r="AO1816" s="2">
        <v>51</v>
      </c>
      <c r="AP1816" s="2">
        <v>0</v>
      </c>
    </row>
    <row r="1817" spans="1:42" x14ac:dyDescent="0.25">
      <c r="A1817" s="3">
        <f t="shared" si="476"/>
        <v>2</v>
      </c>
      <c r="B1817" s="3" t="str">
        <f t="shared" si="477"/>
        <v>Oil</v>
      </c>
      <c r="C1817" s="3">
        <f t="shared" si="478"/>
        <v>0</v>
      </c>
      <c r="D1817" s="3">
        <f t="shared" si="479"/>
        <v>0.2431451</v>
      </c>
      <c r="E1817" s="3">
        <f t="shared" si="480"/>
        <v>0</v>
      </c>
      <c r="F1817" s="3" t="str">
        <f t="shared" si="481"/>
        <v/>
      </c>
      <c r="G1817" s="3">
        <f t="shared" si="482"/>
        <v>0</v>
      </c>
      <c r="H1817" s="3">
        <f t="shared" si="483"/>
        <v>60</v>
      </c>
      <c r="I1817" s="3">
        <f t="shared" si="484"/>
        <v>0</v>
      </c>
      <c r="J1817" s="3">
        <f t="shared" si="485"/>
        <v>0</v>
      </c>
      <c r="K1817" s="3">
        <f t="shared" si="486"/>
        <v>0</v>
      </c>
      <c r="L1817" s="3">
        <f t="shared" si="487"/>
        <v>9.2712661299999999E-2</v>
      </c>
      <c r="M1817" s="3">
        <f t="shared" si="488"/>
        <v>0</v>
      </c>
      <c r="N1817" s="3">
        <f t="shared" si="489"/>
        <v>0</v>
      </c>
      <c r="O1817" s="3">
        <f>SUM(K1817:M1817)</f>
        <v>9.2712661299999999E-2</v>
      </c>
      <c r="P1817" s="41" t="str">
        <f t="shared" si="490"/>
        <v/>
      </c>
      <c r="Q1817" s="42">
        <f t="shared" si="491"/>
        <v>0.38130590046848567</v>
      </c>
      <c r="R1817" s="44" t="str">
        <f t="shared" si="492"/>
        <v/>
      </c>
      <c r="S1817" s="3" t="str">
        <f>IF(G1817&gt;0,(K1817/G1817)*(1000000/365),"")</f>
        <v/>
      </c>
      <c r="T1817" s="3">
        <f>IF(H1817&gt;0,(L1817/H1817)*(1000000/365),"")</f>
        <v>4.2334548538812786</v>
      </c>
      <c r="U1817" s="3" t="str">
        <f>IF(I1817&gt;0,(M1817/I1817)*(1000000/365),"")</f>
        <v/>
      </c>
      <c r="V1817" s="28" t="str">
        <f>IF(J1817&gt;0,(N1817/J1817)*(1000000/365),"")</f>
        <v/>
      </c>
      <c r="Y1817" s="29" t="s">
        <v>1086</v>
      </c>
      <c r="Z1817" s="3" t="s">
        <v>62</v>
      </c>
      <c r="AA1817" s="3">
        <v>243145.1</v>
      </c>
      <c r="AB1817" s="3">
        <v>13</v>
      </c>
      <c r="AC1817" s="3">
        <v>60</v>
      </c>
      <c r="AD1817" s="3">
        <v>0</v>
      </c>
      <c r="AE1817" s="2" t="s">
        <v>1245</v>
      </c>
      <c r="AI1817" s="3" t="s">
        <v>1243</v>
      </c>
      <c r="AK1817" s="3">
        <v>60</v>
      </c>
      <c r="AL1817" s="3">
        <v>92.712661299999994</v>
      </c>
      <c r="AM1817" s="2" t="s">
        <v>1245</v>
      </c>
    </row>
    <row r="1818" spans="1:42" x14ac:dyDescent="0.25">
      <c r="A1818" s="3">
        <f t="shared" si="476"/>
        <v>2</v>
      </c>
      <c r="B1818" s="3" t="str">
        <f t="shared" si="477"/>
        <v>Oil</v>
      </c>
      <c r="C1818" s="3">
        <f t="shared" si="478"/>
        <v>0</v>
      </c>
      <c r="D1818" s="3">
        <f t="shared" si="479"/>
        <v>1.35572242</v>
      </c>
      <c r="E1818" s="3">
        <f t="shared" si="480"/>
        <v>0</v>
      </c>
      <c r="F1818" s="3" t="str">
        <f t="shared" si="481"/>
        <v/>
      </c>
      <c r="G1818" s="3">
        <f t="shared" si="482"/>
        <v>0</v>
      </c>
      <c r="H1818" s="3">
        <f t="shared" si="483"/>
        <v>420</v>
      </c>
      <c r="I1818" s="3">
        <f t="shared" si="484"/>
        <v>0</v>
      </c>
      <c r="J1818" s="3">
        <f t="shared" si="485"/>
        <v>0</v>
      </c>
      <c r="K1818" s="3">
        <f t="shared" si="486"/>
        <v>0</v>
      </c>
      <c r="L1818" s="3">
        <f t="shared" si="487"/>
        <v>0.76569704279999995</v>
      </c>
      <c r="M1818" s="3">
        <f t="shared" si="488"/>
        <v>0</v>
      </c>
      <c r="N1818" s="3">
        <f t="shared" si="489"/>
        <v>0</v>
      </c>
      <c r="O1818" s="3">
        <f>SUM(K1818:M1818)</f>
        <v>0.76569704279999995</v>
      </c>
      <c r="P1818" s="41" t="str">
        <f t="shared" si="490"/>
        <v/>
      </c>
      <c r="Q1818" s="42">
        <f t="shared" si="491"/>
        <v>0.56478895052867828</v>
      </c>
      <c r="R1818" s="44" t="str">
        <f t="shared" si="492"/>
        <v/>
      </c>
      <c r="S1818" s="3" t="str">
        <f>IF(G1818&gt;0,(K1818/G1818)*(1000000/365),"")</f>
        <v/>
      </c>
      <c r="T1818" s="3">
        <f>IF(H1818&gt;0,(L1818/H1818)*(1000000/365),"")</f>
        <v>4.994762183953033</v>
      </c>
      <c r="U1818" s="3" t="str">
        <f>IF(I1818&gt;0,(M1818/I1818)*(1000000/365),"")</f>
        <v/>
      </c>
      <c r="V1818" s="28" t="str">
        <f>IF(J1818&gt;0,(N1818/J1818)*(1000000/365),"")</f>
        <v/>
      </c>
      <c r="Y1818" s="29" t="s">
        <v>1086</v>
      </c>
      <c r="Z1818" s="3" t="s">
        <v>47</v>
      </c>
      <c r="AA1818" s="3">
        <v>1355722.42</v>
      </c>
      <c r="AB1818" s="3">
        <v>56</v>
      </c>
      <c r="AC1818" s="3">
        <v>420</v>
      </c>
      <c r="AD1818" s="3">
        <v>0</v>
      </c>
      <c r="AE1818" s="2" t="s">
        <v>1245</v>
      </c>
      <c r="AI1818" s="3" t="s">
        <v>1243</v>
      </c>
      <c r="AK1818" s="3">
        <v>420</v>
      </c>
      <c r="AL1818" s="3">
        <v>765.69704279999996</v>
      </c>
      <c r="AM1818" s="2" t="s">
        <v>1245</v>
      </c>
    </row>
    <row r="1819" spans="1:42" x14ac:dyDescent="0.25">
      <c r="A1819" s="3">
        <f t="shared" si="476"/>
        <v>3</v>
      </c>
      <c r="B1819" s="3" t="str">
        <f t="shared" si="477"/>
        <v>Oil</v>
      </c>
      <c r="C1819" s="3">
        <f t="shared" si="478"/>
        <v>0</v>
      </c>
      <c r="D1819" s="3">
        <f t="shared" si="479"/>
        <v>0</v>
      </c>
      <c r="E1819" s="3">
        <f t="shared" si="480"/>
        <v>0.12731429999999999</v>
      </c>
      <c r="F1819" s="3" t="str">
        <f t="shared" si="481"/>
        <v/>
      </c>
      <c r="G1819" s="3">
        <f t="shared" si="482"/>
        <v>0</v>
      </c>
      <c r="H1819" s="3">
        <f t="shared" si="483"/>
        <v>0</v>
      </c>
      <c r="I1819" s="3">
        <f t="shared" si="484"/>
        <v>27</v>
      </c>
      <c r="J1819" s="3">
        <f t="shared" si="485"/>
        <v>0</v>
      </c>
      <c r="K1819" s="3">
        <f t="shared" si="486"/>
        <v>0</v>
      </c>
      <c r="L1819" s="3">
        <f t="shared" si="487"/>
        <v>0</v>
      </c>
      <c r="M1819" s="3">
        <f t="shared" si="488"/>
        <v>2.8509E-4</v>
      </c>
      <c r="N1819" s="3">
        <f t="shared" si="489"/>
        <v>0</v>
      </c>
      <c r="O1819" s="3">
        <f>SUM(K1819:M1819)</f>
        <v>2.8509E-4</v>
      </c>
      <c r="P1819" s="41" t="str">
        <f t="shared" si="490"/>
        <v/>
      </c>
      <c r="Q1819" s="42" t="str">
        <f t="shared" si="491"/>
        <v/>
      </c>
      <c r="R1819" s="44">
        <f t="shared" si="492"/>
        <v>2.2392614183952631E-3</v>
      </c>
      <c r="S1819" s="3" t="str">
        <f>IF(G1819&gt;0,(K1819/G1819)*(1000000/365),"")</f>
        <v/>
      </c>
      <c r="T1819" s="3" t="str">
        <f>IF(H1819&gt;0,(L1819/H1819)*(1000000/365),"")</f>
        <v/>
      </c>
      <c r="U1819" s="3">
        <f>IF(I1819&gt;0,(M1819/I1819)*(1000000/365),"")</f>
        <v>2.8928462709284626E-2</v>
      </c>
      <c r="V1819" s="28" t="str">
        <f>IF(J1819&gt;0,(N1819/J1819)*(1000000/365),"")</f>
        <v/>
      </c>
      <c r="Y1819" s="29" t="s">
        <v>1086</v>
      </c>
      <c r="Z1819" s="3" t="s">
        <v>47</v>
      </c>
      <c r="AA1819" s="3">
        <v>127314.3</v>
      </c>
      <c r="AB1819" s="3">
        <v>8</v>
      </c>
      <c r="AC1819" s="3">
        <v>27</v>
      </c>
      <c r="AD1819" s="3">
        <v>0</v>
      </c>
      <c r="AE1819" s="2" t="s">
        <v>1245</v>
      </c>
      <c r="AI1819" s="3" t="s">
        <v>1245</v>
      </c>
      <c r="AM1819" s="2" t="s">
        <v>1243</v>
      </c>
      <c r="AO1819" s="2">
        <v>27</v>
      </c>
      <c r="AP1819" s="2">
        <v>0.28509000000000001</v>
      </c>
    </row>
    <row r="1820" spans="1:42" x14ac:dyDescent="0.25">
      <c r="A1820" s="3">
        <f t="shared" si="476"/>
        <v>3</v>
      </c>
      <c r="B1820" s="3" t="str">
        <f t="shared" si="477"/>
        <v>Oil</v>
      </c>
      <c r="C1820" s="3">
        <f t="shared" si="478"/>
        <v>0</v>
      </c>
      <c r="D1820" s="3">
        <f t="shared" si="479"/>
        <v>0</v>
      </c>
      <c r="E1820" s="3">
        <f t="shared" si="480"/>
        <v>5.0711104E-2</v>
      </c>
      <c r="F1820" s="3" t="str">
        <f t="shared" si="481"/>
        <v/>
      </c>
      <c r="G1820" s="3">
        <f t="shared" si="482"/>
        <v>0</v>
      </c>
      <c r="H1820" s="3">
        <f t="shared" si="483"/>
        <v>0</v>
      </c>
      <c r="I1820" s="3">
        <f t="shared" si="484"/>
        <v>9</v>
      </c>
      <c r="J1820" s="3">
        <f t="shared" si="485"/>
        <v>0</v>
      </c>
      <c r="K1820" s="3">
        <f t="shared" si="486"/>
        <v>0</v>
      </c>
      <c r="L1820" s="3">
        <f t="shared" si="487"/>
        <v>0</v>
      </c>
      <c r="M1820" s="3">
        <f t="shared" si="488"/>
        <v>5.9999999999999995E-4</v>
      </c>
      <c r="N1820" s="3">
        <f t="shared" si="489"/>
        <v>0</v>
      </c>
      <c r="O1820" s="3">
        <f>SUM(K1820:M1820)</f>
        <v>5.9999999999999995E-4</v>
      </c>
      <c r="P1820" s="41" t="str">
        <f t="shared" si="490"/>
        <v/>
      </c>
      <c r="Q1820" s="42" t="str">
        <f t="shared" si="491"/>
        <v/>
      </c>
      <c r="R1820" s="44">
        <f t="shared" si="492"/>
        <v>1.1831728214790985E-2</v>
      </c>
      <c r="S1820" s="3" t="str">
        <f>IF(G1820&gt;0,(K1820/G1820)*(1000000/365),"")</f>
        <v/>
      </c>
      <c r="T1820" s="3" t="str">
        <f>IF(H1820&gt;0,(L1820/H1820)*(1000000/365),"")</f>
        <v/>
      </c>
      <c r="U1820" s="3">
        <f>IF(I1820&gt;0,(M1820/I1820)*(1000000/365),"")</f>
        <v>0.18264840182648398</v>
      </c>
      <c r="V1820" s="28" t="str">
        <f>IF(J1820&gt;0,(N1820/J1820)*(1000000/365),"")</f>
        <v/>
      </c>
      <c r="Y1820" s="29" t="s">
        <v>1086</v>
      </c>
      <c r="Z1820" s="3" t="s">
        <v>47</v>
      </c>
      <c r="AA1820" s="3">
        <v>50711.103999999999</v>
      </c>
      <c r="AB1820" s="3">
        <v>3</v>
      </c>
      <c r="AC1820" s="3">
        <v>9</v>
      </c>
      <c r="AD1820" s="3">
        <v>0</v>
      </c>
      <c r="AE1820" s="2" t="s">
        <v>1245</v>
      </c>
      <c r="AI1820" s="3" t="s">
        <v>1245</v>
      </c>
      <c r="AM1820" s="2" t="s">
        <v>1243</v>
      </c>
      <c r="AO1820" s="2">
        <v>9</v>
      </c>
      <c r="AP1820" s="2">
        <v>0.6</v>
      </c>
    </row>
    <row r="1821" spans="1:42" x14ac:dyDescent="0.25">
      <c r="A1821" s="3">
        <f t="shared" si="476"/>
        <v>5</v>
      </c>
      <c r="B1821" s="3" t="str">
        <f t="shared" si="477"/>
        <v>Oil</v>
      </c>
      <c r="C1821" s="3">
        <f t="shared" si="478"/>
        <v>0</v>
      </c>
      <c r="D1821" s="3">
        <f t="shared" si="479"/>
        <v>2.945270588235294E-2</v>
      </c>
      <c r="E1821" s="3">
        <f t="shared" si="480"/>
        <v>3.3134294117647053E-2</v>
      </c>
      <c r="F1821" s="3" t="str">
        <f t="shared" si="481"/>
        <v/>
      </c>
      <c r="G1821" s="3">
        <f t="shared" si="482"/>
        <v>0</v>
      </c>
      <c r="H1821" s="3">
        <f t="shared" si="483"/>
        <v>8</v>
      </c>
      <c r="I1821" s="3">
        <f t="shared" si="484"/>
        <v>9</v>
      </c>
      <c r="J1821" s="3">
        <f t="shared" si="485"/>
        <v>0</v>
      </c>
      <c r="K1821" s="3">
        <f t="shared" si="486"/>
        <v>0</v>
      </c>
      <c r="L1821" s="3">
        <f t="shared" si="487"/>
        <v>1.4264652000000001E-3</v>
      </c>
      <c r="M1821" s="3">
        <f t="shared" si="488"/>
        <v>9.0095999999999993E-6</v>
      </c>
      <c r="N1821" s="3">
        <f t="shared" si="489"/>
        <v>0</v>
      </c>
      <c r="O1821" s="3">
        <f>SUM(K1821:M1821)</f>
        <v>1.4354748E-3</v>
      </c>
      <c r="P1821" s="41" t="str">
        <f t="shared" si="490"/>
        <v/>
      </c>
      <c r="Q1821" s="42">
        <f t="shared" si="491"/>
        <v>4.8432398900730186E-2</v>
      </c>
      <c r="R1821" s="44">
        <f t="shared" si="492"/>
        <v>2.7191163234111453E-4</v>
      </c>
      <c r="S1821" s="3" t="str">
        <f>IF(G1821&gt;0,(K1821/G1821)*(1000000/365),"")</f>
        <v/>
      </c>
      <c r="T1821" s="3">
        <f>IF(H1821&gt;0,(L1821/H1821)*(1000000/365),"")</f>
        <v>0.48851547945205481</v>
      </c>
      <c r="U1821" s="3">
        <f>IF(I1821&gt;0,(M1821/I1821)*(1000000/365),"")</f>
        <v>2.7426484018264839E-3</v>
      </c>
      <c r="V1821" s="28" t="str">
        <f>IF(J1821&gt;0,(N1821/J1821)*(1000000/365),"")</f>
        <v/>
      </c>
      <c r="Y1821" s="29" t="s">
        <v>1086</v>
      </c>
      <c r="Z1821" s="3" t="s">
        <v>47</v>
      </c>
      <c r="AA1821" s="3">
        <v>62587</v>
      </c>
      <c r="AB1821" s="3">
        <v>15</v>
      </c>
      <c r="AC1821" s="3">
        <v>17</v>
      </c>
      <c r="AD1821" s="3">
        <v>0</v>
      </c>
      <c r="AE1821" s="2" t="s">
        <v>1245</v>
      </c>
      <c r="AI1821" s="3" t="s">
        <v>1243</v>
      </c>
      <c r="AK1821" s="3">
        <v>8</v>
      </c>
      <c r="AL1821" s="3">
        <v>1.4264652</v>
      </c>
      <c r="AM1821" s="2" t="s">
        <v>1243</v>
      </c>
      <c r="AO1821" s="2">
        <v>9</v>
      </c>
      <c r="AP1821" s="2">
        <v>9.0095999999999996E-3</v>
      </c>
    </row>
    <row r="1822" spans="1:42" x14ac:dyDescent="0.25">
      <c r="A1822" s="3">
        <f t="shared" si="476"/>
        <v>3</v>
      </c>
      <c r="B1822" s="3" t="str">
        <f t="shared" si="477"/>
        <v>Oil</v>
      </c>
      <c r="C1822" s="3">
        <f t="shared" si="478"/>
        <v>0</v>
      </c>
      <c r="D1822" s="3">
        <f t="shared" si="479"/>
        <v>0</v>
      </c>
      <c r="E1822" s="3">
        <f t="shared" si="480"/>
        <v>0.14027789999999998</v>
      </c>
      <c r="F1822" s="3" t="str">
        <f t="shared" si="481"/>
        <v/>
      </c>
      <c r="G1822" s="3">
        <f t="shared" si="482"/>
        <v>0</v>
      </c>
      <c r="H1822" s="3">
        <f t="shared" si="483"/>
        <v>0</v>
      </c>
      <c r="I1822" s="3">
        <f t="shared" si="484"/>
        <v>9</v>
      </c>
      <c r="J1822" s="3">
        <f t="shared" si="485"/>
        <v>0</v>
      </c>
      <c r="K1822" s="3">
        <f t="shared" si="486"/>
        <v>0</v>
      </c>
      <c r="L1822" s="3">
        <f t="shared" si="487"/>
        <v>0</v>
      </c>
      <c r="M1822" s="3">
        <f t="shared" si="488"/>
        <v>0.13737576500000001</v>
      </c>
      <c r="N1822" s="3">
        <f t="shared" si="489"/>
        <v>0</v>
      </c>
      <c r="O1822" s="3">
        <f>SUM(K1822:M1822)</f>
        <v>0.13737576500000001</v>
      </c>
      <c r="P1822" s="41" t="str">
        <f t="shared" si="490"/>
        <v/>
      </c>
      <c r="Q1822" s="42" t="str">
        <f t="shared" si="491"/>
        <v/>
      </c>
      <c r="R1822" s="44">
        <f t="shared" si="492"/>
        <v>0.97931153089688416</v>
      </c>
      <c r="S1822" s="3" t="str">
        <f>IF(G1822&gt;0,(K1822/G1822)*(1000000/365),"")</f>
        <v/>
      </c>
      <c r="T1822" s="3" t="str">
        <f>IF(H1822&gt;0,(L1822/H1822)*(1000000/365),"")</f>
        <v/>
      </c>
      <c r="U1822" s="3">
        <f>IF(I1822&gt;0,(M1822/I1822)*(1000000/365),"")</f>
        <v>41.819106544901068</v>
      </c>
      <c r="V1822" s="28" t="str">
        <f>IF(J1822&gt;0,(N1822/J1822)*(1000000/365),"")</f>
        <v/>
      </c>
      <c r="Y1822" s="29" t="s">
        <v>1086</v>
      </c>
      <c r="Z1822" s="3" t="s">
        <v>62</v>
      </c>
      <c r="AA1822" s="3">
        <v>140277.9</v>
      </c>
      <c r="AB1822" s="3">
        <v>3</v>
      </c>
      <c r="AC1822" s="3">
        <v>9</v>
      </c>
      <c r="AD1822" s="3">
        <v>0</v>
      </c>
      <c r="AE1822" s="2" t="s">
        <v>1245</v>
      </c>
      <c r="AI1822" s="3" t="s">
        <v>1245</v>
      </c>
      <c r="AM1822" s="2" t="s">
        <v>1243</v>
      </c>
      <c r="AO1822" s="2">
        <v>9</v>
      </c>
      <c r="AP1822" s="2">
        <v>137.375765</v>
      </c>
    </row>
    <row r="1823" spans="1:42" x14ac:dyDescent="0.25">
      <c r="A1823" s="3">
        <f t="shared" si="476"/>
        <v>2</v>
      </c>
      <c r="B1823" s="3" t="str">
        <f t="shared" si="477"/>
        <v>Oil</v>
      </c>
      <c r="C1823" s="3">
        <f t="shared" si="478"/>
        <v>0</v>
      </c>
      <c r="D1823" s="3">
        <f t="shared" si="479"/>
        <v>0.14020015999999999</v>
      </c>
      <c r="E1823" s="3">
        <f t="shared" si="480"/>
        <v>0</v>
      </c>
      <c r="F1823" s="3" t="str">
        <f t="shared" si="481"/>
        <v/>
      </c>
      <c r="G1823" s="3">
        <f t="shared" si="482"/>
        <v>0</v>
      </c>
      <c r="H1823" s="3">
        <f t="shared" si="483"/>
        <v>42</v>
      </c>
      <c r="I1823" s="3">
        <f t="shared" si="484"/>
        <v>0</v>
      </c>
      <c r="J1823" s="3">
        <f t="shared" si="485"/>
        <v>0</v>
      </c>
      <c r="K1823" s="3">
        <f t="shared" si="486"/>
        <v>0</v>
      </c>
      <c r="L1823" s="3">
        <f t="shared" si="487"/>
        <v>0.5492999999999999</v>
      </c>
      <c r="M1823" s="3">
        <f t="shared" si="488"/>
        <v>0</v>
      </c>
      <c r="N1823" s="3">
        <f t="shared" si="489"/>
        <v>0</v>
      </c>
      <c r="O1823" s="3">
        <f>SUM(K1823:M1823)</f>
        <v>0.5492999999999999</v>
      </c>
      <c r="P1823" s="41" t="str">
        <f t="shared" si="490"/>
        <v/>
      </c>
      <c r="Q1823" s="42">
        <f t="shared" si="491"/>
        <v>3.9179698511043064</v>
      </c>
      <c r="R1823" s="44" t="str">
        <f t="shared" si="492"/>
        <v/>
      </c>
      <c r="S1823" s="3" t="str">
        <f>IF(G1823&gt;0,(K1823/G1823)*(1000000/365),"")</f>
        <v/>
      </c>
      <c r="T1823" s="3">
        <f>IF(H1823&gt;0,(L1823/H1823)*(1000000/365),"")</f>
        <v>35.831702544031302</v>
      </c>
      <c r="U1823" s="3" t="str">
        <f>IF(I1823&gt;0,(M1823/I1823)*(1000000/365),"")</f>
        <v/>
      </c>
      <c r="V1823" s="28" t="str">
        <f>IF(J1823&gt;0,(N1823/J1823)*(1000000/365),"")</f>
        <v/>
      </c>
      <c r="Y1823" s="29" t="s">
        <v>1086</v>
      </c>
      <c r="Z1823" s="3" t="s">
        <v>62</v>
      </c>
      <c r="AA1823" s="3">
        <v>140200.16</v>
      </c>
      <c r="AB1823" s="3">
        <v>15</v>
      </c>
      <c r="AC1823" s="3">
        <v>42</v>
      </c>
      <c r="AD1823" s="3">
        <v>0</v>
      </c>
      <c r="AE1823" s="2" t="s">
        <v>1245</v>
      </c>
      <c r="AI1823" s="3" t="s">
        <v>1243</v>
      </c>
      <c r="AK1823" s="3">
        <v>42</v>
      </c>
      <c r="AL1823" s="3">
        <v>549.29999999999995</v>
      </c>
      <c r="AM1823" s="2" t="s">
        <v>1245</v>
      </c>
    </row>
    <row r="1824" spans="1:42" x14ac:dyDescent="0.25">
      <c r="A1824" s="3">
        <f t="shared" si="476"/>
        <v>5</v>
      </c>
      <c r="B1824" s="3" t="str">
        <f t="shared" si="477"/>
        <v>Oil</v>
      </c>
      <c r="C1824" s="3">
        <f t="shared" si="478"/>
        <v>0</v>
      </c>
      <c r="D1824" s="3">
        <f t="shared" si="479"/>
        <v>2.618845652173913E-2</v>
      </c>
      <c r="E1824" s="3">
        <f t="shared" si="480"/>
        <v>0.21474534347826085</v>
      </c>
      <c r="F1824" s="3" t="str">
        <f t="shared" si="481"/>
        <v/>
      </c>
      <c r="G1824" s="3">
        <f t="shared" si="482"/>
        <v>0</v>
      </c>
      <c r="H1824" s="3">
        <f t="shared" si="483"/>
        <v>5</v>
      </c>
      <c r="I1824" s="3">
        <f t="shared" si="484"/>
        <v>41</v>
      </c>
      <c r="J1824" s="3">
        <f t="shared" si="485"/>
        <v>0</v>
      </c>
      <c r="K1824" s="3">
        <f t="shared" si="486"/>
        <v>0</v>
      </c>
      <c r="L1824" s="3">
        <f t="shared" si="487"/>
        <v>8.4943290999999997E-3</v>
      </c>
      <c r="M1824" s="3">
        <f t="shared" si="488"/>
        <v>1.3598884E-3</v>
      </c>
      <c r="N1824" s="3">
        <f t="shared" si="489"/>
        <v>0</v>
      </c>
      <c r="O1824" s="3">
        <f>SUM(K1824:M1824)</f>
        <v>9.8542174999999999E-3</v>
      </c>
      <c r="P1824" s="41" t="str">
        <f t="shared" si="490"/>
        <v/>
      </c>
      <c r="Q1824" s="42">
        <f t="shared" si="491"/>
        <v>0.32435394170514886</v>
      </c>
      <c r="R1824" s="44">
        <f t="shared" si="492"/>
        <v>6.3325629230124121E-3</v>
      </c>
      <c r="S1824" s="3" t="str">
        <f>IF(G1824&gt;0,(K1824/G1824)*(1000000/365),"")</f>
        <v/>
      </c>
      <c r="T1824" s="3">
        <f>IF(H1824&gt;0,(L1824/H1824)*(1000000/365),"")</f>
        <v>4.6544269041095889</v>
      </c>
      <c r="U1824" s="3">
        <f>IF(I1824&gt;0,(M1824/I1824)*(1000000/365),"")</f>
        <v>9.087125960574674E-2</v>
      </c>
      <c r="V1824" s="28" t="str">
        <f>IF(J1824&gt;0,(N1824/J1824)*(1000000/365),"")</f>
        <v/>
      </c>
      <c r="Y1824" s="29" t="s">
        <v>1087</v>
      </c>
      <c r="Z1824" s="3" t="s">
        <v>62</v>
      </c>
      <c r="AA1824" s="3">
        <v>240933.8</v>
      </c>
      <c r="AB1824" s="3">
        <v>7</v>
      </c>
      <c r="AC1824" s="3">
        <v>46</v>
      </c>
      <c r="AD1824" s="3">
        <v>0</v>
      </c>
      <c r="AE1824" s="2" t="s">
        <v>1245</v>
      </c>
      <c r="AI1824" s="3" t="s">
        <v>1243</v>
      </c>
      <c r="AK1824" s="3">
        <v>5</v>
      </c>
      <c r="AL1824" s="3">
        <v>8.4943290999999999</v>
      </c>
      <c r="AM1824" s="2" t="s">
        <v>1243</v>
      </c>
      <c r="AO1824" s="2">
        <v>41</v>
      </c>
      <c r="AP1824" s="2">
        <v>1.3598884</v>
      </c>
    </row>
    <row r="1825" spans="1:42" x14ac:dyDescent="0.25">
      <c r="A1825" s="3">
        <f t="shared" si="476"/>
        <v>2</v>
      </c>
      <c r="B1825" s="3" t="str">
        <f t="shared" si="477"/>
        <v>Oil</v>
      </c>
      <c r="C1825" s="3">
        <f t="shared" si="478"/>
        <v>0</v>
      </c>
      <c r="D1825" s="3">
        <f t="shared" si="479"/>
        <v>5.2617000000000002E-3</v>
      </c>
      <c r="E1825" s="3">
        <f t="shared" si="480"/>
        <v>0</v>
      </c>
      <c r="F1825" s="3" t="str">
        <f t="shared" si="481"/>
        <v/>
      </c>
      <c r="G1825" s="3">
        <f t="shared" si="482"/>
        <v>0</v>
      </c>
      <c r="H1825" s="3">
        <f t="shared" si="483"/>
        <v>2</v>
      </c>
      <c r="I1825" s="3">
        <f t="shared" si="484"/>
        <v>0</v>
      </c>
      <c r="J1825" s="3">
        <f t="shared" si="485"/>
        <v>0</v>
      </c>
      <c r="K1825" s="3">
        <f t="shared" si="486"/>
        <v>0</v>
      </c>
      <c r="L1825" s="3">
        <f t="shared" si="487"/>
        <v>1.0515520000000001E-3</v>
      </c>
      <c r="M1825" s="3">
        <f t="shared" si="488"/>
        <v>0</v>
      </c>
      <c r="N1825" s="3">
        <f t="shared" si="489"/>
        <v>0</v>
      </c>
      <c r="O1825" s="3">
        <f>SUM(K1825:M1825)</f>
        <v>1.0515520000000001E-3</v>
      </c>
      <c r="P1825" s="41" t="str">
        <f t="shared" si="490"/>
        <v/>
      </c>
      <c r="Q1825" s="42">
        <f t="shared" si="491"/>
        <v>0.19985023851606895</v>
      </c>
      <c r="R1825" s="44" t="str">
        <f t="shared" si="492"/>
        <v/>
      </c>
      <c r="S1825" s="3" t="str">
        <f>IF(G1825&gt;0,(K1825/G1825)*(1000000/365),"")</f>
        <v/>
      </c>
      <c r="T1825" s="3">
        <f>IF(H1825&gt;0,(L1825/H1825)*(1000000/365),"")</f>
        <v>1.4404821917808219</v>
      </c>
      <c r="U1825" s="3" t="str">
        <f>IF(I1825&gt;0,(M1825/I1825)*(1000000/365),"")</f>
        <v/>
      </c>
      <c r="V1825" s="28" t="str">
        <f>IF(J1825&gt;0,(N1825/J1825)*(1000000/365),"")</f>
        <v/>
      </c>
      <c r="Y1825" s="29" t="s">
        <v>1088</v>
      </c>
      <c r="Z1825" s="3" t="s">
        <v>47</v>
      </c>
      <c r="AA1825" s="3">
        <v>5261.7</v>
      </c>
      <c r="AB1825" s="3">
        <v>1</v>
      </c>
      <c r="AC1825" s="3">
        <v>2</v>
      </c>
      <c r="AD1825" s="3">
        <v>0</v>
      </c>
      <c r="AE1825" s="2" t="s">
        <v>1245</v>
      </c>
      <c r="AI1825" s="3" t="s">
        <v>1243</v>
      </c>
      <c r="AK1825" s="3">
        <v>2</v>
      </c>
      <c r="AL1825" s="3">
        <v>1.051552</v>
      </c>
      <c r="AM1825" s="2" t="s">
        <v>1245</v>
      </c>
    </row>
    <row r="1826" spans="1:42" x14ac:dyDescent="0.25">
      <c r="A1826" s="3">
        <f t="shared" si="476"/>
        <v>5</v>
      </c>
      <c r="B1826" s="3" t="str">
        <f t="shared" si="477"/>
        <v>Oil</v>
      </c>
      <c r="C1826" s="3">
        <f t="shared" si="478"/>
        <v>0</v>
      </c>
      <c r="D1826" s="3">
        <f t="shared" si="479"/>
        <v>3.7773066666666667E-2</v>
      </c>
      <c r="E1826" s="3">
        <f t="shared" si="480"/>
        <v>7.5546133333333335E-2</v>
      </c>
      <c r="F1826" s="3" t="str">
        <f t="shared" si="481"/>
        <v/>
      </c>
      <c r="G1826" s="3">
        <f t="shared" si="482"/>
        <v>0</v>
      </c>
      <c r="H1826" s="3">
        <f t="shared" si="483"/>
        <v>16</v>
      </c>
      <c r="I1826" s="3">
        <f t="shared" si="484"/>
        <v>32</v>
      </c>
      <c r="J1826" s="3">
        <f t="shared" si="485"/>
        <v>0</v>
      </c>
      <c r="K1826" s="3">
        <f t="shared" si="486"/>
        <v>0</v>
      </c>
      <c r="L1826" s="3">
        <f t="shared" si="487"/>
        <v>4.65390886E-2</v>
      </c>
      <c r="M1826" s="3">
        <f t="shared" si="488"/>
        <v>2.5751509999999997E-4</v>
      </c>
      <c r="N1826" s="3">
        <f t="shared" si="489"/>
        <v>0</v>
      </c>
      <c r="O1826" s="3">
        <f>SUM(K1826:M1826)</f>
        <v>4.6796603700000002E-2</v>
      </c>
      <c r="P1826" s="41" t="str">
        <f t="shared" si="490"/>
        <v/>
      </c>
      <c r="Q1826" s="42">
        <f t="shared" si="491"/>
        <v>1.2320706976399409</v>
      </c>
      <c r="R1826" s="44">
        <f t="shared" si="492"/>
        <v>3.4087131748194478E-3</v>
      </c>
      <c r="S1826" s="3" t="str">
        <f>IF(G1826&gt;0,(K1826/G1826)*(1000000/365),"")</f>
        <v/>
      </c>
      <c r="T1826" s="3">
        <f>IF(H1826&gt;0,(L1826/H1826)*(1000000/365),"")</f>
        <v>7.9690220205479454</v>
      </c>
      <c r="U1826" s="3">
        <f>IF(I1826&gt;0,(M1826/I1826)*(1000000/365),"")</f>
        <v>2.2047525684931502E-2</v>
      </c>
      <c r="V1826" s="28" t="str">
        <f>IF(J1826&gt;0,(N1826/J1826)*(1000000/365),"")</f>
        <v/>
      </c>
      <c r="Y1826" s="29" t="s">
        <v>1088</v>
      </c>
      <c r="Z1826" s="3" t="s">
        <v>62</v>
      </c>
      <c r="AA1826" s="3">
        <v>113319.2</v>
      </c>
      <c r="AB1826" s="3">
        <v>8</v>
      </c>
      <c r="AC1826" s="3">
        <v>48</v>
      </c>
      <c r="AD1826" s="3">
        <v>0</v>
      </c>
      <c r="AE1826" s="2" t="s">
        <v>1245</v>
      </c>
      <c r="AI1826" s="3" t="s">
        <v>1243</v>
      </c>
      <c r="AK1826" s="3">
        <v>16</v>
      </c>
      <c r="AL1826" s="3">
        <v>46.539088599999999</v>
      </c>
      <c r="AM1826" s="2" t="s">
        <v>1243</v>
      </c>
      <c r="AO1826" s="2">
        <v>32</v>
      </c>
      <c r="AP1826" s="2">
        <v>0.2575151</v>
      </c>
    </row>
    <row r="1827" spans="1:42" x14ac:dyDescent="0.25">
      <c r="A1827" s="3">
        <f t="shared" si="476"/>
        <v>5</v>
      </c>
      <c r="B1827" s="3" t="str">
        <f t="shared" si="477"/>
        <v>Oil</v>
      </c>
      <c r="C1827" s="3">
        <f t="shared" si="478"/>
        <v>0</v>
      </c>
      <c r="D1827" s="3">
        <f t="shared" si="479"/>
        <v>7.3987100000000002E-3</v>
      </c>
      <c r="E1827" s="3">
        <f t="shared" si="480"/>
        <v>5.1790969999999999E-2</v>
      </c>
      <c r="F1827" s="3" t="str">
        <f t="shared" si="481"/>
        <v/>
      </c>
      <c r="G1827" s="3">
        <f t="shared" si="482"/>
        <v>0</v>
      </c>
      <c r="H1827" s="3">
        <f t="shared" si="483"/>
        <v>3</v>
      </c>
      <c r="I1827" s="3">
        <f t="shared" si="484"/>
        <v>21</v>
      </c>
      <c r="J1827" s="3">
        <f t="shared" si="485"/>
        <v>0</v>
      </c>
      <c r="K1827" s="3">
        <f t="shared" si="486"/>
        <v>0</v>
      </c>
      <c r="L1827" s="3">
        <f t="shared" si="487"/>
        <v>3.8968999999999999E-4</v>
      </c>
      <c r="M1827" s="3">
        <f t="shared" si="488"/>
        <v>1.5595E-4</v>
      </c>
      <c r="N1827" s="3">
        <f t="shared" si="489"/>
        <v>0</v>
      </c>
      <c r="O1827" s="3">
        <f>SUM(K1827:M1827)</f>
        <v>5.4564000000000001E-4</v>
      </c>
      <c r="P1827" s="41" t="str">
        <f t="shared" si="490"/>
        <v/>
      </c>
      <c r="Q1827" s="42">
        <f t="shared" si="491"/>
        <v>5.2669992471660598E-2</v>
      </c>
      <c r="R1827" s="44">
        <f t="shared" si="492"/>
        <v>3.0111426760302037E-3</v>
      </c>
      <c r="S1827" s="3" t="str">
        <f>IF(G1827&gt;0,(K1827/G1827)*(1000000/365),"")</f>
        <v/>
      </c>
      <c r="T1827" s="3">
        <f>IF(H1827&gt;0,(L1827/H1827)*(1000000/365),"")</f>
        <v>0.3558812785388128</v>
      </c>
      <c r="U1827" s="3">
        <f>IF(I1827&gt;0,(M1827/I1827)*(1000000/365),"")</f>
        <v>2.0345727332028701E-2</v>
      </c>
      <c r="V1827" s="28" t="str">
        <f>IF(J1827&gt;0,(N1827/J1827)*(1000000/365),"")</f>
        <v/>
      </c>
      <c r="Y1827" s="29" t="s">
        <v>1088</v>
      </c>
      <c r="Z1827" s="3" t="s">
        <v>47</v>
      </c>
      <c r="AA1827" s="3">
        <v>59189.68</v>
      </c>
      <c r="AB1827" s="3">
        <v>6</v>
      </c>
      <c r="AC1827" s="3">
        <v>24</v>
      </c>
      <c r="AD1827" s="3">
        <v>0</v>
      </c>
      <c r="AE1827" s="2" t="s">
        <v>1245</v>
      </c>
      <c r="AI1827" s="3" t="s">
        <v>1243</v>
      </c>
      <c r="AK1827" s="3">
        <v>3</v>
      </c>
      <c r="AL1827" s="3">
        <v>0.38968999999999998</v>
      </c>
      <c r="AM1827" s="2" t="s">
        <v>1243</v>
      </c>
      <c r="AO1827" s="2">
        <v>21</v>
      </c>
      <c r="AP1827" s="2">
        <v>0.15595000000000001</v>
      </c>
    </row>
    <row r="1828" spans="1:42" x14ac:dyDescent="0.25">
      <c r="A1828" s="3">
        <f t="shared" si="476"/>
        <v>5</v>
      </c>
      <c r="B1828" s="3" t="str">
        <f t="shared" si="477"/>
        <v>Oil</v>
      </c>
      <c r="C1828" s="3">
        <f t="shared" si="478"/>
        <v>0</v>
      </c>
      <c r="D1828" s="3">
        <f t="shared" si="479"/>
        <v>0.11804984443365697</v>
      </c>
      <c r="E1828" s="3">
        <f t="shared" si="480"/>
        <v>0.77164288556634308</v>
      </c>
      <c r="F1828" s="3" t="str">
        <f t="shared" si="481"/>
        <v/>
      </c>
      <c r="G1828" s="3">
        <f t="shared" si="482"/>
        <v>0</v>
      </c>
      <c r="H1828" s="3">
        <f t="shared" si="483"/>
        <v>41</v>
      </c>
      <c r="I1828" s="3">
        <f t="shared" si="484"/>
        <v>268</v>
      </c>
      <c r="J1828" s="3">
        <f t="shared" si="485"/>
        <v>0</v>
      </c>
      <c r="K1828" s="3">
        <f t="shared" si="486"/>
        <v>0</v>
      </c>
      <c r="L1828" s="3">
        <f t="shared" si="487"/>
        <v>3.4525239399999998E-2</v>
      </c>
      <c r="M1828" s="3">
        <f t="shared" si="488"/>
        <v>1.1630662900000002E-2</v>
      </c>
      <c r="N1828" s="3">
        <f t="shared" si="489"/>
        <v>0</v>
      </c>
      <c r="O1828" s="3">
        <f>SUM(K1828:M1828)</f>
        <v>4.6155902299999996E-2</v>
      </c>
      <c r="P1828" s="41" t="str">
        <f t="shared" si="490"/>
        <v/>
      </c>
      <c r="Q1828" s="42">
        <f t="shared" si="491"/>
        <v>0.29246323504816557</v>
      </c>
      <c r="R1828" s="44">
        <f t="shared" si="492"/>
        <v>1.5072597852650116E-2</v>
      </c>
      <c r="S1828" s="3" t="str">
        <f>IF(G1828&gt;0,(K1828/G1828)*(1000000/365),"")</f>
        <v/>
      </c>
      <c r="T1828" s="3">
        <f>IF(H1828&gt;0,(L1828/H1828)*(1000000/365),"")</f>
        <v>2.307065780153692</v>
      </c>
      <c r="U1828" s="3">
        <f>IF(I1828&gt;0,(M1828/I1828)*(1000000/365),"")</f>
        <v>0.11889861889184217</v>
      </c>
      <c r="V1828" s="28" t="str">
        <f>IF(J1828&gt;0,(N1828/J1828)*(1000000/365),"")</f>
        <v/>
      </c>
      <c r="Y1828" s="29" t="s">
        <v>1089</v>
      </c>
      <c r="Z1828" s="3" t="s">
        <v>47</v>
      </c>
      <c r="AA1828" s="3">
        <v>889692.73</v>
      </c>
      <c r="AB1828" s="3">
        <v>97</v>
      </c>
      <c r="AC1828" s="3">
        <v>309</v>
      </c>
      <c r="AD1828" s="3">
        <v>0</v>
      </c>
      <c r="AE1828" s="2" t="s">
        <v>1245</v>
      </c>
      <c r="AI1828" s="3" t="s">
        <v>1243</v>
      </c>
      <c r="AK1828" s="3">
        <v>41</v>
      </c>
      <c r="AL1828" s="3">
        <v>34.525239399999997</v>
      </c>
      <c r="AM1828" s="2" t="s">
        <v>1243</v>
      </c>
      <c r="AO1828" s="2">
        <v>268</v>
      </c>
      <c r="AP1828" s="2">
        <v>11.630662900000001</v>
      </c>
    </row>
    <row r="1829" spans="1:42" x14ac:dyDescent="0.25">
      <c r="A1829" s="3">
        <f t="shared" si="476"/>
        <v>2</v>
      </c>
      <c r="B1829" s="3" t="str">
        <f t="shared" si="477"/>
        <v>Oil</v>
      </c>
      <c r="C1829" s="3">
        <f t="shared" si="478"/>
        <v>0</v>
      </c>
      <c r="D1829" s="3">
        <f t="shared" si="479"/>
        <v>1.2001E-2</v>
      </c>
      <c r="E1829" s="3">
        <f t="shared" si="480"/>
        <v>0</v>
      </c>
      <c r="F1829" s="3" t="str">
        <f t="shared" si="481"/>
        <v/>
      </c>
      <c r="G1829" s="3">
        <f t="shared" si="482"/>
        <v>0</v>
      </c>
      <c r="H1829" s="3">
        <f t="shared" si="483"/>
        <v>4</v>
      </c>
      <c r="I1829" s="3">
        <f t="shared" si="484"/>
        <v>0</v>
      </c>
      <c r="J1829" s="3">
        <f t="shared" si="485"/>
        <v>0</v>
      </c>
      <c r="K1829" s="3">
        <f t="shared" si="486"/>
        <v>0</v>
      </c>
      <c r="L1829" s="3">
        <f t="shared" si="487"/>
        <v>1.4327140000000001E-3</v>
      </c>
      <c r="M1829" s="3">
        <f t="shared" si="488"/>
        <v>0</v>
      </c>
      <c r="N1829" s="3">
        <f t="shared" si="489"/>
        <v>0</v>
      </c>
      <c r="O1829" s="3">
        <f>SUM(K1829:M1829)</f>
        <v>1.4327140000000001E-3</v>
      </c>
      <c r="P1829" s="41" t="str">
        <f t="shared" si="490"/>
        <v/>
      </c>
      <c r="Q1829" s="42">
        <f t="shared" si="491"/>
        <v>0.11938288475960337</v>
      </c>
      <c r="R1829" s="44" t="str">
        <f t="shared" si="492"/>
        <v/>
      </c>
      <c r="S1829" s="3" t="str">
        <f>IF(G1829&gt;0,(K1829/G1829)*(1000000/365),"")</f>
        <v/>
      </c>
      <c r="T1829" s="3">
        <f>IF(H1829&gt;0,(L1829/H1829)*(1000000/365),"")</f>
        <v>0.98131095890410958</v>
      </c>
      <c r="U1829" s="3" t="str">
        <f>IF(I1829&gt;0,(M1829/I1829)*(1000000/365),"")</f>
        <v/>
      </c>
      <c r="V1829" s="28" t="str">
        <f>IF(J1829&gt;0,(N1829/J1829)*(1000000/365),"")</f>
        <v/>
      </c>
      <c r="Y1829" s="29" t="s">
        <v>1089</v>
      </c>
      <c r="Z1829" s="3" t="s">
        <v>47</v>
      </c>
      <c r="AA1829" s="3">
        <v>12001</v>
      </c>
      <c r="AB1829" s="3">
        <v>2</v>
      </c>
      <c r="AC1829" s="3">
        <v>4</v>
      </c>
      <c r="AD1829" s="3">
        <v>0</v>
      </c>
      <c r="AE1829" s="2" t="s">
        <v>1245</v>
      </c>
      <c r="AI1829" s="3" t="s">
        <v>1243</v>
      </c>
      <c r="AK1829" s="3">
        <v>4</v>
      </c>
      <c r="AL1829" s="3">
        <v>1.432714</v>
      </c>
      <c r="AM1829" s="2" t="s">
        <v>1245</v>
      </c>
    </row>
    <row r="1830" spans="1:42" x14ac:dyDescent="0.25">
      <c r="A1830" s="3">
        <f t="shared" si="476"/>
        <v>3</v>
      </c>
      <c r="B1830" s="3" t="str">
        <f t="shared" si="477"/>
        <v>Oil</v>
      </c>
      <c r="C1830" s="3">
        <f t="shared" si="478"/>
        <v>0</v>
      </c>
      <c r="D1830" s="3">
        <f t="shared" si="479"/>
        <v>0</v>
      </c>
      <c r="E1830" s="3">
        <f t="shared" si="480"/>
        <v>1.940824E-2</v>
      </c>
      <c r="F1830" s="3" t="str">
        <f t="shared" si="481"/>
        <v/>
      </c>
      <c r="G1830" s="3">
        <f t="shared" si="482"/>
        <v>0</v>
      </c>
      <c r="H1830" s="3">
        <f t="shared" si="483"/>
        <v>0</v>
      </c>
      <c r="I1830" s="3">
        <f t="shared" si="484"/>
        <v>6</v>
      </c>
      <c r="J1830" s="3">
        <f t="shared" si="485"/>
        <v>0</v>
      </c>
      <c r="K1830" s="3">
        <f t="shared" si="486"/>
        <v>0</v>
      </c>
      <c r="L1830" s="3">
        <f t="shared" si="487"/>
        <v>0</v>
      </c>
      <c r="M1830" s="3">
        <f t="shared" si="488"/>
        <v>0</v>
      </c>
      <c r="N1830" s="3">
        <f t="shared" si="489"/>
        <v>0</v>
      </c>
      <c r="O1830" s="3">
        <f>SUM(K1830:M1830)</f>
        <v>0</v>
      </c>
      <c r="P1830" s="41" t="str">
        <f t="shared" si="490"/>
        <v/>
      </c>
      <c r="Q1830" s="42" t="str">
        <f t="shared" si="491"/>
        <v/>
      </c>
      <c r="R1830" s="44">
        <f t="shared" si="492"/>
        <v>0</v>
      </c>
      <c r="S1830" s="3" t="str">
        <f>IF(G1830&gt;0,(K1830/G1830)*(1000000/365),"")</f>
        <v/>
      </c>
      <c r="T1830" s="3" t="str">
        <f>IF(H1830&gt;0,(L1830/H1830)*(1000000/365),"")</f>
        <v/>
      </c>
      <c r="U1830" s="3">
        <f>IF(I1830&gt;0,(M1830/I1830)*(1000000/365),"")</f>
        <v>0</v>
      </c>
      <c r="V1830" s="28" t="str">
        <f>IF(J1830&gt;0,(N1830/J1830)*(1000000/365),"")</f>
        <v/>
      </c>
      <c r="Y1830" s="29" t="s">
        <v>1089</v>
      </c>
      <c r="Z1830" s="3" t="s">
        <v>47</v>
      </c>
      <c r="AA1830" s="3">
        <v>19408.240000000002</v>
      </c>
      <c r="AB1830" s="3">
        <v>2</v>
      </c>
      <c r="AC1830" s="3">
        <v>6</v>
      </c>
      <c r="AD1830" s="3">
        <v>0</v>
      </c>
      <c r="AE1830" s="2" t="s">
        <v>1245</v>
      </c>
      <c r="AI1830" s="3" t="s">
        <v>1245</v>
      </c>
      <c r="AM1830" s="2" t="s">
        <v>1243</v>
      </c>
      <c r="AO1830" s="2">
        <v>6</v>
      </c>
      <c r="AP1830" s="2">
        <v>0</v>
      </c>
    </row>
    <row r="1831" spans="1:42" x14ac:dyDescent="0.25">
      <c r="A1831" s="3">
        <f t="shared" si="476"/>
        <v>5</v>
      </c>
      <c r="B1831" s="3" t="str">
        <f t="shared" si="477"/>
        <v>Oil</v>
      </c>
      <c r="C1831" s="3">
        <f t="shared" si="478"/>
        <v>0</v>
      </c>
      <c r="D1831" s="3">
        <f t="shared" si="479"/>
        <v>6.2306623076923077E-2</v>
      </c>
      <c r="E1831" s="3">
        <f t="shared" si="480"/>
        <v>5.3405676923076927E-2</v>
      </c>
      <c r="F1831" s="3" t="str">
        <f t="shared" si="481"/>
        <v/>
      </c>
      <c r="G1831" s="3">
        <f t="shared" si="482"/>
        <v>0</v>
      </c>
      <c r="H1831" s="3">
        <f t="shared" si="483"/>
        <v>14</v>
      </c>
      <c r="I1831" s="3">
        <f t="shared" si="484"/>
        <v>12</v>
      </c>
      <c r="J1831" s="3">
        <f t="shared" si="485"/>
        <v>0</v>
      </c>
      <c r="K1831" s="3">
        <f t="shared" si="486"/>
        <v>0</v>
      </c>
      <c r="L1831" s="3">
        <f t="shared" si="487"/>
        <v>1.6870499800000001E-2</v>
      </c>
      <c r="M1831" s="3">
        <f t="shared" si="488"/>
        <v>1.2509080000000001E-4</v>
      </c>
      <c r="N1831" s="3">
        <f t="shared" si="489"/>
        <v>0</v>
      </c>
      <c r="O1831" s="3">
        <f>SUM(K1831:M1831)</f>
        <v>1.6995590600000002E-2</v>
      </c>
      <c r="P1831" s="41" t="str">
        <f t="shared" si="490"/>
        <v/>
      </c>
      <c r="Q1831" s="42">
        <f t="shared" si="491"/>
        <v>0.27076575437529116</v>
      </c>
      <c r="R1831" s="44">
        <f t="shared" si="492"/>
        <v>2.3422753386344122E-3</v>
      </c>
      <c r="S1831" s="3" t="str">
        <f>IF(G1831&gt;0,(K1831/G1831)*(1000000/365),"")</f>
        <v/>
      </c>
      <c r="T1831" s="3">
        <f>IF(H1831&gt;0,(L1831/H1831)*(1000000/365),"")</f>
        <v>3.301467671232877</v>
      </c>
      <c r="U1831" s="3">
        <f>IF(I1831&gt;0,(M1831/I1831)*(1000000/365),"")</f>
        <v>2.8559543378995435E-2</v>
      </c>
      <c r="V1831" s="28" t="str">
        <f>IF(J1831&gt;0,(N1831/J1831)*(1000000/365),"")</f>
        <v/>
      </c>
      <c r="Y1831" s="29" t="s">
        <v>1089</v>
      </c>
      <c r="Z1831" s="3" t="s">
        <v>47</v>
      </c>
      <c r="AA1831" s="3">
        <v>115712.3</v>
      </c>
      <c r="AB1831" s="3">
        <v>5</v>
      </c>
      <c r="AC1831" s="3">
        <v>26</v>
      </c>
      <c r="AD1831" s="3">
        <v>0</v>
      </c>
      <c r="AE1831" s="2" t="s">
        <v>1245</v>
      </c>
      <c r="AI1831" s="3" t="s">
        <v>1243</v>
      </c>
      <c r="AK1831" s="3">
        <v>14</v>
      </c>
      <c r="AL1831" s="3">
        <v>16.870499800000001</v>
      </c>
      <c r="AM1831" s="2" t="s">
        <v>1243</v>
      </c>
      <c r="AO1831" s="2">
        <v>12</v>
      </c>
      <c r="AP1831" s="2">
        <v>0.1250908</v>
      </c>
    </row>
    <row r="1832" spans="1:42" x14ac:dyDescent="0.25">
      <c r="A1832" s="3">
        <f t="shared" si="476"/>
        <v>6</v>
      </c>
      <c r="B1832" s="3" t="str">
        <f t="shared" si="477"/>
        <v>Oil</v>
      </c>
      <c r="C1832" s="3">
        <f t="shared" si="478"/>
        <v>4.5516695541401267E-2</v>
      </c>
      <c r="D1832" s="3">
        <f t="shared" si="479"/>
        <v>0</v>
      </c>
      <c r="E1832" s="3">
        <f t="shared" si="480"/>
        <v>8.7240333121019101E-2</v>
      </c>
      <c r="F1832" s="3" t="str">
        <f t="shared" si="481"/>
        <v/>
      </c>
      <c r="G1832" s="3">
        <f t="shared" si="482"/>
        <v>12</v>
      </c>
      <c r="H1832" s="3">
        <f t="shared" si="483"/>
        <v>122</v>
      </c>
      <c r="I1832" s="3">
        <f t="shared" si="484"/>
        <v>23</v>
      </c>
      <c r="J1832" s="3">
        <f t="shared" si="485"/>
        <v>0</v>
      </c>
      <c r="K1832" s="3">
        <f t="shared" si="486"/>
        <v>8.5404230000000005E-4</v>
      </c>
      <c r="L1832" s="3">
        <f t="shared" si="487"/>
        <v>0.1342848237</v>
      </c>
      <c r="M1832" s="3">
        <f t="shared" si="488"/>
        <v>6.1128190000000007E-4</v>
      </c>
      <c r="N1832" s="3">
        <f t="shared" si="489"/>
        <v>0</v>
      </c>
      <c r="O1832" s="3">
        <f>SUM(K1832:M1832)</f>
        <v>0.13575014790000001</v>
      </c>
      <c r="P1832" s="41">
        <f t="shared" si="490"/>
        <v>1.8763275537504183E-2</v>
      </c>
      <c r="Q1832" s="42" t="str">
        <f t="shared" si="491"/>
        <v/>
      </c>
      <c r="R1832" s="44">
        <f t="shared" si="492"/>
        <v>7.0068726027448184E-3</v>
      </c>
      <c r="S1832" s="3">
        <f>IF(G1832&gt;0,(K1832/G1832)*(1000000/365),"")</f>
        <v>0.19498682648401824</v>
      </c>
      <c r="T1832" s="3">
        <f>IF(H1832&gt;0,(L1832/H1832)*(1000000/365),"")</f>
        <v>3.0156034965192009</v>
      </c>
      <c r="U1832" s="3">
        <f>IF(I1832&gt;0,(M1832/I1832)*(1000000/365),"")</f>
        <v>7.2814997022036934E-2</v>
      </c>
      <c r="V1832" s="28" t="str">
        <f>IF(J1832&gt;0,(N1832/J1832)*(1000000/365),"")</f>
        <v/>
      </c>
      <c r="Y1832" s="29" t="s">
        <v>1089</v>
      </c>
      <c r="Z1832" s="3" t="s">
        <v>62</v>
      </c>
      <c r="AA1832" s="3">
        <v>595510.1</v>
      </c>
      <c r="AB1832" s="3">
        <v>33</v>
      </c>
      <c r="AC1832" s="3">
        <v>157</v>
      </c>
      <c r="AD1832" s="3">
        <v>0</v>
      </c>
      <c r="AE1832" s="2" t="s">
        <v>1243</v>
      </c>
      <c r="AG1832" s="2">
        <v>12</v>
      </c>
      <c r="AH1832" s="2">
        <v>0.85404230000000003</v>
      </c>
      <c r="AI1832" s="3" t="s">
        <v>1243</v>
      </c>
      <c r="AK1832" s="3">
        <v>122</v>
      </c>
      <c r="AL1832" s="3">
        <v>134.2848237</v>
      </c>
      <c r="AM1832" s="2" t="s">
        <v>1243</v>
      </c>
      <c r="AO1832" s="2">
        <v>23</v>
      </c>
      <c r="AP1832" s="2">
        <v>0.61128190000000004</v>
      </c>
    </row>
    <row r="1833" spans="1:42" x14ac:dyDescent="0.25">
      <c r="A1833" s="3">
        <f t="shared" si="476"/>
        <v>3</v>
      </c>
      <c r="B1833" s="3" t="str">
        <f t="shared" si="477"/>
        <v>Oil</v>
      </c>
      <c r="C1833" s="3">
        <f t="shared" si="478"/>
        <v>0</v>
      </c>
      <c r="D1833" s="3">
        <f t="shared" si="479"/>
        <v>0</v>
      </c>
      <c r="E1833" s="3">
        <f t="shared" si="480"/>
        <v>5.2201860000000003E-2</v>
      </c>
      <c r="F1833" s="3" t="str">
        <f t="shared" si="481"/>
        <v/>
      </c>
      <c r="G1833" s="3">
        <f t="shared" si="482"/>
        <v>0</v>
      </c>
      <c r="H1833" s="3">
        <f t="shared" si="483"/>
        <v>0</v>
      </c>
      <c r="I1833" s="3">
        <f t="shared" si="484"/>
        <v>17</v>
      </c>
      <c r="J1833" s="3">
        <f t="shared" si="485"/>
        <v>0</v>
      </c>
      <c r="K1833" s="3">
        <f t="shared" si="486"/>
        <v>0</v>
      </c>
      <c r="L1833" s="3">
        <f t="shared" si="487"/>
        <v>0</v>
      </c>
      <c r="M1833" s="3">
        <f t="shared" si="488"/>
        <v>2.4948E-4</v>
      </c>
      <c r="N1833" s="3">
        <f t="shared" si="489"/>
        <v>0</v>
      </c>
      <c r="O1833" s="3">
        <f>SUM(K1833:M1833)</f>
        <v>2.4948E-4</v>
      </c>
      <c r="P1833" s="41" t="str">
        <f t="shared" si="490"/>
        <v/>
      </c>
      <c r="Q1833" s="42" t="str">
        <f t="shared" si="491"/>
        <v/>
      </c>
      <c r="R1833" s="44">
        <f t="shared" si="492"/>
        <v>4.7791400536302724E-3</v>
      </c>
      <c r="S1833" s="3" t="str">
        <f>IF(G1833&gt;0,(K1833/G1833)*(1000000/365),"")</f>
        <v/>
      </c>
      <c r="T1833" s="3" t="str">
        <f>IF(H1833&gt;0,(L1833/H1833)*(1000000/365),"")</f>
        <v/>
      </c>
      <c r="U1833" s="3">
        <f>IF(I1833&gt;0,(M1833/I1833)*(1000000/365),"")</f>
        <v>4.0206285253827558E-2</v>
      </c>
      <c r="V1833" s="28" t="str">
        <f>IF(J1833&gt;0,(N1833/J1833)*(1000000/365),"")</f>
        <v/>
      </c>
      <c r="Y1833" s="29" t="s">
        <v>1089</v>
      </c>
      <c r="Z1833" s="3" t="s">
        <v>47</v>
      </c>
      <c r="AA1833" s="3">
        <v>52201.86</v>
      </c>
      <c r="AB1833" s="3">
        <v>6</v>
      </c>
      <c r="AC1833" s="3">
        <v>17</v>
      </c>
      <c r="AD1833" s="3">
        <v>0</v>
      </c>
      <c r="AE1833" s="2" t="s">
        <v>1245</v>
      </c>
      <c r="AI1833" s="3" t="s">
        <v>1245</v>
      </c>
      <c r="AM1833" s="2" t="s">
        <v>1243</v>
      </c>
      <c r="AO1833" s="2">
        <v>17</v>
      </c>
      <c r="AP1833" s="2">
        <v>0.24948000000000001</v>
      </c>
    </row>
    <row r="1834" spans="1:42" x14ac:dyDescent="0.25">
      <c r="A1834" s="3">
        <f t="shared" si="476"/>
        <v>3</v>
      </c>
      <c r="B1834" s="3" t="str">
        <f t="shared" si="477"/>
        <v>Oil</v>
      </c>
      <c r="C1834" s="3">
        <f t="shared" si="478"/>
        <v>0</v>
      </c>
      <c r="D1834" s="3">
        <f t="shared" si="479"/>
        <v>0</v>
      </c>
      <c r="E1834" s="3">
        <f t="shared" si="480"/>
        <v>6.2841400000000006E-3</v>
      </c>
      <c r="F1834" s="3" t="str">
        <f t="shared" si="481"/>
        <v/>
      </c>
      <c r="G1834" s="3">
        <f t="shared" si="482"/>
        <v>0</v>
      </c>
      <c r="H1834" s="3">
        <f t="shared" si="483"/>
        <v>0</v>
      </c>
      <c r="I1834" s="3">
        <f t="shared" si="484"/>
        <v>3</v>
      </c>
      <c r="J1834" s="3">
        <f t="shared" si="485"/>
        <v>0</v>
      </c>
      <c r="K1834" s="3">
        <f t="shared" si="486"/>
        <v>0</v>
      </c>
      <c r="L1834" s="3">
        <f t="shared" si="487"/>
        <v>0</v>
      </c>
      <c r="M1834" s="3">
        <f t="shared" si="488"/>
        <v>1.817E-4</v>
      </c>
      <c r="N1834" s="3">
        <f t="shared" si="489"/>
        <v>0</v>
      </c>
      <c r="O1834" s="3">
        <f>SUM(K1834:M1834)</f>
        <v>1.817E-4</v>
      </c>
      <c r="P1834" s="41" t="str">
        <f t="shared" si="490"/>
        <v/>
      </c>
      <c r="Q1834" s="42" t="str">
        <f t="shared" si="491"/>
        <v/>
      </c>
      <c r="R1834" s="44">
        <f t="shared" si="492"/>
        <v>2.8914059839532536E-2</v>
      </c>
      <c r="S1834" s="3" t="str">
        <f>IF(G1834&gt;0,(K1834/G1834)*(1000000/365),"")</f>
        <v/>
      </c>
      <c r="T1834" s="3" t="str">
        <f>IF(H1834&gt;0,(L1834/H1834)*(1000000/365),"")</f>
        <v/>
      </c>
      <c r="U1834" s="3">
        <f>IF(I1834&gt;0,(M1834/I1834)*(1000000/365),"")</f>
        <v>0.16593607305936073</v>
      </c>
      <c r="V1834" s="28" t="str">
        <f>IF(J1834&gt;0,(N1834/J1834)*(1000000/365),"")</f>
        <v/>
      </c>
      <c r="Y1834" s="29" t="s">
        <v>1089</v>
      </c>
      <c r="Z1834" s="3" t="s">
        <v>47</v>
      </c>
      <c r="AA1834" s="3">
        <v>6284.14</v>
      </c>
      <c r="AB1834" s="3">
        <v>1</v>
      </c>
      <c r="AC1834" s="3">
        <v>3</v>
      </c>
      <c r="AD1834" s="3">
        <v>0</v>
      </c>
      <c r="AE1834" s="2" t="s">
        <v>1245</v>
      </c>
      <c r="AI1834" s="3" t="s">
        <v>1245</v>
      </c>
      <c r="AM1834" s="2" t="s">
        <v>1243</v>
      </c>
      <c r="AO1834" s="2">
        <v>3</v>
      </c>
      <c r="AP1834" s="2">
        <v>0.1817</v>
      </c>
    </row>
    <row r="1835" spans="1:42" x14ac:dyDescent="0.25">
      <c r="A1835" s="3">
        <f t="shared" si="476"/>
        <v>6</v>
      </c>
      <c r="B1835" s="3" t="str">
        <f t="shared" si="477"/>
        <v>Oil</v>
      </c>
      <c r="C1835" s="3">
        <f t="shared" si="478"/>
        <v>4.16655379047619E-2</v>
      </c>
      <c r="D1835" s="3">
        <f t="shared" si="479"/>
        <v>0</v>
      </c>
      <c r="E1835" s="3">
        <f t="shared" si="480"/>
        <v>0.15971789530158731</v>
      </c>
      <c r="F1835" s="3" t="str">
        <f t="shared" si="481"/>
        <v/>
      </c>
      <c r="G1835" s="3">
        <f t="shared" si="482"/>
        <v>12</v>
      </c>
      <c r="H1835" s="3">
        <f t="shared" si="483"/>
        <v>5</v>
      </c>
      <c r="I1835" s="3">
        <f t="shared" si="484"/>
        <v>46</v>
      </c>
      <c r="J1835" s="3">
        <f t="shared" si="485"/>
        <v>0</v>
      </c>
      <c r="K1835" s="3">
        <f t="shared" si="486"/>
        <v>0</v>
      </c>
      <c r="L1835" s="3">
        <f t="shared" si="487"/>
        <v>8.9999999999999998E-4</v>
      </c>
      <c r="M1835" s="3">
        <f t="shared" si="488"/>
        <v>2.9999999999999997E-4</v>
      </c>
      <c r="N1835" s="3">
        <f t="shared" si="489"/>
        <v>0</v>
      </c>
      <c r="O1835" s="3">
        <f>SUM(K1835:M1835)</f>
        <v>1.1999999999999999E-3</v>
      </c>
      <c r="P1835" s="41">
        <f t="shared" si="490"/>
        <v>0</v>
      </c>
      <c r="Q1835" s="42" t="str">
        <f t="shared" si="491"/>
        <v/>
      </c>
      <c r="R1835" s="44">
        <f t="shared" si="492"/>
        <v>1.8783117535672818E-3</v>
      </c>
      <c r="S1835" s="3">
        <f>IF(G1835&gt;0,(K1835/G1835)*(1000000/365),"")</f>
        <v>0</v>
      </c>
      <c r="T1835" s="3">
        <f>IF(H1835&gt;0,(L1835/H1835)*(1000000/365),"")</f>
        <v>0.49315068493150677</v>
      </c>
      <c r="U1835" s="3">
        <f>IF(I1835&gt;0,(M1835/I1835)*(1000000/365),"")</f>
        <v>1.7867778439547347E-2</v>
      </c>
      <c r="V1835" s="28" t="str">
        <f>IF(J1835&gt;0,(N1835/J1835)*(1000000/365),"")</f>
        <v/>
      </c>
      <c r="Y1835" s="29" t="s">
        <v>1089</v>
      </c>
      <c r="Z1835" s="3" t="s">
        <v>47</v>
      </c>
      <c r="AA1835" s="3">
        <v>218744.07399999999</v>
      </c>
      <c r="AB1835" s="3">
        <v>14</v>
      </c>
      <c r="AC1835" s="3">
        <v>71</v>
      </c>
      <c r="AD1835" s="3">
        <v>0</v>
      </c>
      <c r="AE1835" s="2" t="s">
        <v>1243</v>
      </c>
      <c r="AG1835" s="2">
        <v>12</v>
      </c>
      <c r="AH1835" s="2">
        <v>0</v>
      </c>
      <c r="AI1835" s="3" t="s">
        <v>1243</v>
      </c>
      <c r="AK1835" s="3">
        <v>5</v>
      </c>
      <c r="AL1835" s="3">
        <v>0.9</v>
      </c>
      <c r="AM1835" s="2" t="s">
        <v>1243</v>
      </c>
      <c r="AO1835" s="2">
        <v>46</v>
      </c>
      <c r="AP1835" s="2">
        <v>0.3</v>
      </c>
    </row>
    <row r="1836" spans="1:42" x14ac:dyDescent="0.25">
      <c r="A1836" s="3">
        <f t="shared" si="476"/>
        <v>3</v>
      </c>
      <c r="B1836" s="3" t="str">
        <f t="shared" si="477"/>
        <v>Oil</v>
      </c>
      <c r="C1836" s="3">
        <f t="shared" si="478"/>
        <v>0</v>
      </c>
      <c r="D1836" s="3">
        <f t="shared" si="479"/>
        <v>0</v>
      </c>
      <c r="E1836" s="3">
        <f t="shared" si="480"/>
        <v>0.86719749999999995</v>
      </c>
      <c r="F1836" s="3" t="str">
        <f t="shared" si="481"/>
        <v/>
      </c>
      <c r="G1836" s="3">
        <f t="shared" si="482"/>
        <v>0</v>
      </c>
      <c r="H1836" s="3">
        <f t="shared" si="483"/>
        <v>0</v>
      </c>
      <c r="I1836" s="3">
        <f t="shared" si="484"/>
        <v>6</v>
      </c>
      <c r="J1836" s="3">
        <f t="shared" si="485"/>
        <v>0</v>
      </c>
      <c r="K1836" s="3">
        <f t="shared" si="486"/>
        <v>0</v>
      </c>
      <c r="L1836" s="3">
        <f t="shared" si="487"/>
        <v>0</v>
      </c>
      <c r="M1836" s="3">
        <f t="shared" si="488"/>
        <v>4.3634374000000004E-2</v>
      </c>
      <c r="N1836" s="3">
        <f t="shared" si="489"/>
        <v>0</v>
      </c>
      <c r="O1836" s="3">
        <f>SUM(K1836:M1836)</f>
        <v>4.3634374000000004E-2</v>
      </c>
      <c r="P1836" s="41" t="str">
        <f t="shared" si="490"/>
        <v/>
      </c>
      <c r="Q1836" s="42" t="str">
        <f t="shared" si="491"/>
        <v/>
      </c>
      <c r="R1836" s="44">
        <f t="shared" si="492"/>
        <v>5.0316535737245559E-2</v>
      </c>
      <c r="S1836" s="3" t="str">
        <f>IF(G1836&gt;0,(K1836/G1836)*(1000000/365),"")</f>
        <v/>
      </c>
      <c r="T1836" s="3" t="str">
        <f>IF(H1836&gt;0,(L1836/H1836)*(1000000/365),"")</f>
        <v/>
      </c>
      <c r="U1836" s="3">
        <f>IF(I1836&gt;0,(M1836/I1836)*(1000000/365),"")</f>
        <v>19.924371689497718</v>
      </c>
      <c r="V1836" s="28" t="str">
        <f>IF(J1836&gt;0,(N1836/J1836)*(1000000/365),"")</f>
        <v/>
      </c>
      <c r="Y1836" s="29" t="s">
        <v>1089</v>
      </c>
      <c r="Z1836" s="3" t="s">
        <v>62</v>
      </c>
      <c r="AA1836" s="3">
        <v>867197.5</v>
      </c>
      <c r="AB1836" s="3">
        <v>2</v>
      </c>
      <c r="AC1836" s="3">
        <v>6</v>
      </c>
      <c r="AD1836" s="3">
        <v>0</v>
      </c>
      <c r="AE1836" s="2" t="s">
        <v>1245</v>
      </c>
      <c r="AI1836" s="3" t="s">
        <v>1245</v>
      </c>
      <c r="AM1836" s="2" t="s">
        <v>1243</v>
      </c>
      <c r="AO1836" s="2">
        <v>6</v>
      </c>
      <c r="AP1836" s="2">
        <v>43.634374000000001</v>
      </c>
    </row>
    <row r="1837" spans="1:42" x14ac:dyDescent="0.25">
      <c r="A1837" s="3">
        <f t="shared" si="476"/>
        <v>2</v>
      </c>
      <c r="B1837" s="3" t="str">
        <f t="shared" si="477"/>
        <v>Oil</v>
      </c>
      <c r="C1837" s="3">
        <f t="shared" si="478"/>
        <v>0</v>
      </c>
      <c r="D1837" s="3">
        <f t="shared" si="479"/>
        <v>3.3259280000000002E-2</v>
      </c>
      <c r="E1837" s="3">
        <f t="shared" si="480"/>
        <v>0</v>
      </c>
      <c r="F1837" s="3" t="str">
        <f t="shared" si="481"/>
        <v/>
      </c>
      <c r="G1837" s="3">
        <f t="shared" si="482"/>
        <v>0</v>
      </c>
      <c r="H1837" s="3">
        <f t="shared" si="483"/>
        <v>8</v>
      </c>
      <c r="I1837" s="3">
        <f t="shared" si="484"/>
        <v>0</v>
      </c>
      <c r="J1837" s="3">
        <f t="shared" si="485"/>
        <v>0</v>
      </c>
      <c r="K1837" s="3">
        <f t="shared" si="486"/>
        <v>0</v>
      </c>
      <c r="L1837" s="3">
        <f t="shared" si="487"/>
        <v>2.0017</v>
      </c>
      <c r="M1837" s="3">
        <f t="shared" si="488"/>
        <v>0</v>
      </c>
      <c r="N1837" s="3">
        <f t="shared" si="489"/>
        <v>0</v>
      </c>
      <c r="O1837" s="3">
        <f>SUM(K1837:M1837)</f>
        <v>2.0017</v>
      </c>
      <c r="P1837" s="41" t="str">
        <f t="shared" si="490"/>
        <v/>
      </c>
      <c r="Q1837" s="42">
        <f t="shared" si="491"/>
        <v>60.184706343612966</v>
      </c>
      <c r="R1837" s="44" t="str">
        <f t="shared" si="492"/>
        <v/>
      </c>
      <c r="S1837" s="3" t="str">
        <f>IF(G1837&gt;0,(K1837/G1837)*(1000000/365),"")</f>
        <v/>
      </c>
      <c r="T1837" s="3">
        <f>IF(H1837&gt;0,(L1837/H1837)*(1000000/365),"")</f>
        <v>685.51369863013701</v>
      </c>
      <c r="U1837" s="3" t="str">
        <f>IF(I1837&gt;0,(M1837/I1837)*(1000000/365),"")</f>
        <v/>
      </c>
      <c r="V1837" s="28" t="str">
        <f>IF(J1837&gt;0,(N1837/J1837)*(1000000/365),"")</f>
        <v/>
      </c>
      <c r="Y1837" s="29" t="s">
        <v>1089</v>
      </c>
      <c r="Z1837" s="3" t="s">
        <v>62</v>
      </c>
      <c r="AA1837" s="3">
        <v>33259.279999999999</v>
      </c>
      <c r="AB1837" s="3">
        <v>2</v>
      </c>
      <c r="AC1837" s="3">
        <v>8</v>
      </c>
      <c r="AD1837" s="3">
        <v>0</v>
      </c>
      <c r="AE1837" s="2" t="s">
        <v>1245</v>
      </c>
      <c r="AI1837" s="3" t="s">
        <v>1243</v>
      </c>
      <c r="AK1837" s="3">
        <v>8</v>
      </c>
      <c r="AL1837" s="3">
        <v>2001.7</v>
      </c>
      <c r="AM1837" s="2" t="s">
        <v>1245</v>
      </c>
    </row>
    <row r="1838" spans="1:42" x14ac:dyDescent="0.25">
      <c r="A1838" s="3">
        <f t="shared" si="476"/>
        <v>3</v>
      </c>
      <c r="B1838" s="3" t="str">
        <f t="shared" si="477"/>
        <v>Gas</v>
      </c>
      <c r="C1838" s="3">
        <f t="shared" si="478"/>
        <v>0</v>
      </c>
      <c r="D1838" s="3">
        <f t="shared" si="479"/>
        <v>0</v>
      </c>
      <c r="E1838" s="3">
        <f t="shared" si="480"/>
        <v>2.3773231999999998E-2</v>
      </c>
      <c r="F1838" s="3" t="str">
        <f t="shared" si="481"/>
        <v/>
      </c>
      <c r="G1838" s="3">
        <f t="shared" si="482"/>
        <v>0</v>
      </c>
      <c r="H1838" s="3">
        <f t="shared" si="483"/>
        <v>0</v>
      </c>
      <c r="I1838" s="3">
        <f t="shared" si="484"/>
        <v>6</v>
      </c>
      <c r="J1838" s="3">
        <f t="shared" si="485"/>
        <v>0</v>
      </c>
      <c r="K1838" s="3">
        <f t="shared" si="486"/>
        <v>0</v>
      </c>
      <c r="L1838" s="3">
        <f t="shared" si="487"/>
        <v>0</v>
      </c>
      <c r="M1838" s="3">
        <f t="shared" si="488"/>
        <v>1.3020000000000001E-5</v>
      </c>
      <c r="N1838" s="3">
        <f t="shared" si="489"/>
        <v>0</v>
      </c>
      <c r="O1838" s="3">
        <f>SUM(K1838:M1838)</f>
        <v>1.3020000000000001E-5</v>
      </c>
      <c r="P1838" s="41" t="str">
        <f t="shared" si="490"/>
        <v/>
      </c>
      <c r="Q1838" s="42" t="str">
        <f t="shared" si="491"/>
        <v/>
      </c>
      <c r="R1838" s="44">
        <f t="shared" si="492"/>
        <v>5.4767479659475842E-4</v>
      </c>
      <c r="S1838" s="3" t="str">
        <f>IF(G1838&gt;0,(K1838/G1838)*(1000000/365),"")</f>
        <v/>
      </c>
      <c r="T1838" s="3" t="str">
        <f>IF(H1838&gt;0,(L1838/H1838)*(1000000/365),"")</f>
        <v/>
      </c>
      <c r="U1838" s="3">
        <f>IF(I1838&gt;0,(M1838/I1838)*(1000000/365),"")</f>
        <v>5.9452054794520547E-3</v>
      </c>
      <c r="V1838" s="28" t="str">
        <f>IF(J1838&gt;0,(N1838/J1838)*(1000000/365),"")</f>
        <v/>
      </c>
      <c r="Y1838" s="29" t="s">
        <v>1090</v>
      </c>
      <c r="Z1838" s="3" t="s">
        <v>47</v>
      </c>
      <c r="AA1838" s="3">
        <v>23773.232</v>
      </c>
      <c r="AB1838" s="3">
        <v>2</v>
      </c>
      <c r="AC1838" s="3">
        <v>6</v>
      </c>
      <c r="AD1838" s="3">
        <v>0</v>
      </c>
      <c r="AE1838" s="2" t="s">
        <v>1245</v>
      </c>
      <c r="AI1838" s="3" t="s">
        <v>1245</v>
      </c>
      <c r="AM1838" s="2" t="s">
        <v>1243</v>
      </c>
      <c r="AO1838" s="2">
        <v>6</v>
      </c>
      <c r="AP1838" s="2">
        <v>1.302E-2</v>
      </c>
    </row>
    <row r="1839" spans="1:42" x14ac:dyDescent="0.25">
      <c r="A1839" s="3">
        <f t="shared" si="476"/>
        <v>5</v>
      </c>
      <c r="B1839" s="3" t="str">
        <f t="shared" si="477"/>
        <v>Gas</v>
      </c>
      <c r="C1839" s="3">
        <f t="shared" si="478"/>
        <v>0</v>
      </c>
      <c r="D1839" s="3">
        <f t="shared" si="479"/>
        <v>1.9622595E-2</v>
      </c>
      <c r="E1839" s="3">
        <f t="shared" si="480"/>
        <v>5.8867785000000006E-2</v>
      </c>
      <c r="F1839" s="3" t="str">
        <f t="shared" si="481"/>
        <v/>
      </c>
      <c r="G1839" s="3">
        <f t="shared" si="482"/>
        <v>0</v>
      </c>
      <c r="H1839" s="3">
        <f t="shared" si="483"/>
        <v>3</v>
      </c>
      <c r="I1839" s="3">
        <f t="shared" si="484"/>
        <v>9</v>
      </c>
      <c r="J1839" s="3">
        <f t="shared" si="485"/>
        <v>0</v>
      </c>
      <c r="K1839" s="3">
        <f t="shared" si="486"/>
        <v>0</v>
      </c>
      <c r="L1839" s="3">
        <f t="shared" si="487"/>
        <v>4.7990070999999997E-3</v>
      </c>
      <c r="M1839" s="3">
        <f t="shared" si="488"/>
        <v>4.5739999999999995E-4</v>
      </c>
      <c r="N1839" s="3">
        <f t="shared" si="489"/>
        <v>0</v>
      </c>
      <c r="O1839" s="3">
        <f>SUM(K1839:M1839)</f>
        <v>5.2564070999999999E-3</v>
      </c>
      <c r="P1839" s="41" t="str">
        <f t="shared" si="490"/>
        <v/>
      </c>
      <c r="Q1839" s="42">
        <f t="shared" si="491"/>
        <v>0.24456536457079198</v>
      </c>
      <c r="R1839" s="44">
        <f t="shared" si="492"/>
        <v>7.769954313721841E-3</v>
      </c>
      <c r="S1839" s="3" t="str">
        <f>IF(G1839&gt;0,(K1839/G1839)*(1000000/365),"")</f>
        <v/>
      </c>
      <c r="T1839" s="3">
        <f>IF(H1839&gt;0,(L1839/H1839)*(1000000/365),"")</f>
        <v>4.3826548858447483</v>
      </c>
      <c r="U1839" s="3">
        <f>IF(I1839&gt;0,(M1839/I1839)*(1000000/365),"")</f>
        <v>0.13923896499238961</v>
      </c>
      <c r="V1839" s="28" t="str">
        <f>IF(J1839&gt;0,(N1839/J1839)*(1000000/365),"")</f>
        <v/>
      </c>
      <c r="Y1839" s="29" t="s">
        <v>1090</v>
      </c>
      <c r="Z1839" s="3" t="s">
        <v>47</v>
      </c>
      <c r="AA1839" s="3">
        <v>78490.38</v>
      </c>
      <c r="AB1839" s="3">
        <v>4</v>
      </c>
      <c r="AC1839" s="3">
        <v>12</v>
      </c>
      <c r="AD1839" s="3">
        <v>0</v>
      </c>
      <c r="AE1839" s="2" t="s">
        <v>1245</v>
      </c>
      <c r="AI1839" s="3" t="s">
        <v>1243</v>
      </c>
      <c r="AK1839" s="3">
        <v>3</v>
      </c>
      <c r="AL1839" s="3">
        <v>4.7990070999999999</v>
      </c>
      <c r="AM1839" s="2" t="s">
        <v>1243</v>
      </c>
      <c r="AO1839" s="2">
        <v>9</v>
      </c>
      <c r="AP1839" s="2">
        <v>0.45739999999999997</v>
      </c>
    </row>
    <row r="1840" spans="1:42" x14ac:dyDescent="0.25">
      <c r="A1840" s="3">
        <f t="shared" si="476"/>
        <v>5</v>
      </c>
      <c r="B1840" s="3" t="str">
        <f t="shared" si="477"/>
        <v>Gas</v>
      </c>
      <c r="C1840" s="3">
        <f t="shared" si="478"/>
        <v>0</v>
      </c>
      <c r="D1840" s="3">
        <f t="shared" si="479"/>
        <v>0.16228452075555555</v>
      </c>
      <c r="E1840" s="3">
        <f t="shared" si="480"/>
        <v>0.26229707424444443</v>
      </c>
      <c r="F1840" s="3" t="str">
        <f t="shared" si="481"/>
        <v/>
      </c>
      <c r="G1840" s="3">
        <f t="shared" si="482"/>
        <v>0</v>
      </c>
      <c r="H1840" s="3">
        <f t="shared" si="483"/>
        <v>86</v>
      </c>
      <c r="I1840" s="3">
        <f t="shared" si="484"/>
        <v>139</v>
      </c>
      <c r="J1840" s="3">
        <f t="shared" si="485"/>
        <v>0</v>
      </c>
      <c r="K1840" s="3">
        <f t="shared" si="486"/>
        <v>0</v>
      </c>
      <c r="L1840" s="3">
        <f t="shared" si="487"/>
        <v>8.199999999999999E-3</v>
      </c>
      <c r="M1840" s="3">
        <f t="shared" si="488"/>
        <v>2E-3</v>
      </c>
      <c r="N1840" s="3">
        <f t="shared" si="489"/>
        <v>0</v>
      </c>
      <c r="O1840" s="3">
        <f>SUM(K1840:M1840)</f>
        <v>1.0199999999999999E-2</v>
      </c>
      <c r="P1840" s="41" t="str">
        <f t="shared" si="490"/>
        <v/>
      </c>
      <c r="Q1840" s="42">
        <f t="shared" si="491"/>
        <v>5.0528540626197001E-2</v>
      </c>
      <c r="R1840" s="44">
        <f t="shared" si="492"/>
        <v>7.6249420843182009E-3</v>
      </c>
      <c r="S1840" s="3" t="str">
        <f>IF(G1840&gt;0,(K1840/G1840)*(1000000/365),"")</f>
        <v/>
      </c>
      <c r="T1840" s="3">
        <f>IF(H1840&gt;0,(L1840/H1840)*(1000000/365),"")</f>
        <v>0.26122969098438992</v>
      </c>
      <c r="U1840" s="3">
        <f>IF(I1840&gt;0,(M1840/I1840)*(1000000/365),"")</f>
        <v>3.9420518379816694E-2</v>
      </c>
      <c r="V1840" s="28" t="str">
        <f>IF(J1840&gt;0,(N1840/J1840)*(1000000/365),"")</f>
        <v/>
      </c>
      <c r="Y1840" s="29" t="s">
        <v>1091</v>
      </c>
      <c r="Z1840" s="3" t="s">
        <v>47</v>
      </c>
      <c r="AA1840" s="3">
        <v>424581.59499999997</v>
      </c>
      <c r="AB1840" s="3">
        <v>49</v>
      </c>
      <c r="AC1840" s="3">
        <v>156</v>
      </c>
      <c r="AD1840" s="3">
        <v>0</v>
      </c>
      <c r="AE1840" s="2" t="s">
        <v>1245</v>
      </c>
      <c r="AI1840" s="3" t="s">
        <v>1243</v>
      </c>
      <c r="AK1840" s="3">
        <v>86</v>
      </c>
      <c r="AL1840" s="3">
        <v>8.1999999999999993</v>
      </c>
      <c r="AM1840" s="2" t="s">
        <v>1243</v>
      </c>
      <c r="AO1840" s="2">
        <v>139</v>
      </c>
      <c r="AP1840" s="2">
        <v>2</v>
      </c>
    </row>
    <row r="1841" spans="1:42" x14ac:dyDescent="0.25">
      <c r="A1841" s="3">
        <f t="shared" si="476"/>
        <v>5</v>
      </c>
      <c r="B1841" s="3" t="str">
        <f t="shared" si="477"/>
        <v>Gas</v>
      </c>
      <c r="C1841" s="3">
        <f t="shared" si="478"/>
        <v>0</v>
      </c>
      <c r="D1841" s="3">
        <f t="shared" si="479"/>
        <v>5.330991611324571E-2</v>
      </c>
      <c r="E1841" s="3">
        <f t="shared" si="480"/>
        <v>5.0348254106954288E-2</v>
      </c>
      <c r="F1841" s="3" t="str">
        <f t="shared" si="481"/>
        <v/>
      </c>
      <c r="G1841" s="3">
        <f t="shared" si="482"/>
        <v>0</v>
      </c>
      <c r="H1841" s="3">
        <f t="shared" si="483"/>
        <v>18</v>
      </c>
      <c r="I1841" s="3">
        <f t="shared" si="484"/>
        <v>17</v>
      </c>
      <c r="J1841" s="3">
        <f t="shared" si="485"/>
        <v>0</v>
      </c>
      <c r="K1841" s="3">
        <f t="shared" si="486"/>
        <v>0</v>
      </c>
      <c r="L1841" s="3">
        <f t="shared" si="487"/>
        <v>4.1035592100000004E-2</v>
      </c>
      <c r="M1841" s="3">
        <f t="shared" si="488"/>
        <v>6.8694000000000007E-6</v>
      </c>
      <c r="N1841" s="3">
        <f t="shared" si="489"/>
        <v>0</v>
      </c>
      <c r="O1841" s="3">
        <f>SUM(K1841:M1841)</f>
        <v>4.1042461500000002E-2</v>
      </c>
      <c r="P1841" s="41" t="str">
        <f t="shared" si="490"/>
        <v/>
      </c>
      <c r="Q1841" s="42">
        <f t="shared" si="491"/>
        <v>0.76975533056230128</v>
      </c>
      <c r="R1841" s="44">
        <f t="shared" si="492"/>
        <v>1.3643770021116132E-4</v>
      </c>
      <c r="S1841" s="3" t="str">
        <f>IF(G1841&gt;0,(K1841/G1841)*(1000000/365),"")</f>
        <v/>
      </c>
      <c r="T1841" s="3">
        <f>IF(H1841&gt;0,(L1841/H1841)*(1000000/365),"")</f>
        <v>6.2459044292237449</v>
      </c>
      <c r="U1841" s="3">
        <f>IF(I1841&gt;0,(M1841/I1841)*(1000000/365),"")</f>
        <v>1.1070749395648671E-3</v>
      </c>
      <c r="V1841" s="28" t="str">
        <f>IF(J1841&gt;0,(N1841/J1841)*(1000000/365),"")</f>
        <v/>
      </c>
      <c r="Y1841" s="29" t="s">
        <v>1091</v>
      </c>
      <c r="Z1841" s="3" t="s">
        <v>47</v>
      </c>
      <c r="AA1841" s="3">
        <v>103658.1702202</v>
      </c>
      <c r="AB1841" s="3">
        <v>16</v>
      </c>
      <c r="AC1841" s="3">
        <v>35</v>
      </c>
      <c r="AD1841" s="3">
        <v>0</v>
      </c>
      <c r="AE1841" s="2" t="s">
        <v>1245</v>
      </c>
      <c r="AI1841" s="3" t="s">
        <v>1243</v>
      </c>
      <c r="AK1841" s="3">
        <v>18</v>
      </c>
      <c r="AL1841" s="3">
        <v>41.035592100000002</v>
      </c>
      <c r="AM1841" s="2" t="s">
        <v>1243</v>
      </c>
      <c r="AO1841" s="2">
        <v>17</v>
      </c>
      <c r="AP1841" s="2">
        <v>6.8694000000000003E-3</v>
      </c>
    </row>
    <row r="1842" spans="1:42" x14ac:dyDescent="0.25">
      <c r="A1842" s="3">
        <f t="shared" si="476"/>
        <v>3</v>
      </c>
      <c r="B1842" s="3" t="str">
        <f t="shared" si="477"/>
        <v>Gas</v>
      </c>
      <c r="C1842" s="3">
        <f t="shared" si="478"/>
        <v>0</v>
      </c>
      <c r="D1842" s="3">
        <f t="shared" si="479"/>
        <v>0</v>
      </c>
      <c r="E1842" s="3">
        <f t="shared" si="480"/>
        <v>0.14194417000000001</v>
      </c>
      <c r="F1842" s="3" t="str">
        <f t="shared" si="481"/>
        <v/>
      </c>
      <c r="G1842" s="3">
        <f t="shared" si="482"/>
        <v>0</v>
      </c>
      <c r="H1842" s="3">
        <f t="shared" si="483"/>
        <v>0</v>
      </c>
      <c r="I1842" s="3">
        <f t="shared" si="484"/>
        <v>40</v>
      </c>
      <c r="J1842" s="3">
        <f t="shared" si="485"/>
        <v>0</v>
      </c>
      <c r="K1842" s="3">
        <f t="shared" si="486"/>
        <v>0</v>
      </c>
      <c r="L1842" s="3">
        <f t="shared" si="487"/>
        <v>0</v>
      </c>
      <c r="M1842" s="3">
        <f t="shared" si="488"/>
        <v>3.009E-4</v>
      </c>
      <c r="N1842" s="3">
        <f t="shared" si="489"/>
        <v>0</v>
      </c>
      <c r="O1842" s="3">
        <f>SUM(K1842:M1842)</f>
        <v>3.009E-4</v>
      </c>
      <c r="P1842" s="41" t="str">
        <f t="shared" si="490"/>
        <v/>
      </c>
      <c r="Q1842" s="42" t="str">
        <f t="shared" si="491"/>
        <v/>
      </c>
      <c r="R1842" s="44">
        <f t="shared" si="492"/>
        <v>2.1198475428754839E-3</v>
      </c>
      <c r="S1842" s="3" t="str">
        <f>IF(G1842&gt;0,(K1842/G1842)*(1000000/365),"")</f>
        <v/>
      </c>
      <c r="T1842" s="3" t="str">
        <f>IF(H1842&gt;0,(L1842/H1842)*(1000000/365),"")</f>
        <v/>
      </c>
      <c r="U1842" s="3">
        <f>IF(I1842&gt;0,(M1842/I1842)*(1000000/365),"")</f>
        <v>2.0609589041095888E-2</v>
      </c>
      <c r="V1842" s="28" t="str">
        <f>IF(J1842&gt;0,(N1842/J1842)*(1000000/365),"")</f>
        <v/>
      </c>
      <c r="Y1842" s="29" t="s">
        <v>1091</v>
      </c>
      <c r="Z1842" s="3" t="s">
        <v>47</v>
      </c>
      <c r="AA1842" s="3">
        <v>141944.17000000001</v>
      </c>
      <c r="AB1842" s="3">
        <v>12</v>
      </c>
      <c r="AC1842" s="3">
        <v>40</v>
      </c>
      <c r="AD1842" s="3">
        <v>0</v>
      </c>
      <c r="AE1842" s="2" t="s">
        <v>1245</v>
      </c>
      <c r="AI1842" s="3" t="s">
        <v>1245</v>
      </c>
      <c r="AM1842" s="2" t="s">
        <v>1243</v>
      </c>
      <c r="AO1842" s="2">
        <v>40</v>
      </c>
      <c r="AP1842" s="2">
        <v>0.3009</v>
      </c>
    </row>
    <row r="1843" spans="1:42" x14ac:dyDescent="0.25">
      <c r="A1843" s="3">
        <f t="shared" si="476"/>
        <v>3</v>
      </c>
      <c r="B1843" s="3" t="str">
        <f t="shared" si="477"/>
        <v>Gas</v>
      </c>
      <c r="C1843" s="3">
        <f t="shared" si="478"/>
        <v>0</v>
      </c>
      <c r="D1843" s="3">
        <f t="shared" si="479"/>
        <v>0</v>
      </c>
      <c r="E1843" s="3">
        <f t="shared" si="480"/>
        <v>5.9403499999999998E-2</v>
      </c>
      <c r="F1843" s="3" t="str">
        <f t="shared" si="481"/>
        <v/>
      </c>
      <c r="G1843" s="3">
        <f t="shared" si="482"/>
        <v>0</v>
      </c>
      <c r="H1843" s="3">
        <f t="shared" si="483"/>
        <v>0</v>
      </c>
      <c r="I1843" s="3">
        <f t="shared" si="484"/>
        <v>15</v>
      </c>
      <c r="J1843" s="3">
        <f t="shared" si="485"/>
        <v>0</v>
      </c>
      <c r="K1843" s="3">
        <f t="shared" si="486"/>
        <v>0</v>
      </c>
      <c r="L1843" s="3">
        <f t="shared" si="487"/>
        <v>0</v>
      </c>
      <c r="M1843" s="3">
        <f t="shared" si="488"/>
        <v>7.9964000000000007E-3</v>
      </c>
      <c r="N1843" s="3">
        <f t="shared" si="489"/>
        <v>0</v>
      </c>
      <c r="O1843" s="3">
        <f>SUM(K1843:M1843)</f>
        <v>7.9964000000000007E-3</v>
      </c>
      <c r="P1843" s="41" t="str">
        <f t="shared" si="490"/>
        <v/>
      </c>
      <c r="Q1843" s="42" t="str">
        <f t="shared" si="491"/>
        <v/>
      </c>
      <c r="R1843" s="44">
        <f t="shared" si="492"/>
        <v>0.13461159695977512</v>
      </c>
      <c r="S1843" s="3" t="str">
        <f>IF(G1843&gt;0,(K1843/G1843)*(1000000/365),"")</f>
        <v/>
      </c>
      <c r="T1843" s="3" t="str">
        <f>IF(H1843&gt;0,(L1843/H1843)*(1000000/365),"")</f>
        <v/>
      </c>
      <c r="U1843" s="3">
        <f>IF(I1843&gt;0,(M1843/I1843)*(1000000/365),"")</f>
        <v>1.460529680365297</v>
      </c>
      <c r="V1843" s="28" t="str">
        <f>IF(J1843&gt;0,(N1843/J1843)*(1000000/365),"")</f>
        <v/>
      </c>
      <c r="Y1843" s="29" t="s">
        <v>1091</v>
      </c>
      <c r="Z1843" s="3" t="s">
        <v>47</v>
      </c>
      <c r="AA1843" s="3">
        <v>59403.5</v>
      </c>
      <c r="AB1843" s="3">
        <v>4</v>
      </c>
      <c r="AC1843" s="3">
        <v>15</v>
      </c>
      <c r="AD1843" s="3">
        <v>0</v>
      </c>
      <c r="AE1843" s="2" t="s">
        <v>1245</v>
      </c>
      <c r="AI1843" s="3" t="s">
        <v>1245</v>
      </c>
      <c r="AM1843" s="2" t="s">
        <v>1243</v>
      </c>
      <c r="AO1843" s="2">
        <v>15</v>
      </c>
      <c r="AP1843" s="2">
        <v>7.9964000000000004</v>
      </c>
    </row>
    <row r="1844" spans="1:42" x14ac:dyDescent="0.25">
      <c r="A1844" s="3">
        <f t="shared" si="476"/>
        <v>5</v>
      </c>
      <c r="B1844" s="3" t="str">
        <f t="shared" si="477"/>
        <v>Gas</v>
      </c>
      <c r="C1844" s="3">
        <f t="shared" si="478"/>
        <v>0</v>
      </c>
      <c r="D1844" s="3">
        <f t="shared" si="479"/>
        <v>1.7178019666666666E-2</v>
      </c>
      <c r="E1844" s="3">
        <f t="shared" si="480"/>
        <v>3.4356039333333331E-2</v>
      </c>
      <c r="F1844" s="3" t="str">
        <f t="shared" si="481"/>
        <v/>
      </c>
      <c r="G1844" s="3">
        <f t="shared" si="482"/>
        <v>0</v>
      </c>
      <c r="H1844" s="3">
        <f t="shared" si="483"/>
        <v>6</v>
      </c>
      <c r="I1844" s="3">
        <f t="shared" si="484"/>
        <v>12</v>
      </c>
      <c r="J1844" s="3">
        <f t="shared" si="485"/>
        <v>0</v>
      </c>
      <c r="K1844" s="3">
        <f t="shared" si="486"/>
        <v>0</v>
      </c>
      <c r="L1844" s="3">
        <f t="shared" si="487"/>
        <v>2.3999999999999998E-3</v>
      </c>
      <c r="M1844" s="3">
        <f t="shared" si="488"/>
        <v>2.0000000000000001E-4</v>
      </c>
      <c r="N1844" s="3">
        <f t="shared" si="489"/>
        <v>0</v>
      </c>
      <c r="O1844" s="3">
        <f>SUM(K1844:M1844)</f>
        <v>2.5999999999999999E-3</v>
      </c>
      <c r="P1844" s="41" t="str">
        <f t="shared" si="490"/>
        <v/>
      </c>
      <c r="Q1844" s="42">
        <f t="shared" si="491"/>
        <v>0.13971342719190816</v>
      </c>
      <c r="R1844" s="44">
        <f t="shared" si="492"/>
        <v>5.821392799662841E-3</v>
      </c>
      <c r="S1844" s="3" t="str">
        <f>IF(G1844&gt;0,(K1844/G1844)*(1000000/365),"")</f>
        <v/>
      </c>
      <c r="T1844" s="3">
        <f>IF(H1844&gt;0,(L1844/H1844)*(1000000/365),"")</f>
        <v>1.095890410958904</v>
      </c>
      <c r="U1844" s="3">
        <f>IF(I1844&gt;0,(M1844/I1844)*(1000000/365),"")</f>
        <v>4.5662100456621002E-2</v>
      </c>
      <c r="V1844" s="28" t="str">
        <f>IF(J1844&gt;0,(N1844/J1844)*(1000000/365),"")</f>
        <v/>
      </c>
      <c r="Y1844" s="29" t="s">
        <v>1091</v>
      </c>
      <c r="Z1844" s="3" t="s">
        <v>47</v>
      </c>
      <c r="AA1844" s="3">
        <v>51534.059000000001</v>
      </c>
      <c r="AB1844" s="3">
        <v>10</v>
      </c>
      <c r="AC1844" s="3">
        <v>30</v>
      </c>
      <c r="AD1844" s="3">
        <v>0</v>
      </c>
      <c r="AE1844" s="2" t="s">
        <v>1245</v>
      </c>
      <c r="AI1844" s="3" t="s">
        <v>1243</v>
      </c>
      <c r="AK1844" s="3">
        <v>6</v>
      </c>
      <c r="AL1844" s="3">
        <v>2.4</v>
      </c>
      <c r="AM1844" s="2" t="s">
        <v>1243</v>
      </c>
      <c r="AO1844" s="2">
        <v>12</v>
      </c>
      <c r="AP1844" s="2">
        <v>0.2</v>
      </c>
    </row>
    <row r="1845" spans="1:42" x14ac:dyDescent="0.25">
      <c r="A1845" s="3">
        <f t="shared" si="476"/>
        <v>5</v>
      </c>
      <c r="B1845" s="3" t="str">
        <f t="shared" si="477"/>
        <v>Gas</v>
      </c>
      <c r="C1845" s="3">
        <f t="shared" si="478"/>
        <v>0</v>
      </c>
      <c r="D1845" s="3">
        <f t="shared" si="479"/>
        <v>1.8466400962500001E-2</v>
      </c>
      <c r="E1845" s="3">
        <f t="shared" si="480"/>
        <v>3.0777334937500001E-2</v>
      </c>
      <c r="F1845" s="3" t="str">
        <f t="shared" si="481"/>
        <v/>
      </c>
      <c r="G1845" s="3">
        <f t="shared" si="482"/>
        <v>0</v>
      </c>
      <c r="H1845" s="3">
        <f t="shared" si="483"/>
        <v>3</v>
      </c>
      <c r="I1845" s="3">
        <f t="shared" si="484"/>
        <v>5</v>
      </c>
      <c r="J1845" s="3">
        <f t="shared" si="485"/>
        <v>0</v>
      </c>
      <c r="K1845" s="3">
        <f t="shared" si="486"/>
        <v>0</v>
      </c>
      <c r="L1845" s="3">
        <f t="shared" si="487"/>
        <v>3.2000000000000002E-3</v>
      </c>
      <c r="M1845" s="3">
        <f t="shared" si="488"/>
        <v>0</v>
      </c>
      <c r="N1845" s="3">
        <f t="shared" si="489"/>
        <v>0</v>
      </c>
      <c r="O1845" s="3">
        <f>SUM(K1845:M1845)</f>
        <v>3.2000000000000002E-3</v>
      </c>
      <c r="P1845" s="41" t="str">
        <f t="shared" si="490"/>
        <v/>
      </c>
      <c r="Q1845" s="42">
        <f t="shared" si="491"/>
        <v>0.17328769187338067</v>
      </c>
      <c r="R1845" s="44">
        <f t="shared" si="492"/>
        <v>0</v>
      </c>
      <c r="S1845" s="3" t="str">
        <f>IF(G1845&gt;0,(K1845/G1845)*(1000000/365),"")</f>
        <v/>
      </c>
      <c r="T1845" s="3">
        <f>IF(H1845&gt;0,(L1845/H1845)*(1000000/365),"")</f>
        <v>2.9223744292237441</v>
      </c>
      <c r="U1845" s="3">
        <f>IF(I1845&gt;0,(M1845/I1845)*(1000000/365),"")</f>
        <v>0</v>
      </c>
      <c r="V1845" s="28" t="str">
        <f>IF(J1845&gt;0,(N1845/J1845)*(1000000/365),"")</f>
        <v/>
      </c>
      <c r="Y1845" s="29" t="s">
        <v>1091</v>
      </c>
      <c r="Z1845" s="3" t="s">
        <v>47</v>
      </c>
      <c r="AA1845" s="3">
        <v>49243.7359</v>
      </c>
      <c r="AB1845" s="3">
        <v>3</v>
      </c>
      <c r="AC1845" s="3">
        <v>8</v>
      </c>
      <c r="AD1845" s="3">
        <v>0</v>
      </c>
      <c r="AE1845" s="2" t="s">
        <v>1245</v>
      </c>
      <c r="AI1845" s="3" t="s">
        <v>1243</v>
      </c>
      <c r="AK1845" s="3">
        <v>3</v>
      </c>
      <c r="AL1845" s="3">
        <v>3.2</v>
      </c>
      <c r="AM1845" s="2" t="s">
        <v>1243</v>
      </c>
      <c r="AO1845" s="2">
        <v>5</v>
      </c>
      <c r="AP1845" s="2">
        <v>0</v>
      </c>
    </row>
    <row r="1846" spans="1:42" x14ac:dyDescent="0.25">
      <c r="A1846" s="3">
        <f t="shared" si="476"/>
        <v>5</v>
      </c>
      <c r="B1846" s="3" t="str">
        <f t="shared" si="477"/>
        <v>Gas</v>
      </c>
      <c r="C1846" s="3">
        <f t="shared" si="478"/>
        <v>0</v>
      </c>
      <c r="D1846" s="3">
        <f t="shared" si="479"/>
        <v>8.0389332089552248E-2</v>
      </c>
      <c r="E1846" s="3">
        <f t="shared" si="480"/>
        <v>0.1350540779104478</v>
      </c>
      <c r="F1846" s="3" t="str">
        <f t="shared" si="481"/>
        <v/>
      </c>
      <c r="G1846" s="3">
        <f t="shared" si="482"/>
        <v>0</v>
      </c>
      <c r="H1846" s="3">
        <f t="shared" si="483"/>
        <v>25</v>
      </c>
      <c r="I1846" s="3">
        <f t="shared" si="484"/>
        <v>42</v>
      </c>
      <c r="J1846" s="3">
        <f t="shared" si="485"/>
        <v>0</v>
      </c>
      <c r="K1846" s="3">
        <f t="shared" si="486"/>
        <v>0</v>
      </c>
      <c r="L1846" s="3">
        <f t="shared" si="487"/>
        <v>7.3385200000000003E-3</v>
      </c>
      <c r="M1846" s="3">
        <f t="shared" si="488"/>
        <v>3.0539999999999999E-3</v>
      </c>
      <c r="N1846" s="3">
        <f t="shared" si="489"/>
        <v>0</v>
      </c>
      <c r="O1846" s="3">
        <f>SUM(K1846:M1846)</f>
        <v>1.0392520000000001E-2</v>
      </c>
      <c r="P1846" s="41" t="str">
        <f t="shared" si="490"/>
        <v/>
      </c>
      <c r="Q1846" s="42">
        <f t="shared" si="491"/>
        <v>9.1287236866516352E-2</v>
      </c>
      <c r="R1846" s="44">
        <f t="shared" si="492"/>
        <v>2.2613163906276556E-2</v>
      </c>
      <c r="S1846" s="3" t="str">
        <f>IF(G1846&gt;0,(K1846/G1846)*(1000000/365),"")</f>
        <v/>
      </c>
      <c r="T1846" s="3">
        <f>IF(H1846&gt;0,(L1846/H1846)*(1000000/365),"")</f>
        <v>0.80422136986301374</v>
      </c>
      <c r="U1846" s="3">
        <f>IF(I1846&gt;0,(M1846/I1846)*(1000000/365),"")</f>
        <v>0.19921722113502932</v>
      </c>
      <c r="V1846" s="28" t="str">
        <f>IF(J1846&gt;0,(N1846/J1846)*(1000000/365),"")</f>
        <v/>
      </c>
      <c r="Y1846" s="29" t="s">
        <v>1091</v>
      </c>
      <c r="Z1846" s="3" t="s">
        <v>47</v>
      </c>
      <c r="AA1846" s="3">
        <v>215443.41</v>
      </c>
      <c r="AB1846" s="3">
        <v>18</v>
      </c>
      <c r="AC1846" s="3">
        <v>67</v>
      </c>
      <c r="AD1846" s="3">
        <v>0</v>
      </c>
      <c r="AE1846" s="2" t="s">
        <v>1245</v>
      </c>
      <c r="AI1846" s="3" t="s">
        <v>1243</v>
      </c>
      <c r="AK1846" s="3">
        <v>25</v>
      </c>
      <c r="AL1846" s="3">
        <v>7.3385199999999999</v>
      </c>
      <c r="AM1846" s="2" t="s">
        <v>1243</v>
      </c>
      <c r="AO1846" s="2">
        <v>42</v>
      </c>
      <c r="AP1846" s="2">
        <v>3.0539999999999998</v>
      </c>
    </row>
    <row r="1847" spans="1:42" x14ac:dyDescent="0.25">
      <c r="A1847" s="3">
        <f t="shared" si="476"/>
        <v>3</v>
      </c>
      <c r="B1847" s="3" t="str">
        <f t="shared" si="477"/>
        <v>Gas</v>
      </c>
      <c r="C1847" s="3">
        <f t="shared" si="478"/>
        <v>0</v>
      </c>
      <c r="D1847" s="3">
        <f t="shared" si="479"/>
        <v>0</v>
      </c>
      <c r="E1847" s="3">
        <f t="shared" si="480"/>
        <v>3.9954200000000004E-3</v>
      </c>
      <c r="F1847" s="3" t="str">
        <f t="shared" si="481"/>
        <v/>
      </c>
      <c r="G1847" s="3">
        <f t="shared" si="482"/>
        <v>0</v>
      </c>
      <c r="H1847" s="3">
        <f t="shared" si="483"/>
        <v>0</v>
      </c>
      <c r="I1847" s="3">
        <f t="shared" si="484"/>
        <v>2</v>
      </c>
      <c r="J1847" s="3">
        <f t="shared" si="485"/>
        <v>0</v>
      </c>
      <c r="K1847" s="3">
        <f t="shared" si="486"/>
        <v>0</v>
      </c>
      <c r="L1847" s="3">
        <f t="shared" si="487"/>
        <v>0</v>
      </c>
      <c r="M1847" s="3">
        <f t="shared" si="488"/>
        <v>7.1799999999999997E-5</v>
      </c>
      <c r="N1847" s="3">
        <f t="shared" si="489"/>
        <v>0</v>
      </c>
      <c r="O1847" s="3">
        <f>SUM(K1847:M1847)</f>
        <v>7.1799999999999997E-5</v>
      </c>
      <c r="P1847" s="41" t="str">
        <f t="shared" si="490"/>
        <v/>
      </c>
      <c r="Q1847" s="42" t="str">
        <f t="shared" si="491"/>
        <v/>
      </c>
      <c r="R1847" s="44">
        <f t="shared" si="492"/>
        <v>1.7970576309874805E-2</v>
      </c>
      <c r="S1847" s="3" t="str">
        <f>IF(G1847&gt;0,(K1847/G1847)*(1000000/365),"")</f>
        <v/>
      </c>
      <c r="T1847" s="3" t="str">
        <f>IF(H1847&gt;0,(L1847/H1847)*(1000000/365),"")</f>
        <v/>
      </c>
      <c r="U1847" s="3">
        <f>IF(I1847&gt;0,(M1847/I1847)*(1000000/365),"")</f>
        <v>9.8356164383561637E-2</v>
      </c>
      <c r="V1847" s="28" t="str">
        <f>IF(J1847&gt;0,(N1847/J1847)*(1000000/365),"")</f>
        <v/>
      </c>
      <c r="Y1847" s="29" t="s">
        <v>1091</v>
      </c>
      <c r="Z1847" s="3" t="s">
        <v>62</v>
      </c>
      <c r="AA1847" s="3">
        <v>3995.42</v>
      </c>
      <c r="AB1847" s="3">
        <v>1</v>
      </c>
      <c r="AC1847" s="3">
        <v>2</v>
      </c>
      <c r="AD1847" s="3">
        <v>2</v>
      </c>
      <c r="AE1847" s="2" t="s">
        <v>1245</v>
      </c>
      <c r="AI1847" s="3" t="s">
        <v>1245</v>
      </c>
      <c r="AM1847" s="2" t="s">
        <v>1243</v>
      </c>
      <c r="AO1847" s="2">
        <v>2</v>
      </c>
      <c r="AP1847" s="2">
        <v>7.1800000000000003E-2</v>
      </c>
    </row>
    <row r="1848" spans="1:42" x14ac:dyDescent="0.25">
      <c r="A1848" s="3">
        <f t="shared" si="476"/>
        <v>5</v>
      </c>
      <c r="B1848" s="3" t="str">
        <f t="shared" si="477"/>
        <v>Gas</v>
      </c>
      <c r="C1848" s="3">
        <f t="shared" si="478"/>
        <v>0</v>
      </c>
      <c r="D1848" s="3">
        <f t="shared" si="479"/>
        <v>1.2661960000000002E-2</v>
      </c>
      <c r="E1848" s="3">
        <f t="shared" si="480"/>
        <v>5.0647840000000006E-2</v>
      </c>
      <c r="F1848" s="3" t="str">
        <f t="shared" si="481"/>
        <v/>
      </c>
      <c r="G1848" s="3">
        <f t="shared" si="482"/>
        <v>0</v>
      </c>
      <c r="H1848" s="3">
        <f t="shared" si="483"/>
        <v>6</v>
      </c>
      <c r="I1848" s="3">
        <f t="shared" si="484"/>
        <v>24</v>
      </c>
      <c r="J1848" s="3">
        <f t="shared" si="485"/>
        <v>0</v>
      </c>
      <c r="K1848" s="3">
        <f t="shared" si="486"/>
        <v>0</v>
      </c>
      <c r="L1848" s="3">
        <f t="shared" si="487"/>
        <v>2.32E-3</v>
      </c>
      <c r="M1848" s="3">
        <f t="shared" si="488"/>
        <v>6.4700000000000001E-4</v>
      </c>
      <c r="N1848" s="3">
        <f t="shared" si="489"/>
        <v>0</v>
      </c>
      <c r="O1848" s="3">
        <f>SUM(K1848:M1848)</f>
        <v>2.967E-3</v>
      </c>
      <c r="P1848" s="41" t="str">
        <f t="shared" si="490"/>
        <v/>
      </c>
      <c r="Q1848" s="42">
        <f t="shared" si="491"/>
        <v>0.18322597765274884</v>
      </c>
      <c r="R1848" s="44">
        <f t="shared" si="492"/>
        <v>1.2774483571263847E-2</v>
      </c>
      <c r="S1848" s="3" t="str">
        <f>IF(G1848&gt;0,(K1848/G1848)*(1000000/365),"")</f>
        <v/>
      </c>
      <c r="T1848" s="3">
        <f>IF(H1848&gt;0,(L1848/H1848)*(1000000/365),"")</f>
        <v>1.0593607305936072</v>
      </c>
      <c r="U1848" s="3">
        <f>IF(I1848&gt;0,(M1848/I1848)*(1000000/365),"")</f>
        <v>7.3858447488584472E-2</v>
      </c>
      <c r="V1848" s="28" t="str">
        <f>IF(J1848&gt;0,(N1848/J1848)*(1000000/365),"")</f>
        <v/>
      </c>
      <c r="Y1848" s="29" t="s">
        <v>1091</v>
      </c>
      <c r="Z1848" s="3" t="s">
        <v>47</v>
      </c>
      <c r="AA1848" s="3">
        <v>63309.8</v>
      </c>
      <c r="AB1848" s="3">
        <v>8</v>
      </c>
      <c r="AC1848" s="3">
        <v>30</v>
      </c>
      <c r="AD1848" s="3">
        <v>0</v>
      </c>
      <c r="AE1848" s="2" t="s">
        <v>1245</v>
      </c>
      <c r="AI1848" s="3" t="s">
        <v>1243</v>
      </c>
      <c r="AK1848" s="3">
        <v>6</v>
      </c>
      <c r="AL1848" s="3">
        <v>2.3199999999999998</v>
      </c>
      <c r="AM1848" s="2" t="s">
        <v>1243</v>
      </c>
      <c r="AO1848" s="2">
        <v>24</v>
      </c>
      <c r="AP1848" s="2">
        <v>0.64700000000000002</v>
      </c>
    </row>
    <row r="1849" spans="1:42" x14ac:dyDescent="0.25">
      <c r="A1849" s="3">
        <f t="shared" si="476"/>
        <v>5</v>
      </c>
      <c r="B1849" s="3" t="str">
        <f t="shared" si="477"/>
        <v>Gas</v>
      </c>
      <c r="C1849" s="3">
        <f t="shared" si="478"/>
        <v>0</v>
      </c>
      <c r="D1849" s="3">
        <f t="shared" si="479"/>
        <v>0.14920332657894736</v>
      </c>
      <c r="E1849" s="3">
        <f t="shared" si="480"/>
        <v>0.1717245834210526</v>
      </c>
      <c r="F1849" s="3" t="str">
        <f t="shared" si="481"/>
        <v/>
      </c>
      <c r="G1849" s="3">
        <f t="shared" si="482"/>
        <v>0</v>
      </c>
      <c r="H1849" s="3">
        <f t="shared" si="483"/>
        <v>53</v>
      </c>
      <c r="I1849" s="3">
        <f t="shared" si="484"/>
        <v>61</v>
      </c>
      <c r="J1849" s="3">
        <f t="shared" si="485"/>
        <v>0</v>
      </c>
      <c r="K1849" s="3">
        <f t="shared" si="486"/>
        <v>0</v>
      </c>
      <c r="L1849" s="3">
        <f t="shared" si="487"/>
        <v>1.2537292600000001E-2</v>
      </c>
      <c r="M1849" s="3">
        <f t="shared" si="488"/>
        <v>9.1090000000000008E-4</v>
      </c>
      <c r="N1849" s="3">
        <f t="shared" si="489"/>
        <v>0</v>
      </c>
      <c r="O1849" s="3">
        <f>SUM(K1849:M1849)</f>
        <v>1.3448192600000002E-2</v>
      </c>
      <c r="P1849" s="41" t="str">
        <f t="shared" si="490"/>
        <v/>
      </c>
      <c r="Q1849" s="42">
        <f t="shared" si="491"/>
        <v>8.4028237757595797E-2</v>
      </c>
      <c r="R1849" s="44">
        <f t="shared" si="492"/>
        <v>5.3044239901666179E-3</v>
      </c>
      <c r="S1849" s="3" t="str">
        <f>IF(G1849&gt;0,(K1849/G1849)*(1000000/365),"")</f>
        <v/>
      </c>
      <c r="T1849" s="3">
        <f>IF(H1849&gt;0,(L1849/H1849)*(1000000/365),"")</f>
        <v>0.64808956319462396</v>
      </c>
      <c r="U1849" s="3">
        <f>IF(I1849&gt;0,(M1849/I1849)*(1000000/365),"")</f>
        <v>4.0911744891084664E-2</v>
      </c>
      <c r="V1849" s="28" t="str">
        <f>IF(J1849&gt;0,(N1849/J1849)*(1000000/365),"")</f>
        <v/>
      </c>
      <c r="Y1849" s="29" t="s">
        <v>1091</v>
      </c>
      <c r="Z1849" s="3" t="s">
        <v>47</v>
      </c>
      <c r="AA1849" s="3">
        <v>320927.90999999997</v>
      </c>
      <c r="AB1849" s="3">
        <v>27</v>
      </c>
      <c r="AC1849" s="3">
        <v>114</v>
      </c>
      <c r="AD1849" s="3">
        <v>0</v>
      </c>
      <c r="AE1849" s="2" t="s">
        <v>1245</v>
      </c>
      <c r="AI1849" s="3" t="s">
        <v>1243</v>
      </c>
      <c r="AK1849" s="3">
        <v>53</v>
      </c>
      <c r="AL1849" s="3">
        <v>12.537292600000001</v>
      </c>
      <c r="AM1849" s="2" t="s">
        <v>1243</v>
      </c>
      <c r="AO1849" s="2">
        <v>61</v>
      </c>
      <c r="AP1849" s="2">
        <v>0.91090000000000004</v>
      </c>
    </row>
    <row r="1850" spans="1:42" x14ac:dyDescent="0.25">
      <c r="A1850" s="3">
        <f t="shared" si="476"/>
        <v>3</v>
      </c>
      <c r="B1850" s="3" t="str">
        <f t="shared" si="477"/>
        <v>Gas</v>
      </c>
      <c r="C1850" s="3">
        <f t="shared" si="478"/>
        <v>0</v>
      </c>
      <c r="D1850" s="3">
        <f t="shared" si="479"/>
        <v>0</v>
      </c>
      <c r="E1850" s="3">
        <f t="shared" si="480"/>
        <v>7.4915349999999997E-3</v>
      </c>
      <c r="F1850" s="3" t="str">
        <f t="shared" si="481"/>
        <v/>
      </c>
      <c r="G1850" s="3">
        <f t="shared" si="482"/>
        <v>0</v>
      </c>
      <c r="H1850" s="3">
        <f t="shared" si="483"/>
        <v>0</v>
      </c>
      <c r="I1850" s="3">
        <f t="shared" si="484"/>
        <v>3</v>
      </c>
      <c r="J1850" s="3">
        <f t="shared" si="485"/>
        <v>0</v>
      </c>
      <c r="K1850" s="3">
        <f t="shared" si="486"/>
        <v>0</v>
      </c>
      <c r="L1850" s="3">
        <f t="shared" si="487"/>
        <v>0</v>
      </c>
      <c r="M1850" s="3">
        <f t="shared" si="488"/>
        <v>0</v>
      </c>
      <c r="N1850" s="3">
        <f t="shared" si="489"/>
        <v>0</v>
      </c>
      <c r="O1850" s="3">
        <f>SUM(K1850:M1850)</f>
        <v>0</v>
      </c>
      <c r="P1850" s="41" t="str">
        <f t="shared" si="490"/>
        <v/>
      </c>
      <c r="Q1850" s="42" t="str">
        <f t="shared" si="491"/>
        <v/>
      </c>
      <c r="R1850" s="44">
        <f t="shared" si="492"/>
        <v>0</v>
      </c>
      <c r="S1850" s="3" t="str">
        <f>IF(G1850&gt;0,(K1850/G1850)*(1000000/365),"")</f>
        <v/>
      </c>
      <c r="T1850" s="3" t="str">
        <f>IF(H1850&gt;0,(L1850/H1850)*(1000000/365),"")</f>
        <v/>
      </c>
      <c r="U1850" s="3">
        <f>IF(I1850&gt;0,(M1850/I1850)*(1000000/365),"")</f>
        <v>0</v>
      </c>
      <c r="V1850" s="28" t="str">
        <f>IF(J1850&gt;0,(N1850/J1850)*(1000000/365),"")</f>
        <v/>
      </c>
      <c r="Y1850" s="29" t="s">
        <v>1091</v>
      </c>
      <c r="Z1850" s="3" t="s">
        <v>47</v>
      </c>
      <c r="AA1850" s="3">
        <v>7491.5349999999999</v>
      </c>
      <c r="AB1850" s="3">
        <v>1</v>
      </c>
      <c r="AC1850" s="3">
        <v>3</v>
      </c>
      <c r="AD1850" s="3">
        <v>0</v>
      </c>
      <c r="AE1850" s="2" t="s">
        <v>1245</v>
      </c>
      <c r="AI1850" s="3" t="s">
        <v>1245</v>
      </c>
      <c r="AM1850" s="2" t="s">
        <v>1243</v>
      </c>
      <c r="AO1850" s="2">
        <v>3</v>
      </c>
      <c r="AP1850" s="2">
        <v>0</v>
      </c>
    </row>
    <row r="1851" spans="1:42" x14ac:dyDescent="0.25">
      <c r="A1851" s="3">
        <f t="shared" si="476"/>
        <v>3</v>
      </c>
      <c r="B1851" s="3" t="str">
        <f t="shared" si="477"/>
        <v>Gas</v>
      </c>
      <c r="C1851" s="3">
        <f t="shared" si="478"/>
        <v>0</v>
      </c>
      <c r="D1851" s="3">
        <f t="shared" si="479"/>
        <v>0</v>
      </c>
      <c r="E1851" s="3">
        <f t="shared" si="480"/>
        <v>5.7418480000000001E-2</v>
      </c>
      <c r="F1851" s="3" t="str">
        <f t="shared" si="481"/>
        <v/>
      </c>
      <c r="G1851" s="3">
        <f t="shared" si="482"/>
        <v>0</v>
      </c>
      <c r="H1851" s="3">
        <f t="shared" si="483"/>
        <v>0</v>
      </c>
      <c r="I1851" s="3">
        <f t="shared" si="484"/>
        <v>2</v>
      </c>
      <c r="J1851" s="3">
        <f t="shared" si="485"/>
        <v>0</v>
      </c>
      <c r="K1851" s="3">
        <f t="shared" si="486"/>
        <v>0</v>
      </c>
      <c r="L1851" s="3">
        <f t="shared" si="487"/>
        <v>0</v>
      </c>
      <c r="M1851" s="3">
        <f t="shared" si="488"/>
        <v>3.168E-4</v>
      </c>
      <c r="N1851" s="3">
        <f t="shared" si="489"/>
        <v>0</v>
      </c>
      <c r="O1851" s="3">
        <f>SUM(K1851:M1851)</f>
        <v>3.168E-4</v>
      </c>
      <c r="P1851" s="41" t="str">
        <f t="shared" si="490"/>
        <v/>
      </c>
      <c r="Q1851" s="42" t="str">
        <f t="shared" si="491"/>
        <v/>
      </c>
      <c r="R1851" s="44">
        <f t="shared" si="492"/>
        <v>5.51738743345348E-3</v>
      </c>
      <c r="S1851" s="3" t="str">
        <f>IF(G1851&gt;0,(K1851/G1851)*(1000000/365),"")</f>
        <v/>
      </c>
      <c r="T1851" s="3" t="str">
        <f>IF(H1851&gt;0,(L1851/H1851)*(1000000/365),"")</f>
        <v/>
      </c>
      <c r="U1851" s="3">
        <f>IF(I1851&gt;0,(M1851/I1851)*(1000000/365),"")</f>
        <v>0.43397260273972599</v>
      </c>
      <c r="V1851" s="28" t="str">
        <f>IF(J1851&gt;0,(N1851/J1851)*(1000000/365),"")</f>
        <v/>
      </c>
      <c r="Y1851" s="29" t="s">
        <v>1093</v>
      </c>
      <c r="Z1851" s="3" t="s">
        <v>47</v>
      </c>
      <c r="AA1851" s="3">
        <v>57418.48</v>
      </c>
      <c r="AB1851" s="3">
        <v>2</v>
      </c>
      <c r="AC1851" s="3">
        <v>6</v>
      </c>
      <c r="AD1851" s="3">
        <v>0</v>
      </c>
      <c r="AE1851" s="2" t="s">
        <v>1245</v>
      </c>
      <c r="AI1851" s="3" t="s">
        <v>1245</v>
      </c>
      <c r="AM1851" s="2" t="s">
        <v>1243</v>
      </c>
      <c r="AO1851" s="2">
        <v>2</v>
      </c>
      <c r="AP1851" s="2">
        <v>0.31680000000000003</v>
      </c>
    </row>
    <row r="1852" spans="1:42" x14ac:dyDescent="0.25">
      <c r="A1852" s="3">
        <f t="shared" si="476"/>
        <v>5</v>
      </c>
      <c r="B1852" s="3" t="str">
        <f t="shared" si="477"/>
        <v>Gas</v>
      </c>
      <c r="C1852" s="3">
        <f t="shared" si="478"/>
        <v>0</v>
      </c>
      <c r="D1852" s="3">
        <f t="shared" si="479"/>
        <v>8.7717916977777782E-2</v>
      </c>
      <c r="E1852" s="3">
        <f t="shared" si="480"/>
        <v>0.18141660102222221</v>
      </c>
      <c r="F1852" s="3" t="str">
        <f t="shared" si="481"/>
        <v/>
      </c>
      <c r="G1852" s="3">
        <f t="shared" si="482"/>
        <v>0</v>
      </c>
      <c r="H1852" s="3">
        <f t="shared" si="483"/>
        <v>44</v>
      </c>
      <c r="I1852" s="3">
        <f t="shared" si="484"/>
        <v>91</v>
      </c>
      <c r="J1852" s="3">
        <f t="shared" si="485"/>
        <v>0</v>
      </c>
      <c r="K1852" s="3">
        <f t="shared" si="486"/>
        <v>0</v>
      </c>
      <c r="L1852" s="3">
        <f t="shared" si="487"/>
        <v>8.9999999999999998E-4</v>
      </c>
      <c r="M1852" s="3">
        <f t="shared" si="488"/>
        <v>2.9999999999999997E-4</v>
      </c>
      <c r="N1852" s="3">
        <f t="shared" si="489"/>
        <v>0</v>
      </c>
      <c r="O1852" s="3">
        <f>SUM(K1852:M1852)</f>
        <v>1.1999999999999999E-3</v>
      </c>
      <c r="P1852" s="41" t="str">
        <f t="shared" si="490"/>
        <v/>
      </c>
      <c r="Q1852" s="42">
        <f t="shared" si="491"/>
        <v>1.0260161561155215E-2</v>
      </c>
      <c r="R1852" s="44">
        <f t="shared" si="492"/>
        <v>1.6536524127869212E-3</v>
      </c>
      <c r="S1852" s="3" t="str">
        <f>IF(G1852&gt;0,(K1852/G1852)*(1000000/365),"")</f>
        <v/>
      </c>
      <c r="T1852" s="3">
        <f>IF(H1852&gt;0,(L1852/H1852)*(1000000/365),"")</f>
        <v>5.6039850560398501E-2</v>
      </c>
      <c r="U1852" s="3">
        <f>IF(I1852&gt;0,(M1852/I1852)*(1000000/365),"")</f>
        <v>9.0320638265843738E-3</v>
      </c>
      <c r="V1852" s="28" t="str">
        <f>IF(J1852&gt;0,(N1852/J1852)*(1000000/365),"")</f>
        <v/>
      </c>
      <c r="Y1852" s="29" t="s">
        <v>1094</v>
      </c>
      <c r="Z1852" s="3" t="s">
        <v>47</v>
      </c>
      <c r="AA1852" s="3">
        <v>269134.51799999998</v>
      </c>
      <c r="AB1852" s="3">
        <v>25</v>
      </c>
      <c r="AC1852" s="3">
        <v>95</v>
      </c>
      <c r="AD1852" s="3">
        <v>0</v>
      </c>
      <c r="AE1852" s="2" t="s">
        <v>1245</v>
      </c>
      <c r="AI1852" s="3" t="s">
        <v>1243</v>
      </c>
      <c r="AK1852" s="3">
        <v>44</v>
      </c>
      <c r="AL1852" s="3">
        <v>0.9</v>
      </c>
      <c r="AM1852" s="2" t="s">
        <v>1243</v>
      </c>
      <c r="AO1852" s="2">
        <v>91</v>
      </c>
      <c r="AP1852" s="2">
        <v>0.3</v>
      </c>
    </row>
    <row r="1853" spans="1:42" x14ac:dyDescent="0.25">
      <c r="A1853" s="3">
        <f t="shared" si="476"/>
        <v>5</v>
      </c>
      <c r="B1853" s="3" t="str">
        <f t="shared" si="477"/>
        <v>Gas</v>
      </c>
      <c r="C1853" s="3">
        <f t="shared" si="478"/>
        <v>0</v>
      </c>
      <c r="D1853" s="3">
        <f t="shared" si="479"/>
        <v>7.2413257142857138E-3</v>
      </c>
      <c r="E1853" s="3">
        <f t="shared" si="480"/>
        <v>5.4309942857142853E-3</v>
      </c>
      <c r="F1853" s="3" t="str">
        <f t="shared" si="481"/>
        <v/>
      </c>
      <c r="G1853" s="3">
        <f t="shared" si="482"/>
        <v>0</v>
      </c>
      <c r="H1853" s="3">
        <f t="shared" si="483"/>
        <v>4</v>
      </c>
      <c r="I1853" s="3">
        <f t="shared" si="484"/>
        <v>3</v>
      </c>
      <c r="J1853" s="3">
        <f t="shared" si="485"/>
        <v>0</v>
      </c>
      <c r="K1853" s="3">
        <f t="shared" si="486"/>
        <v>0</v>
      </c>
      <c r="L1853" s="3">
        <f t="shared" si="487"/>
        <v>2.9999999999999997E-4</v>
      </c>
      <c r="M1853" s="3">
        <f t="shared" si="488"/>
        <v>0</v>
      </c>
      <c r="N1853" s="3">
        <f t="shared" si="489"/>
        <v>0</v>
      </c>
      <c r="O1853" s="3">
        <f>SUM(K1853:M1853)</f>
        <v>2.9999999999999997E-4</v>
      </c>
      <c r="P1853" s="41" t="str">
        <f t="shared" si="490"/>
        <v/>
      </c>
      <c r="Q1853" s="42">
        <f t="shared" si="491"/>
        <v>4.1428878058634884E-2</v>
      </c>
      <c r="R1853" s="44">
        <f t="shared" si="492"/>
        <v>0</v>
      </c>
      <c r="S1853" s="3" t="str">
        <f>IF(G1853&gt;0,(K1853/G1853)*(1000000/365),"")</f>
        <v/>
      </c>
      <c r="T1853" s="3">
        <f>IF(H1853&gt;0,(L1853/H1853)*(1000000/365),"")</f>
        <v>0.20547945205479448</v>
      </c>
      <c r="U1853" s="3">
        <f>IF(I1853&gt;0,(M1853/I1853)*(1000000/365),"")</f>
        <v>0</v>
      </c>
      <c r="V1853" s="28" t="str">
        <f>IF(J1853&gt;0,(N1853/J1853)*(1000000/365),"")</f>
        <v/>
      </c>
      <c r="Y1853" s="29" t="s">
        <v>1094</v>
      </c>
      <c r="Z1853" s="3" t="s">
        <v>47</v>
      </c>
      <c r="AA1853" s="3">
        <v>12672.32</v>
      </c>
      <c r="AB1853" s="3">
        <v>3</v>
      </c>
      <c r="AC1853" s="3">
        <v>7</v>
      </c>
      <c r="AD1853" s="3">
        <v>0</v>
      </c>
      <c r="AE1853" s="2" t="s">
        <v>1245</v>
      </c>
      <c r="AI1853" s="3" t="s">
        <v>1243</v>
      </c>
      <c r="AK1853" s="3">
        <v>4</v>
      </c>
      <c r="AL1853" s="3">
        <v>0.3</v>
      </c>
      <c r="AM1853" s="2" t="s">
        <v>1243</v>
      </c>
      <c r="AO1853" s="2">
        <v>3</v>
      </c>
      <c r="AP1853" s="2">
        <v>0</v>
      </c>
    </row>
    <row r="1854" spans="1:42" x14ac:dyDescent="0.25">
      <c r="A1854" s="3">
        <f t="shared" si="476"/>
        <v>5</v>
      </c>
      <c r="B1854" s="3" t="str">
        <f t="shared" si="477"/>
        <v>Gas</v>
      </c>
      <c r="C1854" s="3">
        <f t="shared" si="478"/>
        <v>0</v>
      </c>
      <c r="D1854" s="3">
        <f t="shared" si="479"/>
        <v>2.3016051916666669E-2</v>
      </c>
      <c r="E1854" s="3">
        <f t="shared" si="480"/>
        <v>0.37154483808333333</v>
      </c>
      <c r="F1854" s="3" t="str">
        <f t="shared" si="481"/>
        <v/>
      </c>
      <c r="G1854" s="3">
        <f t="shared" si="482"/>
        <v>0</v>
      </c>
      <c r="H1854" s="3">
        <f t="shared" si="483"/>
        <v>7</v>
      </c>
      <c r="I1854" s="3">
        <f t="shared" si="484"/>
        <v>113</v>
      </c>
      <c r="J1854" s="3">
        <f t="shared" si="485"/>
        <v>0</v>
      </c>
      <c r="K1854" s="3">
        <f t="shared" si="486"/>
        <v>0</v>
      </c>
      <c r="L1854" s="3">
        <f t="shared" si="487"/>
        <v>8.2151000000000001E-4</v>
      </c>
      <c r="M1854" s="3">
        <f t="shared" si="488"/>
        <v>8.608E-4</v>
      </c>
      <c r="N1854" s="3">
        <f t="shared" si="489"/>
        <v>0</v>
      </c>
      <c r="O1854" s="3">
        <f>SUM(K1854:M1854)</f>
        <v>1.68231E-3</v>
      </c>
      <c r="P1854" s="41" t="str">
        <f t="shared" si="490"/>
        <v/>
      </c>
      <c r="Q1854" s="42">
        <f t="shared" si="491"/>
        <v>3.5692915664876389E-2</v>
      </c>
      <c r="R1854" s="44">
        <f t="shared" si="492"/>
        <v>2.3168132396632363E-3</v>
      </c>
      <c r="S1854" s="3" t="str">
        <f>IF(G1854&gt;0,(K1854/G1854)*(1000000/365),"")</f>
        <v/>
      </c>
      <c r="T1854" s="3">
        <f>IF(H1854&gt;0,(L1854/H1854)*(1000000/365),"")</f>
        <v>0.32153033268101761</v>
      </c>
      <c r="U1854" s="3">
        <f>IF(I1854&gt;0,(M1854/I1854)*(1000000/365),"")</f>
        <v>2.08704085343678E-2</v>
      </c>
      <c r="V1854" s="28" t="str">
        <f>IF(J1854&gt;0,(N1854/J1854)*(1000000/365),"")</f>
        <v/>
      </c>
      <c r="Y1854" s="29" t="s">
        <v>1094</v>
      </c>
      <c r="Z1854" s="3" t="s">
        <v>47</v>
      </c>
      <c r="AA1854" s="3">
        <v>394560.89</v>
      </c>
      <c r="AB1854" s="3">
        <v>34</v>
      </c>
      <c r="AC1854" s="3">
        <v>120</v>
      </c>
      <c r="AD1854" s="3">
        <v>0</v>
      </c>
      <c r="AE1854" s="2" t="s">
        <v>1245</v>
      </c>
      <c r="AI1854" s="3" t="s">
        <v>1243</v>
      </c>
      <c r="AK1854" s="3">
        <v>7</v>
      </c>
      <c r="AL1854" s="3">
        <v>0.82150999999999996</v>
      </c>
      <c r="AM1854" s="2" t="s">
        <v>1243</v>
      </c>
      <c r="AO1854" s="2">
        <v>113</v>
      </c>
      <c r="AP1854" s="2">
        <v>0.86080000000000001</v>
      </c>
    </row>
    <row r="1855" spans="1:42" x14ac:dyDescent="0.25">
      <c r="A1855" s="3">
        <f t="shared" si="476"/>
        <v>5</v>
      </c>
      <c r="B1855" s="3" t="str">
        <f t="shared" si="477"/>
        <v>Gas</v>
      </c>
      <c r="C1855" s="3">
        <f t="shared" si="478"/>
        <v>0</v>
      </c>
      <c r="D1855" s="3">
        <f t="shared" si="479"/>
        <v>4.9310142857142856E-3</v>
      </c>
      <c r="E1855" s="3">
        <f t="shared" si="480"/>
        <v>6.5746857142857142E-3</v>
      </c>
      <c r="F1855" s="3" t="str">
        <f t="shared" si="481"/>
        <v/>
      </c>
      <c r="G1855" s="3">
        <f t="shared" si="482"/>
        <v>0</v>
      </c>
      <c r="H1855" s="3">
        <f t="shared" si="483"/>
        <v>3</v>
      </c>
      <c r="I1855" s="3">
        <f t="shared" si="484"/>
        <v>4</v>
      </c>
      <c r="J1855" s="3">
        <f t="shared" si="485"/>
        <v>0</v>
      </c>
      <c r="K1855" s="3">
        <f t="shared" si="486"/>
        <v>0</v>
      </c>
      <c r="L1855" s="3">
        <f t="shared" si="487"/>
        <v>2.3400000000000001E-3</v>
      </c>
      <c r="M1855" s="3">
        <f t="shared" si="488"/>
        <v>7.8999999999999996E-5</v>
      </c>
      <c r="N1855" s="3">
        <f t="shared" si="489"/>
        <v>0</v>
      </c>
      <c r="O1855" s="3">
        <f>SUM(K1855:M1855)</f>
        <v>2.4190000000000001E-3</v>
      </c>
      <c r="P1855" s="41" t="str">
        <f t="shared" si="490"/>
        <v/>
      </c>
      <c r="Q1855" s="42">
        <f t="shared" si="491"/>
        <v>0.47454739824608677</v>
      </c>
      <c r="R1855" s="44">
        <f t="shared" si="492"/>
        <v>1.2015783481231041E-2</v>
      </c>
      <c r="S1855" s="3" t="str">
        <f>IF(G1855&gt;0,(K1855/G1855)*(1000000/365),"")</f>
        <v/>
      </c>
      <c r="T1855" s="3">
        <f>IF(H1855&gt;0,(L1855/H1855)*(1000000/365),"")</f>
        <v>2.1369863013698627</v>
      </c>
      <c r="U1855" s="3">
        <f>IF(I1855&gt;0,(M1855/I1855)*(1000000/365),"")</f>
        <v>5.4109589041095883E-2</v>
      </c>
      <c r="V1855" s="28" t="str">
        <f>IF(J1855&gt;0,(N1855/J1855)*(1000000/365),"")</f>
        <v/>
      </c>
      <c r="Y1855" s="29" t="s">
        <v>1094</v>
      </c>
      <c r="Z1855" s="3" t="s">
        <v>47</v>
      </c>
      <c r="AA1855" s="3">
        <v>11505.7</v>
      </c>
      <c r="AB1855" s="3">
        <v>2</v>
      </c>
      <c r="AC1855" s="3">
        <v>7</v>
      </c>
      <c r="AD1855" s="3">
        <v>0</v>
      </c>
      <c r="AE1855" s="2" t="s">
        <v>1245</v>
      </c>
      <c r="AI1855" s="3" t="s">
        <v>1243</v>
      </c>
      <c r="AK1855" s="3">
        <v>3</v>
      </c>
      <c r="AL1855" s="3">
        <v>2.34</v>
      </c>
      <c r="AM1855" s="2" t="s">
        <v>1243</v>
      </c>
      <c r="AO1855" s="2">
        <v>4</v>
      </c>
      <c r="AP1855" s="2">
        <v>7.9000000000000001E-2</v>
      </c>
    </row>
    <row r="1856" spans="1:42" x14ac:dyDescent="0.25">
      <c r="A1856" s="3">
        <f t="shared" si="476"/>
        <v>5</v>
      </c>
      <c r="B1856" s="3" t="str">
        <f t="shared" si="477"/>
        <v>Gas</v>
      </c>
      <c r="C1856" s="3">
        <f t="shared" si="478"/>
        <v>0</v>
      </c>
      <c r="D1856" s="3">
        <f t="shared" si="479"/>
        <v>1.8838459354838712E-2</v>
      </c>
      <c r="E1856" s="3">
        <f t="shared" si="480"/>
        <v>2.6084020645161295E-2</v>
      </c>
      <c r="F1856" s="3" t="str">
        <f t="shared" si="481"/>
        <v/>
      </c>
      <c r="G1856" s="3">
        <f t="shared" si="482"/>
        <v>0</v>
      </c>
      <c r="H1856" s="3">
        <f t="shared" si="483"/>
        <v>13</v>
      </c>
      <c r="I1856" s="3">
        <f t="shared" si="484"/>
        <v>18</v>
      </c>
      <c r="J1856" s="3">
        <f t="shared" si="485"/>
        <v>0</v>
      </c>
      <c r="K1856" s="3">
        <f t="shared" si="486"/>
        <v>0</v>
      </c>
      <c r="L1856" s="3">
        <f t="shared" si="487"/>
        <v>2.2861053999999998E-3</v>
      </c>
      <c r="M1856" s="3">
        <f t="shared" si="488"/>
        <v>1.708E-4</v>
      </c>
      <c r="N1856" s="3">
        <f t="shared" si="489"/>
        <v>0</v>
      </c>
      <c r="O1856" s="3">
        <f>SUM(K1856:M1856)</f>
        <v>2.4569053999999998E-3</v>
      </c>
      <c r="P1856" s="41" t="str">
        <f t="shared" si="490"/>
        <v/>
      </c>
      <c r="Q1856" s="42">
        <f t="shared" si="491"/>
        <v>0.12135309777403888</v>
      </c>
      <c r="R1856" s="44">
        <f t="shared" si="492"/>
        <v>6.548070265834734E-3</v>
      </c>
      <c r="S1856" s="3" t="str">
        <f>IF(G1856&gt;0,(K1856/G1856)*(1000000/365),"")</f>
        <v/>
      </c>
      <c r="T1856" s="3">
        <f>IF(H1856&gt;0,(L1856/H1856)*(1000000/365),"")</f>
        <v>0.48179249736564794</v>
      </c>
      <c r="U1856" s="3">
        <f>IF(I1856&gt;0,(M1856/I1856)*(1000000/365),"")</f>
        <v>2.599695585996956E-2</v>
      </c>
      <c r="V1856" s="28" t="str">
        <f>IF(J1856&gt;0,(N1856/J1856)*(1000000/365),"")</f>
        <v/>
      </c>
      <c r="Y1856" s="29" t="s">
        <v>1094</v>
      </c>
      <c r="Z1856" s="3" t="s">
        <v>47</v>
      </c>
      <c r="AA1856" s="3">
        <v>44922.48</v>
      </c>
      <c r="AB1856" s="3">
        <v>5</v>
      </c>
      <c r="AC1856" s="3">
        <v>31</v>
      </c>
      <c r="AD1856" s="3">
        <v>0</v>
      </c>
      <c r="AE1856" s="2" t="s">
        <v>1245</v>
      </c>
      <c r="AI1856" s="3" t="s">
        <v>1243</v>
      </c>
      <c r="AK1856" s="3">
        <v>13</v>
      </c>
      <c r="AL1856" s="3">
        <v>2.2861053999999998</v>
      </c>
      <c r="AM1856" s="2" t="s">
        <v>1243</v>
      </c>
      <c r="AO1856" s="2">
        <v>18</v>
      </c>
      <c r="AP1856" s="2">
        <v>0.17080000000000001</v>
      </c>
    </row>
    <row r="1857" spans="1:42" x14ac:dyDescent="0.25">
      <c r="A1857" s="3">
        <f t="shared" si="476"/>
        <v>2</v>
      </c>
      <c r="B1857" s="3" t="str">
        <f t="shared" si="477"/>
        <v>Gas</v>
      </c>
      <c r="C1857" s="3">
        <f t="shared" si="478"/>
        <v>0</v>
      </c>
      <c r="D1857" s="3">
        <f t="shared" si="479"/>
        <v>3.0353427316000001E-3</v>
      </c>
      <c r="E1857" s="3">
        <f t="shared" si="480"/>
        <v>0</v>
      </c>
      <c r="F1857" s="3" t="str">
        <f t="shared" si="481"/>
        <v/>
      </c>
      <c r="G1857" s="3">
        <f t="shared" si="482"/>
        <v>0</v>
      </c>
      <c r="H1857" s="3">
        <f t="shared" si="483"/>
        <v>2</v>
      </c>
      <c r="I1857" s="3">
        <f t="shared" si="484"/>
        <v>0</v>
      </c>
      <c r="J1857" s="3">
        <f t="shared" si="485"/>
        <v>0</v>
      </c>
      <c r="K1857" s="3">
        <f t="shared" si="486"/>
        <v>0</v>
      </c>
      <c r="L1857" s="3">
        <f t="shared" si="487"/>
        <v>5.7509999999999997E-5</v>
      </c>
      <c r="M1857" s="3">
        <f t="shared" si="488"/>
        <v>0</v>
      </c>
      <c r="N1857" s="3">
        <f t="shared" si="489"/>
        <v>0</v>
      </c>
      <c r="O1857" s="3">
        <f>SUM(K1857:M1857)</f>
        <v>5.7509999999999997E-5</v>
      </c>
      <c r="P1857" s="41" t="str">
        <f t="shared" si="490"/>
        <v/>
      </c>
      <c r="Q1857" s="42">
        <f t="shared" si="491"/>
        <v>1.8946789567214749E-2</v>
      </c>
      <c r="R1857" s="44" t="str">
        <f t="shared" si="492"/>
        <v/>
      </c>
      <c r="S1857" s="3" t="str">
        <f>IF(G1857&gt;0,(K1857/G1857)*(1000000/365),"")</f>
        <v/>
      </c>
      <c r="T1857" s="3">
        <f>IF(H1857&gt;0,(L1857/H1857)*(1000000/365),"")</f>
        <v>7.8780821917808205E-2</v>
      </c>
      <c r="U1857" s="3" t="str">
        <f>IF(I1857&gt;0,(M1857/I1857)*(1000000/365),"")</f>
        <v/>
      </c>
      <c r="V1857" s="28" t="str">
        <f>IF(J1857&gt;0,(N1857/J1857)*(1000000/365),"")</f>
        <v/>
      </c>
      <c r="Y1857" s="29" t="s">
        <v>1095</v>
      </c>
      <c r="Z1857" s="3" t="s">
        <v>47</v>
      </c>
      <c r="AA1857" s="3">
        <v>3035.3427316000002</v>
      </c>
      <c r="AB1857" s="3">
        <v>1</v>
      </c>
      <c r="AC1857" s="3">
        <v>2</v>
      </c>
      <c r="AD1857" s="3">
        <v>0</v>
      </c>
      <c r="AE1857" s="2" t="s">
        <v>1245</v>
      </c>
      <c r="AI1857" s="3" t="s">
        <v>1243</v>
      </c>
      <c r="AK1857" s="3">
        <v>2</v>
      </c>
      <c r="AL1857" s="3">
        <v>5.7509999999999999E-2</v>
      </c>
      <c r="AM1857" s="2" t="s">
        <v>1245</v>
      </c>
    </row>
    <row r="1858" spans="1:42" x14ac:dyDescent="0.25">
      <c r="A1858" s="3">
        <f t="shared" si="476"/>
        <v>2</v>
      </c>
      <c r="B1858" s="3" t="str">
        <f t="shared" si="477"/>
        <v>Gas</v>
      </c>
      <c r="C1858" s="3">
        <f t="shared" si="478"/>
        <v>0</v>
      </c>
      <c r="D1858" s="3">
        <f t="shared" si="479"/>
        <v>8.9764210000000001E-3</v>
      </c>
      <c r="E1858" s="3">
        <f t="shared" si="480"/>
        <v>0</v>
      </c>
      <c r="F1858" s="3" t="str">
        <f t="shared" si="481"/>
        <v/>
      </c>
      <c r="G1858" s="3">
        <f t="shared" si="482"/>
        <v>0</v>
      </c>
      <c r="H1858" s="3">
        <f t="shared" si="483"/>
        <v>4</v>
      </c>
      <c r="I1858" s="3">
        <f t="shared" si="484"/>
        <v>0</v>
      </c>
      <c r="J1858" s="3">
        <f t="shared" si="485"/>
        <v>0</v>
      </c>
      <c r="K1858" s="3">
        <f t="shared" si="486"/>
        <v>0</v>
      </c>
      <c r="L1858" s="3">
        <f t="shared" si="487"/>
        <v>2.5999999999999999E-3</v>
      </c>
      <c r="M1858" s="3">
        <f t="shared" si="488"/>
        <v>0</v>
      </c>
      <c r="N1858" s="3">
        <f t="shared" si="489"/>
        <v>0</v>
      </c>
      <c r="O1858" s="3">
        <f>SUM(K1858:M1858)</f>
        <v>2.5999999999999999E-3</v>
      </c>
      <c r="P1858" s="41" t="str">
        <f t="shared" si="490"/>
        <v/>
      </c>
      <c r="Q1858" s="42">
        <f t="shared" si="491"/>
        <v>0.28964773376828024</v>
      </c>
      <c r="R1858" s="44" t="str">
        <f t="shared" si="492"/>
        <v/>
      </c>
      <c r="S1858" s="3" t="str">
        <f>IF(G1858&gt;0,(K1858/G1858)*(1000000/365),"")</f>
        <v/>
      </c>
      <c r="T1858" s="3">
        <f>IF(H1858&gt;0,(L1858/H1858)*(1000000/365),"")</f>
        <v>1.780821917808219</v>
      </c>
      <c r="U1858" s="3" t="str">
        <f>IF(I1858&gt;0,(M1858/I1858)*(1000000/365),"")</f>
        <v/>
      </c>
      <c r="V1858" s="28" t="str">
        <f>IF(J1858&gt;0,(N1858/J1858)*(1000000/365),"")</f>
        <v/>
      </c>
      <c r="Y1858" s="29" t="s">
        <v>1096</v>
      </c>
      <c r="Z1858" s="3" t="s">
        <v>47</v>
      </c>
      <c r="AA1858" s="3">
        <v>8976.4210000000003</v>
      </c>
      <c r="AB1858" s="3">
        <v>2</v>
      </c>
      <c r="AC1858" s="3">
        <v>4</v>
      </c>
      <c r="AD1858" s="3">
        <v>0</v>
      </c>
      <c r="AE1858" s="2" t="s">
        <v>1245</v>
      </c>
      <c r="AI1858" s="3" t="s">
        <v>1243</v>
      </c>
      <c r="AK1858" s="3">
        <v>4</v>
      </c>
      <c r="AL1858" s="3">
        <v>2.6</v>
      </c>
      <c r="AM1858" s="2" t="s">
        <v>1245</v>
      </c>
    </row>
    <row r="1859" spans="1:42" x14ac:dyDescent="0.25">
      <c r="A1859" s="3">
        <f t="shared" si="476"/>
        <v>5</v>
      </c>
      <c r="B1859" s="3" t="str">
        <f t="shared" si="477"/>
        <v>Gas</v>
      </c>
      <c r="C1859" s="3">
        <f t="shared" si="478"/>
        <v>0</v>
      </c>
      <c r="D1859" s="3">
        <f t="shared" si="479"/>
        <v>0.33567736779310342</v>
      </c>
      <c r="E1859" s="3">
        <f t="shared" si="480"/>
        <v>0.56184297020689655</v>
      </c>
      <c r="F1859" s="3" t="str">
        <f t="shared" si="481"/>
        <v/>
      </c>
      <c r="G1859" s="3">
        <f t="shared" si="482"/>
        <v>0</v>
      </c>
      <c r="H1859" s="3">
        <f t="shared" si="483"/>
        <v>141</v>
      </c>
      <c r="I1859" s="3">
        <f t="shared" si="484"/>
        <v>236</v>
      </c>
      <c r="J1859" s="3">
        <f t="shared" si="485"/>
        <v>0</v>
      </c>
      <c r="K1859" s="3">
        <f t="shared" si="486"/>
        <v>0</v>
      </c>
      <c r="L1859" s="3">
        <f t="shared" si="487"/>
        <v>1.43E-2</v>
      </c>
      <c r="M1859" s="3">
        <f t="shared" si="488"/>
        <v>0.01</v>
      </c>
      <c r="N1859" s="3">
        <f t="shared" si="489"/>
        <v>0</v>
      </c>
      <c r="O1859" s="3">
        <f>SUM(K1859:M1859)</f>
        <v>2.4300000000000002E-2</v>
      </c>
      <c r="P1859" s="41" t="str">
        <f t="shared" si="490"/>
        <v/>
      </c>
      <c r="Q1859" s="42">
        <f t="shared" si="491"/>
        <v>4.2600429376620598E-2</v>
      </c>
      <c r="R1859" s="44">
        <f t="shared" si="492"/>
        <v>1.7798567447266517E-2</v>
      </c>
      <c r="S1859" s="3" t="str">
        <f>IF(G1859&gt;0,(K1859/G1859)*(1000000/365),"")</f>
        <v/>
      </c>
      <c r="T1859" s="3">
        <f>IF(H1859&gt;0,(L1859/H1859)*(1000000/365),"")</f>
        <v>0.27785873894880014</v>
      </c>
      <c r="U1859" s="3">
        <f>IF(I1859&gt;0,(M1859/I1859)*(1000000/365),"")</f>
        <v>0.11609008590666357</v>
      </c>
      <c r="V1859" s="28" t="str">
        <f>IF(J1859&gt;0,(N1859/J1859)*(1000000/365),"")</f>
        <v/>
      </c>
      <c r="Y1859" s="29" t="s">
        <v>1097</v>
      </c>
      <c r="Z1859" s="3" t="s">
        <v>47</v>
      </c>
      <c r="AA1859" s="3">
        <v>897520.33799999999</v>
      </c>
      <c r="AB1859" s="3">
        <v>67</v>
      </c>
      <c r="AC1859" s="3">
        <v>252</v>
      </c>
      <c r="AD1859" s="3">
        <v>0</v>
      </c>
      <c r="AE1859" s="2" t="s">
        <v>1245</v>
      </c>
      <c r="AI1859" s="3" t="s">
        <v>1243</v>
      </c>
      <c r="AK1859" s="3">
        <v>141</v>
      </c>
      <c r="AL1859" s="3">
        <v>14.3</v>
      </c>
      <c r="AM1859" s="2" t="s">
        <v>1243</v>
      </c>
      <c r="AO1859" s="2">
        <v>236</v>
      </c>
      <c r="AP1859" s="2">
        <v>10</v>
      </c>
    </row>
    <row r="1860" spans="1:42" x14ac:dyDescent="0.25">
      <c r="A1860" s="3">
        <f t="shared" si="476"/>
        <v>2</v>
      </c>
      <c r="B1860" s="3" t="str">
        <f t="shared" si="477"/>
        <v>Gas</v>
      </c>
      <c r="C1860" s="3">
        <f t="shared" si="478"/>
        <v>0</v>
      </c>
      <c r="D1860" s="3">
        <f t="shared" si="479"/>
        <v>4.7729599999999997E-3</v>
      </c>
      <c r="E1860" s="3">
        <f t="shared" si="480"/>
        <v>0</v>
      </c>
      <c r="F1860" s="3" t="str">
        <f t="shared" si="481"/>
        <v/>
      </c>
      <c r="G1860" s="3">
        <f t="shared" si="482"/>
        <v>0</v>
      </c>
      <c r="H1860" s="3">
        <f t="shared" si="483"/>
        <v>4</v>
      </c>
      <c r="I1860" s="3">
        <f t="shared" si="484"/>
        <v>0</v>
      </c>
      <c r="J1860" s="3">
        <f t="shared" si="485"/>
        <v>0</v>
      </c>
      <c r="K1860" s="3">
        <f t="shared" si="486"/>
        <v>0</v>
      </c>
      <c r="L1860" s="3">
        <f t="shared" si="487"/>
        <v>1.1375000000000001E-3</v>
      </c>
      <c r="M1860" s="3">
        <f t="shared" si="488"/>
        <v>0</v>
      </c>
      <c r="N1860" s="3">
        <f t="shared" si="489"/>
        <v>0</v>
      </c>
      <c r="O1860" s="3">
        <f>SUM(K1860:M1860)</f>
        <v>1.1375000000000001E-3</v>
      </c>
      <c r="P1860" s="41" t="str">
        <f t="shared" si="490"/>
        <v/>
      </c>
      <c r="Q1860" s="42">
        <f t="shared" si="491"/>
        <v>0.23832171231269486</v>
      </c>
      <c r="R1860" s="44" t="str">
        <f t="shared" si="492"/>
        <v/>
      </c>
      <c r="S1860" s="3" t="str">
        <f>IF(G1860&gt;0,(K1860/G1860)*(1000000/365),"")</f>
        <v/>
      </c>
      <c r="T1860" s="3">
        <f>IF(H1860&gt;0,(L1860/H1860)*(1000000/365),"")</f>
        <v>0.77910958904109595</v>
      </c>
      <c r="U1860" s="3" t="str">
        <f>IF(I1860&gt;0,(M1860/I1860)*(1000000/365),"")</f>
        <v/>
      </c>
      <c r="V1860" s="28" t="str">
        <f>IF(J1860&gt;0,(N1860/J1860)*(1000000/365),"")</f>
        <v/>
      </c>
      <c r="Y1860" s="29" t="s">
        <v>1097</v>
      </c>
      <c r="Z1860" s="3" t="s">
        <v>47</v>
      </c>
      <c r="AA1860" s="3">
        <v>4772.96</v>
      </c>
      <c r="AB1860" s="3">
        <v>1</v>
      </c>
      <c r="AC1860" s="3">
        <v>4</v>
      </c>
      <c r="AD1860" s="3">
        <v>0</v>
      </c>
      <c r="AE1860" s="2" t="s">
        <v>1245</v>
      </c>
      <c r="AI1860" s="3" t="s">
        <v>1243</v>
      </c>
      <c r="AK1860" s="3">
        <v>4</v>
      </c>
      <c r="AL1860" s="3">
        <v>1.1375</v>
      </c>
      <c r="AM1860" s="2" t="s">
        <v>1245</v>
      </c>
    </row>
    <row r="1861" spans="1:42" x14ac:dyDescent="0.25">
      <c r="A1861" s="3">
        <f t="shared" si="476"/>
        <v>5</v>
      </c>
      <c r="B1861" s="3" t="str">
        <f t="shared" si="477"/>
        <v>Gas</v>
      </c>
      <c r="C1861" s="3">
        <f t="shared" si="478"/>
        <v>0</v>
      </c>
      <c r="D1861" s="3">
        <f t="shared" si="479"/>
        <v>2.1485391999999999E-2</v>
      </c>
      <c r="E1861" s="3">
        <f t="shared" si="480"/>
        <v>1.0742695999999999E-2</v>
      </c>
      <c r="F1861" s="3" t="str">
        <f t="shared" si="481"/>
        <v/>
      </c>
      <c r="G1861" s="3">
        <f t="shared" si="482"/>
        <v>0</v>
      </c>
      <c r="H1861" s="3">
        <f t="shared" si="483"/>
        <v>10</v>
      </c>
      <c r="I1861" s="3">
        <f t="shared" si="484"/>
        <v>5</v>
      </c>
      <c r="J1861" s="3">
        <f t="shared" si="485"/>
        <v>0</v>
      </c>
      <c r="K1861" s="3">
        <f t="shared" si="486"/>
        <v>0</v>
      </c>
      <c r="L1861" s="3">
        <f t="shared" si="487"/>
        <v>9.6999999999999986E-3</v>
      </c>
      <c r="M1861" s="3">
        <f t="shared" si="488"/>
        <v>1E-4</v>
      </c>
      <c r="N1861" s="3">
        <f t="shared" si="489"/>
        <v>0</v>
      </c>
      <c r="O1861" s="3">
        <f>SUM(K1861:M1861)</f>
        <v>9.7999999999999979E-3</v>
      </c>
      <c r="P1861" s="41" t="str">
        <f t="shared" si="490"/>
        <v/>
      </c>
      <c r="Q1861" s="42">
        <f t="shared" si="491"/>
        <v>0.45146953800051676</v>
      </c>
      <c r="R1861" s="44">
        <f t="shared" si="492"/>
        <v>9.3086502680518948E-3</v>
      </c>
      <c r="S1861" s="3" t="str">
        <f>IF(G1861&gt;0,(K1861/G1861)*(1000000/365),"")</f>
        <v/>
      </c>
      <c r="T1861" s="3">
        <f>IF(H1861&gt;0,(L1861/H1861)*(1000000/365),"")</f>
        <v>2.657534246575342</v>
      </c>
      <c r="U1861" s="3">
        <f>IF(I1861&gt;0,(M1861/I1861)*(1000000/365),"")</f>
        <v>5.4794520547945209E-2</v>
      </c>
      <c r="V1861" s="28" t="str">
        <f>IF(J1861&gt;0,(N1861/J1861)*(1000000/365),"")</f>
        <v/>
      </c>
      <c r="Y1861" s="29" t="s">
        <v>1097</v>
      </c>
      <c r="Z1861" s="3" t="s">
        <v>47</v>
      </c>
      <c r="AA1861" s="3">
        <v>32228.088</v>
      </c>
      <c r="AB1861" s="3">
        <v>3</v>
      </c>
      <c r="AC1861" s="3">
        <v>15</v>
      </c>
      <c r="AD1861" s="3">
        <v>0</v>
      </c>
      <c r="AE1861" s="2" t="s">
        <v>1245</v>
      </c>
      <c r="AI1861" s="3" t="s">
        <v>1243</v>
      </c>
      <c r="AK1861" s="3">
        <v>10</v>
      </c>
      <c r="AL1861" s="3">
        <v>9.6999999999999993</v>
      </c>
      <c r="AM1861" s="2" t="s">
        <v>1243</v>
      </c>
      <c r="AO1861" s="2">
        <v>5</v>
      </c>
      <c r="AP1861" s="2">
        <v>0.1</v>
      </c>
    </row>
    <row r="1862" spans="1:42" x14ac:dyDescent="0.25">
      <c r="A1862" s="3">
        <f t="shared" si="476"/>
        <v>3</v>
      </c>
      <c r="B1862" s="3" t="str">
        <f t="shared" si="477"/>
        <v>Gas</v>
      </c>
      <c r="C1862" s="3">
        <f t="shared" si="478"/>
        <v>0</v>
      </c>
      <c r="D1862" s="3">
        <f t="shared" si="479"/>
        <v>0</v>
      </c>
      <c r="E1862" s="3">
        <f t="shared" si="480"/>
        <v>4.1594930000000002E-3</v>
      </c>
      <c r="F1862" s="3" t="str">
        <f t="shared" si="481"/>
        <v/>
      </c>
      <c r="G1862" s="3">
        <f t="shared" si="482"/>
        <v>0</v>
      </c>
      <c r="H1862" s="3">
        <f t="shared" si="483"/>
        <v>0</v>
      </c>
      <c r="I1862" s="3">
        <f t="shared" si="484"/>
        <v>8</v>
      </c>
      <c r="J1862" s="3">
        <f t="shared" si="485"/>
        <v>0</v>
      </c>
      <c r="K1862" s="3">
        <f t="shared" si="486"/>
        <v>0</v>
      </c>
      <c r="L1862" s="3">
        <f t="shared" si="487"/>
        <v>0</v>
      </c>
      <c r="M1862" s="3">
        <f t="shared" si="488"/>
        <v>0</v>
      </c>
      <c r="N1862" s="3">
        <f t="shared" si="489"/>
        <v>0</v>
      </c>
      <c r="O1862" s="3">
        <f>SUM(K1862:M1862)</f>
        <v>0</v>
      </c>
      <c r="P1862" s="41" t="str">
        <f t="shared" si="490"/>
        <v/>
      </c>
      <c r="Q1862" s="42" t="str">
        <f t="shared" si="491"/>
        <v/>
      </c>
      <c r="R1862" s="44">
        <f t="shared" si="492"/>
        <v>0</v>
      </c>
      <c r="S1862" s="3" t="str">
        <f>IF(G1862&gt;0,(K1862/G1862)*(1000000/365),"")</f>
        <v/>
      </c>
      <c r="T1862" s="3" t="str">
        <f>IF(H1862&gt;0,(L1862/H1862)*(1000000/365),"")</f>
        <v/>
      </c>
      <c r="U1862" s="3">
        <f>IF(I1862&gt;0,(M1862/I1862)*(1000000/365),"")</f>
        <v>0</v>
      </c>
      <c r="V1862" s="28" t="str">
        <f>IF(J1862&gt;0,(N1862/J1862)*(1000000/365),"")</f>
        <v/>
      </c>
      <c r="Y1862" s="29" t="s">
        <v>1097</v>
      </c>
      <c r="Z1862" s="3" t="s">
        <v>47</v>
      </c>
      <c r="AA1862" s="3">
        <v>4159.4930000000004</v>
      </c>
      <c r="AB1862" s="3">
        <v>2</v>
      </c>
      <c r="AC1862" s="3">
        <v>8</v>
      </c>
      <c r="AD1862" s="3">
        <v>0</v>
      </c>
      <c r="AE1862" s="2" t="s">
        <v>1245</v>
      </c>
      <c r="AI1862" s="3" t="s">
        <v>1245</v>
      </c>
      <c r="AM1862" s="2" t="s">
        <v>1243</v>
      </c>
      <c r="AO1862" s="2">
        <v>8</v>
      </c>
      <c r="AP1862" s="2">
        <v>0</v>
      </c>
    </row>
    <row r="1863" spans="1:42" x14ac:dyDescent="0.25">
      <c r="A1863" s="3">
        <f t="shared" si="476"/>
        <v>3</v>
      </c>
      <c r="B1863" s="3" t="str">
        <f t="shared" si="477"/>
        <v>Gas</v>
      </c>
      <c r="C1863" s="3">
        <f t="shared" si="478"/>
        <v>0</v>
      </c>
      <c r="D1863" s="3">
        <f t="shared" si="479"/>
        <v>0</v>
      </c>
      <c r="E1863" s="3">
        <f t="shared" si="480"/>
        <v>2.1681799999999998E-2</v>
      </c>
      <c r="F1863" s="3" t="str">
        <f t="shared" si="481"/>
        <v/>
      </c>
      <c r="G1863" s="3">
        <f t="shared" si="482"/>
        <v>0</v>
      </c>
      <c r="H1863" s="3">
        <f t="shared" si="483"/>
        <v>0</v>
      </c>
      <c r="I1863" s="3">
        <f t="shared" si="484"/>
        <v>6</v>
      </c>
      <c r="J1863" s="3">
        <f t="shared" si="485"/>
        <v>0</v>
      </c>
      <c r="K1863" s="3">
        <f t="shared" si="486"/>
        <v>0</v>
      </c>
      <c r="L1863" s="3">
        <f t="shared" si="487"/>
        <v>0</v>
      </c>
      <c r="M1863" s="3">
        <f t="shared" si="488"/>
        <v>1.83E-4</v>
      </c>
      <c r="N1863" s="3">
        <f t="shared" si="489"/>
        <v>0</v>
      </c>
      <c r="O1863" s="3">
        <f>SUM(K1863:M1863)</f>
        <v>1.83E-4</v>
      </c>
      <c r="P1863" s="41" t="str">
        <f t="shared" si="490"/>
        <v/>
      </c>
      <c r="Q1863" s="42" t="str">
        <f t="shared" si="491"/>
        <v/>
      </c>
      <c r="R1863" s="44">
        <f t="shared" si="492"/>
        <v>8.4402586501120761E-3</v>
      </c>
      <c r="S1863" s="3" t="str">
        <f>IF(G1863&gt;0,(K1863/G1863)*(1000000/365),"")</f>
        <v/>
      </c>
      <c r="T1863" s="3" t="str">
        <f>IF(H1863&gt;0,(L1863/H1863)*(1000000/365),"")</f>
        <v/>
      </c>
      <c r="U1863" s="3">
        <f>IF(I1863&gt;0,(M1863/I1863)*(1000000/365),"")</f>
        <v>8.3561643835616428E-2</v>
      </c>
      <c r="V1863" s="28" t="str">
        <f>IF(J1863&gt;0,(N1863/J1863)*(1000000/365),"")</f>
        <v/>
      </c>
      <c r="Y1863" s="29" t="s">
        <v>1097</v>
      </c>
      <c r="Z1863" s="3" t="s">
        <v>47</v>
      </c>
      <c r="AA1863" s="3">
        <v>21681.8</v>
      </c>
      <c r="AB1863" s="3">
        <v>2</v>
      </c>
      <c r="AC1863" s="3">
        <v>6</v>
      </c>
      <c r="AD1863" s="3">
        <v>0</v>
      </c>
      <c r="AE1863" s="2" t="s">
        <v>1245</v>
      </c>
      <c r="AI1863" s="3" t="s">
        <v>1245</v>
      </c>
      <c r="AM1863" s="2" t="s">
        <v>1243</v>
      </c>
      <c r="AO1863" s="2">
        <v>6</v>
      </c>
      <c r="AP1863" s="2">
        <v>0.183</v>
      </c>
    </row>
    <row r="1864" spans="1:42" x14ac:dyDescent="0.25">
      <c r="A1864" s="3">
        <f t="shared" si="476"/>
        <v>5</v>
      </c>
      <c r="B1864" s="3" t="str">
        <f t="shared" si="477"/>
        <v>Gas</v>
      </c>
      <c r="C1864" s="3">
        <f t="shared" si="478"/>
        <v>0</v>
      </c>
      <c r="D1864" s="3">
        <f t="shared" si="479"/>
        <v>2.3916318750000002E-2</v>
      </c>
      <c r="E1864" s="3">
        <f t="shared" si="480"/>
        <v>1.8601581249999999E-2</v>
      </c>
      <c r="F1864" s="3" t="str">
        <f t="shared" si="481"/>
        <v/>
      </c>
      <c r="G1864" s="3">
        <f t="shared" si="482"/>
        <v>0</v>
      </c>
      <c r="H1864" s="3">
        <f t="shared" si="483"/>
        <v>18</v>
      </c>
      <c r="I1864" s="3">
        <f t="shared" si="484"/>
        <v>14</v>
      </c>
      <c r="J1864" s="3">
        <f t="shared" si="485"/>
        <v>0</v>
      </c>
      <c r="K1864" s="3">
        <f t="shared" si="486"/>
        <v>0</v>
      </c>
      <c r="L1864" s="3">
        <f t="shared" si="487"/>
        <v>3.3384396999999997E-3</v>
      </c>
      <c r="M1864" s="3">
        <f t="shared" si="488"/>
        <v>1.708E-4</v>
      </c>
      <c r="N1864" s="3">
        <f t="shared" si="489"/>
        <v>0</v>
      </c>
      <c r="O1864" s="3">
        <f>SUM(K1864:M1864)</f>
        <v>3.5092396999999997E-3</v>
      </c>
      <c r="P1864" s="41" t="str">
        <f t="shared" si="490"/>
        <v/>
      </c>
      <c r="Q1864" s="42">
        <f t="shared" si="491"/>
        <v>0.13958835951707657</v>
      </c>
      <c r="R1864" s="44">
        <f t="shared" si="492"/>
        <v>9.1820151042266915E-3</v>
      </c>
      <c r="S1864" s="3" t="str">
        <f>IF(G1864&gt;0,(K1864/G1864)*(1000000/365),"")</f>
        <v/>
      </c>
      <c r="T1864" s="3">
        <f>IF(H1864&gt;0,(L1864/H1864)*(1000000/365),"")</f>
        <v>0.5081338964992389</v>
      </c>
      <c r="U1864" s="3">
        <f>IF(I1864&gt;0,(M1864/I1864)*(1000000/365),"")</f>
        <v>3.3424657534246574E-2</v>
      </c>
      <c r="V1864" s="28" t="str">
        <f>IF(J1864&gt;0,(N1864/J1864)*(1000000/365),"")</f>
        <v/>
      </c>
      <c r="Y1864" s="29" t="s">
        <v>1097</v>
      </c>
      <c r="Z1864" s="3" t="s">
        <v>47</v>
      </c>
      <c r="AA1864" s="3">
        <v>42517.9</v>
      </c>
      <c r="AB1864" s="3">
        <v>6</v>
      </c>
      <c r="AC1864" s="3">
        <v>32</v>
      </c>
      <c r="AD1864" s="3">
        <v>0</v>
      </c>
      <c r="AE1864" s="2" t="s">
        <v>1245</v>
      </c>
      <c r="AI1864" s="3" t="s">
        <v>1243</v>
      </c>
      <c r="AK1864" s="3">
        <v>18</v>
      </c>
      <c r="AL1864" s="3">
        <v>3.3384396999999999</v>
      </c>
      <c r="AM1864" s="2" t="s">
        <v>1243</v>
      </c>
      <c r="AO1864" s="2">
        <v>14</v>
      </c>
      <c r="AP1864" s="2">
        <v>0.17080000000000001</v>
      </c>
    </row>
    <row r="1865" spans="1:42" x14ac:dyDescent="0.25">
      <c r="A1865" s="3">
        <f t="shared" ref="A1865:A1928" si="493">IF(AND(AE1865="Y",AI1865="N",AM1865="N"),1,IF(AND(AE1865="N",AI1865="Y",AM1865="N"),2,IF(AND(AE1865="N",AI1865="N",AM1865="Y"),3,IF(AND(AE1865="Y",AI1865="Y",AM1865="N"),4,IF(AND(AE1865="N",AI1865="Y",AM1865="Y"),5,6)))))</f>
        <v>5</v>
      </c>
      <c r="B1865" s="3" t="str">
        <f t="shared" ref="B1865:B1928" si="494">IF(OR(ISNUMBER(SEARCH("gas",Y1865)),ISNUMBER(SEARCH("tight",Y1865)),ISNUMBER(SEARCH("coal",Y1865))),"Gas","Oil")</f>
        <v>Gas</v>
      </c>
      <c r="C1865" s="3">
        <f t="shared" ref="C1865:C1928" si="495">IF(SUM(G1865:I1865)&gt;0,IF(A1865=1,AA1865,IF(OR(A1865=4,A1865=6),AA1865*(G1865/SUM(G1865:I1865)),0))/1000000,0)</f>
        <v>0</v>
      </c>
      <c r="D1865" s="3">
        <f t="shared" ref="D1865:D1928" si="496">IF(SUM(G1865:I1865)&gt;0,IF(A1865=2,AA1865,IF(OR(A1865=4,A1865=5),AA1865*(H1865/SUM(G1865:I1865)),0))/1000000,0)</f>
        <v>0.36234226018421056</v>
      </c>
      <c r="E1865" s="3">
        <f t="shared" ref="E1865:E1928" si="497">IF(SUM(G1865:I1865)&gt;0,IF(A1865=3,AA1865,IF(OR(A1865=5,A1865=6),AA1865*(I1865/SUM(G1865:I1865)),0))/1000000,0)</f>
        <v>0.34376060581578949</v>
      </c>
      <c r="F1865" s="3" t="str">
        <f t="shared" ref="F1865:F1928" si="498">IF(AQ1865&gt;0,AA1865/1000000,"")</f>
        <v/>
      </c>
      <c r="G1865" s="3">
        <f t="shared" ref="G1865:G1928" si="499">AG1865</f>
        <v>0</v>
      </c>
      <c r="H1865" s="3">
        <f t="shared" ref="H1865:H1928" si="500">AK1865</f>
        <v>78</v>
      </c>
      <c r="I1865" s="3">
        <f t="shared" ref="I1865:I1928" si="501">AO1865</f>
        <v>74</v>
      </c>
      <c r="J1865" s="3">
        <f t="shared" ref="J1865:J1928" si="502">AQ1865</f>
        <v>0</v>
      </c>
      <c r="K1865" s="3">
        <f t="shared" ref="K1865:K1928" si="503">AH1865/1000</f>
        <v>0</v>
      </c>
      <c r="L1865" s="3">
        <f t="shared" ref="L1865:L1928" si="504">AL1865/1000</f>
        <v>1.83E-2</v>
      </c>
      <c r="M1865" s="3">
        <f t="shared" ref="M1865:M1928" si="505">AP1865/1000</f>
        <v>6.3E-3</v>
      </c>
      <c r="N1865" s="3">
        <f t="shared" ref="N1865:N1928" si="506">AR1865/1000</f>
        <v>0</v>
      </c>
      <c r="O1865" s="3">
        <f>SUM(K1865:M1865)</f>
        <v>2.46E-2</v>
      </c>
      <c r="P1865" s="41" t="str">
        <f t="shared" ref="P1865:P1928" si="507">IF(C1865&gt;0,(K1865/C1865),"")</f>
        <v/>
      </c>
      <c r="Q1865" s="42">
        <f t="shared" ref="Q1865:Q1928" si="508">IF(D1865&gt;0,(L1865/D1865),"")</f>
        <v>5.0504735469432946E-2</v>
      </c>
      <c r="R1865" s="44">
        <f t="shared" ref="R1865:R1928" si="509">IF(E1865&gt;0,(M1865/E1865),"")</f>
        <v>1.8326707288199195E-2</v>
      </c>
      <c r="S1865" s="3" t="str">
        <f>IF(G1865&gt;0,(K1865/G1865)*(1000000/365),"")</f>
        <v/>
      </c>
      <c r="T1865" s="3">
        <f>IF(H1865&gt;0,(L1865/H1865)*(1000000/365),"")</f>
        <v>0.64278187565858802</v>
      </c>
      <c r="U1865" s="3">
        <f>IF(I1865&gt;0,(M1865/I1865)*(1000000/365),"")</f>
        <v>0.23324694557571271</v>
      </c>
      <c r="V1865" s="28" t="str">
        <f>IF(J1865&gt;0,(N1865/J1865)*(1000000/365),"")</f>
        <v/>
      </c>
      <c r="Y1865" s="29" t="s">
        <v>1098</v>
      </c>
      <c r="Z1865" s="3" t="s">
        <v>47</v>
      </c>
      <c r="AA1865" s="3">
        <v>706102.86600000004</v>
      </c>
      <c r="AB1865" s="3">
        <v>12</v>
      </c>
      <c r="AC1865" s="3">
        <v>94</v>
      </c>
      <c r="AD1865" s="3">
        <v>0</v>
      </c>
      <c r="AE1865" s="2" t="s">
        <v>1245</v>
      </c>
      <c r="AI1865" s="3" t="s">
        <v>1243</v>
      </c>
      <c r="AK1865" s="3">
        <v>78</v>
      </c>
      <c r="AL1865" s="3">
        <v>18.3</v>
      </c>
      <c r="AM1865" s="2" t="s">
        <v>1243</v>
      </c>
      <c r="AO1865" s="2">
        <v>74</v>
      </c>
      <c r="AP1865" s="2">
        <v>6.3</v>
      </c>
    </row>
    <row r="1866" spans="1:42" x14ac:dyDescent="0.25">
      <c r="A1866" s="3">
        <f t="shared" si="493"/>
        <v>5</v>
      </c>
      <c r="B1866" s="3" t="str">
        <f t="shared" si="494"/>
        <v>Gas</v>
      </c>
      <c r="C1866" s="3">
        <f t="shared" si="495"/>
        <v>0</v>
      </c>
      <c r="D1866" s="3">
        <f t="shared" si="496"/>
        <v>7.2855408631578952E-2</v>
      </c>
      <c r="E1866" s="3">
        <f t="shared" si="497"/>
        <v>4.2498988368421052E-2</v>
      </c>
      <c r="F1866" s="3" t="str">
        <f t="shared" si="498"/>
        <v/>
      </c>
      <c r="G1866" s="3">
        <f t="shared" si="499"/>
        <v>0</v>
      </c>
      <c r="H1866" s="3">
        <f t="shared" si="500"/>
        <v>24</v>
      </c>
      <c r="I1866" s="3">
        <f t="shared" si="501"/>
        <v>14</v>
      </c>
      <c r="J1866" s="3">
        <f t="shared" si="502"/>
        <v>0</v>
      </c>
      <c r="K1866" s="3">
        <f t="shared" si="503"/>
        <v>0</v>
      </c>
      <c r="L1866" s="3">
        <f t="shared" si="504"/>
        <v>3.0000000000000001E-3</v>
      </c>
      <c r="M1866" s="3">
        <f t="shared" si="505"/>
        <v>2.9999999999999997E-4</v>
      </c>
      <c r="N1866" s="3">
        <f t="shared" si="506"/>
        <v>0</v>
      </c>
      <c r="O1866" s="3">
        <f>SUM(K1866:M1866)</f>
        <v>3.3E-3</v>
      </c>
      <c r="P1866" s="41" t="str">
        <f t="shared" si="507"/>
        <v/>
      </c>
      <c r="Q1866" s="42">
        <f t="shared" si="508"/>
        <v>4.1177450739047251E-2</v>
      </c>
      <c r="R1866" s="44">
        <f t="shared" si="509"/>
        <v>7.0589915552652423E-3</v>
      </c>
      <c r="S1866" s="3" t="str">
        <f>IF(G1866&gt;0,(K1866/G1866)*(1000000/365),"")</f>
        <v/>
      </c>
      <c r="T1866" s="3">
        <f>IF(H1866&gt;0,(L1866/H1866)*(1000000/365),"")</f>
        <v>0.34246575342465752</v>
      </c>
      <c r="U1866" s="3">
        <f>IF(I1866&gt;0,(M1866/I1866)*(1000000/365),"")</f>
        <v>5.8708414872798431E-2</v>
      </c>
      <c r="V1866" s="28" t="str">
        <f>IF(J1866&gt;0,(N1866/J1866)*(1000000/365),"")</f>
        <v/>
      </c>
      <c r="Y1866" s="29" t="s">
        <v>1099</v>
      </c>
      <c r="Z1866" s="3" t="s">
        <v>47</v>
      </c>
      <c r="AA1866" s="3">
        <v>115354.397</v>
      </c>
      <c r="AB1866" s="3">
        <v>8</v>
      </c>
      <c r="AC1866" s="3">
        <v>31</v>
      </c>
      <c r="AD1866" s="3">
        <v>0</v>
      </c>
      <c r="AE1866" s="2" t="s">
        <v>1245</v>
      </c>
      <c r="AI1866" s="3" t="s">
        <v>1243</v>
      </c>
      <c r="AK1866" s="3">
        <v>24</v>
      </c>
      <c r="AL1866" s="3">
        <v>3</v>
      </c>
      <c r="AM1866" s="2" t="s">
        <v>1243</v>
      </c>
      <c r="AO1866" s="2">
        <v>14</v>
      </c>
      <c r="AP1866" s="2">
        <v>0.3</v>
      </c>
    </row>
    <row r="1867" spans="1:42" x14ac:dyDescent="0.25">
      <c r="A1867" s="3">
        <f t="shared" si="493"/>
        <v>3</v>
      </c>
      <c r="B1867" s="3" t="str">
        <f t="shared" si="494"/>
        <v>Gas</v>
      </c>
      <c r="C1867" s="3">
        <f t="shared" si="495"/>
        <v>0</v>
      </c>
      <c r="D1867" s="3">
        <f t="shared" si="496"/>
        <v>0</v>
      </c>
      <c r="E1867" s="3">
        <f t="shared" si="497"/>
        <v>6.0225464000000003E-3</v>
      </c>
      <c r="F1867" s="3" t="str">
        <f t="shared" si="498"/>
        <v/>
      </c>
      <c r="G1867" s="3">
        <f t="shared" si="499"/>
        <v>0</v>
      </c>
      <c r="H1867" s="3">
        <f t="shared" si="500"/>
        <v>0</v>
      </c>
      <c r="I1867" s="3">
        <f t="shared" si="501"/>
        <v>5</v>
      </c>
      <c r="J1867" s="3">
        <f t="shared" si="502"/>
        <v>0</v>
      </c>
      <c r="K1867" s="3">
        <f t="shared" si="503"/>
        <v>0</v>
      </c>
      <c r="L1867" s="3">
        <f t="shared" si="504"/>
        <v>0</v>
      </c>
      <c r="M1867" s="3">
        <f t="shared" si="505"/>
        <v>0</v>
      </c>
      <c r="N1867" s="3">
        <f t="shared" si="506"/>
        <v>0</v>
      </c>
      <c r="O1867" s="3">
        <f>SUM(K1867:M1867)</f>
        <v>0</v>
      </c>
      <c r="P1867" s="41" t="str">
        <f t="shared" si="507"/>
        <v/>
      </c>
      <c r="Q1867" s="42" t="str">
        <f t="shared" si="508"/>
        <v/>
      </c>
      <c r="R1867" s="44">
        <f t="shared" si="509"/>
        <v>0</v>
      </c>
      <c r="S1867" s="3" t="str">
        <f>IF(G1867&gt;0,(K1867/G1867)*(1000000/365),"")</f>
        <v/>
      </c>
      <c r="T1867" s="3" t="str">
        <f>IF(H1867&gt;0,(L1867/H1867)*(1000000/365),"")</f>
        <v/>
      </c>
      <c r="U1867" s="3">
        <f>IF(I1867&gt;0,(M1867/I1867)*(1000000/365),"")</f>
        <v>0</v>
      </c>
      <c r="V1867" s="28" t="str">
        <f>IF(J1867&gt;0,(N1867/J1867)*(1000000/365),"")</f>
        <v/>
      </c>
      <c r="Y1867" s="29" t="s">
        <v>1099</v>
      </c>
      <c r="Z1867" s="3" t="s">
        <v>47</v>
      </c>
      <c r="AA1867" s="3">
        <v>6022.5464000000002</v>
      </c>
      <c r="AB1867" s="3">
        <v>1</v>
      </c>
      <c r="AC1867" s="3">
        <v>5</v>
      </c>
      <c r="AD1867" s="3">
        <v>0</v>
      </c>
      <c r="AE1867" s="2" t="s">
        <v>1245</v>
      </c>
      <c r="AI1867" s="3" t="s">
        <v>1245</v>
      </c>
      <c r="AM1867" s="2" t="s">
        <v>1243</v>
      </c>
      <c r="AO1867" s="2">
        <v>5</v>
      </c>
      <c r="AP1867" s="2">
        <v>0</v>
      </c>
    </row>
    <row r="1868" spans="1:42" x14ac:dyDescent="0.25">
      <c r="A1868" s="3">
        <f t="shared" si="493"/>
        <v>3</v>
      </c>
      <c r="B1868" s="3" t="str">
        <f t="shared" si="494"/>
        <v>Gas</v>
      </c>
      <c r="C1868" s="3">
        <f t="shared" si="495"/>
        <v>0</v>
      </c>
      <c r="D1868" s="3">
        <f t="shared" si="496"/>
        <v>0</v>
      </c>
      <c r="E1868" s="3">
        <f t="shared" si="497"/>
        <v>1.1794007799999999</v>
      </c>
      <c r="F1868" s="3" t="str">
        <f t="shared" si="498"/>
        <v/>
      </c>
      <c r="G1868" s="3">
        <f t="shared" si="499"/>
        <v>0</v>
      </c>
      <c r="H1868" s="3">
        <f t="shared" si="500"/>
        <v>0</v>
      </c>
      <c r="I1868" s="3">
        <f t="shared" si="501"/>
        <v>102</v>
      </c>
      <c r="J1868" s="3">
        <f t="shared" si="502"/>
        <v>0</v>
      </c>
      <c r="K1868" s="3">
        <f t="shared" si="503"/>
        <v>0</v>
      </c>
      <c r="L1868" s="3">
        <f t="shared" si="504"/>
        <v>0</v>
      </c>
      <c r="M1868" s="3">
        <f t="shared" si="505"/>
        <v>2.1530000000000001E-2</v>
      </c>
      <c r="N1868" s="3">
        <f t="shared" si="506"/>
        <v>0</v>
      </c>
      <c r="O1868" s="3">
        <f>SUM(K1868:M1868)</f>
        <v>2.1530000000000001E-2</v>
      </c>
      <c r="P1868" s="41" t="str">
        <f t="shared" si="507"/>
        <v/>
      </c>
      <c r="Q1868" s="42" t="str">
        <f t="shared" si="508"/>
        <v/>
      </c>
      <c r="R1868" s="44">
        <f t="shared" si="509"/>
        <v>1.8255032865079165E-2</v>
      </c>
      <c r="S1868" s="3" t="str">
        <f>IF(G1868&gt;0,(K1868/G1868)*(1000000/365),"")</f>
        <v/>
      </c>
      <c r="T1868" s="3" t="str">
        <f>IF(H1868&gt;0,(L1868/H1868)*(1000000/365),"")</f>
        <v/>
      </c>
      <c r="U1868" s="3">
        <f>IF(I1868&gt;0,(M1868/I1868)*(1000000/365),"")</f>
        <v>0.57829707225355897</v>
      </c>
      <c r="V1868" s="28" t="str">
        <f>IF(J1868&gt;0,(N1868/J1868)*(1000000/365),"")</f>
        <v/>
      </c>
      <c r="Y1868" s="29" t="s">
        <v>1099</v>
      </c>
      <c r="Z1868" s="3" t="s">
        <v>47</v>
      </c>
      <c r="AA1868" s="3">
        <v>1179400.78</v>
      </c>
      <c r="AB1868" s="3">
        <v>0</v>
      </c>
      <c r="AC1868" s="3">
        <v>102</v>
      </c>
      <c r="AD1868" s="3">
        <v>0</v>
      </c>
      <c r="AE1868" s="2" t="s">
        <v>1245</v>
      </c>
      <c r="AI1868" s="3" t="s">
        <v>1245</v>
      </c>
      <c r="AM1868" s="2" t="s">
        <v>1243</v>
      </c>
      <c r="AO1868" s="2">
        <v>102</v>
      </c>
      <c r="AP1868" s="2">
        <v>21.53</v>
      </c>
    </row>
    <row r="1869" spans="1:42" x14ac:dyDescent="0.25">
      <c r="A1869" s="3">
        <f t="shared" si="493"/>
        <v>3</v>
      </c>
      <c r="B1869" s="3" t="str">
        <f t="shared" si="494"/>
        <v>Gas</v>
      </c>
      <c r="C1869" s="3">
        <f t="shared" si="495"/>
        <v>0</v>
      </c>
      <c r="D1869" s="3">
        <f t="shared" si="496"/>
        <v>0</v>
      </c>
      <c r="E1869" s="3">
        <f t="shared" si="497"/>
        <v>0.2037167</v>
      </c>
      <c r="F1869" s="3" t="str">
        <f t="shared" si="498"/>
        <v/>
      </c>
      <c r="G1869" s="3">
        <f t="shared" si="499"/>
        <v>0</v>
      </c>
      <c r="H1869" s="3">
        <f t="shared" si="500"/>
        <v>0</v>
      </c>
      <c r="I1869" s="3">
        <f t="shared" si="501"/>
        <v>39</v>
      </c>
      <c r="J1869" s="3">
        <f t="shared" si="502"/>
        <v>0</v>
      </c>
      <c r="K1869" s="3">
        <f t="shared" si="503"/>
        <v>0</v>
      </c>
      <c r="L1869" s="3">
        <f t="shared" si="504"/>
        <v>0</v>
      </c>
      <c r="M1869" s="3">
        <f t="shared" si="505"/>
        <v>2.232E-3</v>
      </c>
      <c r="N1869" s="3">
        <f t="shared" si="506"/>
        <v>0</v>
      </c>
      <c r="O1869" s="3">
        <f>SUM(K1869:M1869)</f>
        <v>2.232E-3</v>
      </c>
      <c r="P1869" s="41" t="str">
        <f t="shared" si="507"/>
        <v/>
      </c>
      <c r="Q1869" s="42" t="str">
        <f t="shared" si="508"/>
        <v/>
      </c>
      <c r="R1869" s="44">
        <f t="shared" si="509"/>
        <v>1.0956391891288246E-2</v>
      </c>
      <c r="S1869" s="3" t="str">
        <f>IF(G1869&gt;0,(K1869/G1869)*(1000000/365),"")</f>
        <v/>
      </c>
      <c r="T1869" s="3" t="str">
        <f>IF(H1869&gt;0,(L1869/H1869)*(1000000/365),"")</f>
        <v/>
      </c>
      <c r="U1869" s="3">
        <f>IF(I1869&gt;0,(M1869/I1869)*(1000000/365),"")</f>
        <v>0.15679662802950473</v>
      </c>
      <c r="V1869" s="28" t="str">
        <f>IF(J1869&gt;0,(N1869/J1869)*(1000000/365),"")</f>
        <v/>
      </c>
      <c r="Y1869" s="29" t="s">
        <v>1099</v>
      </c>
      <c r="Z1869" s="3" t="s">
        <v>47</v>
      </c>
      <c r="AA1869" s="3">
        <v>203716.7</v>
      </c>
      <c r="AB1869" s="3">
        <v>12</v>
      </c>
      <c r="AC1869" s="3">
        <v>39</v>
      </c>
      <c r="AD1869" s="3">
        <v>0</v>
      </c>
      <c r="AE1869" s="2" t="s">
        <v>1245</v>
      </c>
      <c r="AI1869" s="3" t="s">
        <v>1245</v>
      </c>
      <c r="AM1869" s="2" t="s">
        <v>1243</v>
      </c>
      <c r="AO1869" s="2">
        <v>39</v>
      </c>
      <c r="AP1869" s="2">
        <v>2.2320000000000002</v>
      </c>
    </row>
    <row r="1870" spans="1:42" x14ac:dyDescent="0.25">
      <c r="A1870" s="3">
        <f t="shared" si="493"/>
        <v>5</v>
      </c>
      <c r="B1870" s="3" t="str">
        <f t="shared" si="494"/>
        <v>Gas</v>
      </c>
      <c r="C1870" s="3">
        <f t="shared" si="495"/>
        <v>0</v>
      </c>
      <c r="D1870" s="3">
        <f t="shared" si="496"/>
        <v>8.8479559999999999E-2</v>
      </c>
      <c r="E1870" s="3">
        <f t="shared" si="497"/>
        <v>0.26023400000000002</v>
      </c>
      <c r="F1870" s="3" t="str">
        <f t="shared" si="498"/>
        <v/>
      </c>
      <c r="G1870" s="3">
        <f t="shared" si="499"/>
        <v>0</v>
      </c>
      <c r="H1870" s="3">
        <f t="shared" si="500"/>
        <v>34</v>
      </c>
      <c r="I1870" s="3">
        <f t="shared" si="501"/>
        <v>100</v>
      </c>
      <c r="J1870" s="3">
        <f t="shared" si="502"/>
        <v>0</v>
      </c>
      <c r="K1870" s="3">
        <f t="shared" si="503"/>
        <v>0</v>
      </c>
      <c r="L1870" s="3">
        <f t="shared" si="504"/>
        <v>8.3733148E-3</v>
      </c>
      <c r="M1870" s="3">
        <f t="shared" si="505"/>
        <v>9.678E-4</v>
      </c>
      <c r="N1870" s="3">
        <f t="shared" si="506"/>
        <v>0</v>
      </c>
      <c r="O1870" s="3">
        <f>SUM(K1870:M1870)</f>
        <v>9.3411147999999996E-3</v>
      </c>
      <c r="P1870" s="41" t="str">
        <f t="shared" si="507"/>
        <v/>
      </c>
      <c r="Q1870" s="42">
        <f t="shared" si="508"/>
        <v>9.4635583630840847E-2</v>
      </c>
      <c r="R1870" s="44">
        <f t="shared" si="509"/>
        <v>3.7189606277427236E-3</v>
      </c>
      <c r="S1870" s="3" t="str">
        <f>IF(G1870&gt;0,(K1870/G1870)*(1000000/365),"")</f>
        <v/>
      </c>
      <c r="T1870" s="3">
        <f>IF(H1870&gt;0,(L1870/H1870)*(1000000/365),"")</f>
        <v>0.6747231909750202</v>
      </c>
      <c r="U1870" s="3">
        <f>IF(I1870&gt;0,(M1870/I1870)*(1000000/365),"")</f>
        <v>2.6515068493150683E-2</v>
      </c>
      <c r="V1870" s="28" t="str">
        <f>IF(J1870&gt;0,(N1870/J1870)*(1000000/365),"")</f>
        <v/>
      </c>
      <c r="Y1870" s="29" t="s">
        <v>1099</v>
      </c>
      <c r="Z1870" s="3" t="s">
        <v>47</v>
      </c>
      <c r="AA1870" s="3">
        <v>348713.56</v>
      </c>
      <c r="AB1870" s="3">
        <v>24</v>
      </c>
      <c r="AC1870" s="3">
        <v>134</v>
      </c>
      <c r="AD1870" s="3">
        <v>0</v>
      </c>
      <c r="AE1870" s="2" t="s">
        <v>1245</v>
      </c>
      <c r="AI1870" s="3" t="s">
        <v>1243</v>
      </c>
      <c r="AK1870" s="3">
        <v>34</v>
      </c>
      <c r="AL1870" s="3">
        <v>8.3733147999999993</v>
      </c>
      <c r="AM1870" s="2" t="s">
        <v>1243</v>
      </c>
      <c r="AO1870" s="2">
        <v>100</v>
      </c>
      <c r="AP1870" s="2">
        <v>0.96779999999999999</v>
      </c>
    </row>
    <row r="1871" spans="1:42" x14ac:dyDescent="0.25">
      <c r="A1871" s="3">
        <f t="shared" si="493"/>
        <v>5</v>
      </c>
      <c r="B1871" s="3" t="str">
        <f t="shared" si="494"/>
        <v>Gas</v>
      </c>
      <c r="C1871" s="3">
        <f t="shared" si="495"/>
        <v>0</v>
      </c>
      <c r="D1871" s="3">
        <f t="shared" si="496"/>
        <v>0.52681961325811433</v>
      </c>
      <c r="E1871" s="3">
        <f t="shared" si="497"/>
        <v>1.1946565977418855</v>
      </c>
      <c r="F1871" s="3" t="str">
        <f t="shared" si="498"/>
        <v/>
      </c>
      <c r="G1871" s="3">
        <f t="shared" si="499"/>
        <v>0</v>
      </c>
      <c r="H1871" s="3">
        <f t="shared" si="500"/>
        <v>198</v>
      </c>
      <c r="I1871" s="3">
        <f t="shared" si="501"/>
        <v>449</v>
      </c>
      <c r="J1871" s="3">
        <f t="shared" si="502"/>
        <v>0</v>
      </c>
      <c r="K1871" s="3">
        <f t="shared" si="503"/>
        <v>0</v>
      </c>
      <c r="L1871" s="3">
        <f t="shared" si="504"/>
        <v>1.7999999999999999E-2</v>
      </c>
      <c r="M1871" s="3">
        <f t="shared" si="505"/>
        <v>3.2000000000000002E-3</v>
      </c>
      <c r="N1871" s="3">
        <f t="shared" si="506"/>
        <v>0</v>
      </c>
      <c r="O1871" s="3">
        <f>SUM(K1871:M1871)</f>
        <v>2.12E-2</v>
      </c>
      <c r="P1871" s="41" t="str">
        <f t="shared" si="507"/>
        <v/>
      </c>
      <c r="Q1871" s="42">
        <f t="shared" si="508"/>
        <v>3.4167292839913557E-2</v>
      </c>
      <c r="R1871" s="44">
        <f t="shared" si="509"/>
        <v>2.6785940043762969E-3</v>
      </c>
      <c r="S1871" s="3" t="str">
        <f>IF(G1871&gt;0,(K1871/G1871)*(1000000/365),"")</f>
        <v/>
      </c>
      <c r="T1871" s="3">
        <f>IF(H1871&gt;0,(L1871/H1871)*(1000000/365),"")</f>
        <v>0.24906600249065999</v>
      </c>
      <c r="U1871" s="3">
        <f>IF(I1871&gt;0,(M1871/I1871)*(1000000/365),"")</f>
        <v>1.9525887054947066E-2</v>
      </c>
      <c r="V1871" s="28" t="str">
        <f>IF(J1871&gt;0,(N1871/J1871)*(1000000/365),"")</f>
        <v/>
      </c>
      <c r="Y1871" s="29" t="s">
        <v>1101</v>
      </c>
      <c r="Z1871" s="3" t="s">
        <v>47</v>
      </c>
      <c r="AA1871" s="3">
        <v>1721476.2109999999</v>
      </c>
      <c r="AB1871" s="3">
        <v>156</v>
      </c>
      <c r="AC1871" s="3">
        <v>522</v>
      </c>
      <c r="AD1871" s="3">
        <v>0</v>
      </c>
      <c r="AE1871" s="2" t="s">
        <v>1245</v>
      </c>
      <c r="AI1871" s="3" t="s">
        <v>1243</v>
      </c>
      <c r="AK1871" s="3">
        <v>198</v>
      </c>
      <c r="AL1871" s="3">
        <v>18</v>
      </c>
      <c r="AM1871" s="2" t="s">
        <v>1243</v>
      </c>
      <c r="AO1871" s="2">
        <v>449</v>
      </c>
      <c r="AP1871" s="2">
        <v>3.2</v>
      </c>
    </row>
    <row r="1872" spans="1:42" x14ac:dyDescent="0.25">
      <c r="A1872" s="3">
        <f t="shared" si="493"/>
        <v>5</v>
      </c>
      <c r="B1872" s="3" t="str">
        <f t="shared" si="494"/>
        <v>Gas</v>
      </c>
      <c r="C1872" s="3">
        <f t="shared" si="495"/>
        <v>0</v>
      </c>
      <c r="D1872" s="3">
        <f t="shared" si="496"/>
        <v>5.6838999999999995E-3</v>
      </c>
      <c r="E1872" s="3">
        <f t="shared" si="497"/>
        <v>5.6838999999999995E-3</v>
      </c>
      <c r="F1872" s="3" t="str">
        <f t="shared" si="498"/>
        <v/>
      </c>
      <c r="G1872" s="3">
        <f t="shared" si="499"/>
        <v>0</v>
      </c>
      <c r="H1872" s="3">
        <f t="shared" si="500"/>
        <v>8</v>
      </c>
      <c r="I1872" s="3">
        <f t="shared" si="501"/>
        <v>8</v>
      </c>
      <c r="J1872" s="3">
        <f t="shared" si="502"/>
        <v>0</v>
      </c>
      <c r="K1872" s="3">
        <f t="shared" si="503"/>
        <v>0</v>
      </c>
      <c r="L1872" s="3">
        <f t="shared" si="504"/>
        <v>8.3365518000000013E-3</v>
      </c>
      <c r="M1872" s="3">
        <f t="shared" si="505"/>
        <v>3.8930000000000002E-5</v>
      </c>
      <c r="N1872" s="3">
        <f t="shared" si="506"/>
        <v>0</v>
      </c>
      <c r="O1872" s="3">
        <f>SUM(K1872:M1872)</f>
        <v>8.3754818000000009E-3</v>
      </c>
      <c r="P1872" s="41" t="str">
        <f t="shared" si="507"/>
        <v/>
      </c>
      <c r="Q1872" s="42">
        <f t="shared" si="508"/>
        <v>1.4666957194883798</v>
      </c>
      <c r="R1872" s="44">
        <f t="shared" si="509"/>
        <v>6.8491704639420123E-3</v>
      </c>
      <c r="S1872" s="3" t="str">
        <f>IF(G1872&gt;0,(K1872/G1872)*(1000000/365),"")</f>
        <v/>
      </c>
      <c r="T1872" s="3">
        <f>IF(H1872&gt;0,(L1872/H1872)*(1000000/365),"")</f>
        <v>2.8549834931506854</v>
      </c>
      <c r="U1872" s="3">
        <f>IF(I1872&gt;0,(M1872/I1872)*(1000000/365),"")</f>
        <v>1.3332191780821918E-2</v>
      </c>
      <c r="V1872" s="28" t="str">
        <f>IF(J1872&gt;0,(N1872/J1872)*(1000000/365),"")</f>
        <v/>
      </c>
      <c r="Y1872" s="29" t="s">
        <v>1101</v>
      </c>
      <c r="Z1872" s="3" t="s">
        <v>47</v>
      </c>
      <c r="AA1872" s="3">
        <v>11367.8</v>
      </c>
      <c r="AB1872" s="3">
        <v>2</v>
      </c>
      <c r="AC1872" s="3">
        <v>16</v>
      </c>
      <c r="AD1872" s="3">
        <v>0</v>
      </c>
      <c r="AE1872" s="2" t="s">
        <v>1245</v>
      </c>
      <c r="AI1872" s="3" t="s">
        <v>1243</v>
      </c>
      <c r="AK1872" s="3">
        <v>8</v>
      </c>
      <c r="AL1872" s="3">
        <v>8.3365518000000005</v>
      </c>
      <c r="AM1872" s="2" t="s">
        <v>1243</v>
      </c>
      <c r="AO1872" s="2">
        <v>8</v>
      </c>
      <c r="AP1872" s="2">
        <v>3.8929999999999999E-2</v>
      </c>
    </row>
    <row r="1873" spans="1:42" x14ac:dyDescent="0.25">
      <c r="A1873" s="3">
        <f t="shared" si="493"/>
        <v>6</v>
      </c>
      <c r="B1873" s="3" t="str">
        <f t="shared" si="494"/>
        <v>Gas</v>
      </c>
      <c r="C1873" s="3">
        <f t="shared" si="495"/>
        <v>9.6092818181818182E-3</v>
      </c>
      <c r="D1873" s="3">
        <f t="shared" si="496"/>
        <v>0</v>
      </c>
      <c r="E1873" s="3">
        <f t="shared" si="497"/>
        <v>1.9218563636363636E-2</v>
      </c>
      <c r="F1873" s="3" t="str">
        <f t="shared" si="498"/>
        <v/>
      </c>
      <c r="G1873" s="3">
        <f t="shared" si="499"/>
        <v>4</v>
      </c>
      <c r="H1873" s="3">
        <f t="shared" si="500"/>
        <v>32</v>
      </c>
      <c r="I1873" s="3">
        <f t="shared" si="501"/>
        <v>8</v>
      </c>
      <c r="J1873" s="3">
        <f t="shared" si="502"/>
        <v>0</v>
      </c>
      <c r="K1873" s="3">
        <f t="shared" si="503"/>
        <v>3.390569E-4</v>
      </c>
      <c r="L1873" s="3">
        <f t="shared" si="504"/>
        <v>2.4092993300000001E-2</v>
      </c>
      <c r="M1873" s="3">
        <f t="shared" si="505"/>
        <v>9.1186499999999998E-5</v>
      </c>
      <c r="N1873" s="3">
        <f t="shared" si="506"/>
        <v>0</v>
      </c>
      <c r="O1873" s="3">
        <f>SUM(K1873:M1873)</f>
        <v>2.4523236699999999E-2</v>
      </c>
      <c r="P1873" s="41">
        <f t="shared" si="507"/>
        <v>3.5284312232207307E-2</v>
      </c>
      <c r="Q1873" s="42" t="str">
        <f t="shared" si="508"/>
        <v/>
      </c>
      <c r="R1873" s="44">
        <f t="shared" si="509"/>
        <v>4.7447094239376512E-3</v>
      </c>
      <c r="S1873" s="3">
        <f>IF(G1873&gt;0,(K1873/G1873)*(1000000/365),"")</f>
        <v>0.23223075342465752</v>
      </c>
      <c r="T1873" s="3">
        <f>IF(H1873&gt;0,(L1873/H1873)*(1000000/365),"")</f>
        <v>2.0627562756849316</v>
      </c>
      <c r="U1873" s="3">
        <f>IF(I1873&gt;0,(M1873/I1873)*(1000000/365),"")</f>
        <v>3.1228253424657532E-2</v>
      </c>
      <c r="V1873" s="28" t="str">
        <f>IF(J1873&gt;0,(N1873/J1873)*(1000000/365),"")</f>
        <v/>
      </c>
      <c r="Y1873" s="29" t="s">
        <v>1101</v>
      </c>
      <c r="Z1873" s="3" t="s">
        <v>62</v>
      </c>
      <c r="AA1873" s="3">
        <v>105702.1</v>
      </c>
      <c r="AB1873" s="3">
        <v>8</v>
      </c>
      <c r="AC1873" s="3">
        <v>44</v>
      </c>
      <c r="AD1873" s="3">
        <v>0</v>
      </c>
      <c r="AE1873" s="2" t="s">
        <v>1243</v>
      </c>
      <c r="AG1873" s="2">
        <v>4</v>
      </c>
      <c r="AH1873" s="2">
        <v>0.33905689999999999</v>
      </c>
      <c r="AI1873" s="3" t="s">
        <v>1243</v>
      </c>
      <c r="AK1873" s="3">
        <v>32</v>
      </c>
      <c r="AL1873" s="3">
        <v>24.0929933</v>
      </c>
      <c r="AM1873" s="2" t="s">
        <v>1243</v>
      </c>
      <c r="AO1873" s="2">
        <v>8</v>
      </c>
      <c r="AP1873" s="2">
        <v>9.1186500000000004E-2</v>
      </c>
    </row>
    <row r="1874" spans="1:42" x14ac:dyDescent="0.25">
      <c r="A1874" s="3">
        <f t="shared" si="493"/>
        <v>3</v>
      </c>
      <c r="B1874" s="3" t="str">
        <f t="shared" si="494"/>
        <v>Gas</v>
      </c>
      <c r="C1874" s="3">
        <f t="shared" si="495"/>
        <v>0</v>
      </c>
      <c r="D1874" s="3">
        <f t="shared" si="496"/>
        <v>0</v>
      </c>
      <c r="E1874" s="3">
        <f t="shared" si="497"/>
        <v>3.9712599999999999E-3</v>
      </c>
      <c r="F1874" s="3" t="str">
        <f t="shared" si="498"/>
        <v/>
      </c>
      <c r="G1874" s="3">
        <f t="shared" si="499"/>
        <v>0</v>
      </c>
      <c r="H1874" s="3">
        <f t="shared" si="500"/>
        <v>0</v>
      </c>
      <c r="I1874" s="3">
        <f t="shared" si="501"/>
        <v>3</v>
      </c>
      <c r="J1874" s="3">
        <f t="shared" si="502"/>
        <v>0</v>
      </c>
      <c r="K1874" s="3">
        <f t="shared" si="503"/>
        <v>0</v>
      </c>
      <c r="L1874" s="3">
        <f t="shared" si="504"/>
        <v>0</v>
      </c>
      <c r="M1874" s="3">
        <f t="shared" si="505"/>
        <v>1.73E-5</v>
      </c>
      <c r="N1874" s="3">
        <f t="shared" si="506"/>
        <v>0</v>
      </c>
      <c r="O1874" s="3">
        <f>SUM(K1874:M1874)</f>
        <v>1.73E-5</v>
      </c>
      <c r="P1874" s="41" t="str">
        <f t="shared" si="507"/>
        <v/>
      </c>
      <c r="Q1874" s="42" t="str">
        <f t="shared" si="508"/>
        <v/>
      </c>
      <c r="R1874" s="44">
        <f t="shared" si="509"/>
        <v>4.3563000156121735E-3</v>
      </c>
      <c r="S1874" s="3" t="str">
        <f>IF(G1874&gt;0,(K1874/G1874)*(1000000/365),"")</f>
        <v/>
      </c>
      <c r="T1874" s="3" t="str">
        <f>IF(H1874&gt;0,(L1874/H1874)*(1000000/365),"")</f>
        <v/>
      </c>
      <c r="U1874" s="3">
        <f>IF(I1874&gt;0,(M1874/I1874)*(1000000/365),"")</f>
        <v>1.5799086757990868E-2</v>
      </c>
      <c r="V1874" s="28" t="str">
        <f>IF(J1874&gt;0,(N1874/J1874)*(1000000/365),"")</f>
        <v/>
      </c>
      <c r="Y1874" s="29" t="s">
        <v>1101</v>
      </c>
      <c r="Z1874" s="3" t="s">
        <v>47</v>
      </c>
      <c r="AA1874" s="3">
        <v>3971.26</v>
      </c>
      <c r="AB1874" s="3">
        <v>1</v>
      </c>
      <c r="AC1874" s="3">
        <v>3</v>
      </c>
      <c r="AD1874" s="3">
        <v>0</v>
      </c>
      <c r="AE1874" s="2" t="s">
        <v>1245</v>
      </c>
      <c r="AI1874" s="3" t="s">
        <v>1245</v>
      </c>
      <c r="AM1874" s="2" t="s">
        <v>1243</v>
      </c>
      <c r="AO1874" s="2">
        <v>3</v>
      </c>
      <c r="AP1874" s="2">
        <v>1.7299999999999999E-2</v>
      </c>
    </row>
    <row r="1875" spans="1:42" x14ac:dyDescent="0.25">
      <c r="A1875" s="3">
        <f t="shared" si="493"/>
        <v>6</v>
      </c>
      <c r="B1875" s="3" t="str">
        <f t="shared" si="494"/>
        <v>Gas</v>
      </c>
      <c r="C1875" s="3">
        <f t="shared" si="495"/>
        <v>2.519168734883721E-2</v>
      </c>
      <c r="D1875" s="3">
        <f t="shared" si="496"/>
        <v>0</v>
      </c>
      <c r="E1875" s="3">
        <f t="shared" si="497"/>
        <v>2.0993072790697676E-2</v>
      </c>
      <c r="F1875" s="3" t="str">
        <f t="shared" si="498"/>
        <v/>
      </c>
      <c r="G1875" s="3">
        <f t="shared" si="499"/>
        <v>18</v>
      </c>
      <c r="H1875" s="3">
        <f t="shared" si="500"/>
        <v>10</v>
      </c>
      <c r="I1875" s="3">
        <f t="shared" si="501"/>
        <v>15</v>
      </c>
      <c r="J1875" s="3">
        <f t="shared" si="502"/>
        <v>0</v>
      </c>
      <c r="K1875" s="3">
        <f t="shared" si="503"/>
        <v>0</v>
      </c>
      <c r="L1875" s="3">
        <f t="shared" si="504"/>
        <v>1E-3</v>
      </c>
      <c r="M1875" s="3">
        <f t="shared" si="505"/>
        <v>0</v>
      </c>
      <c r="N1875" s="3">
        <f t="shared" si="506"/>
        <v>0</v>
      </c>
      <c r="O1875" s="3">
        <f>SUM(K1875:M1875)</f>
        <v>1E-3</v>
      </c>
      <c r="P1875" s="41">
        <f t="shared" si="507"/>
        <v>0</v>
      </c>
      <c r="Q1875" s="42" t="str">
        <f t="shared" si="508"/>
        <v/>
      </c>
      <c r="R1875" s="44">
        <f t="shared" si="509"/>
        <v>0</v>
      </c>
      <c r="S1875" s="3">
        <f>IF(G1875&gt;0,(K1875/G1875)*(1000000/365),"")</f>
        <v>0</v>
      </c>
      <c r="T1875" s="3">
        <f>IF(H1875&gt;0,(L1875/H1875)*(1000000/365),"")</f>
        <v>0.27397260273972601</v>
      </c>
      <c r="U1875" s="3">
        <f>IF(I1875&gt;0,(M1875/I1875)*(1000000/365),"")</f>
        <v>0</v>
      </c>
      <c r="V1875" s="28" t="str">
        <f>IF(J1875&gt;0,(N1875/J1875)*(1000000/365),"")</f>
        <v/>
      </c>
      <c r="Y1875" s="29" t="s">
        <v>1101</v>
      </c>
      <c r="Z1875" s="3" t="s">
        <v>47</v>
      </c>
      <c r="AA1875" s="3">
        <v>60180.142</v>
      </c>
      <c r="AB1875" s="3">
        <v>7</v>
      </c>
      <c r="AC1875" s="3">
        <v>35</v>
      </c>
      <c r="AD1875" s="3">
        <v>0</v>
      </c>
      <c r="AE1875" s="2" t="s">
        <v>1243</v>
      </c>
      <c r="AG1875" s="2">
        <v>18</v>
      </c>
      <c r="AH1875" s="2">
        <v>0</v>
      </c>
      <c r="AI1875" s="3" t="s">
        <v>1243</v>
      </c>
      <c r="AK1875" s="3">
        <v>10</v>
      </c>
      <c r="AL1875" s="3">
        <v>1</v>
      </c>
      <c r="AM1875" s="2" t="s">
        <v>1243</v>
      </c>
      <c r="AO1875" s="2">
        <v>15</v>
      </c>
      <c r="AP1875" s="2">
        <v>0</v>
      </c>
    </row>
    <row r="1876" spans="1:42" x14ac:dyDescent="0.25">
      <c r="A1876" s="3">
        <f t="shared" si="493"/>
        <v>5</v>
      </c>
      <c r="B1876" s="3" t="str">
        <f t="shared" si="494"/>
        <v>Gas</v>
      </c>
      <c r="C1876" s="3">
        <f t="shared" si="495"/>
        <v>0</v>
      </c>
      <c r="D1876" s="3">
        <f t="shared" si="496"/>
        <v>1.7027814642857141E-2</v>
      </c>
      <c r="E1876" s="3">
        <f t="shared" si="497"/>
        <v>2.2703752857142857E-2</v>
      </c>
      <c r="F1876" s="3" t="str">
        <f t="shared" si="498"/>
        <v/>
      </c>
      <c r="G1876" s="3">
        <f t="shared" si="499"/>
        <v>0</v>
      </c>
      <c r="H1876" s="3">
        <f t="shared" si="500"/>
        <v>3</v>
      </c>
      <c r="I1876" s="3">
        <f t="shared" si="501"/>
        <v>4</v>
      </c>
      <c r="J1876" s="3">
        <f t="shared" si="502"/>
        <v>0</v>
      </c>
      <c r="K1876" s="3">
        <f t="shared" si="503"/>
        <v>0</v>
      </c>
      <c r="L1876" s="3">
        <f t="shared" si="504"/>
        <v>1E-4</v>
      </c>
      <c r="M1876" s="3">
        <f t="shared" si="505"/>
        <v>0</v>
      </c>
      <c r="N1876" s="3">
        <f t="shared" si="506"/>
        <v>0</v>
      </c>
      <c r="O1876" s="3">
        <f>SUM(K1876:M1876)</f>
        <v>1E-4</v>
      </c>
      <c r="P1876" s="41" t="str">
        <f t="shared" si="507"/>
        <v/>
      </c>
      <c r="Q1876" s="42">
        <f t="shared" si="508"/>
        <v>5.8727442186451203E-3</v>
      </c>
      <c r="R1876" s="44">
        <f t="shared" si="509"/>
        <v>0</v>
      </c>
      <c r="S1876" s="3" t="str">
        <f>IF(G1876&gt;0,(K1876/G1876)*(1000000/365),"")</f>
        <v/>
      </c>
      <c r="T1876" s="3">
        <f>IF(H1876&gt;0,(L1876/H1876)*(1000000/365),"")</f>
        <v>9.1324200913242004E-2</v>
      </c>
      <c r="U1876" s="3">
        <f>IF(I1876&gt;0,(M1876/I1876)*(1000000/365),"")</f>
        <v>0</v>
      </c>
      <c r="V1876" s="28" t="str">
        <f>IF(J1876&gt;0,(N1876/J1876)*(1000000/365),"")</f>
        <v/>
      </c>
      <c r="Y1876" s="29" t="s">
        <v>1101</v>
      </c>
      <c r="Z1876" s="3" t="s">
        <v>47</v>
      </c>
      <c r="AA1876" s="3">
        <v>39731.567499999997</v>
      </c>
      <c r="AB1876" s="3">
        <v>3</v>
      </c>
      <c r="AC1876" s="3">
        <v>9</v>
      </c>
      <c r="AD1876" s="3">
        <v>0</v>
      </c>
      <c r="AE1876" s="2" t="s">
        <v>1245</v>
      </c>
      <c r="AI1876" s="3" t="s">
        <v>1243</v>
      </c>
      <c r="AK1876" s="3">
        <v>3</v>
      </c>
      <c r="AL1876" s="3">
        <v>0.1</v>
      </c>
      <c r="AM1876" s="2" t="s">
        <v>1243</v>
      </c>
      <c r="AO1876" s="2">
        <v>4</v>
      </c>
      <c r="AP1876" s="2">
        <v>0</v>
      </c>
    </row>
    <row r="1877" spans="1:42" x14ac:dyDescent="0.25">
      <c r="A1877" s="3">
        <f t="shared" si="493"/>
        <v>2</v>
      </c>
      <c r="B1877" s="3" t="str">
        <f t="shared" si="494"/>
        <v>Gas</v>
      </c>
      <c r="C1877" s="3">
        <f t="shared" si="495"/>
        <v>0</v>
      </c>
      <c r="D1877" s="3">
        <f t="shared" si="496"/>
        <v>9.7035799999999998E-3</v>
      </c>
      <c r="E1877" s="3">
        <f t="shared" si="497"/>
        <v>0</v>
      </c>
      <c r="F1877" s="3" t="str">
        <f t="shared" si="498"/>
        <v/>
      </c>
      <c r="G1877" s="3">
        <f t="shared" si="499"/>
        <v>0</v>
      </c>
      <c r="H1877" s="3">
        <f t="shared" si="500"/>
        <v>3</v>
      </c>
      <c r="I1877" s="3">
        <f t="shared" si="501"/>
        <v>0</v>
      </c>
      <c r="J1877" s="3">
        <f t="shared" si="502"/>
        <v>0</v>
      </c>
      <c r="K1877" s="3">
        <f t="shared" si="503"/>
        <v>0</v>
      </c>
      <c r="L1877" s="3">
        <f t="shared" si="504"/>
        <v>1.0774094999999998E-3</v>
      </c>
      <c r="M1877" s="3">
        <f t="shared" si="505"/>
        <v>0</v>
      </c>
      <c r="N1877" s="3">
        <f t="shared" si="506"/>
        <v>0</v>
      </c>
      <c r="O1877" s="3">
        <f>SUM(K1877:M1877)</f>
        <v>1.0774094999999998E-3</v>
      </c>
      <c r="P1877" s="41" t="str">
        <f t="shared" si="507"/>
        <v/>
      </c>
      <c r="Q1877" s="42">
        <f t="shared" si="508"/>
        <v>0.11103216544821601</v>
      </c>
      <c r="R1877" s="44" t="str">
        <f t="shared" si="509"/>
        <v/>
      </c>
      <c r="S1877" s="3" t="str">
        <f>IF(G1877&gt;0,(K1877/G1877)*(1000000/365),"")</f>
        <v/>
      </c>
      <c r="T1877" s="3">
        <f>IF(H1877&gt;0,(L1877/H1877)*(1000000/365),"")</f>
        <v>0.98393561643835592</v>
      </c>
      <c r="U1877" s="3" t="str">
        <f>IF(I1877&gt;0,(M1877/I1877)*(1000000/365),"")</f>
        <v/>
      </c>
      <c r="V1877" s="28" t="str">
        <f>IF(J1877&gt;0,(N1877/J1877)*(1000000/365),"")</f>
        <v/>
      </c>
      <c r="Y1877" s="29" t="s">
        <v>1101</v>
      </c>
      <c r="Z1877" s="3" t="s">
        <v>47</v>
      </c>
      <c r="AA1877" s="3">
        <v>9703.58</v>
      </c>
      <c r="AB1877" s="3">
        <v>1</v>
      </c>
      <c r="AC1877" s="3">
        <v>3</v>
      </c>
      <c r="AD1877" s="3">
        <v>0</v>
      </c>
      <c r="AE1877" s="2" t="s">
        <v>1245</v>
      </c>
      <c r="AI1877" s="3" t="s">
        <v>1243</v>
      </c>
      <c r="AK1877" s="3">
        <v>3</v>
      </c>
      <c r="AL1877" s="3">
        <v>1.0774094999999999</v>
      </c>
      <c r="AM1877" s="2" t="s">
        <v>1245</v>
      </c>
    </row>
    <row r="1878" spans="1:42" x14ac:dyDescent="0.25">
      <c r="A1878" s="3">
        <f t="shared" si="493"/>
        <v>2</v>
      </c>
      <c r="B1878" s="3" t="str">
        <f t="shared" si="494"/>
        <v>Gas</v>
      </c>
      <c r="C1878" s="3">
        <f t="shared" si="495"/>
        <v>0</v>
      </c>
      <c r="D1878" s="3">
        <f t="shared" si="496"/>
        <v>4.4860000000000004E-3</v>
      </c>
      <c r="E1878" s="3">
        <f t="shared" si="497"/>
        <v>0</v>
      </c>
      <c r="F1878" s="3" t="str">
        <f t="shared" si="498"/>
        <v/>
      </c>
      <c r="G1878" s="3">
        <f t="shared" si="499"/>
        <v>0</v>
      </c>
      <c r="H1878" s="3">
        <f t="shared" si="500"/>
        <v>2</v>
      </c>
      <c r="I1878" s="3">
        <f t="shared" si="501"/>
        <v>0</v>
      </c>
      <c r="J1878" s="3">
        <f t="shared" si="502"/>
        <v>0</v>
      </c>
      <c r="K1878" s="3">
        <f t="shared" si="503"/>
        <v>0</v>
      </c>
      <c r="L1878" s="3">
        <f t="shared" si="504"/>
        <v>5.4673300000000004E-5</v>
      </c>
      <c r="M1878" s="3">
        <f t="shared" si="505"/>
        <v>0</v>
      </c>
      <c r="N1878" s="3">
        <f t="shared" si="506"/>
        <v>0</v>
      </c>
      <c r="O1878" s="3">
        <f>SUM(K1878:M1878)</f>
        <v>5.4673300000000004E-5</v>
      </c>
      <c r="P1878" s="41" t="str">
        <f t="shared" si="507"/>
        <v/>
      </c>
      <c r="Q1878" s="42">
        <f t="shared" si="508"/>
        <v>1.2187539010254123E-2</v>
      </c>
      <c r="R1878" s="44" t="str">
        <f t="shared" si="509"/>
        <v/>
      </c>
      <c r="S1878" s="3" t="str">
        <f>IF(G1878&gt;0,(K1878/G1878)*(1000000/365),"")</f>
        <v/>
      </c>
      <c r="T1878" s="3">
        <f>IF(H1878&gt;0,(L1878/H1878)*(1000000/365),"")</f>
        <v>7.4894931506849324E-2</v>
      </c>
      <c r="U1878" s="3" t="str">
        <f>IF(I1878&gt;0,(M1878/I1878)*(1000000/365),"")</f>
        <v/>
      </c>
      <c r="V1878" s="28" t="str">
        <f>IF(J1878&gt;0,(N1878/J1878)*(1000000/365),"")</f>
        <v/>
      </c>
      <c r="Y1878" s="29" t="s">
        <v>1102</v>
      </c>
      <c r="Z1878" s="3" t="s">
        <v>47</v>
      </c>
      <c r="AA1878" s="3">
        <v>4486</v>
      </c>
      <c r="AB1878" s="3">
        <v>1</v>
      </c>
      <c r="AC1878" s="3">
        <v>2</v>
      </c>
      <c r="AD1878" s="3">
        <v>0</v>
      </c>
      <c r="AE1878" s="2" t="s">
        <v>1245</v>
      </c>
      <c r="AI1878" s="3" t="s">
        <v>1243</v>
      </c>
      <c r="AK1878" s="3">
        <v>2</v>
      </c>
      <c r="AL1878" s="3">
        <v>5.4673300000000001E-2</v>
      </c>
      <c r="AM1878" s="2" t="s">
        <v>1245</v>
      </c>
    </row>
    <row r="1879" spans="1:42" x14ac:dyDescent="0.25">
      <c r="A1879" s="3">
        <f t="shared" si="493"/>
        <v>5</v>
      </c>
      <c r="B1879" s="3" t="str">
        <f t="shared" si="494"/>
        <v>Gas</v>
      </c>
      <c r="C1879" s="3">
        <f t="shared" si="495"/>
        <v>0</v>
      </c>
      <c r="D1879" s="3">
        <f t="shared" si="496"/>
        <v>2.897599E-2</v>
      </c>
      <c r="E1879" s="3">
        <f t="shared" si="497"/>
        <v>2.897599E-2</v>
      </c>
      <c r="F1879" s="3" t="str">
        <f t="shared" si="498"/>
        <v/>
      </c>
      <c r="G1879" s="3">
        <f t="shared" si="499"/>
        <v>0</v>
      </c>
      <c r="H1879" s="3">
        <f t="shared" si="500"/>
        <v>4</v>
      </c>
      <c r="I1879" s="3">
        <f t="shared" si="501"/>
        <v>4</v>
      </c>
      <c r="J1879" s="3">
        <f t="shared" si="502"/>
        <v>0</v>
      </c>
      <c r="K1879" s="3">
        <f t="shared" si="503"/>
        <v>0</v>
      </c>
      <c r="L1879" s="3">
        <f t="shared" si="504"/>
        <v>3.8192476000000002E-3</v>
      </c>
      <c r="M1879" s="3">
        <f t="shared" si="505"/>
        <v>1.144E-4</v>
      </c>
      <c r="N1879" s="3">
        <f t="shared" si="506"/>
        <v>0</v>
      </c>
      <c r="O1879" s="3">
        <f>SUM(K1879:M1879)</f>
        <v>3.9336476000000004E-3</v>
      </c>
      <c r="P1879" s="41" t="str">
        <f t="shared" si="507"/>
        <v/>
      </c>
      <c r="Q1879" s="42">
        <f t="shared" si="508"/>
        <v>0.13180732047464125</v>
      </c>
      <c r="R1879" s="44">
        <f t="shared" si="509"/>
        <v>3.9480963376919993E-3</v>
      </c>
      <c r="S1879" s="3" t="str">
        <f>IF(G1879&gt;0,(K1879/G1879)*(1000000/365),"")</f>
        <v/>
      </c>
      <c r="T1879" s="3">
        <f>IF(H1879&gt;0,(L1879/H1879)*(1000000/365),"")</f>
        <v>2.6159230136986302</v>
      </c>
      <c r="U1879" s="3">
        <f>IF(I1879&gt;0,(M1879/I1879)*(1000000/365),"")</f>
        <v>7.8356164383561647E-2</v>
      </c>
      <c r="V1879" s="28" t="str">
        <f>IF(J1879&gt;0,(N1879/J1879)*(1000000/365),"")</f>
        <v/>
      </c>
      <c r="Y1879" s="29" t="s">
        <v>1103</v>
      </c>
      <c r="Z1879" s="3" t="s">
        <v>47</v>
      </c>
      <c r="AA1879" s="3">
        <v>57951.98</v>
      </c>
      <c r="AB1879" s="3">
        <v>4</v>
      </c>
      <c r="AC1879" s="3">
        <v>8</v>
      </c>
      <c r="AD1879" s="3">
        <v>0</v>
      </c>
      <c r="AE1879" s="2" t="s">
        <v>1245</v>
      </c>
      <c r="AI1879" s="3" t="s">
        <v>1243</v>
      </c>
      <c r="AK1879" s="3">
        <v>4</v>
      </c>
      <c r="AL1879" s="3">
        <v>3.8192476000000002</v>
      </c>
      <c r="AM1879" s="2" t="s">
        <v>1243</v>
      </c>
      <c r="AO1879" s="2">
        <v>4</v>
      </c>
      <c r="AP1879" s="2">
        <v>0.1144</v>
      </c>
    </row>
    <row r="1880" spans="1:42" x14ac:dyDescent="0.25">
      <c r="A1880" s="3">
        <f t="shared" si="493"/>
        <v>5</v>
      </c>
      <c r="B1880" s="3" t="str">
        <f t="shared" si="494"/>
        <v>Gas</v>
      </c>
      <c r="C1880" s="3">
        <f t="shared" si="495"/>
        <v>0</v>
      </c>
      <c r="D1880" s="3">
        <f t="shared" si="496"/>
        <v>1.2549740173913042E-2</v>
      </c>
      <c r="E1880" s="3">
        <f t="shared" si="497"/>
        <v>2.3530762826086953E-2</v>
      </c>
      <c r="F1880" s="3" t="str">
        <f t="shared" si="498"/>
        <v/>
      </c>
      <c r="G1880" s="3">
        <f t="shared" si="499"/>
        <v>0</v>
      </c>
      <c r="H1880" s="3">
        <f t="shared" si="500"/>
        <v>8</v>
      </c>
      <c r="I1880" s="3">
        <f t="shared" si="501"/>
        <v>15</v>
      </c>
      <c r="J1880" s="3">
        <f t="shared" si="502"/>
        <v>0</v>
      </c>
      <c r="K1880" s="3">
        <f t="shared" si="503"/>
        <v>0</v>
      </c>
      <c r="L1880" s="3">
        <f t="shared" si="504"/>
        <v>2.0000000000000001E-4</v>
      </c>
      <c r="M1880" s="3">
        <f t="shared" si="505"/>
        <v>2.0000000000000001E-4</v>
      </c>
      <c r="N1880" s="3">
        <f t="shared" si="506"/>
        <v>0</v>
      </c>
      <c r="O1880" s="3">
        <f>SUM(K1880:M1880)</f>
        <v>4.0000000000000002E-4</v>
      </c>
      <c r="P1880" s="41" t="str">
        <f t="shared" si="507"/>
        <v/>
      </c>
      <c r="Q1880" s="42">
        <f t="shared" si="508"/>
        <v>1.5936584919561684E-2</v>
      </c>
      <c r="R1880" s="44">
        <f t="shared" si="509"/>
        <v>8.4995119570995658E-3</v>
      </c>
      <c r="S1880" s="3" t="str">
        <f>IF(G1880&gt;0,(K1880/G1880)*(1000000/365),"")</f>
        <v/>
      </c>
      <c r="T1880" s="3">
        <f>IF(H1880&gt;0,(L1880/H1880)*(1000000/365),"")</f>
        <v>6.8493150684931503E-2</v>
      </c>
      <c r="U1880" s="3">
        <f>IF(I1880&gt;0,(M1880/I1880)*(1000000/365),"")</f>
        <v>3.6529680365296802E-2</v>
      </c>
      <c r="V1880" s="28" t="str">
        <f>IF(J1880&gt;0,(N1880/J1880)*(1000000/365),"")</f>
        <v/>
      </c>
      <c r="Y1880" s="29" t="s">
        <v>1104</v>
      </c>
      <c r="Z1880" s="3" t="s">
        <v>47</v>
      </c>
      <c r="AA1880" s="3">
        <v>36080.502999999997</v>
      </c>
      <c r="AB1880" s="3">
        <v>5</v>
      </c>
      <c r="AC1880" s="3">
        <v>15</v>
      </c>
      <c r="AD1880" s="3">
        <v>0</v>
      </c>
      <c r="AE1880" s="2" t="s">
        <v>1245</v>
      </c>
      <c r="AI1880" s="3" t="s">
        <v>1243</v>
      </c>
      <c r="AK1880" s="3">
        <v>8</v>
      </c>
      <c r="AL1880" s="3">
        <v>0.2</v>
      </c>
      <c r="AM1880" s="2" t="s">
        <v>1243</v>
      </c>
      <c r="AO1880" s="2">
        <v>15</v>
      </c>
      <c r="AP1880" s="2">
        <v>0.2</v>
      </c>
    </row>
    <row r="1881" spans="1:42" x14ac:dyDescent="0.25">
      <c r="A1881" s="3">
        <f t="shared" si="493"/>
        <v>3</v>
      </c>
      <c r="B1881" s="3" t="str">
        <f t="shared" si="494"/>
        <v>Gas</v>
      </c>
      <c r="C1881" s="3">
        <f t="shared" si="495"/>
        <v>0</v>
      </c>
      <c r="D1881" s="3">
        <f t="shared" si="496"/>
        <v>0</v>
      </c>
      <c r="E1881" s="3">
        <f t="shared" si="497"/>
        <v>6.8890390699999998E-2</v>
      </c>
      <c r="F1881" s="3" t="str">
        <f t="shared" si="498"/>
        <v/>
      </c>
      <c r="G1881" s="3">
        <f t="shared" si="499"/>
        <v>0</v>
      </c>
      <c r="H1881" s="3">
        <f t="shared" si="500"/>
        <v>0</v>
      </c>
      <c r="I1881" s="3">
        <f t="shared" si="501"/>
        <v>8</v>
      </c>
      <c r="J1881" s="3">
        <f t="shared" si="502"/>
        <v>0</v>
      </c>
      <c r="K1881" s="3">
        <f t="shared" si="503"/>
        <v>0</v>
      </c>
      <c r="L1881" s="3">
        <f t="shared" si="504"/>
        <v>0</v>
      </c>
      <c r="M1881" s="3">
        <f t="shared" si="505"/>
        <v>2.9999999999999997E-4</v>
      </c>
      <c r="N1881" s="3">
        <f t="shared" si="506"/>
        <v>0</v>
      </c>
      <c r="O1881" s="3">
        <f>SUM(K1881:M1881)</f>
        <v>2.9999999999999997E-4</v>
      </c>
      <c r="P1881" s="41" t="str">
        <f t="shared" si="507"/>
        <v/>
      </c>
      <c r="Q1881" s="42" t="str">
        <f t="shared" si="508"/>
        <v/>
      </c>
      <c r="R1881" s="44">
        <f t="shared" si="509"/>
        <v>4.3547437741560087E-3</v>
      </c>
      <c r="S1881" s="3" t="str">
        <f>IF(G1881&gt;0,(K1881/G1881)*(1000000/365),"")</f>
        <v/>
      </c>
      <c r="T1881" s="3" t="str">
        <f>IF(H1881&gt;0,(L1881/H1881)*(1000000/365),"")</f>
        <v/>
      </c>
      <c r="U1881" s="3">
        <f>IF(I1881&gt;0,(M1881/I1881)*(1000000/365),"")</f>
        <v>0.10273972602739724</v>
      </c>
      <c r="V1881" s="28" t="str">
        <f>IF(J1881&gt;0,(N1881/J1881)*(1000000/365),"")</f>
        <v/>
      </c>
      <c r="Y1881" s="29" t="s">
        <v>1104</v>
      </c>
      <c r="Z1881" s="3" t="s">
        <v>47</v>
      </c>
      <c r="AA1881" s="3">
        <v>68890.390700000004</v>
      </c>
      <c r="AB1881" s="3">
        <v>3</v>
      </c>
      <c r="AC1881" s="3">
        <v>8</v>
      </c>
      <c r="AD1881" s="3">
        <v>0</v>
      </c>
      <c r="AE1881" s="2" t="s">
        <v>1245</v>
      </c>
      <c r="AI1881" s="3" t="s">
        <v>1245</v>
      </c>
      <c r="AM1881" s="2" t="s">
        <v>1243</v>
      </c>
      <c r="AO1881" s="2">
        <v>8</v>
      </c>
      <c r="AP1881" s="2">
        <v>0.3</v>
      </c>
    </row>
    <row r="1882" spans="1:42" x14ac:dyDescent="0.25">
      <c r="A1882" s="3">
        <f t="shared" si="493"/>
        <v>5</v>
      </c>
      <c r="B1882" s="3" t="str">
        <f t="shared" si="494"/>
        <v>Gas</v>
      </c>
      <c r="C1882" s="3">
        <f t="shared" si="495"/>
        <v>0</v>
      </c>
      <c r="D1882" s="3">
        <f t="shared" si="496"/>
        <v>5.5299535466666667E-2</v>
      </c>
      <c r="E1882" s="3">
        <f t="shared" si="497"/>
        <v>0.15207372253333332</v>
      </c>
      <c r="F1882" s="3" t="str">
        <f t="shared" si="498"/>
        <v/>
      </c>
      <c r="G1882" s="3">
        <f t="shared" si="499"/>
        <v>0</v>
      </c>
      <c r="H1882" s="3">
        <f t="shared" si="500"/>
        <v>24</v>
      </c>
      <c r="I1882" s="3">
        <f t="shared" si="501"/>
        <v>66</v>
      </c>
      <c r="J1882" s="3">
        <f t="shared" si="502"/>
        <v>0</v>
      </c>
      <c r="K1882" s="3">
        <f t="shared" si="503"/>
        <v>0</v>
      </c>
      <c r="L1882" s="3">
        <f t="shared" si="504"/>
        <v>3.2000000000000002E-3</v>
      </c>
      <c r="M1882" s="3">
        <f t="shared" si="505"/>
        <v>1E-4</v>
      </c>
      <c r="N1882" s="3">
        <f t="shared" si="506"/>
        <v>0</v>
      </c>
      <c r="O1882" s="3">
        <f>SUM(K1882:M1882)</f>
        <v>3.3E-3</v>
      </c>
      <c r="P1882" s="41" t="str">
        <f t="shared" si="507"/>
        <v/>
      </c>
      <c r="Q1882" s="42">
        <f t="shared" si="508"/>
        <v>5.7866670542447672E-2</v>
      </c>
      <c r="R1882" s="44">
        <f t="shared" si="509"/>
        <v>6.5757580161872364E-4</v>
      </c>
      <c r="S1882" s="3" t="str">
        <f>IF(G1882&gt;0,(K1882/G1882)*(1000000/365),"")</f>
        <v/>
      </c>
      <c r="T1882" s="3">
        <f>IF(H1882&gt;0,(L1882/H1882)*(1000000/365),"")</f>
        <v>0.36529680365296802</v>
      </c>
      <c r="U1882" s="3">
        <f>IF(I1882&gt;0,(M1882/I1882)*(1000000/365),"")</f>
        <v>4.1511000415110008E-3</v>
      </c>
      <c r="V1882" s="28" t="str">
        <f>IF(J1882&gt;0,(N1882/J1882)*(1000000/365),"")</f>
        <v/>
      </c>
      <c r="Y1882" s="29" t="s">
        <v>1105</v>
      </c>
      <c r="Z1882" s="3" t="s">
        <v>47</v>
      </c>
      <c r="AA1882" s="3">
        <v>207373.258</v>
      </c>
      <c r="AB1882" s="3">
        <v>27</v>
      </c>
      <c r="AC1882" s="3">
        <v>74</v>
      </c>
      <c r="AD1882" s="3">
        <v>0</v>
      </c>
      <c r="AE1882" s="2" t="s">
        <v>1245</v>
      </c>
      <c r="AI1882" s="3" t="s">
        <v>1243</v>
      </c>
      <c r="AK1882" s="3">
        <v>24</v>
      </c>
      <c r="AL1882" s="3">
        <v>3.2</v>
      </c>
      <c r="AM1882" s="2" t="s">
        <v>1243</v>
      </c>
      <c r="AO1882" s="2">
        <v>66</v>
      </c>
      <c r="AP1882" s="2">
        <v>0.1</v>
      </c>
    </row>
    <row r="1883" spans="1:42" x14ac:dyDescent="0.25">
      <c r="A1883" s="3">
        <f t="shared" si="493"/>
        <v>5</v>
      </c>
      <c r="B1883" s="3" t="str">
        <f t="shared" si="494"/>
        <v>Gas</v>
      </c>
      <c r="C1883" s="3">
        <f t="shared" si="495"/>
        <v>0</v>
      </c>
      <c r="D1883" s="3">
        <f t="shared" si="496"/>
        <v>8.3459321428571431E-3</v>
      </c>
      <c r="E1883" s="3">
        <f t="shared" si="497"/>
        <v>1.5022677857142858E-2</v>
      </c>
      <c r="F1883" s="3" t="str">
        <f t="shared" si="498"/>
        <v/>
      </c>
      <c r="G1883" s="3">
        <f t="shared" si="499"/>
        <v>0</v>
      </c>
      <c r="H1883" s="3">
        <f t="shared" si="500"/>
        <v>5</v>
      </c>
      <c r="I1883" s="3">
        <f t="shared" si="501"/>
        <v>9</v>
      </c>
      <c r="J1883" s="3">
        <f t="shared" si="502"/>
        <v>0</v>
      </c>
      <c r="K1883" s="3">
        <f t="shared" si="503"/>
        <v>0</v>
      </c>
      <c r="L1883" s="3">
        <f t="shared" si="504"/>
        <v>5.9999999999999995E-4</v>
      </c>
      <c r="M1883" s="3">
        <f t="shared" si="505"/>
        <v>2.9999999999999997E-4</v>
      </c>
      <c r="N1883" s="3">
        <f t="shared" si="506"/>
        <v>0</v>
      </c>
      <c r="O1883" s="3">
        <f>SUM(K1883:M1883)</f>
        <v>8.9999999999999998E-4</v>
      </c>
      <c r="P1883" s="41" t="str">
        <f t="shared" si="507"/>
        <v/>
      </c>
      <c r="Q1883" s="42">
        <f t="shared" si="508"/>
        <v>7.1891310608547102E-2</v>
      </c>
      <c r="R1883" s="44">
        <f t="shared" si="509"/>
        <v>1.9969808502374193E-2</v>
      </c>
      <c r="S1883" s="3" t="str">
        <f>IF(G1883&gt;0,(K1883/G1883)*(1000000/365),"")</f>
        <v/>
      </c>
      <c r="T1883" s="3">
        <f>IF(H1883&gt;0,(L1883/H1883)*(1000000/365),"")</f>
        <v>0.32876712328767121</v>
      </c>
      <c r="U1883" s="3">
        <f>IF(I1883&gt;0,(M1883/I1883)*(1000000/365),"")</f>
        <v>9.132420091324199E-2</v>
      </c>
      <c r="V1883" s="28" t="str">
        <f>IF(J1883&gt;0,(N1883/J1883)*(1000000/365),"")</f>
        <v/>
      </c>
      <c r="Y1883" s="29" t="s">
        <v>1105</v>
      </c>
      <c r="Z1883" s="3" t="s">
        <v>47</v>
      </c>
      <c r="AA1883" s="3">
        <v>23368.61</v>
      </c>
      <c r="AB1883" s="3">
        <v>4</v>
      </c>
      <c r="AC1883" s="3">
        <v>16</v>
      </c>
      <c r="AD1883" s="3">
        <v>0</v>
      </c>
      <c r="AE1883" s="2" t="s">
        <v>1245</v>
      </c>
      <c r="AI1883" s="3" t="s">
        <v>1243</v>
      </c>
      <c r="AK1883" s="3">
        <v>5</v>
      </c>
      <c r="AL1883" s="3">
        <v>0.6</v>
      </c>
      <c r="AM1883" s="2" t="s">
        <v>1243</v>
      </c>
      <c r="AO1883" s="2">
        <v>9</v>
      </c>
      <c r="AP1883" s="2">
        <v>0.3</v>
      </c>
    </row>
    <row r="1884" spans="1:42" x14ac:dyDescent="0.25">
      <c r="A1884" s="3">
        <f t="shared" si="493"/>
        <v>3</v>
      </c>
      <c r="B1884" s="3" t="str">
        <f t="shared" si="494"/>
        <v>Gas</v>
      </c>
      <c r="C1884" s="3">
        <f t="shared" si="495"/>
        <v>0</v>
      </c>
      <c r="D1884" s="3">
        <f t="shared" si="496"/>
        <v>0</v>
      </c>
      <c r="E1884" s="3">
        <f t="shared" si="497"/>
        <v>4.2109970000000004E-2</v>
      </c>
      <c r="F1884" s="3" t="str">
        <f t="shared" si="498"/>
        <v/>
      </c>
      <c r="G1884" s="3">
        <f t="shared" si="499"/>
        <v>0</v>
      </c>
      <c r="H1884" s="3">
        <f t="shared" si="500"/>
        <v>0</v>
      </c>
      <c r="I1884" s="3">
        <f t="shared" si="501"/>
        <v>5</v>
      </c>
      <c r="J1884" s="3">
        <f t="shared" si="502"/>
        <v>0</v>
      </c>
      <c r="K1884" s="3">
        <f t="shared" si="503"/>
        <v>0</v>
      </c>
      <c r="L1884" s="3">
        <f t="shared" si="504"/>
        <v>0</v>
      </c>
      <c r="M1884" s="3">
        <f t="shared" si="505"/>
        <v>5.6900000000000001E-5</v>
      </c>
      <c r="N1884" s="3">
        <f t="shared" si="506"/>
        <v>0</v>
      </c>
      <c r="O1884" s="3">
        <f>SUM(K1884:M1884)</f>
        <v>5.6900000000000001E-5</v>
      </c>
      <c r="P1884" s="41" t="str">
        <f t="shared" si="507"/>
        <v/>
      </c>
      <c r="Q1884" s="42" t="str">
        <f t="shared" si="508"/>
        <v/>
      </c>
      <c r="R1884" s="44">
        <f t="shared" si="509"/>
        <v>1.3512239500526834E-3</v>
      </c>
      <c r="S1884" s="3" t="str">
        <f>IF(G1884&gt;0,(K1884/G1884)*(1000000/365),"")</f>
        <v/>
      </c>
      <c r="T1884" s="3" t="str">
        <f>IF(H1884&gt;0,(L1884/H1884)*(1000000/365),"")</f>
        <v/>
      </c>
      <c r="U1884" s="3">
        <f>IF(I1884&gt;0,(M1884/I1884)*(1000000/365),"")</f>
        <v>3.117808219178082E-2</v>
      </c>
      <c r="V1884" s="28" t="str">
        <f>IF(J1884&gt;0,(N1884/J1884)*(1000000/365),"")</f>
        <v/>
      </c>
      <c r="Y1884" s="29" t="s">
        <v>1105</v>
      </c>
      <c r="Z1884" s="3" t="s">
        <v>47</v>
      </c>
      <c r="AA1884" s="3">
        <v>42109.97</v>
      </c>
      <c r="AB1884" s="3">
        <v>1</v>
      </c>
      <c r="AC1884" s="3">
        <v>5</v>
      </c>
      <c r="AD1884" s="3">
        <v>0</v>
      </c>
      <c r="AE1884" s="2" t="s">
        <v>1245</v>
      </c>
      <c r="AI1884" s="3" t="s">
        <v>1245</v>
      </c>
      <c r="AM1884" s="2" t="s">
        <v>1243</v>
      </c>
      <c r="AO1884" s="2">
        <v>5</v>
      </c>
      <c r="AP1884" s="2">
        <v>5.6899999999999999E-2</v>
      </c>
    </row>
    <row r="1885" spans="1:42" x14ac:dyDescent="0.25">
      <c r="A1885" s="3">
        <f t="shared" si="493"/>
        <v>6</v>
      </c>
      <c r="B1885" s="3" t="str">
        <f t="shared" si="494"/>
        <v>Gas</v>
      </c>
      <c r="C1885" s="3">
        <f t="shared" si="495"/>
        <v>0.13306275036764703</v>
      </c>
      <c r="D1885" s="3">
        <f t="shared" si="496"/>
        <v>0</v>
      </c>
      <c r="E1885" s="3">
        <f t="shared" si="497"/>
        <v>8.3639443088235302E-2</v>
      </c>
      <c r="F1885" s="3" t="str">
        <f t="shared" si="498"/>
        <v/>
      </c>
      <c r="G1885" s="3">
        <f t="shared" si="499"/>
        <v>35</v>
      </c>
      <c r="H1885" s="3">
        <f t="shared" si="500"/>
        <v>79</v>
      </c>
      <c r="I1885" s="3">
        <f t="shared" si="501"/>
        <v>22</v>
      </c>
      <c r="J1885" s="3">
        <f t="shared" si="502"/>
        <v>0</v>
      </c>
      <c r="K1885" s="3">
        <f t="shared" si="503"/>
        <v>0</v>
      </c>
      <c r="L1885" s="3">
        <f t="shared" si="504"/>
        <v>2.696285E-2</v>
      </c>
      <c r="M1885" s="3">
        <f t="shared" si="505"/>
        <v>1.2433500000000001E-3</v>
      </c>
      <c r="N1885" s="3">
        <f t="shared" si="506"/>
        <v>0</v>
      </c>
      <c r="O1885" s="3">
        <f>SUM(K1885:M1885)</f>
        <v>2.8206200000000001E-2</v>
      </c>
      <c r="P1885" s="41">
        <f t="shared" si="507"/>
        <v>0</v>
      </c>
      <c r="Q1885" s="42" t="str">
        <f t="shared" si="508"/>
        <v/>
      </c>
      <c r="R1885" s="44">
        <f t="shared" si="509"/>
        <v>1.4865593960116759E-2</v>
      </c>
      <c r="S1885" s="3">
        <f>IF(G1885&gt;0,(K1885/G1885)*(1000000/365),"")</f>
        <v>0</v>
      </c>
      <c r="T1885" s="3">
        <f>IF(H1885&gt;0,(L1885/H1885)*(1000000/365),"")</f>
        <v>0.93507369516212935</v>
      </c>
      <c r="U1885" s="3">
        <f>IF(I1885&gt;0,(M1885/I1885)*(1000000/365),"")</f>
        <v>0.15483810709838108</v>
      </c>
      <c r="V1885" s="28" t="str">
        <f>IF(J1885&gt;0,(N1885/J1885)*(1000000/365),"")</f>
        <v/>
      </c>
      <c r="Y1885" s="29" t="s">
        <v>1105</v>
      </c>
      <c r="Z1885" s="3" t="s">
        <v>47</v>
      </c>
      <c r="AA1885" s="3">
        <v>517043.83</v>
      </c>
      <c r="AB1885" s="3">
        <v>37</v>
      </c>
      <c r="AC1885" s="3">
        <v>136</v>
      </c>
      <c r="AD1885" s="3">
        <v>0</v>
      </c>
      <c r="AE1885" s="2" t="s">
        <v>1243</v>
      </c>
      <c r="AG1885" s="2">
        <v>35</v>
      </c>
      <c r="AH1885" s="2">
        <v>0</v>
      </c>
      <c r="AI1885" s="3" t="s">
        <v>1243</v>
      </c>
      <c r="AK1885" s="3">
        <v>79</v>
      </c>
      <c r="AL1885" s="3">
        <v>26.96285</v>
      </c>
      <c r="AM1885" s="2" t="s">
        <v>1243</v>
      </c>
      <c r="AO1885" s="2">
        <v>22</v>
      </c>
      <c r="AP1885" s="2">
        <v>1.24335</v>
      </c>
    </row>
    <row r="1886" spans="1:42" x14ac:dyDescent="0.25">
      <c r="A1886" s="3">
        <f t="shared" si="493"/>
        <v>2</v>
      </c>
      <c r="B1886" s="3" t="str">
        <f t="shared" si="494"/>
        <v>Gas</v>
      </c>
      <c r="C1886" s="3">
        <f t="shared" si="495"/>
        <v>0</v>
      </c>
      <c r="D1886" s="3">
        <f t="shared" si="496"/>
        <v>4.4915200000000006E-3</v>
      </c>
      <c r="E1886" s="3">
        <f t="shared" si="497"/>
        <v>0</v>
      </c>
      <c r="F1886" s="3" t="str">
        <f t="shared" si="498"/>
        <v/>
      </c>
      <c r="G1886" s="3">
        <f t="shared" si="499"/>
        <v>0</v>
      </c>
      <c r="H1886" s="3">
        <f t="shared" si="500"/>
        <v>11</v>
      </c>
      <c r="I1886" s="3">
        <f t="shared" si="501"/>
        <v>0</v>
      </c>
      <c r="J1886" s="3">
        <f t="shared" si="502"/>
        <v>0</v>
      </c>
      <c r="K1886" s="3">
        <f t="shared" si="503"/>
        <v>0</v>
      </c>
      <c r="L1886" s="3">
        <f t="shared" si="504"/>
        <v>7.2460999999999999E-4</v>
      </c>
      <c r="M1886" s="3">
        <f t="shared" si="505"/>
        <v>0</v>
      </c>
      <c r="N1886" s="3">
        <f t="shared" si="506"/>
        <v>0</v>
      </c>
      <c r="O1886" s="3">
        <f>SUM(K1886:M1886)</f>
        <v>7.2460999999999999E-4</v>
      </c>
      <c r="P1886" s="41" t="str">
        <f t="shared" si="507"/>
        <v/>
      </c>
      <c r="Q1886" s="42">
        <f t="shared" si="508"/>
        <v>0.1613284589626674</v>
      </c>
      <c r="R1886" s="44" t="str">
        <f t="shared" si="509"/>
        <v/>
      </c>
      <c r="S1886" s="3" t="str">
        <f>IF(G1886&gt;0,(K1886/G1886)*(1000000/365),"")</f>
        <v/>
      </c>
      <c r="T1886" s="3">
        <f>IF(H1886&gt;0,(L1886/H1886)*(1000000/365),"")</f>
        <v>0.18047571606475712</v>
      </c>
      <c r="U1886" s="3" t="str">
        <f>IF(I1886&gt;0,(M1886/I1886)*(1000000/365),"")</f>
        <v/>
      </c>
      <c r="V1886" s="28" t="str">
        <f>IF(J1886&gt;0,(N1886/J1886)*(1000000/365),"")</f>
        <v/>
      </c>
      <c r="Y1886" s="29" t="s">
        <v>1105</v>
      </c>
      <c r="Z1886" s="3" t="s">
        <v>62</v>
      </c>
      <c r="AA1886" s="3">
        <v>4491.5200000000004</v>
      </c>
      <c r="AB1886" s="3">
        <v>1</v>
      </c>
      <c r="AC1886" s="3">
        <v>11</v>
      </c>
      <c r="AD1886" s="3">
        <v>11</v>
      </c>
      <c r="AE1886" s="2" t="s">
        <v>1245</v>
      </c>
      <c r="AI1886" s="3" t="s">
        <v>1243</v>
      </c>
      <c r="AK1886" s="3">
        <v>11</v>
      </c>
      <c r="AL1886" s="3">
        <v>0.72460999999999998</v>
      </c>
      <c r="AM1886" s="2" t="s">
        <v>1245</v>
      </c>
    </row>
    <row r="1887" spans="1:42" x14ac:dyDescent="0.25">
      <c r="A1887" s="3">
        <f t="shared" si="493"/>
        <v>2</v>
      </c>
      <c r="B1887" s="3" t="str">
        <f t="shared" si="494"/>
        <v>Gas</v>
      </c>
      <c r="C1887" s="3">
        <f t="shared" si="495"/>
        <v>0</v>
      </c>
      <c r="D1887" s="3">
        <f t="shared" si="496"/>
        <v>0.41541593660389997</v>
      </c>
      <c r="E1887" s="3">
        <f t="shared" si="497"/>
        <v>0</v>
      </c>
      <c r="F1887" s="3" t="str">
        <f t="shared" si="498"/>
        <v/>
      </c>
      <c r="G1887" s="3">
        <f t="shared" si="499"/>
        <v>0</v>
      </c>
      <c r="H1887" s="3">
        <f t="shared" si="500"/>
        <v>80</v>
      </c>
      <c r="I1887" s="3">
        <f t="shared" si="501"/>
        <v>0</v>
      </c>
      <c r="J1887" s="3">
        <f t="shared" si="502"/>
        <v>0</v>
      </c>
      <c r="K1887" s="3">
        <f t="shared" si="503"/>
        <v>0</v>
      </c>
      <c r="L1887" s="3">
        <f t="shared" si="504"/>
        <v>9.3740050800000002E-2</v>
      </c>
      <c r="M1887" s="3">
        <f t="shared" si="505"/>
        <v>0</v>
      </c>
      <c r="N1887" s="3">
        <f t="shared" si="506"/>
        <v>0</v>
      </c>
      <c r="O1887" s="3">
        <f>SUM(K1887:M1887)</f>
        <v>9.3740050800000002E-2</v>
      </c>
      <c r="P1887" s="41" t="str">
        <f t="shared" si="507"/>
        <v/>
      </c>
      <c r="Q1887" s="42">
        <f t="shared" si="508"/>
        <v>0.22565347773208169</v>
      </c>
      <c r="R1887" s="44" t="str">
        <f t="shared" si="509"/>
        <v/>
      </c>
      <c r="S1887" s="3" t="str">
        <f>IF(G1887&gt;0,(K1887/G1887)*(1000000/365),"")</f>
        <v/>
      </c>
      <c r="T1887" s="3">
        <f>IF(H1887&gt;0,(L1887/H1887)*(1000000/365),"")</f>
        <v>3.2102757123287673</v>
      </c>
      <c r="U1887" s="3" t="str">
        <f>IF(I1887&gt;0,(M1887/I1887)*(1000000/365),"")</f>
        <v/>
      </c>
      <c r="V1887" s="28" t="str">
        <f>IF(J1887&gt;0,(N1887/J1887)*(1000000/365),"")</f>
        <v/>
      </c>
      <c r="Y1887" s="29" t="s">
        <v>1105</v>
      </c>
      <c r="Z1887" s="3" t="s">
        <v>47</v>
      </c>
      <c r="AA1887" s="3">
        <v>415415.93660389999</v>
      </c>
      <c r="AB1887" s="3">
        <v>40</v>
      </c>
      <c r="AC1887" s="3">
        <v>80</v>
      </c>
      <c r="AD1887" s="3">
        <v>0</v>
      </c>
      <c r="AE1887" s="2" t="s">
        <v>1245</v>
      </c>
      <c r="AI1887" s="3" t="s">
        <v>1243</v>
      </c>
      <c r="AK1887" s="3">
        <v>80</v>
      </c>
      <c r="AL1887" s="3">
        <v>93.740050800000006</v>
      </c>
      <c r="AM1887" s="2" t="s">
        <v>1245</v>
      </c>
    </row>
    <row r="1888" spans="1:42" x14ac:dyDescent="0.25">
      <c r="A1888" s="3">
        <f t="shared" si="493"/>
        <v>5</v>
      </c>
      <c r="B1888" s="3" t="str">
        <f t="shared" si="494"/>
        <v>Gas</v>
      </c>
      <c r="C1888" s="3">
        <f t="shared" si="495"/>
        <v>0</v>
      </c>
      <c r="D1888" s="3">
        <f t="shared" si="496"/>
        <v>3.6394999999999999E-3</v>
      </c>
      <c r="E1888" s="3">
        <f t="shared" si="497"/>
        <v>3.6394999999999999E-3</v>
      </c>
      <c r="F1888" s="3" t="str">
        <f t="shared" si="498"/>
        <v/>
      </c>
      <c r="G1888" s="3">
        <f t="shared" si="499"/>
        <v>0</v>
      </c>
      <c r="H1888" s="3">
        <f t="shared" si="500"/>
        <v>2</v>
      </c>
      <c r="I1888" s="3">
        <f t="shared" si="501"/>
        <v>2</v>
      </c>
      <c r="J1888" s="3">
        <f t="shared" si="502"/>
        <v>0</v>
      </c>
      <c r="K1888" s="3">
        <f t="shared" si="503"/>
        <v>0</v>
      </c>
      <c r="L1888" s="3">
        <f t="shared" si="504"/>
        <v>1.5100000000000001E-3</v>
      </c>
      <c r="M1888" s="3">
        <f t="shared" si="505"/>
        <v>3.1000000000000001E-5</v>
      </c>
      <c r="N1888" s="3">
        <f t="shared" si="506"/>
        <v>0</v>
      </c>
      <c r="O1888" s="3">
        <f>SUM(K1888:M1888)</f>
        <v>1.5410000000000001E-3</v>
      </c>
      <c r="P1888" s="41" t="str">
        <f t="shared" si="507"/>
        <v/>
      </c>
      <c r="Q1888" s="42">
        <f t="shared" si="508"/>
        <v>0.41489215551586761</v>
      </c>
      <c r="R1888" s="44">
        <f t="shared" si="509"/>
        <v>8.5176535238356919E-3</v>
      </c>
      <c r="S1888" s="3" t="str">
        <f>IF(G1888&gt;0,(K1888/G1888)*(1000000/365),"")</f>
        <v/>
      </c>
      <c r="T1888" s="3">
        <f>IF(H1888&gt;0,(L1888/H1888)*(1000000/365),"")</f>
        <v>2.0684931506849313</v>
      </c>
      <c r="U1888" s="3">
        <f>IF(I1888&gt;0,(M1888/I1888)*(1000000/365),"")</f>
        <v>4.2465753424657533E-2</v>
      </c>
      <c r="V1888" s="28" t="str">
        <f>IF(J1888&gt;0,(N1888/J1888)*(1000000/365),"")</f>
        <v/>
      </c>
      <c r="Y1888" s="29" t="s">
        <v>1105</v>
      </c>
      <c r="Z1888" s="3" t="s">
        <v>47</v>
      </c>
      <c r="AA1888" s="3">
        <v>7279</v>
      </c>
      <c r="AB1888" s="3">
        <v>2</v>
      </c>
      <c r="AC1888" s="3">
        <v>4</v>
      </c>
      <c r="AD1888" s="3">
        <v>0</v>
      </c>
      <c r="AE1888" s="2" t="s">
        <v>1245</v>
      </c>
      <c r="AI1888" s="3" t="s">
        <v>1243</v>
      </c>
      <c r="AK1888" s="3">
        <v>2</v>
      </c>
      <c r="AL1888" s="3">
        <v>1.51</v>
      </c>
      <c r="AM1888" s="2" t="s">
        <v>1243</v>
      </c>
      <c r="AO1888" s="2">
        <v>2</v>
      </c>
      <c r="AP1888" s="2">
        <v>3.1E-2</v>
      </c>
    </row>
    <row r="1889" spans="1:42" x14ac:dyDescent="0.25">
      <c r="A1889" s="3">
        <f t="shared" si="493"/>
        <v>3</v>
      </c>
      <c r="B1889" s="3" t="str">
        <f t="shared" si="494"/>
        <v>Gas</v>
      </c>
      <c r="C1889" s="3">
        <f t="shared" si="495"/>
        <v>0</v>
      </c>
      <c r="D1889" s="3">
        <f t="shared" si="496"/>
        <v>0</v>
      </c>
      <c r="E1889" s="3">
        <f t="shared" si="497"/>
        <v>6.1269629999999999E-2</v>
      </c>
      <c r="F1889" s="3" t="str">
        <f t="shared" si="498"/>
        <v/>
      </c>
      <c r="G1889" s="3">
        <f t="shared" si="499"/>
        <v>0</v>
      </c>
      <c r="H1889" s="3">
        <f t="shared" si="500"/>
        <v>0</v>
      </c>
      <c r="I1889" s="3">
        <f t="shared" si="501"/>
        <v>13</v>
      </c>
      <c r="J1889" s="3">
        <f t="shared" si="502"/>
        <v>0</v>
      </c>
      <c r="K1889" s="3">
        <f t="shared" si="503"/>
        <v>0</v>
      </c>
      <c r="L1889" s="3">
        <f t="shared" si="504"/>
        <v>0</v>
      </c>
      <c r="M1889" s="3">
        <f t="shared" si="505"/>
        <v>1E-4</v>
      </c>
      <c r="N1889" s="3">
        <f t="shared" si="506"/>
        <v>0</v>
      </c>
      <c r="O1889" s="3">
        <f>SUM(K1889:M1889)</f>
        <v>1E-4</v>
      </c>
      <c r="P1889" s="41" t="str">
        <f t="shared" si="507"/>
        <v/>
      </c>
      <c r="Q1889" s="42" t="str">
        <f t="shared" si="508"/>
        <v/>
      </c>
      <c r="R1889" s="44">
        <f t="shared" si="509"/>
        <v>1.6321299802202168E-3</v>
      </c>
      <c r="S1889" s="3" t="str">
        <f>IF(G1889&gt;0,(K1889/G1889)*(1000000/365),"")</f>
        <v/>
      </c>
      <c r="T1889" s="3" t="str">
        <f>IF(H1889&gt;0,(L1889/H1889)*(1000000/365),"")</f>
        <v/>
      </c>
      <c r="U1889" s="3">
        <f>IF(I1889&gt;0,(M1889/I1889)*(1000000/365),"")</f>
        <v>2.107481559536354E-2</v>
      </c>
      <c r="V1889" s="28" t="str">
        <f>IF(J1889&gt;0,(N1889/J1889)*(1000000/365),"")</f>
        <v/>
      </c>
      <c r="Y1889" s="29" t="s">
        <v>1106</v>
      </c>
      <c r="Z1889" s="3" t="s">
        <v>47</v>
      </c>
      <c r="AA1889" s="3">
        <v>61269.63</v>
      </c>
      <c r="AB1889" s="3">
        <v>3</v>
      </c>
      <c r="AC1889" s="3">
        <v>13</v>
      </c>
      <c r="AD1889" s="3">
        <v>0</v>
      </c>
      <c r="AE1889" s="2" t="s">
        <v>1245</v>
      </c>
      <c r="AG1889" s="2">
        <v>0</v>
      </c>
      <c r="AH1889" s="2">
        <v>0</v>
      </c>
      <c r="AI1889" s="3" t="s">
        <v>1245</v>
      </c>
      <c r="AK1889" s="3">
        <v>0</v>
      </c>
      <c r="AL1889" s="3">
        <v>0</v>
      </c>
      <c r="AM1889" s="2" t="s">
        <v>1243</v>
      </c>
      <c r="AO1889" s="2">
        <v>13</v>
      </c>
      <c r="AP1889" s="2">
        <v>0.1</v>
      </c>
    </row>
    <row r="1890" spans="1:42" x14ac:dyDescent="0.25">
      <c r="A1890" s="3">
        <f t="shared" si="493"/>
        <v>3</v>
      </c>
      <c r="B1890" s="3" t="str">
        <f t="shared" si="494"/>
        <v>Gas</v>
      </c>
      <c r="C1890" s="3">
        <f t="shared" si="495"/>
        <v>0</v>
      </c>
      <c r="D1890" s="3">
        <f t="shared" si="496"/>
        <v>0</v>
      </c>
      <c r="E1890" s="3">
        <f t="shared" si="497"/>
        <v>4.3886339999999996E-2</v>
      </c>
      <c r="F1890" s="3" t="str">
        <f t="shared" si="498"/>
        <v/>
      </c>
      <c r="G1890" s="3">
        <f t="shared" si="499"/>
        <v>0</v>
      </c>
      <c r="H1890" s="3">
        <f t="shared" si="500"/>
        <v>0</v>
      </c>
      <c r="I1890" s="3">
        <f t="shared" si="501"/>
        <v>12</v>
      </c>
      <c r="J1890" s="3">
        <f t="shared" si="502"/>
        <v>0</v>
      </c>
      <c r="K1890" s="3">
        <f t="shared" si="503"/>
        <v>0</v>
      </c>
      <c r="L1890" s="3">
        <f t="shared" si="504"/>
        <v>0</v>
      </c>
      <c r="M1890" s="3">
        <f t="shared" si="505"/>
        <v>0</v>
      </c>
      <c r="N1890" s="3">
        <f t="shared" si="506"/>
        <v>0</v>
      </c>
      <c r="O1890" s="3">
        <f>SUM(K1890:M1890)</f>
        <v>0</v>
      </c>
      <c r="P1890" s="41" t="str">
        <f t="shared" si="507"/>
        <v/>
      </c>
      <c r="Q1890" s="42" t="str">
        <f t="shared" si="508"/>
        <v/>
      </c>
      <c r="R1890" s="44">
        <f t="shared" si="509"/>
        <v>0</v>
      </c>
      <c r="S1890" s="3" t="str">
        <f>IF(G1890&gt;0,(K1890/G1890)*(1000000/365),"")</f>
        <v/>
      </c>
      <c r="T1890" s="3" t="str">
        <f>IF(H1890&gt;0,(L1890/H1890)*(1000000/365),"")</f>
        <v/>
      </c>
      <c r="U1890" s="3">
        <f>IF(I1890&gt;0,(M1890/I1890)*(1000000/365),"")</f>
        <v>0</v>
      </c>
      <c r="V1890" s="28" t="str">
        <f>IF(J1890&gt;0,(N1890/J1890)*(1000000/365),"")</f>
        <v/>
      </c>
      <c r="Y1890" s="29" t="s">
        <v>1107</v>
      </c>
      <c r="Z1890" s="3" t="s">
        <v>47</v>
      </c>
      <c r="AA1890" s="3">
        <v>43886.34</v>
      </c>
      <c r="AB1890" s="3">
        <v>3</v>
      </c>
      <c r="AC1890" s="3">
        <v>12</v>
      </c>
      <c r="AD1890" s="3">
        <v>0</v>
      </c>
      <c r="AE1890" s="2" t="s">
        <v>1245</v>
      </c>
      <c r="AG1890" s="2">
        <v>0</v>
      </c>
      <c r="AH1890" s="2">
        <v>0</v>
      </c>
      <c r="AI1890" s="3" t="s">
        <v>1245</v>
      </c>
      <c r="AK1890" s="3">
        <v>0</v>
      </c>
      <c r="AL1890" s="3">
        <v>0</v>
      </c>
      <c r="AM1890" s="2" t="s">
        <v>1243</v>
      </c>
      <c r="AO1890" s="2">
        <v>12</v>
      </c>
      <c r="AP1890" s="2">
        <v>0</v>
      </c>
    </row>
    <row r="1891" spans="1:42" x14ac:dyDescent="0.25">
      <c r="A1891" s="3">
        <f t="shared" si="493"/>
        <v>1</v>
      </c>
      <c r="B1891" s="3" t="str">
        <f t="shared" si="494"/>
        <v>Gas</v>
      </c>
      <c r="C1891" s="3">
        <f t="shared" si="495"/>
        <v>3.740958E-3</v>
      </c>
      <c r="D1891" s="3">
        <f t="shared" si="496"/>
        <v>0</v>
      </c>
      <c r="E1891" s="3">
        <f t="shared" si="497"/>
        <v>0</v>
      </c>
      <c r="F1891" s="3" t="str">
        <f t="shared" si="498"/>
        <v/>
      </c>
      <c r="G1891" s="3">
        <f t="shared" si="499"/>
        <v>1</v>
      </c>
      <c r="H1891" s="3">
        <f t="shared" si="500"/>
        <v>0</v>
      </c>
      <c r="I1891" s="3">
        <f t="shared" si="501"/>
        <v>0</v>
      </c>
      <c r="J1891" s="3">
        <f t="shared" si="502"/>
        <v>0</v>
      </c>
      <c r="K1891" s="3">
        <f t="shared" si="503"/>
        <v>0</v>
      </c>
      <c r="L1891" s="3">
        <f t="shared" si="504"/>
        <v>0</v>
      </c>
      <c r="M1891" s="3">
        <f t="shared" si="505"/>
        <v>0</v>
      </c>
      <c r="N1891" s="3">
        <f t="shared" si="506"/>
        <v>0</v>
      </c>
      <c r="O1891" s="3">
        <f>SUM(K1891:M1891)</f>
        <v>0</v>
      </c>
      <c r="P1891" s="41">
        <f t="shared" si="507"/>
        <v>0</v>
      </c>
      <c r="Q1891" s="42" t="str">
        <f t="shared" si="508"/>
        <v/>
      </c>
      <c r="R1891" s="44" t="str">
        <f t="shared" si="509"/>
        <v/>
      </c>
      <c r="S1891" s="3">
        <f>IF(G1891&gt;0,(K1891/G1891)*(1000000/365),"")</f>
        <v>0</v>
      </c>
      <c r="T1891" s="3" t="str">
        <f>IF(H1891&gt;0,(L1891/H1891)*(1000000/365),"")</f>
        <v/>
      </c>
      <c r="U1891" s="3" t="str">
        <f>IF(I1891&gt;0,(M1891/I1891)*(1000000/365),"")</f>
        <v/>
      </c>
      <c r="V1891" s="28" t="str">
        <f>IF(J1891&gt;0,(N1891/J1891)*(1000000/365),"")</f>
        <v/>
      </c>
      <c r="Y1891" s="29" t="s">
        <v>1108</v>
      </c>
      <c r="Z1891" s="3" t="s">
        <v>62</v>
      </c>
      <c r="AA1891" s="3">
        <v>3740.9580000000001</v>
      </c>
      <c r="AB1891" s="3">
        <v>3</v>
      </c>
      <c r="AC1891" s="3">
        <v>1</v>
      </c>
      <c r="AD1891" s="3">
        <v>0</v>
      </c>
      <c r="AE1891" s="2" t="s">
        <v>1243</v>
      </c>
      <c r="AG1891" s="2">
        <v>1</v>
      </c>
      <c r="AH1891" s="2">
        <v>0</v>
      </c>
      <c r="AI1891" s="3" t="s">
        <v>1245</v>
      </c>
      <c r="AM1891" s="2" t="s">
        <v>1245</v>
      </c>
    </row>
    <row r="1892" spans="1:42" x14ac:dyDescent="0.25">
      <c r="A1892" s="3">
        <f t="shared" si="493"/>
        <v>5</v>
      </c>
      <c r="B1892" s="3" t="str">
        <f t="shared" si="494"/>
        <v>Gas</v>
      </c>
      <c r="C1892" s="3">
        <f t="shared" si="495"/>
        <v>0</v>
      </c>
      <c r="D1892" s="3">
        <f t="shared" si="496"/>
        <v>1.3552510315789471E-2</v>
      </c>
      <c r="E1892" s="3">
        <f t="shared" si="497"/>
        <v>0.11519633768421052</v>
      </c>
      <c r="F1892" s="3" t="str">
        <f t="shared" si="498"/>
        <v/>
      </c>
      <c r="G1892" s="3">
        <f t="shared" si="499"/>
        <v>0</v>
      </c>
      <c r="H1892" s="3">
        <f t="shared" si="500"/>
        <v>2</v>
      </c>
      <c r="I1892" s="3">
        <f t="shared" si="501"/>
        <v>17</v>
      </c>
      <c r="J1892" s="3">
        <f t="shared" si="502"/>
        <v>0</v>
      </c>
      <c r="K1892" s="3">
        <f t="shared" si="503"/>
        <v>0</v>
      </c>
      <c r="L1892" s="3">
        <f t="shared" si="504"/>
        <v>5.1374000000000003E-3</v>
      </c>
      <c r="M1892" s="3">
        <f t="shared" si="505"/>
        <v>7.9449999999999996E-4</v>
      </c>
      <c r="N1892" s="3">
        <f t="shared" si="506"/>
        <v>0</v>
      </c>
      <c r="O1892" s="3">
        <f>SUM(K1892:M1892)</f>
        <v>5.9319000000000004E-3</v>
      </c>
      <c r="P1892" s="41" t="str">
        <f t="shared" si="507"/>
        <v/>
      </c>
      <c r="Q1892" s="42">
        <f t="shared" si="508"/>
        <v>0.37907368305151756</v>
      </c>
      <c r="R1892" s="44">
        <f t="shared" si="509"/>
        <v>6.8969206484495622E-3</v>
      </c>
      <c r="S1892" s="3" t="str">
        <f>IF(G1892&gt;0,(K1892/G1892)*(1000000/365),"")</f>
        <v/>
      </c>
      <c r="T1892" s="3">
        <f>IF(H1892&gt;0,(L1892/H1892)*(1000000/365),"")</f>
        <v>7.0375342465753423</v>
      </c>
      <c r="U1892" s="3">
        <f>IF(I1892&gt;0,(M1892/I1892)*(1000000/365),"")</f>
        <v>0.12804190169218371</v>
      </c>
      <c r="V1892" s="28" t="str">
        <f>IF(J1892&gt;0,(N1892/J1892)*(1000000/365),"")</f>
        <v/>
      </c>
      <c r="Y1892" s="29" t="s">
        <v>1109</v>
      </c>
      <c r="Z1892" s="3" t="s">
        <v>47</v>
      </c>
      <c r="AA1892" s="3">
        <v>128748.848</v>
      </c>
      <c r="AB1892" s="3">
        <v>32</v>
      </c>
      <c r="AC1892" s="3">
        <v>19</v>
      </c>
      <c r="AD1892" s="3">
        <v>11</v>
      </c>
      <c r="AE1892" s="2" t="s">
        <v>1245</v>
      </c>
      <c r="AI1892" s="3" t="s">
        <v>1243</v>
      </c>
      <c r="AK1892" s="3">
        <v>2</v>
      </c>
      <c r="AL1892" s="3">
        <v>5.1374000000000004</v>
      </c>
      <c r="AM1892" s="2" t="s">
        <v>1243</v>
      </c>
      <c r="AO1892" s="2">
        <v>17</v>
      </c>
      <c r="AP1892" s="2">
        <v>0.79449999999999998</v>
      </c>
    </row>
    <row r="1893" spans="1:42" x14ac:dyDescent="0.25">
      <c r="A1893" s="3">
        <f t="shared" si="493"/>
        <v>3</v>
      </c>
      <c r="B1893" s="3" t="str">
        <f t="shared" si="494"/>
        <v>Gas</v>
      </c>
      <c r="C1893" s="3">
        <f t="shared" si="495"/>
        <v>0</v>
      </c>
      <c r="D1893" s="3">
        <f t="shared" si="496"/>
        <v>0</v>
      </c>
      <c r="E1893" s="3">
        <f t="shared" si="497"/>
        <v>1.7395750000000001E-2</v>
      </c>
      <c r="F1893" s="3" t="str">
        <f t="shared" si="498"/>
        <v/>
      </c>
      <c r="G1893" s="3">
        <f t="shared" si="499"/>
        <v>0</v>
      </c>
      <c r="H1893" s="3">
        <f t="shared" si="500"/>
        <v>0</v>
      </c>
      <c r="I1893" s="3">
        <f t="shared" si="501"/>
        <v>8</v>
      </c>
      <c r="J1893" s="3">
        <f t="shared" si="502"/>
        <v>0</v>
      </c>
      <c r="K1893" s="3">
        <f t="shared" si="503"/>
        <v>0</v>
      </c>
      <c r="L1893" s="3">
        <f t="shared" si="504"/>
        <v>0</v>
      </c>
      <c r="M1893" s="3">
        <f t="shared" si="505"/>
        <v>0</v>
      </c>
      <c r="N1893" s="3">
        <f t="shared" si="506"/>
        <v>0</v>
      </c>
      <c r="O1893" s="3">
        <f>SUM(K1893:M1893)</f>
        <v>0</v>
      </c>
      <c r="P1893" s="41" t="str">
        <f t="shared" si="507"/>
        <v/>
      </c>
      <c r="Q1893" s="42" t="str">
        <f t="shared" si="508"/>
        <v/>
      </c>
      <c r="R1893" s="44">
        <f t="shared" si="509"/>
        <v>0</v>
      </c>
      <c r="S1893" s="3" t="str">
        <f>IF(G1893&gt;0,(K1893/G1893)*(1000000/365),"")</f>
        <v/>
      </c>
      <c r="T1893" s="3" t="str">
        <f>IF(H1893&gt;0,(L1893/H1893)*(1000000/365),"")</f>
        <v/>
      </c>
      <c r="U1893" s="3">
        <f>IF(I1893&gt;0,(M1893/I1893)*(1000000/365),"")</f>
        <v>0</v>
      </c>
      <c r="V1893" s="28" t="str">
        <f>IF(J1893&gt;0,(N1893/J1893)*(1000000/365),"")</f>
        <v/>
      </c>
      <c r="Y1893" s="29" t="s">
        <v>1109</v>
      </c>
      <c r="Z1893" s="3" t="s">
        <v>47</v>
      </c>
      <c r="AA1893" s="3">
        <v>17395.75</v>
      </c>
      <c r="AB1893" s="3">
        <v>22</v>
      </c>
      <c r="AC1893" s="3">
        <v>8</v>
      </c>
      <c r="AD1893" s="3">
        <v>0</v>
      </c>
      <c r="AE1893" s="2" t="s">
        <v>1245</v>
      </c>
      <c r="AG1893" s="2">
        <v>0</v>
      </c>
      <c r="AH1893" s="2">
        <v>0</v>
      </c>
      <c r="AI1893" s="3" t="s">
        <v>1245</v>
      </c>
      <c r="AK1893" s="3">
        <v>0</v>
      </c>
      <c r="AL1893" s="3">
        <v>0</v>
      </c>
      <c r="AM1893" s="2" t="s">
        <v>1243</v>
      </c>
      <c r="AO1893" s="2">
        <v>8</v>
      </c>
      <c r="AP1893" s="2">
        <v>0</v>
      </c>
    </row>
    <row r="1894" spans="1:42" x14ac:dyDescent="0.25">
      <c r="A1894" s="3">
        <f t="shared" si="493"/>
        <v>5</v>
      </c>
      <c r="B1894" s="3" t="str">
        <f t="shared" si="494"/>
        <v>Gas</v>
      </c>
      <c r="C1894" s="3">
        <f t="shared" si="495"/>
        <v>0</v>
      </c>
      <c r="D1894" s="3">
        <f t="shared" si="496"/>
        <v>1.885E-3</v>
      </c>
      <c r="E1894" s="3">
        <f t="shared" si="497"/>
        <v>1.885E-3</v>
      </c>
      <c r="F1894" s="3" t="str">
        <f t="shared" si="498"/>
        <v/>
      </c>
      <c r="G1894" s="3">
        <f t="shared" si="499"/>
        <v>0</v>
      </c>
      <c r="H1894" s="3">
        <f t="shared" si="500"/>
        <v>1</v>
      </c>
      <c r="I1894" s="3">
        <f t="shared" si="501"/>
        <v>1</v>
      </c>
      <c r="J1894" s="3">
        <f t="shared" si="502"/>
        <v>0</v>
      </c>
      <c r="K1894" s="3">
        <f t="shared" si="503"/>
        <v>0</v>
      </c>
      <c r="L1894" s="3">
        <f t="shared" si="504"/>
        <v>1.4399999999999999E-3</v>
      </c>
      <c r="M1894" s="3">
        <f t="shared" si="505"/>
        <v>2.0000000000000002E-5</v>
      </c>
      <c r="N1894" s="3">
        <f t="shared" si="506"/>
        <v>0</v>
      </c>
      <c r="O1894" s="3">
        <f>SUM(K1894:M1894)</f>
        <v>1.4599999999999999E-3</v>
      </c>
      <c r="P1894" s="41" t="str">
        <f t="shared" si="507"/>
        <v/>
      </c>
      <c r="Q1894" s="42">
        <f t="shared" si="508"/>
        <v>0.76392572944297077</v>
      </c>
      <c r="R1894" s="44">
        <f t="shared" si="509"/>
        <v>1.0610079575596818E-2</v>
      </c>
      <c r="S1894" s="3" t="str">
        <f>IF(G1894&gt;0,(K1894/G1894)*(1000000/365),"")</f>
        <v/>
      </c>
      <c r="T1894" s="3">
        <f>IF(H1894&gt;0,(L1894/H1894)*(1000000/365),"")</f>
        <v>3.9452054794520541</v>
      </c>
      <c r="U1894" s="3">
        <f>IF(I1894&gt;0,(M1894/I1894)*(1000000/365),"")</f>
        <v>5.4794520547945209E-2</v>
      </c>
      <c r="V1894" s="28" t="str">
        <f>IF(J1894&gt;0,(N1894/J1894)*(1000000/365),"")</f>
        <v/>
      </c>
      <c r="Y1894" s="29" t="s">
        <v>1109</v>
      </c>
      <c r="Z1894" s="3" t="s">
        <v>47</v>
      </c>
      <c r="AA1894" s="3">
        <v>3770</v>
      </c>
      <c r="AB1894" s="3">
        <v>1</v>
      </c>
      <c r="AC1894" s="3">
        <v>1</v>
      </c>
      <c r="AD1894" s="3">
        <v>0</v>
      </c>
      <c r="AE1894" s="2" t="s">
        <v>1245</v>
      </c>
      <c r="AI1894" s="3" t="s">
        <v>1243</v>
      </c>
      <c r="AK1894" s="3">
        <v>1</v>
      </c>
      <c r="AL1894" s="3">
        <v>1.44</v>
      </c>
      <c r="AM1894" s="2" t="s">
        <v>1243</v>
      </c>
      <c r="AO1894" s="2">
        <v>1</v>
      </c>
      <c r="AP1894" s="2">
        <v>0.02</v>
      </c>
    </row>
    <row r="1895" spans="1:42" x14ac:dyDescent="0.25">
      <c r="A1895" s="3">
        <f t="shared" si="493"/>
        <v>5</v>
      </c>
      <c r="B1895" s="3" t="str">
        <f t="shared" si="494"/>
        <v>Gas</v>
      </c>
      <c r="C1895" s="3">
        <f t="shared" si="495"/>
        <v>0</v>
      </c>
      <c r="D1895" s="3">
        <f t="shared" si="496"/>
        <v>3.3129038502673798E-2</v>
      </c>
      <c r="E1895" s="3">
        <f t="shared" si="497"/>
        <v>0.37987964149732623</v>
      </c>
      <c r="F1895" s="3" t="str">
        <f t="shared" si="498"/>
        <v/>
      </c>
      <c r="G1895" s="3">
        <f t="shared" si="499"/>
        <v>0</v>
      </c>
      <c r="H1895" s="3">
        <f t="shared" si="500"/>
        <v>15</v>
      </c>
      <c r="I1895" s="3">
        <f t="shared" si="501"/>
        <v>172</v>
      </c>
      <c r="J1895" s="3">
        <f t="shared" si="502"/>
        <v>0</v>
      </c>
      <c r="K1895" s="3">
        <f t="shared" si="503"/>
        <v>0</v>
      </c>
      <c r="L1895" s="3">
        <f t="shared" si="504"/>
        <v>2.4730000000000002E-2</v>
      </c>
      <c r="M1895" s="3">
        <f t="shared" si="505"/>
        <v>6.1700000000000001E-3</v>
      </c>
      <c r="N1895" s="3">
        <f t="shared" si="506"/>
        <v>0</v>
      </c>
      <c r="O1895" s="3">
        <f>SUM(K1895:M1895)</f>
        <v>3.0900000000000004E-2</v>
      </c>
      <c r="P1895" s="41" t="str">
        <f t="shared" si="507"/>
        <v/>
      </c>
      <c r="Q1895" s="42">
        <f t="shared" si="508"/>
        <v>0.74647502969348412</v>
      </c>
      <c r="R1895" s="44">
        <f t="shared" si="509"/>
        <v>1.6241986476770505E-2</v>
      </c>
      <c r="S1895" s="3" t="str">
        <f>IF(G1895&gt;0,(K1895/G1895)*(1000000/365),"")</f>
        <v/>
      </c>
      <c r="T1895" s="3">
        <f>IF(H1895&gt;0,(L1895/H1895)*(1000000/365),"")</f>
        <v>4.5168949771689499</v>
      </c>
      <c r="U1895" s="3">
        <f>IF(I1895&gt;0,(M1895/I1895)*(1000000/365),"")</f>
        <v>9.8279706913029632E-2</v>
      </c>
      <c r="V1895" s="28" t="str">
        <f>IF(J1895&gt;0,(N1895/J1895)*(1000000/365),"")</f>
        <v/>
      </c>
      <c r="Y1895" s="29" t="s">
        <v>1109</v>
      </c>
      <c r="Z1895" s="3" t="s">
        <v>62</v>
      </c>
      <c r="AA1895" s="3">
        <v>413008.68</v>
      </c>
      <c r="AB1895" s="3">
        <v>47</v>
      </c>
      <c r="AC1895" s="3">
        <v>187</v>
      </c>
      <c r="AD1895" s="3">
        <v>0</v>
      </c>
      <c r="AE1895" s="2" t="s">
        <v>1245</v>
      </c>
      <c r="AG1895" s="2">
        <v>0</v>
      </c>
      <c r="AH1895" s="2">
        <v>0</v>
      </c>
      <c r="AI1895" s="3" t="s">
        <v>1243</v>
      </c>
      <c r="AK1895" s="3">
        <v>15</v>
      </c>
      <c r="AL1895" s="3">
        <v>24.73</v>
      </c>
      <c r="AM1895" s="2" t="s">
        <v>1243</v>
      </c>
      <c r="AO1895" s="2">
        <v>172</v>
      </c>
      <c r="AP1895" s="2">
        <v>6.17</v>
      </c>
    </row>
    <row r="1896" spans="1:42" x14ac:dyDescent="0.25">
      <c r="A1896" s="3">
        <f t="shared" si="493"/>
        <v>1</v>
      </c>
      <c r="B1896" s="3" t="str">
        <f t="shared" si="494"/>
        <v>Oil</v>
      </c>
      <c r="C1896" s="3">
        <f t="shared" si="495"/>
        <v>7.0530000000000002E-3</v>
      </c>
      <c r="D1896" s="3">
        <f t="shared" si="496"/>
        <v>0</v>
      </c>
      <c r="E1896" s="3">
        <f t="shared" si="497"/>
        <v>0</v>
      </c>
      <c r="F1896" s="3" t="str">
        <f t="shared" si="498"/>
        <v/>
      </c>
      <c r="G1896" s="3">
        <f t="shared" si="499"/>
        <v>6</v>
      </c>
      <c r="H1896" s="3">
        <f t="shared" si="500"/>
        <v>0</v>
      </c>
      <c r="I1896" s="3">
        <f t="shared" si="501"/>
        <v>0</v>
      </c>
      <c r="J1896" s="3">
        <f t="shared" si="502"/>
        <v>0</v>
      </c>
      <c r="K1896" s="3">
        <f t="shared" si="503"/>
        <v>4.0000000000000003E-5</v>
      </c>
      <c r="L1896" s="3">
        <f t="shared" si="504"/>
        <v>0</v>
      </c>
      <c r="M1896" s="3">
        <f t="shared" si="505"/>
        <v>0</v>
      </c>
      <c r="N1896" s="3">
        <f t="shared" si="506"/>
        <v>0</v>
      </c>
      <c r="O1896" s="3">
        <f>SUM(K1896:M1896)</f>
        <v>4.0000000000000003E-5</v>
      </c>
      <c r="P1896" s="41">
        <f t="shared" si="507"/>
        <v>5.671345526726216E-3</v>
      </c>
      <c r="Q1896" s="42" t="str">
        <f t="shared" si="508"/>
        <v/>
      </c>
      <c r="R1896" s="44" t="str">
        <f t="shared" si="509"/>
        <v/>
      </c>
      <c r="S1896" s="3">
        <f>IF(G1896&gt;0,(K1896/G1896)*(1000000/365),"")</f>
        <v>1.8264840182648404E-2</v>
      </c>
      <c r="T1896" s="3" t="str">
        <f>IF(H1896&gt;0,(L1896/H1896)*(1000000/365),"")</f>
        <v/>
      </c>
      <c r="U1896" s="3" t="str">
        <f>IF(I1896&gt;0,(M1896/I1896)*(1000000/365),"")</f>
        <v/>
      </c>
      <c r="V1896" s="28" t="str">
        <f>IF(J1896&gt;0,(N1896/J1896)*(1000000/365),"")</f>
        <v/>
      </c>
      <c r="Y1896" s="29" t="s">
        <v>1113</v>
      </c>
      <c r="Z1896" s="3" t="s">
        <v>47</v>
      </c>
      <c r="AA1896" s="3">
        <v>7053</v>
      </c>
      <c r="AB1896" s="3">
        <v>1</v>
      </c>
      <c r="AC1896" s="3">
        <v>6</v>
      </c>
      <c r="AD1896" s="3">
        <v>0</v>
      </c>
      <c r="AE1896" s="2" t="s">
        <v>1243</v>
      </c>
      <c r="AG1896" s="2">
        <v>6</v>
      </c>
      <c r="AH1896" s="2">
        <v>0.04</v>
      </c>
      <c r="AI1896" s="3" t="s">
        <v>1245</v>
      </c>
      <c r="AM1896" s="2" t="s">
        <v>1245</v>
      </c>
    </row>
    <row r="1897" spans="1:42" x14ac:dyDescent="0.25">
      <c r="A1897" s="3">
        <f t="shared" si="493"/>
        <v>5</v>
      </c>
      <c r="B1897" s="3" t="str">
        <f t="shared" si="494"/>
        <v>Oil</v>
      </c>
      <c r="C1897" s="3">
        <f t="shared" si="495"/>
        <v>0</v>
      </c>
      <c r="D1897" s="3">
        <f t="shared" si="496"/>
        <v>1.0550107499999999E-2</v>
      </c>
      <c r="E1897" s="3">
        <f t="shared" si="497"/>
        <v>3.1650322500000001E-2</v>
      </c>
      <c r="F1897" s="3" t="str">
        <f t="shared" si="498"/>
        <v/>
      </c>
      <c r="G1897" s="3">
        <f t="shared" si="499"/>
        <v>0</v>
      </c>
      <c r="H1897" s="3">
        <f t="shared" si="500"/>
        <v>1</v>
      </c>
      <c r="I1897" s="3">
        <f t="shared" si="501"/>
        <v>3</v>
      </c>
      <c r="J1897" s="3">
        <f t="shared" si="502"/>
        <v>0</v>
      </c>
      <c r="K1897" s="3">
        <f t="shared" si="503"/>
        <v>0</v>
      </c>
      <c r="L1897" s="3">
        <f t="shared" si="504"/>
        <v>0</v>
      </c>
      <c r="M1897" s="3">
        <f t="shared" si="505"/>
        <v>2.0000000000000001E-4</v>
      </c>
      <c r="N1897" s="3">
        <f t="shared" si="506"/>
        <v>0</v>
      </c>
      <c r="O1897" s="3">
        <f>SUM(K1897:M1897)</f>
        <v>2.0000000000000001E-4</v>
      </c>
      <c r="P1897" s="41" t="str">
        <f t="shared" si="507"/>
        <v/>
      </c>
      <c r="Q1897" s="42">
        <f t="shared" si="508"/>
        <v>0</v>
      </c>
      <c r="R1897" s="44">
        <f t="shared" si="509"/>
        <v>6.3190509354209582E-3</v>
      </c>
      <c r="S1897" s="3" t="str">
        <f>IF(G1897&gt;0,(K1897/G1897)*(1000000/365),"")</f>
        <v/>
      </c>
      <c r="T1897" s="3">
        <f>IF(H1897&gt;0,(L1897/H1897)*(1000000/365),"")</f>
        <v>0</v>
      </c>
      <c r="U1897" s="3">
        <f>IF(I1897&gt;0,(M1897/I1897)*(1000000/365),"")</f>
        <v>0.18264840182648401</v>
      </c>
      <c r="V1897" s="28" t="str">
        <f>IF(J1897&gt;0,(N1897/J1897)*(1000000/365),"")</f>
        <v/>
      </c>
      <c r="Y1897" s="29" t="s">
        <v>1113</v>
      </c>
      <c r="Z1897" s="3" t="s">
        <v>47</v>
      </c>
      <c r="AA1897" s="3">
        <v>42200.43</v>
      </c>
      <c r="AB1897" s="3">
        <v>5</v>
      </c>
      <c r="AC1897" s="3">
        <v>4</v>
      </c>
      <c r="AD1897" s="3">
        <v>0</v>
      </c>
      <c r="AE1897" s="2" t="s">
        <v>1245</v>
      </c>
      <c r="AI1897" s="3" t="s">
        <v>1243</v>
      </c>
      <c r="AK1897" s="3">
        <v>1</v>
      </c>
      <c r="AL1897" s="3">
        <v>0</v>
      </c>
      <c r="AM1897" s="2" t="s">
        <v>1243</v>
      </c>
      <c r="AO1897" s="2">
        <v>3</v>
      </c>
      <c r="AP1897" s="2">
        <v>0.2</v>
      </c>
    </row>
    <row r="1898" spans="1:42" x14ac:dyDescent="0.25">
      <c r="A1898" s="3">
        <f t="shared" si="493"/>
        <v>2</v>
      </c>
      <c r="B1898" s="3" t="str">
        <f t="shared" si="494"/>
        <v>Oil</v>
      </c>
      <c r="C1898" s="3">
        <f t="shared" si="495"/>
        <v>0</v>
      </c>
      <c r="D1898" s="3">
        <f t="shared" si="496"/>
        <v>9.0628299999999992E-3</v>
      </c>
      <c r="E1898" s="3">
        <f t="shared" si="497"/>
        <v>0</v>
      </c>
      <c r="F1898" s="3" t="str">
        <f t="shared" si="498"/>
        <v/>
      </c>
      <c r="G1898" s="3">
        <f t="shared" si="499"/>
        <v>0</v>
      </c>
      <c r="H1898" s="3">
        <f t="shared" si="500"/>
        <v>3</v>
      </c>
      <c r="I1898" s="3">
        <f t="shared" si="501"/>
        <v>0</v>
      </c>
      <c r="J1898" s="3">
        <f t="shared" si="502"/>
        <v>0</v>
      </c>
      <c r="K1898" s="3">
        <f t="shared" si="503"/>
        <v>0</v>
      </c>
      <c r="L1898" s="3">
        <f t="shared" si="504"/>
        <v>1.5690000000000002E-4</v>
      </c>
      <c r="M1898" s="3">
        <f t="shared" si="505"/>
        <v>0</v>
      </c>
      <c r="N1898" s="3">
        <f t="shared" si="506"/>
        <v>0</v>
      </c>
      <c r="O1898" s="3">
        <f>SUM(K1898:M1898)</f>
        <v>1.5690000000000002E-4</v>
      </c>
      <c r="P1898" s="41" t="str">
        <f t="shared" si="507"/>
        <v/>
      </c>
      <c r="Q1898" s="42">
        <f t="shared" si="508"/>
        <v>1.7312473035464643E-2</v>
      </c>
      <c r="R1898" s="44" t="str">
        <f t="shared" si="509"/>
        <v/>
      </c>
      <c r="S1898" s="3" t="str">
        <f>IF(G1898&gt;0,(K1898/G1898)*(1000000/365),"")</f>
        <v/>
      </c>
      <c r="T1898" s="3">
        <f>IF(H1898&gt;0,(L1898/H1898)*(1000000/365),"")</f>
        <v>0.14328767123287672</v>
      </c>
      <c r="U1898" s="3" t="str">
        <f>IF(I1898&gt;0,(M1898/I1898)*(1000000/365),"")</f>
        <v/>
      </c>
      <c r="V1898" s="28" t="str">
        <f>IF(J1898&gt;0,(N1898/J1898)*(1000000/365),"")</f>
        <v/>
      </c>
      <c r="Y1898" s="29" t="s">
        <v>1113</v>
      </c>
      <c r="Z1898" s="3" t="s">
        <v>47</v>
      </c>
      <c r="AA1898" s="3">
        <v>9062.83</v>
      </c>
      <c r="AB1898" s="3">
        <v>2</v>
      </c>
      <c r="AC1898" s="3">
        <v>3</v>
      </c>
      <c r="AD1898" s="3">
        <v>0</v>
      </c>
      <c r="AE1898" s="2" t="s">
        <v>1245</v>
      </c>
      <c r="AI1898" s="3" t="s">
        <v>1243</v>
      </c>
      <c r="AK1898" s="3">
        <v>3</v>
      </c>
      <c r="AL1898" s="3">
        <v>0.15690000000000001</v>
      </c>
      <c r="AM1898" s="2" t="s">
        <v>1245</v>
      </c>
    </row>
    <row r="1899" spans="1:42" x14ac:dyDescent="0.25">
      <c r="A1899" s="3">
        <f t="shared" si="493"/>
        <v>4</v>
      </c>
      <c r="B1899" s="3" t="str">
        <f t="shared" si="494"/>
        <v>Oil</v>
      </c>
      <c r="C1899" s="3">
        <f t="shared" si="495"/>
        <v>3.0170939895000002</v>
      </c>
      <c r="D1899" s="3">
        <f t="shared" si="496"/>
        <v>3.0170939895000002</v>
      </c>
      <c r="E1899" s="3">
        <f t="shared" si="497"/>
        <v>0</v>
      </c>
      <c r="F1899" s="3" t="str">
        <f t="shared" si="498"/>
        <v/>
      </c>
      <c r="G1899" s="3">
        <f t="shared" si="499"/>
        <v>460</v>
      </c>
      <c r="H1899" s="3">
        <f t="shared" si="500"/>
        <v>460</v>
      </c>
      <c r="I1899" s="3">
        <f t="shared" si="501"/>
        <v>0</v>
      </c>
      <c r="J1899" s="3">
        <f t="shared" si="502"/>
        <v>0</v>
      </c>
      <c r="K1899" s="3">
        <f t="shared" si="503"/>
        <v>0</v>
      </c>
      <c r="L1899" s="3">
        <f t="shared" si="504"/>
        <v>0</v>
      </c>
      <c r="M1899" s="3">
        <f t="shared" si="505"/>
        <v>0</v>
      </c>
      <c r="N1899" s="3">
        <f t="shared" si="506"/>
        <v>0</v>
      </c>
      <c r="O1899" s="3">
        <f>SUM(K1899:M1899)</f>
        <v>0</v>
      </c>
      <c r="P1899" s="41">
        <f t="shared" si="507"/>
        <v>0</v>
      </c>
      <c r="Q1899" s="42">
        <f t="shared" si="508"/>
        <v>0</v>
      </c>
      <c r="R1899" s="44" t="str">
        <f t="shared" si="509"/>
        <v/>
      </c>
      <c r="S1899" s="3">
        <f>IF(G1899&gt;0,(K1899/G1899)*(1000000/365),"")</f>
        <v>0</v>
      </c>
      <c r="T1899" s="3">
        <f>IF(H1899&gt;0,(L1899/H1899)*(1000000/365),"")</f>
        <v>0</v>
      </c>
      <c r="U1899" s="3" t="str">
        <f>IF(I1899&gt;0,(M1899/I1899)*(1000000/365),"")</f>
        <v/>
      </c>
      <c r="V1899" s="28" t="str">
        <f>IF(J1899&gt;0,(N1899/J1899)*(1000000/365),"")</f>
        <v/>
      </c>
      <c r="Y1899" s="29" t="s">
        <v>1113</v>
      </c>
      <c r="Z1899" s="3" t="s">
        <v>47</v>
      </c>
      <c r="AA1899" s="3">
        <v>6034187.9790000003</v>
      </c>
      <c r="AB1899" s="3">
        <v>205</v>
      </c>
      <c r="AC1899" s="3">
        <v>460</v>
      </c>
      <c r="AD1899" s="3">
        <v>0</v>
      </c>
      <c r="AE1899" s="2" t="s">
        <v>1243</v>
      </c>
      <c r="AG1899" s="2">
        <v>460</v>
      </c>
      <c r="AH1899" s="2">
        <v>0</v>
      </c>
      <c r="AI1899" s="3" t="s">
        <v>1243</v>
      </c>
      <c r="AK1899" s="3">
        <v>460</v>
      </c>
      <c r="AL1899" s="3">
        <v>0</v>
      </c>
      <c r="AM1899" s="2" t="s">
        <v>1245</v>
      </c>
    </row>
    <row r="1900" spans="1:42" x14ac:dyDescent="0.25">
      <c r="A1900" s="3">
        <f t="shared" si="493"/>
        <v>1</v>
      </c>
      <c r="B1900" s="3" t="str">
        <f t="shared" si="494"/>
        <v>Oil</v>
      </c>
      <c r="C1900" s="3">
        <f t="shared" si="495"/>
        <v>1.9449999999999999E-2</v>
      </c>
      <c r="D1900" s="3">
        <f t="shared" si="496"/>
        <v>0</v>
      </c>
      <c r="E1900" s="3">
        <f t="shared" si="497"/>
        <v>0</v>
      </c>
      <c r="F1900" s="3" t="str">
        <f t="shared" si="498"/>
        <v/>
      </c>
      <c r="G1900" s="3">
        <f t="shared" si="499"/>
        <v>18</v>
      </c>
      <c r="H1900" s="3">
        <f t="shared" si="500"/>
        <v>0</v>
      </c>
      <c r="I1900" s="3">
        <f t="shared" si="501"/>
        <v>0</v>
      </c>
      <c r="J1900" s="3">
        <f t="shared" si="502"/>
        <v>0</v>
      </c>
      <c r="K1900" s="3">
        <f t="shared" si="503"/>
        <v>1.1E-4</v>
      </c>
      <c r="L1900" s="3">
        <f t="shared" si="504"/>
        <v>0</v>
      </c>
      <c r="M1900" s="3">
        <f t="shared" si="505"/>
        <v>0</v>
      </c>
      <c r="N1900" s="3">
        <f t="shared" si="506"/>
        <v>0</v>
      </c>
      <c r="O1900" s="3">
        <f>SUM(K1900:M1900)</f>
        <v>1.1E-4</v>
      </c>
      <c r="P1900" s="41">
        <f t="shared" si="507"/>
        <v>5.6555269922879186E-3</v>
      </c>
      <c r="Q1900" s="42" t="str">
        <f t="shared" si="508"/>
        <v/>
      </c>
      <c r="R1900" s="44" t="str">
        <f t="shared" si="509"/>
        <v/>
      </c>
      <c r="S1900" s="3">
        <f>IF(G1900&gt;0,(K1900/G1900)*(1000000/365),"")</f>
        <v>1.6742770167427701E-2</v>
      </c>
      <c r="T1900" s="3" t="str">
        <f>IF(H1900&gt;0,(L1900/H1900)*(1000000/365),"")</f>
        <v/>
      </c>
      <c r="U1900" s="3" t="str">
        <f>IF(I1900&gt;0,(M1900/I1900)*(1000000/365),"")</f>
        <v/>
      </c>
      <c r="V1900" s="28" t="str">
        <f>IF(J1900&gt;0,(N1900/J1900)*(1000000/365),"")</f>
        <v/>
      </c>
      <c r="Y1900" s="29" t="s">
        <v>1117</v>
      </c>
      <c r="Z1900" s="3" t="s">
        <v>47</v>
      </c>
      <c r="AA1900" s="3">
        <v>19450</v>
      </c>
      <c r="AB1900" s="3">
        <v>3</v>
      </c>
      <c r="AC1900" s="3">
        <v>18</v>
      </c>
      <c r="AD1900" s="3">
        <v>0</v>
      </c>
      <c r="AE1900" s="2" t="s">
        <v>1243</v>
      </c>
      <c r="AG1900" s="2">
        <v>18</v>
      </c>
      <c r="AH1900" s="2">
        <v>0.11</v>
      </c>
      <c r="AI1900" s="3" t="s">
        <v>1245</v>
      </c>
      <c r="AM1900" s="2" t="s">
        <v>1245</v>
      </c>
    </row>
    <row r="1901" spans="1:42" x14ac:dyDescent="0.25">
      <c r="A1901" s="3">
        <f t="shared" si="493"/>
        <v>5</v>
      </c>
      <c r="B1901" s="3" t="str">
        <f t="shared" si="494"/>
        <v>Oil</v>
      </c>
      <c r="C1901" s="3">
        <f t="shared" si="495"/>
        <v>0</v>
      </c>
      <c r="D1901" s="3">
        <f t="shared" si="496"/>
        <v>0.10126643379310345</v>
      </c>
      <c r="E1901" s="3">
        <f t="shared" si="497"/>
        <v>1.3670968562068966</v>
      </c>
      <c r="F1901" s="3" t="str">
        <f t="shared" si="498"/>
        <v/>
      </c>
      <c r="G1901" s="3">
        <f t="shared" si="499"/>
        <v>0</v>
      </c>
      <c r="H1901" s="3">
        <f t="shared" si="500"/>
        <v>2</v>
      </c>
      <c r="I1901" s="3">
        <f t="shared" si="501"/>
        <v>27</v>
      </c>
      <c r="J1901" s="3">
        <f t="shared" si="502"/>
        <v>0</v>
      </c>
      <c r="K1901" s="3">
        <f t="shared" si="503"/>
        <v>0</v>
      </c>
      <c r="L1901" s="3">
        <f t="shared" si="504"/>
        <v>8.9999999999999998E-4</v>
      </c>
      <c r="M1901" s="3">
        <f t="shared" si="505"/>
        <v>1.7299999999999999E-2</v>
      </c>
      <c r="N1901" s="3">
        <f t="shared" si="506"/>
        <v>0</v>
      </c>
      <c r="O1901" s="3">
        <f>SUM(K1901:M1901)</f>
        <v>1.8200000000000001E-2</v>
      </c>
      <c r="P1901" s="41" t="str">
        <f t="shared" si="507"/>
        <v/>
      </c>
      <c r="Q1901" s="42">
        <f t="shared" si="508"/>
        <v>8.8874463757535101E-3</v>
      </c>
      <c r="R1901" s="44">
        <f t="shared" si="509"/>
        <v>1.2654553275764256E-2</v>
      </c>
      <c r="S1901" s="3" t="str">
        <f>IF(G1901&gt;0,(K1901/G1901)*(1000000/365),"")</f>
        <v/>
      </c>
      <c r="T1901" s="3">
        <f>IF(H1901&gt;0,(L1901/H1901)*(1000000/365),"")</f>
        <v>1.2328767123287669</v>
      </c>
      <c r="U1901" s="3">
        <f>IF(I1901&gt;0,(M1901/I1901)*(1000000/365),"")</f>
        <v>1.7554540842212074</v>
      </c>
      <c r="V1901" s="28" t="str">
        <f>IF(J1901&gt;0,(N1901/J1901)*(1000000/365),"")</f>
        <v/>
      </c>
      <c r="Y1901" s="29" t="s">
        <v>1117</v>
      </c>
      <c r="Z1901" s="3" t="s">
        <v>47</v>
      </c>
      <c r="AA1901" s="3">
        <v>1468363.29</v>
      </c>
      <c r="AB1901" s="3">
        <v>46</v>
      </c>
      <c r="AC1901" s="3">
        <v>29</v>
      </c>
      <c r="AD1901" s="3">
        <v>0</v>
      </c>
      <c r="AE1901" s="2" t="s">
        <v>1245</v>
      </c>
      <c r="AI1901" s="3" t="s">
        <v>1243</v>
      </c>
      <c r="AK1901" s="3">
        <v>2</v>
      </c>
      <c r="AL1901" s="3">
        <v>0.9</v>
      </c>
      <c r="AM1901" s="2" t="s">
        <v>1243</v>
      </c>
      <c r="AO1901" s="2">
        <v>27</v>
      </c>
      <c r="AP1901" s="2">
        <v>17.3</v>
      </c>
    </row>
    <row r="1902" spans="1:42" x14ac:dyDescent="0.25">
      <c r="A1902" s="3">
        <f t="shared" si="493"/>
        <v>2</v>
      </c>
      <c r="B1902" s="3" t="str">
        <f t="shared" si="494"/>
        <v>Oil</v>
      </c>
      <c r="C1902" s="3">
        <f t="shared" si="495"/>
        <v>0</v>
      </c>
      <c r="D1902" s="3">
        <f t="shared" si="496"/>
        <v>7.0619999999999997E-3</v>
      </c>
      <c r="E1902" s="3">
        <f t="shared" si="497"/>
        <v>0</v>
      </c>
      <c r="F1902" s="3" t="str">
        <f t="shared" si="498"/>
        <v/>
      </c>
      <c r="G1902" s="3">
        <f t="shared" si="499"/>
        <v>0</v>
      </c>
      <c r="H1902" s="3">
        <f t="shared" si="500"/>
        <v>2</v>
      </c>
      <c r="I1902" s="3">
        <f t="shared" si="501"/>
        <v>0</v>
      </c>
      <c r="J1902" s="3">
        <f t="shared" si="502"/>
        <v>0</v>
      </c>
      <c r="K1902" s="3">
        <f t="shared" si="503"/>
        <v>0</v>
      </c>
      <c r="L1902" s="3">
        <f t="shared" si="504"/>
        <v>9.1E-4</v>
      </c>
      <c r="M1902" s="3">
        <f t="shared" si="505"/>
        <v>0</v>
      </c>
      <c r="N1902" s="3">
        <f t="shared" si="506"/>
        <v>0</v>
      </c>
      <c r="O1902" s="3">
        <f>SUM(K1902:M1902)</f>
        <v>9.1E-4</v>
      </c>
      <c r="P1902" s="41" t="str">
        <f t="shared" si="507"/>
        <v/>
      </c>
      <c r="Q1902" s="42">
        <f t="shared" si="508"/>
        <v>0.12885868026054942</v>
      </c>
      <c r="R1902" s="44" t="str">
        <f t="shared" si="509"/>
        <v/>
      </c>
      <c r="S1902" s="3" t="str">
        <f>IF(G1902&gt;0,(K1902/G1902)*(1000000/365),"")</f>
        <v/>
      </c>
      <c r="T1902" s="3">
        <f>IF(H1902&gt;0,(L1902/H1902)*(1000000/365),"")</f>
        <v>1.2465753424657533</v>
      </c>
      <c r="U1902" s="3" t="str">
        <f>IF(I1902&gt;0,(M1902/I1902)*(1000000/365),"")</f>
        <v/>
      </c>
      <c r="V1902" s="28" t="str">
        <f>IF(J1902&gt;0,(N1902/J1902)*(1000000/365),"")</f>
        <v/>
      </c>
      <c r="Y1902" s="29" t="s">
        <v>1117</v>
      </c>
      <c r="Z1902" s="3" t="s">
        <v>47</v>
      </c>
      <c r="AA1902" s="3">
        <v>7062</v>
      </c>
      <c r="AB1902" s="3">
        <v>8</v>
      </c>
      <c r="AC1902" s="3">
        <v>2</v>
      </c>
      <c r="AD1902" s="3">
        <v>2</v>
      </c>
      <c r="AE1902" s="2" t="s">
        <v>1245</v>
      </c>
      <c r="AI1902" s="3" t="s">
        <v>1243</v>
      </c>
      <c r="AK1902" s="3">
        <v>2</v>
      </c>
      <c r="AL1902" s="3">
        <v>0.91</v>
      </c>
      <c r="AM1902" s="2" t="s">
        <v>1245</v>
      </c>
    </row>
    <row r="1903" spans="1:42" x14ac:dyDescent="0.25">
      <c r="A1903" s="3">
        <f t="shared" si="493"/>
        <v>4</v>
      </c>
      <c r="B1903" s="3" t="str">
        <f t="shared" si="494"/>
        <v>Oil</v>
      </c>
      <c r="C1903" s="3">
        <f t="shared" si="495"/>
        <v>3.0234111345568628</v>
      </c>
      <c r="D1903" s="3">
        <f t="shared" si="496"/>
        <v>3.0472175214431374</v>
      </c>
      <c r="E1903" s="3">
        <f t="shared" si="497"/>
        <v>0</v>
      </c>
      <c r="F1903" s="3" t="str">
        <f t="shared" si="498"/>
        <v/>
      </c>
      <c r="G1903" s="3">
        <f t="shared" si="499"/>
        <v>381</v>
      </c>
      <c r="H1903" s="3">
        <f t="shared" si="500"/>
        <v>384</v>
      </c>
      <c r="I1903" s="3">
        <f t="shared" si="501"/>
        <v>0</v>
      </c>
      <c r="J1903" s="3">
        <f t="shared" si="502"/>
        <v>0</v>
      </c>
      <c r="K1903" s="3">
        <f t="shared" si="503"/>
        <v>0</v>
      </c>
      <c r="L1903" s="3">
        <f t="shared" si="504"/>
        <v>7.2500000000000004E-3</v>
      </c>
      <c r="M1903" s="3">
        <f t="shared" si="505"/>
        <v>0</v>
      </c>
      <c r="N1903" s="3">
        <f t="shared" si="506"/>
        <v>0</v>
      </c>
      <c r="O1903" s="3">
        <f>SUM(K1903:M1903)</f>
        <v>7.2500000000000004E-3</v>
      </c>
      <c r="P1903" s="41">
        <f t="shared" si="507"/>
        <v>0</v>
      </c>
      <c r="Q1903" s="42">
        <f t="shared" si="508"/>
        <v>2.3792197140447197E-3</v>
      </c>
      <c r="R1903" s="44" t="str">
        <f t="shared" si="509"/>
        <v/>
      </c>
      <c r="S1903" s="3">
        <f>IF(G1903&gt;0,(K1903/G1903)*(1000000/365),"")</f>
        <v>0</v>
      </c>
      <c r="T1903" s="3">
        <f>IF(H1903&gt;0,(L1903/H1903)*(1000000/365),"")</f>
        <v>5.1726598173515985E-2</v>
      </c>
      <c r="U1903" s="3" t="str">
        <f>IF(I1903&gt;0,(M1903/I1903)*(1000000/365),"")</f>
        <v/>
      </c>
      <c r="V1903" s="28" t="str">
        <f>IF(J1903&gt;0,(N1903/J1903)*(1000000/365),"")</f>
        <v/>
      </c>
      <c r="Y1903" s="29" t="s">
        <v>1117</v>
      </c>
      <c r="Z1903" s="3" t="s">
        <v>47</v>
      </c>
      <c r="AA1903" s="3">
        <v>6070628.6560000004</v>
      </c>
      <c r="AB1903" s="3">
        <v>178</v>
      </c>
      <c r="AC1903" s="3">
        <v>384</v>
      </c>
      <c r="AD1903" s="3">
        <v>0</v>
      </c>
      <c r="AE1903" s="2" t="s">
        <v>1243</v>
      </c>
      <c r="AG1903" s="2">
        <v>381</v>
      </c>
      <c r="AH1903" s="2">
        <v>0</v>
      </c>
      <c r="AI1903" s="3" t="s">
        <v>1243</v>
      </c>
      <c r="AK1903" s="3">
        <v>384</v>
      </c>
      <c r="AL1903" s="3">
        <v>7.25</v>
      </c>
      <c r="AM1903" s="2" t="s">
        <v>1245</v>
      </c>
    </row>
    <row r="1904" spans="1:42" x14ac:dyDescent="0.25">
      <c r="A1904" s="3">
        <f t="shared" si="493"/>
        <v>1</v>
      </c>
      <c r="B1904" s="3" t="str">
        <f t="shared" si="494"/>
        <v>Oil</v>
      </c>
      <c r="C1904" s="3">
        <f t="shared" si="495"/>
        <v>5.0390000000000001E-3</v>
      </c>
      <c r="D1904" s="3">
        <f t="shared" si="496"/>
        <v>0</v>
      </c>
      <c r="E1904" s="3">
        <f t="shared" si="497"/>
        <v>0</v>
      </c>
      <c r="F1904" s="3" t="str">
        <f t="shared" si="498"/>
        <v/>
      </c>
      <c r="G1904" s="3">
        <f t="shared" si="499"/>
        <v>6</v>
      </c>
      <c r="H1904" s="3">
        <f t="shared" si="500"/>
        <v>0</v>
      </c>
      <c r="I1904" s="3">
        <f t="shared" si="501"/>
        <v>0</v>
      </c>
      <c r="J1904" s="3">
        <f t="shared" si="502"/>
        <v>0</v>
      </c>
      <c r="K1904" s="3">
        <f t="shared" si="503"/>
        <v>2.9999999999999997E-5</v>
      </c>
      <c r="L1904" s="3">
        <f t="shared" si="504"/>
        <v>0</v>
      </c>
      <c r="M1904" s="3">
        <f t="shared" si="505"/>
        <v>0</v>
      </c>
      <c r="N1904" s="3">
        <f t="shared" si="506"/>
        <v>0</v>
      </c>
      <c r="O1904" s="3">
        <f>SUM(K1904:M1904)</f>
        <v>2.9999999999999997E-5</v>
      </c>
      <c r="P1904" s="41">
        <f t="shared" si="507"/>
        <v>5.953562214725143E-3</v>
      </c>
      <c r="Q1904" s="42" t="str">
        <f t="shared" si="508"/>
        <v/>
      </c>
      <c r="R1904" s="44" t="str">
        <f t="shared" si="509"/>
        <v/>
      </c>
      <c r="S1904" s="3">
        <f>IF(G1904&gt;0,(K1904/G1904)*(1000000/365),"")</f>
        <v>1.3698630136986299E-2</v>
      </c>
      <c r="T1904" s="3" t="str">
        <f>IF(H1904&gt;0,(L1904/H1904)*(1000000/365),"")</f>
        <v/>
      </c>
      <c r="U1904" s="3" t="str">
        <f>IF(I1904&gt;0,(M1904/I1904)*(1000000/365),"")</f>
        <v/>
      </c>
      <c r="V1904" s="28" t="str">
        <f>IF(J1904&gt;0,(N1904/J1904)*(1000000/365),"")</f>
        <v/>
      </c>
      <c r="Y1904" s="29" t="s">
        <v>1120</v>
      </c>
      <c r="Z1904" s="3" t="s">
        <v>47</v>
      </c>
      <c r="AA1904" s="3">
        <v>5039</v>
      </c>
      <c r="AB1904" s="3">
        <v>1</v>
      </c>
      <c r="AC1904" s="3">
        <v>6</v>
      </c>
      <c r="AD1904" s="3">
        <v>0</v>
      </c>
      <c r="AE1904" s="2" t="s">
        <v>1243</v>
      </c>
      <c r="AG1904" s="2">
        <v>6</v>
      </c>
      <c r="AH1904" s="2">
        <v>0.03</v>
      </c>
      <c r="AI1904" s="3" t="s">
        <v>1245</v>
      </c>
      <c r="AM1904" s="2" t="s">
        <v>1245</v>
      </c>
    </row>
    <row r="1905" spans="1:42" x14ac:dyDescent="0.25">
      <c r="A1905" s="3">
        <f t="shared" si="493"/>
        <v>5</v>
      </c>
      <c r="B1905" s="3" t="str">
        <f t="shared" si="494"/>
        <v>Oil</v>
      </c>
      <c r="C1905" s="3">
        <f t="shared" si="495"/>
        <v>0</v>
      </c>
      <c r="D1905" s="3">
        <f t="shared" si="496"/>
        <v>5.3526925599999997E-2</v>
      </c>
      <c r="E1905" s="3">
        <f t="shared" si="497"/>
        <v>1.2846462143999999</v>
      </c>
      <c r="F1905" s="3" t="str">
        <f t="shared" si="498"/>
        <v/>
      </c>
      <c r="G1905" s="3">
        <f t="shared" si="499"/>
        <v>0</v>
      </c>
      <c r="H1905" s="3">
        <f t="shared" si="500"/>
        <v>1</v>
      </c>
      <c r="I1905" s="3">
        <f t="shared" si="501"/>
        <v>24</v>
      </c>
      <c r="J1905" s="3">
        <f t="shared" si="502"/>
        <v>0</v>
      </c>
      <c r="K1905" s="3">
        <f t="shared" si="503"/>
        <v>0</v>
      </c>
      <c r="L1905" s="3">
        <f t="shared" si="504"/>
        <v>8.9999999999999998E-4</v>
      </c>
      <c r="M1905" s="3">
        <f t="shared" si="505"/>
        <v>1.24E-2</v>
      </c>
      <c r="N1905" s="3">
        <f t="shared" si="506"/>
        <v>0</v>
      </c>
      <c r="O1905" s="3">
        <f>SUM(K1905:M1905)</f>
        <v>1.3299999999999999E-2</v>
      </c>
      <c r="P1905" s="41" t="str">
        <f t="shared" si="507"/>
        <v/>
      </c>
      <c r="Q1905" s="42">
        <f t="shared" si="508"/>
        <v>1.6813967735146738E-2</v>
      </c>
      <c r="R1905" s="44">
        <f t="shared" si="509"/>
        <v>9.6524629590657215E-3</v>
      </c>
      <c r="S1905" s="3" t="str">
        <f>IF(G1905&gt;0,(K1905/G1905)*(1000000/365),"")</f>
        <v/>
      </c>
      <c r="T1905" s="3">
        <f>IF(H1905&gt;0,(L1905/H1905)*(1000000/365),"")</f>
        <v>2.4657534246575339</v>
      </c>
      <c r="U1905" s="3">
        <f>IF(I1905&gt;0,(M1905/I1905)*(1000000/365),"")</f>
        <v>1.4155251141552512</v>
      </c>
      <c r="V1905" s="28" t="str">
        <f>IF(J1905&gt;0,(N1905/J1905)*(1000000/365),"")</f>
        <v/>
      </c>
      <c r="Y1905" s="29" t="s">
        <v>1120</v>
      </c>
      <c r="Z1905" s="3" t="s">
        <v>47</v>
      </c>
      <c r="AA1905" s="3">
        <v>1338173.1399999999</v>
      </c>
      <c r="AB1905" s="3">
        <v>42</v>
      </c>
      <c r="AC1905" s="3">
        <v>25</v>
      </c>
      <c r="AD1905" s="3">
        <v>0</v>
      </c>
      <c r="AE1905" s="2" t="s">
        <v>1245</v>
      </c>
      <c r="AI1905" s="3" t="s">
        <v>1243</v>
      </c>
      <c r="AK1905" s="3">
        <v>1</v>
      </c>
      <c r="AL1905" s="3">
        <v>0.9</v>
      </c>
      <c r="AM1905" s="2" t="s">
        <v>1243</v>
      </c>
      <c r="AO1905" s="2">
        <v>24</v>
      </c>
      <c r="AP1905" s="2">
        <v>12.4</v>
      </c>
    </row>
    <row r="1906" spans="1:42" x14ac:dyDescent="0.25">
      <c r="A1906" s="3">
        <f t="shared" si="493"/>
        <v>2</v>
      </c>
      <c r="B1906" s="3" t="str">
        <f t="shared" si="494"/>
        <v>Oil</v>
      </c>
      <c r="C1906" s="3">
        <f t="shared" si="495"/>
        <v>0</v>
      </c>
      <c r="D1906" s="3">
        <f t="shared" si="496"/>
        <v>5.1910000000000003E-3</v>
      </c>
      <c r="E1906" s="3">
        <f t="shared" si="497"/>
        <v>0</v>
      </c>
      <c r="F1906" s="3" t="str">
        <f t="shared" si="498"/>
        <v/>
      </c>
      <c r="G1906" s="3">
        <f t="shared" si="499"/>
        <v>0</v>
      </c>
      <c r="H1906" s="3">
        <f t="shared" si="500"/>
        <v>2</v>
      </c>
      <c r="I1906" s="3">
        <f t="shared" si="501"/>
        <v>0</v>
      </c>
      <c r="J1906" s="3">
        <f t="shared" si="502"/>
        <v>0</v>
      </c>
      <c r="K1906" s="3">
        <f t="shared" si="503"/>
        <v>0</v>
      </c>
      <c r="L1906" s="3">
        <f t="shared" si="504"/>
        <v>6.7000000000000002E-4</v>
      </c>
      <c r="M1906" s="3">
        <f t="shared" si="505"/>
        <v>0</v>
      </c>
      <c r="N1906" s="3">
        <f t="shared" si="506"/>
        <v>0</v>
      </c>
      <c r="O1906" s="3">
        <f>SUM(K1906:M1906)</f>
        <v>6.7000000000000002E-4</v>
      </c>
      <c r="P1906" s="41" t="str">
        <f t="shared" si="507"/>
        <v/>
      </c>
      <c r="Q1906" s="42">
        <f t="shared" si="508"/>
        <v>0.12906954344057023</v>
      </c>
      <c r="R1906" s="44" t="str">
        <f t="shared" si="509"/>
        <v/>
      </c>
      <c r="S1906" s="3" t="str">
        <f>IF(G1906&gt;0,(K1906/G1906)*(1000000/365),"")</f>
        <v/>
      </c>
      <c r="T1906" s="3">
        <f>IF(H1906&gt;0,(L1906/H1906)*(1000000/365),"")</f>
        <v>0.9178082191780822</v>
      </c>
      <c r="U1906" s="3" t="str">
        <f>IF(I1906&gt;0,(M1906/I1906)*(1000000/365),"")</f>
        <v/>
      </c>
      <c r="V1906" s="28" t="str">
        <f>IF(J1906&gt;0,(N1906/J1906)*(1000000/365),"")</f>
        <v/>
      </c>
      <c r="Y1906" s="29" t="s">
        <v>1120</v>
      </c>
      <c r="Z1906" s="3" t="s">
        <v>47</v>
      </c>
      <c r="AA1906" s="3">
        <v>5191</v>
      </c>
      <c r="AB1906" s="3">
        <v>1</v>
      </c>
      <c r="AC1906" s="3">
        <v>2</v>
      </c>
      <c r="AD1906" s="3">
        <v>0</v>
      </c>
      <c r="AE1906" s="2" t="s">
        <v>1245</v>
      </c>
      <c r="AI1906" s="3" t="s">
        <v>1243</v>
      </c>
      <c r="AK1906" s="3">
        <v>2</v>
      </c>
      <c r="AL1906" s="3">
        <v>0.67</v>
      </c>
      <c r="AM1906" s="2" t="s">
        <v>1245</v>
      </c>
    </row>
    <row r="1907" spans="1:42" x14ac:dyDescent="0.25">
      <c r="A1907" s="3">
        <f t="shared" si="493"/>
        <v>4</v>
      </c>
      <c r="B1907" s="3" t="str">
        <f t="shared" si="494"/>
        <v>Oil</v>
      </c>
      <c r="C1907" s="3">
        <f t="shared" si="495"/>
        <v>0.46741690850000001</v>
      </c>
      <c r="D1907" s="3">
        <f t="shared" si="496"/>
        <v>0.46741690850000001</v>
      </c>
      <c r="E1907" s="3">
        <f t="shared" si="497"/>
        <v>0</v>
      </c>
      <c r="F1907" s="3" t="str">
        <f t="shared" si="498"/>
        <v/>
      </c>
      <c r="G1907" s="3">
        <f t="shared" si="499"/>
        <v>160</v>
      </c>
      <c r="H1907" s="3">
        <f t="shared" si="500"/>
        <v>160</v>
      </c>
      <c r="I1907" s="3">
        <f t="shared" si="501"/>
        <v>0</v>
      </c>
      <c r="J1907" s="3">
        <f t="shared" si="502"/>
        <v>0</v>
      </c>
      <c r="K1907" s="3">
        <f t="shared" si="503"/>
        <v>0</v>
      </c>
      <c r="L1907" s="3">
        <f t="shared" si="504"/>
        <v>0</v>
      </c>
      <c r="M1907" s="3">
        <f t="shared" si="505"/>
        <v>0</v>
      </c>
      <c r="N1907" s="3">
        <f t="shared" si="506"/>
        <v>0</v>
      </c>
      <c r="O1907" s="3">
        <f>SUM(K1907:M1907)</f>
        <v>0</v>
      </c>
      <c r="P1907" s="41">
        <f t="shared" si="507"/>
        <v>0</v>
      </c>
      <c r="Q1907" s="42">
        <f t="shared" si="508"/>
        <v>0</v>
      </c>
      <c r="R1907" s="44" t="str">
        <f t="shared" si="509"/>
        <v/>
      </c>
      <c r="S1907" s="3">
        <f>IF(G1907&gt;0,(K1907/G1907)*(1000000/365),"")</f>
        <v>0</v>
      </c>
      <c r="T1907" s="3">
        <f>IF(H1907&gt;0,(L1907/H1907)*(1000000/365),"")</f>
        <v>0</v>
      </c>
      <c r="U1907" s="3" t="str">
        <f>IF(I1907&gt;0,(M1907/I1907)*(1000000/365),"")</f>
        <v/>
      </c>
      <c r="V1907" s="28" t="str">
        <f>IF(J1907&gt;0,(N1907/J1907)*(1000000/365),"")</f>
        <v/>
      </c>
      <c r="Y1907" s="29" t="s">
        <v>1120</v>
      </c>
      <c r="Z1907" s="3" t="s">
        <v>47</v>
      </c>
      <c r="AA1907" s="3">
        <v>934833.81700000004</v>
      </c>
      <c r="AB1907" s="3">
        <v>50</v>
      </c>
      <c r="AC1907" s="3">
        <v>160</v>
      </c>
      <c r="AD1907" s="3">
        <v>0</v>
      </c>
      <c r="AE1907" s="2" t="s">
        <v>1243</v>
      </c>
      <c r="AG1907" s="2">
        <v>160</v>
      </c>
      <c r="AH1907" s="2">
        <v>0</v>
      </c>
      <c r="AI1907" s="3" t="s">
        <v>1243</v>
      </c>
      <c r="AK1907" s="3">
        <v>160</v>
      </c>
      <c r="AL1907" s="3">
        <v>0</v>
      </c>
      <c r="AM1907" s="2" t="s">
        <v>1245</v>
      </c>
    </row>
    <row r="1908" spans="1:42" x14ac:dyDescent="0.25">
      <c r="A1908" s="3">
        <f t="shared" si="493"/>
        <v>2</v>
      </c>
      <c r="B1908" s="3" t="str">
        <f t="shared" si="494"/>
        <v>Gas</v>
      </c>
      <c r="C1908" s="3">
        <f t="shared" si="495"/>
        <v>0</v>
      </c>
      <c r="D1908" s="3">
        <f t="shared" si="496"/>
        <v>3.6278E-3</v>
      </c>
      <c r="E1908" s="3">
        <f t="shared" si="497"/>
        <v>0</v>
      </c>
      <c r="F1908" s="3" t="str">
        <f t="shared" si="498"/>
        <v/>
      </c>
      <c r="G1908" s="3">
        <f t="shared" si="499"/>
        <v>0</v>
      </c>
      <c r="H1908" s="3">
        <f t="shared" si="500"/>
        <v>2</v>
      </c>
      <c r="I1908" s="3">
        <f t="shared" si="501"/>
        <v>0</v>
      </c>
      <c r="J1908" s="3">
        <f t="shared" si="502"/>
        <v>0</v>
      </c>
      <c r="K1908" s="3">
        <f t="shared" si="503"/>
        <v>0</v>
      </c>
      <c r="L1908" s="3">
        <f t="shared" si="504"/>
        <v>3.8999999999999999E-4</v>
      </c>
      <c r="M1908" s="3">
        <f t="shared" si="505"/>
        <v>0</v>
      </c>
      <c r="N1908" s="3">
        <f t="shared" si="506"/>
        <v>0</v>
      </c>
      <c r="O1908" s="3">
        <f>SUM(K1908:M1908)</f>
        <v>3.8999999999999999E-4</v>
      </c>
      <c r="P1908" s="41" t="str">
        <f t="shared" si="507"/>
        <v/>
      </c>
      <c r="Q1908" s="42">
        <f t="shared" si="508"/>
        <v>0.10750316996526821</v>
      </c>
      <c r="R1908" s="44" t="str">
        <f t="shared" si="509"/>
        <v/>
      </c>
      <c r="S1908" s="3" t="str">
        <f>IF(G1908&gt;0,(K1908/G1908)*(1000000/365),"")</f>
        <v/>
      </c>
      <c r="T1908" s="3">
        <f>IF(H1908&gt;0,(L1908/H1908)*(1000000/365),"")</f>
        <v>0.53424657534246567</v>
      </c>
      <c r="U1908" s="3" t="str">
        <f>IF(I1908&gt;0,(M1908/I1908)*(1000000/365),"")</f>
        <v/>
      </c>
      <c r="V1908" s="28" t="str">
        <f>IF(J1908&gt;0,(N1908/J1908)*(1000000/365),"")</f>
        <v/>
      </c>
      <c r="Y1908" s="29" t="s">
        <v>1122</v>
      </c>
      <c r="Z1908" s="3" t="s">
        <v>47</v>
      </c>
      <c r="AA1908" s="3">
        <v>3627.8</v>
      </c>
      <c r="AB1908" s="3">
        <v>1</v>
      </c>
      <c r="AC1908" s="3">
        <v>2</v>
      </c>
      <c r="AD1908" s="3">
        <v>2</v>
      </c>
      <c r="AE1908" s="2" t="s">
        <v>1245</v>
      </c>
      <c r="AI1908" s="3" t="s">
        <v>1243</v>
      </c>
      <c r="AK1908" s="3">
        <v>2</v>
      </c>
      <c r="AL1908" s="3">
        <v>0.39</v>
      </c>
      <c r="AM1908" s="2" t="s">
        <v>1245</v>
      </c>
    </row>
    <row r="1909" spans="1:42" x14ac:dyDescent="0.25">
      <c r="A1909" s="3">
        <f t="shared" si="493"/>
        <v>2</v>
      </c>
      <c r="B1909" s="3" t="str">
        <f t="shared" si="494"/>
        <v>Gas</v>
      </c>
      <c r="C1909" s="3">
        <f t="shared" si="495"/>
        <v>0</v>
      </c>
      <c r="D1909" s="3">
        <f t="shared" si="496"/>
        <v>1.46298E-2</v>
      </c>
      <c r="E1909" s="3">
        <f t="shared" si="497"/>
        <v>0</v>
      </c>
      <c r="F1909" s="3" t="str">
        <f t="shared" si="498"/>
        <v/>
      </c>
      <c r="G1909" s="3">
        <f t="shared" si="499"/>
        <v>0</v>
      </c>
      <c r="H1909" s="3">
        <f t="shared" si="500"/>
        <v>5</v>
      </c>
      <c r="I1909" s="3">
        <f t="shared" si="501"/>
        <v>0</v>
      </c>
      <c r="J1909" s="3">
        <f t="shared" si="502"/>
        <v>0</v>
      </c>
      <c r="K1909" s="3">
        <f t="shared" si="503"/>
        <v>0</v>
      </c>
      <c r="L1909" s="3">
        <f t="shared" si="504"/>
        <v>3.0590000000000001E-3</v>
      </c>
      <c r="M1909" s="3">
        <f t="shared" si="505"/>
        <v>0</v>
      </c>
      <c r="N1909" s="3">
        <f t="shared" si="506"/>
        <v>0</v>
      </c>
      <c r="O1909" s="3">
        <f>SUM(K1909:M1909)</f>
        <v>3.0590000000000001E-3</v>
      </c>
      <c r="P1909" s="41" t="str">
        <f t="shared" si="507"/>
        <v/>
      </c>
      <c r="Q1909" s="42">
        <f t="shared" si="508"/>
        <v>0.20909376751561881</v>
      </c>
      <c r="R1909" s="44" t="str">
        <f t="shared" si="509"/>
        <v/>
      </c>
      <c r="S1909" s="3" t="str">
        <f>IF(G1909&gt;0,(K1909/G1909)*(1000000/365),"")</f>
        <v/>
      </c>
      <c r="T1909" s="3">
        <f>IF(H1909&gt;0,(L1909/H1909)*(1000000/365),"")</f>
        <v>1.6761643835616438</v>
      </c>
      <c r="U1909" s="3" t="str">
        <f>IF(I1909&gt;0,(M1909/I1909)*(1000000/365),"")</f>
        <v/>
      </c>
      <c r="V1909" s="28" t="str">
        <f>IF(J1909&gt;0,(N1909/J1909)*(1000000/365),"")</f>
        <v/>
      </c>
      <c r="Y1909" s="29" t="s">
        <v>1123</v>
      </c>
      <c r="Z1909" s="3" t="s">
        <v>47</v>
      </c>
      <c r="AA1909" s="3">
        <v>14629.8</v>
      </c>
      <c r="AB1909" s="3">
        <v>3</v>
      </c>
      <c r="AC1909" s="3">
        <v>5</v>
      </c>
      <c r="AD1909" s="3">
        <v>5</v>
      </c>
      <c r="AE1909" s="2" t="s">
        <v>1245</v>
      </c>
      <c r="AI1909" s="3" t="s">
        <v>1243</v>
      </c>
      <c r="AK1909" s="3">
        <v>5</v>
      </c>
      <c r="AL1909" s="3">
        <v>3.0590000000000002</v>
      </c>
      <c r="AM1909" s="2" t="s">
        <v>1245</v>
      </c>
    </row>
    <row r="1910" spans="1:42" x14ac:dyDescent="0.25">
      <c r="A1910" s="3">
        <f t="shared" si="493"/>
        <v>3</v>
      </c>
      <c r="B1910" s="3" t="str">
        <f t="shared" si="494"/>
        <v>Oil</v>
      </c>
      <c r="C1910" s="3">
        <f t="shared" si="495"/>
        <v>0</v>
      </c>
      <c r="D1910" s="3">
        <f t="shared" si="496"/>
        <v>0</v>
      </c>
      <c r="E1910" s="3">
        <f t="shared" si="497"/>
        <v>1.204641E-2</v>
      </c>
      <c r="F1910" s="3" t="str">
        <f t="shared" si="498"/>
        <v/>
      </c>
      <c r="G1910" s="3">
        <f t="shared" si="499"/>
        <v>0</v>
      </c>
      <c r="H1910" s="3">
        <f t="shared" si="500"/>
        <v>0</v>
      </c>
      <c r="I1910" s="3">
        <f t="shared" si="501"/>
        <v>8</v>
      </c>
      <c r="J1910" s="3">
        <f t="shared" si="502"/>
        <v>0</v>
      </c>
      <c r="K1910" s="3">
        <f t="shared" si="503"/>
        <v>0</v>
      </c>
      <c r="L1910" s="3">
        <f t="shared" si="504"/>
        <v>0</v>
      </c>
      <c r="M1910" s="3">
        <f t="shared" si="505"/>
        <v>1.5100000000000001E-5</v>
      </c>
      <c r="N1910" s="3">
        <f t="shared" si="506"/>
        <v>0</v>
      </c>
      <c r="O1910" s="3">
        <f>SUM(K1910:M1910)</f>
        <v>1.5100000000000001E-5</v>
      </c>
      <c r="P1910" s="41" t="str">
        <f t="shared" si="507"/>
        <v/>
      </c>
      <c r="Q1910" s="42" t="str">
        <f t="shared" si="508"/>
        <v/>
      </c>
      <c r="R1910" s="44">
        <f t="shared" si="509"/>
        <v>1.2534854782462162E-3</v>
      </c>
      <c r="S1910" s="3" t="str">
        <f>IF(G1910&gt;0,(K1910/G1910)*(1000000/365),"")</f>
        <v/>
      </c>
      <c r="T1910" s="3" t="str">
        <f>IF(H1910&gt;0,(L1910/H1910)*(1000000/365),"")</f>
        <v/>
      </c>
      <c r="U1910" s="3">
        <f>IF(I1910&gt;0,(M1910/I1910)*(1000000/365),"")</f>
        <v>5.171232876712329E-3</v>
      </c>
      <c r="V1910" s="28" t="str">
        <f>IF(J1910&gt;0,(N1910/J1910)*(1000000/365),"")</f>
        <v/>
      </c>
      <c r="Y1910" s="29" t="s">
        <v>1125</v>
      </c>
      <c r="Z1910" s="3" t="s">
        <v>47</v>
      </c>
      <c r="AA1910" s="3">
        <v>12046.41</v>
      </c>
      <c r="AB1910" s="3">
        <v>7</v>
      </c>
      <c r="AC1910" s="3">
        <v>8</v>
      </c>
      <c r="AD1910" s="3">
        <v>0</v>
      </c>
      <c r="AE1910" s="2" t="s">
        <v>1245</v>
      </c>
      <c r="AI1910" s="3" t="s">
        <v>1245</v>
      </c>
      <c r="AM1910" s="2" t="s">
        <v>1243</v>
      </c>
      <c r="AO1910" s="2">
        <v>8</v>
      </c>
      <c r="AP1910" s="2">
        <v>1.5100000000000001E-2</v>
      </c>
    </row>
    <row r="1911" spans="1:42" x14ac:dyDescent="0.25">
      <c r="A1911" s="3">
        <f t="shared" si="493"/>
        <v>2</v>
      </c>
      <c r="B1911" s="3" t="str">
        <f t="shared" si="494"/>
        <v>Oil</v>
      </c>
      <c r="C1911" s="3">
        <f t="shared" si="495"/>
        <v>0</v>
      </c>
      <c r="D1911" s="3">
        <f t="shared" si="496"/>
        <v>4.1637000000000002E-3</v>
      </c>
      <c r="E1911" s="3">
        <f t="shared" si="497"/>
        <v>0</v>
      </c>
      <c r="F1911" s="3" t="str">
        <f t="shared" si="498"/>
        <v/>
      </c>
      <c r="G1911" s="3">
        <f t="shared" si="499"/>
        <v>0</v>
      </c>
      <c r="H1911" s="3">
        <f t="shared" si="500"/>
        <v>2</v>
      </c>
      <c r="I1911" s="3">
        <f t="shared" si="501"/>
        <v>0</v>
      </c>
      <c r="J1911" s="3">
        <f t="shared" si="502"/>
        <v>0</v>
      </c>
      <c r="K1911" s="3">
        <f t="shared" si="503"/>
        <v>0</v>
      </c>
      <c r="L1911" s="3">
        <f t="shared" si="504"/>
        <v>9.8999999999999999E-4</v>
      </c>
      <c r="M1911" s="3">
        <f t="shared" si="505"/>
        <v>0</v>
      </c>
      <c r="N1911" s="3">
        <f t="shared" si="506"/>
        <v>0</v>
      </c>
      <c r="O1911" s="3">
        <f>SUM(K1911:M1911)</f>
        <v>9.8999999999999999E-4</v>
      </c>
      <c r="P1911" s="41" t="str">
        <f t="shared" si="507"/>
        <v/>
      </c>
      <c r="Q1911" s="42">
        <f t="shared" si="508"/>
        <v>0.23776929173571582</v>
      </c>
      <c r="R1911" s="44" t="str">
        <f t="shared" si="509"/>
        <v/>
      </c>
      <c r="S1911" s="3" t="str">
        <f>IF(G1911&gt;0,(K1911/G1911)*(1000000/365),"")</f>
        <v/>
      </c>
      <c r="T1911" s="3">
        <f>IF(H1911&gt;0,(L1911/H1911)*(1000000/365),"")</f>
        <v>1.3561643835616437</v>
      </c>
      <c r="U1911" s="3" t="str">
        <f>IF(I1911&gt;0,(M1911/I1911)*(1000000/365),"")</f>
        <v/>
      </c>
      <c r="V1911" s="28" t="str">
        <f>IF(J1911&gt;0,(N1911/J1911)*(1000000/365),"")</f>
        <v/>
      </c>
      <c r="Y1911" s="29" t="s">
        <v>1127</v>
      </c>
      <c r="Z1911" s="3" t="s">
        <v>47</v>
      </c>
      <c r="AA1911" s="3">
        <v>4163.7</v>
      </c>
      <c r="AB1911" s="3">
        <v>3</v>
      </c>
      <c r="AC1911" s="3">
        <v>2</v>
      </c>
      <c r="AD1911" s="3">
        <v>0</v>
      </c>
      <c r="AE1911" s="2" t="s">
        <v>1245</v>
      </c>
      <c r="AI1911" s="3" t="s">
        <v>1243</v>
      </c>
      <c r="AK1911" s="3">
        <v>2</v>
      </c>
      <c r="AL1911" s="3">
        <v>0.99</v>
      </c>
      <c r="AM1911" s="2" t="s">
        <v>1245</v>
      </c>
    </row>
    <row r="1912" spans="1:42" x14ac:dyDescent="0.25">
      <c r="A1912" s="3">
        <f t="shared" si="493"/>
        <v>6</v>
      </c>
      <c r="B1912" s="3" t="str">
        <f t="shared" si="494"/>
        <v>Oil</v>
      </c>
      <c r="C1912" s="3">
        <f t="shared" si="495"/>
        <v>2.937068181818182E-2</v>
      </c>
      <c r="D1912" s="3">
        <f t="shared" si="496"/>
        <v>0</v>
      </c>
      <c r="E1912" s="3">
        <f t="shared" si="497"/>
        <v>6.5268181818181822E-3</v>
      </c>
      <c r="F1912" s="3" t="str">
        <f t="shared" si="498"/>
        <v/>
      </c>
      <c r="G1912" s="3">
        <f t="shared" si="499"/>
        <v>9</v>
      </c>
      <c r="H1912" s="3">
        <f t="shared" si="500"/>
        <v>0</v>
      </c>
      <c r="I1912" s="3">
        <f t="shared" si="501"/>
        <v>2</v>
      </c>
      <c r="J1912" s="3">
        <f t="shared" si="502"/>
        <v>0</v>
      </c>
      <c r="K1912" s="3">
        <f t="shared" si="503"/>
        <v>8.2799999999999996E-4</v>
      </c>
      <c r="L1912" s="3">
        <f t="shared" si="504"/>
        <v>0</v>
      </c>
      <c r="M1912" s="3">
        <f t="shared" si="505"/>
        <v>2.3363E-4</v>
      </c>
      <c r="N1912" s="3">
        <f t="shared" si="506"/>
        <v>0</v>
      </c>
      <c r="O1912" s="3">
        <f>SUM(K1912:M1912)</f>
        <v>1.06163E-3</v>
      </c>
      <c r="P1912" s="41">
        <f t="shared" si="507"/>
        <v>2.8191378229681728E-2</v>
      </c>
      <c r="Q1912" s="42" t="str">
        <f t="shared" si="508"/>
        <v/>
      </c>
      <c r="R1912" s="44">
        <f t="shared" si="509"/>
        <v>3.5795389651089908E-2</v>
      </c>
      <c r="S1912" s="3">
        <f>IF(G1912&gt;0,(K1912/G1912)*(1000000/365),"")</f>
        <v>0.25205479452054791</v>
      </c>
      <c r="T1912" s="3" t="str">
        <f>IF(H1912&gt;0,(L1912/H1912)*(1000000/365),"")</f>
        <v/>
      </c>
      <c r="U1912" s="3">
        <f>IF(I1912&gt;0,(M1912/I1912)*(1000000/365),"")</f>
        <v>0.32004109589041096</v>
      </c>
      <c r="V1912" s="28" t="str">
        <f>IF(J1912&gt;0,(N1912/J1912)*(1000000/365),"")</f>
        <v/>
      </c>
      <c r="Y1912" s="29" t="s">
        <v>1127</v>
      </c>
      <c r="Z1912" s="3" t="s">
        <v>47</v>
      </c>
      <c r="AA1912" s="3">
        <v>35897.5</v>
      </c>
      <c r="AB1912" s="3">
        <v>8</v>
      </c>
      <c r="AC1912" s="3">
        <v>11</v>
      </c>
      <c r="AD1912" s="3">
        <v>0</v>
      </c>
      <c r="AE1912" s="2" t="s">
        <v>1243</v>
      </c>
      <c r="AG1912" s="2">
        <v>9</v>
      </c>
      <c r="AH1912" s="2">
        <v>0.82799999999999996</v>
      </c>
      <c r="AI1912" s="3" t="s">
        <v>1245</v>
      </c>
      <c r="AM1912" s="2" t="s">
        <v>1243</v>
      </c>
      <c r="AO1912" s="2">
        <v>2</v>
      </c>
      <c r="AP1912" s="2">
        <v>0.23363</v>
      </c>
    </row>
    <row r="1913" spans="1:42" x14ac:dyDescent="0.25">
      <c r="A1913" s="3">
        <f t="shared" si="493"/>
        <v>2</v>
      </c>
      <c r="B1913" s="3" t="str">
        <f t="shared" si="494"/>
        <v>Oil</v>
      </c>
      <c r="C1913" s="3">
        <f t="shared" si="495"/>
        <v>0</v>
      </c>
      <c r="D1913" s="3">
        <f t="shared" si="496"/>
        <v>6.1830000000000001E-3</v>
      </c>
      <c r="E1913" s="3">
        <f t="shared" si="497"/>
        <v>0</v>
      </c>
      <c r="F1913" s="3" t="str">
        <f t="shared" si="498"/>
        <v/>
      </c>
      <c r="G1913" s="3">
        <f t="shared" si="499"/>
        <v>0</v>
      </c>
      <c r="H1913" s="3">
        <f t="shared" si="500"/>
        <v>3</v>
      </c>
      <c r="I1913" s="3">
        <f t="shared" si="501"/>
        <v>0</v>
      </c>
      <c r="J1913" s="3">
        <f t="shared" si="502"/>
        <v>0</v>
      </c>
      <c r="K1913" s="3">
        <f t="shared" si="503"/>
        <v>0</v>
      </c>
      <c r="L1913" s="3">
        <f t="shared" si="504"/>
        <v>9.8999999999999999E-4</v>
      </c>
      <c r="M1913" s="3">
        <f t="shared" si="505"/>
        <v>0</v>
      </c>
      <c r="N1913" s="3">
        <f t="shared" si="506"/>
        <v>0</v>
      </c>
      <c r="O1913" s="3">
        <f>SUM(K1913:M1913)</f>
        <v>9.8999999999999999E-4</v>
      </c>
      <c r="P1913" s="41" t="str">
        <f t="shared" si="507"/>
        <v/>
      </c>
      <c r="Q1913" s="42">
        <f t="shared" si="508"/>
        <v>0.16011644832605532</v>
      </c>
      <c r="R1913" s="44" t="str">
        <f t="shared" si="509"/>
        <v/>
      </c>
      <c r="S1913" s="3" t="str">
        <f>IF(G1913&gt;0,(K1913/G1913)*(1000000/365),"")</f>
        <v/>
      </c>
      <c r="T1913" s="3">
        <f>IF(H1913&gt;0,(L1913/H1913)*(1000000/365),"")</f>
        <v>0.90410958904109584</v>
      </c>
      <c r="U1913" s="3" t="str">
        <f>IF(I1913&gt;0,(M1913/I1913)*(1000000/365),"")</f>
        <v/>
      </c>
      <c r="V1913" s="28" t="str">
        <f>IF(J1913&gt;0,(N1913/J1913)*(1000000/365),"")</f>
        <v/>
      </c>
      <c r="Y1913" s="29" t="s">
        <v>1129</v>
      </c>
      <c r="Z1913" s="3" t="s">
        <v>47</v>
      </c>
      <c r="AA1913" s="3">
        <v>6183</v>
      </c>
      <c r="AB1913" s="3">
        <v>1</v>
      </c>
      <c r="AC1913" s="3">
        <v>3</v>
      </c>
      <c r="AD1913" s="3">
        <v>0</v>
      </c>
      <c r="AE1913" s="2" t="s">
        <v>1245</v>
      </c>
      <c r="AI1913" s="3" t="s">
        <v>1243</v>
      </c>
      <c r="AK1913" s="3">
        <v>3</v>
      </c>
      <c r="AL1913" s="3">
        <v>0.99</v>
      </c>
      <c r="AM1913" s="2" t="s">
        <v>1245</v>
      </c>
    </row>
    <row r="1914" spans="1:42" x14ac:dyDescent="0.25">
      <c r="A1914" s="3">
        <f t="shared" si="493"/>
        <v>3</v>
      </c>
      <c r="B1914" s="3" t="str">
        <f t="shared" si="494"/>
        <v>Oil</v>
      </c>
      <c r="C1914" s="3">
        <f t="shared" si="495"/>
        <v>0</v>
      </c>
      <c r="D1914" s="3">
        <f t="shared" si="496"/>
        <v>0</v>
      </c>
      <c r="E1914" s="3">
        <f t="shared" si="497"/>
        <v>0.30288100000000001</v>
      </c>
      <c r="F1914" s="3" t="str">
        <f t="shared" si="498"/>
        <v/>
      </c>
      <c r="G1914" s="3">
        <f t="shared" si="499"/>
        <v>0</v>
      </c>
      <c r="H1914" s="3">
        <f t="shared" si="500"/>
        <v>0</v>
      </c>
      <c r="I1914" s="3">
        <f t="shared" si="501"/>
        <v>42</v>
      </c>
      <c r="J1914" s="3">
        <f t="shared" si="502"/>
        <v>0</v>
      </c>
      <c r="K1914" s="3">
        <f t="shared" si="503"/>
        <v>0</v>
      </c>
      <c r="L1914" s="3">
        <f t="shared" si="504"/>
        <v>0</v>
      </c>
      <c r="M1914" s="3">
        <f t="shared" si="505"/>
        <v>1.10345815E-2</v>
      </c>
      <c r="N1914" s="3">
        <f t="shared" si="506"/>
        <v>0</v>
      </c>
      <c r="O1914" s="3">
        <f>SUM(K1914:M1914)</f>
        <v>1.10345815E-2</v>
      </c>
      <c r="P1914" s="41" t="str">
        <f t="shared" si="507"/>
        <v/>
      </c>
      <c r="Q1914" s="42" t="str">
        <f t="shared" si="508"/>
        <v/>
      </c>
      <c r="R1914" s="44">
        <f t="shared" si="509"/>
        <v>3.6432069030411282E-2</v>
      </c>
      <c r="S1914" s="3" t="str">
        <f>IF(G1914&gt;0,(K1914/G1914)*(1000000/365),"")</f>
        <v/>
      </c>
      <c r="T1914" s="3" t="str">
        <f>IF(H1914&gt;0,(L1914/H1914)*(1000000/365),"")</f>
        <v/>
      </c>
      <c r="U1914" s="3">
        <f>IF(I1914&gt;0,(M1914/I1914)*(1000000/365),"")</f>
        <v>0.71980309849967372</v>
      </c>
      <c r="V1914" s="28" t="str">
        <f>IF(J1914&gt;0,(N1914/J1914)*(1000000/365),"")</f>
        <v/>
      </c>
      <c r="Y1914" s="29" t="s">
        <v>1131</v>
      </c>
      <c r="Z1914" s="3" t="s">
        <v>47</v>
      </c>
      <c r="AA1914" s="3">
        <v>302881</v>
      </c>
      <c r="AB1914" s="3">
        <v>19</v>
      </c>
      <c r="AC1914" s="3">
        <v>23</v>
      </c>
      <c r="AD1914" s="3">
        <v>1</v>
      </c>
      <c r="AE1914" s="2" t="s">
        <v>1245</v>
      </c>
      <c r="AI1914" s="3" t="s">
        <v>1245</v>
      </c>
      <c r="AM1914" s="2" t="s">
        <v>1243</v>
      </c>
      <c r="AO1914" s="2">
        <v>42</v>
      </c>
      <c r="AP1914" s="2">
        <v>11.0345815</v>
      </c>
    </row>
    <row r="1915" spans="1:42" x14ac:dyDescent="0.25">
      <c r="A1915" s="3">
        <f t="shared" si="493"/>
        <v>1</v>
      </c>
      <c r="B1915" s="3" t="str">
        <f t="shared" si="494"/>
        <v>Oil</v>
      </c>
      <c r="C1915" s="3">
        <f t="shared" si="495"/>
        <v>0.85410299999999995</v>
      </c>
      <c r="D1915" s="3">
        <f t="shared" si="496"/>
        <v>0</v>
      </c>
      <c r="E1915" s="3">
        <f t="shared" si="497"/>
        <v>0</v>
      </c>
      <c r="F1915" s="3" t="str">
        <f t="shared" si="498"/>
        <v/>
      </c>
      <c r="G1915" s="3">
        <f t="shared" si="499"/>
        <v>2</v>
      </c>
      <c r="H1915" s="3">
        <f t="shared" si="500"/>
        <v>0</v>
      </c>
      <c r="I1915" s="3">
        <f t="shared" si="501"/>
        <v>0</v>
      </c>
      <c r="J1915" s="3">
        <f t="shared" si="502"/>
        <v>0</v>
      </c>
      <c r="K1915" s="3">
        <f t="shared" si="503"/>
        <v>0</v>
      </c>
      <c r="L1915" s="3">
        <f t="shared" si="504"/>
        <v>0</v>
      </c>
      <c r="M1915" s="3">
        <f t="shared" si="505"/>
        <v>0</v>
      </c>
      <c r="N1915" s="3">
        <f t="shared" si="506"/>
        <v>0</v>
      </c>
      <c r="O1915" s="3">
        <f>SUM(K1915:M1915)</f>
        <v>0</v>
      </c>
      <c r="P1915" s="41">
        <f t="shared" si="507"/>
        <v>0</v>
      </c>
      <c r="Q1915" s="42" t="str">
        <f t="shared" si="508"/>
        <v/>
      </c>
      <c r="R1915" s="44" t="str">
        <f t="shared" si="509"/>
        <v/>
      </c>
      <c r="S1915" s="3">
        <f>IF(G1915&gt;0,(K1915/G1915)*(1000000/365),"")</f>
        <v>0</v>
      </c>
      <c r="T1915" s="3" t="str">
        <f>IF(H1915&gt;0,(L1915/H1915)*(1000000/365),"")</f>
        <v/>
      </c>
      <c r="U1915" s="3" t="str">
        <f>IF(I1915&gt;0,(M1915/I1915)*(1000000/365),"")</f>
        <v/>
      </c>
      <c r="V1915" s="28" t="str">
        <f>IF(J1915&gt;0,(N1915/J1915)*(1000000/365),"")</f>
        <v/>
      </c>
      <c r="Y1915" s="29" t="s">
        <v>1134</v>
      </c>
      <c r="Z1915" s="3" t="s">
        <v>47</v>
      </c>
      <c r="AA1915" s="3">
        <v>854103</v>
      </c>
      <c r="AB1915" s="3">
        <v>1</v>
      </c>
      <c r="AC1915" s="3">
        <v>2</v>
      </c>
      <c r="AD1915" s="3">
        <v>0</v>
      </c>
      <c r="AE1915" s="2" t="s">
        <v>1243</v>
      </c>
      <c r="AG1915" s="2">
        <v>2</v>
      </c>
      <c r="AH1915" s="2">
        <v>0</v>
      </c>
      <c r="AI1915" s="3" t="s">
        <v>1245</v>
      </c>
      <c r="AM1915" s="2" t="s">
        <v>1245</v>
      </c>
    </row>
    <row r="1916" spans="1:42" x14ac:dyDescent="0.25">
      <c r="A1916" s="3">
        <f t="shared" si="493"/>
        <v>6</v>
      </c>
      <c r="B1916" s="3" t="str">
        <f t="shared" si="494"/>
        <v>Oil</v>
      </c>
      <c r="C1916" s="3">
        <f t="shared" si="495"/>
        <v>6.2209285714285708E-3</v>
      </c>
      <c r="D1916" s="3">
        <f t="shared" si="496"/>
        <v>0</v>
      </c>
      <c r="E1916" s="3">
        <f t="shared" si="497"/>
        <v>2.2810071428571426E-2</v>
      </c>
      <c r="F1916" s="3" t="str">
        <f t="shared" si="498"/>
        <v/>
      </c>
      <c r="G1916" s="3">
        <f t="shared" si="499"/>
        <v>3</v>
      </c>
      <c r="H1916" s="3">
        <f t="shared" si="500"/>
        <v>0</v>
      </c>
      <c r="I1916" s="3">
        <f t="shared" si="501"/>
        <v>11</v>
      </c>
      <c r="J1916" s="3">
        <f t="shared" si="502"/>
        <v>0</v>
      </c>
      <c r="K1916" s="3">
        <f t="shared" si="503"/>
        <v>8.4368200000000003E-5</v>
      </c>
      <c r="L1916" s="3">
        <f t="shared" si="504"/>
        <v>0</v>
      </c>
      <c r="M1916" s="3">
        <f t="shared" si="505"/>
        <v>2.0157107000000002E-3</v>
      </c>
      <c r="N1916" s="3">
        <f t="shared" si="506"/>
        <v>0</v>
      </c>
      <c r="O1916" s="3">
        <f>SUM(K1916:M1916)</f>
        <v>2.1000789000000003E-3</v>
      </c>
      <c r="P1916" s="41">
        <f t="shared" si="507"/>
        <v>1.3561994649397772E-2</v>
      </c>
      <c r="Q1916" s="42" t="str">
        <f t="shared" si="508"/>
        <v/>
      </c>
      <c r="R1916" s="44">
        <f t="shared" si="509"/>
        <v>8.8369328711314879E-2</v>
      </c>
      <c r="S1916" s="3">
        <f>IF(G1916&gt;0,(K1916/G1916)*(1000000/365),"")</f>
        <v>7.7048584474885842E-2</v>
      </c>
      <c r="T1916" s="3" t="str">
        <f>IF(H1916&gt;0,(L1916/H1916)*(1000000/365),"")</f>
        <v/>
      </c>
      <c r="U1916" s="3">
        <f>IF(I1916&gt;0,(M1916/I1916)*(1000000/365),"")</f>
        <v>0.50204500622665005</v>
      </c>
      <c r="V1916" s="28" t="str">
        <f>IF(J1916&gt;0,(N1916/J1916)*(1000000/365),"")</f>
        <v/>
      </c>
      <c r="Y1916" s="29" t="s">
        <v>1136</v>
      </c>
      <c r="Z1916" s="3" t="s">
        <v>47</v>
      </c>
      <c r="AA1916" s="3">
        <v>29031</v>
      </c>
      <c r="AB1916" s="3">
        <v>4</v>
      </c>
      <c r="AC1916" s="3">
        <v>8</v>
      </c>
      <c r="AD1916" s="3">
        <v>3</v>
      </c>
      <c r="AE1916" s="2" t="s">
        <v>1243</v>
      </c>
      <c r="AG1916" s="2">
        <v>3</v>
      </c>
      <c r="AH1916" s="2">
        <v>8.4368200000000004E-2</v>
      </c>
      <c r="AI1916" s="3" t="s">
        <v>1245</v>
      </c>
      <c r="AM1916" s="2" t="s">
        <v>1243</v>
      </c>
      <c r="AO1916" s="2">
        <v>11</v>
      </c>
      <c r="AP1916" s="2">
        <v>2.0157107000000001</v>
      </c>
    </row>
    <row r="1917" spans="1:42" x14ac:dyDescent="0.25">
      <c r="A1917" s="3">
        <f t="shared" si="493"/>
        <v>2</v>
      </c>
      <c r="B1917" s="3" t="str">
        <f t="shared" si="494"/>
        <v>Gas</v>
      </c>
      <c r="C1917" s="3">
        <f t="shared" si="495"/>
        <v>0</v>
      </c>
      <c r="D1917" s="3">
        <f t="shared" si="496"/>
        <v>4.071E-3</v>
      </c>
      <c r="E1917" s="3">
        <f t="shared" si="497"/>
        <v>0</v>
      </c>
      <c r="F1917" s="3" t="str">
        <f t="shared" si="498"/>
        <v/>
      </c>
      <c r="G1917" s="3">
        <f t="shared" si="499"/>
        <v>0</v>
      </c>
      <c r="H1917" s="3">
        <f t="shared" si="500"/>
        <v>2</v>
      </c>
      <c r="I1917" s="3">
        <f t="shared" si="501"/>
        <v>0</v>
      </c>
      <c r="J1917" s="3">
        <f t="shared" si="502"/>
        <v>0</v>
      </c>
      <c r="K1917" s="3">
        <f t="shared" si="503"/>
        <v>0</v>
      </c>
      <c r="L1917" s="3">
        <f t="shared" si="504"/>
        <v>4.7999999999999996E-4</v>
      </c>
      <c r="M1917" s="3">
        <f t="shared" si="505"/>
        <v>0</v>
      </c>
      <c r="N1917" s="3">
        <f t="shared" si="506"/>
        <v>0</v>
      </c>
      <c r="O1917" s="3">
        <f>SUM(K1917:M1917)</f>
        <v>4.7999999999999996E-4</v>
      </c>
      <c r="P1917" s="41" t="str">
        <f t="shared" si="507"/>
        <v/>
      </c>
      <c r="Q1917" s="42">
        <f t="shared" si="508"/>
        <v>0.11790714812085482</v>
      </c>
      <c r="R1917" s="44" t="str">
        <f t="shared" si="509"/>
        <v/>
      </c>
      <c r="S1917" s="3" t="str">
        <f>IF(G1917&gt;0,(K1917/G1917)*(1000000/365),"")</f>
        <v/>
      </c>
      <c r="T1917" s="3">
        <f>IF(H1917&gt;0,(L1917/H1917)*(1000000/365),"")</f>
        <v>0.65753424657534243</v>
      </c>
      <c r="U1917" s="3" t="str">
        <f>IF(I1917&gt;0,(M1917/I1917)*(1000000/365),"")</f>
        <v/>
      </c>
      <c r="V1917" s="28" t="str">
        <f>IF(J1917&gt;0,(N1917/J1917)*(1000000/365),"")</f>
        <v/>
      </c>
      <c r="Y1917" s="29" t="s">
        <v>1139</v>
      </c>
      <c r="Z1917" s="3" t="s">
        <v>47</v>
      </c>
      <c r="AA1917" s="3">
        <v>4071</v>
      </c>
      <c r="AB1917" s="3">
        <v>1</v>
      </c>
      <c r="AC1917" s="3">
        <v>2</v>
      </c>
      <c r="AD1917" s="3">
        <v>0</v>
      </c>
      <c r="AE1917" s="2" t="s">
        <v>1245</v>
      </c>
      <c r="AI1917" s="3" t="s">
        <v>1243</v>
      </c>
      <c r="AK1917" s="3">
        <v>2</v>
      </c>
      <c r="AL1917" s="3">
        <v>0.48</v>
      </c>
      <c r="AM1917" s="2" t="s">
        <v>1245</v>
      </c>
    </row>
    <row r="1918" spans="1:42" x14ac:dyDescent="0.25">
      <c r="A1918" s="3">
        <f t="shared" si="493"/>
        <v>2</v>
      </c>
      <c r="B1918" s="3" t="str">
        <f t="shared" si="494"/>
        <v>Gas</v>
      </c>
      <c r="C1918" s="3">
        <f t="shared" si="495"/>
        <v>0</v>
      </c>
      <c r="D1918" s="3">
        <f t="shared" si="496"/>
        <v>9.5575699999999996E-3</v>
      </c>
      <c r="E1918" s="3">
        <f t="shared" si="497"/>
        <v>0</v>
      </c>
      <c r="F1918" s="3" t="str">
        <f t="shared" si="498"/>
        <v/>
      </c>
      <c r="G1918" s="3">
        <f t="shared" si="499"/>
        <v>0</v>
      </c>
      <c r="H1918" s="3">
        <f t="shared" si="500"/>
        <v>3</v>
      </c>
      <c r="I1918" s="3">
        <f t="shared" si="501"/>
        <v>0</v>
      </c>
      <c r="J1918" s="3">
        <f t="shared" si="502"/>
        <v>0</v>
      </c>
      <c r="K1918" s="3">
        <f t="shared" si="503"/>
        <v>0</v>
      </c>
      <c r="L1918" s="3">
        <f t="shared" si="504"/>
        <v>3.5999999999999994E-5</v>
      </c>
      <c r="M1918" s="3">
        <f t="shared" si="505"/>
        <v>0</v>
      </c>
      <c r="N1918" s="3">
        <f t="shared" si="506"/>
        <v>0</v>
      </c>
      <c r="O1918" s="3">
        <f>SUM(K1918:M1918)</f>
        <v>3.5999999999999994E-5</v>
      </c>
      <c r="P1918" s="41" t="str">
        <f t="shared" si="507"/>
        <v/>
      </c>
      <c r="Q1918" s="42">
        <f t="shared" si="508"/>
        <v>3.7666477985513051E-3</v>
      </c>
      <c r="R1918" s="44" t="str">
        <f t="shared" si="509"/>
        <v/>
      </c>
      <c r="S1918" s="3" t="str">
        <f>IF(G1918&gt;0,(K1918/G1918)*(1000000/365),"")</f>
        <v/>
      </c>
      <c r="T1918" s="3">
        <f>IF(H1918&gt;0,(L1918/H1918)*(1000000/365),"")</f>
        <v>3.287671232876712E-2</v>
      </c>
      <c r="U1918" s="3" t="str">
        <f>IF(I1918&gt;0,(M1918/I1918)*(1000000/365),"")</f>
        <v/>
      </c>
      <c r="V1918" s="28" t="str">
        <f>IF(J1918&gt;0,(N1918/J1918)*(1000000/365),"")</f>
        <v/>
      </c>
      <c r="Y1918" s="29" t="s">
        <v>1140</v>
      </c>
      <c r="Z1918" s="3" t="s">
        <v>47</v>
      </c>
      <c r="AA1918" s="3">
        <v>9557.57</v>
      </c>
      <c r="AB1918" s="3">
        <v>2</v>
      </c>
      <c r="AC1918" s="3">
        <v>3</v>
      </c>
      <c r="AD1918" s="3">
        <v>0</v>
      </c>
      <c r="AE1918" s="2" t="s">
        <v>1245</v>
      </c>
      <c r="AI1918" s="3" t="s">
        <v>1243</v>
      </c>
      <c r="AK1918" s="3">
        <v>3</v>
      </c>
      <c r="AL1918" s="3">
        <v>3.5999999999999997E-2</v>
      </c>
      <c r="AM1918" s="2" t="s">
        <v>1245</v>
      </c>
    </row>
    <row r="1919" spans="1:42" x14ac:dyDescent="0.25">
      <c r="A1919" s="3">
        <f t="shared" si="493"/>
        <v>2</v>
      </c>
      <c r="B1919" s="3" t="str">
        <f t="shared" si="494"/>
        <v>Oil</v>
      </c>
      <c r="C1919" s="3">
        <f t="shared" si="495"/>
        <v>0</v>
      </c>
      <c r="D1919" s="3">
        <f t="shared" si="496"/>
        <v>1.6863E-2</v>
      </c>
      <c r="E1919" s="3">
        <f t="shared" si="497"/>
        <v>0</v>
      </c>
      <c r="F1919" s="3" t="str">
        <f t="shared" si="498"/>
        <v/>
      </c>
      <c r="G1919" s="3">
        <f t="shared" si="499"/>
        <v>0</v>
      </c>
      <c r="H1919" s="3">
        <f t="shared" si="500"/>
        <v>2</v>
      </c>
      <c r="I1919" s="3">
        <f t="shared" si="501"/>
        <v>0</v>
      </c>
      <c r="J1919" s="3">
        <f t="shared" si="502"/>
        <v>0</v>
      </c>
      <c r="K1919" s="3">
        <f t="shared" si="503"/>
        <v>0</v>
      </c>
      <c r="L1919" s="3">
        <f t="shared" si="504"/>
        <v>1.8E-3</v>
      </c>
      <c r="M1919" s="3">
        <f t="shared" si="505"/>
        <v>0</v>
      </c>
      <c r="N1919" s="3">
        <f t="shared" si="506"/>
        <v>0</v>
      </c>
      <c r="O1919" s="3">
        <f>SUM(K1919:M1919)</f>
        <v>1.8E-3</v>
      </c>
      <c r="P1919" s="41" t="str">
        <f t="shared" si="507"/>
        <v/>
      </c>
      <c r="Q1919" s="42">
        <f t="shared" si="508"/>
        <v>0.10674257249599715</v>
      </c>
      <c r="R1919" s="44" t="str">
        <f t="shared" si="509"/>
        <v/>
      </c>
      <c r="S1919" s="3" t="str">
        <f>IF(G1919&gt;0,(K1919/G1919)*(1000000/365),"")</f>
        <v/>
      </c>
      <c r="T1919" s="3">
        <f>IF(H1919&gt;0,(L1919/H1919)*(1000000/365),"")</f>
        <v>2.4657534246575339</v>
      </c>
      <c r="U1919" s="3" t="str">
        <f>IF(I1919&gt;0,(M1919/I1919)*(1000000/365),"")</f>
        <v/>
      </c>
      <c r="V1919" s="28" t="str">
        <f>IF(J1919&gt;0,(N1919/J1919)*(1000000/365),"")</f>
        <v/>
      </c>
      <c r="Y1919" s="29" t="s">
        <v>1142</v>
      </c>
      <c r="Z1919" s="3" t="s">
        <v>47</v>
      </c>
      <c r="AA1919" s="3">
        <v>16863</v>
      </c>
      <c r="AB1919" s="3">
        <v>0</v>
      </c>
      <c r="AC1919" s="3">
        <v>2</v>
      </c>
      <c r="AD1919" s="3">
        <v>0</v>
      </c>
      <c r="AE1919" s="2" t="s">
        <v>1245</v>
      </c>
      <c r="AI1919" s="3" t="s">
        <v>1243</v>
      </c>
      <c r="AK1919" s="3">
        <v>2</v>
      </c>
      <c r="AL1919" s="3">
        <v>1.8</v>
      </c>
      <c r="AM1919" s="2" t="s">
        <v>1245</v>
      </c>
    </row>
    <row r="1920" spans="1:42" x14ac:dyDescent="0.25">
      <c r="A1920" s="3">
        <f t="shared" si="493"/>
        <v>4</v>
      </c>
      <c r="B1920" s="3" t="str">
        <f t="shared" si="494"/>
        <v>Oil</v>
      </c>
      <c r="C1920" s="3">
        <f t="shared" si="495"/>
        <v>3.8970197516129037</v>
      </c>
      <c r="D1920" s="3">
        <f t="shared" si="496"/>
        <v>0.12990065838709677</v>
      </c>
      <c r="E1920" s="3">
        <f t="shared" si="497"/>
        <v>0</v>
      </c>
      <c r="F1920" s="3" t="str">
        <f t="shared" si="498"/>
        <v/>
      </c>
      <c r="G1920" s="3">
        <f t="shared" si="499"/>
        <v>30</v>
      </c>
      <c r="H1920" s="3">
        <f t="shared" si="500"/>
        <v>1</v>
      </c>
      <c r="I1920" s="3">
        <f t="shared" si="501"/>
        <v>0</v>
      </c>
      <c r="J1920" s="3">
        <f t="shared" si="502"/>
        <v>0</v>
      </c>
      <c r="K1920" s="3">
        <f t="shared" si="503"/>
        <v>7.2532800000000002E-4</v>
      </c>
      <c r="L1920" s="3">
        <f t="shared" si="504"/>
        <v>0</v>
      </c>
      <c r="M1920" s="3">
        <f t="shared" si="505"/>
        <v>0</v>
      </c>
      <c r="N1920" s="3">
        <f t="shared" si="506"/>
        <v>0</v>
      </c>
      <c r="O1920" s="3">
        <f>SUM(K1920:M1920)</f>
        <v>7.2532800000000002E-4</v>
      </c>
      <c r="P1920" s="41">
        <f t="shared" si="507"/>
        <v>1.8612376796391661E-4</v>
      </c>
      <c r="Q1920" s="42">
        <f t="shared" si="508"/>
        <v>0</v>
      </c>
      <c r="R1920" s="44" t="str">
        <f t="shared" si="509"/>
        <v/>
      </c>
      <c r="S1920" s="3">
        <f>IF(G1920&gt;0,(K1920/G1920)*(1000000/365),"")</f>
        <v>6.6239999999999993E-2</v>
      </c>
      <c r="T1920" s="3">
        <f>IF(H1920&gt;0,(L1920/H1920)*(1000000/365),"")</f>
        <v>0</v>
      </c>
      <c r="U1920" s="3" t="str">
        <f>IF(I1920&gt;0,(M1920/I1920)*(1000000/365),"")</f>
        <v/>
      </c>
      <c r="V1920" s="28" t="str">
        <f>IF(J1920&gt;0,(N1920/J1920)*(1000000/365),"")</f>
        <v/>
      </c>
      <c r="Y1920" s="29" t="s">
        <v>1142</v>
      </c>
      <c r="Z1920" s="3" t="s">
        <v>47</v>
      </c>
      <c r="AA1920" s="3">
        <v>4026920.41</v>
      </c>
      <c r="AB1920" s="3">
        <v>391</v>
      </c>
      <c r="AC1920" s="3">
        <v>31</v>
      </c>
      <c r="AD1920" s="3">
        <v>1</v>
      </c>
      <c r="AE1920" s="2" t="s">
        <v>1243</v>
      </c>
      <c r="AG1920" s="2">
        <v>30</v>
      </c>
      <c r="AH1920" s="2">
        <v>0.72532799999999997</v>
      </c>
      <c r="AI1920" s="3" t="s">
        <v>1243</v>
      </c>
      <c r="AK1920" s="3">
        <v>1</v>
      </c>
      <c r="AL1920" s="3">
        <v>0</v>
      </c>
      <c r="AM1920" s="2" t="s">
        <v>1245</v>
      </c>
    </row>
    <row r="1921" spans="1:42" x14ac:dyDescent="0.25">
      <c r="A1921" s="3">
        <f t="shared" si="493"/>
        <v>2</v>
      </c>
      <c r="B1921" s="3" t="str">
        <f t="shared" si="494"/>
        <v>Oil</v>
      </c>
      <c r="C1921" s="3">
        <f t="shared" si="495"/>
        <v>0</v>
      </c>
      <c r="D1921" s="3">
        <f t="shared" si="496"/>
        <v>4.7648999999999999E-3</v>
      </c>
      <c r="E1921" s="3">
        <f t="shared" si="497"/>
        <v>0</v>
      </c>
      <c r="F1921" s="3" t="str">
        <f t="shared" si="498"/>
        <v/>
      </c>
      <c r="G1921" s="3">
        <f t="shared" si="499"/>
        <v>0</v>
      </c>
      <c r="H1921" s="3">
        <f t="shared" si="500"/>
        <v>2</v>
      </c>
      <c r="I1921" s="3">
        <f t="shared" si="501"/>
        <v>0</v>
      </c>
      <c r="J1921" s="3">
        <f t="shared" si="502"/>
        <v>0</v>
      </c>
      <c r="K1921" s="3">
        <f t="shared" si="503"/>
        <v>0</v>
      </c>
      <c r="L1921" s="3">
        <f t="shared" si="504"/>
        <v>8.2350000000000009E-5</v>
      </c>
      <c r="M1921" s="3">
        <f t="shared" si="505"/>
        <v>0</v>
      </c>
      <c r="N1921" s="3">
        <f t="shared" si="506"/>
        <v>0</v>
      </c>
      <c r="O1921" s="3">
        <f>SUM(K1921:M1921)</f>
        <v>8.2350000000000009E-5</v>
      </c>
      <c r="P1921" s="41" t="str">
        <f t="shared" si="507"/>
        <v/>
      </c>
      <c r="Q1921" s="42">
        <f t="shared" si="508"/>
        <v>1.7282629226216713E-2</v>
      </c>
      <c r="R1921" s="44" t="str">
        <f t="shared" si="509"/>
        <v/>
      </c>
      <c r="S1921" s="3" t="str">
        <f>IF(G1921&gt;0,(K1921/G1921)*(1000000/365),"")</f>
        <v/>
      </c>
      <c r="T1921" s="3">
        <f>IF(H1921&gt;0,(L1921/H1921)*(1000000/365),"")</f>
        <v>0.1128082191780822</v>
      </c>
      <c r="U1921" s="3" t="str">
        <f>IF(I1921&gt;0,(M1921/I1921)*(1000000/365),"")</f>
        <v/>
      </c>
      <c r="V1921" s="28" t="str">
        <f>IF(J1921&gt;0,(N1921/J1921)*(1000000/365),"")</f>
        <v/>
      </c>
      <c r="Y1921" s="29" t="s">
        <v>1145</v>
      </c>
      <c r="Z1921" s="3" t="s">
        <v>47</v>
      </c>
      <c r="AA1921" s="3">
        <v>4764.8999999999996</v>
      </c>
      <c r="AB1921" s="3">
        <v>1</v>
      </c>
      <c r="AC1921" s="3">
        <v>2</v>
      </c>
      <c r="AD1921" s="3">
        <v>0</v>
      </c>
      <c r="AE1921" s="2" t="s">
        <v>1245</v>
      </c>
      <c r="AI1921" s="3" t="s">
        <v>1243</v>
      </c>
      <c r="AK1921" s="3">
        <v>2</v>
      </c>
      <c r="AL1921" s="3">
        <v>8.2350000000000007E-2</v>
      </c>
      <c r="AM1921" s="2" t="s">
        <v>1245</v>
      </c>
    </row>
    <row r="1922" spans="1:42" x14ac:dyDescent="0.25">
      <c r="A1922" s="3">
        <f t="shared" si="493"/>
        <v>1</v>
      </c>
      <c r="B1922" s="3" t="str">
        <f t="shared" si="494"/>
        <v>Oil</v>
      </c>
      <c r="C1922" s="3">
        <f t="shared" si="495"/>
        <v>0.67447000000000001</v>
      </c>
      <c r="D1922" s="3">
        <f t="shared" si="496"/>
        <v>0</v>
      </c>
      <c r="E1922" s="3">
        <f t="shared" si="497"/>
        <v>0</v>
      </c>
      <c r="F1922" s="3" t="str">
        <f t="shared" si="498"/>
        <v/>
      </c>
      <c r="G1922" s="3">
        <f t="shared" si="499"/>
        <v>4</v>
      </c>
      <c r="H1922" s="3">
        <f t="shared" si="500"/>
        <v>0</v>
      </c>
      <c r="I1922" s="3">
        <f t="shared" si="501"/>
        <v>0</v>
      </c>
      <c r="J1922" s="3">
        <f t="shared" si="502"/>
        <v>0</v>
      </c>
      <c r="K1922" s="3">
        <f t="shared" si="503"/>
        <v>1.078E-2</v>
      </c>
      <c r="L1922" s="3">
        <f t="shared" si="504"/>
        <v>0</v>
      </c>
      <c r="M1922" s="3">
        <f t="shared" si="505"/>
        <v>0</v>
      </c>
      <c r="N1922" s="3">
        <f t="shared" si="506"/>
        <v>0</v>
      </c>
      <c r="O1922" s="3">
        <f>SUM(K1922:M1922)</f>
        <v>1.078E-2</v>
      </c>
      <c r="P1922" s="41">
        <f t="shared" si="507"/>
        <v>1.5982919922309369E-2</v>
      </c>
      <c r="Q1922" s="42" t="str">
        <f t="shared" si="508"/>
        <v/>
      </c>
      <c r="R1922" s="44" t="str">
        <f t="shared" si="509"/>
        <v/>
      </c>
      <c r="S1922" s="3">
        <f>IF(G1922&gt;0,(K1922/G1922)*(1000000/365),"")</f>
        <v>7.3835616438356162</v>
      </c>
      <c r="T1922" s="3" t="str">
        <f>IF(H1922&gt;0,(L1922/H1922)*(1000000/365),"")</f>
        <v/>
      </c>
      <c r="U1922" s="3" t="str">
        <f>IF(I1922&gt;0,(M1922/I1922)*(1000000/365),"")</f>
        <v/>
      </c>
      <c r="V1922" s="28" t="str">
        <f>IF(J1922&gt;0,(N1922/J1922)*(1000000/365),"")</f>
        <v/>
      </c>
      <c r="Y1922" s="29" t="s">
        <v>1147</v>
      </c>
      <c r="Z1922" s="3" t="s">
        <v>47</v>
      </c>
      <c r="AA1922" s="3">
        <v>674470</v>
      </c>
      <c r="AB1922" s="3">
        <v>119</v>
      </c>
      <c r="AC1922" s="3">
        <v>4</v>
      </c>
      <c r="AD1922" s="3">
        <v>4</v>
      </c>
      <c r="AE1922" s="2" t="s">
        <v>1243</v>
      </c>
      <c r="AG1922" s="2">
        <v>4</v>
      </c>
      <c r="AH1922" s="2">
        <v>10.78</v>
      </c>
      <c r="AI1922" s="3" t="s">
        <v>1245</v>
      </c>
      <c r="AM1922" s="2" t="s">
        <v>1245</v>
      </c>
    </row>
    <row r="1923" spans="1:42" x14ac:dyDescent="0.25">
      <c r="A1923" s="3">
        <f t="shared" si="493"/>
        <v>1</v>
      </c>
      <c r="B1923" s="3" t="str">
        <f t="shared" si="494"/>
        <v>Oil</v>
      </c>
      <c r="C1923" s="3">
        <f t="shared" si="495"/>
        <v>8.9367649999999994</v>
      </c>
      <c r="D1923" s="3">
        <f t="shared" si="496"/>
        <v>0</v>
      </c>
      <c r="E1923" s="3">
        <f t="shared" si="497"/>
        <v>0</v>
      </c>
      <c r="F1923" s="3" t="str">
        <f t="shared" si="498"/>
        <v/>
      </c>
      <c r="G1923" s="3">
        <f t="shared" si="499"/>
        <v>4</v>
      </c>
      <c r="H1923" s="3">
        <f t="shared" si="500"/>
        <v>0</v>
      </c>
      <c r="I1923" s="3">
        <f t="shared" si="501"/>
        <v>0</v>
      </c>
      <c r="J1923" s="3">
        <f t="shared" si="502"/>
        <v>0</v>
      </c>
      <c r="K1923" s="3">
        <f t="shared" si="503"/>
        <v>4.5196300000000002E-2</v>
      </c>
      <c r="L1923" s="3">
        <f t="shared" si="504"/>
        <v>0</v>
      </c>
      <c r="M1923" s="3">
        <f t="shared" si="505"/>
        <v>0</v>
      </c>
      <c r="N1923" s="3">
        <f t="shared" si="506"/>
        <v>0</v>
      </c>
      <c r="O1923" s="3">
        <f>SUM(K1923:M1923)</f>
        <v>4.5196300000000002E-2</v>
      </c>
      <c r="P1923" s="41">
        <f t="shared" si="507"/>
        <v>5.0573445760294699E-3</v>
      </c>
      <c r="Q1923" s="42" t="str">
        <f t="shared" si="508"/>
        <v/>
      </c>
      <c r="R1923" s="44" t="str">
        <f t="shared" si="509"/>
        <v/>
      </c>
      <c r="S1923" s="3">
        <f>IF(G1923&gt;0,(K1923/G1923)*(1000000/365),"")</f>
        <v>30.956369863013698</v>
      </c>
      <c r="T1923" s="3" t="str">
        <f>IF(H1923&gt;0,(L1923/H1923)*(1000000/365),"")</f>
        <v/>
      </c>
      <c r="U1923" s="3" t="str">
        <f>IF(I1923&gt;0,(M1923/I1923)*(1000000/365),"")</f>
        <v/>
      </c>
      <c r="V1923" s="28" t="str">
        <f>IF(J1923&gt;0,(N1923/J1923)*(1000000/365),"")</f>
        <v/>
      </c>
      <c r="Y1923" s="29" t="s">
        <v>1150</v>
      </c>
      <c r="Z1923" s="3" t="s">
        <v>62</v>
      </c>
      <c r="AA1923" s="3">
        <v>8936765</v>
      </c>
      <c r="AB1923" s="3">
        <v>972</v>
      </c>
      <c r="AC1923" s="3">
        <v>4</v>
      </c>
      <c r="AD1923" s="3">
        <v>4</v>
      </c>
      <c r="AE1923" s="2" t="s">
        <v>1243</v>
      </c>
      <c r="AG1923" s="2">
        <v>4</v>
      </c>
      <c r="AH1923" s="2">
        <v>45.196300000000001</v>
      </c>
      <c r="AI1923" s="3" t="s">
        <v>1245</v>
      </c>
      <c r="AM1923" s="2" t="s">
        <v>1245</v>
      </c>
    </row>
    <row r="1924" spans="1:42" x14ac:dyDescent="0.25">
      <c r="A1924" s="3">
        <f t="shared" si="493"/>
        <v>3</v>
      </c>
      <c r="B1924" s="3" t="str">
        <f t="shared" si="494"/>
        <v>Gas</v>
      </c>
      <c r="C1924" s="3">
        <f t="shared" si="495"/>
        <v>0</v>
      </c>
      <c r="D1924" s="3">
        <f t="shared" si="496"/>
        <v>0</v>
      </c>
      <c r="E1924" s="3">
        <f t="shared" si="497"/>
        <v>2.337235E-2</v>
      </c>
      <c r="F1924" s="3" t="str">
        <f t="shared" si="498"/>
        <v/>
      </c>
      <c r="G1924" s="3">
        <f t="shared" si="499"/>
        <v>0</v>
      </c>
      <c r="H1924" s="3">
        <f t="shared" si="500"/>
        <v>0</v>
      </c>
      <c r="I1924" s="3">
        <f t="shared" si="501"/>
        <v>3</v>
      </c>
      <c r="J1924" s="3">
        <f t="shared" si="502"/>
        <v>0</v>
      </c>
      <c r="K1924" s="3">
        <f t="shared" si="503"/>
        <v>0</v>
      </c>
      <c r="L1924" s="3">
        <f t="shared" si="504"/>
        <v>0</v>
      </c>
      <c r="M1924" s="3">
        <f t="shared" si="505"/>
        <v>1E-4</v>
      </c>
      <c r="N1924" s="3">
        <f t="shared" si="506"/>
        <v>0</v>
      </c>
      <c r="O1924" s="3">
        <f>SUM(K1924:M1924)</f>
        <v>1E-4</v>
      </c>
      <c r="P1924" s="41" t="str">
        <f t="shared" si="507"/>
        <v/>
      </c>
      <c r="Q1924" s="42" t="str">
        <f t="shared" si="508"/>
        <v/>
      </c>
      <c r="R1924" s="44">
        <f t="shared" si="509"/>
        <v>4.278559922301352E-3</v>
      </c>
      <c r="S1924" s="3" t="str">
        <f>IF(G1924&gt;0,(K1924/G1924)*(1000000/365),"")</f>
        <v/>
      </c>
      <c r="T1924" s="3" t="str">
        <f>IF(H1924&gt;0,(L1924/H1924)*(1000000/365),"")</f>
        <v/>
      </c>
      <c r="U1924" s="3">
        <f>IF(I1924&gt;0,(M1924/I1924)*(1000000/365),"")</f>
        <v>9.1324200913242004E-2</v>
      </c>
      <c r="V1924" s="28" t="str">
        <f>IF(J1924&gt;0,(N1924/J1924)*(1000000/365),"")</f>
        <v/>
      </c>
      <c r="Y1924" s="29" t="s">
        <v>1152</v>
      </c>
      <c r="Z1924" s="3" t="s">
        <v>47</v>
      </c>
      <c r="AA1924" s="3">
        <v>23372.35</v>
      </c>
      <c r="AB1924" s="3">
        <v>2</v>
      </c>
      <c r="AC1924" s="3">
        <v>3</v>
      </c>
      <c r="AD1924" s="3">
        <v>0</v>
      </c>
      <c r="AE1924" s="2" t="s">
        <v>1245</v>
      </c>
      <c r="AI1924" s="3" t="s">
        <v>1245</v>
      </c>
      <c r="AM1924" s="2" t="s">
        <v>1243</v>
      </c>
      <c r="AO1924" s="2">
        <v>3</v>
      </c>
      <c r="AP1924" s="2">
        <v>0.1</v>
      </c>
    </row>
    <row r="1925" spans="1:42" x14ac:dyDescent="0.25">
      <c r="A1925" s="3">
        <f t="shared" si="493"/>
        <v>3</v>
      </c>
      <c r="B1925" s="3" t="str">
        <f t="shared" si="494"/>
        <v>Gas</v>
      </c>
      <c r="C1925" s="3">
        <f t="shared" si="495"/>
        <v>0</v>
      </c>
      <c r="D1925" s="3">
        <f t="shared" si="496"/>
        <v>0</v>
      </c>
      <c r="E1925" s="3">
        <f t="shared" si="497"/>
        <v>0.71319245799999997</v>
      </c>
      <c r="F1925" s="3" t="str">
        <f t="shared" si="498"/>
        <v/>
      </c>
      <c r="G1925" s="3">
        <f t="shared" si="499"/>
        <v>0</v>
      </c>
      <c r="H1925" s="3">
        <f t="shared" si="500"/>
        <v>0</v>
      </c>
      <c r="I1925" s="3">
        <f t="shared" si="501"/>
        <v>83</v>
      </c>
      <c r="J1925" s="3">
        <f t="shared" si="502"/>
        <v>0</v>
      </c>
      <c r="K1925" s="3">
        <f t="shared" si="503"/>
        <v>0</v>
      </c>
      <c r="L1925" s="3">
        <f t="shared" si="504"/>
        <v>0</v>
      </c>
      <c r="M1925" s="3">
        <f t="shared" si="505"/>
        <v>1.7099999999999999E-3</v>
      </c>
      <c r="N1925" s="3">
        <f t="shared" si="506"/>
        <v>0</v>
      </c>
      <c r="O1925" s="3">
        <f>SUM(K1925:M1925)</f>
        <v>1.7099999999999999E-3</v>
      </c>
      <c r="P1925" s="41" t="str">
        <f t="shared" si="507"/>
        <v/>
      </c>
      <c r="Q1925" s="42" t="str">
        <f t="shared" si="508"/>
        <v/>
      </c>
      <c r="R1925" s="44">
        <f t="shared" si="509"/>
        <v>2.3976697745729668E-3</v>
      </c>
      <c r="S1925" s="3" t="str">
        <f>IF(G1925&gt;0,(K1925/G1925)*(1000000/365),"")</f>
        <v/>
      </c>
      <c r="T1925" s="3" t="str">
        <f>IF(H1925&gt;0,(L1925/H1925)*(1000000/365),"")</f>
        <v/>
      </c>
      <c r="U1925" s="3">
        <f>IF(I1925&gt;0,(M1925/I1925)*(1000000/365),"")</f>
        <v>5.6444957913847162E-2</v>
      </c>
      <c r="V1925" s="28" t="str">
        <f>IF(J1925&gt;0,(N1925/J1925)*(1000000/365),"")</f>
        <v/>
      </c>
      <c r="Y1925" s="29" t="s">
        <v>1152</v>
      </c>
      <c r="Z1925" s="3" t="s">
        <v>47</v>
      </c>
      <c r="AA1925" s="3">
        <v>713192.45799999998</v>
      </c>
      <c r="AB1925" s="3">
        <v>518</v>
      </c>
      <c r="AC1925" s="3">
        <v>83</v>
      </c>
      <c r="AD1925" s="3">
        <v>0</v>
      </c>
      <c r="AE1925" s="2" t="s">
        <v>1245</v>
      </c>
      <c r="AI1925" s="3" t="s">
        <v>1245</v>
      </c>
      <c r="AM1925" s="2" t="s">
        <v>1243</v>
      </c>
      <c r="AO1925" s="2">
        <v>83</v>
      </c>
      <c r="AP1925" s="2">
        <v>1.71</v>
      </c>
    </row>
    <row r="1926" spans="1:42" x14ac:dyDescent="0.25">
      <c r="A1926" s="3">
        <f t="shared" si="493"/>
        <v>2</v>
      </c>
      <c r="B1926" s="3" t="str">
        <f t="shared" si="494"/>
        <v>Gas</v>
      </c>
      <c r="C1926" s="3">
        <f t="shared" si="495"/>
        <v>0</v>
      </c>
      <c r="D1926" s="3">
        <f t="shared" si="496"/>
        <v>3.6221870000000003E-2</v>
      </c>
      <c r="E1926" s="3">
        <f t="shared" si="497"/>
        <v>0</v>
      </c>
      <c r="F1926" s="3" t="str">
        <f t="shared" si="498"/>
        <v/>
      </c>
      <c r="G1926" s="3">
        <f t="shared" si="499"/>
        <v>0</v>
      </c>
      <c r="H1926" s="3">
        <f t="shared" si="500"/>
        <v>2</v>
      </c>
      <c r="I1926" s="3">
        <f t="shared" si="501"/>
        <v>0</v>
      </c>
      <c r="J1926" s="3">
        <f t="shared" si="502"/>
        <v>0</v>
      </c>
      <c r="K1926" s="3">
        <f t="shared" si="503"/>
        <v>0</v>
      </c>
      <c r="L1926" s="3">
        <f t="shared" si="504"/>
        <v>1.0000000000000001E-5</v>
      </c>
      <c r="M1926" s="3">
        <f t="shared" si="505"/>
        <v>0</v>
      </c>
      <c r="N1926" s="3">
        <f t="shared" si="506"/>
        <v>0</v>
      </c>
      <c r="O1926" s="3">
        <f>SUM(K1926:M1926)</f>
        <v>1.0000000000000001E-5</v>
      </c>
      <c r="P1926" s="41" t="str">
        <f t="shared" si="507"/>
        <v/>
      </c>
      <c r="Q1926" s="42">
        <f t="shared" si="508"/>
        <v>2.76076304177559E-4</v>
      </c>
      <c r="R1926" s="44" t="str">
        <f t="shared" si="509"/>
        <v/>
      </c>
      <c r="S1926" s="3" t="str">
        <f>IF(G1926&gt;0,(K1926/G1926)*(1000000/365),"")</f>
        <v/>
      </c>
      <c r="T1926" s="3">
        <f>IF(H1926&gt;0,(L1926/H1926)*(1000000/365),"")</f>
        <v>1.3698630136986302E-2</v>
      </c>
      <c r="U1926" s="3" t="str">
        <f>IF(I1926&gt;0,(M1926/I1926)*(1000000/365),"")</f>
        <v/>
      </c>
      <c r="V1926" s="28" t="str">
        <f>IF(J1926&gt;0,(N1926/J1926)*(1000000/365),"")</f>
        <v/>
      </c>
      <c r="Y1926" s="29" t="s">
        <v>1155</v>
      </c>
      <c r="Z1926" s="3" t="s">
        <v>62</v>
      </c>
      <c r="AA1926" s="3">
        <v>36221.870000000003</v>
      </c>
      <c r="AB1926" s="3">
        <v>648</v>
      </c>
      <c r="AC1926" s="3">
        <v>2</v>
      </c>
      <c r="AD1926" s="3">
        <v>0</v>
      </c>
      <c r="AE1926" s="2" t="s">
        <v>1245</v>
      </c>
      <c r="AI1926" s="3" t="s">
        <v>1243</v>
      </c>
      <c r="AK1926" s="3">
        <v>2</v>
      </c>
      <c r="AL1926" s="3">
        <v>0.01</v>
      </c>
      <c r="AM1926" s="2" t="s">
        <v>1245</v>
      </c>
    </row>
    <row r="1927" spans="1:42" x14ac:dyDescent="0.25">
      <c r="A1927" s="3">
        <f t="shared" si="493"/>
        <v>3</v>
      </c>
      <c r="B1927" s="3" t="str">
        <f t="shared" si="494"/>
        <v>Gas</v>
      </c>
      <c r="C1927" s="3">
        <f t="shared" si="495"/>
        <v>0</v>
      </c>
      <c r="D1927" s="3">
        <f t="shared" si="496"/>
        <v>0</v>
      </c>
      <c r="E1927" s="3">
        <f t="shared" si="497"/>
        <v>1.6667401999999998E-2</v>
      </c>
      <c r="F1927" s="3" t="str">
        <f t="shared" si="498"/>
        <v/>
      </c>
      <c r="G1927" s="3">
        <f t="shared" si="499"/>
        <v>0</v>
      </c>
      <c r="H1927" s="3">
        <f t="shared" si="500"/>
        <v>0</v>
      </c>
      <c r="I1927" s="3">
        <f t="shared" si="501"/>
        <v>6</v>
      </c>
      <c r="J1927" s="3">
        <f t="shared" si="502"/>
        <v>0</v>
      </c>
      <c r="K1927" s="3">
        <f t="shared" si="503"/>
        <v>0</v>
      </c>
      <c r="L1927" s="3">
        <f t="shared" si="504"/>
        <v>0</v>
      </c>
      <c r="M1927" s="3">
        <f t="shared" si="505"/>
        <v>2.0000000000000002E-5</v>
      </c>
      <c r="N1927" s="3">
        <f t="shared" si="506"/>
        <v>0</v>
      </c>
      <c r="O1927" s="3">
        <f>SUM(K1927:M1927)</f>
        <v>2.0000000000000002E-5</v>
      </c>
      <c r="P1927" s="41" t="str">
        <f t="shared" si="507"/>
        <v/>
      </c>
      <c r="Q1927" s="42" t="str">
        <f t="shared" si="508"/>
        <v/>
      </c>
      <c r="R1927" s="44">
        <f t="shared" si="509"/>
        <v>1.1999470583357865E-3</v>
      </c>
      <c r="S1927" s="3" t="str">
        <f>IF(G1927&gt;0,(K1927/G1927)*(1000000/365),"")</f>
        <v/>
      </c>
      <c r="T1927" s="3" t="str">
        <f>IF(H1927&gt;0,(L1927/H1927)*(1000000/365),"")</f>
        <v/>
      </c>
      <c r="U1927" s="3">
        <f>IF(I1927&gt;0,(M1927/I1927)*(1000000/365),"")</f>
        <v>9.1324200913242021E-3</v>
      </c>
      <c r="V1927" s="28" t="str">
        <f>IF(J1927&gt;0,(N1927/J1927)*(1000000/365),"")</f>
        <v/>
      </c>
      <c r="Y1927" s="29" t="s">
        <v>1155</v>
      </c>
      <c r="Z1927" s="3" t="s">
        <v>47</v>
      </c>
      <c r="AA1927" s="3">
        <v>16667.401999999998</v>
      </c>
      <c r="AB1927" s="3">
        <v>4</v>
      </c>
      <c r="AC1927" s="3">
        <v>6</v>
      </c>
      <c r="AD1927" s="3">
        <v>0</v>
      </c>
      <c r="AE1927" s="2" t="s">
        <v>1245</v>
      </c>
      <c r="AI1927" s="3" t="s">
        <v>1245</v>
      </c>
      <c r="AM1927" s="2" t="s">
        <v>1243</v>
      </c>
      <c r="AO1927" s="2">
        <v>6</v>
      </c>
      <c r="AP1927" s="2">
        <v>0.02</v>
      </c>
    </row>
    <row r="1928" spans="1:42" x14ac:dyDescent="0.25">
      <c r="A1928" s="3">
        <f t="shared" si="493"/>
        <v>3</v>
      </c>
      <c r="B1928" s="3" t="str">
        <f t="shared" si="494"/>
        <v>Oil</v>
      </c>
      <c r="C1928" s="3">
        <f t="shared" si="495"/>
        <v>0</v>
      </c>
      <c r="D1928" s="3">
        <f t="shared" si="496"/>
        <v>0</v>
      </c>
      <c r="E1928" s="3">
        <f t="shared" si="497"/>
        <v>9.4957E-2</v>
      </c>
      <c r="F1928" s="3" t="str">
        <f t="shared" si="498"/>
        <v/>
      </c>
      <c r="G1928" s="3">
        <f t="shared" si="499"/>
        <v>0</v>
      </c>
      <c r="H1928" s="3">
        <f t="shared" si="500"/>
        <v>0</v>
      </c>
      <c r="I1928" s="3">
        <f t="shared" si="501"/>
        <v>46</v>
      </c>
      <c r="J1928" s="3">
        <f t="shared" si="502"/>
        <v>0</v>
      </c>
      <c r="K1928" s="3">
        <f t="shared" si="503"/>
        <v>0</v>
      </c>
      <c r="L1928" s="3">
        <f t="shared" si="504"/>
        <v>0</v>
      </c>
      <c r="M1928" s="3">
        <f t="shared" si="505"/>
        <v>2.0073818000000002E-3</v>
      </c>
      <c r="N1928" s="3">
        <f t="shared" si="506"/>
        <v>0</v>
      </c>
      <c r="O1928" s="3">
        <f>SUM(K1928:M1928)</f>
        <v>2.0073818000000002E-3</v>
      </c>
      <c r="P1928" s="41" t="str">
        <f t="shared" si="507"/>
        <v/>
      </c>
      <c r="Q1928" s="42" t="str">
        <f t="shared" si="508"/>
        <v/>
      </c>
      <c r="R1928" s="44">
        <f t="shared" si="509"/>
        <v>2.1139903324662743E-2</v>
      </c>
      <c r="S1928" s="3" t="str">
        <f>IF(G1928&gt;0,(K1928/G1928)*(1000000/365),"")</f>
        <v/>
      </c>
      <c r="T1928" s="3" t="str">
        <f>IF(H1928&gt;0,(L1928/H1928)*(1000000/365),"")</f>
        <v/>
      </c>
      <c r="U1928" s="3">
        <f>IF(I1928&gt;0,(M1928/I1928)*(1000000/365),"")</f>
        <v>0.11955817748659917</v>
      </c>
      <c r="V1928" s="28" t="str">
        <f>IF(J1928&gt;0,(N1928/J1928)*(1000000/365),"")</f>
        <v/>
      </c>
      <c r="Y1928" s="29" t="s">
        <v>1156</v>
      </c>
      <c r="Z1928" s="3" t="s">
        <v>47</v>
      </c>
      <c r="AA1928" s="3">
        <v>94957</v>
      </c>
      <c r="AB1928" s="3">
        <v>8</v>
      </c>
      <c r="AC1928" s="3">
        <v>36</v>
      </c>
      <c r="AD1928" s="3">
        <v>10</v>
      </c>
      <c r="AE1928" s="2" t="s">
        <v>1245</v>
      </c>
      <c r="AI1928" s="3" t="s">
        <v>1245</v>
      </c>
      <c r="AM1928" s="2" t="s">
        <v>1243</v>
      </c>
      <c r="AO1928" s="2">
        <v>46</v>
      </c>
      <c r="AP1928" s="2">
        <v>2.0073818000000001</v>
      </c>
    </row>
    <row r="1929" spans="1:42" x14ac:dyDescent="0.25">
      <c r="A1929" s="3">
        <f t="shared" ref="A1929:A1992" si="510">IF(AND(AE1929="Y",AI1929="N",AM1929="N"),1,IF(AND(AE1929="N",AI1929="Y",AM1929="N"),2,IF(AND(AE1929="N",AI1929="N",AM1929="Y"),3,IF(AND(AE1929="Y",AI1929="Y",AM1929="N"),4,IF(AND(AE1929="N",AI1929="Y",AM1929="Y"),5,6)))))</f>
        <v>2</v>
      </c>
      <c r="B1929" s="3" t="str">
        <f t="shared" ref="B1929:B1992" si="511">IF(OR(ISNUMBER(SEARCH("gas",Y1929)),ISNUMBER(SEARCH("tight",Y1929)),ISNUMBER(SEARCH("coal",Y1929))),"Gas","Oil")</f>
        <v>Oil</v>
      </c>
      <c r="C1929" s="3">
        <f t="shared" ref="C1929:C1992" si="512">IF(SUM(G1929:I1929)&gt;0,IF(A1929=1,AA1929,IF(OR(A1929=4,A1929=6),AA1929*(G1929/SUM(G1929:I1929)),0))/1000000,0)</f>
        <v>0</v>
      </c>
      <c r="D1929" s="3">
        <f t="shared" ref="D1929:D1992" si="513">IF(SUM(G1929:I1929)&gt;0,IF(A1929=2,AA1929,IF(OR(A1929=4,A1929=5),AA1929*(H1929/SUM(G1929:I1929)),0))/1000000,0)</f>
        <v>1.3625999999999999E-2</v>
      </c>
      <c r="E1929" s="3">
        <f t="shared" ref="E1929:E1992" si="514">IF(SUM(G1929:I1929)&gt;0,IF(A1929=3,AA1929,IF(OR(A1929=5,A1929=6),AA1929*(I1929/SUM(G1929:I1929)),0))/1000000,0)</f>
        <v>0</v>
      </c>
      <c r="F1929" s="3" t="str">
        <f t="shared" ref="F1929:F1992" si="515">IF(AQ1929&gt;0,AA1929/1000000,"")</f>
        <v/>
      </c>
      <c r="G1929" s="3">
        <f t="shared" ref="G1929:G1992" si="516">AG1929</f>
        <v>0</v>
      </c>
      <c r="H1929" s="3">
        <f t="shared" ref="H1929:H1992" si="517">AK1929</f>
        <v>6</v>
      </c>
      <c r="I1929" s="3">
        <f t="shared" ref="I1929:I1992" si="518">AO1929</f>
        <v>0</v>
      </c>
      <c r="J1929" s="3">
        <f t="shared" ref="J1929:J1992" si="519">AQ1929</f>
        <v>0</v>
      </c>
      <c r="K1929" s="3">
        <f t="shared" ref="K1929:K1992" si="520">AH1929/1000</f>
        <v>0</v>
      </c>
      <c r="L1929" s="3">
        <f t="shared" ref="L1929:L1992" si="521">AL1929/1000</f>
        <v>0</v>
      </c>
      <c r="M1929" s="3">
        <f t="shared" ref="M1929:M1992" si="522">AP1929/1000</f>
        <v>0</v>
      </c>
      <c r="N1929" s="3">
        <f t="shared" ref="N1929:N1992" si="523">AR1929/1000</f>
        <v>0</v>
      </c>
      <c r="O1929" s="3">
        <f>SUM(K1929:M1929)</f>
        <v>0</v>
      </c>
      <c r="P1929" s="41" t="str">
        <f t="shared" ref="P1929:P1992" si="524">IF(C1929&gt;0,(K1929/C1929),"")</f>
        <v/>
      </c>
      <c r="Q1929" s="42">
        <f t="shared" ref="Q1929:Q1992" si="525">IF(D1929&gt;0,(L1929/D1929),"")</f>
        <v>0</v>
      </c>
      <c r="R1929" s="44" t="str">
        <f t="shared" ref="R1929:R1992" si="526">IF(E1929&gt;0,(M1929/E1929),"")</f>
        <v/>
      </c>
      <c r="S1929" s="3" t="str">
        <f>IF(G1929&gt;0,(K1929/G1929)*(1000000/365),"")</f>
        <v/>
      </c>
      <c r="T1929" s="3">
        <f>IF(H1929&gt;0,(L1929/H1929)*(1000000/365),"")</f>
        <v>0</v>
      </c>
      <c r="U1929" s="3" t="str">
        <f>IF(I1929&gt;0,(M1929/I1929)*(1000000/365),"")</f>
        <v/>
      </c>
      <c r="V1929" s="28" t="str">
        <f>IF(J1929&gt;0,(N1929/J1929)*(1000000/365),"")</f>
        <v/>
      </c>
      <c r="Y1929" s="29" t="s">
        <v>1156</v>
      </c>
      <c r="Z1929" s="3" t="s">
        <v>47</v>
      </c>
      <c r="AA1929" s="3">
        <v>13626</v>
      </c>
      <c r="AB1929" s="3">
        <v>2</v>
      </c>
      <c r="AC1929" s="3">
        <v>6</v>
      </c>
      <c r="AD1929" s="3">
        <v>3</v>
      </c>
      <c r="AE1929" s="2" t="s">
        <v>1245</v>
      </c>
      <c r="AI1929" s="3" t="s">
        <v>1243</v>
      </c>
      <c r="AK1929" s="3">
        <v>6</v>
      </c>
      <c r="AL1929" s="3">
        <v>0</v>
      </c>
      <c r="AM1929" s="2" t="s">
        <v>1245</v>
      </c>
    </row>
    <row r="1930" spans="1:42" x14ac:dyDescent="0.25">
      <c r="A1930" s="3">
        <f t="shared" si="510"/>
        <v>3</v>
      </c>
      <c r="B1930" s="3" t="str">
        <f t="shared" si="511"/>
        <v>Oil</v>
      </c>
      <c r="C1930" s="3">
        <f t="shared" si="512"/>
        <v>0</v>
      </c>
      <c r="D1930" s="3">
        <f t="shared" si="513"/>
        <v>0</v>
      </c>
      <c r="E1930" s="3">
        <f t="shared" si="514"/>
        <v>1.1544E-2</v>
      </c>
      <c r="F1930" s="3" t="str">
        <f t="shared" si="515"/>
        <v/>
      </c>
      <c r="G1930" s="3">
        <f t="shared" si="516"/>
        <v>0</v>
      </c>
      <c r="H1930" s="3">
        <f t="shared" si="517"/>
        <v>0</v>
      </c>
      <c r="I1930" s="3">
        <f t="shared" si="518"/>
        <v>7</v>
      </c>
      <c r="J1930" s="3">
        <f t="shared" si="519"/>
        <v>0</v>
      </c>
      <c r="K1930" s="3">
        <f t="shared" si="520"/>
        <v>0</v>
      </c>
      <c r="L1930" s="3">
        <f t="shared" si="521"/>
        <v>0</v>
      </c>
      <c r="M1930" s="3">
        <f t="shared" si="522"/>
        <v>4.2952520000000001E-4</v>
      </c>
      <c r="N1930" s="3">
        <f t="shared" si="523"/>
        <v>0</v>
      </c>
      <c r="O1930" s="3">
        <f>SUM(K1930:M1930)</f>
        <v>4.2952520000000001E-4</v>
      </c>
      <c r="P1930" s="41" t="str">
        <f t="shared" si="524"/>
        <v/>
      </c>
      <c r="Q1930" s="42" t="str">
        <f t="shared" si="525"/>
        <v/>
      </c>
      <c r="R1930" s="44">
        <f t="shared" si="526"/>
        <v>3.7207657657657656E-2</v>
      </c>
      <c r="S1930" s="3" t="str">
        <f>IF(G1930&gt;0,(K1930/G1930)*(1000000/365),"")</f>
        <v/>
      </c>
      <c r="T1930" s="3" t="str">
        <f>IF(H1930&gt;0,(L1930/H1930)*(1000000/365),"")</f>
        <v/>
      </c>
      <c r="U1930" s="3">
        <f>IF(I1930&gt;0,(M1930/I1930)*(1000000/365),"")</f>
        <v>0.16811162426614482</v>
      </c>
      <c r="V1930" s="28" t="str">
        <f>IF(J1930&gt;0,(N1930/J1930)*(1000000/365),"")</f>
        <v/>
      </c>
      <c r="Y1930" s="29" t="s">
        <v>1156</v>
      </c>
      <c r="Z1930" s="3" t="s">
        <v>47</v>
      </c>
      <c r="AA1930" s="3">
        <v>11544</v>
      </c>
      <c r="AB1930" s="3">
        <v>2</v>
      </c>
      <c r="AC1930" s="3">
        <v>5</v>
      </c>
      <c r="AD1930" s="3">
        <v>0</v>
      </c>
      <c r="AE1930" s="2" t="s">
        <v>1245</v>
      </c>
      <c r="AI1930" s="3" t="s">
        <v>1245</v>
      </c>
      <c r="AM1930" s="2" t="s">
        <v>1243</v>
      </c>
      <c r="AO1930" s="2">
        <v>7</v>
      </c>
      <c r="AP1930" s="2">
        <v>0.4295252</v>
      </c>
    </row>
    <row r="1931" spans="1:42" x14ac:dyDescent="0.25">
      <c r="A1931" s="3">
        <f t="shared" si="510"/>
        <v>2</v>
      </c>
      <c r="B1931" s="3" t="str">
        <f t="shared" si="511"/>
        <v>Oil</v>
      </c>
      <c r="C1931" s="3">
        <f t="shared" si="512"/>
        <v>0</v>
      </c>
      <c r="D1931" s="3">
        <f t="shared" si="513"/>
        <v>3.6159999999999999E-3</v>
      </c>
      <c r="E1931" s="3">
        <f t="shared" si="514"/>
        <v>0</v>
      </c>
      <c r="F1931" s="3" t="str">
        <f t="shared" si="515"/>
        <v/>
      </c>
      <c r="G1931" s="3">
        <f t="shared" si="516"/>
        <v>0</v>
      </c>
      <c r="H1931" s="3">
        <f t="shared" si="517"/>
        <v>4</v>
      </c>
      <c r="I1931" s="3">
        <f t="shared" si="518"/>
        <v>0</v>
      </c>
      <c r="J1931" s="3">
        <f t="shared" si="519"/>
        <v>0</v>
      </c>
      <c r="K1931" s="3">
        <f t="shared" si="520"/>
        <v>0</v>
      </c>
      <c r="L1931" s="3">
        <f t="shared" si="521"/>
        <v>1.6176227E-3</v>
      </c>
      <c r="M1931" s="3">
        <f t="shared" si="522"/>
        <v>0</v>
      </c>
      <c r="N1931" s="3">
        <f t="shared" si="523"/>
        <v>0</v>
      </c>
      <c r="O1931" s="3">
        <f>SUM(K1931:M1931)</f>
        <v>1.6176227E-3</v>
      </c>
      <c r="P1931" s="41" t="str">
        <f t="shared" si="524"/>
        <v/>
      </c>
      <c r="Q1931" s="42">
        <f t="shared" si="525"/>
        <v>0.44735141039823012</v>
      </c>
      <c r="R1931" s="44" t="str">
        <f t="shared" si="526"/>
        <v/>
      </c>
      <c r="S1931" s="3" t="str">
        <f>IF(G1931&gt;0,(K1931/G1931)*(1000000/365),"")</f>
        <v/>
      </c>
      <c r="T1931" s="3">
        <f>IF(H1931&gt;0,(L1931/H1931)*(1000000/365),"")</f>
        <v>1.1079607534246574</v>
      </c>
      <c r="U1931" s="3" t="str">
        <f>IF(I1931&gt;0,(M1931/I1931)*(1000000/365),"")</f>
        <v/>
      </c>
      <c r="V1931" s="28" t="str">
        <f>IF(J1931&gt;0,(N1931/J1931)*(1000000/365),"")</f>
        <v/>
      </c>
      <c r="Y1931" s="29" t="s">
        <v>1159</v>
      </c>
      <c r="Z1931" s="3" t="s">
        <v>47</v>
      </c>
      <c r="AA1931" s="3">
        <v>3616</v>
      </c>
      <c r="AB1931" s="3">
        <v>1</v>
      </c>
      <c r="AC1931" s="3">
        <v>4</v>
      </c>
      <c r="AD1931" s="3">
        <v>2</v>
      </c>
      <c r="AE1931" s="2" t="s">
        <v>1245</v>
      </c>
      <c r="AI1931" s="3" t="s">
        <v>1243</v>
      </c>
      <c r="AK1931" s="3">
        <v>4</v>
      </c>
      <c r="AL1931" s="3">
        <v>1.6176227000000001</v>
      </c>
      <c r="AM1931" s="2" t="s">
        <v>1245</v>
      </c>
    </row>
    <row r="1932" spans="1:42" x14ac:dyDescent="0.25">
      <c r="A1932" s="3">
        <f t="shared" si="510"/>
        <v>1</v>
      </c>
      <c r="B1932" s="3" t="str">
        <f t="shared" si="511"/>
        <v>Oil</v>
      </c>
      <c r="C1932" s="3">
        <f t="shared" si="512"/>
        <v>1.657281E-2</v>
      </c>
      <c r="D1932" s="3">
        <f t="shared" si="513"/>
        <v>0</v>
      </c>
      <c r="E1932" s="3">
        <f t="shared" si="514"/>
        <v>0</v>
      </c>
      <c r="F1932" s="3" t="str">
        <f t="shared" si="515"/>
        <v/>
      </c>
      <c r="G1932" s="3">
        <f t="shared" si="516"/>
        <v>1</v>
      </c>
      <c r="H1932" s="3">
        <f t="shared" si="517"/>
        <v>0</v>
      </c>
      <c r="I1932" s="3">
        <f t="shared" si="518"/>
        <v>0</v>
      </c>
      <c r="J1932" s="3">
        <f t="shared" si="519"/>
        <v>0</v>
      </c>
      <c r="K1932" s="3">
        <f t="shared" si="520"/>
        <v>3.1000000000000001E-5</v>
      </c>
      <c r="L1932" s="3">
        <f t="shared" si="521"/>
        <v>0</v>
      </c>
      <c r="M1932" s="3">
        <f t="shared" si="522"/>
        <v>0</v>
      </c>
      <c r="N1932" s="3">
        <f t="shared" si="523"/>
        <v>0</v>
      </c>
      <c r="O1932" s="3">
        <f>SUM(K1932:M1932)</f>
        <v>3.1000000000000001E-5</v>
      </c>
      <c r="P1932" s="41">
        <f t="shared" si="524"/>
        <v>1.8705337236111438E-3</v>
      </c>
      <c r="Q1932" s="42" t="str">
        <f t="shared" si="525"/>
        <v/>
      </c>
      <c r="R1932" s="44" t="str">
        <f t="shared" si="526"/>
        <v/>
      </c>
      <c r="S1932" s="3">
        <f>IF(G1932&gt;0,(K1932/G1932)*(1000000/365),"")</f>
        <v>8.4931506849315067E-2</v>
      </c>
      <c r="T1932" s="3" t="str">
        <f>IF(H1932&gt;0,(L1932/H1932)*(1000000/365),"")</f>
        <v/>
      </c>
      <c r="U1932" s="3" t="str">
        <f>IF(I1932&gt;0,(M1932/I1932)*(1000000/365),"")</f>
        <v/>
      </c>
      <c r="V1932" s="28" t="str">
        <f>IF(J1932&gt;0,(N1932/J1932)*(1000000/365),"")</f>
        <v/>
      </c>
      <c r="Y1932" s="29" t="s">
        <v>1159</v>
      </c>
      <c r="Z1932" s="3" t="s">
        <v>47</v>
      </c>
      <c r="AA1932" s="3">
        <v>16572.810000000001</v>
      </c>
      <c r="AB1932" s="3">
        <v>18</v>
      </c>
      <c r="AC1932" s="3">
        <v>1</v>
      </c>
      <c r="AD1932" s="3">
        <v>0</v>
      </c>
      <c r="AE1932" s="2" t="s">
        <v>1243</v>
      </c>
      <c r="AG1932" s="2">
        <v>1</v>
      </c>
      <c r="AH1932" s="2">
        <v>3.1E-2</v>
      </c>
      <c r="AI1932" s="3" t="s">
        <v>1245</v>
      </c>
      <c r="AM1932" s="2" t="s">
        <v>1245</v>
      </c>
    </row>
    <row r="1933" spans="1:42" x14ac:dyDescent="0.25">
      <c r="A1933" s="3">
        <f t="shared" si="510"/>
        <v>3</v>
      </c>
      <c r="B1933" s="3" t="str">
        <f t="shared" si="511"/>
        <v>Oil</v>
      </c>
      <c r="C1933" s="3">
        <f t="shared" si="512"/>
        <v>0</v>
      </c>
      <c r="D1933" s="3">
        <f t="shared" si="513"/>
        <v>0</v>
      </c>
      <c r="E1933" s="3">
        <f t="shared" si="514"/>
        <v>7.0559999999999998E-2</v>
      </c>
      <c r="F1933" s="3" t="str">
        <f t="shared" si="515"/>
        <v/>
      </c>
      <c r="G1933" s="3">
        <f t="shared" si="516"/>
        <v>0</v>
      </c>
      <c r="H1933" s="3">
        <f t="shared" si="517"/>
        <v>0</v>
      </c>
      <c r="I1933" s="3">
        <f t="shared" si="518"/>
        <v>8</v>
      </c>
      <c r="J1933" s="3">
        <f t="shared" si="519"/>
        <v>0</v>
      </c>
      <c r="K1933" s="3">
        <f t="shared" si="520"/>
        <v>0</v>
      </c>
      <c r="L1933" s="3">
        <f t="shared" si="521"/>
        <v>0</v>
      </c>
      <c r="M1933" s="3">
        <f t="shared" si="522"/>
        <v>3.3020067000000004E-3</v>
      </c>
      <c r="N1933" s="3">
        <f t="shared" si="523"/>
        <v>0</v>
      </c>
      <c r="O1933" s="3">
        <f>SUM(K1933:M1933)</f>
        <v>3.3020067000000004E-3</v>
      </c>
      <c r="P1933" s="41" t="str">
        <f t="shared" si="524"/>
        <v/>
      </c>
      <c r="Q1933" s="42" t="str">
        <f t="shared" si="525"/>
        <v/>
      </c>
      <c r="R1933" s="44">
        <f t="shared" si="526"/>
        <v>4.6797147108843543E-2</v>
      </c>
      <c r="S1933" s="3" t="str">
        <f>IF(G1933&gt;0,(K1933/G1933)*(1000000/365),"")</f>
        <v/>
      </c>
      <c r="T1933" s="3" t="str">
        <f>IF(H1933&gt;0,(L1933/H1933)*(1000000/365),"")</f>
        <v/>
      </c>
      <c r="U1933" s="3">
        <f>IF(I1933&gt;0,(M1933/I1933)*(1000000/365),"")</f>
        <v>1.1308242123287673</v>
      </c>
      <c r="V1933" s="28" t="str">
        <f>IF(J1933&gt;0,(N1933/J1933)*(1000000/365),"")</f>
        <v/>
      </c>
      <c r="Y1933" s="29" t="s">
        <v>1160</v>
      </c>
      <c r="Z1933" s="3" t="s">
        <v>47</v>
      </c>
      <c r="AA1933" s="3">
        <v>70560</v>
      </c>
      <c r="AB1933" s="3">
        <v>2</v>
      </c>
      <c r="AC1933" s="3">
        <v>8</v>
      </c>
      <c r="AD1933" s="3">
        <v>4</v>
      </c>
      <c r="AE1933" s="2" t="s">
        <v>1245</v>
      </c>
      <c r="AI1933" s="3" t="s">
        <v>1245</v>
      </c>
      <c r="AM1933" s="2" t="s">
        <v>1243</v>
      </c>
      <c r="AO1933" s="2">
        <v>8</v>
      </c>
      <c r="AP1933" s="2">
        <v>3.3020067000000002</v>
      </c>
    </row>
    <row r="1934" spans="1:42" x14ac:dyDescent="0.25">
      <c r="A1934" s="3">
        <f t="shared" si="510"/>
        <v>4</v>
      </c>
      <c r="B1934" s="3" t="str">
        <f t="shared" si="511"/>
        <v>Oil</v>
      </c>
      <c r="C1934" s="3">
        <f t="shared" si="512"/>
        <v>3.7469574736842107E-2</v>
      </c>
      <c r="D1934" s="3">
        <f t="shared" si="513"/>
        <v>7.025545263157895E-3</v>
      </c>
      <c r="E1934" s="3">
        <f t="shared" si="514"/>
        <v>0</v>
      </c>
      <c r="F1934" s="3" t="str">
        <f t="shared" si="515"/>
        <v/>
      </c>
      <c r="G1934" s="3">
        <f t="shared" si="516"/>
        <v>16</v>
      </c>
      <c r="H1934" s="3">
        <f t="shared" si="517"/>
        <v>3</v>
      </c>
      <c r="I1934" s="3">
        <f t="shared" si="518"/>
        <v>0</v>
      </c>
      <c r="J1934" s="3">
        <f t="shared" si="519"/>
        <v>0</v>
      </c>
      <c r="K1934" s="3">
        <f t="shared" si="520"/>
        <v>3.3990000000000001E-3</v>
      </c>
      <c r="L1934" s="3">
        <f t="shared" si="521"/>
        <v>8.9121999999999997E-4</v>
      </c>
      <c r="M1934" s="3">
        <f t="shared" si="522"/>
        <v>0</v>
      </c>
      <c r="N1934" s="3">
        <f t="shared" si="523"/>
        <v>0</v>
      </c>
      <c r="O1934" s="3">
        <f>SUM(K1934:M1934)</f>
        <v>4.29022E-3</v>
      </c>
      <c r="P1934" s="41">
        <f t="shared" si="524"/>
        <v>9.071359960373182E-2</v>
      </c>
      <c r="Q1934" s="42">
        <f t="shared" si="525"/>
        <v>0.12685421082881299</v>
      </c>
      <c r="R1934" s="44" t="str">
        <f t="shared" si="526"/>
        <v/>
      </c>
      <c r="S1934" s="3">
        <f>IF(G1934&gt;0,(K1934/G1934)*(1000000/365),"")</f>
        <v>0.58202054794520552</v>
      </c>
      <c r="T1934" s="3">
        <f>IF(H1934&gt;0,(L1934/H1934)*(1000000/365),"")</f>
        <v>0.81389954337899539</v>
      </c>
      <c r="U1934" s="3" t="str">
        <f>IF(I1934&gt;0,(M1934/I1934)*(1000000/365),"")</f>
        <v/>
      </c>
      <c r="V1934" s="28" t="str">
        <f>IF(J1934&gt;0,(N1934/J1934)*(1000000/365),"")</f>
        <v/>
      </c>
      <c r="Y1934" s="29" t="s">
        <v>1161</v>
      </c>
      <c r="Z1934" s="3" t="s">
        <v>47</v>
      </c>
      <c r="AA1934" s="3">
        <v>44495.12</v>
      </c>
      <c r="AB1934" s="3">
        <v>5</v>
      </c>
      <c r="AC1934" s="3">
        <v>19</v>
      </c>
      <c r="AD1934" s="3">
        <v>0</v>
      </c>
      <c r="AE1934" s="2" t="s">
        <v>1243</v>
      </c>
      <c r="AG1934" s="2">
        <v>16</v>
      </c>
      <c r="AH1934" s="2">
        <v>3.399</v>
      </c>
      <c r="AI1934" s="3" t="s">
        <v>1243</v>
      </c>
      <c r="AK1934" s="3">
        <v>3</v>
      </c>
      <c r="AL1934" s="3">
        <v>0.89122000000000001</v>
      </c>
      <c r="AM1934" s="2" t="s">
        <v>1245</v>
      </c>
    </row>
    <row r="1935" spans="1:42" x14ac:dyDescent="0.25">
      <c r="A1935" s="3">
        <f t="shared" si="510"/>
        <v>3</v>
      </c>
      <c r="B1935" s="3" t="str">
        <f t="shared" si="511"/>
        <v>Oil</v>
      </c>
      <c r="C1935" s="3">
        <f t="shared" si="512"/>
        <v>0</v>
      </c>
      <c r="D1935" s="3">
        <f t="shared" si="513"/>
        <v>0</v>
      </c>
      <c r="E1935" s="3">
        <f t="shared" si="514"/>
        <v>4.7028800000000004E-3</v>
      </c>
      <c r="F1935" s="3" t="str">
        <f t="shared" si="515"/>
        <v/>
      </c>
      <c r="G1935" s="3">
        <f t="shared" si="516"/>
        <v>0</v>
      </c>
      <c r="H1935" s="3">
        <f t="shared" si="517"/>
        <v>0</v>
      </c>
      <c r="I1935" s="3">
        <f t="shared" si="518"/>
        <v>2</v>
      </c>
      <c r="J1935" s="3">
        <f t="shared" si="519"/>
        <v>0</v>
      </c>
      <c r="K1935" s="3">
        <f t="shared" si="520"/>
        <v>0</v>
      </c>
      <c r="L1935" s="3">
        <f t="shared" si="521"/>
        <v>0</v>
      </c>
      <c r="M1935" s="3">
        <f t="shared" si="522"/>
        <v>8.0499999999999992E-6</v>
      </c>
      <c r="N1935" s="3">
        <f t="shared" si="523"/>
        <v>0</v>
      </c>
      <c r="O1935" s="3">
        <f>SUM(K1935:M1935)</f>
        <v>8.0499999999999992E-6</v>
      </c>
      <c r="P1935" s="41" t="str">
        <f t="shared" si="524"/>
        <v/>
      </c>
      <c r="Q1935" s="42" t="str">
        <f t="shared" si="525"/>
        <v/>
      </c>
      <c r="R1935" s="44">
        <f t="shared" si="526"/>
        <v>1.7117170754941649E-3</v>
      </c>
      <c r="S1935" s="3" t="str">
        <f>IF(G1935&gt;0,(K1935/G1935)*(1000000/365),"")</f>
        <v/>
      </c>
      <c r="T1935" s="3" t="str">
        <f>IF(H1935&gt;0,(L1935/H1935)*(1000000/365),"")</f>
        <v/>
      </c>
      <c r="U1935" s="3">
        <f>IF(I1935&gt;0,(M1935/I1935)*(1000000/365),"")</f>
        <v>1.102739726027397E-2</v>
      </c>
      <c r="V1935" s="28" t="str">
        <f>IF(J1935&gt;0,(N1935/J1935)*(1000000/365),"")</f>
        <v/>
      </c>
      <c r="Y1935" s="29" t="s">
        <v>1161</v>
      </c>
      <c r="Z1935" s="3" t="s">
        <v>47</v>
      </c>
      <c r="AA1935" s="3">
        <v>4702.88</v>
      </c>
      <c r="AB1935" s="3">
        <v>1</v>
      </c>
      <c r="AC1935" s="3">
        <v>2</v>
      </c>
      <c r="AD1935" s="3">
        <v>0</v>
      </c>
      <c r="AE1935" s="2" t="s">
        <v>1245</v>
      </c>
      <c r="AI1935" s="3" t="s">
        <v>1245</v>
      </c>
      <c r="AM1935" s="2" t="s">
        <v>1243</v>
      </c>
      <c r="AO1935" s="2">
        <v>2</v>
      </c>
      <c r="AP1935" s="2">
        <v>8.0499999999999999E-3</v>
      </c>
    </row>
    <row r="1936" spans="1:42" x14ac:dyDescent="0.25">
      <c r="A1936" s="3">
        <f t="shared" si="510"/>
        <v>3</v>
      </c>
      <c r="B1936" s="3" t="str">
        <f t="shared" si="511"/>
        <v>Oil</v>
      </c>
      <c r="C1936" s="3">
        <f t="shared" si="512"/>
        <v>0</v>
      </c>
      <c r="D1936" s="3">
        <f t="shared" si="513"/>
        <v>0</v>
      </c>
      <c r="E1936" s="3">
        <f t="shared" si="514"/>
        <v>1.4916E-2</v>
      </c>
      <c r="F1936" s="3" t="str">
        <f t="shared" si="515"/>
        <v/>
      </c>
      <c r="G1936" s="3">
        <f t="shared" si="516"/>
        <v>0</v>
      </c>
      <c r="H1936" s="3">
        <f t="shared" si="517"/>
        <v>0</v>
      </c>
      <c r="I1936" s="3">
        <f t="shared" si="518"/>
        <v>3</v>
      </c>
      <c r="J1936" s="3">
        <f t="shared" si="519"/>
        <v>0</v>
      </c>
      <c r="K1936" s="3">
        <f t="shared" si="520"/>
        <v>0</v>
      </c>
      <c r="L1936" s="3">
        <f t="shared" si="521"/>
        <v>0</v>
      </c>
      <c r="M1936" s="3">
        <f t="shared" si="522"/>
        <v>4.2937500000000001E-4</v>
      </c>
      <c r="N1936" s="3">
        <f t="shared" si="523"/>
        <v>0</v>
      </c>
      <c r="O1936" s="3">
        <f>SUM(K1936:M1936)</f>
        <v>4.2937500000000001E-4</v>
      </c>
      <c r="P1936" s="41" t="str">
        <f t="shared" si="524"/>
        <v/>
      </c>
      <c r="Q1936" s="42" t="str">
        <f t="shared" si="525"/>
        <v/>
      </c>
      <c r="R1936" s="44">
        <f t="shared" si="526"/>
        <v>2.8786202735317779E-2</v>
      </c>
      <c r="S1936" s="3" t="str">
        <f>IF(G1936&gt;0,(K1936/G1936)*(1000000/365),"")</f>
        <v/>
      </c>
      <c r="T1936" s="3" t="str">
        <f>IF(H1936&gt;0,(L1936/H1936)*(1000000/365),"")</f>
        <v/>
      </c>
      <c r="U1936" s="3">
        <f>IF(I1936&gt;0,(M1936/I1936)*(1000000/365),"")</f>
        <v>0.39212328767123283</v>
      </c>
      <c r="V1936" s="28" t="str">
        <f>IF(J1936&gt;0,(N1936/J1936)*(1000000/365),"")</f>
        <v/>
      </c>
      <c r="Y1936" s="29" t="s">
        <v>1163</v>
      </c>
      <c r="Z1936" s="3" t="s">
        <v>47</v>
      </c>
      <c r="AA1936" s="3">
        <v>14916</v>
      </c>
      <c r="AB1936" s="3">
        <v>2</v>
      </c>
      <c r="AC1936" s="3">
        <v>3</v>
      </c>
      <c r="AD1936" s="3">
        <v>0</v>
      </c>
      <c r="AE1936" s="2" t="s">
        <v>1245</v>
      </c>
      <c r="AI1936" s="3" t="s">
        <v>1245</v>
      </c>
      <c r="AM1936" s="2" t="s">
        <v>1243</v>
      </c>
      <c r="AO1936" s="2">
        <v>3</v>
      </c>
      <c r="AP1936" s="2">
        <v>0.42937500000000001</v>
      </c>
    </row>
    <row r="1937" spans="1:42" x14ac:dyDescent="0.25">
      <c r="A1937" s="3">
        <f t="shared" si="510"/>
        <v>3</v>
      </c>
      <c r="B1937" s="3" t="str">
        <f t="shared" si="511"/>
        <v>Oil</v>
      </c>
      <c r="C1937" s="3">
        <f t="shared" si="512"/>
        <v>0</v>
      </c>
      <c r="D1937" s="3">
        <f t="shared" si="513"/>
        <v>0</v>
      </c>
      <c r="E1937" s="3">
        <f t="shared" si="514"/>
        <v>4.4679999999999997E-3</v>
      </c>
      <c r="F1937" s="3" t="str">
        <f t="shared" si="515"/>
        <v/>
      </c>
      <c r="G1937" s="3">
        <f t="shared" si="516"/>
        <v>0</v>
      </c>
      <c r="H1937" s="3">
        <f t="shared" si="517"/>
        <v>0</v>
      </c>
      <c r="I1937" s="3">
        <f t="shared" si="518"/>
        <v>3</v>
      </c>
      <c r="J1937" s="3">
        <f t="shared" si="519"/>
        <v>0</v>
      </c>
      <c r="K1937" s="3">
        <f t="shared" si="520"/>
        <v>0</v>
      </c>
      <c r="L1937" s="3">
        <f t="shared" si="521"/>
        <v>0</v>
      </c>
      <c r="M1937" s="3">
        <f t="shared" si="522"/>
        <v>1.7010339999999998E-4</v>
      </c>
      <c r="N1937" s="3">
        <f t="shared" si="523"/>
        <v>0</v>
      </c>
      <c r="O1937" s="3">
        <f>SUM(K1937:M1937)</f>
        <v>1.7010339999999998E-4</v>
      </c>
      <c r="P1937" s="41" t="str">
        <f t="shared" si="524"/>
        <v/>
      </c>
      <c r="Q1937" s="42" t="str">
        <f t="shared" si="525"/>
        <v/>
      </c>
      <c r="R1937" s="44">
        <f t="shared" si="526"/>
        <v>3.807148612354521E-2</v>
      </c>
      <c r="S1937" s="3" t="str">
        <f>IF(G1937&gt;0,(K1937/G1937)*(1000000/365),"")</f>
        <v/>
      </c>
      <c r="T1937" s="3" t="str">
        <f>IF(H1937&gt;0,(L1937/H1937)*(1000000/365),"")</f>
        <v/>
      </c>
      <c r="U1937" s="3">
        <f>IF(I1937&gt;0,(M1937/I1937)*(1000000/365),"")</f>
        <v>0.15534557077625569</v>
      </c>
      <c r="V1937" s="28" t="str">
        <f>IF(J1937&gt;0,(N1937/J1937)*(1000000/365),"")</f>
        <v/>
      </c>
      <c r="Y1937" s="29" t="s">
        <v>1163</v>
      </c>
      <c r="Z1937" s="3" t="s">
        <v>47</v>
      </c>
      <c r="AA1937" s="3">
        <v>4468</v>
      </c>
      <c r="AB1937" s="3">
        <v>1</v>
      </c>
      <c r="AC1937" s="3">
        <v>2</v>
      </c>
      <c r="AD1937" s="3">
        <v>1</v>
      </c>
      <c r="AE1937" s="2" t="s">
        <v>1245</v>
      </c>
      <c r="AI1937" s="3" t="s">
        <v>1245</v>
      </c>
      <c r="AM1937" s="2" t="s">
        <v>1243</v>
      </c>
      <c r="AO1937" s="2">
        <v>3</v>
      </c>
      <c r="AP1937" s="2">
        <v>0.17010339999999999</v>
      </c>
    </row>
    <row r="1938" spans="1:42" x14ac:dyDescent="0.25">
      <c r="A1938" s="3">
        <f t="shared" si="510"/>
        <v>5</v>
      </c>
      <c r="B1938" s="3" t="str">
        <f t="shared" si="511"/>
        <v>Oil</v>
      </c>
      <c r="C1938" s="3">
        <f t="shared" si="512"/>
        <v>0</v>
      </c>
      <c r="D1938" s="3">
        <f t="shared" si="513"/>
        <v>1.9922823529411767E-2</v>
      </c>
      <c r="E1938" s="3">
        <f t="shared" si="514"/>
        <v>6.4749176470588227E-2</v>
      </c>
      <c r="F1938" s="3" t="str">
        <f t="shared" si="515"/>
        <v/>
      </c>
      <c r="G1938" s="3">
        <f t="shared" si="516"/>
        <v>0</v>
      </c>
      <c r="H1938" s="3">
        <f t="shared" si="517"/>
        <v>4</v>
      </c>
      <c r="I1938" s="3">
        <f t="shared" si="518"/>
        <v>13</v>
      </c>
      <c r="J1938" s="3">
        <f t="shared" si="519"/>
        <v>0</v>
      </c>
      <c r="K1938" s="3">
        <f t="shared" si="520"/>
        <v>0</v>
      </c>
      <c r="L1938" s="3">
        <f t="shared" si="521"/>
        <v>1.2137260999999999E-3</v>
      </c>
      <c r="M1938" s="3">
        <f t="shared" si="522"/>
        <v>0</v>
      </c>
      <c r="N1938" s="3">
        <f t="shared" si="523"/>
        <v>0</v>
      </c>
      <c r="O1938" s="3">
        <f>SUM(K1938:M1938)</f>
        <v>1.2137260999999999E-3</v>
      </c>
      <c r="P1938" s="41" t="str">
        <f t="shared" si="524"/>
        <v/>
      </c>
      <c r="Q1938" s="42">
        <f t="shared" si="525"/>
        <v>6.0921389892762648E-2</v>
      </c>
      <c r="R1938" s="44">
        <f t="shared" si="526"/>
        <v>0</v>
      </c>
      <c r="S1938" s="3" t="str">
        <f>IF(G1938&gt;0,(K1938/G1938)*(1000000/365),"")</f>
        <v/>
      </c>
      <c r="T1938" s="3">
        <f>IF(H1938&gt;0,(L1938/H1938)*(1000000/365),"")</f>
        <v>0.83131924657534229</v>
      </c>
      <c r="U1938" s="3">
        <f>IF(I1938&gt;0,(M1938/I1938)*(1000000/365),"")</f>
        <v>0</v>
      </c>
      <c r="V1938" s="28" t="str">
        <f>IF(J1938&gt;0,(N1938/J1938)*(1000000/365),"")</f>
        <v/>
      </c>
      <c r="Y1938" s="29" t="s">
        <v>1165</v>
      </c>
      <c r="Z1938" s="3" t="s">
        <v>47</v>
      </c>
      <c r="AA1938" s="3">
        <v>84672</v>
      </c>
      <c r="AB1938" s="3">
        <v>23</v>
      </c>
      <c r="AC1938" s="3">
        <v>17</v>
      </c>
      <c r="AD1938" s="3">
        <v>0</v>
      </c>
      <c r="AE1938" s="2" t="s">
        <v>1245</v>
      </c>
      <c r="AI1938" s="3" t="s">
        <v>1243</v>
      </c>
      <c r="AK1938" s="3">
        <v>4</v>
      </c>
      <c r="AL1938" s="3">
        <v>1.2137260999999999</v>
      </c>
      <c r="AM1938" s="2" t="s">
        <v>1243</v>
      </c>
      <c r="AO1938" s="2">
        <v>13</v>
      </c>
      <c r="AP1938" s="2">
        <v>0</v>
      </c>
    </row>
    <row r="1939" spans="1:42" x14ac:dyDescent="0.25">
      <c r="A1939" s="3">
        <f t="shared" si="510"/>
        <v>6</v>
      </c>
      <c r="B1939" s="3" t="str">
        <f t="shared" si="511"/>
        <v>Oil</v>
      </c>
      <c r="C1939" s="3">
        <f t="shared" si="512"/>
        <v>0.37014664462809915</v>
      </c>
      <c r="D1939" s="3">
        <f t="shared" si="513"/>
        <v>0</v>
      </c>
      <c r="E1939" s="3">
        <f t="shared" si="514"/>
        <v>0.87395735537190078</v>
      </c>
      <c r="F1939" s="3" t="str">
        <f t="shared" si="515"/>
        <v/>
      </c>
      <c r="G1939" s="3">
        <f t="shared" si="516"/>
        <v>36</v>
      </c>
      <c r="H1939" s="3">
        <f t="shared" si="517"/>
        <v>0</v>
      </c>
      <c r="I1939" s="3">
        <f t="shared" si="518"/>
        <v>85</v>
      </c>
      <c r="J1939" s="3">
        <f t="shared" si="519"/>
        <v>0</v>
      </c>
      <c r="K1939" s="3">
        <f t="shared" si="520"/>
        <v>6.7635199999999994E-3</v>
      </c>
      <c r="L1939" s="3">
        <f t="shared" si="521"/>
        <v>0</v>
      </c>
      <c r="M1939" s="3">
        <f t="shared" si="522"/>
        <v>7.7454810000000002E-3</v>
      </c>
      <c r="N1939" s="3">
        <f t="shared" si="523"/>
        <v>0</v>
      </c>
      <c r="O1939" s="3">
        <f>SUM(K1939:M1939)</f>
        <v>1.4509001000000001E-2</v>
      </c>
      <c r="P1939" s="41">
        <f t="shared" si="524"/>
        <v>1.8272541702480036E-2</v>
      </c>
      <c r="Q1939" s="42" t="str">
        <f t="shared" si="525"/>
        <v/>
      </c>
      <c r="R1939" s="44">
        <f t="shared" si="526"/>
        <v>8.8625388325772655E-3</v>
      </c>
      <c r="S1939" s="3">
        <f>IF(G1939&gt;0,(K1939/G1939)*(1000000/365),"")</f>
        <v>0.5147275494672755</v>
      </c>
      <c r="T1939" s="3" t="str">
        <f>IF(H1939&gt;0,(L1939/H1939)*(1000000/365),"")</f>
        <v/>
      </c>
      <c r="U1939" s="3">
        <f>IF(I1939&gt;0,(M1939/I1939)*(1000000/365),"")</f>
        <v>0.24965289282836423</v>
      </c>
      <c r="V1939" s="28" t="str">
        <f>IF(J1939&gt;0,(N1939/J1939)*(1000000/365),"")</f>
        <v/>
      </c>
      <c r="Y1939" s="29" t="s">
        <v>1166</v>
      </c>
      <c r="Z1939" s="3" t="s">
        <v>47</v>
      </c>
      <c r="AA1939" s="3">
        <v>1244104</v>
      </c>
      <c r="AB1939" s="3">
        <v>42</v>
      </c>
      <c r="AC1939" s="3">
        <v>59</v>
      </c>
      <c r="AD1939" s="3">
        <v>26</v>
      </c>
      <c r="AE1939" s="2" t="s">
        <v>1243</v>
      </c>
      <c r="AG1939" s="2">
        <v>36</v>
      </c>
      <c r="AH1939" s="2">
        <v>6.7635199999999998</v>
      </c>
      <c r="AI1939" s="3" t="s">
        <v>1245</v>
      </c>
      <c r="AM1939" s="2" t="s">
        <v>1243</v>
      </c>
      <c r="AO1939" s="2">
        <v>85</v>
      </c>
      <c r="AP1939" s="2">
        <v>7.7454809999999998</v>
      </c>
    </row>
    <row r="1940" spans="1:42" x14ac:dyDescent="0.25">
      <c r="A1940" s="3">
        <f t="shared" si="510"/>
        <v>1</v>
      </c>
      <c r="B1940" s="3" t="str">
        <f t="shared" si="511"/>
        <v>Oil</v>
      </c>
      <c r="C1940" s="3">
        <f t="shared" si="512"/>
        <v>2.4615499999999998E-2</v>
      </c>
      <c r="D1940" s="3">
        <f t="shared" si="513"/>
        <v>0</v>
      </c>
      <c r="E1940" s="3">
        <f t="shared" si="514"/>
        <v>0</v>
      </c>
      <c r="F1940" s="3" t="str">
        <f t="shared" si="515"/>
        <v/>
      </c>
      <c r="G1940" s="3">
        <f t="shared" si="516"/>
        <v>11</v>
      </c>
      <c r="H1940" s="3">
        <f t="shared" si="517"/>
        <v>0</v>
      </c>
      <c r="I1940" s="3">
        <f t="shared" si="518"/>
        <v>0</v>
      </c>
      <c r="J1940" s="3">
        <f t="shared" si="519"/>
        <v>0</v>
      </c>
      <c r="K1940" s="3">
        <f t="shared" si="520"/>
        <v>2.9E-4</v>
      </c>
      <c r="L1940" s="3">
        <f t="shared" si="521"/>
        <v>0</v>
      </c>
      <c r="M1940" s="3">
        <f t="shared" si="522"/>
        <v>0</v>
      </c>
      <c r="N1940" s="3">
        <f t="shared" si="523"/>
        <v>0</v>
      </c>
      <c r="O1940" s="3">
        <f>SUM(K1940:M1940)</f>
        <v>2.9E-4</v>
      </c>
      <c r="P1940" s="41">
        <f t="shared" si="524"/>
        <v>1.1781194775649489E-2</v>
      </c>
      <c r="Q1940" s="42" t="str">
        <f t="shared" si="525"/>
        <v/>
      </c>
      <c r="R1940" s="44" t="str">
        <f t="shared" si="526"/>
        <v/>
      </c>
      <c r="S1940" s="3">
        <f>IF(G1940&gt;0,(K1940/G1940)*(1000000/365),"")</f>
        <v>7.2229140722291404E-2</v>
      </c>
      <c r="T1940" s="3" t="str">
        <f>IF(H1940&gt;0,(L1940/H1940)*(1000000/365),"")</f>
        <v/>
      </c>
      <c r="U1940" s="3" t="str">
        <f>IF(I1940&gt;0,(M1940/I1940)*(1000000/365),"")</f>
        <v/>
      </c>
      <c r="V1940" s="28" t="str">
        <f>IF(J1940&gt;0,(N1940/J1940)*(1000000/365),"")</f>
        <v/>
      </c>
      <c r="Y1940" s="29" t="s">
        <v>1167</v>
      </c>
      <c r="Z1940" s="3" t="s">
        <v>47</v>
      </c>
      <c r="AA1940" s="3">
        <v>24615.5</v>
      </c>
      <c r="AB1940" s="3">
        <v>58</v>
      </c>
      <c r="AC1940" s="3">
        <v>15</v>
      </c>
      <c r="AD1940" s="3">
        <v>0</v>
      </c>
      <c r="AE1940" s="2" t="s">
        <v>1243</v>
      </c>
      <c r="AG1940" s="2">
        <v>11</v>
      </c>
      <c r="AH1940" s="2">
        <v>0.28999999999999998</v>
      </c>
      <c r="AI1940" s="3" t="s">
        <v>1245</v>
      </c>
      <c r="AM1940" s="2" t="s">
        <v>1245</v>
      </c>
    </row>
    <row r="1941" spans="1:42" x14ac:dyDescent="0.25">
      <c r="A1941" s="3">
        <f t="shared" si="510"/>
        <v>1</v>
      </c>
      <c r="B1941" s="3" t="str">
        <f t="shared" si="511"/>
        <v>Oil</v>
      </c>
      <c r="C1941" s="3">
        <f t="shared" si="512"/>
        <v>2.2907470000000003E-2</v>
      </c>
      <c r="D1941" s="3">
        <f t="shared" si="513"/>
        <v>0</v>
      </c>
      <c r="E1941" s="3">
        <f t="shared" si="514"/>
        <v>0</v>
      </c>
      <c r="F1941" s="3" t="str">
        <f t="shared" si="515"/>
        <v/>
      </c>
      <c r="G1941" s="3">
        <f t="shared" si="516"/>
        <v>8</v>
      </c>
      <c r="H1941" s="3">
        <f t="shared" si="517"/>
        <v>0</v>
      </c>
      <c r="I1941" s="3">
        <f t="shared" si="518"/>
        <v>0</v>
      </c>
      <c r="J1941" s="3">
        <f t="shared" si="519"/>
        <v>0</v>
      </c>
      <c r="K1941" s="3">
        <f t="shared" si="520"/>
        <v>3.54661E-3</v>
      </c>
      <c r="L1941" s="3">
        <f t="shared" si="521"/>
        <v>0</v>
      </c>
      <c r="M1941" s="3">
        <f t="shared" si="522"/>
        <v>0</v>
      </c>
      <c r="N1941" s="3">
        <f t="shared" si="523"/>
        <v>0</v>
      </c>
      <c r="O1941" s="3">
        <f>SUM(K1941:M1941)</f>
        <v>3.54661E-3</v>
      </c>
      <c r="P1941" s="41">
        <f t="shared" si="524"/>
        <v>0.15482329563238539</v>
      </c>
      <c r="Q1941" s="42" t="str">
        <f t="shared" si="525"/>
        <v/>
      </c>
      <c r="R1941" s="44" t="str">
        <f t="shared" si="526"/>
        <v/>
      </c>
      <c r="S1941" s="3">
        <f>IF(G1941&gt;0,(K1941/G1941)*(1000000/365),"")</f>
        <v>1.2145924657534246</v>
      </c>
      <c r="T1941" s="3" t="str">
        <f>IF(H1941&gt;0,(L1941/H1941)*(1000000/365),"")</f>
        <v/>
      </c>
      <c r="U1941" s="3" t="str">
        <f>IF(I1941&gt;0,(M1941/I1941)*(1000000/365),"")</f>
        <v/>
      </c>
      <c r="V1941" s="28" t="str">
        <f>IF(J1941&gt;0,(N1941/J1941)*(1000000/365),"")</f>
        <v/>
      </c>
      <c r="Y1941" s="29" t="s">
        <v>1167</v>
      </c>
      <c r="Z1941" s="3" t="s">
        <v>47</v>
      </c>
      <c r="AA1941" s="3">
        <v>22907.47</v>
      </c>
      <c r="AB1941" s="3">
        <v>3</v>
      </c>
      <c r="AC1941" s="3">
        <v>8</v>
      </c>
      <c r="AD1941" s="3">
        <v>0</v>
      </c>
      <c r="AE1941" s="2" t="s">
        <v>1243</v>
      </c>
      <c r="AG1941" s="2">
        <v>8</v>
      </c>
      <c r="AH1941" s="2">
        <v>3.5466099999999998</v>
      </c>
      <c r="AI1941" s="3" t="s">
        <v>1245</v>
      </c>
      <c r="AM1941" s="2" t="s">
        <v>1245</v>
      </c>
    </row>
    <row r="1942" spans="1:42" x14ac:dyDescent="0.25">
      <c r="A1942" s="3">
        <f t="shared" si="510"/>
        <v>1</v>
      </c>
      <c r="B1942" s="3" t="str">
        <f t="shared" si="511"/>
        <v>Oil</v>
      </c>
      <c r="C1942" s="3">
        <f t="shared" si="512"/>
        <v>2.9646599999999999E-2</v>
      </c>
      <c r="D1942" s="3">
        <f t="shared" si="513"/>
        <v>0</v>
      </c>
      <c r="E1942" s="3">
        <f t="shared" si="514"/>
        <v>0</v>
      </c>
      <c r="F1942" s="3" t="str">
        <f t="shared" si="515"/>
        <v/>
      </c>
      <c r="G1942" s="3">
        <f t="shared" si="516"/>
        <v>1</v>
      </c>
      <c r="H1942" s="3">
        <f t="shared" si="517"/>
        <v>0</v>
      </c>
      <c r="I1942" s="3">
        <f t="shared" si="518"/>
        <v>0</v>
      </c>
      <c r="J1942" s="3">
        <f t="shared" si="519"/>
        <v>0</v>
      </c>
      <c r="K1942" s="3">
        <f t="shared" si="520"/>
        <v>3.5E-4</v>
      </c>
      <c r="L1942" s="3">
        <f t="shared" si="521"/>
        <v>0</v>
      </c>
      <c r="M1942" s="3">
        <f t="shared" si="522"/>
        <v>0</v>
      </c>
      <c r="N1942" s="3">
        <f t="shared" si="523"/>
        <v>0</v>
      </c>
      <c r="O1942" s="3">
        <f>SUM(K1942:M1942)</f>
        <v>3.5E-4</v>
      </c>
      <c r="P1942" s="41">
        <f t="shared" si="524"/>
        <v>1.1805738263409632E-2</v>
      </c>
      <c r="Q1942" s="42" t="str">
        <f t="shared" si="525"/>
        <v/>
      </c>
      <c r="R1942" s="44" t="str">
        <f t="shared" si="526"/>
        <v/>
      </c>
      <c r="S1942" s="3">
        <f>IF(G1942&gt;0,(K1942/G1942)*(1000000/365),"")</f>
        <v>0.95890410958904104</v>
      </c>
      <c r="T1942" s="3" t="str">
        <f>IF(H1942&gt;0,(L1942/H1942)*(1000000/365),"")</f>
        <v/>
      </c>
      <c r="U1942" s="3" t="str">
        <f>IF(I1942&gt;0,(M1942/I1942)*(1000000/365),"")</f>
        <v/>
      </c>
      <c r="V1942" s="28" t="str">
        <f>IF(J1942&gt;0,(N1942/J1942)*(1000000/365),"")</f>
        <v/>
      </c>
      <c r="Y1942" s="29" t="s">
        <v>1168</v>
      </c>
      <c r="Z1942" s="3" t="s">
        <v>47</v>
      </c>
      <c r="AA1942" s="3">
        <v>29646.6</v>
      </c>
      <c r="AB1942" s="3">
        <v>19</v>
      </c>
      <c r="AC1942" s="3">
        <v>1</v>
      </c>
      <c r="AD1942" s="3">
        <v>0</v>
      </c>
      <c r="AE1942" s="2" t="s">
        <v>1243</v>
      </c>
      <c r="AG1942" s="2">
        <v>1</v>
      </c>
      <c r="AH1942" s="2">
        <v>0.35</v>
      </c>
      <c r="AI1942" s="3" t="s">
        <v>1245</v>
      </c>
      <c r="AM1942" s="2" t="s">
        <v>1245</v>
      </c>
    </row>
    <row r="1943" spans="1:42" x14ac:dyDescent="0.25">
      <c r="A1943" s="3">
        <f t="shared" si="510"/>
        <v>2</v>
      </c>
      <c r="B1943" s="3" t="str">
        <f t="shared" si="511"/>
        <v>Oil</v>
      </c>
      <c r="C1943" s="3">
        <f t="shared" si="512"/>
        <v>0</v>
      </c>
      <c r="D1943" s="3">
        <f t="shared" si="513"/>
        <v>5.1469999999999997E-3</v>
      </c>
      <c r="E1943" s="3">
        <f t="shared" si="514"/>
        <v>0</v>
      </c>
      <c r="F1943" s="3" t="str">
        <f t="shared" si="515"/>
        <v/>
      </c>
      <c r="G1943" s="3">
        <f t="shared" si="516"/>
        <v>0</v>
      </c>
      <c r="H1943" s="3">
        <f t="shared" si="517"/>
        <v>2</v>
      </c>
      <c r="I1943" s="3">
        <f t="shared" si="518"/>
        <v>0</v>
      </c>
      <c r="J1943" s="3">
        <f t="shared" si="519"/>
        <v>0</v>
      </c>
      <c r="K1943" s="3">
        <f t="shared" si="520"/>
        <v>0</v>
      </c>
      <c r="L1943" s="3">
        <f t="shared" si="521"/>
        <v>1.1765136000000001E-3</v>
      </c>
      <c r="M1943" s="3">
        <f t="shared" si="522"/>
        <v>0</v>
      </c>
      <c r="N1943" s="3">
        <f t="shared" si="523"/>
        <v>0</v>
      </c>
      <c r="O1943" s="3">
        <f>SUM(K1943:M1943)</f>
        <v>1.1765136000000001E-3</v>
      </c>
      <c r="P1943" s="41" t="str">
        <f t="shared" si="524"/>
        <v/>
      </c>
      <c r="Q1943" s="42">
        <f t="shared" si="525"/>
        <v>0.22858239751311446</v>
      </c>
      <c r="R1943" s="44" t="str">
        <f t="shared" si="526"/>
        <v/>
      </c>
      <c r="S1943" s="3" t="str">
        <f>IF(G1943&gt;0,(K1943/G1943)*(1000000/365),"")</f>
        <v/>
      </c>
      <c r="T1943" s="3">
        <f>IF(H1943&gt;0,(L1943/H1943)*(1000000/365),"")</f>
        <v>1.6116624657534246</v>
      </c>
      <c r="U1943" s="3" t="str">
        <f>IF(I1943&gt;0,(M1943/I1943)*(1000000/365),"")</f>
        <v/>
      </c>
      <c r="V1943" s="28" t="str">
        <f>IF(J1943&gt;0,(N1943/J1943)*(1000000/365),"")</f>
        <v/>
      </c>
      <c r="Y1943" s="29" t="s">
        <v>1169</v>
      </c>
      <c r="Z1943" s="3" t="s">
        <v>47</v>
      </c>
      <c r="AA1943" s="3">
        <v>5147</v>
      </c>
      <c r="AB1943" s="3">
        <v>1</v>
      </c>
      <c r="AC1943" s="3">
        <v>2</v>
      </c>
      <c r="AD1943" s="3">
        <v>1</v>
      </c>
      <c r="AE1943" s="2" t="s">
        <v>1245</v>
      </c>
      <c r="AI1943" s="3" t="s">
        <v>1243</v>
      </c>
      <c r="AK1943" s="3">
        <v>2</v>
      </c>
      <c r="AL1943" s="3">
        <v>1.1765136</v>
      </c>
      <c r="AM1943" s="2" t="s">
        <v>1245</v>
      </c>
    </row>
    <row r="1944" spans="1:42" x14ac:dyDescent="0.25">
      <c r="A1944" s="3">
        <f t="shared" si="510"/>
        <v>2</v>
      </c>
      <c r="B1944" s="3" t="str">
        <f t="shared" si="511"/>
        <v>Oil</v>
      </c>
      <c r="C1944" s="3">
        <f t="shared" si="512"/>
        <v>0</v>
      </c>
      <c r="D1944" s="3">
        <f t="shared" si="513"/>
        <v>1.7720310000000003E-2</v>
      </c>
      <c r="E1944" s="3">
        <f t="shared" si="514"/>
        <v>0</v>
      </c>
      <c r="F1944" s="3" t="str">
        <f t="shared" si="515"/>
        <v/>
      </c>
      <c r="G1944" s="3">
        <f t="shared" si="516"/>
        <v>0</v>
      </c>
      <c r="H1944" s="3">
        <f t="shared" si="517"/>
        <v>2</v>
      </c>
      <c r="I1944" s="3">
        <f t="shared" si="518"/>
        <v>0</v>
      </c>
      <c r="J1944" s="3">
        <f t="shared" si="519"/>
        <v>0</v>
      </c>
      <c r="K1944" s="3">
        <f t="shared" si="520"/>
        <v>0</v>
      </c>
      <c r="L1944" s="3">
        <f t="shared" si="521"/>
        <v>1.2612000000000001E-3</v>
      </c>
      <c r="M1944" s="3">
        <f t="shared" si="522"/>
        <v>0</v>
      </c>
      <c r="N1944" s="3">
        <f t="shared" si="523"/>
        <v>0</v>
      </c>
      <c r="O1944" s="3">
        <f>SUM(K1944:M1944)</f>
        <v>1.2612000000000001E-3</v>
      </c>
      <c r="P1944" s="41" t="str">
        <f t="shared" si="524"/>
        <v/>
      </c>
      <c r="Q1944" s="42">
        <f t="shared" si="525"/>
        <v>7.1172569780099781E-2</v>
      </c>
      <c r="R1944" s="44" t="str">
        <f t="shared" si="526"/>
        <v/>
      </c>
      <c r="S1944" s="3" t="str">
        <f>IF(G1944&gt;0,(K1944/G1944)*(1000000/365),"")</f>
        <v/>
      </c>
      <c r="T1944" s="3">
        <f>IF(H1944&gt;0,(L1944/H1944)*(1000000/365),"")</f>
        <v>1.7276712328767123</v>
      </c>
      <c r="U1944" s="3" t="str">
        <f>IF(I1944&gt;0,(M1944/I1944)*(1000000/365),"")</f>
        <v/>
      </c>
      <c r="V1944" s="28" t="str">
        <f>IF(J1944&gt;0,(N1944/J1944)*(1000000/365),"")</f>
        <v/>
      </c>
      <c r="Y1944" s="29" t="s">
        <v>1169</v>
      </c>
      <c r="Z1944" s="3" t="s">
        <v>47</v>
      </c>
      <c r="AA1944" s="3">
        <v>17720.310000000001</v>
      </c>
      <c r="AB1944" s="3">
        <v>2</v>
      </c>
      <c r="AC1944" s="3">
        <v>2</v>
      </c>
      <c r="AD1944" s="3">
        <v>0</v>
      </c>
      <c r="AE1944" s="2" t="s">
        <v>1245</v>
      </c>
      <c r="AI1944" s="3" t="s">
        <v>1243</v>
      </c>
      <c r="AK1944" s="3">
        <v>2</v>
      </c>
      <c r="AL1944" s="3">
        <v>1.2612000000000001</v>
      </c>
      <c r="AM1944" s="2" t="s">
        <v>1245</v>
      </c>
    </row>
    <row r="1945" spans="1:42" x14ac:dyDescent="0.25">
      <c r="A1945" s="3">
        <f t="shared" si="510"/>
        <v>3</v>
      </c>
      <c r="B1945" s="3" t="str">
        <f t="shared" si="511"/>
        <v>Oil</v>
      </c>
      <c r="C1945" s="3">
        <f t="shared" si="512"/>
        <v>0</v>
      </c>
      <c r="D1945" s="3">
        <f t="shared" si="513"/>
        <v>0</v>
      </c>
      <c r="E1945" s="3">
        <f t="shared" si="514"/>
        <v>9.0150000000000004E-3</v>
      </c>
      <c r="F1945" s="3" t="str">
        <f t="shared" si="515"/>
        <v/>
      </c>
      <c r="G1945" s="3">
        <f t="shared" si="516"/>
        <v>0</v>
      </c>
      <c r="H1945" s="3">
        <f t="shared" si="517"/>
        <v>0</v>
      </c>
      <c r="I1945" s="3">
        <f t="shared" si="518"/>
        <v>4</v>
      </c>
      <c r="J1945" s="3">
        <f t="shared" si="519"/>
        <v>0</v>
      </c>
      <c r="K1945" s="3">
        <f t="shared" si="520"/>
        <v>0</v>
      </c>
      <c r="L1945" s="3">
        <f t="shared" si="521"/>
        <v>0</v>
      </c>
      <c r="M1945" s="3">
        <f t="shared" si="522"/>
        <v>0</v>
      </c>
      <c r="N1945" s="3">
        <f t="shared" si="523"/>
        <v>0</v>
      </c>
      <c r="O1945" s="3">
        <f>SUM(K1945:M1945)</f>
        <v>0</v>
      </c>
      <c r="P1945" s="41" t="str">
        <f t="shared" si="524"/>
        <v/>
      </c>
      <c r="Q1945" s="42" t="str">
        <f t="shared" si="525"/>
        <v/>
      </c>
      <c r="R1945" s="44">
        <f t="shared" si="526"/>
        <v>0</v>
      </c>
      <c r="S1945" s="3" t="str">
        <f>IF(G1945&gt;0,(K1945/G1945)*(1000000/365),"")</f>
        <v/>
      </c>
      <c r="T1945" s="3" t="str">
        <f>IF(H1945&gt;0,(L1945/H1945)*(1000000/365),"")</f>
        <v/>
      </c>
      <c r="U1945" s="3">
        <f>IF(I1945&gt;0,(M1945/I1945)*(1000000/365),"")</f>
        <v>0</v>
      </c>
      <c r="V1945" s="28" t="str">
        <f>IF(J1945&gt;0,(N1945/J1945)*(1000000/365),"")</f>
        <v/>
      </c>
      <c r="Y1945" s="29" t="s">
        <v>1170</v>
      </c>
      <c r="Z1945" s="3" t="s">
        <v>47</v>
      </c>
      <c r="AA1945" s="3">
        <v>9015</v>
      </c>
      <c r="AB1945" s="3">
        <v>2</v>
      </c>
      <c r="AC1945" s="3">
        <v>4</v>
      </c>
      <c r="AD1945" s="3">
        <v>0</v>
      </c>
      <c r="AE1945" s="2" t="s">
        <v>1245</v>
      </c>
      <c r="AI1945" s="3" t="s">
        <v>1245</v>
      </c>
      <c r="AM1945" s="2" t="s">
        <v>1243</v>
      </c>
      <c r="AO1945" s="2">
        <v>4</v>
      </c>
      <c r="AP1945" s="2">
        <v>0</v>
      </c>
    </row>
    <row r="1946" spans="1:42" x14ac:dyDescent="0.25">
      <c r="A1946" s="3">
        <f t="shared" si="510"/>
        <v>2</v>
      </c>
      <c r="B1946" s="3" t="str">
        <f t="shared" si="511"/>
        <v>Oil</v>
      </c>
      <c r="C1946" s="3">
        <f t="shared" si="512"/>
        <v>0</v>
      </c>
      <c r="D1946" s="3">
        <f t="shared" si="513"/>
        <v>3.1849000000000002E-2</v>
      </c>
      <c r="E1946" s="3">
        <f t="shared" si="514"/>
        <v>0</v>
      </c>
      <c r="F1946" s="3" t="str">
        <f t="shared" si="515"/>
        <v/>
      </c>
      <c r="G1946" s="3">
        <f t="shared" si="516"/>
        <v>0</v>
      </c>
      <c r="H1946" s="3">
        <f t="shared" si="517"/>
        <v>4</v>
      </c>
      <c r="I1946" s="3">
        <f t="shared" si="518"/>
        <v>0</v>
      </c>
      <c r="J1946" s="3">
        <f t="shared" si="519"/>
        <v>0</v>
      </c>
      <c r="K1946" s="3">
        <f t="shared" si="520"/>
        <v>0</v>
      </c>
      <c r="L1946" s="3">
        <f t="shared" si="521"/>
        <v>0</v>
      </c>
      <c r="M1946" s="3">
        <f t="shared" si="522"/>
        <v>0</v>
      </c>
      <c r="N1946" s="3">
        <f t="shared" si="523"/>
        <v>0</v>
      </c>
      <c r="O1946" s="3">
        <f>SUM(K1946:M1946)</f>
        <v>0</v>
      </c>
      <c r="P1946" s="41" t="str">
        <f t="shared" si="524"/>
        <v/>
      </c>
      <c r="Q1946" s="42">
        <f t="shared" si="525"/>
        <v>0</v>
      </c>
      <c r="R1946" s="44" t="str">
        <f t="shared" si="526"/>
        <v/>
      </c>
      <c r="S1946" s="3" t="str">
        <f>IF(G1946&gt;0,(K1946/G1946)*(1000000/365),"")</f>
        <v/>
      </c>
      <c r="T1946" s="3">
        <f>IF(H1946&gt;0,(L1946/H1946)*(1000000/365),"")</f>
        <v>0</v>
      </c>
      <c r="U1946" s="3" t="str">
        <f>IF(I1946&gt;0,(M1946/I1946)*(1000000/365),"")</f>
        <v/>
      </c>
      <c r="V1946" s="28" t="str">
        <f>IF(J1946&gt;0,(N1946/J1946)*(1000000/365),"")</f>
        <v/>
      </c>
      <c r="Y1946" s="29" t="s">
        <v>1172</v>
      </c>
      <c r="Z1946" s="3" t="s">
        <v>62</v>
      </c>
      <c r="AA1946" s="3">
        <v>31849</v>
      </c>
      <c r="AB1946" s="3">
        <v>3</v>
      </c>
      <c r="AC1946" s="3">
        <v>4</v>
      </c>
      <c r="AD1946" s="3">
        <v>0</v>
      </c>
      <c r="AE1946" s="2" t="s">
        <v>1245</v>
      </c>
      <c r="AI1946" s="3" t="s">
        <v>1243</v>
      </c>
      <c r="AK1946" s="3">
        <v>4</v>
      </c>
      <c r="AL1946" s="3">
        <v>0</v>
      </c>
      <c r="AM1946" s="2" t="s">
        <v>1245</v>
      </c>
    </row>
    <row r="1947" spans="1:42" x14ac:dyDescent="0.25">
      <c r="A1947" s="3">
        <f t="shared" si="510"/>
        <v>3</v>
      </c>
      <c r="B1947" s="3" t="str">
        <f t="shared" si="511"/>
        <v>Oil</v>
      </c>
      <c r="C1947" s="3">
        <f t="shared" si="512"/>
        <v>0</v>
      </c>
      <c r="D1947" s="3">
        <f t="shared" si="513"/>
        <v>0</v>
      </c>
      <c r="E1947" s="3">
        <f t="shared" si="514"/>
        <v>1.1363E-2</v>
      </c>
      <c r="F1947" s="3" t="str">
        <f t="shared" si="515"/>
        <v/>
      </c>
      <c r="G1947" s="3">
        <f t="shared" si="516"/>
        <v>0</v>
      </c>
      <c r="H1947" s="3">
        <f t="shared" si="517"/>
        <v>0</v>
      </c>
      <c r="I1947" s="3">
        <f t="shared" si="518"/>
        <v>20</v>
      </c>
      <c r="J1947" s="3">
        <f t="shared" si="519"/>
        <v>0</v>
      </c>
      <c r="K1947" s="3">
        <f t="shared" si="520"/>
        <v>0</v>
      </c>
      <c r="L1947" s="3">
        <f t="shared" si="521"/>
        <v>0</v>
      </c>
      <c r="M1947" s="3">
        <f t="shared" si="522"/>
        <v>3.228161E-4</v>
      </c>
      <c r="N1947" s="3">
        <f t="shared" si="523"/>
        <v>0</v>
      </c>
      <c r="O1947" s="3">
        <f>SUM(K1947:M1947)</f>
        <v>3.228161E-4</v>
      </c>
      <c r="P1947" s="41" t="str">
        <f t="shared" si="524"/>
        <v/>
      </c>
      <c r="Q1947" s="42" t="str">
        <f t="shared" si="525"/>
        <v/>
      </c>
      <c r="R1947" s="44">
        <f t="shared" si="526"/>
        <v>2.8409407726832703E-2</v>
      </c>
      <c r="S1947" s="3" t="str">
        <f>IF(G1947&gt;0,(K1947/G1947)*(1000000/365),"")</f>
        <v/>
      </c>
      <c r="T1947" s="3" t="str">
        <f>IF(H1947&gt;0,(L1947/H1947)*(1000000/365),"")</f>
        <v/>
      </c>
      <c r="U1947" s="3">
        <f>IF(I1947&gt;0,(M1947/I1947)*(1000000/365),"")</f>
        <v>4.4221383561643832E-2</v>
      </c>
      <c r="V1947" s="28" t="str">
        <f>IF(J1947&gt;0,(N1947/J1947)*(1000000/365),"")</f>
        <v/>
      </c>
      <c r="Y1947" s="29" t="s">
        <v>1173</v>
      </c>
      <c r="Z1947" s="3" t="s">
        <v>47</v>
      </c>
      <c r="AA1947" s="3">
        <v>11363</v>
      </c>
      <c r="AB1947" s="3">
        <v>1</v>
      </c>
      <c r="AC1947" s="3">
        <v>15</v>
      </c>
      <c r="AD1947" s="3">
        <v>5</v>
      </c>
      <c r="AE1947" s="2" t="s">
        <v>1245</v>
      </c>
      <c r="AI1947" s="3" t="s">
        <v>1245</v>
      </c>
      <c r="AM1947" s="2" t="s">
        <v>1243</v>
      </c>
      <c r="AO1947" s="2">
        <v>20</v>
      </c>
      <c r="AP1947" s="2">
        <v>0.32281609999999999</v>
      </c>
    </row>
    <row r="1948" spans="1:42" x14ac:dyDescent="0.25">
      <c r="A1948" s="3">
        <f t="shared" si="510"/>
        <v>6</v>
      </c>
      <c r="B1948" s="3" t="str">
        <f t="shared" si="511"/>
        <v>Oil</v>
      </c>
      <c r="C1948" s="3">
        <f t="shared" si="512"/>
        <v>0</v>
      </c>
      <c r="D1948" s="3">
        <f t="shared" si="513"/>
        <v>0</v>
      </c>
      <c r="E1948" s="3">
        <f t="shared" si="514"/>
        <v>0</v>
      </c>
      <c r="F1948" s="3" t="str">
        <f t="shared" si="515"/>
        <v/>
      </c>
      <c r="G1948" s="3">
        <f t="shared" si="516"/>
        <v>0</v>
      </c>
      <c r="H1948" s="3">
        <f t="shared" si="517"/>
        <v>0</v>
      </c>
      <c r="I1948" s="3">
        <f t="shared" si="518"/>
        <v>0</v>
      </c>
      <c r="J1948" s="3">
        <f t="shared" si="519"/>
        <v>0</v>
      </c>
      <c r="K1948" s="3">
        <f t="shared" si="520"/>
        <v>0</v>
      </c>
      <c r="L1948" s="3">
        <f t="shared" si="521"/>
        <v>0</v>
      </c>
      <c r="M1948" s="3">
        <f t="shared" si="522"/>
        <v>0</v>
      </c>
      <c r="N1948" s="3">
        <f t="shared" si="523"/>
        <v>0</v>
      </c>
      <c r="O1948" s="3">
        <f>SUM(K1948:M1948)</f>
        <v>0</v>
      </c>
      <c r="P1948" s="41" t="str">
        <f t="shared" si="524"/>
        <v/>
      </c>
      <c r="Q1948" s="42" t="str">
        <f t="shared" si="525"/>
        <v/>
      </c>
      <c r="R1948" s="44" t="str">
        <f t="shared" si="526"/>
        <v/>
      </c>
      <c r="S1948" s="3" t="str">
        <f>IF(G1948&gt;0,(K1948/G1948)*(1000000/365),"")</f>
        <v/>
      </c>
      <c r="T1948" s="3" t="str">
        <f>IF(H1948&gt;0,(L1948/H1948)*(1000000/365),"")</f>
        <v/>
      </c>
      <c r="U1948" s="3" t="str">
        <f>IF(I1948&gt;0,(M1948/I1948)*(1000000/365),"")</f>
        <v/>
      </c>
      <c r="V1948" s="28" t="str">
        <f>IF(J1948&gt;0,(N1948/J1948)*(1000000/365),"")</f>
        <v/>
      </c>
      <c r="Y1948" s="29" t="s">
        <v>1175</v>
      </c>
      <c r="Z1948" s="3" t="s">
        <v>62</v>
      </c>
      <c r="AA1948" s="3">
        <v>267611.86</v>
      </c>
      <c r="AB1948" s="3">
        <v>27</v>
      </c>
      <c r="AC1948" s="3">
        <v>4</v>
      </c>
      <c r="AD1948" s="3">
        <v>0</v>
      </c>
      <c r="AE1948" s="2" t="s">
        <v>1245</v>
      </c>
      <c r="AI1948" s="3" t="s">
        <v>1245</v>
      </c>
      <c r="AM1948" s="2" t="s">
        <v>1245</v>
      </c>
    </row>
    <row r="1949" spans="1:42" x14ac:dyDescent="0.25">
      <c r="A1949" s="3">
        <f t="shared" si="510"/>
        <v>4</v>
      </c>
      <c r="B1949" s="3" t="str">
        <f t="shared" si="511"/>
        <v>Oil</v>
      </c>
      <c r="C1949" s="3">
        <f t="shared" si="512"/>
        <v>0.96523340000000002</v>
      </c>
      <c r="D1949" s="3">
        <f t="shared" si="513"/>
        <v>1.4478500999999999</v>
      </c>
      <c r="E1949" s="3">
        <f t="shared" si="514"/>
        <v>0</v>
      </c>
      <c r="F1949" s="3" t="str">
        <f t="shared" si="515"/>
        <v/>
      </c>
      <c r="G1949" s="3">
        <f t="shared" si="516"/>
        <v>2</v>
      </c>
      <c r="H1949" s="3">
        <f t="shared" si="517"/>
        <v>3</v>
      </c>
      <c r="I1949" s="3">
        <f t="shared" si="518"/>
        <v>0</v>
      </c>
      <c r="J1949" s="3">
        <f t="shared" si="519"/>
        <v>0</v>
      </c>
      <c r="K1949" s="3">
        <f t="shared" si="520"/>
        <v>5.4510000000000008E-4</v>
      </c>
      <c r="L1949" s="3">
        <f t="shared" si="521"/>
        <v>5.0012099999999997E-2</v>
      </c>
      <c r="M1949" s="3">
        <f t="shared" si="522"/>
        <v>0</v>
      </c>
      <c r="N1949" s="3">
        <f t="shared" si="523"/>
        <v>0</v>
      </c>
      <c r="O1949" s="3">
        <f>SUM(K1949:M1949)</f>
        <v>5.0557199999999997E-2</v>
      </c>
      <c r="P1949" s="41">
        <f t="shared" si="524"/>
        <v>5.6473387680119652E-4</v>
      </c>
      <c r="Q1949" s="42">
        <f t="shared" si="525"/>
        <v>3.4542318987304005E-2</v>
      </c>
      <c r="R1949" s="44" t="str">
        <f t="shared" si="526"/>
        <v/>
      </c>
      <c r="S1949" s="3">
        <f>IF(G1949&gt;0,(K1949/G1949)*(1000000/365),"")</f>
        <v>0.74671232876712335</v>
      </c>
      <c r="T1949" s="3">
        <f>IF(H1949&gt;0,(L1949/H1949)*(1000000/365),"")</f>
        <v>45.673150684931507</v>
      </c>
      <c r="U1949" s="3" t="str">
        <f>IF(I1949&gt;0,(M1949/I1949)*(1000000/365),"")</f>
        <v/>
      </c>
      <c r="V1949" s="28" t="str">
        <f>IF(J1949&gt;0,(N1949/J1949)*(1000000/365),"")</f>
        <v/>
      </c>
      <c r="Y1949" s="29" t="s">
        <v>1259</v>
      </c>
      <c r="Z1949" s="3" t="s">
        <v>62</v>
      </c>
      <c r="AA1949" s="3">
        <v>2413083.5</v>
      </c>
      <c r="AB1949" s="3">
        <v>694</v>
      </c>
      <c r="AC1949" s="3">
        <v>5</v>
      </c>
      <c r="AD1949" s="3">
        <v>5</v>
      </c>
      <c r="AE1949" s="2" t="s">
        <v>1243</v>
      </c>
      <c r="AG1949" s="2">
        <v>2</v>
      </c>
      <c r="AH1949" s="2">
        <v>0.54510000000000003</v>
      </c>
      <c r="AI1949" s="3" t="s">
        <v>1243</v>
      </c>
      <c r="AK1949" s="3">
        <v>3</v>
      </c>
      <c r="AL1949" s="3">
        <v>50.012099999999997</v>
      </c>
      <c r="AM1949" s="2" t="s">
        <v>1245</v>
      </c>
    </row>
    <row r="1950" spans="1:42" x14ac:dyDescent="0.25">
      <c r="A1950" s="3">
        <f t="shared" si="510"/>
        <v>6</v>
      </c>
      <c r="B1950" s="3" t="str">
        <f t="shared" si="511"/>
        <v>Oil</v>
      </c>
      <c r="C1950" s="3">
        <f t="shared" si="512"/>
        <v>0</v>
      </c>
      <c r="D1950" s="3">
        <f t="shared" si="513"/>
        <v>0</v>
      </c>
      <c r="E1950" s="3">
        <f t="shared" si="514"/>
        <v>0</v>
      </c>
      <c r="F1950" s="3" t="str">
        <f t="shared" si="515"/>
        <v/>
      </c>
      <c r="G1950" s="3">
        <f t="shared" si="516"/>
        <v>1</v>
      </c>
      <c r="H1950" s="3">
        <f t="shared" si="517"/>
        <v>0</v>
      </c>
      <c r="I1950" s="3">
        <f t="shared" si="518"/>
        <v>1</v>
      </c>
      <c r="J1950" s="3">
        <f t="shared" si="519"/>
        <v>0</v>
      </c>
      <c r="K1950" s="3">
        <f t="shared" si="520"/>
        <v>3.2000000000000002E-3</v>
      </c>
      <c r="L1950" s="3">
        <f t="shared" si="521"/>
        <v>0</v>
      </c>
      <c r="M1950" s="3">
        <f t="shared" si="522"/>
        <v>7.9000000000000001E-4</v>
      </c>
      <c r="N1950" s="3">
        <f t="shared" si="523"/>
        <v>0</v>
      </c>
      <c r="O1950" s="3">
        <f>SUM(K1950:M1950)</f>
        <v>3.9900000000000005E-3</v>
      </c>
      <c r="P1950" s="41" t="str">
        <f t="shared" si="524"/>
        <v/>
      </c>
      <c r="Q1950" s="42" t="str">
        <f t="shared" si="525"/>
        <v/>
      </c>
      <c r="R1950" s="44" t="str">
        <f t="shared" si="526"/>
        <v/>
      </c>
      <c r="S1950" s="3">
        <f>IF(G1950&gt;0,(K1950/G1950)*(1000000/365),"")</f>
        <v>8.7671232876712324</v>
      </c>
      <c r="T1950" s="3" t="str">
        <f>IF(H1950&gt;0,(L1950/H1950)*(1000000/365),"")</f>
        <v/>
      </c>
      <c r="U1950" s="3">
        <f>IF(I1950&gt;0,(M1950/I1950)*(1000000/365),"")</f>
        <v>2.1643835616438354</v>
      </c>
      <c r="V1950" s="28" t="str">
        <f>IF(J1950&gt;0,(N1950/J1950)*(1000000/365),"")</f>
        <v/>
      </c>
      <c r="Y1950" s="29" t="s">
        <v>1259</v>
      </c>
      <c r="Z1950" s="3" t="s">
        <v>62</v>
      </c>
      <c r="AA1950" s="3">
        <v>0</v>
      </c>
      <c r="AB1950" s="3">
        <v>433</v>
      </c>
      <c r="AC1950" s="3">
        <v>1</v>
      </c>
      <c r="AD1950" s="3">
        <v>2</v>
      </c>
      <c r="AE1950" s="2" t="s">
        <v>1243</v>
      </c>
      <c r="AG1950" s="2">
        <v>1</v>
      </c>
      <c r="AH1950" s="2">
        <v>3.2</v>
      </c>
      <c r="AI1950" s="3" t="s">
        <v>1245</v>
      </c>
      <c r="AM1950" s="2" t="s">
        <v>1243</v>
      </c>
      <c r="AO1950" s="2">
        <v>1</v>
      </c>
      <c r="AP1950" s="2">
        <v>0.79</v>
      </c>
    </row>
    <row r="1951" spans="1:42" x14ac:dyDescent="0.25">
      <c r="A1951" s="3">
        <f t="shared" si="510"/>
        <v>1</v>
      </c>
      <c r="B1951" s="3" t="str">
        <f t="shared" si="511"/>
        <v>Oil</v>
      </c>
      <c r="C1951" s="3">
        <f t="shared" si="512"/>
        <v>0.17497117199999998</v>
      </c>
      <c r="D1951" s="3">
        <f t="shared" si="513"/>
        <v>0</v>
      </c>
      <c r="E1951" s="3">
        <f t="shared" si="514"/>
        <v>0</v>
      </c>
      <c r="F1951" s="3" t="str">
        <f t="shared" si="515"/>
        <v/>
      </c>
      <c r="G1951" s="3">
        <f t="shared" si="516"/>
        <v>3</v>
      </c>
      <c r="H1951" s="3">
        <f t="shared" si="517"/>
        <v>0</v>
      </c>
      <c r="I1951" s="3">
        <f t="shared" si="518"/>
        <v>0</v>
      </c>
      <c r="J1951" s="3">
        <f t="shared" si="519"/>
        <v>0</v>
      </c>
      <c r="K1951" s="3">
        <f t="shared" si="520"/>
        <v>6.2999999999999998E-6</v>
      </c>
      <c r="L1951" s="3">
        <f t="shared" si="521"/>
        <v>0</v>
      </c>
      <c r="M1951" s="3">
        <f t="shared" si="522"/>
        <v>0</v>
      </c>
      <c r="N1951" s="3">
        <f t="shared" si="523"/>
        <v>0</v>
      </c>
      <c r="O1951" s="3">
        <f>SUM(K1951:M1951)</f>
        <v>6.2999999999999998E-6</v>
      </c>
      <c r="P1951" s="41">
        <f t="shared" si="524"/>
        <v>3.60059313085015E-5</v>
      </c>
      <c r="Q1951" s="42" t="str">
        <f t="shared" si="525"/>
        <v/>
      </c>
      <c r="R1951" s="44" t="str">
        <f t="shared" si="526"/>
        <v/>
      </c>
      <c r="S1951" s="3">
        <f>IF(G1951&gt;0,(K1951/G1951)*(1000000/365),"")</f>
        <v>5.7534246575342458E-3</v>
      </c>
      <c r="T1951" s="3" t="str">
        <f>IF(H1951&gt;0,(L1951/H1951)*(1000000/365),"")</f>
        <v/>
      </c>
      <c r="U1951" s="3" t="str">
        <f>IF(I1951&gt;0,(M1951/I1951)*(1000000/365),"")</f>
        <v/>
      </c>
      <c r="V1951" s="28" t="str">
        <f>IF(J1951&gt;0,(N1951/J1951)*(1000000/365),"")</f>
        <v/>
      </c>
      <c r="Y1951" s="29" t="s">
        <v>1259</v>
      </c>
      <c r="Z1951" s="3" t="s">
        <v>62</v>
      </c>
      <c r="AA1951" s="3">
        <v>174971.17199999999</v>
      </c>
      <c r="AB1951" s="3">
        <v>0</v>
      </c>
      <c r="AC1951" s="3">
        <v>0</v>
      </c>
      <c r="AD1951" s="3">
        <v>0</v>
      </c>
      <c r="AE1951" s="2" t="s">
        <v>1243</v>
      </c>
      <c r="AG1951" s="2">
        <v>3</v>
      </c>
      <c r="AH1951" s="2">
        <v>6.3E-3</v>
      </c>
      <c r="AI1951" s="3" t="s">
        <v>1245</v>
      </c>
      <c r="AM1951" s="2" t="s">
        <v>1245</v>
      </c>
    </row>
    <row r="1952" spans="1:42" x14ac:dyDescent="0.25">
      <c r="A1952" s="3">
        <f t="shared" si="510"/>
        <v>1</v>
      </c>
      <c r="B1952" s="3" t="str">
        <f t="shared" si="511"/>
        <v>Oil</v>
      </c>
      <c r="C1952" s="3">
        <f t="shared" si="512"/>
        <v>13.02703844</v>
      </c>
      <c r="D1952" s="3">
        <f t="shared" si="513"/>
        <v>0</v>
      </c>
      <c r="E1952" s="3">
        <f t="shared" si="514"/>
        <v>0</v>
      </c>
      <c r="F1952" s="3" t="str">
        <f t="shared" si="515"/>
        <v/>
      </c>
      <c r="G1952" s="3">
        <f t="shared" si="516"/>
        <v>157</v>
      </c>
      <c r="H1952" s="3">
        <f t="shared" si="517"/>
        <v>0</v>
      </c>
      <c r="I1952" s="3">
        <f t="shared" si="518"/>
        <v>0</v>
      </c>
      <c r="J1952" s="3">
        <f t="shared" si="519"/>
        <v>0</v>
      </c>
      <c r="K1952" s="3">
        <f t="shared" si="520"/>
        <v>2.1069400000000002E-2</v>
      </c>
      <c r="L1952" s="3">
        <f t="shared" si="521"/>
        <v>0</v>
      </c>
      <c r="M1952" s="3">
        <f t="shared" si="522"/>
        <v>0</v>
      </c>
      <c r="N1952" s="3">
        <f t="shared" si="523"/>
        <v>0</v>
      </c>
      <c r="O1952" s="3">
        <f>SUM(K1952:M1952)</f>
        <v>2.1069400000000002E-2</v>
      </c>
      <c r="P1952" s="41">
        <f t="shared" si="524"/>
        <v>1.6173591639451709E-3</v>
      </c>
      <c r="Q1952" s="42" t="str">
        <f t="shared" si="525"/>
        <v/>
      </c>
      <c r="R1952" s="44" t="str">
        <f t="shared" si="526"/>
        <v/>
      </c>
      <c r="S1952" s="3">
        <f>IF(G1952&gt;0,(K1952/G1952)*(1000000/365),"")</f>
        <v>0.36767123287671233</v>
      </c>
      <c r="T1952" s="3" t="str">
        <f>IF(H1952&gt;0,(L1952/H1952)*(1000000/365),"")</f>
        <v/>
      </c>
      <c r="U1952" s="3" t="str">
        <f>IF(I1952&gt;0,(M1952/I1952)*(1000000/365),"")</f>
        <v/>
      </c>
      <c r="V1952" s="28" t="str">
        <f>IF(J1952&gt;0,(N1952/J1952)*(1000000/365),"")</f>
        <v/>
      </c>
      <c r="Y1952" s="29" t="s">
        <v>1181</v>
      </c>
      <c r="Z1952" s="3" t="s">
        <v>62</v>
      </c>
      <c r="AA1952" s="3">
        <v>13027038.439999999</v>
      </c>
      <c r="AB1952" s="3">
        <v>0</v>
      </c>
      <c r="AC1952" s="3">
        <v>0</v>
      </c>
      <c r="AD1952" s="3">
        <v>0</v>
      </c>
      <c r="AE1952" s="2" t="s">
        <v>1243</v>
      </c>
      <c r="AG1952" s="2">
        <v>157</v>
      </c>
      <c r="AH1952" s="2">
        <v>21.069400000000002</v>
      </c>
      <c r="AI1952" s="3" t="s">
        <v>1245</v>
      </c>
      <c r="AM1952" s="2" t="s">
        <v>1245</v>
      </c>
    </row>
    <row r="1953" spans="1:42" x14ac:dyDescent="0.25">
      <c r="A1953" s="3">
        <f t="shared" si="510"/>
        <v>1</v>
      </c>
      <c r="B1953" s="3" t="str">
        <f t="shared" si="511"/>
        <v>Oil</v>
      </c>
      <c r="C1953" s="3">
        <f t="shared" si="512"/>
        <v>0.19701886999999998</v>
      </c>
      <c r="D1953" s="3">
        <f t="shared" si="513"/>
        <v>0</v>
      </c>
      <c r="E1953" s="3">
        <f t="shared" si="514"/>
        <v>0</v>
      </c>
      <c r="F1953" s="3" t="str">
        <f t="shared" si="515"/>
        <v/>
      </c>
      <c r="G1953" s="3">
        <f t="shared" si="516"/>
        <v>3</v>
      </c>
      <c r="H1953" s="3">
        <f t="shared" si="517"/>
        <v>0</v>
      </c>
      <c r="I1953" s="3">
        <f t="shared" si="518"/>
        <v>0</v>
      </c>
      <c r="J1953" s="3">
        <f t="shared" si="519"/>
        <v>0</v>
      </c>
      <c r="K1953" s="3">
        <f t="shared" si="520"/>
        <v>1.5999999999999999E-5</v>
      </c>
      <c r="L1953" s="3">
        <f t="shared" si="521"/>
        <v>0</v>
      </c>
      <c r="M1953" s="3">
        <f t="shared" si="522"/>
        <v>0</v>
      </c>
      <c r="N1953" s="3">
        <f t="shared" si="523"/>
        <v>0</v>
      </c>
      <c r="O1953" s="3">
        <f>SUM(K1953:M1953)</f>
        <v>1.5999999999999999E-5</v>
      </c>
      <c r="P1953" s="41">
        <f t="shared" si="524"/>
        <v>8.1210495218046885E-5</v>
      </c>
      <c r="Q1953" s="42" t="str">
        <f t="shared" si="525"/>
        <v/>
      </c>
      <c r="R1953" s="44" t="str">
        <f t="shared" si="526"/>
        <v/>
      </c>
      <c r="S1953" s="3">
        <f>IF(G1953&gt;0,(K1953/G1953)*(1000000/365),"")</f>
        <v>1.4611872146118719E-2</v>
      </c>
      <c r="T1953" s="3" t="str">
        <f>IF(H1953&gt;0,(L1953/H1953)*(1000000/365),"")</f>
        <v/>
      </c>
      <c r="U1953" s="3" t="str">
        <f>IF(I1953&gt;0,(M1953/I1953)*(1000000/365),"")</f>
        <v/>
      </c>
      <c r="V1953" s="28" t="str">
        <f>IF(J1953&gt;0,(N1953/J1953)*(1000000/365),"")</f>
        <v/>
      </c>
      <c r="Y1953" s="29" t="s">
        <v>1181</v>
      </c>
      <c r="Z1953" s="3" t="s">
        <v>62</v>
      </c>
      <c r="AA1953" s="3">
        <v>197018.87</v>
      </c>
      <c r="AB1953" s="3">
        <v>55</v>
      </c>
      <c r="AC1953" s="3">
        <v>5</v>
      </c>
      <c r="AD1953" s="3">
        <v>5</v>
      </c>
      <c r="AE1953" s="2" t="s">
        <v>1243</v>
      </c>
      <c r="AG1953" s="2">
        <v>3</v>
      </c>
      <c r="AH1953" s="2">
        <v>1.6E-2</v>
      </c>
      <c r="AI1953" s="3" t="s">
        <v>1245</v>
      </c>
      <c r="AM1953" s="2" t="s">
        <v>1245</v>
      </c>
    </row>
    <row r="1954" spans="1:42" x14ac:dyDescent="0.25">
      <c r="A1954" s="3">
        <f t="shared" si="510"/>
        <v>1</v>
      </c>
      <c r="B1954" s="3" t="str">
        <f t="shared" si="511"/>
        <v>Oil</v>
      </c>
      <c r="C1954" s="3">
        <f t="shared" si="512"/>
        <v>35.2533125</v>
      </c>
      <c r="D1954" s="3">
        <f t="shared" si="513"/>
        <v>0</v>
      </c>
      <c r="E1954" s="3">
        <f t="shared" si="514"/>
        <v>0</v>
      </c>
      <c r="F1954" s="3" t="str">
        <f t="shared" si="515"/>
        <v/>
      </c>
      <c r="G1954" s="3">
        <f t="shared" si="516"/>
        <v>46</v>
      </c>
      <c r="H1954" s="3">
        <f t="shared" si="517"/>
        <v>0</v>
      </c>
      <c r="I1954" s="3">
        <f t="shared" si="518"/>
        <v>0</v>
      </c>
      <c r="J1954" s="3">
        <f t="shared" si="519"/>
        <v>0</v>
      </c>
      <c r="K1954" s="3">
        <f t="shared" si="520"/>
        <v>3.29302E-2</v>
      </c>
      <c r="L1954" s="3">
        <f t="shared" si="521"/>
        <v>0</v>
      </c>
      <c r="M1954" s="3">
        <f t="shared" si="522"/>
        <v>0</v>
      </c>
      <c r="N1954" s="3">
        <f t="shared" si="523"/>
        <v>0</v>
      </c>
      <c r="O1954" s="3">
        <f>SUM(K1954:M1954)</f>
        <v>3.29302E-2</v>
      </c>
      <c r="P1954" s="41">
        <f t="shared" si="524"/>
        <v>9.3410229180591181E-4</v>
      </c>
      <c r="Q1954" s="42" t="str">
        <f t="shared" si="525"/>
        <v/>
      </c>
      <c r="R1954" s="44" t="str">
        <f t="shared" si="526"/>
        <v/>
      </c>
      <c r="S1954" s="3">
        <f>IF(G1954&gt;0,(K1954/G1954)*(1000000/365),"")</f>
        <v>1.9612983918999405</v>
      </c>
      <c r="T1954" s="3" t="str">
        <f>IF(H1954&gt;0,(L1954/H1954)*(1000000/365),"")</f>
        <v/>
      </c>
      <c r="U1954" s="3" t="str">
        <f>IF(I1954&gt;0,(M1954/I1954)*(1000000/365),"")</f>
        <v/>
      </c>
      <c r="V1954" s="28" t="str">
        <f>IF(J1954&gt;0,(N1954/J1954)*(1000000/365),"")</f>
        <v/>
      </c>
      <c r="Y1954" s="29" t="s">
        <v>1181</v>
      </c>
      <c r="Z1954" s="3" t="s">
        <v>62</v>
      </c>
      <c r="AA1954" s="3">
        <v>35253312.5</v>
      </c>
      <c r="AB1954" s="3">
        <v>10634</v>
      </c>
      <c r="AC1954" s="3">
        <v>46</v>
      </c>
      <c r="AD1954" s="3">
        <v>46</v>
      </c>
      <c r="AE1954" s="2" t="s">
        <v>1243</v>
      </c>
      <c r="AG1954" s="2">
        <v>46</v>
      </c>
      <c r="AH1954" s="2">
        <v>32.930199999999999</v>
      </c>
      <c r="AI1954" s="3" t="s">
        <v>1245</v>
      </c>
      <c r="AM1954" s="2" t="s">
        <v>1245</v>
      </c>
    </row>
    <row r="1955" spans="1:42" x14ac:dyDescent="0.25">
      <c r="A1955" s="3">
        <f t="shared" si="510"/>
        <v>1</v>
      </c>
      <c r="B1955" s="3" t="str">
        <f t="shared" si="511"/>
        <v>Oil</v>
      </c>
      <c r="C1955" s="3">
        <f t="shared" si="512"/>
        <v>0</v>
      </c>
      <c r="D1955" s="3">
        <f t="shared" si="513"/>
        <v>0</v>
      </c>
      <c r="E1955" s="3">
        <f t="shared" si="514"/>
        <v>0</v>
      </c>
      <c r="F1955" s="3" t="str">
        <f t="shared" si="515"/>
        <v/>
      </c>
      <c r="G1955" s="3">
        <f t="shared" si="516"/>
        <v>15</v>
      </c>
      <c r="H1955" s="3">
        <f t="shared" si="517"/>
        <v>0</v>
      </c>
      <c r="I1955" s="3">
        <f t="shared" si="518"/>
        <v>0</v>
      </c>
      <c r="J1955" s="3">
        <f t="shared" si="519"/>
        <v>0</v>
      </c>
      <c r="K1955" s="3">
        <f t="shared" si="520"/>
        <v>0.14316999999999999</v>
      </c>
      <c r="L1955" s="3">
        <f t="shared" si="521"/>
        <v>0</v>
      </c>
      <c r="M1955" s="3">
        <f t="shared" si="522"/>
        <v>0</v>
      </c>
      <c r="N1955" s="3">
        <f t="shared" si="523"/>
        <v>0</v>
      </c>
      <c r="O1955" s="3">
        <f>SUM(K1955:M1955)</f>
        <v>0.14316999999999999</v>
      </c>
      <c r="P1955" s="41" t="str">
        <f t="shared" si="524"/>
        <v/>
      </c>
      <c r="Q1955" s="42" t="str">
        <f t="shared" si="525"/>
        <v/>
      </c>
      <c r="R1955" s="44" t="str">
        <f t="shared" si="526"/>
        <v/>
      </c>
      <c r="S1955" s="3">
        <f>IF(G1955&gt;0,(K1955/G1955)*(1000000/365),"")</f>
        <v>26.149771689497715</v>
      </c>
      <c r="T1955" s="3" t="str">
        <f>IF(H1955&gt;0,(L1955/H1955)*(1000000/365),"")</f>
        <v/>
      </c>
      <c r="U1955" s="3" t="str">
        <f>IF(I1955&gt;0,(M1955/I1955)*(1000000/365),"")</f>
        <v/>
      </c>
      <c r="V1955" s="28" t="str">
        <f>IF(J1955&gt;0,(N1955/J1955)*(1000000/365),"")</f>
        <v/>
      </c>
      <c r="Y1955" s="29" t="s">
        <v>1181</v>
      </c>
      <c r="Z1955" s="3" t="s">
        <v>62</v>
      </c>
      <c r="AA1955" s="3">
        <v>0</v>
      </c>
      <c r="AB1955" s="3">
        <v>3216</v>
      </c>
      <c r="AC1955" s="3">
        <v>15</v>
      </c>
      <c r="AD1955" s="3">
        <v>15</v>
      </c>
      <c r="AE1955" s="2" t="s">
        <v>1243</v>
      </c>
      <c r="AG1955" s="2">
        <v>15</v>
      </c>
      <c r="AH1955" s="2">
        <v>143.16999999999999</v>
      </c>
      <c r="AI1955" s="3" t="s">
        <v>1245</v>
      </c>
      <c r="AM1955" s="2" t="s">
        <v>1245</v>
      </c>
    </row>
    <row r="1956" spans="1:42" x14ac:dyDescent="0.25">
      <c r="A1956" s="3">
        <f t="shared" si="510"/>
        <v>4</v>
      </c>
      <c r="B1956" s="3" t="str">
        <f t="shared" si="511"/>
        <v>Oil</v>
      </c>
      <c r="C1956" s="3">
        <f t="shared" si="512"/>
        <v>2.6295266112500002</v>
      </c>
      <c r="D1956" s="3">
        <f t="shared" si="513"/>
        <v>0.37564665875000003</v>
      </c>
      <c r="E1956" s="3">
        <f t="shared" si="514"/>
        <v>0</v>
      </c>
      <c r="F1956" s="3" t="str">
        <f t="shared" si="515"/>
        <v/>
      </c>
      <c r="G1956" s="3">
        <f t="shared" si="516"/>
        <v>350</v>
      </c>
      <c r="H1956" s="3">
        <f t="shared" si="517"/>
        <v>50</v>
      </c>
      <c r="I1956" s="3">
        <f t="shared" si="518"/>
        <v>0</v>
      </c>
      <c r="J1956" s="3">
        <f t="shared" si="519"/>
        <v>0</v>
      </c>
      <c r="K1956" s="3">
        <f t="shared" si="520"/>
        <v>1.32E-3</v>
      </c>
      <c r="L1956" s="3">
        <f t="shared" si="521"/>
        <v>4.3380000000000002E-2</v>
      </c>
      <c r="M1956" s="3">
        <f t="shared" si="522"/>
        <v>0</v>
      </c>
      <c r="N1956" s="3">
        <f t="shared" si="523"/>
        <v>0</v>
      </c>
      <c r="O1956" s="3">
        <f>SUM(K1956:M1956)</f>
        <v>4.4700000000000004E-2</v>
      </c>
      <c r="P1956" s="41">
        <f t="shared" si="524"/>
        <v>5.0199149700656971E-4</v>
      </c>
      <c r="Q1956" s="42">
        <f t="shared" si="525"/>
        <v>0.11548086210682953</v>
      </c>
      <c r="R1956" s="44" t="str">
        <f t="shared" si="526"/>
        <v/>
      </c>
      <c r="S1956" s="3">
        <f>IF(G1956&gt;0,(K1956/G1956)*(1000000/365),"")</f>
        <v>1.0332681017612524E-2</v>
      </c>
      <c r="T1956" s="3">
        <f>IF(H1956&gt;0,(L1956/H1956)*(1000000/365),"")</f>
        <v>2.3769863013698629</v>
      </c>
      <c r="U1956" s="3" t="str">
        <f>IF(I1956&gt;0,(M1956/I1956)*(1000000/365),"")</f>
        <v/>
      </c>
      <c r="V1956" s="28" t="str">
        <f>IF(J1956&gt;0,(N1956/J1956)*(1000000/365),"")</f>
        <v/>
      </c>
      <c r="Y1956" s="29" t="s">
        <v>1181</v>
      </c>
      <c r="Z1956" s="3" t="s">
        <v>62</v>
      </c>
      <c r="AA1956" s="3">
        <v>3005173.27</v>
      </c>
      <c r="AB1956" s="3">
        <v>1742</v>
      </c>
      <c r="AC1956" s="3">
        <v>400</v>
      </c>
      <c r="AD1956" s="3">
        <v>400</v>
      </c>
      <c r="AE1956" s="2" t="s">
        <v>1243</v>
      </c>
      <c r="AG1956" s="2">
        <v>350</v>
      </c>
      <c r="AH1956" s="2">
        <v>1.32</v>
      </c>
      <c r="AI1956" s="3" t="s">
        <v>1243</v>
      </c>
      <c r="AK1956" s="3">
        <v>50</v>
      </c>
      <c r="AL1956" s="3">
        <v>43.38</v>
      </c>
      <c r="AM1956" s="2" t="s">
        <v>1245</v>
      </c>
    </row>
    <row r="1957" spans="1:42" x14ac:dyDescent="0.25">
      <c r="A1957" s="3">
        <f t="shared" si="510"/>
        <v>4</v>
      </c>
      <c r="B1957" s="3" t="str">
        <f t="shared" si="511"/>
        <v>Oil</v>
      </c>
      <c r="C1957" s="3">
        <f t="shared" si="512"/>
        <v>11.87602203239719</v>
      </c>
      <c r="D1957" s="3">
        <f t="shared" si="513"/>
        <v>0.93145270842330907</v>
      </c>
      <c r="E1957" s="3">
        <f t="shared" si="514"/>
        <v>0</v>
      </c>
      <c r="F1957" s="3" t="str">
        <f t="shared" si="515"/>
        <v/>
      </c>
      <c r="G1957" s="3">
        <f t="shared" si="516"/>
        <v>102</v>
      </c>
      <c r="H1957" s="3">
        <f t="shared" si="517"/>
        <v>8</v>
      </c>
      <c r="I1957" s="3">
        <f t="shared" si="518"/>
        <v>0</v>
      </c>
      <c r="J1957" s="3">
        <f t="shared" si="519"/>
        <v>0</v>
      </c>
      <c r="K1957" s="3">
        <f t="shared" si="520"/>
        <v>2.9839999999999999E-4</v>
      </c>
      <c r="L1957" s="3">
        <f t="shared" si="521"/>
        <v>5.4999999999999999E-6</v>
      </c>
      <c r="M1957" s="3">
        <f t="shared" si="522"/>
        <v>0</v>
      </c>
      <c r="N1957" s="3">
        <f t="shared" si="523"/>
        <v>0</v>
      </c>
      <c r="O1957" s="3">
        <f>SUM(K1957:M1957)</f>
        <v>3.0390000000000001E-4</v>
      </c>
      <c r="P1957" s="41">
        <f t="shared" si="524"/>
        <v>2.5126258538926572E-5</v>
      </c>
      <c r="Q1957" s="42">
        <f t="shared" si="525"/>
        <v>5.9047549599270297E-6</v>
      </c>
      <c r="R1957" s="44" t="str">
        <f t="shared" si="526"/>
        <v/>
      </c>
      <c r="S1957" s="3">
        <f>IF(G1957&gt;0,(K1957/G1957)*(1000000/365),"")</f>
        <v>8.0150416330915918E-3</v>
      </c>
      <c r="T1957" s="3">
        <f>IF(H1957&gt;0,(L1957/H1957)*(1000000/365),"")</f>
        <v>1.8835616438356163E-3</v>
      </c>
      <c r="U1957" s="3" t="str">
        <f>IF(I1957&gt;0,(M1957/I1957)*(1000000/365),"")</f>
        <v/>
      </c>
      <c r="V1957" s="28" t="str">
        <f>IF(J1957&gt;0,(N1957/J1957)*(1000000/365),"")</f>
        <v/>
      </c>
      <c r="Y1957" s="29" t="s">
        <v>1181</v>
      </c>
      <c r="Z1957" s="3" t="s">
        <v>62</v>
      </c>
      <c r="AA1957" s="3">
        <v>12807474.740820499</v>
      </c>
      <c r="AB1957" s="3">
        <v>0</v>
      </c>
      <c r="AC1957" s="3">
        <v>0</v>
      </c>
      <c r="AD1957" s="3">
        <v>0</v>
      </c>
      <c r="AE1957" s="2" t="s">
        <v>1243</v>
      </c>
      <c r="AG1957" s="2">
        <v>102</v>
      </c>
      <c r="AH1957" s="2">
        <v>0.2984</v>
      </c>
      <c r="AI1957" s="3" t="s">
        <v>1243</v>
      </c>
      <c r="AK1957" s="3">
        <v>8</v>
      </c>
      <c r="AL1957" s="3">
        <v>5.4999999999999997E-3</v>
      </c>
      <c r="AM1957" s="2" t="s">
        <v>1245</v>
      </c>
    </row>
    <row r="1958" spans="1:42" x14ac:dyDescent="0.25">
      <c r="A1958" s="3">
        <f t="shared" si="510"/>
        <v>3</v>
      </c>
      <c r="B1958" s="3" t="str">
        <f t="shared" si="511"/>
        <v>Oil</v>
      </c>
      <c r="C1958" s="3">
        <f t="shared" si="512"/>
        <v>0</v>
      </c>
      <c r="D1958" s="3">
        <f t="shared" si="513"/>
        <v>0</v>
      </c>
      <c r="E1958" s="3">
        <f t="shared" si="514"/>
        <v>6.7817033599999993E-2</v>
      </c>
      <c r="F1958" s="3" t="str">
        <f t="shared" si="515"/>
        <v/>
      </c>
      <c r="G1958" s="3">
        <f t="shared" si="516"/>
        <v>0</v>
      </c>
      <c r="H1958" s="3">
        <f t="shared" si="517"/>
        <v>0</v>
      </c>
      <c r="I1958" s="3">
        <f t="shared" si="518"/>
        <v>1</v>
      </c>
      <c r="J1958" s="3">
        <f t="shared" si="519"/>
        <v>0</v>
      </c>
      <c r="K1958" s="3">
        <f t="shared" si="520"/>
        <v>0</v>
      </c>
      <c r="L1958" s="3">
        <f t="shared" si="521"/>
        <v>0</v>
      </c>
      <c r="M1958" s="3">
        <f t="shared" si="522"/>
        <v>1.5421219999999999E-4</v>
      </c>
      <c r="N1958" s="3">
        <f t="shared" si="523"/>
        <v>0</v>
      </c>
      <c r="O1958" s="3">
        <f>SUM(K1958:M1958)</f>
        <v>1.5421219999999999E-4</v>
      </c>
      <c r="P1958" s="41" t="str">
        <f t="shared" si="524"/>
        <v/>
      </c>
      <c r="Q1958" s="42" t="str">
        <f t="shared" si="525"/>
        <v/>
      </c>
      <c r="R1958" s="44">
        <f t="shared" si="526"/>
        <v>2.2739449340939619E-3</v>
      </c>
      <c r="S1958" s="3" t="str">
        <f>IF(G1958&gt;0,(K1958/G1958)*(1000000/365),"")</f>
        <v/>
      </c>
      <c r="T1958" s="3" t="str">
        <f>IF(H1958&gt;0,(L1958/H1958)*(1000000/365),"")</f>
        <v/>
      </c>
      <c r="U1958" s="3">
        <f>IF(I1958&gt;0,(M1958/I1958)*(1000000/365),"")</f>
        <v>0.42249917808219173</v>
      </c>
      <c r="V1958" s="28" t="str">
        <f>IF(J1958&gt;0,(N1958/J1958)*(1000000/365),"")</f>
        <v/>
      </c>
      <c r="Y1958" s="29" t="s">
        <v>1185</v>
      </c>
      <c r="Z1958" s="3" t="s">
        <v>47</v>
      </c>
      <c r="AA1958" s="3">
        <v>67817.033599999995</v>
      </c>
      <c r="AB1958" s="3">
        <v>350</v>
      </c>
      <c r="AC1958" s="3">
        <v>1</v>
      </c>
      <c r="AD1958" s="3">
        <v>0</v>
      </c>
      <c r="AE1958" s="2" t="s">
        <v>1245</v>
      </c>
      <c r="AI1958" s="3" t="s">
        <v>1245</v>
      </c>
      <c r="AM1958" s="2" t="s">
        <v>1243</v>
      </c>
      <c r="AO1958" s="2">
        <v>1</v>
      </c>
      <c r="AP1958" s="2">
        <v>0.15421219999999999</v>
      </c>
    </row>
    <row r="1959" spans="1:42" x14ac:dyDescent="0.25">
      <c r="A1959" s="3">
        <f t="shared" si="510"/>
        <v>2</v>
      </c>
      <c r="B1959" s="3" t="str">
        <f t="shared" si="511"/>
        <v>Oil</v>
      </c>
      <c r="C1959" s="3">
        <f t="shared" si="512"/>
        <v>0</v>
      </c>
      <c r="D1959" s="3">
        <f t="shared" si="513"/>
        <v>3.2000000000000001E-2</v>
      </c>
      <c r="E1959" s="3">
        <f t="shared" si="514"/>
        <v>0</v>
      </c>
      <c r="F1959" s="3" t="str">
        <f t="shared" si="515"/>
        <v/>
      </c>
      <c r="G1959" s="3">
        <f t="shared" si="516"/>
        <v>0</v>
      </c>
      <c r="H1959" s="3">
        <f t="shared" si="517"/>
        <v>2</v>
      </c>
      <c r="I1959" s="3">
        <f t="shared" si="518"/>
        <v>0</v>
      </c>
      <c r="J1959" s="3">
        <f t="shared" si="519"/>
        <v>0</v>
      </c>
      <c r="K1959" s="3">
        <f t="shared" si="520"/>
        <v>0</v>
      </c>
      <c r="L1959" s="3">
        <f t="shared" si="521"/>
        <v>0.49</v>
      </c>
      <c r="M1959" s="3">
        <f t="shared" si="522"/>
        <v>0</v>
      </c>
      <c r="N1959" s="3">
        <f t="shared" si="523"/>
        <v>0</v>
      </c>
      <c r="O1959" s="3">
        <f>SUM(K1959:M1959)</f>
        <v>0.49</v>
      </c>
      <c r="P1959" s="41" t="str">
        <f t="shared" si="524"/>
        <v/>
      </c>
      <c r="Q1959" s="42">
        <f t="shared" si="525"/>
        <v>15.3125</v>
      </c>
      <c r="R1959" s="44" t="str">
        <f t="shared" si="526"/>
        <v/>
      </c>
      <c r="S1959" s="3" t="str">
        <f>IF(G1959&gt;0,(K1959/G1959)*(1000000/365),"")</f>
        <v/>
      </c>
      <c r="T1959" s="3">
        <f>IF(H1959&gt;0,(L1959/H1959)*(1000000/365),"")</f>
        <v>671.23287671232868</v>
      </c>
      <c r="U1959" s="3" t="str">
        <f>IF(I1959&gt;0,(M1959/I1959)*(1000000/365),"")</f>
        <v/>
      </c>
      <c r="V1959" s="28" t="str">
        <f>IF(J1959&gt;0,(N1959/J1959)*(1000000/365),"")</f>
        <v/>
      </c>
      <c r="Y1959" s="29" t="s">
        <v>1185</v>
      </c>
      <c r="Z1959" s="3" t="s">
        <v>62</v>
      </c>
      <c r="AA1959" s="3">
        <v>32000</v>
      </c>
      <c r="AB1959" s="3">
        <v>9</v>
      </c>
      <c r="AC1959" s="3">
        <v>2</v>
      </c>
      <c r="AD1959" s="3">
        <v>0</v>
      </c>
      <c r="AE1959" s="2" t="s">
        <v>1245</v>
      </c>
      <c r="AI1959" s="3" t="s">
        <v>1243</v>
      </c>
      <c r="AK1959" s="3">
        <v>2</v>
      </c>
      <c r="AL1959" s="3">
        <v>490</v>
      </c>
      <c r="AM1959" s="2" t="s">
        <v>1245</v>
      </c>
    </row>
    <row r="1960" spans="1:42" x14ac:dyDescent="0.25">
      <c r="A1960" s="3">
        <f t="shared" si="510"/>
        <v>3</v>
      </c>
      <c r="B1960" s="3" t="str">
        <f t="shared" si="511"/>
        <v>Oil</v>
      </c>
      <c r="C1960" s="3">
        <f t="shared" si="512"/>
        <v>0</v>
      </c>
      <c r="D1960" s="3">
        <f t="shared" si="513"/>
        <v>0</v>
      </c>
      <c r="E1960" s="3">
        <f t="shared" si="514"/>
        <v>3.7390000000000001E-3</v>
      </c>
      <c r="F1960" s="3" t="str">
        <f t="shared" si="515"/>
        <v/>
      </c>
      <c r="G1960" s="3">
        <f t="shared" si="516"/>
        <v>0</v>
      </c>
      <c r="H1960" s="3">
        <f t="shared" si="517"/>
        <v>0</v>
      </c>
      <c r="I1960" s="3">
        <f t="shared" si="518"/>
        <v>3</v>
      </c>
      <c r="J1960" s="3">
        <f t="shared" si="519"/>
        <v>0</v>
      </c>
      <c r="K1960" s="3">
        <f t="shared" si="520"/>
        <v>0</v>
      </c>
      <c r="L1960" s="3">
        <f t="shared" si="521"/>
        <v>0</v>
      </c>
      <c r="M1960" s="3">
        <f t="shared" si="522"/>
        <v>0</v>
      </c>
      <c r="N1960" s="3">
        <f t="shared" si="523"/>
        <v>0</v>
      </c>
      <c r="O1960" s="3">
        <f>SUM(K1960:M1960)</f>
        <v>0</v>
      </c>
      <c r="P1960" s="41" t="str">
        <f t="shared" si="524"/>
        <v/>
      </c>
      <c r="Q1960" s="42" t="str">
        <f t="shared" si="525"/>
        <v/>
      </c>
      <c r="R1960" s="44">
        <f t="shared" si="526"/>
        <v>0</v>
      </c>
      <c r="S1960" s="3" t="str">
        <f>IF(G1960&gt;0,(K1960/G1960)*(1000000/365),"")</f>
        <v/>
      </c>
      <c r="T1960" s="3" t="str">
        <f>IF(H1960&gt;0,(L1960/H1960)*(1000000/365),"")</f>
        <v/>
      </c>
      <c r="U1960" s="3">
        <f>IF(I1960&gt;0,(M1960/I1960)*(1000000/365),"")</f>
        <v>0</v>
      </c>
      <c r="V1960" s="28" t="str">
        <f>IF(J1960&gt;0,(N1960/J1960)*(1000000/365),"")</f>
        <v/>
      </c>
      <c r="Y1960" s="29" t="s">
        <v>1188</v>
      </c>
      <c r="Z1960" s="3" t="s">
        <v>47</v>
      </c>
      <c r="AA1960" s="3">
        <v>3739</v>
      </c>
      <c r="AB1960" s="3">
        <v>1</v>
      </c>
      <c r="AC1960" s="3">
        <v>3</v>
      </c>
      <c r="AD1960" s="3">
        <v>0</v>
      </c>
      <c r="AE1960" s="2" t="s">
        <v>1245</v>
      </c>
      <c r="AI1960" s="3" t="s">
        <v>1245</v>
      </c>
      <c r="AM1960" s="2" t="s">
        <v>1243</v>
      </c>
      <c r="AO1960" s="2">
        <v>3</v>
      </c>
      <c r="AP1960" s="2">
        <v>0</v>
      </c>
    </row>
    <row r="1961" spans="1:42" x14ac:dyDescent="0.25">
      <c r="A1961" s="3">
        <f t="shared" si="510"/>
        <v>3</v>
      </c>
      <c r="B1961" s="3" t="str">
        <f t="shared" si="511"/>
        <v>Oil</v>
      </c>
      <c r="C1961" s="3">
        <f t="shared" si="512"/>
        <v>0</v>
      </c>
      <c r="D1961" s="3">
        <f t="shared" si="513"/>
        <v>0</v>
      </c>
      <c r="E1961" s="3">
        <f t="shared" si="514"/>
        <v>0.38199499999999997</v>
      </c>
      <c r="F1961" s="3" t="str">
        <f t="shared" si="515"/>
        <v/>
      </c>
      <c r="G1961" s="3">
        <f t="shared" si="516"/>
        <v>0</v>
      </c>
      <c r="H1961" s="3">
        <f t="shared" si="517"/>
        <v>0</v>
      </c>
      <c r="I1961" s="3">
        <f t="shared" si="518"/>
        <v>19</v>
      </c>
      <c r="J1961" s="3">
        <f t="shared" si="519"/>
        <v>0</v>
      </c>
      <c r="K1961" s="3">
        <f t="shared" si="520"/>
        <v>0</v>
      </c>
      <c r="L1961" s="3">
        <f t="shared" si="521"/>
        <v>0</v>
      </c>
      <c r="M1961" s="3">
        <f t="shared" si="522"/>
        <v>2.0755999999999999E-3</v>
      </c>
      <c r="N1961" s="3">
        <f t="shared" si="523"/>
        <v>0</v>
      </c>
      <c r="O1961" s="3">
        <f>SUM(K1961:M1961)</f>
        <v>2.0755999999999999E-3</v>
      </c>
      <c r="P1961" s="41" t="str">
        <f t="shared" si="524"/>
        <v/>
      </c>
      <c r="Q1961" s="42" t="str">
        <f t="shared" si="525"/>
        <v/>
      </c>
      <c r="R1961" s="44">
        <f t="shared" si="526"/>
        <v>5.4335789735467741E-3</v>
      </c>
      <c r="S1961" s="3" t="str">
        <f>IF(G1961&gt;0,(K1961/G1961)*(1000000/365),"")</f>
        <v/>
      </c>
      <c r="T1961" s="3" t="str">
        <f>IF(H1961&gt;0,(L1961/H1961)*(1000000/365),"")</f>
        <v/>
      </c>
      <c r="U1961" s="3">
        <f>IF(I1961&gt;0,(M1961/I1961)*(1000000/365),"")</f>
        <v>0.2992934390771449</v>
      </c>
      <c r="V1961" s="28" t="str">
        <f>IF(J1961&gt;0,(N1961/J1961)*(1000000/365),"")</f>
        <v/>
      </c>
      <c r="Y1961" s="29" t="s">
        <v>1190</v>
      </c>
      <c r="Z1961" s="3" t="s">
        <v>47</v>
      </c>
      <c r="AA1961" s="3">
        <v>381995</v>
      </c>
      <c r="AB1961" s="3">
        <v>6</v>
      </c>
      <c r="AC1961" s="3">
        <v>19</v>
      </c>
      <c r="AD1961" s="3">
        <v>0</v>
      </c>
      <c r="AE1961" s="2" t="s">
        <v>1245</v>
      </c>
      <c r="AI1961" s="3" t="s">
        <v>1245</v>
      </c>
      <c r="AM1961" s="2" t="s">
        <v>1243</v>
      </c>
      <c r="AO1961" s="2">
        <v>19</v>
      </c>
      <c r="AP1961" s="2">
        <v>2.0756000000000001</v>
      </c>
    </row>
    <row r="1962" spans="1:42" x14ac:dyDescent="0.25">
      <c r="A1962" s="3">
        <f t="shared" si="510"/>
        <v>1</v>
      </c>
      <c r="B1962" s="3" t="str">
        <f t="shared" si="511"/>
        <v>Gas</v>
      </c>
      <c r="C1962" s="3">
        <f t="shared" si="512"/>
        <v>1.08983E-2</v>
      </c>
      <c r="D1962" s="3">
        <f t="shared" si="513"/>
        <v>0</v>
      </c>
      <c r="E1962" s="3">
        <f t="shared" si="514"/>
        <v>0</v>
      </c>
      <c r="F1962" s="3" t="str">
        <f t="shared" si="515"/>
        <v/>
      </c>
      <c r="G1962" s="3">
        <f t="shared" si="516"/>
        <v>3</v>
      </c>
      <c r="H1962" s="3">
        <f t="shared" si="517"/>
        <v>0</v>
      </c>
      <c r="I1962" s="3">
        <f t="shared" si="518"/>
        <v>0</v>
      </c>
      <c r="J1962" s="3">
        <f t="shared" si="519"/>
        <v>0</v>
      </c>
      <c r="K1962" s="3">
        <f t="shared" si="520"/>
        <v>1.1E-4</v>
      </c>
      <c r="L1962" s="3">
        <f t="shared" si="521"/>
        <v>0</v>
      </c>
      <c r="M1962" s="3">
        <f t="shared" si="522"/>
        <v>0</v>
      </c>
      <c r="N1962" s="3">
        <f t="shared" si="523"/>
        <v>0</v>
      </c>
      <c r="O1962" s="3">
        <f>SUM(K1962:M1962)</f>
        <v>1.1E-4</v>
      </c>
      <c r="P1962" s="41">
        <f t="shared" si="524"/>
        <v>1.0093317306368884E-2</v>
      </c>
      <c r="Q1962" s="42" t="str">
        <f t="shared" si="525"/>
        <v/>
      </c>
      <c r="R1962" s="44" t="str">
        <f t="shared" si="526"/>
        <v/>
      </c>
      <c r="S1962" s="3">
        <f>IF(G1962&gt;0,(K1962/G1962)*(1000000/365),"")</f>
        <v>0.1004566210045662</v>
      </c>
      <c r="T1962" s="3" t="str">
        <f>IF(H1962&gt;0,(L1962/H1962)*(1000000/365),"")</f>
        <v/>
      </c>
      <c r="U1962" s="3" t="str">
        <f>IF(I1962&gt;0,(M1962/I1962)*(1000000/365),"")</f>
        <v/>
      </c>
      <c r="V1962" s="28" t="str">
        <f>IF(J1962&gt;0,(N1962/J1962)*(1000000/365),"")</f>
        <v/>
      </c>
      <c r="Y1962" s="29" t="s">
        <v>1191</v>
      </c>
      <c r="Z1962" s="3" t="s">
        <v>47</v>
      </c>
      <c r="AA1962" s="3">
        <v>10898.3</v>
      </c>
      <c r="AB1962" s="3">
        <v>1</v>
      </c>
      <c r="AC1962" s="3">
        <v>3</v>
      </c>
      <c r="AD1962" s="3">
        <v>0</v>
      </c>
      <c r="AE1962" s="2" t="s">
        <v>1243</v>
      </c>
      <c r="AG1962" s="2">
        <v>3</v>
      </c>
      <c r="AH1962" s="2">
        <v>0.11</v>
      </c>
      <c r="AI1962" s="3" t="s">
        <v>1245</v>
      </c>
      <c r="AM1962" s="2" t="s">
        <v>1245</v>
      </c>
    </row>
    <row r="1963" spans="1:42" x14ac:dyDescent="0.25">
      <c r="A1963" s="3">
        <f t="shared" si="510"/>
        <v>1</v>
      </c>
      <c r="B1963" s="3" t="str">
        <f t="shared" si="511"/>
        <v>Gas</v>
      </c>
      <c r="C1963" s="3">
        <f t="shared" si="512"/>
        <v>9.6372000000000003E-3</v>
      </c>
      <c r="D1963" s="3">
        <f t="shared" si="513"/>
        <v>0</v>
      </c>
      <c r="E1963" s="3">
        <f t="shared" si="514"/>
        <v>0</v>
      </c>
      <c r="F1963" s="3" t="str">
        <f t="shared" si="515"/>
        <v/>
      </c>
      <c r="G1963" s="3">
        <f t="shared" si="516"/>
        <v>3</v>
      </c>
      <c r="H1963" s="3">
        <f t="shared" si="517"/>
        <v>0</v>
      </c>
      <c r="I1963" s="3">
        <f t="shared" si="518"/>
        <v>0</v>
      </c>
      <c r="J1963" s="3">
        <f t="shared" si="519"/>
        <v>0</v>
      </c>
      <c r="K1963" s="3">
        <f t="shared" si="520"/>
        <v>9.7E-5</v>
      </c>
      <c r="L1963" s="3">
        <f t="shared" si="521"/>
        <v>0</v>
      </c>
      <c r="M1963" s="3">
        <f t="shared" si="522"/>
        <v>0</v>
      </c>
      <c r="N1963" s="3">
        <f t="shared" si="523"/>
        <v>0</v>
      </c>
      <c r="O1963" s="3">
        <f>SUM(K1963:M1963)</f>
        <v>9.7E-5</v>
      </c>
      <c r="P1963" s="41">
        <f t="shared" si="524"/>
        <v>1.0065164155563857E-2</v>
      </c>
      <c r="Q1963" s="42" t="str">
        <f t="shared" si="525"/>
        <v/>
      </c>
      <c r="R1963" s="44" t="str">
        <f t="shared" si="526"/>
        <v/>
      </c>
      <c r="S1963" s="3">
        <f>IF(G1963&gt;0,(K1963/G1963)*(1000000/365),"")</f>
        <v>8.8584474885844741E-2</v>
      </c>
      <c r="T1963" s="3" t="str">
        <f>IF(H1963&gt;0,(L1963/H1963)*(1000000/365),"")</f>
        <v/>
      </c>
      <c r="U1963" s="3" t="str">
        <f>IF(I1963&gt;0,(M1963/I1963)*(1000000/365),"")</f>
        <v/>
      </c>
      <c r="V1963" s="28" t="str">
        <f>IF(J1963&gt;0,(N1963/J1963)*(1000000/365),"")</f>
        <v/>
      </c>
      <c r="Y1963" s="29" t="s">
        <v>1192</v>
      </c>
      <c r="Z1963" s="3" t="s">
        <v>47</v>
      </c>
      <c r="AA1963" s="3">
        <v>9637.2000000000007</v>
      </c>
      <c r="AB1963" s="3">
        <v>1</v>
      </c>
      <c r="AC1963" s="3">
        <v>3</v>
      </c>
      <c r="AD1963" s="3">
        <v>0</v>
      </c>
      <c r="AE1963" s="2" t="s">
        <v>1243</v>
      </c>
      <c r="AG1963" s="2">
        <v>3</v>
      </c>
      <c r="AH1963" s="2">
        <v>9.7000000000000003E-2</v>
      </c>
      <c r="AI1963" s="3" t="s">
        <v>1245</v>
      </c>
      <c r="AM1963" s="2" t="s">
        <v>1245</v>
      </c>
    </row>
    <row r="1964" spans="1:42" x14ac:dyDescent="0.25">
      <c r="A1964" s="3">
        <f t="shared" si="510"/>
        <v>3</v>
      </c>
      <c r="B1964" s="3" t="str">
        <f t="shared" si="511"/>
        <v>Oil</v>
      </c>
      <c r="C1964" s="3">
        <f t="shared" si="512"/>
        <v>0</v>
      </c>
      <c r="D1964" s="3">
        <f t="shared" si="513"/>
        <v>0</v>
      </c>
      <c r="E1964" s="3">
        <f t="shared" si="514"/>
        <v>0.37813000000000002</v>
      </c>
      <c r="F1964" s="3" t="str">
        <f t="shared" si="515"/>
        <v/>
      </c>
      <c r="G1964" s="3">
        <f t="shared" si="516"/>
        <v>0</v>
      </c>
      <c r="H1964" s="3">
        <f t="shared" si="517"/>
        <v>0</v>
      </c>
      <c r="I1964" s="3">
        <f t="shared" si="518"/>
        <v>34</v>
      </c>
      <c r="J1964" s="3">
        <f t="shared" si="519"/>
        <v>0</v>
      </c>
      <c r="K1964" s="3">
        <f t="shared" si="520"/>
        <v>0</v>
      </c>
      <c r="L1964" s="3">
        <f t="shared" si="521"/>
        <v>0</v>
      </c>
      <c r="M1964" s="3">
        <f t="shared" si="522"/>
        <v>2.0543999999999996E-3</v>
      </c>
      <c r="N1964" s="3">
        <f t="shared" si="523"/>
        <v>0</v>
      </c>
      <c r="O1964" s="3">
        <f>SUM(K1964:M1964)</f>
        <v>2.0543999999999996E-3</v>
      </c>
      <c r="P1964" s="41" t="str">
        <f t="shared" si="524"/>
        <v/>
      </c>
      <c r="Q1964" s="42" t="str">
        <f t="shared" si="525"/>
        <v/>
      </c>
      <c r="R1964" s="44">
        <f t="shared" si="526"/>
        <v>5.4330521249305779E-3</v>
      </c>
      <c r="S1964" s="3" t="str">
        <f>IF(G1964&gt;0,(K1964/G1964)*(1000000/365),"")</f>
        <v/>
      </c>
      <c r="T1964" s="3" t="str">
        <f>IF(H1964&gt;0,(L1964/H1964)*(1000000/365),"")</f>
        <v/>
      </c>
      <c r="U1964" s="3">
        <f>IF(I1964&gt;0,(M1964/I1964)*(1000000/365),"")</f>
        <v>0.1655439161966156</v>
      </c>
      <c r="V1964" s="28" t="str">
        <f>IF(J1964&gt;0,(N1964/J1964)*(1000000/365),"")</f>
        <v/>
      </c>
      <c r="Y1964" s="29" t="s">
        <v>1193</v>
      </c>
      <c r="Z1964" s="3" t="s">
        <v>47</v>
      </c>
      <c r="AA1964" s="3">
        <v>378130</v>
      </c>
      <c r="AB1964" s="3">
        <v>9</v>
      </c>
      <c r="AC1964" s="3">
        <v>34</v>
      </c>
      <c r="AD1964" s="3">
        <v>0</v>
      </c>
      <c r="AE1964" s="2" t="s">
        <v>1245</v>
      </c>
      <c r="AI1964" s="3" t="s">
        <v>1245</v>
      </c>
      <c r="AM1964" s="2" t="s">
        <v>1243</v>
      </c>
      <c r="AO1964" s="2">
        <v>34</v>
      </c>
      <c r="AP1964" s="2">
        <v>2.0543999999999998</v>
      </c>
    </row>
    <row r="1965" spans="1:42" x14ac:dyDescent="0.25">
      <c r="A1965" s="3">
        <f t="shared" si="510"/>
        <v>1</v>
      </c>
      <c r="B1965" s="3" t="str">
        <f t="shared" si="511"/>
        <v>Gas</v>
      </c>
      <c r="C1965" s="3">
        <f t="shared" si="512"/>
        <v>1.2581500000000001E-2</v>
      </c>
      <c r="D1965" s="3">
        <f t="shared" si="513"/>
        <v>0</v>
      </c>
      <c r="E1965" s="3">
        <f t="shared" si="514"/>
        <v>0</v>
      </c>
      <c r="F1965" s="3" t="str">
        <f t="shared" si="515"/>
        <v/>
      </c>
      <c r="G1965" s="3">
        <f t="shared" si="516"/>
        <v>3</v>
      </c>
      <c r="H1965" s="3">
        <f t="shared" si="517"/>
        <v>0</v>
      </c>
      <c r="I1965" s="3">
        <f t="shared" si="518"/>
        <v>0</v>
      </c>
      <c r="J1965" s="3">
        <f t="shared" si="519"/>
        <v>0</v>
      </c>
      <c r="K1965" s="3">
        <f t="shared" si="520"/>
        <v>1.27E-4</v>
      </c>
      <c r="L1965" s="3">
        <f t="shared" si="521"/>
        <v>0</v>
      </c>
      <c r="M1965" s="3">
        <f t="shared" si="522"/>
        <v>0</v>
      </c>
      <c r="N1965" s="3">
        <f t="shared" si="523"/>
        <v>0</v>
      </c>
      <c r="O1965" s="3">
        <f>SUM(K1965:M1965)</f>
        <v>1.27E-4</v>
      </c>
      <c r="P1965" s="41">
        <f t="shared" si="524"/>
        <v>1.0094185907880618E-2</v>
      </c>
      <c r="Q1965" s="42" t="str">
        <f t="shared" si="525"/>
        <v/>
      </c>
      <c r="R1965" s="44" t="str">
        <f t="shared" si="526"/>
        <v/>
      </c>
      <c r="S1965" s="3">
        <f>IF(G1965&gt;0,(K1965/G1965)*(1000000/365),"")</f>
        <v>0.11598173515981734</v>
      </c>
      <c r="T1965" s="3" t="str">
        <f>IF(H1965&gt;0,(L1965/H1965)*(1000000/365),"")</f>
        <v/>
      </c>
      <c r="U1965" s="3" t="str">
        <f>IF(I1965&gt;0,(M1965/I1965)*(1000000/365),"")</f>
        <v/>
      </c>
      <c r="V1965" s="28" t="str">
        <f>IF(J1965&gt;0,(N1965/J1965)*(1000000/365),"")</f>
        <v/>
      </c>
      <c r="Y1965" s="29" t="s">
        <v>1194</v>
      </c>
      <c r="Z1965" s="3" t="s">
        <v>47</v>
      </c>
      <c r="AA1965" s="3">
        <v>12581.5</v>
      </c>
      <c r="AB1965" s="3">
        <v>1</v>
      </c>
      <c r="AC1965" s="3">
        <v>3</v>
      </c>
      <c r="AD1965" s="3">
        <v>0</v>
      </c>
      <c r="AE1965" s="2" t="s">
        <v>1243</v>
      </c>
      <c r="AG1965" s="2">
        <v>3</v>
      </c>
      <c r="AH1965" s="2">
        <v>0.127</v>
      </c>
      <c r="AI1965" s="3" t="s">
        <v>1245</v>
      </c>
      <c r="AM1965" s="2" t="s">
        <v>1245</v>
      </c>
    </row>
    <row r="1966" spans="1:42" x14ac:dyDescent="0.25">
      <c r="A1966" s="3">
        <f t="shared" si="510"/>
        <v>2</v>
      </c>
      <c r="B1966" s="3" t="str">
        <f t="shared" si="511"/>
        <v>Gas</v>
      </c>
      <c r="C1966" s="3">
        <f t="shared" si="512"/>
        <v>0</v>
      </c>
      <c r="D1966" s="3">
        <f t="shared" si="513"/>
        <v>1.9389400000000001E-2</v>
      </c>
      <c r="E1966" s="3">
        <f t="shared" si="514"/>
        <v>0</v>
      </c>
      <c r="F1966" s="3" t="str">
        <f t="shared" si="515"/>
        <v/>
      </c>
      <c r="G1966" s="3">
        <f t="shared" si="516"/>
        <v>0</v>
      </c>
      <c r="H1966" s="3">
        <f t="shared" si="517"/>
        <v>2</v>
      </c>
      <c r="I1966" s="3">
        <f t="shared" si="518"/>
        <v>0</v>
      </c>
      <c r="J1966" s="3">
        <f t="shared" si="519"/>
        <v>0</v>
      </c>
      <c r="K1966" s="3">
        <f t="shared" si="520"/>
        <v>0</v>
      </c>
      <c r="L1966" s="3">
        <f t="shared" si="521"/>
        <v>3.2499999999999999E-3</v>
      </c>
      <c r="M1966" s="3">
        <f t="shared" si="522"/>
        <v>0</v>
      </c>
      <c r="N1966" s="3">
        <f t="shared" si="523"/>
        <v>0</v>
      </c>
      <c r="O1966" s="3">
        <f>SUM(K1966:M1966)</f>
        <v>3.2499999999999999E-3</v>
      </c>
      <c r="P1966" s="41" t="str">
        <f t="shared" si="524"/>
        <v/>
      </c>
      <c r="Q1966" s="42">
        <f t="shared" si="525"/>
        <v>0.1676173579378423</v>
      </c>
      <c r="R1966" s="44" t="str">
        <f t="shared" si="526"/>
        <v/>
      </c>
      <c r="S1966" s="3" t="str">
        <f>IF(G1966&gt;0,(K1966/G1966)*(1000000/365),"")</f>
        <v/>
      </c>
      <c r="T1966" s="3">
        <f>IF(H1966&gt;0,(L1966/H1966)*(1000000/365),"")</f>
        <v>4.4520547945205475</v>
      </c>
      <c r="U1966" s="3" t="str">
        <f>IF(I1966&gt;0,(M1966/I1966)*(1000000/365),"")</f>
        <v/>
      </c>
      <c r="V1966" s="28" t="str">
        <f>IF(J1966&gt;0,(N1966/J1966)*(1000000/365),"")</f>
        <v/>
      </c>
      <c r="Y1966" s="29" t="s">
        <v>1195</v>
      </c>
      <c r="Z1966" s="3" t="s">
        <v>47</v>
      </c>
      <c r="AA1966" s="3">
        <v>19389.400000000001</v>
      </c>
      <c r="AB1966" s="3">
        <v>1</v>
      </c>
      <c r="AC1966" s="3">
        <v>2</v>
      </c>
      <c r="AD1966" s="3">
        <v>0</v>
      </c>
      <c r="AE1966" s="2" t="s">
        <v>1245</v>
      </c>
      <c r="AI1966" s="3" t="s">
        <v>1243</v>
      </c>
      <c r="AK1966" s="3">
        <v>2</v>
      </c>
      <c r="AL1966" s="3">
        <v>3.25</v>
      </c>
      <c r="AM1966" s="2" t="s">
        <v>1245</v>
      </c>
    </row>
    <row r="1967" spans="1:42" x14ac:dyDescent="0.25">
      <c r="A1967" s="3">
        <f t="shared" si="510"/>
        <v>2</v>
      </c>
      <c r="B1967" s="3" t="str">
        <f t="shared" si="511"/>
        <v>Oil</v>
      </c>
      <c r="C1967" s="3">
        <f t="shared" si="512"/>
        <v>0</v>
      </c>
      <c r="D1967" s="3">
        <f t="shared" si="513"/>
        <v>1.6147999999999999E-2</v>
      </c>
      <c r="E1967" s="3">
        <f t="shared" si="514"/>
        <v>0</v>
      </c>
      <c r="F1967" s="3" t="str">
        <f t="shared" si="515"/>
        <v/>
      </c>
      <c r="G1967" s="3">
        <f t="shared" si="516"/>
        <v>0</v>
      </c>
      <c r="H1967" s="3">
        <f t="shared" si="517"/>
        <v>2</v>
      </c>
      <c r="I1967" s="3">
        <f t="shared" si="518"/>
        <v>0</v>
      </c>
      <c r="J1967" s="3">
        <f t="shared" si="519"/>
        <v>0</v>
      </c>
      <c r="K1967" s="3">
        <f t="shared" si="520"/>
        <v>0</v>
      </c>
      <c r="L1967" s="3">
        <f t="shared" si="521"/>
        <v>0.11802</v>
      </c>
      <c r="M1967" s="3">
        <f t="shared" si="522"/>
        <v>0</v>
      </c>
      <c r="N1967" s="3">
        <f t="shared" si="523"/>
        <v>0</v>
      </c>
      <c r="O1967" s="3">
        <f>SUM(K1967:M1967)</f>
        <v>0.11802</v>
      </c>
      <c r="P1967" s="41" t="str">
        <f t="shared" si="524"/>
        <v/>
      </c>
      <c r="Q1967" s="42">
        <f t="shared" si="525"/>
        <v>7.3086450334406745</v>
      </c>
      <c r="R1967" s="44" t="str">
        <f t="shared" si="526"/>
        <v/>
      </c>
      <c r="S1967" s="3" t="str">
        <f>IF(G1967&gt;0,(K1967/G1967)*(1000000/365),"")</f>
        <v/>
      </c>
      <c r="T1967" s="3">
        <f>IF(H1967&gt;0,(L1967/H1967)*(1000000/365),"")</f>
        <v>161.67123287671231</v>
      </c>
      <c r="U1967" s="3" t="str">
        <f>IF(I1967&gt;0,(M1967/I1967)*(1000000/365),"")</f>
        <v/>
      </c>
      <c r="V1967" s="28" t="str">
        <f>IF(J1967&gt;0,(N1967/J1967)*(1000000/365),"")</f>
        <v/>
      </c>
      <c r="Y1967" s="29" t="s">
        <v>1197</v>
      </c>
      <c r="Z1967" s="3" t="s">
        <v>47</v>
      </c>
      <c r="AA1967" s="3">
        <v>16148</v>
      </c>
      <c r="AB1967" s="3">
        <v>3</v>
      </c>
      <c r="AC1967" s="3">
        <v>2</v>
      </c>
      <c r="AD1967" s="3">
        <v>0</v>
      </c>
      <c r="AE1967" s="2" t="s">
        <v>1245</v>
      </c>
      <c r="AI1967" s="3" t="s">
        <v>1243</v>
      </c>
      <c r="AK1967" s="3">
        <v>2</v>
      </c>
      <c r="AL1967" s="3">
        <v>118.02</v>
      </c>
      <c r="AM1967" s="2" t="s">
        <v>1245</v>
      </c>
    </row>
    <row r="1968" spans="1:42" x14ac:dyDescent="0.25">
      <c r="A1968" s="3">
        <f t="shared" si="510"/>
        <v>2</v>
      </c>
      <c r="B1968" s="3" t="str">
        <f t="shared" si="511"/>
        <v>Oil</v>
      </c>
      <c r="C1968" s="3">
        <f t="shared" si="512"/>
        <v>0</v>
      </c>
      <c r="D1968" s="3">
        <f t="shared" si="513"/>
        <v>1.0037000000000001E-2</v>
      </c>
      <c r="E1968" s="3">
        <f t="shared" si="514"/>
        <v>0</v>
      </c>
      <c r="F1968" s="3" t="str">
        <f t="shared" si="515"/>
        <v/>
      </c>
      <c r="G1968" s="3">
        <f t="shared" si="516"/>
        <v>0</v>
      </c>
      <c r="H1968" s="3">
        <f t="shared" si="517"/>
        <v>5</v>
      </c>
      <c r="I1968" s="3">
        <f t="shared" si="518"/>
        <v>0</v>
      </c>
      <c r="J1968" s="3">
        <f t="shared" si="519"/>
        <v>0</v>
      </c>
      <c r="K1968" s="3">
        <f t="shared" si="520"/>
        <v>0</v>
      </c>
      <c r="L1968" s="3">
        <f t="shared" si="521"/>
        <v>7.3270000000000002E-2</v>
      </c>
      <c r="M1968" s="3">
        <f t="shared" si="522"/>
        <v>0</v>
      </c>
      <c r="N1968" s="3">
        <f t="shared" si="523"/>
        <v>0</v>
      </c>
      <c r="O1968" s="3">
        <f>SUM(K1968:M1968)</f>
        <v>7.3270000000000002E-2</v>
      </c>
      <c r="P1968" s="41" t="str">
        <f t="shared" si="524"/>
        <v/>
      </c>
      <c r="Q1968" s="42">
        <f t="shared" si="525"/>
        <v>7.2999900368636039</v>
      </c>
      <c r="R1968" s="44" t="str">
        <f t="shared" si="526"/>
        <v/>
      </c>
      <c r="S1968" s="3" t="str">
        <f>IF(G1968&gt;0,(K1968/G1968)*(1000000/365),"")</f>
        <v/>
      </c>
      <c r="T1968" s="3">
        <f>IF(H1968&gt;0,(L1968/H1968)*(1000000/365),"")</f>
        <v>40.147945205479452</v>
      </c>
      <c r="U1968" s="3" t="str">
        <f>IF(I1968&gt;0,(M1968/I1968)*(1000000/365),"")</f>
        <v/>
      </c>
      <c r="V1968" s="28" t="str">
        <f>IF(J1968&gt;0,(N1968/J1968)*(1000000/365),"")</f>
        <v/>
      </c>
      <c r="Y1968" s="29" t="s">
        <v>1198</v>
      </c>
      <c r="Z1968" s="3" t="s">
        <v>47</v>
      </c>
      <c r="AA1968" s="3">
        <v>10037</v>
      </c>
      <c r="AB1968" s="3">
        <v>1</v>
      </c>
      <c r="AC1968" s="3">
        <v>5</v>
      </c>
      <c r="AD1968" s="3">
        <v>0</v>
      </c>
      <c r="AE1968" s="2" t="s">
        <v>1245</v>
      </c>
      <c r="AI1968" s="3" t="s">
        <v>1243</v>
      </c>
      <c r="AK1968" s="3">
        <v>5</v>
      </c>
      <c r="AL1968" s="3">
        <v>73.27</v>
      </c>
      <c r="AM1968" s="2" t="s">
        <v>1245</v>
      </c>
    </row>
    <row r="1969" spans="1:44" x14ac:dyDescent="0.25">
      <c r="A1969" s="3">
        <f t="shared" si="510"/>
        <v>2</v>
      </c>
      <c r="B1969" s="3" t="str">
        <f t="shared" si="511"/>
        <v>Oil</v>
      </c>
      <c r="C1969" s="3">
        <f t="shared" si="512"/>
        <v>0</v>
      </c>
      <c r="D1969" s="3">
        <f t="shared" si="513"/>
        <v>3.7754999999999997E-2</v>
      </c>
      <c r="E1969" s="3">
        <f t="shared" si="514"/>
        <v>0</v>
      </c>
      <c r="F1969" s="3" t="str">
        <f t="shared" si="515"/>
        <v/>
      </c>
      <c r="G1969" s="3">
        <f t="shared" si="516"/>
        <v>0</v>
      </c>
      <c r="H1969" s="3">
        <f t="shared" si="517"/>
        <v>12</v>
      </c>
      <c r="I1969" s="3">
        <f t="shared" si="518"/>
        <v>0</v>
      </c>
      <c r="J1969" s="3">
        <f t="shared" si="519"/>
        <v>0</v>
      </c>
      <c r="K1969" s="3">
        <f t="shared" si="520"/>
        <v>0</v>
      </c>
      <c r="L1969" s="3">
        <f t="shared" si="521"/>
        <v>0.27594000000000002</v>
      </c>
      <c r="M1969" s="3">
        <f t="shared" si="522"/>
        <v>0</v>
      </c>
      <c r="N1969" s="3">
        <f t="shared" si="523"/>
        <v>0</v>
      </c>
      <c r="O1969" s="3">
        <f>SUM(K1969:M1969)</f>
        <v>0.27594000000000002</v>
      </c>
      <c r="P1969" s="41" t="str">
        <f t="shared" si="524"/>
        <v/>
      </c>
      <c r="Q1969" s="42">
        <f t="shared" si="525"/>
        <v>7.3087008343265802</v>
      </c>
      <c r="R1969" s="44" t="str">
        <f t="shared" si="526"/>
        <v/>
      </c>
      <c r="S1969" s="3" t="str">
        <f>IF(G1969&gt;0,(K1969/G1969)*(1000000/365),"")</f>
        <v/>
      </c>
      <c r="T1969" s="3">
        <f>IF(H1969&gt;0,(L1969/H1969)*(1000000/365),"")</f>
        <v>63</v>
      </c>
      <c r="U1969" s="3" t="str">
        <f>IF(I1969&gt;0,(M1969/I1969)*(1000000/365),"")</f>
        <v/>
      </c>
      <c r="V1969" s="28" t="str">
        <f>IF(J1969&gt;0,(N1969/J1969)*(1000000/365),"")</f>
        <v/>
      </c>
      <c r="Y1969" s="29" t="s">
        <v>1199</v>
      </c>
      <c r="Z1969" s="3" t="s">
        <v>47</v>
      </c>
      <c r="AA1969" s="3">
        <v>37755</v>
      </c>
      <c r="AB1969" s="3">
        <v>4</v>
      </c>
      <c r="AC1969" s="3">
        <v>12</v>
      </c>
      <c r="AD1969" s="3">
        <v>0</v>
      </c>
      <c r="AE1969" s="2" t="s">
        <v>1245</v>
      </c>
      <c r="AI1969" s="3" t="s">
        <v>1243</v>
      </c>
      <c r="AK1969" s="3">
        <v>12</v>
      </c>
      <c r="AL1969" s="3">
        <v>275.94</v>
      </c>
      <c r="AM1969" s="2" t="s">
        <v>1245</v>
      </c>
    </row>
    <row r="1970" spans="1:44" x14ac:dyDescent="0.25">
      <c r="A1970" s="3">
        <f t="shared" si="510"/>
        <v>2</v>
      </c>
      <c r="B1970" s="3" t="str">
        <f t="shared" si="511"/>
        <v>Oil</v>
      </c>
      <c r="C1970" s="3">
        <f t="shared" si="512"/>
        <v>0</v>
      </c>
      <c r="D1970" s="3">
        <f t="shared" si="513"/>
        <v>1.5699000000000001E-2</v>
      </c>
      <c r="E1970" s="3">
        <f t="shared" si="514"/>
        <v>0</v>
      </c>
      <c r="F1970" s="3" t="str">
        <f t="shared" si="515"/>
        <v/>
      </c>
      <c r="G1970" s="3">
        <f t="shared" si="516"/>
        <v>0</v>
      </c>
      <c r="H1970" s="3">
        <f t="shared" si="517"/>
        <v>6</v>
      </c>
      <c r="I1970" s="3">
        <f t="shared" si="518"/>
        <v>0</v>
      </c>
      <c r="J1970" s="3">
        <f t="shared" si="519"/>
        <v>0</v>
      </c>
      <c r="K1970" s="3">
        <f t="shared" si="520"/>
        <v>0</v>
      </c>
      <c r="L1970" s="3">
        <f t="shared" si="521"/>
        <v>0.11473999999999999</v>
      </c>
      <c r="M1970" s="3">
        <f t="shared" si="522"/>
        <v>0</v>
      </c>
      <c r="N1970" s="3">
        <f t="shared" si="523"/>
        <v>0</v>
      </c>
      <c r="O1970" s="3">
        <f>SUM(K1970:M1970)</f>
        <v>0.11473999999999999</v>
      </c>
      <c r="P1970" s="41" t="str">
        <f t="shared" si="524"/>
        <v/>
      </c>
      <c r="Q1970" s="42">
        <f t="shared" si="525"/>
        <v>7.3087457799859852</v>
      </c>
      <c r="R1970" s="44" t="str">
        <f t="shared" si="526"/>
        <v/>
      </c>
      <c r="S1970" s="3" t="str">
        <f>IF(G1970&gt;0,(K1970/G1970)*(1000000/365),"")</f>
        <v/>
      </c>
      <c r="T1970" s="3">
        <f>IF(H1970&gt;0,(L1970/H1970)*(1000000/365),"")</f>
        <v>52.392694063926939</v>
      </c>
      <c r="U1970" s="3" t="str">
        <f>IF(I1970&gt;0,(M1970/I1970)*(1000000/365),"")</f>
        <v/>
      </c>
      <c r="V1970" s="28" t="str">
        <f>IF(J1970&gt;0,(N1970/J1970)*(1000000/365),"")</f>
        <v/>
      </c>
      <c r="Y1970" s="29" t="s">
        <v>1200</v>
      </c>
      <c r="Z1970" s="3" t="s">
        <v>47</v>
      </c>
      <c r="AA1970" s="3">
        <v>15699</v>
      </c>
      <c r="AB1970" s="3">
        <v>12</v>
      </c>
      <c r="AC1970" s="3">
        <v>6</v>
      </c>
      <c r="AD1970" s="3">
        <v>0</v>
      </c>
      <c r="AE1970" s="2" t="s">
        <v>1245</v>
      </c>
      <c r="AI1970" s="3" t="s">
        <v>1243</v>
      </c>
      <c r="AK1970" s="3">
        <v>6</v>
      </c>
      <c r="AL1970" s="3">
        <v>114.74</v>
      </c>
      <c r="AM1970" s="2" t="s">
        <v>1245</v>
      </c>
    </row>
    <row r="1971" spans="1:44" x14ac:dyDescent="0.25">
      <c r="A1971" s="3">
        <f t="shared" si="510"/>
        <v>2</v>
      </c>
      <c r="B1971" s="3" t="str">
        <f t="shared" si="511"/>
        <v>Gas</v>
      </c>
      <c r="C1971" s="3">
        <f t="shared" si="512"/>
        <v>0</v>
      </c>
      <c r="D1971" s="3">
        <f t="shared" si="513"/>
        <v>3.7768000000000003E-3</v>
      </c>
      <c r="E1971" s="3">
        <f t="shared" si="514"/>
        <v>0</v>
      </c>
      <c r="F1971" s="3" t="str">
        <f t="shared" si="515"/>
        <v/>
      </c>
      <c r="G1971" s="3">
        <f t="shared" si="516"/>
        <v>0</v>
      </c>
      <c r="H1971" s="3">
        <f t="shared" si="517"/>
        <v>2</v>
      </c>
      <c r="I1971" s="3">
        <f t="shared" si="518"/>
        <v>0</v>
      </c>
      <c r="J1971" s="3">
        <f t="shared" si="519"/>
        <v>0</v>
      </c>
      <c r="K1971" s="3">
        <f t="shared" si="520"/>
        <v>0</v>
      </c>
      <c r="L1971" s="3">
        <f t="shared" si="521"/>
        <v>4.2000000000000006E-3</v>
      </c>
      <c r="M1971" s="3">
        <f t="shared" si="522"/>
        <v>0</v>
      </c>
      <c r="N1971" s="3">
        <f t="shared" si="523"/>
        <v>0</v>
      </c>
      <c r="O1971" s="3">
        <f>SUM(K1971:M1971)</f>
        <v>4.2000000000000006E-3</v>
      </c>
      <c r="P1971" s="41" t="str">
        <f t="shared" si="524"/>
        <v/>
      </c>
      <c r="Q1971" s="42">
        <f t="shared" si="525"/>
        <v>1.1120525312433807</v>
      </c>
      <c r="R1971" s="44" t="str">
        <f t="shared" si="526"/>
        <v/>
      </c>
      <c r="S1971" s="3" t="str">
        <f>IF(G1971&gt;0,(K1971/G1971)*(1000000/365),"")</f>
        <v/>
      </c>
      <c r="T1971" s="3">
        <f>IF(H1971&gt;0,(L1971/H1971)*(1000000/365),"")</f>
        <v>5.7534246575342474</v>
      </c>
      <c r="U1971" s="3" t="str">
        <f>IF(I1971&gt;0,(M1971/I1971)*(1000000/365),"")</f>
        <v/>
      </c>
      <c r="V1971" s="28" t="str">
        <f>IF(J1971&gt;0,(N1971/J1971)*(1000000/365),"")</f>
        <v/>
      </c>
      <c r="Y1971" s="29" t="s">
        <v>1201</v>
      </c>
      <c r="Z1971" s="3" t="s">
        <v>62</v>
      </c>
      <c r="AA1971" s="3">
        <v>3776.8</v>
      </c>
      <c r="AB1971" s="3">
        <v>1</v>
      </c>
      <c r="AC1971" s="3">
        <v>2</v>
      </c>
      <c r="AD1971" s="3">
        <v>0</v>
      </c>
      <c r="AE1971" s="2" t="s">
        <v>1245</v>
      </c>
      <c r="AI1971" s="3" t="s">
        <v>1243</v>
      </c>
      <c r="AK1971" s="3">
        <v>2</v>
      </c>
      <c r="AL1971" s="3">
        <v>4.2</v>
      </c>
      <c r="AM1971" s="2" t="s">
        <v>1245</v>
      </c>
    </row>
    <row r="1972" spans="1:44" x14ac:dyDescent="0.25">
      <c r="A1972" s="3">
        <f t="shared" si="510"/>
        <v>2</v>
      </c>
      <c r="B1972" s="3" t="str">
        <f t="shared" si="511"/>
        <v>Gas</v>
      </c>
      <c r="C1972" s="3">
        <f t="shared" si="512"/>
        <v>0</v>
      </c>
      <c r="D1972" s="3">
        <f t="shared" si="513"/>
        <v>1.47318E-2</v>
      </c>
      <c r="E1972" s="3">
        <f t="shared" si="514"/>
        <v>0</v>
      </c>
      <c r="F1972" s="3" t="str">
        <f t="shared" si="515"/>
        <v/>
      </c>
      <c r="G1972" s="3">
        <f t="shared" si="516"/>
        <v>0</v>
      </c>
      <c r="H1972" s="3">
        <f t="shared" si="517"/>
        <v>2</v>
      </c>
      <c r="I1972" s="3">
        <f t="shared" si="518"/>
        <v>0</v>
      </c>
      <c r="J1972" s="3">
        <f t="shared" si="519"/>
        <v>0</v>
      </c>
      <c r="K1972" s="3">
        <f t="shared" si="520"/>
        <v>0</v>
      </c>
      <c r="L1972" s="3">
        <f t="shared" si="521"/>
        <v>3.4300000000000003E-3</v>
      </c>
      <c r="M1972" s="3">
        <f t="shared" si="522"/>
        <v>0</v>
      </c>
      <c r="N1972" s="3">
        <f t="shared" si="523"/>
        <v>0</v>
      </c>
      <c r="O1972" s="3">
        <f>SUM(K1972:M1972)</f>
        <v>3.4300000000000003E-3</v>
      </c>
      <c r="P1972" s="41" t="str">
        <f t="shared" si="524"/>
        <v/>
      </c>
      <c r="Q1972" s="42">
        <f t="shared" si="525"/>
        <v>0.23282966100544403</v>
      </c>
      <c r="R1972" s="44" t="str">
        <f t="shared" si="526"/>
        <v/>
      </c>
      <c r="S1972" s="3" t="str">
        <f>IF(G1972&gt;0,(K1972/G1972)*(1000000/365),"")</f>
        <v/>
      </c>
      <c r="T1972" s="3">
        <f>IF(H1972&gt;0,(L1972/H1972)*(1000000/365),"")</f>
        <v>4.6986301369863019</v>
      </c>
      <c r="U1972" s="3" t="str">
        <f>IF(I1972&gt;0,(M1972/I1972)*(1000000/365),"")</f>
        <v/>
      </c>
      <c r="V1972" s="28" t="str">
        <f>IF(J1972&gt;0,(N1972/J1972)*(1000000/365),"")</f>
        <v/>
      </c>
      <c r="Y1972" s="29" t="s">
        <v>1202</v>
      </c>
      <c r="Z1972" s="3" t="s">
        <v>47</v>
      </c>
      <c r="AA1972" s="3">
        <v>14731.8</v>
      </c>
      <c r="AB1972" s="3">
        <v>1</v>
      </c>
      <c r="AC1972" s="3">
        <v>2</v>
      </c>
      <c r="AD1972" s="3">
        <v>0</v>
      </c>
      <c r="AE1972" s="2" t="s">
        <v>1245</v>
      </c>
      <c r="AI1972" s="3" t="s">
        <v>1243</v>
      </c>
      <c r="AK1972" s="3">
        <v>2</v>
      </c>
      <c r="AL1972" s="3">
        <v>3.43</v>
      </c>
      <c r="AM1972" s="2" t="s">
        <v>1245</v>
      </c>
    </row>
    <row r="1973" spans="1:44" x14ac:dyDescent="0.25">
      <c r="A1973" s="3">
        <f t="shared" si="510"/>
        <v>5</v>
      </c>
      <c r="B1973" s="3" t="str">
        <f t="shared" si="511"/>
        <v>Gas</v>
      </c>
      <c r="C1973" s="3">
        <f t="shared" si="512"/>
        <v>0</v>
      </c>
      <c r="D1973" s="3">
        <f t="shared" si="513"/>
        <v>3.3622727272727276E-3</v>
      </c>
      <c r="E1973" s="3">
        <f t="shared" si="514"/>
        <v>3.3622727272727269E-2</v>
      </c>
      <c r="F1973" s="3" t="str">
        <f t="shared" si="515"/>
        <v/>
      </c>
      <c r="G1973" s="3">
        <f t="shared" si="516"/>
        <v>0</v>
      </c>
      <c r="H1973" s="3">
        <f t="shared" si="517"/>
        <v>1</v>
      </c>
      <c r="I1973" s="3">
        <f t="shared" si="518"/>
        <v>10</v>
      </c>
      <c r="J1973" s="3">
        <f t="shared" si="519"/>
        <v>0</v>
      </c>
      <c r="K1973" s="3">
        <f t="shared" si="520"/>
        <v>0</v>
      </c>
      <c r="L1973" s="3">
        <f t="shared" si="521"/>
        <v>2.3710970000000002E-4</v>
      </c>
      <c r="M1973" s="3">
        <f t="shared" si="522"/>
        <v>1.1016522999999999E-3</v>
      </c>
      <c r="N1973" s="3">
        <f t="shared" si="523"/>
        <v>0</v>
      </c>
      <c r="O1973" s="3">
        <f>SUM(K1973:M1973)</f>
        <v>1.3387619999999999E-3</v>
      </c>
      <c r="P1973" s="41" t="str">
        <f t="shared" si="524"/>
        <v/>
      </c>
      <c r="Q1973" s="42">
        <f t="shared" si="525"/>
        <v>7.0520662430715156E-2</v>
      </c>
      <c r="R1973" s="44">
        <f t="shared" si="526"/>
        <v>3.2765108287143435E-2</v>
      </c>
      <c r="S1973" s="3" t="str">
        <f>IF(G1973&gt;0,(K1973/G1973)*(1000000/365),"")</f>
        <v/>
      </c>
      <c r="T1973" s="3">
        <f>IF(H1973&gt;0,(L1973/H1973)*(1000000/365),"")</f>
        <v>0.64961561643835619</v>
      </c>
      <c r="U1973" s="3">
        <f>IF(I1973&gt;0,(M1973/I1973)*(1000000/365),"")</f>
        <v>0.30182254794520541</v>
      </c>
      <c r="V1973" s="28" t="str">
        <f>IF(J1973&gt;0,(N1973/J1973)*(1000000/365),"")</f>
        <v/>
      </c>
      <c r="Y1973" s="29" t="s">
        <v>1204</v>
      </c>
      <c r="Z1973" s="3" t="s">
        <v>47</v>
      </c>
      <c r="AA1973" s="3">
        <v>36985</v>
      </c>
      <c r="AB1973" s="3">
        <v>22</v>
      </c>
      <c r="AC1973" s="3">
        <v>11</v>
      </c>
      <c r="AD1973" s="3">
        <v>0</v>
      </c>
      <c r="AE1973" s="2" t="s">
        <v>1245</v>
      </c>
      <c r="AG1973" s="2">
        <v>0</v>
      </c>
      <c r="AH1973" s="2">
        <v>0</v>
      </c>
      <c r="AI1973" s="3" t="s">
        <v>1243</v>
      </c>
      <c r="AK1973" s="3">
        <v>1</v>
      </c>
      <c r="AL1973" s="3">
        <v>0.23710970000000001</v>
      </c>
      <c r="AM1973" s="2" t="s">
        <v>1243</v>
      </c>
      <c r="AO1973" s="2">
        <v>10</v>
      </c>
      <c r="AP1973" s="2">
        <v>1.1016523</v>
      </c>
    </row>
    <row r="1974" spans="1:44" x14ac:dyDescent="0.25">
      <c r="A1974" s="3">
        <f t="shared" si="510"/>
        <v>1</v>
      </c>
      <c r="B1974" s="3" t="str">
        <f t="shared" si="511"/>
        <v>Gas</v>
      </c>
      <c r="C1974" s="3">
        <f t="shared" si="512"/>
        <v>1.61829E-2</v>
      </c>
      <c r="D1974" s="3">
        <f t="shared" si="513"/>
        <v>0</v>
      </c>
      <c r="E1974" s="3">
        <f t="shared" si="514"/>
        <v>0</v>
      </c>
      <c r="F1974" s="3" t="str">
        <f t="shared" si="515"/>
        <v/>
      </c>
      <c r="G1974" s="3">
        <f t="shared" si="516"/>
        <v>3</v>
      </c>
      <c r="H1974" s="3">
        <f t="shared" si="517"/>
        <v>0</v>
      </c>
      <c r="I1974" s="3">
        <f t="shared" si="518"/>
        <v>0</v>
      </c>
      <c r="J1974" s="3">
        <f t="shared" si="519"/>
        <v>0</v>
      </c>
      <c r="K1974" s="3">
        <f t="shared" si="520"/>
        <v>1.63E-4</v>
      </c>
      <c r="L1974" s="3">
        <f t="shared" si="521"/>
        <v>0</v>
      </c>
      <c r="M1974" s="3">
        <f t="shared" si="522"/>
        <v>0</v>
      </c>
      <c r="N1974" s="3">
        <f t="shared" si="523"/>
        <v>0</v>
      </c>
      <c r="O1974" s="3">
        <f>SUM(K1974:M1974)</f>
        <v>1.63E-4</v>
      </c>
      <c r="P1974" s="41">
        <f t="shared" si="524"/>
        <v>1.0072360330966638E-2</v>
      </c>
      <c r="Q1974" s="42" t="str">
        <f t="shared" si="525"/>
        <v/>
      </c>
      <c r="R1974" s="44" t="str">
        <f t="shared" si="526"/>
        <v/>
      </c>
      <c r="S1974" s="3">
        <f>IF(G1974&gt;0,(K1974/G1974)*(1000000/365),"")</f>
        <v>0.14885844748858448</v>
      </c>
      <c r="T1974" s="3" t="str">
        <f>IF(H1974&gt;0,(L1974/H1974)*(1000000/365),"")</f>
        <v/>
      </c>
      <c r="U1974" s="3" t="str">
        <f>IF(I1974&gt;0,(M1974/I1974)*(1000000/365),"")</f>
        <v/>
      </c>
      <c r="V1974" s="28" t="str">
        <f>IF(J1974&gt;0,(N1974/J1974)*(1000000/365),"")</f>
        <v/>
      </c>
      <c r="Y1974" s="29" t="s">
        <v>1206</v>
      </c>
      <c r="Z1974" s="3" t="s">
        <v>47</v>
      </c>
      <c r="AA1974" s="3">
        <v>16182.9</v>
      </c>
      <c r="AB1974" s="3">
        <v>1</v>
      </c>
      <c r="AC1974" s="3">
        <v>3</v>
      </c>
      <c r="AD1974" s="3">
        <v>0</v>
      </c>
      <c r="AE1974" s="2" t="s">
        <v>1243</v>
      </c>
      <c r="AG1974" s="2">
        <v>3</v>
      </c>
      <c r="AH1974" s="2">
        <v>0.16300000000000001</v>
      </c>
      <c r="AI1974" s="3" t="s">
        <v>1245</v>
      </c>
      <c r="AM1974" s="2" t="s">
        <v>1245</v>
      </c>
    </row>
    <row r="1975" spans="1:44" x14ac:dyDescent="0.25">
      <c r="A1975" s="3">
        <f t="shared" si="510"/>
        <v>2</v>
      </c>
      <c r="B1975" s="3" t="str">
        <f t="shared" si="511"/>
        <v>Gas</v>
      </c>
      <c r="C1975" s="3">
        <f t="shared" si="512"/>
        <v>0</v>
      </c>
      <c r="D1975" s="3">
        <f t="shared" si="513"/>
        <v>7.6553999999999997E-3</v>
      </c>
      <c r="E1975" s="3">
        <f t="shared" si="514"/>
        <v>0</v>
      </c>
      <c r="F1975" s="3" t="str">
        <f t="shared" si="515"/>
        <v/>
      </c>
      <c r="G1975" s="3">
        <f t="shared" si="516"/>
        <v>0</v>
      </c>
      <c r="H1975" s="3">
        <f t="shared" si="517"/>
        <v>2</v>
      </c>
      <c r="I1975" s="3">
        <f t="shared" si="518"/>
        <v>0</v>
      </c>
      <c r="J1975" s="3">
        <f t="shared" si="519"/>
        <v>0</v>
      </c>
      <c r="K1975" s="3">
        <f t="shared" si="520"/>
        <v>0</v>
      </c>
      <c r="L1975" s="3">
        <f t="shared" si="521"/>
        <v>1.7800000000000001E-3</v>
      </c>
      <c r="M1975" s="3">
        <f t="shared" si="522"/>
        <v>0</v>
      </c>
      <c r="N1975" s="3">
        <f t="shared" si="523"/>
        <v>0</v>
      </c>
      <c r="O1975" s="3">
        <f>SUM(K1975:M1975)</f>
        <v>1.7800000000000001E-3</v>
      </c>
      <c r="P1975" s="41" t="str">
        <f t="shared" si="524"/>
        <v/>
      </c>
      <c r="Q1975" s="42">
        <f t="shared" si="525"/>
        <v>0.23251560989628239</v>
      </c>
      <c r="R1975" s="44" t="str">
        <f t="shared" si="526"/>
        <v/>
      </c>
      <c r="S1975" s="3" t="str">
        <f>IF(G1975&gt;0,(K1975/G1975)*(1000000/365),"")</f>
        <v/>
      </c>
      <c r="T1975" s="3">
        <f>IF(H1975&gt;0,(L1975/H1975)*(1000000/365),"")</f>
        <v>2.4383561643835616</v>
      </c>
      <c r="U1975" s="3" t="str">
        <f>IF(I1975&gt;0,(M1975/I1975)*(1000000/365),"")</f>
        <v/>
      </c>
      <c r="V1975" s="28" t="str">
        <f>IF(J1975&gt;0,(N1975/J1975)*(1000000/365),"")</f>
        <v/>
      </c>
      <c r="Y1975" s="29" t="s">
        <v>1207</v>
      </c>
      <c r="Z1975" s="3" t="s">
        <v>47</v>
      </c>
      <c r="AA1975" s="3">
        <v>7655.4</v>
      </c>
      <c r="AB1975" s="3">
        <v>1</v>
      </c>
      <c r="AC1975" s="3">
        <v>2</v>
      </c>
      <c r="AD1975" s="3">
        <v>0</v>
      </c>
      <c r="AE1975" s="2" t="s">
        <v>1245</v>
      </c>
      <c r="AI1975" s="3" t="s">
        <v>1243</v>
      </c>
      <c r="AK1975" s="3">
        <v>2</v>
      </c>
      <c r="AL1975" s="3">
        <v>1.78</v>
      </c>
      <c r="AM1975" s="2" t="s">
        <v>1245</v>
      </c>
    </row>
    <row r="1976" spans="1:44" x14ac:dyDescent="0.25">
      <c r="A1976" s="3">
        <f t="shared" si="510"/>
        <v>2</v>
      </c>
      <c r="B1976" s="3" t="str">
        <f t="shared" si="511"/>
        <v>Gas</v>
      </c>
      <c r="C1976" s="3">
        <f t="shared" si="512"/>
        <v>0</v>
      </c>
      <c r="D1976" s="3">
        <f t="shared" si="513"/>
        <v>4.1302999999999999E-3</v>
      </c>
      <c r="E1976" s="3">
        <f t="shared" si="514"/>
        <v>0</v>
      </c>
      <c r="F1976" s="3" t="str">
        <f t="shared" si="515"/>
        <v/>
      </c>
      <c r="G1976" s="3">
        <f t="shared" si="516"/>
        <v>0</v>
      </c>
      <c r="H1976" s="3">
        <f t="shared" si="517"/>
        <v>2</v>
      </c>
      <c r="I1976" s="3">
        <f t="shared" si="518"/>
        <v>0</v>
      </c>
      <c r="J1976" s="3">
        <f t="shared" si="519"/>
        <v>0</v>
      </c>
      <c r="K1976" s="3">
        <f t="shared" si="520"/>
        <v>0</v>
      </c>
      <c r="L1976" s="3">
        <f t="shared" si="521"/>
        <v>9.59E-4</v>
      </c>
      <c r="M1976" s="3">
        <f t="shared" si="522"/>
        <v>0</v>
      </c>
      <c r="N1976" s="3">
        <f t="shared" si="523"/>
        <v>0</v>
      </c>
      <c r="O1976" s="3">
        <f>SUM(K1976:M1976)</f>
        <v>9.59E-4</v>
      </c>
      <c r="P1976" s="41" t="str">
        <f t="shared" si="524"/>
        <v/>
      </c>
      <c r="Q1976" s="42">
        <f t="shared" si="525"/>
        <v>0.23218652398130887</v>
      </c>
      <c r="R1976" s="44" t="str">
        <f t="shared" si="526"/>
        <v/>
      </c>
      <c r="S1976" s="3" t="str">
        <f>IF(G1976&gt;0,(K1976/G1976)*(1000000/365),"")</f>
        <v/>
      </c>
      <c r="T1976" s="3">
        <f>IF(H1976&gt;0,(L1976/H1976)*(1000000/365),"")</f>
        <v>1.3136986301369862</v>
      </c>
      <c r="U1976" s="3" t="str">
        <f>IF(I1976&gt;0,(M1976/I1976)*(1000000/365),"")</f>
        <v/>
      </c>
      <c r="V1976" s="28" t="str">
        <f>IF(J1976&gt;0,(N1976/J1976)*(1000000/365),"")</f>
        <v/>
      </c>
      <c r="Y1976" s="29" t="s">
        <v>1208</v>
      </c>
      <c r="Z1976" s="3" t="s">
        <v>47</v>
      </c>
      <c r="AA1976" s="3">
        <v>4130.3</v>
      </c>
      <c r="AB1976" s="3">
        <v>1</v>
      </c>
      <c r="AC1976" s="3">
        <v>2</v>
      </c>
      <c r="AD1976" s="3">
        <v>0</v>
      </c>
      <c r="AE1976" s="2" t="s">
        <v>1245</v>
      </c>
      <c r="AI1976" s="3" t="s">
        <v>1243</v>
      </c>
      <c r="AK1976" s="3">
        <v>2</v>
      </c>
      <c r="AL1976" s="3">
        <v>0.95899999999999996</v>
      </c>
      <c r="AM1976" s="2" t="s">
        <v>1245</v>
      </c>
    </row>
    <row r="1977" spans="1:44" x14ac:dyDescent="0.25">
      <c r="A1977" s="3">
        <f t="shared" si="510"/>
        <v>2</v>
      </c>
      <c r="B1977" s="3" t="str">
        <f t="shared" si="511"/>
        <v>Gas</v>
      </c>
      <c r="C1977" s="3">
        <f t="shared" si="512"/>
        <v>0</v>
      </c>
      <c r="D1977" s="3">
        <f t="shared" si="513"/>
        <v>4.8005000000000001E-3</v>
      </c>
      <c r="E1977" s="3">
        <f t="shared" si="514"/>
        <v>0</v>
      </c>
      <c r="F1977" s="3" t="str">
        <f t="shared" si="515"/>
        <v/>
      </c>
      <c r="G1977" s="3">
        <f t="shared" si="516"/>
        <v>0</v>
      </c>
      <c r="H1977" s="3">
        <f t="shared" si="517"/>
        <v>2</v>
      </c>
      <c r="I1977" s="3">
        <f t="shared" si="518"/>
        <v>0</v>
      </c>
      <c r="J1977" s="3">
        <f t="shared" si="519"/>
        <v>0</v>
      </c>
      <c r="K1977" s="3">
        <f t="shared" si="520"/>
        <v>0</v>
      </c>
      <c r="L1977" s="3">
        <f t="shared" si="521"/>
        <v>1.1200000000000001E-3</v>
      </c>
      <c r="M1977" s="3">
        <f t="shared" si="522"/>
        <v>0</v>
      </c>
      <c r="N1977" s="3">
        <f t="shared" si="523"/>
        <v>0</v>
      </c>
      <c r="O1977" s="3">
        <f>SUM(K1977:M1977)</f>
        <v>1.1200000000000001E-3</v>
      </c>
      <c r="P1977" s="41" t="str">
        <f t="shared" si="524"/>
        <v/>
      </c>
      <c r="Q1977" s="42">
        <f t="shared" si="525"/>
        <v>0.2333090303093428</v>
      </c>
      <c r="R1977" s="44" t="str">
        <f t="shared" si="526"/>
        <v/>
      </c>
      <c r="S1977" s="3" t="str">
        <f>IF(G1977&gt;0,(K1977/G1977)*(1000000/365),"")</f>
        <v/>
      </c>
      <c r="T1977" s="3">
        <f>IF(H1977&gt;0,(L1977/H1977)*(1000000/365),"")</f>
        <v>1.5342465753424659</v>
      </c>
      <c r="U1977" s="3" t="str">
        <f>IF(I1977&gt;0,(M1977/I1977)*(1000000/365),"")</f>
        <v/>
      </c>
      <c r="V1977" s="28" t="str">
        <f>IF(J1977&gt;0,(N1977/J1977)*(1000000/365),"")</f>
        <v/>
      </c>
      <c r="Y1977" s="29" t="s">
        <v>1209</v>
      </c>
      <c r="Z1977" s="3" t="s">
        <v>47</v>
      </c>
      <c r="AA1977" s="3">
        <v>4800.5</v>
      </c>
      <c r="AB1977" s="3">
        <v>1</v>
      </c>
      <c r="AC1977" s="3">
        <v>2</v>
      </c>
      <c r="AD1977" s="3">
        <v>0</v>
      </c>
      <c r="AE1977" s="2" t="s">
        <v>1245</v>
      </c>
      <c r="AI1977" s="3" t="s">
        <v>1243</v>
      </c>
      <c r="AK1977" s="3">
        <v>2</v>
      </c>
      <c r="AL1977" s="3">
        <v>1.1200000000000001</v>
      </c>
      <c r="AM1977" s="2" t="s">
        <v>1245</v>
      </c>
    </row>
    <row r="1978" spans="1:44" x14ac:dyDescent="0.25">
      <c r="A1978" s="3">
        <f t="shared" si="510"/>
        <v>5</v>
      </c>
      <c r="B1978" s="3" t="str">
        <f t="shared" si="511"/>
        <v>Gas</v>
      </c>
      <c r="C1978" s="3">
        <f t="shared" si="512"/>
        <v>0</v>
      </c>
      <c r="D1978" s="3">
        <f t="shared" si="513"/>
        <v>1.8623368421052632E-2</v>
      </c>
      <c r="E1978" s="3">
        <f t="shared" si="514"/>
        <v>0.21727263157894736</v>
      </c>
      <c r="F1978" s="3" t="str">
        <f t="shared" si="515"/>
        <v/>
      </c>
      <c r="G1978" s="3">
        <f t="shared" si="516"/>
        <v>0</v>
      </c>
      <c r="H1978" s="3">
        <f t="shared" si="517"/>
        <v>3</v>
      </c>
      <c r="I1978" s="3">
        <f t="shared" si="518"/>
        <v>35</v>
      </c>
      <c r="J1978" s="3">
        <f t="shared" si="519"/>
        <v>0</v>
      </c>
      <c r="K1978" s="3">
        <f t="shared" si="520"/>
        <v>0</v>
      </c>
      <c r="L1978" s="3">
        <f t="shared" si="521"/>
        <v>3.4842007099999996E-2</v>
      </c>
      <c r="M1978" s="3">
        <f t="shared" si="522"/>
        <v>1.12052674E-2</v>
      </c>
      <c r="N1978" s="3">
        <f t="shared" si="523"/>
        <v>0</v>
      </c>
      <c r="O1978" s="3">
        <f>SUM(K1978:M1978)</f>
        <v>4.6047274499999999E-2</v>
      </c>
      <c r="P1978" s="41" t="str">
        <f t="shared" si="524"/>
        <v/>
      </c>
      <c r="Q1978" s="42">
        <f t="shared" si="525"/>
        <v>1.8708756822215438</v>
      </c>
      <c r="R1978" s="44">
        <f t="shared" si="526"/>
        <v>5.1572383132518447E-2</v>
      </c>
      <c r="S1978" s="3" t="str">
        <f>IF(G1978&gt;0,(K1978/G1978)*(1000000/365),"")</f>
        <v/>
      </c>
      <c r="T1978" s="3">
        <f>IF(H1978&gt;0,(L1978/H1978)*(1000000/365),"")</f>
        <v>31.819184566210041</v>
      </c>
      <c r="U1978" s="3">
        <f>IF(I1978&gt;0,(M1978/I1978)*(1000000/365),"")</f>
        <v>0.87712464970645798</v>
      </c>
      <c r="V1978" s="28" t="str">
        <f>IF(J1978&gt;0,(N1978/J1978)*(1000000/365),"")</f>
        <v/>
      </c>
      <c r="Y1978" s="29" t="s">
        <v>1210</v>
      </c>
      <c r="Z1978" s="3" t="s">
        <v>47</v>
      </c>
      <c r="AA1978" s="3">
        <v>235896</v>
      </c>
      <c r="AB1978" s="3">
        <v>65</v>
      </c>
      <c r="AC1978" s="3">
        <v>38</v>
      </c>
      <c r="AD1978" s="3">
        <v>0</v>
      </c>
      <c r="AE1978" s="2" t="s">
        <v>1245</v>
      </c>
      <c r="AG1978" s="2">
        <v>0</v>
      </c>
      <c r="AH1978" s="2">
        <v>0</v>
      </c>
      <c r="AI1978" s="3" t="s">
        <v>1243</v>
      </c>
      <c r="AK1978" s="3">
        <v>3</v>
      </c>
      <c r="AL1978" s="3">
        <v>34.842007099999996</v>
      </c>
      <c r="AM1978" s="2" t="s">
        <v>1243</v>
      </c>
      <c r="AO1978" s="2">
        <v>35</v>
      </c>
      <c r="AP1978" s="2">
        <v>11.2052674</v>
      </c>
    </row>
    <row r="1979" spans="1:44" x14ac:dyDescent="0.25">
      <c r="A1979" s="3">
        <f t="shared" si="510"/>
        <v>6</v>
      </c>
      <c r="B1979" s="3" t="str">
        <f t="shared" si="511"/>
        <v>Gas</v>
      </c>
      <c r="C1979" s="3">
        <f t="shared" si="512"/>
        <v>0</v>
      </c>
      <c r="D1979" s="3">
        <f t="shared" si="513"/>
        <v>0</v>
      </c>
      <c r="E1979" s="3">
        <f t="shared" si="514"/>
        <v>0</v>
      </c>
      <c r="F1979" s="3">
        <f t="shared" si="515"/>
        <v>0</v>
      </c>
      <c r="G1979" s="3">
        <f t="shared" si="516"/>
        <v>0</v>
      </c>
      <c r="H1979" s="3">
        <f t="shared" si="517"/>
        <v>0</v>
      </c>
      <c r="I1979" s="3">
        <f t="shared" si="518"/>
        <v>0</v>
      </c>
      <c r="J1979" s="3">
        <f t="shared" si="519"/>
        <v>4</v>
      </c>
      <c r="K1979" s="3">
        <f t="shared" si="520"/>
        <v>0</v>
      </c>
      <c r="L1979" s="3">
        <f t="shared" si="521"/>
        <v>0</v>
      </c>
      <c r="M1979" s="3">
        <f t="shared" si="522"/>
        <v>0</v>
      </c>
      <c r="N1979" s="3">
        <f t="shared" si="523"/>
        <v>6.2470800000000005E-5</v>
      </c>
      <c r="O1979" s="3">
        <f>SUM(K1979:M1979)</f>
        <v>0</v>
      </c>
      <c r="P1979" s="41" t="str">
        <f t="shared" si="524"/>
        <v/>
      </c>
      <c r="Q1979" s="42" t="str">
        <f t="shared" si="525"/>
        <v/>
      </c>
      <c r="R1979" s="44" t="str">
        <f t="shared" si="526"/>
        <v/>
      </c>
      <c r="S1979" s="3" t="str">
        <f>IF(G1979&gt;0,(K1979/G1979)*(1000000/365),"")</f>
        <v/>
      </c>
      <c r="T1979" s="3" t="str">
        <f>IF(H1979&gt;0,(L1979/H1979)*(1000000/365),"")</f>
        <v/>
      </c>
      <c r="U1979" s="3" t="str">
        <f>IF(I1979&gt;0,(M1979/I1979)*(1000000/365),"")</f>
        <v/>
      </c>
      <c r="V1979" s="28">
        <f>IF(J1979&gt;0,(N1979/J1979)*(1000000/365),"")</f>
        <v>4.278821917808219E-2</v>
      </c>
      <c r="Y1979" s="29" t="s">
        <v>1246</v>
      </c>
      <c r="AQ1979">
        <v>4</v>
      </c>
      <c r="AR1979">
        <v>6.24708E-2</v>
      </c>
    </row>
    <row r="1980" spans="1:44" x14ac:dyDescent="0.25">
      <c r="A1980" s="3">
        <f t="shared" si="510"/>
        <v>6</v>
      </c>
      <c r="B1980" s="3" t="str">
        <f t="shared" si="511"/>
        <v>Gas</v>
      </c>
      <c r="C1980" s="3">
        <f t="shared" si="512"/>
        <v>0</v>
      </c>
      <c r="D1980" s="3">
        <f t="shared" si="513"/>
        <v>0</v>
      </c>
      <c r="E1980" s="3">
        <f t="shared" si="514"/>
        <v>0</v>
      </c>
      <c r="F1980" s="3">
        <f t="shared" si="515"/>
        <v>0</v>
      </c>
      <c r="G1980" s="3">
        <f t="shared" si="516"/>
        <v>0</v>
      </c>
      <c r="H1980" s="3">
        <f t="shared" si="517"/>
        <v>0</v>
      </c>
      <c r="I1980" s="3">
        <f t="shared" si="518"/>
        <v>0</v>
      </c>
      <c r="J1980" s="3">
        <f t="shared" si="519"/>
        <v>1</v>
      </c>
      <c r="K1980" s="3">
        <f t="shared" si="520"/>
        <v>0</v>
      </c>
      <c r="L1980" s="3">
        <f t="shared" si="521"/>
        <v>0</v>
      </c>
      <c r="M1980" s="3">
        <f t="shared" si="522"/>
        <v>0</v>
      </c>
      <c r="N1980" s="3">
        <f t="shared" si="523"/>
        <v>0</v>
      </c>
      <c r="O1980" s="3">
        <f>SUM(K1980:M1980)</f>
        <v>0</v>
      </c>
      <c r="P1980" s="41" t="str">
        <f t="shared" si="524"/>
        <v/>
      </c>
      <c r="Q1980" s="42" t="str">
        <f t="shared" si="525"/>
        <v/>
      </c>
      <c r="R1980" s="44" t="str">
        <f t="shared" si="526"/>
        <v/>
      </c>
      <c r="S1980" s="3" t="str">
        <f>IF(G1980&gt;0,(K1980/G1980)*(1000000/365),"")</f>
        <v/>
      </c>
      <c r="T1980" s="3" t="str">
        <f>IF(H1980&gt;0,(L1980/H1980)*(1000000/365),"")</f>
        <v/>
      </c>
      <c r="U1980" s="3" t="str">
        <f>IF(I1980&gt;0,(M1980/I1980)*(1000000/365),"")</f>
        <v/>
      </c>
      <c r="V1980" s="28">
        <f>IF(J1980&gt;0,(N1980/J1980)*(1000000/365),"")</f>
        <v>0</v>
      </c>
      <c r="Y1980" s="29" t="s">
        <v>76</v>
      </c>
      <c r="AQ1980">
        <v>1</v>
      </c>
      <c r="AR1980">
        <v>0</v>
      </c>
    </row>
    <row r="1981" spans="1:44" x14ac:dyDescent="0.25">
      <c r="A1981" s="3">
        <f t="shared" si="510"/>
        <v>6</v>
      </c>
      <c r="B1981" s="3" t="str">
        <f t="shared" si="511"/>
        <v>Gas</v>
      </c>
      <c r="C1981" s="3">
        <f t="shared" si="512"/>
        <v>0</v>
      </c>
      <c r="D1981" s="3">
        <f t="shared" si="513"/>
        <v>0</v>
      </c>
      <c r="E1981" s="3">
        <f t="shared" si="514"/>
        <v>0</v>
      </c>
      <c r="F1981" s="3">
        <f t="shared" si="515"/>
        <v>0</v>
      </c>
      <c r="G1981" s="3">
        <f t="shared" si="516"/>
        <v>0</v>
      </c>
      <c r="H1981" s="3">
        <f t="shared" si="517"/>
        <v>0</v>
      </c>
      <c r="I1981" s="3">
        <f t="shared" si="518"/>
        <v>0</v>
      </c>
      <c r="J1981" s="3">
        <f t="shared" si="519"/>
        <v>2</v>
      </c>
      <c r="K1981" s="3">
        <f t="shared" si="520"/>
        <v>0</v>
      </c>
      <c r="L1981" s="3">
        <f t="shared" si="521"/>
        <v>0</v>
      </c>
      <c r="M1981" s="3">
        <f t="shared" si="522"/>
        <v>0</v>
      </c>
      <c r="N1981" s="3">
        <f t="shared" si="523"/>
        <v>6.2531800000000003E-5</v>
      </c>
      <c r="O1981" s="3">
        <f>SUM(K1981:M1981)</f>
        <v>0</v>
      </c>
      <c r="P1981" s="41" t="str">
        <f t="shared" si="524"/>
        <v/>
      </c>
      <c r="Q1981" s="42" t="str">
        <f t="shared" si="525"/>
        <v/>
      </c>
      <c r="R1981" s="44" t="str">
        <f t="shared" si="526"/>
        <v/>
      </c>
      <c r="S1981" s="3" t="str">
        <f>IF(G1981&gt;0,(K1981/G1981)*(1000000/365),"")</f>
        <v/>
      </c>
      <c r="T1981" s="3" t="str">
        <f>IF(H1981&gt;0,(L1981/H1981)*(1000000/365),"")</f>
        <v/>
      </c>
      <c r="U1981" s="3" t="str">
        <f>IF(I1981&gt;0,(M1981/I1981)*(1000000/365),"")</f>
        <v/>
      </c>
      <c r="V1981" s="28">
        <f>IF(J1981&gt;0,(N1981/J1981)*(1000000/365),"")</f>
        <v>8.566E-2</v>
      </c>
      <c r="Y1981" s="29" t="s">
        <v>89</v>
      </c>
      <c r="AQ1981">
        <v>2</v>
      </c>
      <c r="AR1981">
        <v>6.2531799999999998E-2</v>
      </c>
    </row>
    <row r="1982" spans="1:44" x14ac:dyDescent="0.25">
      <c r="A1982" s="3">
        <f t="shared" si="510"/>
        <v>6</v>
      </c>
      <c r="B1982" s="3" t="str">
        <f t="shared" si="511"/>
        <v>Gas</v>
      </c>
      <c r="C1982" s="3">
        <f t="shared" si="512"/>
        <v>0</v>
      </c>
      <c r="D1982" s="3">
        <f t="shared" si="513"/>
        <v>0</v>
      </c>
      <c r="E1982" s="3">
        <f t="shared" si="514"/>
        <v>0</v>
      </c>
      <c r="F1982" s="3">
        <f t="shared" si="515"/>
        <v>0</v>
      </c>
      <c r="G1982" s="3">
        <f t="shared" si="516"/>
        <v>0</v>
      </c>
      <c r="H1982" s="3">
        <f t="shared" si="517"/>
        <v>0</v>
      </c>
      <c r="I1982" s="3">
        <f t="shared" si="518"/>
        <v>0</v>
      </c>
      <c r="J1982" s="3">
        <f t="shared" si="519"/>
        <v>5</v>
      </c>
      <c r="K1982" s="3">
        <f t="shared" si="520"/>
        <v>0</v>
      </c>
      <c r="L1982" s="3">
        <f t="shared" si="521"/>
        <v>0</v>
      </c>
      <c r="M1982" s="3">
        <f t="shared" si="522"/>
        <v>0</v>
      </c>
      <c r="N1982" s="3">
        <f t="shared" si="523"/>
        <v>6.2084810000000005E-4</v>
      </c>
      <c r="O1982" s="3">
        <f>SUM(K1982:M1982)</f>
        <v>0</v>
      </c>
      <c r="P1982" s="41" t="str">
        <f t="shared" si="524"/>
        <v/>
      </c>
      <c r="Q1982" s="42" t="str">
        <f t="shared" si="525"/>
        <v/>
      </c>
      <c r="R1982" s="44" t="str">
        <f t="shared" si="526"/>
        <v/>
      </c>
      <c r="S1982" s="3" t="str">
        <f>IF(G1982&gt;0,(K1982/G1982)*(1000000/365),"")</f>
        <v/>
      </c>
      <c r="T1982" s="3" t="str">
        <f>IF(H1982&gt;0,(L1982/H1982)*(1000000/365),"")</f>
        <v/>
      </c>
      <c r="U1982" s="3" t="str">
        <f>IF(I1982&gt;0,(M1982/I1982)*(1000000/365),"")</f>
        <v/>
      </c>
      <c r="V1982" s="28">
        <f>IF(J1982&gt;0,(N1982/J1982)*(1000000/365),"")</f>
        <v>0.34019073972602737</v>
      </c>
      <c r="Y1982" s="29" t="s">
        <v>108</v>
      </c>
      <c r="AQ1982">
        <v>5</v>
      </c>
      <c r="AR1982">
        <v>0.62084810000000001</v>
      </c>
    </row>
    <row r="1983" spans="1:44" x14ac:dyDescent="0.25">
      <c r="A1983" s="3">
        <f t="shared" si="510"/>
        <v>6</v>
      </c>
      <c r="B1983" s="3" t="str">
        <f t="shared" si="511"/>
        <v>Gas</v>
      </c>
      <c r="C1983" s="3">
        <f t="shared" si="512"/>
        <v>0</v>
      </c>
      <c r="D1983" s="3">
        <f t="shared" si="513"/>
        <v>0</v>
      </c>
      <c r="E1983" s="3">
        <f t="shared" si="514"/>
        <v>0</v>
      </c>
      <c r="F1983" s="3">
        <f t="shared" si="515"/>
        <v>0</v>
      </c>
      <c r="G1983" s="3">
        <f t="shared" si="516"/>
        <v>0</v>
      </c>
      <c r="H1983" s="3">
        <f t="shared" si="517"/>
        <v>0</v>
      </c>
      <c r="I1983" s="3">
        <f t="shared" si="518"/>
        <v>0</v>
      </c>
      <c r="J1983" s="3">
        <f t="shared" si="519"/>
        <v>20</v>
      </c>
      <c r="K1983" s="3">
        <f t="shared" si="520"/>
        <v>0</v>
      </c>
      <c r="L1983" s="3">
        <f t="shared" si="521"/>
        <v>0</v>
      </c>
      <c r="M1983" s="3">
        <f t="shared" si="522"/>
        <v>0</v>
      </c>
      <c r="N1983" s="3">
        <f t="shared" si="523"/>
        <v>3.4999999999999999E-9</v>
      </c>
      <c r="O1983" s="3">
        <f>SUM(K1983:M1983)</f>
        <v>0</v>
      </c>
      <c r="P1983" s="41" t="str">
        <f t="shared" si="524"/>
        <v/>
      </c>
      <c r="Q1983" s="42" t="str">
        <f t="shared" si="525"/>
        <v/>
      </c>
      <c r="R1983" s="44" t="str">
        <f t="shared" si="526"/>
        <v/>
      </c>
      <c r="S1983" s="3" t="str">
        <f>IF(G1983&gt;0,(K1983/G1983)*(1000000/365),"")</f>
        <v/>
      </c>
      <c r="T1983" s="3" t="str">
        <f>IF(H1983&gt;0,(L1983/H1983)*(1000000/365),"")</f>
        <v/>
      </c>
      <c r="U1983" s="3" t="str">
        <f>IF(I1983&gt;0,(M1983/I1983)*(1000000/365),"")</f>
        <v/>
      </c>
      <c r="V1983" s="28">
        <f>IF(J1983&gt;0,(N1983/J1983)*(1000000/365),"")</f>
        <v>4.7945205479452046E-7</v>
      </c>
      <c r="Y1983" s="29" t="s">
        <v>110</v>
      </c>
      <c r="AQ1983">
        <v>20</v>
      </c>
      <c r="AR1983">
        <v>3.4999999999999999E-6</v>
      </c>
    </row>
    <row r="1984" spans="1:44" x14ac:dyDescent="0.25">
      <c r="A1984" s="3">
        <f t="shared" si="510"/>
        <v>6</v>
      </c>
      <c r="B1984" s="3" t="str">
        <f t="shared" si="511"/>
        <v>Oil</v>
      </c>
      <c r="C1984" s="3">
        <f t="shared" si="512"/>
        <v>0</v>
      </c>
      <c r="D1984" s="3">
        <f t="shared" si="513"/>
        <v>0</v>
      </c>
      <c r="E1984" s="3">
        <f t="shared" si="514"/>
        <v>0</v>
      </c>
      <c r="F1984" s="3">
        <f t="shared" si="515"/>
        <v>0</v>
      </c>
      <c r="G1984" s="3">
        <f t="shared" si="516"/>
        <v>0</v>
      </c>
      <c r="H1984" s="3">
        <f t="shared" si="517"/>
        <v>0</v>
      </c>
      <c r="I1984" s="3">
        <f t="shared" si="518"/>
        <v>0</v>
      </c>
      <c r="J1984" s="3">
        <f t="shared" si="519"/>
        <v>1</v>
      </c>
      <c r="K1984" s="3">
        <f t="shared" si="520"/>
        <v>0</v>
      </c>
      <c r="L1984" s="3">
        <f t="shared" si="521"/>
        <v>0</v>
      </c>
      <c r="M1984" s="3">
        <f t="shared" si="522"/>
        <v>0</v>
      </c>
      <c r="N1984" s="3">
        <f t="shared" si="523"/>
        <v>1.3999999999999998E-7</v>
      </c>
      <c r="O1984" s="3">
        <f>SUM(K1984:M1984)</f>
        <v>0</v>
      </c>
      <c r="P1984" s="41" t="str">
        <f t="shared" si="524"/>
        <v/>
      </c>
      <c r="Q1984" s="42" t="str">
        <f t="shared" si="525"/>
        <v/>
      </c>
      <c r="R1984" s="44" t="str">
        <f t="shared" si="526"/>
        <v/>
      </c>
      <c r="S1984" s="3" t="str">
        <f>IF(G1984&gt;0,(K1984/G1984)*(1000000/365),"")</f>
        <v/>
      </c>
      <c r="T1984" s="3" t="str">
        <f>IF(H1984&gt;0,(L1984/H1984)*(1000000/365),"")</f>
        <v/>
      </c>
      <c r="U1984" s="3" t="str">
        <f>IF(I1984&gt;0,(M1984/I1984)*(1000000/365),"")</f>
        <v/>
      </c>
      <c r="V1984" s="28">
        <f>IF(J1984&gt;0,(N1984/J1984)*(1000000/365),"")</f>
        <v>3.8356164383561637E-4</v>
      </c>
      <c r="Y1984" s="29" t="s">
        <v>136</v>
      </c>
      <c r="AQ1984">
        <v>1</v>
      </c>
      <c r="AR1984">
        <v>1.3999999999999999E-4</v>
      </c>
    </row>
    <row r="1985" spans="1:44" x14ac:dyDescent="0.25">
      <c r="A1985" s="3">
        <f t="shared" si="510"/>
        <v>6</v>
      </c>
      <c r="B1985" s="3" t="str">
        <f t="shared" si="511"/>
        <v>Oil</v>
      </c>
      <c r="C1985" s="3">
        <f t="shared" si="512"/>
        <v>0</v>
      </c>
      <c r="D1985" s="3">
        <f t="shared" si="513"/>
        <v>0</v>
      </c>
      <c r="E1985" s="3">
        <f t="shared" si="514"/>
        <v>0</v>
      </c>
      <c r="F1985" s="3">
        <f t="shared" si="515"/>
        <v>0</v>
      </c>
      <c r="G1985" s="3">
        <f t="shared" si="516"/>
        <v>0</v>
      </c>
      <c r="H1985" s="3">
        <f t="shared" si="517"/>
        <v>0</v>
      </c>
      <c r="I1985" s="3">
        <f t="shared" si="518"/>
        <v>0</v>
      </c>
      <c r="J1985" s="3">
        <f t="shared" si="519"/>
        <v>1</v>
      </c>
      <c r="K1985" s="3">
        <f t="shared" si="520"/>
        <v>0</v>
      </c>
      <c r="L1985" s="3">
        <f t="shared" si="521"/>
        <v>0</v>
      </c>
      <c r="M1985" s="3">
        <f t="shared" si="522"/>
        <v>0</v>
      </c>
      <c r="N1985" s="3">
        <f t="shared" si="523"/>
        <v>2.9889529999999997E-4</v>
      </c>
      <c r="O1985" s="3">
        <f>SUM(K1985:M1985)</f>
        <v>0</v>
      </c>
      <c r="P1985" s="41" t="str">
        <f t="shared" si="524"/>
        <v/>
      </c>
      <c r="Q1985" s="42" t="str">
        <f t="shared" si="525"/>
        <v/>
      </c>
      <c r="R1985" s="44" t="str">
        <f t="shared" si="526"/>
        <v/>
      </c>
      <c r="S1985" s="3" t="str">
        <f>IF(G1985&gt;0,(K1985/G1985)*(1000000/365),"")</f>
        <v/>
      </c>
      <c r="T1985" s="3" t="str">
        <f>IF(H1985&gt;0,(L1985/H1985)*(1000000/365),"")</f>
        <v/>
      </c>
      <c r="U1985" s="3" t="str">
        <f>IF(I1985&gt;0,(M1985/I1985)*(1000000/365),"")</f>
        <v/>
      </c>
      <c r="V1985" s="28">
        <f>IF(J1985&gt;0,(N1985/J1985)*(1000000/365),"")</f>
        <v>0.81889123287671217</v>
      </c>
      <c r="Y1985" s="29" t="s">
        <v>136</v>
      </c>
      <c r="AQ1985">
        <v>1</v>
      </c>
      <c r="AR1985">
        <v>0.29889529999999997</v>
      </c>
    </row>
    <row r="1986" spans="1:44" x14ac:dyDescent="0.25">
      <c r="A1986" s="3">
        <f t="shared" si="510"/>
        <v>6</v>
      </c>
      <c r="B1986" s="3" t="str">
        <f t="shared" si="511"/>
        <v>Oil</v>
      </c>
      <c r="C1986" s="3">
        <f t="shared" si="512"/>
        <v>0</v>
      </c>
      <c r="D1986" s="3">
        <f t="shared" si="513"/>
        <v>0</v>
      </c>
      <c r="E1986" s="3">
        <f t="shared" si="514"/>
        <v>0</v>
      </c>
      <c r="F1986" s="3">
        <f t="shared" si="515"/>
        <v>0</v>
      </c>
      <c r="G1986" s="3">
        <f t="shared" si="516"/>
        <v>0</v>
      </c>
      <c r="H1986" s="3">
        <f t="shared" si="517"/>
        <v>0</v>
      </c>
      <c r="I1986" s="3">
        <f t="shared" si="518"/>
        <v>0</v>
      </c>
      <c r="J1986" s="3">
        <f t="shared" si="519"/>
        <v>6</v>
      </c>
      <c r="K1986" s="3">
        <f t="shared" si="520"/>
        <v>0</v>
      </c>
      <c r="L1986" s="3">
        <f t="shared" si="521"/>
        <v>0</v>
      </c>
      <c r="M1986" s="3">
        <f t="shared" si="522"/>
        <v>0</v>
      </c>
      <c r="N1986" s="3">
        <f t="shared" si="523"/>
        <v>1.4392061E-3</v>
      </c>
      <c r="O1986" s="3">
        <f>SUM(K1986:M1986)</f>
        <v>0</v>
      </c>
      <c r="P1986" s="41" t="str">
        <f t="shared" si="524"/>
        <v/>
      </c>
      <c r="Q1986" s="42" t="str">
        <f t="shared" si="525"/>
        <v/>
      </c>
      <c r="R1986" s="44" t="str">
        <f t="shared" si="526"/>
        <v/>
      </c>
      <c r="S1986" s="3" t="str">
        <f>IF(G1986&gt;0,(K1986/G1986)*(1000000/365),"")</f>
        <v/>
      </c>
      <c r="T1986" s="3" t="str">
        <f>IF(H1986&gt;0,(L1986/H1986)*(1000000/365),"")</f>
        <v/>
      </c>
      <c r="U1986" s="3" t="str">
        <f>IF(I1986&gt;0,(M1986/I1986)*(1000000/365),"")</f>
        <v/>
      </c>
      <c r="V1986" s="28">
        <f>IF(J1986&gt;0,(N1986/J1986)*(1000000/365),"")</f>
        <v>0.65717173515981731</v>
      </c>
      <c r="Y1986" s="29" t="s">
        <v>160</v>
      </c>
      <c r="AQ1986">
        <v>6</v>
      </c>
      <c r="AR1986">
        <v>1.4392061</v>
      </c>
    </row>
    <row r="1987" spans="1:44" x14ac:dyDescent="0.25">
      <c r="A1987" s="3">
        <f t="shared" si="510"/>
        <v>6</v>
      </c>
      <c r="B1987" s="3" t="str">
        <f t="shared" si="511"/>
        <v>Oil</v>
      </c>
      <c r="C1987" s="3">
        <f t="shared" si="512"/>
        <v>0</v>
      </c>
      <c r="D1987" s="3">
        <f t="shared" si="513"/>
        <v>0</v>
      </c>
      <c r="E1987" s="3">
        <f t="shared" si="514"/>
        <v>0</v>
      </c>
      <c r="F1987" s="3">
        <f t="shared" si="515"/>
        <v>0</v>
      </c>
      <c r="G1987" s="3">
        <f t="shared" si="516"/>
        <v>0</v>
      </c>
      <c r="H1987" s="3">
        <f t="shared" si="517"/>
        <v>0</v>
      </c>
      <c r="I1987" s="3">
        <f t="shared" si="518"/>
        <v>0</v>
      </c>
      <c r="J1987" s="3">
        <f t="shared" si="519"/>
        <v>3</v>
      </c>
      <c r="K1987" s="3">
        <f t="shared" si="520"/>
        <v>0</v>
      </c>
      <c r="L1987" s="3">
        <f t="shared" si="521"/>
        <v>0</v>
      </c>
      <c r="M1987" s="3">
        <f t="shared" si="522"/>
        <v>0</v>
      </c>
      <c r="N1987" s="3">
        <f t="shared" si="523"/>
        <v>7.7880000000000007E-4</v>
      </c>
      <c r="O1987" s="3">
        <f>SUM(K1987:M1987)</f>
        <v>0</v>
      </c>
      <c r="P1987" s="41" t="str">
        <f t="shared" si="524"/>
        <v/>
      </c>
      <c r="Q1987" s="42" t="str">
        <f t="shared" si="525"/>
        <v/>
      </c>
      <c r="R1987" s="44" t="str">
        <f t="shared" si="526"/>
        <v/>
      </c>
      <c r="S1987" s="3" t="str">
        <f>IF(G1987&gt;0,(K1987/G1987)*(1000000/365),"")</f>
        <v/>
      </c>
      <c r="T1987" s="3" t="str">
        <f>IF(H1987&gt;0,(L1987/H1987)*(1000000/365),"")</f>
        <v/>
      </c>
      <c r="U1987" s="3" t="str">
        <f>IF(I1987&gt;0,(M1987/I1987)*(1000000/365),"")</f>
        <v/>
      </c>
      <c r="V1987" s="28">
        <f>IF(J1987&gt;0,(N1987/J1987)*(1000000/365),"")</f>
        <v>0.71123287671232882</v>
      </c>
      <c r="Y1987" s="29" t="s">
        <v>178</v>
      </c>
      <c r="AQ1987">
        <v>3</v>
      </c>
      <c r="AR1987">
        <v>0.77880000000000005</v>
      </c>
    </row>
    <row r="1988" spans="1:44" x14ac:dyDescent="0.25">
      <c r="A1988" s="3">
        <f t="shared" si="510"/>
        <v>6</v>
      </c>
      <c r="B1988" s="3" t="str">
        <f t="shared" si="511"/>
        <v>Oil</v>
      </c>
      <c r="C1988" s="3">
        <f t="shared" si="512"/>
        <v>0</v>
      </c>
      <c r="D1988" s="3">
        <f t="shared" si="513"/>
        <v>0</v>
      </c>
      <c r="E1988" s="3">
        <f t="shared" si="514"/>
        <v>0</v>
      </c>
      <c r="F1988" s="3">
        <f t="shared" si="515"/>
        <v>0</v>
      </c>
      <c r="G1988" s="3">
        <f t="shared" si="516"/>
        <v>0</v>
      </c>
      <c r="H1988" s="3">
        <f t="shared" si="517"/>
        <v>0</v>
      </c>
      <c r="I1988" s="3">
        <f t="shared" si="518"/>
        <v>0</v>
      </c>
      <c r="J1988" s="3">
        <f t="shared" si="519"/>
        <v>2</v>
      </c>
      <c r="K1988" s="3">
        <f t="shared" si="520"/>
        <v>0</v>
      </c>
      <c r="L1988" s="3">
        <f t="shared" si="521"/>
        <v>0</v>
      </c>
      <c r="M1988" s="3">
        <f t="shared" si="522"/>
        <v>0</v>
      </c>
      <c r="N1988" s="3">
        <f t="shared" si="523"/>
        <v>0</v>
      </c>
      <c r="O1988" s="3">
        <f>SUM(K1988:M1988)</f>
        <v>0</v>
      </c>
      <c r="P1988" s="41" t="str">
        <f t="shared" si="524"/>
        <v/>
      </c>
      <c r="Q1988" s="42" t="str">
        <f t="shared" si="525"/>
        <v/>
      </c>
      <c r="R1988" s="44" t="str">
        <f t="shared" si="526"/>
        <v/>
      </c>
      <c r="S1988" s="3" t="str">
        <f>IF(G1988&gt;0,(K1988/G1988)*(1000000/365),"")</f>
        <v/>
      </c>
      <c r="T1988" s="3" t="str">
        <f>IF(H1988&gt;0,(L1988/H1988)*(1000000/365),"")</f>
        <v/>
      </c>
      <c r="U1988" s="3" t="str">
        <f>IF(I1988&gt;0,(M1988/I1988)*(1000000/365),"")</f>
        <v/>
      </c>
      <c r="V1988" s="28">
        <f>IF(J1988&gt;0,(N1988/J1988)*(1000000/365),"")</f>
        <v>0</v>
      </c>
      <c r="Y1988" s="29" t="s">
        <v>178</v>
      </c>
      <c r="AQ1988">
        <v>2</v>
      </c>
      <c r="AR1988">
        <v>0</v>
      </c>
    </row>
    <row r="1989" spans="1:44" x14ac:dyDescent="0.25">
      <c r="A1989" s="3">
        <f t="shared" si="510"/>
        <v>6</v>
      </c>
      <c r="B1989" s="3" t="str">
        <f t="shared" si="511"/>
        <v>Oil</v>
      </c>
      <c r="C1989" s="3">
        <f t="shared" si="512"/>
        <v>0</v>
      </c>
      <c r="D1989" s="3">
        <f t="shared" si="513"/>
        <v>0</v>
      </c>
      <c r="E1989" s="3">
        <f t="shared" si="514"/>
        <v>0</v>
      </c>
      <c r="F1989" s="3">
        <f t="shared" si="515"/>
        <v>0</v>
      </c>
      <c r="G1989" s="3">
        <f t="shared" si="516"/>
        <v>0</v>
      </c>
      <c r="H1989" s="3">
        <f t="shared" si="517"/>
        <v>0</v>
      </c>
      <c r="I1989" s="3">
        <f t="shared" si="518"/>
        <v>0</v>
      </c>
      <c r="J1989" s="3">
        <f t="shared" si="519"/>
        <v>37</v>
      </c>
      <c r="K1989" s="3">
        <f t="shared" si="520"/>
        <v>0</v>
      </c>
      <c r="L1989" s="3">
        <f t="shared" si="521"/>
        <v>0</v>
      </c>
      <c r="M1989" s="3">
        <f t="shared" si="522"/>
        <v>0</v>
      </c>
      <c r="N1989" s="3">
        <f t="shared" si="523"/>
        <v>3.1696668000000001E-3</v>
      </c>
      <c r="O1989" s="3">
        <f>SUM(K1989:M1989)</f>
        <v>0</v>
      </c>
      <c r="P1989" s="41" t="str">
        <f t="shared" si="524"/>
        <v/>
      </c>
      <c r="Q1989" s="42" t="str">
        <f t="shared" si="525"/>
        <v/>
      </c>
      <c r="R1989" s="44" t="str">
        <f t="shared" si="526"/>
        <v/>
      </c>
      <c r="S1989" s="3" t="str">
        <f>IF(G1989&gt;0,(K1989/G1989)*(1000000/365),"")</f>
        <v/>
      </c>
      <c r="T1989" s="3" t="str">
        <f>IF(H1989&gt;0,(L1989/H1989)*(1000000/365),"")</f>
        <v/>
      </c>
      <c r="U1989" s="3" t="str">
        <f>IF(I1989&gt;0,(M1989/I1989)*(1000000/365),"")</f>
        <v/>
      </c>
      <c r="V1989" s="28">
        <f>IF(J1989&gt;0,(N1989/J1989)*(1000000/365),"")</f>
        <v>0.23470320621991855</v>
      </c>
      <c r="Y1989" s="29" t="s">
        <v>183</v>
      </c>
      <c r="AQ1989">
        <v>37</v>
      </c>
      <c r="AR1989">
        <v>3.1696667999999999</v>
      </c>
    </row>
    <row r="1990" spans="1:44" x14ac:dyDescent="0.25">
      <c r="A1990" s="3">
        <f t="shared" si="510"/>
        <v>6</v>
      </c>
      <c r="B1990" s="3" t="str">
        <f t="shared" si="511"/>
        <v>Oil</v>
      </c>
      <c r="C1990" s="3">
        <f t="shared" si="512"/>
        <v>0</v>
      </c>
      <c r="D1990" s="3">
        <f t="shared" si="513"/>
        <v>0</v>
      </c>
      <c r="E1990" s="3">
        <f t="shared" si="514"/>
        <v>0</v>
      </c>
      <c r="F1990" s="3">
        <f t="shared" si="515"/>
        <v>0</v>
      </c>
      <c r="G1990" s="3">
        <f t="shared" si="516"/>
        <v>0</v>
      </c>
      <c r="H1990" s="3">
        <f t="shared" si="517"/>
        <v>0</v>
      </c>
      <c r="I1990" s="3">
        <f t="shared" si="518"/>
        <v>0</v>
      </c>
      <c r="J1990" s="3">
        <f t="shared" si="519"/>
        <v>1</v>
      </c>
      <c r="K1990" s="3">
        <f t="shared" si="520"/>
        <v>0</v>
      </c>
      <c r="L1990" s="3">
        <f t="shared" si="521"/>
        <v>0</v>
      </c>
      <c r="M1990" s="3">
        <f t="shared" si="522"/>
        <v>0</v>
      </c>
      <c r="N1990" s="3">
        <f t="shared" si="523"/>
        <v>1.4999999999999999E-7</v>
      </c>
      <c r="O1990" s="3">
        <f>SUM(K1990:M1990)</f>
        <v>0</v>
      </c>
      <c r="P1990" s="41" t="str">
        <f t="shared" si="524"/>
        <v/>
      </c>
      <c r="Q1990" s="42" t="str">
        <f t="shared" si="525"/>
        <v/>
      </c>
      <c r="R1990" s="44" t="str">
        <f t="shared" si="526"/>
        <v/>
      </c>
      <c r="S1990" s="3" t="str">
        <f>IF(G1990&gt;0,(K1990/G1990)*(1000000/365),"")</f>
        <v/>
      </c>
      <c r="T1990" s="3" t="str">
        <f>IF(H1990&gt;0,(L1990/H1990)*(1000000/365),"")</f>
        <v/>
      </c>
      <c r="U1990" s="3" t="str">
        <f>IF(I1990&gt;0,(M1990/I1990)*(1000000/365),"")</f>
        <v/>
      </c>
      <c r="V1990" s="28">
        <f>IF(J1990&gt;0,(N1990/J1990)*(1000000/365),"")</f>
        <v>4.1095890410958901E-4</v>
      </c>
      <c r="Y1990" s="29" t="s">
        <v>183</v>
      </c>
      <c r="AQ1990">
        <v>1</v>
      </c>
      <c r="AR1990">
        <v>1.4999999999999999E-4</v>
      </c>
    </row>
    <row r="1991" spans="1:44" x14ac:dyDescent="0.25">
      <c r="A1991" s="3">
        <f t="shared" si="510"/>
        <v>6</v>
      </c>
      <c r="B1991" s="3" t="str">
        <f t="shared" si="511"/>
        <v>Oil</v>
      </c>
      <c r="C1991" s="3">
        <f t="shared" si="512"/>
        <v>0</v>
      </c>
      <c r="D1991" s="3">
        <f t="shared" si="513"/>
        <v>0</v>
      </c>
      <c r="E1991" s="3">
        <f t="shared" si="514"/>
        <v>0</v>
      </c>
      <c r="F1991" s="3">
        <f t="shared" si="515"/>
        <v>0</v>
      </c>
      <c r="G1991" s="3">
        <f t="shared" si="516"/>
        <v>0</v>
      </c>
      <c r="H1991" s="3">
        <f t="shared" si="517"/>
        <v>0</v>
      </c>
      <c r="I1991" s="3">
        <f t="shared" si="518"/>
        <v>0</v>
      </c>
      <c r="J1991" s="3">
        <f t="shared" si="519"/>
        <v>2</v>
      </c>
      <c r="K1991" s="3">
        <f t="shared" si="520"/>
        <v>0</v>
      </c>
      <c r="L1991" s="3">
        <f t="shared" si="521"/>
        <v>0</v>
      </c>
      <c r="M1991" s="3">
        <f t="shared" si="522"/>
        <v>0</v>
      </c>
      <c r="N1991" s="3">
        <f t="shared" si="523"/>
        <v>1.1302339999999999E-4</v>
      </c>
      <c r="O1991" s="3">
        <f>SUM(K1991:M1991)</f>
        <v>0</v>
      </c>
      <c r="P1991" s="41" t="str">
        <f t="shared" si="524"/>
        <v/>
      </c>
      <c r="Q1991" s="42" t="str">
        <f t="shared" si="525"/>
        <v/>
      </c>
      <c r="R1991" s="44" t="str">
        <f t="shared" si="526"/>
        <v/>
      </c>
      <c r="S1991" s="3" t="str">
        <f>IF(G1991&gt;0,(K1991/G1991)*(1000000/365),"")</f>
        <v/>
      </c>
      <c r="T1991" s="3" t="str">
        <f>IF(H1991&gt;0,(L1991/H1991)*(1000000/365),"")</f>
        <v/>
      </c>
      <c r="U1991" s="3" t="str">
        <f>IF(I1991&gt;0,(M1991/I1991)*(1000000/365),"")</f>
        <v/>
      </c>
      <c r="V1991" s="28">
        <f>IF(J1991&gt;0,(N1991/J1991)*(1000000/365),"")</f>
        <v>0.15482657534246574</v>
      </c>
      <c r="Y1991" s="29" t="s">
        <v>187</v>
      </c>
      <c r="AQ1991">
        <v>2</v>
      </c>
      <c r="AR1991">
        <v>0.1130234</v>
      </c>
    </row>
    <row r="1992" spans="1:44" x14ac:dyDescent="0.25">
      <c r="A1992" s="3">
        <f t="shared" si="510"/>
        <v>6</v>
      </c>
      <c r="B1992" s="3" t="str">
        <f t="shared" si="511"/>
        <v>Oil</v>
      </c>
      <c r="C1992" s="3">
        <f t="shared" si="512"/>
        <v>0</v>
      </c>
      <c r="D1992" s="3">
        <f t="shared" si="513"/>
        <v>0</v>
      </c>
      <c r="E1992" s="3">
        <f t="shared" si="514"/>
        <v>0</v>
      </c>
      <c r="F1992" s="3">
        <f t="shared" si="515"/>
        <v>0</v>
      </c>
      <c r="G1992" s="3">
        <f t="shared" si="516"/>
        <v>0</v>
      </c>
      <c r="H1992" s="3">
        <f t="shared" si="517"/>
        <v>0</v>
      </c>
      <c r="I1992" s="3">
        <f t="shared" si="518"/>
        <v>0</v>
      </c>
      <c r="J1992" s="3">
        <f t="shared" si="519"/>
        <v>13</v>
      </c>
      <c r="K1992" s="3">
        <f t="shared" si="520"/>
        <v>0</v>
      </c>
      <c r="L1992" s="3">
        <f t="shared" si="521"/>
        <v>0</v>
      </c>
      <c r="M1992" s="3">
        <f t="shared" si="522"/>
        <v>0</v>
      </c>
      <c r="N1992" s="3">
        <f t="shared" si="523"/>
        <v>1.3531109999999999E-3</v>
      </c>
      <c r="O1992" s="3">
        <f>SUM(K1992:M1992)</f>
        <v>0</v>
      </c>
      <c r="P1992" s="41" t="str">
        <f t="shared" si="524"/>
        <v/>
      </c>
      <c r="Q1992" s="42" t="str">
        <f t="shared" si="525"/>
        <v/>
      </c>
      <c r="R1992" s="44" t="str">
        <f t="shared" si="526"/>
        <v/>
      </c>
      <c r="S1992" s="3" t="str">
        <f>IF(G1992&gt;0,(K1992/G1992)*(1000000/365),"")</f>
        <v/>
      </c>
      <c r="T1992" s="3" t="str">
        <f>IF(H1992&gt;0,(L1992/H1992)*(1000000/365),"")</f>
        <v/>
      </c>
      <c r="U1992" s="3" t="str">
        <f>IF(I1992&gt;0,(M1992/I1992)*(1000000/365),"")</f>
        <v/>
      </c>
      <c r="V1992" s="28">
        <f>IF(J1992&gt;0,(N1992/J1992)*(1000000/365),"")</f>
        <v>0.28516564805057953</v>
      </c>
      <c r="Y1992" s="29" t="s">
        <v>197</v>
      </c>
      <c r="AQ1992">
        <v>13</v>
      </c>
      <c r="AR1992">
        <v>1.353111</v>
      </c>
    </row>
    <row r="1993" spans="1:44" x14ac:dyDescent="0.25">
      <c r="A1993" s="3">
        <f t="shared" ref="A1993:A2056" si="527">IF(AND(AE1993="Y",AI1993="N",AM1993="N"),1,IF(AND(AE1993="N",AI1993="Y",AM1993="N"),2,IF(AND(AE1993="N",AI1993="N",AM1993="Y"),3,IF(AND(AE1993="Y",AI1993="Y",AM1993="N"),4,IF(AND(AE1993="N",AI1993="Y",AM1993="Y"),5,6)))))</f>
        <v>6</v>
      </c>
      <c r="B1993" s="3" t="str">
        <f t="shared" ref="B1993:B2056" si="528">IF(OR(ISNUMBER(SEARCH("gas",Y1993)),ISNUMBER(SEARCH("tight",Y1993)),ISNUMBER(SEARCH("coal",Y1993))),"Gas","Oil")</f>
        <v>Oil</v>
      </c>
      <c r="C1993" s="3">
        <f t="shared" ref="C1993:C2056" si="529">IF(SUM(G1993:I1993)&gt;0,IF(A1993=1,AA1993,IF(OR(A1993=4,A1993=6),AA1993*(G1993/SUM(G1993:I1993)),0))/1000000,0)</f>
        <v>0</v>
      </c>
      <c r="D1993" s="3">
        <f t="shared" ref="D1993:D2056" si="530">IF(SUM(G1993:I1993)&gt;0,IF(A1993=2,AA1993,IF(OR(A1993=4,A1993=5),AA1993*(H1993/SUM(G1993:I1993)),0))/1000000,0)</f>
        <v>0</v>
      </c>
      <c r="E1993" s="3">
        <f t="shared" ref="E1993:E2056" si="531">IF(SUM(G1993:I1993)&gt;0,IF(A1993=3,AA1993,IF(OR(A1993=5,A1993=6),AA1993*(I1993/SUM(G1993:I1993)),0))/1000000,0)</f>
        <v>0</v>
      </c>
      <c r="F1993" s="3">
        <f t="shared" ref="F1993:F2056" si="532">IF(AQ1993&gt;0,AA1993/1000000,"")</f>
        <v>0</v>
      </c>
      <c r="G1993" s="3">
        <f t="shared" ref="G1993:G2056" si="533">AG1993</f>
        <v>0</v>
      </c>
      <c r="H1993" s="3">
        <f t="shared" ref="H1993:H2056" si="534">AK1993</f>
        <v>0</v>
      </c>
      <c r="I1993" s="3">
        <f t="shared" ref="I1993:I2056" si="535">AO1993</f>
        <v>0</v>
      </c>
      <c r="J1993" s="3">
        <f t="shared" ref="J1993:J2056" si="536">AQ1993</f>
        <v>3</v>
      </c>
      <c r="K1993" s="3">
        <f t="shared" ref="K1993:K2056" si="537">AH1993/1000</f>
        <v>0</v>
      </c>
      <c r="L1993" s="3">
        <f t="shared" ref="L1993:L2056" si="538">AL1993/1000</f>
        <v>0</v>
      </c>
      <c r="M1993" s="3">
        <f t="shared" ref="M1993:M2056" si="539">AP1993/1000</f>
        <v>0</v>
      </c>
      <c r="N1993" s="3">
        <f t="shared" ref="N1993:N2056" si="540">AR1993/1000</f>
        <v>3.6343999999999999E-3</v>
      </c>
      <c r="O1993" s="3">
        <f>SUM(K1993:M1993)</f>
        <v>0</v>
      </c>
      <c r="P1993" s="41" t="str">
        <f t="shared" ref="P1993:P2056" si="541">IF(C1993&gt;0,(K1993/C1993),"")</f>
        <v/>
      </c>
      <c r="Q1993" s="42" t="str">
        <f t="shared" ref="Q1993:Q2056" si="542">IF(D1993&gt;0,(L1993/D1993),"")</f>
        <v/>
      </c>
      <c r="R1993" s="44" t="str">
        <f t="shared" ref="R1993:R2056" si="543">IF(E1993&gt;0,(M1993/E1993),"")</f>
        <v/>
      </c>
      <c r="S1993" s="3" t="str">
        <f>IF(G1993&gt;0,(K1993/G1993)*(1000000/365),"")</f>
        <v/>
      </c>
      <c r="T1993" s="3" t="str">
        <f>IF(H1993&gt;0,(L1993/H1993)*(1000000/365),"")</f>
        <v/>
      </c>
      <c r="U1993" s="3" t="str">
        <f>IF(I1993&gt;0,(M1993/I1993)*(1000000/365),"")</f>
        <v/>
      </c>
      <c r="V1993" s="28">
        <f>IF(J1993&gt;0,(N1993/J1993)*(1000000/365),"")</f>
        <v>3.3190867579908669</v>
      </c>
      <c r="Y1993" s="29" t="s">
        <v>199</v>
      </c>
      <c r="AQ1993">
        <v>3</v>
      </c>
      <c r="AR1993">
        <v>3.6343999999999999</v>
      </c>
    </row>
    <row r="1994" spans="1:44" x14ac:dyDescent="0.25">
      <c r="A1994" s="3">
        <f t="shared" si="527"/>
        <v>6</v>
      </c>
      <c r="B1994" s="3" t="str">
        <f t="shared" si="528"/>
        <v>Oil</v>
      </c>
      <c r="C1994" s="3">
        <f t="shared" si="529"/>
        <v>0</v>
      </c>
      <c r="D1994" s="3">
        <f t="shared" si="530"/>
        <v>0</v>
      </c>
      <c r="E1994" s="3">
        <f t="shared" si="531"/>
        <v>0</v>
      </c>
      <c r="F1994" s="3">
        <f t="shared" si="532"/>
        <v>0</v>
      </c>
      <c r="G1994" s="3">
        <f t="shared" si="533"/>
        <v>0</v>
      </c>
      <c r="H1994" s="3">
        <f t="shared" si="534"/>
        <v>0</v>
      </c>
      <c r="I1994" s="3">
        <f t="shared" si="535"/>
        <v>0</v>
      </c>
      <c r="J1994" s="3">
        <f t="shared" si="536"/>
        <v>6</v>
      </c>
      <c r="K1994" s="3">
        <f t="shared" si="537"/>
        <v>0</v>
      </c>
      <c r="L1994" s="3">
        <f t="shared" si="538"/>
        <v>0</v>
      </c>
      <c r="M1994" s="3">
        <f t="shared" si="539"/>
        <v>0</v>
      </c>
      <c r="N1994" s="3">
        <f t="shared" si="540"/>
        <v>6.3349500000000001E-5</v>
      </c>
      <c r="O1994" s="3">
        <f>SUM(K1994:M1994)</f>
        <v>0</v>
      </c>
      <c r="P1994" s="41" t="str">
        <f t="shared" si="541"/>
        <v/>
      </c>
      <c r="Q1994" s="42" t="str">
        <f t="shared" si="542"/>
        <v/>
      </c>
      <c r="R1994" s="44" t="str">
        <f t="shared" si="543"/>
        <v/>
      </c>
      <c r="S1994" s="3" t="str">
        <f>IF(G1994&gt;0,(K1994/G1994)*(1000000/365),"")</f>
        <v/>
      </c>
      <c r="T1994" s="3" t="str">
        <f>IF(H1994&gt;0,(L1994/H1994)*(1000000/365),"")</f>
        <v/>
      </c>
      <c r="U1994" s="3" t="str">
        <f>IF(I1994&gt;0,(M1994/I1994)*(1000000/365),"")</f>
        <v/>
      </c>
      <c r="V1994" s="28">
        <f>IF(J1994&gt;0,(N1994/J1994)*(1000000/365),"")</f>
        <v>2.8926712328767121E-2</v>
      </c>
      <c r="Y1994" s="29" t="s">
        <v>199</v>
      </c>
      <c r="AQ1994">
        <v>6</v>
      </c>
      <c r="AR1994">
        <v>6.3349500000000003E-2</v>
      </c>
    </row>
    <row r="1995" spans="1:44" x14ac:dyDescent="0.25">
      <c r="A1995" s="3">
        <f t="shared" si="527"/>
        <v>6</v>
      </c>
      <c r="B1995" s="3" t="str">
        <f t="shared" si="528"/>
        <v>Gas</v>
      </c>
      <c r="C1995" s="3">
        <f t="shared" si="529"/>
        <v>0</v>
      </c>
      <c r="D1995" s="3">
        <f t="shared" si="530"/>
        <v>0</v>
      </c>
      <c r="E1995" s="3">
        <f t="shared" si="531"/>
        <v>0</v>
      </c>
      <c r="F1995" s="3">
        <f t="shared" si="532"/>
        <v>0</v>
      </c>
      <c r="G1995" s="3">
        <f t="shared" si="533"/>
        <v>0</v>
      </c>
      <c r="H1995" s="3">
        <f t="shared" si="534"/>
        <v>0</v>
      </c>
      <c r="I1995" s="3">
        <f t="shared" si="535"/>
        <v>0</v>
      </c>
      <c r="J1995" s="3">
        <f t="shared" si="536"/>
        <v>9</v>
      </c>
      <c r="K1995" s="3">
        <f t="shared" si="537"/>
        <v>0</v>
      </c>
      <c r="L1995" s="3">
        <f t="shared" si="538"/>
        <v>0</v>
      </c>
      <c r="M1995" s="3">
        <f t="shared" si="539"/>
        <v>0</v>
      </c>
      <c r="N1995" s="3">
        <f t="shared" si="540"/>
        <v>0</v>
      </c>
      <c r="O1995" s="3">
        <f>SUM(K1995:M1995)</f>
        <v>0</v>
      </c>
      <c r="P1995" s="41" t="str">
        <f t="shared" si="541"/>
        <v/>
      </c>
      <c r="Q1995" s="42" t="str">
        <f t="shared" si="542"/>
        <v/>
      </c>
      <c r="R1995" s="44" t="str">
        <f t="shared" si="543"/>
        <v/>
      </c>
      <c r="S1995" s="3" t="str">
        <f>IF(G1995&gt;0,(K1995/G1995)*(1000000/365),"")</f>
        <v/>
      </c>
      <c r="T1995" s="3" t="str">
        <f>IF(H1995&gt;0,(L1995/H1995)*(1000000/365),"")</f>
        <v/>
      </c>
      <c r="U1995" s="3" t="str">
        <f>IF(I1995&gt;0,(M1995/I1995)*(1000000/365),"")</f>
        <v/>
      </c>
      <c r="V1995" s="28">
        <f>IF(J1995&gt;0,(N1995/J1995)*(1000000/365),"")</f>
        <v>0</v>
      </c>
      <c r="Y1995" s="29" t="s">
        <v>217</v>
      </c>
      <c r="AQ1995">
        <v>9</v>
      </c>
      <c r="AR1995">
        <v>0</v>
      </c>
    </row>
    <row r="1996" spans="1:44" x14ac:dyDescent="0.25">
      <c r="A1996" s="3">
        <f t="shared" si="527"/>
        <v>6</v>
      </c>
      <c r="B1996" s="3" t="str">
        <f t="shared" si="528"/>
        <v>Gas</v>
      </c>
      <c r="C1996" s="3">
        <f t="shared" si="529"/>
        <v>0</v>
      </c>
      <c r="D1996" s="3">
        <f t="shared" si="530"/>
        <v>0</v>
      </c>
      <c r="E1996" s="3">
        <f t="shared" si="531"/>
        <v>0</v>
      </c>
      <c r="F1996" s="3">
        <f t="shared" si="532"/>
        <v>0</v>
      </c>
      <c r="G1996" s="3">
        <f t="shared" si="533"/>
        <v>0</v>
      </c>
      <c r="H1996" s="3">
        <f t="shared" si="534"/>
        <v>0</v>
      </c>
      <c r="I1996" s="3">
        <f t="shared" si="535"/>
        <v>0</v>
      </c>
      <c r="J1996" s="3">
        <f t="shared" si="536"/>
        <v>5</v>
      </c>
      <c r="K1996" s="3">
        <f t="shared" si="537"/>
        <v>0</v>
      </c>
      <c r="L1996" s="3">
        <f t="shared" si="538"/>
        <v>0</v>
      </c>
      <c r="M1996" s="3">
        <f t="shared" si="539"/>
        <v>0</v>
      </c>
      <c r="N1996" s="3">
        <f t="shared" si="540"/>
        <v>6.1850469999999999E-3</v>
      </c>
      <c r="O1996" s="3">
        <f>SUM(K1996:M1996)</f>
        <v>0</v>
      </c>
      <c r="P1996" s="41" t="str">
        <f t="shared" si="541"/>
        <v/>
      </c>
      <c r="Q1996" s="42" t="str">
        <f t="shared" si="542"/>
        <v/>
      </c>
      <c r="R1996" s="44" t="str">
        <f t="shared" si="543"/>
        <v/>
      </c>
      <c r="S1996" s="3" t="str">
        <f>IF(G1996&gt;0,(K1996/G1996)*(1000000/365),"")</f>
        <v/>
      </c>
      <c r="T1996" s="3" t="str">
        <f>IF(H1996&gt;0,(L1996/H1996)*(1000000/365),"")</f>
        <v/>
      </c>
      <c r="U1996" s="3" t="str">
        <f>IF(I1996&gt;0,(M1996/I1996)*(1000000/365),"")</f>
        <v/>
      </c>
      <c r="V1996" s="28">
        <f>IF(J1996&gt;0,(N1996/J1996)*(1000000/365),"")</f>
        <v>3.3890668493150682</v>
      </c>
      <c r="Y1996" s="29" t="s">
        <v>222</v>
      </c>
      <c r="AQ1996">
        <v>5</v>
      </c>
      <c r="AR1996">
        <v>6.185047</v>
      </c>
    </row>
    <row r="1997" spans="1:44" x14ac:dyDescent="0.25">
      <c r="A1997" s="3">
        <f t="shared" si="527"/>
        <v>6</v>
      </c>
      <c r="B1997" s="3" t="str">
        <f t="shared" si="528"/>
        <v>Gas</v>
      </c>
      <c r="C1997" s="3">
        <f t="shared" si="529"/>
        <v>0</v>
      </c>
      <c r="D1997" s="3">
        <f t="shared" si="530"/>
        <v>0</v>
      </c>
      <c r="E1997" s="3">
        <f t="shared" si="531"/>
        <v>0</v>
      </c>
      <c r="F1997" s="3">
        <f t="shared" si="532"/>
        <v>0</v>
      </c>
      <c r="G1997" s="3">
        <f t="shared" si="533"/>
        <v>0</v>
      </c>
      <c r="H1997" s="3">
        <f t="shared" si="534"/>
        <v>0</v>
      </c>
      <c r="I1997" s="3">
        <f t="shared" si="535"/>
        <v>0</v>
      </c>
      <c r="J1997" s="3">
        <f t="shared" si="536"/>
        <v>1</v>
      </c>
      <c r="K1997" s="3">
        <f t="shared" si="537"/>
        <v>0</v>
      </c>
      <c r="L1997" s="3">
        <f t="shared" si="538"/>
        <v>0</v>
      </c>
      <c r="M1997" s="3">
        <f t="shared" si="539"/>
        <v>0</v>
      </c>
      <c r="N1997" s="3">
        <f t="shared" si="540"/>
        <v>1.08E-5</v>
      </c>
      <c r="O1997" s="3">
        <f>SUM(K1997:M1997)</f>
        <v>0</v>
      </c>
      <c r="P1997" s="41" t="str">
        <f t="shared" si="541"/>
        <v/>
      </c>
      <c r="Q1997" s="42" t="str">
        <f t="shared" si="542"/>
        <v/>
      </c>
      <c r="R1997" s="44" t="str">
        <f t="shared" si="543"/>
        <v/>
      </c>
      <c r="S1997" s="3" t="str">
        <f>IF(G1997&gt;0,(K1997/G1997)*(1000000/365),"")</f>
        <v/>
      </c>
      <c r="T1997" s="3" t="str">
        <f>IF(H1997&gt;0,(L1997/H1997)*(1000000/365),"")</f>
        <v/>
      </c>
      <c r="U1997" s="3" t="str">
        <f>IF(I1997&gt;0,(M1997/I1997)*(1000000/365),"")</f>
        <v/>
      </c>
      <c r="V1997" s="28">
        <f>IF(J1997&gt;0,(N1997/J1997)*(1000000/365),"")</f>
        <v>2.958904109589041E-2</v>
      </c>
      <c r="Y1997" s="29" t="s">
        <v>226</v>
      </c>
      <c r="AQ1997">
        <v>1</v>
      </c>
      <c r="AR1997">
        <v>1.0800000000000001E-2</v>
      </c>
    </row>
    <row r="1998" spans="1:44" x14ac:dyDescent="0.25">
      <c r="A1998" s="3">
        <f t="shared" si="527"/>
        <v>6</v>
      </c>
      <c r="B1998" s="3" t="str">
        <f t="shared" si="528"/>
        <v>Gas</v>
      </c>
      <c r="C1998" s="3">
        <f t="shared" si="529"/>
        <v>0</v>
      </c>
      <c r="D1998" s="3">
        <f t="shared" si="530"/>
        <v>0</v>
      </c>
      <c r="E1998" s="3">
        <f t="shared" si="531"/>
        <v>0</v>
      </c>
      <c r="F1998" s="3">
        <f t="shared" si="532"/>
        <v>0</v>
      </c>
      <c r="G1998" s="3">
        <f t="shared" si="533"/>
        <v>0</v>
      </c>
      <c r="H1998" s="3">
        <f t="shared" si="534"/>
        <v>0</v>
      </c>
      <c r="I1998" s="3">
        <f t="shared" si="535"/>
        <v>0</v>
      </c>
      <c r="J1998" s="3">
        <f t="shared" si="536"/>
        <v>2</v>
      </c>
      <c r="K1998" s="3">
        <f t="shared" si="537"/>
        <v>0</v>
      </c>
      <c r="L1998" s="3">
        <f t="shared" si="538"/>
        <v>0</v>
      </c>
      <c r="M1998" s="3">
        <f t="shared" si="539"/>
        <v>0</v>
      </c>
      <c r="N1998" s="3">
        <f t="shared" si="540"/>
        <v>0</v>
      </c>
      <c r="O1998" s="3">
        <f>SUM(K1998:M1998)</f>
        <v>0</v>
      </c>
      <c r="P1998" s="41" t="str">
        <f t="shared" si="541"/>
        <v/>
      </c>
      <c r="Q1998" s="42" t="str">
        <f t="shared" si="542"/>
        <v/>
      </c>
      <c r="R1998" s="44" t="str">
        <f t="shared" si="543"/>
        <v/>
      </c>
      <c r="S1998" s="3" t="str">
        <f>IF(G1998&gt;0,(K1998/G1998)*(1000000/365),"")</f>
        <v/>
      </c>
      <c r="T1998" s="3" t="str">
        <f>IF(H1998&gt;0,(L1998/H1998)*(1000000/365),"")</f>
        <v/>
      </c>
      <c r="U1998" s="3" t="str">
        <f>IF(I1998&gt;0,(M1998/I1998)*(1000000/365),"")</f>
        <v/>
      </c>
      <c r="V1998" s="28">
        <f>IF(J1998&gt;0,(N1998/J1998)*(1000000/365),"")</f>
        <v>0</v>
      </c>
      <c r="Y1998" s="29" t="s">
        <v>227</v>
      </c>
      <c r="AQ1998">
        <v>2</v>
      </c>
      <c r="AR1998">
        <v>0</v>
      </c>
    </row>
    <row r="1999" spans="1:44" x14ac:dyDescent="0.25">
      <c r="A1999" s="3">
        <f t="shared" si="527"/>
        <v>6</v>
      </c>
      <c r="B1999" s="3" t="str">
        <f t="shared" si="528"/>
        <v>Oil</v>
      </c>
      <c r="C1999" s="3">
        <f t="shared" si="529"/>
        <v>0</v>
      </c>
      <c r="D1999" s="3">
        <f t="shared" si="530"/>
        <v>0</v>
      </c>
      <c r="E1999" s="3">
        <f t="shared" si="531"/>
        <v>0</v>
      </c>
      <c r="F1999" s="3">
        <f t="shared" si="532"/>
        <v>0</v>
      </c>
      <c r="G1999" s="3">
        <f t="shared" si="533"/>
        <v>0</v>
      </c>
      <c r="H1999" s="3">
        <f t="shared" si="534"/>
        <v>0</v>
      </c>
      <c r="I1999" s="3">
        <f t="shared" si="535"/>
        <v>0</v>
      </c>
      <c r="J1999" s="3">
        <f t="shared" si="536"/>
        <v>16</v>
      </c>
      <c r="K1999" s="3">
        <f t="shared" si="537"/>
        <v>0</v>
      </c>
      <c r="L1999" s="3">
        <f t="shared" si="538"/>
        <v>0</v>
      </c>
      <c r="M1999" s="3">
        <f t="shared" si="539"/>
        <v>0</v>
      </c>
      <c r="N1999" s="3">
        <f t="shared" si="540"/>
        <v>1.4305199999999999E-2</v>
      </c>
      <c r="O1999" s="3">
        <f>SUM(K1999:M1999)</f>
        <v>0</v>
      </c>
      <c r="P1999" s="41" t="str">
        <f t="shared" si="541"/>
        <v/>
      </c>
      <c r="Q1999" s="42" t="str">
        <f t="shared" si="542"/>
        <v/>
      </c>
      <c r="R1999" s="44" t="str">
        <f t="shared" si="543"/>
        <v/>
      </c>
      <c r="S1999" s="3" t="str">
        <f>IF(G1999&gt;0,(K1999/G1999)*(1000000/365),"")</f>
        <v/>
      </c>
      <c r="T1999" s="3" t="str">
        <f>IF(H1999&gt;0,(L1999/H1999)*(1000000/365),"")</f>
        <v/>
      </c>
      <c r="U1999" s="3" t="str">
        <f>IF(I1999&gt;0,(M1999/I1999)*(1000000/365),"")</f>
        <v/>
      </c>
      <c r="V1999" s="28">
        <f>IF(J1999&gt;0,(N1999/J1999)*(1000000/365),"")</f>
        <v>2.4495205479452054</v>
      </c>
      <c r="Y1999" s="29" t="s">
        <v>270</v>
      </c>
      <c r="AQ1999">
        <v>16</v>
      </c>
      <c r="AR1999">
        <v>14.305199999999999</v>
      </c>
    </row>
    <row r="2000" spans="1:44" x14ac:dyDescent="0.25">
      <c r="A2000" s="3">
        <f t="shared" si="527"/>
        <v>6</v>
      </c>
      <c r="B2000" s="3" t="str">
        <f t="shared" si="528"/>
        <v>Oil</v>
      </c>
      <c r="C2000" s="3">
        <f t="shared" si="529"/>
        <v>0</v>
      </c>
      <c r="D2000" s="3">
        <f t="shared" si="530"/>
        <v>0</v>
      </c>
      <c r="E2000" s="3">
        <f t="shared" si="531"/>
        <v>0</v>
      </c>
      <c r="F2000" s="3">
        <f t="shared" si="532"/>
        <v>0</v>
      </c>
      <c r="G2000" s="3">
        <f t="shared" si="533"/>
        <v>0</v>
      </c>
      <c r="H2000" s="3">
        <f t="shared" si="534"/>
        <v>0</v>
      </c>
      <c r="I2000" s="3">
        <f t="shared" si="535"/>
        <v>0</v>
      </c>
      <c r="J2000" s="3">
        <f t="shared" si="536"/>
        <v>21</v>
      </c>
      <c r="K2000" s="3">
        <f t="shared" si="537"/>
        <v>0</v>
      </c>
      <c r="L2000" s="3">
        <f t="shared" si="538"/>
        <v>0</v>
      </c>
      <c r="M2000" s="3">
        <f t="shared" si="539"/>
        <v>0</v>
      </c>
      <c r="N2000" s="3">
        <f t="shared" si="540"/>
        <v>1.4257089799999999E-2</v>
      </c>
      <c r="O2000" s="3">
        <f>SUM(K2000:M2000)</f>
        <v>0</v>
      </c>
      <c r="P2000" s="41" t="str">
        <f t="shared" si="541"/>
        <v/>
      </c>
      <c r="Q2000" s="42" t="str">
        <f t="shared" si="542"/>
        <v/>
      </c>
      <c r="R2000" s="44" t="str">
        <f t="shared" si="543"/>
        <v/>
      </c>
      <c r="S2000" s="3" t="str">
        <f>IF(G2000&gt;0,(K2000/G2000)*(1000000/365),"")</f>
        <v/>
      </c>
      <c r="T2000" s="3" t="str">
        <f>IF(H2000&gt;0,(L2000/H2000)*(1000000/365),"")</f>
        <v/>
      </c>
      <c r="U2000" s="3" t="str">
        <f>IF(I2000&gt;0,(M2000/I2000)*(1000000/365),"")</f>
        <v/>
      </c>
      <c r="V2000" s="28">
        <f>IF(J2000&gt;0,(N2000/J2000)*(1000000/365),"")</f>
        <v>1.8600247619047616</v>
      </c>
      <c r="Y2000" s="29" t="s">
        <v>270</v>
      </c>
      <c r="AQ2000">
        <v>21</v>
      </c>
      <c r="AR2000">
        <v>14.257089799999999</v>
      </c>
    </row>
    <row r="2001" spans="1:44" x14ac:dyDescent="0.25">
      <c r="A2001" s="3">
        <f t="shared" si="527"/>
        <v>6</v>
      </c>
      <c r="B2001" s="3" t="str">
        <f t="shared" si="528"/>
        <v>Oil</v>
      </c>
      <c r="C2001" s="3">
        <f t="shared" si="529"/>
        <v>0</v>
      </c>
      <c r="D2001" s="3">
        <f t="shared" si="530"/>
        <v>0</v>
      </c>
      <c r="E2001" s="3">
        <f t="shared" si="531"/>
        <v>0</v>
      </c>
      <c r="F2001" s="3">
        <f t="shared" si="532"/>
        <v>0</v>
      </c>
      <c r="G2001" s="3">
        <f t="shared" si="533"/>
        <v>0</v>
      </c>
      <c r="H2001" s="3">
        <f t="shared" si="534"/>
        <v>0</v>
      </c>
      <c r="I2001" s="3">
        <f t="shared" si="535"/>
        <v>0</v>
      </c>
      <c r="J2001" s="3">
        <f t="shared" si="536"/>
        <v>13</v>
      </c>
      <c r="K2001" s="3">
        <f t="shared" si="537"/>
        <v>0</v>
      </c>
      <c r="L2001" s="3">
        <f t="shared" si="538"/>
        <v>0</v>
      </c>
      <c r="M2001" s="3">
        <f t="shared" si="539"/>
        <v>0</v>
      </c>
      <c r="N2001" s="3">
        <f t="shared" si="540"/>
        <v>2.5380316000000003E-3</v>
      </c>
      <c r="O2001" s="3">
        <f>SUM(K2001:M2001)</f>
        <v>0</v>
      </c>
      <c r="P2001" s="41" t="str">
        <f t="shared" si="541"/>
        <v/>
      </c>
      <c r="Q2001" s="42" t="str">
        <f t="shared" si="542"/>
        <v/>
      </c>
      <c r="R2001" s="44" t="str">
        <f t="shared" si="543"/>
        <v/>
      </c>
      <c r="S2001" s="3" t="str">
        <f>IF(G2001&gt;0,(K2001/G2001)*(1000000/365),"")</f>
        <v/>
      </c>
      <c r="T2001" s="3" t="str">
        <f>IF(H2001&gt;0,(L2001/H2001)*(1000000/365),"")</f>
        <v/>
      </c>
      <c r="U2001" s="3" t="str">
        <f>IF(I2001&gt;0,(M2001/I2001)*(1000000/365),"")</f>
        <v/>
      </c>
      <c r="V2001" s="28">
        <f>IF(J2001&gt;0,(N2001/J2001)*(1000000/365),"")</f>
        <v>0.53488547945205478</v>
      </c>
      <c r="Y2001" s="29" t="s">
        <v>270</v>
      </c>
      <c r="AQ2001">
        <v>13</v>
      </c>
      <c r="AR2001">
        <v>2.5380316000000001</v>
      </c>
    </row>
    <row r="2002" spans="1:44" x14ac:dyDescent="0.25">
      <c r="A2002" s="3">
        <f t="shared" si="527"/>
        <v>6</v>
      </c>
      <c r="B2002" s="3" t="str">
        <f t="shared" si="528"/>
        <v>Oil</v>
      </c>
      <c r="C2002" s="3">
        <f t="shared" si="529"/>
        <v>0</v>
      </c>
      <c r="D2002" s="3">
        <f t="shared" si="530"/>
        <v>0</v>
      </c>
      <c r="E2002" s="3">
        <f t="shared" si="531"/>
        <v>0</v>
      </c>
      <c r="F2002" s="3">
        <f t="shared" si="532"/>
        <v>0</v>
      </c>
      <c r="G2002" s="3">
        <f t="shared" si="533"/>
        <v>0</v>
      </c>
      <c r="H2002" s="3">
        <f t="shared" si="534"/>
        <v>0</v>
      </c>
      <c r="I2002" s="3">
        <f t="shared" si="535"/>
        <v>0</v>
      </c>
      <c r="J2002" s="3">
        <f t="shared" si="536"/>
        <v>1</v>
      </c>
      <c r="K2002" s="3">
        <f t="shared" si="537"/>
        <v>0</v>
      </c>
      <c r="L2002" s="3">
        <f t="shared" si="538"/>
        <v>0</v>
      </c>
      <c r="M2002" s="3">
        <f t="shared" si="539"/>
        <v>0</v>
      </c>
      <c r="N2002" s="3">
        <f t="shared" si="540"/>
        <v>1.4612819999999999E-3</v>
      </c>
      <c r="O2002" s="3">
        <f>SUM(K2002:M2002)</f>
        <v>0</v>
      </c>
      <c r="P2002" s="41" t="str">
        <f t="shared" si="541"/>
        <v/>
      </c>
      <c r="Q2002" s="42" t="str">
        <f t="shared" si="542"/>
        <v/>
      </c>
      <c r="R2002" s="44" t="str">
        <f t="shared" si="543"/>
        <v/>
      </c>
      <c r="S2002" s="3" t="str">
        <f>IF(G2002&gt;0,(K2002/G2002)*(1000000/365),"")</f>
        <v/>
      </c>
      <c r="T2002" s="3" t="str">
        <f>IF(H2002&gt;0,(L2002/H2002)*(1000000/365),"")</f>
        <v/>
      </c>
      <c r="U2002" s="3" t="str">
        <f>IF(I2002&gt;0,(M2002/I2002)*(1000000/365),"")</f>
        <v/>
      </c>
      <c r="V2002" s="28">
        <f>IF(J2002&gt;0,(N2002/J2002)*(1000000/365),"")</f>
        <v>4.0035123287671226</v>
      </c>
      <c r="Y2002" s="29" t="s">
        <v>270</v>
      </c>
      <c r="AQ2002">
        <v>1</v>
      </c>
      <c r="AR2002">
        <v>1.461282</v>
      </c>
    </row>
    <row r="2003" spans="1:44" x14ac:dyDescent="0.25">
      <c r="A2003" s="3">
        <f t="shared" si="527"/>
        <v>6</v>
      </c>
      <c r="B2003" s="3" t="str">
        <f t="shared" si="528"/>
        <v>Oil</v>
      </c>
      <c r="C2003" s="3">
        <f t="shared" si="529"/>
        <v>0</v>
      </c>
      <c r="D2003" s="3">
        <f t="shared" si="530"/>
        <v>0</v>
      </c>
      <c r="E2003" s="3">
        <f t="shared" si="531"/>
        <v>0</v>
      </c>
      <c r="F2003" s="3">
        <f t="shared" si="532"/>
        <v>0</v>
      </c>
      <c r="G2003" s="3">
        <f t="shared" si="533"/>
        <v>0</v>
      </c>
      <c r="H2003" s="3">
        <f t="shared" si="534"/>
        <v>0</v>
      </c>
      <c r="I2003" s="3">
        <f t="shared" si="535"/>
        <v>0</v>
      </c>
      <c r="J2003" s="3">
        <f t="shared" si="536"/>
        <v>3</v>
      </c>
      <c r="K2003" s="3">
        <f t="shared" si="537"/>
        <v>0</v>
      </c>
      <c r="L2003" s="3">
        <f t="shared" si="538"/>
        <v>0</v>
      </c>
      <c r="M2003" s="3">
        <f t="shared" si="539"/>
        <v>0</v>
      </c>
      <c r="N2003" s="3">
        <f t="shared" si="540"/>
        <v>7.4592300000000001E-5</v>
      </c>
      <c r="O2003" s="3">
        <f>SUM(K2003:M2003)</f>
        <v>0</v>
      </c>
      <c r="P2003" s="41" t="str">
        <f t="shared" si="541"/>
        <v/>
      </c>
      <c r="Q2003" s="42" t="str">
        <f t="shared" si="542"/>
        <v/>
      </c>
      <c r="R2003" s="44" t="str">
        <f t="shared" si="543"/>
        <v/>
      </c>
      <c r="S2003" s="3" t="str">
        <f>IF(G2003&gt;0,(K2003/G2003)*(1000000/365),"")</f>
        <v/>
      </c>
      <c r="T2003" s="3" t="str">
        <f>IF(H2003&gt;0,(L2003/H2003)*(1000000/365),"")</f>
        <v/>
      </c>
      <c r="U2003" s="3" t="str">
        <f>IF(I2003&gt;0,(M2003/I2003)*(1000000/365),"")</f>
        <v/>
      </c>
      <c r="V2003" s="28">
        <f>IF(J2003&gt;0,(N2003/J2003)*(1000000/365),"")</f>
        <v>6.8120821917808216E-2</v>
      </c>
      <c r="Y2003" s="29" t="s">
        <v>274</v>
      </c>
      <c r="AQ2003">
        <v>3</v>
      </c>
      <c r="AR2003">
        <v>7.45923E-2</v>
      </c>
    </row>
    <row r="2004" spans="1:44" x14ac:dyDescent="0.25">
      <c r="A2004" s="3">
        <f t="shared" si="527"/>
        <v>6</v>
      </c>
      <c r="B2004" s="3" t="str">
        <f t="shared" si="528"/>
        <v>Oil</v>
      </c>
      <c r="C2004" s="3">
        <f t="shared" si="529"/>
        <v>0</v>
      </c>
      <c r="D2004" s="3">
        <f t="shared" si="530"/>
        <v>0</v>
      </c>
      <c r="E2004" s="3">
        <f t="shared" si="531"/>
        <v>0</v>
      </c>
      <c r="F2004" s="3">
        <f t="shared" si="532"/>
        <v>0</v>
      </c>
      <c r="G2004" s="3">
        <f t="shared" si="533"/>
        <v>0</v>
      </c>
      <c r="H2004" s="3">
        <f t="shared" si="534"/>
        <v>0</v>
      </c>
      <c r="I2004" s="3">
        <f t="shared" si="535"/>
        <v>0</v>
      </c>
      <c r="J2004" s="3">
        <f t="shared" si="536"/>
        <v>2</v>
      </c>
      <c r="K2004" s="3">
        <f t="shared" si="537"/>
        <v>0</v>
      </c>
      <c r="L2004" s="3">
        <f t="shared" si="538"/>
        <v>0</v>
      </c>
      <c r="M2004" s="3">
        <f t="shared" si="539"/>
        <v>0</v>
      </c>
      <c r="N2004" s="3">
        <f t="shared" si="540"/>
        <v>1.4999999999999999E-4</v>
      </c>
      <c r="O2004" s="3">
        <f>SUM(K2004:M2004)</f>
        <v>0</v>
      </c>
      <c r="P2004" s="41" t="str">
        <f t="shared" si="541"/>
        <v/>
      </c>
      <c r="Q2004" s="42" t="str">
        <f t="shared" si="542"/>
        <v/>
      </c>
      <c r="R2004" s="44" t="str">
        <f t="shared" si="543"/>
        <v/>
      </c>
      <c r="S2004" s="3" t="str">
        <f>IF(G2004&gt;0,(K2004/G2004)*(1000000/365),"")</f>
        <v/>
      </c>
      <c r="T2004" s="3" t="str">
        <f>IF(H2004&gt;0,(L2004/H2004)*(1000000/365),"")</f>
        <v/>
      </c>
      <c r="U2004" s="3" t="str">
        <f>IF(I2004&gt;0,(M2004/I2004)*(1000000/365),"")</f>
        <v/>
      </c>
      <c r="V2004" s="28">
        <f>IF(J2004&gt;0,(N2004/J2004)*(1000000/365),"")</f>
        <v>0.20547945205479448</v>
      </c>
      <c r="Y2004" s="29" t="s">
        <v>281</v>
      </c>
      <c r="AQ2004">
        <v>2</v>
      </c>
      <c r="AR2004">
        <v>0.15</v>
      </c>
    </row>
    <row r="2005" spans="1:44" x14ac:dyDescent="0.25">
      <c r="A2005" s="3">
        <f t="shared" si="527"/>
        <v>6</v>
      </c>
      <c r="B2005" s="3" t="str">
        <f t="shared" si="528"/>
        <v>Oil</v>
      </c>
      <c r="C2005" s="3">
        <f t="shared" si="529"/>
        <v>0</v>
      </c>
      <c r="D2005" s="3">
        <f t="shared" si="530"/>
        <v>0</v>
      </c>
      <c r="E2005" s="3">
        <f t="shared" si="531"/>
        <v>0</v>
      </c>
      <c r="F2005" s="3">
        <f t="shared" si="532"/>
        <v>0</v>
      </c>
      <c r="G2005" s="3">
        <f t="shared" si="533"/>
        <v>0</v>
      </c>
      <c r="H2005" s="3">
        <f t="shared" si="534"/>
        <v>0</v>
      </c>
      <c r="I2005" s="3">
        <f t="shared" si="535"/>
        <v>0</v>
      </c>
      <c r="J2005" s="3">
        <f t="shared" si="536"/>
        <v>15</v>
      </c>
      <c r="K2005" s="3">
        <f t="shared" si="537"/>
        <v>0</v>
      </c>
      <c r="L2005" s="3">
        <f t="shared" si="538"/>
        <v>0</v>
      </c>
      <c r="M2005" s="3">
        <f t="shared" si="539"/>
        <v>0</v>
      </c>
      <c r="N2005" s="3">
        <f t="shared" si="540"/>
        <v>4.5832047999999998E-3</v>
      </c>
      <c r="O2005" s="3">
        <f>SUM(K2005:M2005)</f>
        <v>0</v>
      </c>
      <c r="P2005" s="41" t="str">
        <f t="shared" si="541"/>
        <v/>
      </c>
      <c r="Q2005" s="42" t="str">
        <f t="shared" si="542"/>
        <v/>
      </c>
      <c r="R2005" s="44" t="str">
        <f t="shared" si="543"/>
        <v/>
      </c>
      <c r="S2005" s="3" t="str">
        <f>IF(G2005&gt;0,(K2005/G2005)*(1000000/365),"")</f>
        <v/>
      </c>
      <c r="T2005" s="3" t="str">
        <f>IF(H2005&gt;0,(L2005/H2005)*(1000000/365),"")</f>
        <v/>
      </c>
      <c r="U2005" s="3" t="str">
        <f>IF(I2005&gt;0,(M2005/I2005)*(1000000/365),"")</f>
        <v/>
      </c>
      <c r="V2005" s="28">
        <f>IF(J2005&gt;0,(N2005/J2005)*(1000000/365),"")</f>
        <v>0.83711503196347037</v>
      </c>
      <c r="Y2005" s="29" t="s">
        <v>286</v>
      </c>
      <c r="AQ2005">
        <v>15</v>
      </c>
      <c r="AR2005">
        <v>4.5832047999999999</v>
      </c>
    </row>
    <row r="2006" spans="1:44" x14ac:dyDescent="0.25">
      <c r="A2006" s="3">
        <f t="shared" si="527"/>
        <v>6</v>
      </c>
      <c r="B2006" s="3" t="str">
        <f t="shared" si="528"/>
        <v>Oil</v>
      </c>
      <c r="C2006" s="3">
        <f t="shared" si="529"/>
        <v>0</v>
      </c>
      <c r="D2006" s="3">
        <f t="shared" si="530"/>
        <v>0</v>
      </c>
      <c r="E2006" s="3">
        <f t="shared" si="531"/>
        <v>0</v>
      </c>
      <c r="F2006" s="3">
        <f t="shared" si="532"/>
        <v>0</v>
      </c>
      <c r="G2006" s="3">
        <f t="shared" si="533"/>
        <v>0</v>
      </c>
      <c r="H2006" s="3">
        <f t="shared" si="534"/>
        <v>0</v>
      </c>
      <c r="I2006" s="3">
        <f t="shared" si="535"/>
        <v>0</v>
      </c>
      <c r="J2006" s="3">
        <f t="shared" si="536"/>
        <v>1</v>
      </c>
      <c r="K2006" s="3">
        <f t="shared" si="537"/>
        <v>0</v>
      </c>
      <c r="L2006" s="3">
        <f t="shared" si="538"/>
        <v>0</v>
      </c>
      <c r="M2006" s="3">
        <f t="shared" si="539"/>
        <v>0</v>
      </c>
      <c r="N2006" s="3">
        <f t="shared" si="540"/>
        <v>1.2500000000000001E-6</v>
      </c>
      <c r="O2006" s="3">
        <f>SUM(K2006:M2006)</f>
        <v>0</v>
      </c>
      <c r="P2006" s="41" t="str">
        <f t="shared" si="541"/>
        <v/>
      </c>
      <c r="Q2006" s="42" t="str">
        <f t="shared" si="542"/>
        <v/>
      </c>
      <c r="R2006" s="44" t="str">
        <f t="shared" si="543"/>
        <v/>
      </c>
      <c r="S2006" s="3" t="str">
        <f>IF(G2006&gt;0,(K2006/G2006)*(1000000/365),"")</f>
        <v/>
      </c>
      <c r="T2006" s="3" t="str">
        <f>IF(H2006&gt;0,(L2006/H2006)*(1000000/365),"")</f>
        <v/>
      </c>
      <c r="U2006" s="3" t="str">
        <f>IF(I2006&gt;0,(M2006/I2006)*(1000000/365),"")</f>
        <v/>
      </c>
      <c r="V2006" s="28">
        <f>IF(J2006&gt;0,(N2006/J2006)*(1000000/365),"")</f>
        <v>3.4246575342465756E-3</v>
      </c>
      <c r="Y2006" s="29" t="s">
        <v>286</v>
      </c>
      <c r="AQ2006">
        <v>1</v>
      </c>
      <c r="AR2006">
        <v>1.25E-3</v>
      </c>
    </row>
    <row r="2007" spans="1:44" x14ac:dyDescent="0.25">
      <c r="A2007" s="3">
        <f t="shared" si="527"/>
        <v>6</v>
      </c>
      <c r="B2007" s="3" t="str">
        <f t="shared" si="528"/>
        <v>Oil</v>
      </c>
      <c r="C2007" s="3">
        <f t="shared" si="529"/>
        <v>0</v>
      </c>
      <c r="D2007" s="3">
        <f t="shared" si="530"/>
        <v>0</v>
      </c>
      <c r="E2007" s="3">
        <f t="shared" si="531"/>
        <v>0</v>
      </c>
      <c r="F2007" s="3">
        <f t="shared" si="532"/>
        <v>0</v>
      </c>
      <c r="G2007" s="3">
        <f t="shared" si="533"/>
        <v>0</v>
      </c>
      <c r="H2007" s="3">
        <f t="shared" si="534"/>
        <v>0</v>
      </c>
      <c r="I2007" s="3">
        <f t="shared" si="535"/>
        <v>0</v>
      </c>
      <c r="J2007" s="3">
        <f t="shared" si="536"/>
        <v>3</v>
      </c>
      <c r="K2007" s="3">
        <f t="shared" si="537"/>
        <v>0</v>
      </c>
      <c r="L2007" s="3">
        <f t="shared" si="538"/>
        <v>0</v>
      </c>
      <c r="M2007" s="3">
        <f t="shared" si="539"/>
        <v>0</v>
      </c>
      <c r="N2007" s="3">
        <f t="shared" si="540"/>
        <v>1.1216098E-3</v>
      </c>
      <c r="O2007" s="3">
        <f>SUM(K2007:M2007)</f>
        <v>0</v>
      </c>
      <c r="P2007" s="41" t="str">
        <f t="shared" si="541"/>
        <v/>
      </c>
      <c r="Q2007" s="42" t="str">
        <f t="shared" si="542"/>
        <v/>
      </c>
      <c r="R2007" s="44" t="str">
        <f t="shared" si="543"/>
        <v/>
      </c>
      <c r="S2007" s="3" t="str">
        <f>IF(G2007&gt;0,(K2007/G2007)*(1000000/365),"")</f>
        <v/>
      </c>
      <c r="T2007" s="3" t="str">
        <f>IF(H2007&gt;0,(L2007/H2007)*(1000000/365),"")</f>
        <v/>
      </c>
      <c r="U2007" s="3" t="str">
        <f>IF(I2007&gt;0,(M2007/I2007)*(1000000/365),"")</f>
        <v/>
      </c>
      <c r="V2007" s="28">
        <f>IF(J2007&gt;0,(N2007/J2007)*(1000000/365),"")</f>
        <v>1.0243011872146119</v>
      </c>
      <c r="Y2007" s="29" t="s">
        <v>314</v>
      </c>
      <c r="AQ2007">
        <v>3</v>
      </c>
      <c r="AR2007">
        <v>1.1216098000000001</v>
      </c>
    </row>
    <row r="2008" spans="1:44" x14ac:dyDescent="0.25">
      <c r="A2008" s="3">
        <f t="shared" si="527"/>
        <v>6</v>
      </c>
      <c r="B2008" s="3" t="str">
        <f t="shared" si="528"/>
        <v>Gas</v>
      </c>
      <c r="C2008" s="3">
        <f t="shared" si="529"/>
        <v>0</v>
      </c>
      <c r="D2008" s="3">
        <f t="shared" si="530"/>
        <v>0</v>
      </c>
      <c r="E2008" s="3">
        <f t="shared" si="531"/>
        <v>0</v>
      </c>
      <c r="F2008" s="3">
        <f t="shared" si="532"/>
        <v>0</v>
      </c>
      <c r="G2008" s="3">
        <f t="shared" si="533"/>
        <v>0</v>
      </c>
      <c r="H2008" s="3">
        <f t="shared" si="534"/>
        <v>0</v>
      </c>
      <c r="I2008" s="3">
        <f t="shared" si="535"/>
        <v>0</v>
      </c>
      <c r="J2008" s="3">
        <f t="shared" si="536"/>
        <v>1</v>
      </c>
      <c r="K2008" s="3">
        <f t="shared" si="537"/>
        <v>0</v>
      </c>
      <c r="L2008" s="3">
        <f t="shared" si="538"/>
        <v>0</v>
      </c>
      <c r="M2008" s="3">
        <f t="shared" si="539"/>
        <v>0</v>
      </c>
      <c r="N2008" s="3">
        <f t="shared" si="540"/>
        <v>1.0000000000000001E-5</v>
      </c>
      <c r="O2008" s="3">
        <f>SUM(K2008:M2008)</f>
        <v>0</v>
      </c>
      <c r="P2008" s="41" t="str">
        <f t="shared" si="541"/>
        <v/>
      </c>
      <c r="Q2008" s="42" t="str">
        <f t="shared" si="542"/>
        <v/>
      </c>
      <c r="R2008" s="44" t="str">
        <f t="shared" si="543"/>
        <v/>
      </c>
      <c r="S2008" s="3" t="str">
        <f>IF(G2008&gt;0,(K2008/G2008)*(1000000/365),"")</f>
        <v/>
      </c>
      <c r="T2008" s="3" t="str">
        <f>IF(H2008&gt;0,(L2008/H2008)*(1000000/365),"")</f>
        <v/>
      </c>
      <c r="U2008" s="3" t="str">
        <f>IF(I2008&gt;0,(M2008/I2008)*(1000000/365),"")</f>
        <v/>
      </c>
      <c r="V2008" s="28">
        <f>IF(J2008&gt;0,(N2008/J2008)*(1000000/365),"")</f>
        <v>2.7397260273972605E-2</v>
      </c>
      <c r="Y2008" s="29" t="s">
        <v>441</v>
      </c>
      <c r="AQ2008">
        <v>1</v>
      </c>
      <c r="AR2008">
        <v>0.01</v>
      </c>
    </row>
    <row r="2009" spans="1:44" x14ac:dyDescent="0.25">
      <c r="A2009" s="3">
        <f t="shared" si="527"/>
        <v>6</v>
      </c>
      <c r="B2009" s="3" t="str">
        <f t="shared" si="528"/>
        <v>Gas</v>
      </c>
      <c r="C2009" s="3">
        <f t="shared" si="529"/>
        <v>0</v>
      </c>
      <c r="D2009" s="3">
        <f t="shared" si="530"/>
        <v>0</v>
      </c>
      <c r="E2009" s="3">
        <f t="shared" si="531"/>
        <v>0</v>
      </c>
      <c r="F2009" s="3">
        <f t="shared" si="532"/>
        <v>0</v>
      </c>
      <c r="G2009" s="3">
        <f t="shared" si="533"/>
        <v>0</v>
      </c>
      <c r="H2009" s="3">
        <f t="shared" si="534"/>
        <v>0</v>
      </c>
      <c r="I2009" s="3">
        <f t="shared" si="535"/>
        <v>0</v>
      </c>
      <c r="J2009" s="3">
        <f t="shared" si="536"/>
        <v>2</v>
      </c>
      <c r="K2009" s="3">
        <f t="shared" si="537"/>
        <v>0</v>
      </c>
      <c r="L2009" s="3">
        <f t="shared" si="538"/>
        <v>0</v>
      </c>
      <c r="M2009" s="3">
        <f t="shared" si="539"/>
        <v>0</v>
      </c>
      <c r="N2009" s="3">
        <f t="shared" si="540"/>
        <v>1.0000000000000001E-5</v>
      </c>
      <c r="O2009" s="3">
        <f>SUM(K2009:M2009)</f>
        <v>0</v>
      </c>
      <c r="P2009" s="41" t="str">
        <f t="shared" si="541"/>
        <v/>
      </c>
      <c r="Q2009" s="42" t="str">
        <f t="shared" si="542"/>
        <v/>
      </c>
      <c r="R2009" s="44" t="str">
        <f t="shared" si="543"/>
        <v/>
      </c>
      <c r="S2009" s="3" t="str">
        <f>IF(G2009&gt;0,(K2009/G2009)*(1000000/365),"")</f>
        <v/>
      </c>
      <c r="T2009" s="3" t="str">
        <f>IF(H2009&gt;0,(L2009/H2009)*(1000000/365),"")</f>
        <v/>
      </c>
      <c r="U2009" s="3" t="str">
        <f>IF(I2009&gt;0,(M2009/I2009)*(1000000/365),"")</f>
        <v/>
      </c>
      <c r="V2009" s="28">
        <f>IF(J2009&gt;0,(N2009/J2009)*(1000000/365),"")</f>
        <v>1.3698630136986302E-2</v>
      </c>
      <c r="Y2009" s="29" t="s">
        <v>452</v>
      </c>
      <c r="AQ2009">
        <v>2</v>
      </c>
      <c r="AR2009">
        <v>0.01</v>
      </c>
    </row>
    <row r="2010" spans="1:44" x14ac:dyDescent="0.25">
      <c r="A2010" s="3">
        <f t="shared" si="527"/>
        <v>6</v>
      </c>
      <c r="B2010" s="3" t="str">
        <f t="shared" si="528"/>
        <v>Gas</v>
      </c>
      <c r="C2010" s="3">
        <f t="shared" si="529"/>
        <v>0</v>
      </c>
      <c r="D2010" s="3">
        <f t="shared" si="530"/>
        <v>0</v>
      </c>
      <c r="E2010" s="3">
        <f t="shared" si="531"/>
        <v>0</v>
      </c>
      <c r="F2010" s="3">
        <f t="shared" si="532"/>
        <v>0</v>
      </c>
      <c r="G2010" s="3">
        <f t="shared" si="533"/>
        <v>0</v>
      </c>
      <c r="H2010" s="3">
        <f t="shared" si="534"/>
        <v>0</v>
      </c>
      <c r="I2010" s="3">
        <f t="shared" si="535"/>
        <v>0</v>
      </c>
      <c r="J2010" s="3">
        <f t="shared" si="536"/>
        <v>24</v>
      </c>
      <c r="K2010" s="3">
        <f t="shared" si="537"/>
        <v>0</v>
      </c>
      <c r="L2010" s="3">
        <f t="shared" si="538"/>
        <v>0</v>
      </c>
      <c r="M2010" s="3">
        <f t="shared" si="539"/>
        <v>0</v>
      </c>
      <c r="N2010" s="3">
        <f t="shared" si="540"/>
        <v>0</v>
      </c>
      <c r="O2010" s="3">
        <f>SUM(K2010:M2010)</f>
        <v>0</v>
      </c>
      <c r="P2010" s="41" t="str">
        <f t="shared" si="541"/>
        <v/>
      </c>
      <c r="Q2010" s="42" t="str">
        <f t="shared" si="542"/>
        <v/>
      </c>
      <c r="R2010" s="44" t="str">
        <f t="shared" si="543"/>
        <v/>
      </c>
      <c r="S2010" s="3" t="str">
        <f>IF(G2010&gt;0,(K2010/G2010)*(1000000/365),"")</f>
        <v/>
      </c>
      <c r="T2010" s="3" t="str">
        <f>IF(H2010&gt;0,(L2010/H2010)*(1000000/365),"")</f>
        <v/>
      </c>
      <c r="U2010" s="3" t="str">
        <f>IF(I2010&gt;0,(M2010/I2010)*(1000000/365),"")</f>
        <v/>
      </c>
      <c r="V2010" s="28">
        <f>IF(J2010&gt;0,(N2010/J2010)*(1000000/365),"")</f>
        <v>0</v>
      </c>
      <c r="Y2010" s="29" t="s">
        <v>480</v>
      </c>
      <c r="AQ2010">
        <v>24</v>
      </c>
      <c r="AR2010">
        <v>0</v>
      </c>
    </row>
    <row r="2011" spans="1:44" x14ac:dyDescent="0.25">
      <c r="A2011" s="3">
        <f t="shared" si="527"/>
        <v>6</v>
      </c>
      <c r="B2011" s="3" t="str">
        <f t="shared" si="528"/>
        <v>Gas</v>
      </c>
      <c r="C2011" s="3">
        <f t="shared" si="529"/>
        <v>0</v>
      </c>
      <c r="D2011" s="3">
        <f t="shared" si="530"/>
        <v>0</v>
      </c>
      <c r="E2011" s="3">
        <f t="shared" si="531"/>
        <v>0</v>
      </c>
      <c r="F2011" s="3">
        <f t="shared" si="532"/>
        <v>0</v>
      </c>
      <c r="G2011" s="3">
        <f t="shared" si="533"/>
        <v>0</v>
      </c>
      <c r="H2011" s="3">
        <f t="shared" si="534"/>
        <v>0</v>
      </c>
      <c r="I2011" s="3">
        <f t="shared" si="535"/>
        <v>0</v>
      </c>
      <c r="J2011" s="3">
        <f t="shared" si="536"/>
        <v>1</v>
      </c>
      <c r="K2011" s="3">
        <f t="shared" si="537"/>
        <v>0</v>
      </c>
      <c r="L2011" s="3">
        <f t="shared" si="538"/>
        <v>0</v>
      </c>
      <c r="M2011" s="3">
        <f t="shared" si="539"/>
        <v>0</v>
      </c>
      <c r="N2011" s="3">
        <f t="shared" si="540"/>
        <v>1.274E-5</v>
      </c>
      <c r="O2011" s="3">
        <f>SUM(K2011:M2011)</f>
        <v>0</v>
      </c>
      <c r="P2011" s="41" t="str">
        <f t="shared" si="541"/>
        <v/>
      </c>
      <c r="Q2011" s="42" t="str">
        <f t="shared" si="542"/>
        <v/>
      </c>
      <c r="R2011" s="44" t="str">
        <f t="shared" si="543"/>
        <v/>
      </c>
      <c r="S2011" s="3" t="str">
        <f>IF(G2011&gt;0,(K2011/G2011)*(1000000/365),"")</f>
        <v/>
      </c>
      <c r="T2011" s="3" t="str">
        <f>IF(H2011&gt;0,(L2011/H2011)*(1000000/365),"")</f>
        <v/>
      </c>
      <c r="U2011" s="3" t="str">
        <f>IF(I2011&gt;0,(M2011/I2011)*(1000000/365),"")</f>
        <v/>
      </c>
      <c r="V2011" s="28">
        <f>IF(J2011&gt;0,(N2011/J2011)*(1000000/365),"")</f>
        <v>3.4904109589041096E-2</v>
      </c>
      <c r="Y2011" s="29" t="s">
        <v>500</v>
      </c>
      <c r="AQ2011">
        <v>1</v>
      </c>
      <c r="AR2011">
        <v>1.274E-2</v>
      </c>
    </row>
    <row r="2012" spans="1:44" x14ac:dyDescent="0.25">
      <c r="A2012" s="3">
        <f t="shared" si="527"/>
        <v>6</v>
      </c>
      <c r="B2012" s="3" t="str">
        <f t="shared" si="528"/>
        <v>Gas</v>
      </c>
      <c r="C2012" s="3">
        <f t="shared" si="529"/>
        <v>0</v>
      </c>
      <c r="D2012" s="3">
        <f t="shared" si="530"/>
        <v>0</v>
      </c>
      <c r="E2012" s="3">
        <f t="shared" si="531"/>
        <v>0</v>
      </c>
      <c r="F2012" s="3" t="str">
        <f t="shared" si="532"/>
        <v/>
      </c>
      <c r="G2012" s="3">
        <f t="shared" si="533"/>
        <v>0</v>
      </c>
      <c r="H2012" s="3">
        <f t="shared" si="534"/>
        <v>0</v>
      </c>
      <c r="I2012" s="3">
        <f t="shared" si="535"/>
        <v>0</v>
      </c>
      <c r="J2012" s="3">
        <f t="shared" si="536"/>
        <v>0</v>
      </c>
      <c r="K2012" s="3">
        <f t="shared" si="537"/>
        <v>0</v>
      </c>
      <c r="L2012" s="3">
        <f t="shared" si="538"/>
        <v>0</v>
      </c>
      <c r="M2012" s="3">
        <f t="shared" si="539"/>
        <v>0</v>
      </c>
      <c r="N2012" s="3">
        <f t="shared" si="540"/>
        <v>0</v>
      </c>
      <c r="O2012" s="3">
        <f>SUM(K2012:M2012)</f>
        <v>0</v>
      </c>
      <c r="P2012" s="41" t="str">
        <f t="shared" si="541"/>
        <v/>
      </c>
      <c r="Q2012" s="42" t="str">
        <f t="shared" si="542"/>
        <v/>
      </c>
      <c r="R2012" s="44" t="str">
        <f t="shared" si="543"/>
        <v/>
      </c>
      <c r="S2012" s="3" t="str">
        <f>IF(G2012&gt;0,(K2012/G2012)*(1000000/365),"")</f>
        <v/>
      </c>
      <c r="T2012" s="3" t="str">
        <f>IF(H2012&gt;0,(L2012/H2012)*(1000000/365),"")</f>
        <v/>
      </c>
      <c r="U2012" s="3" t="str">
        <f>IF(I2012&gt;0,(M2012/I2012)*(1000000/365),"")</f>
        <v/>
      </c>
      <c r="V2012" s="28" t="str">
        <f>IF(J2012&gt;0,(N2012/J2012)*(1000000/365),"")</f>
        <v/>
      </c>
      <c r="Y2012" s="29" t="s">
        <v>504</v>
      </c>
      <c r="AQ2012">
        <v>0</v>
      </c>
      <c r="AR2012">
        <v>0</v>
      </c>
    </row>
    <row r="2013" spans="1:44" x14ac:dyDescent="0.25">
      <c r="A2013" s="3">
        <f t="shared" si="527"/>
        <v>6</v>
      </c>
      <c r="B2013" s="3" t="str">
        <f t="shared" si="528"/>
        <v>Oil</v>
      </c>
      <c r="C2013" s="3">
        <f t="shared" si="529"/>
        <v>0</v>
      </c>
      <c r="D2013" s="3">
        <f t="shared" si="530"/>
        <v>0</v>
      </c>
      <c r="E2013" s="3">
        <f t="shared" si="531"/>
        <v>0</v>
      </c>
      <c r="F2013" s="3">
        <f t="shared" si="532"/>
        <v>0</v>
      </c>
      <c r="G2013" s="3">
        <f t="shared" si="533"/>
        <v>0</v>
      </c>
      <c r="H2013" s="3">
        <f t="shared" si="534"/>
        <v>0</v>
      </c>
      <c r="I2013" s="3">
        <f t="shared" si="535"/>
        <v>0</v>
      </c>
      <c r="J2013" s="3">
        <f t="shared" si="536"/>
        <v>2</v>
      </c>
      <c r="K2013" s="3">
        <f t="shared" si="537"/>
        <v>0</v>
      </c>
      <c r="L2013" s="3">
        <f t="shared" si="538"/>
        <v>0</v>
      </c>
      <c r="M2013" s="3">
        <f t="shared" si="539"/>
        <v>0</v>
      </c>
      <c r="N2013" s="3">
        <f t="shared" si="540"/>
        <v>4.6449999999999997E-5</v>
      </c>
      <c r="O2013" s="3">
        <f>SUM(K2013:M2013)</f>
        <v>0</v>
      </c>
      <c r="P2013" s="41" t="str">
        <f t="shared" si="541"/>
        <v/>
      </c>
      <c r="Q2013" s="42" t="str">
        <f t="shared" si="542"/>
        <v/>
      </c>
      <c r="R2013" s="44" t="str">
        <f t="shared" si="543"/>
        <v/>
      </c>
      <c r="S2013" s="3" t="str">
        <f>IF(G2013&gt;0,(K2013/G2013)*(1000000/365),"")</f>
        <v/>
      </c>
      <c r="T2013" s="3" t="str">
        <f>IF(H2013&gt;0,(L2013/H2013)*(1000000/365),"")</f>
        <v/>
      </c>
      <c r="U2013" s="3" t="str">
        <f>IF(I2013&gt;0,(M2013/I2013)*(1000000/365),"")</f>
        <v/>
      </c>
      <c r="V2013" s="28">
        <f>IF(J2013&gt;0,(N2013/J2013)*(1000000/365),"")</f>
        <v>6.3630136986301364E-2</v>
      </c>
      <c r="Y2013" s="29" t="s">
        <v>556</v>
      </c>
      <c r="AQ2013">
        <v>2</v>
      </c>
      <c r="AR2013">
        <v>4.6449999999999998E-2</v>
      </c>
    </row>
    <row r="2014" spans="1:44" x14ac:dyDescent="0.25">
      <c r="A2014" s="3">
        <f t="shared" si="527"/>
        <v>6</v>
      </c>
      <c r="B2014" s="3" t="str">
        <f t="shared" si="528"/>
        <v>Oil</v>
      </c>
      <c r="C2014" s="3">
        <f t="shared" si="529"/>
        <v>0</v>
      </c>
      <c r="D2014" s="3">
        <f t="shared" si="530"/>
        <v>0</v>
      </c>
      <c r="E2014" s="3">
        <f t="shared" si="531"/>
        <v>0</v>
      </c>
      <c r="F2014" s="3">
        <f t="shared" si="532"/>
        <v>0</v>
      </c>
      <c r="G2014" s="3">
        <f t="shared" si="533"/>
        <v>0</v>
      </c>
      <c r="H2014" s="3">
        <f t="shared" si="534"/>
        <v>0</v>
      </c>
      <c r="I2014" s="3">
        <f t="shared" si="535"/>
        <v>0</v>
      </c>
      <c r="J2014" s="3">
        <f t="shared" si="536"/>
        <v>4</v>
      </c>
      <c r="K2014" s="3">
        <f t="shared" si="537"/>
        <v>0</v>
      </c>
      <c r="L2014" s="3">
        <f t="shared" si="538"/>
        <v>0</v>
      </c>
      <c r="M2014" s="3">
        <f t="shared" si="539"/>
        <v>0</v>
      </c>
      <c r="N2014" s="3">
        <f t="shared" si="540"/>
        <v>1.0609749999999999E-4</v>
      </c>
      <c r="O2014" s="3">
        <f>SUM(K2014:M2014)</f>
        <v>0</v>
      </c>
      <c r="P2014" s="41" t="str">
        <f t="shared" si="541"/>
        <v/>
      </c>
      <c r="Q2014" s="42" t="str">
        <f t="shared" si="542"/>
        <v/>
      </c>
      <c r="R2014" s="44" t="str">
        <f t="shared" si="543"/>
        <v/>
      </c>
      <c r="S2014" s="3" t="str">
        <f>IF(G2014&gt;0,(K2014/G2014)*(1000000/365),"")</f>
        <v/>
      </c>
      <c r="T2014" s="3" t="str">
        <f>IF(H2014&gt;0,(L2014/H2014)*(1000000/365),"")</f>
        <v/>
      </c>
      <c r="U2014" s="3" t="str">
        <f>IF(I2014&gt;0,(M2014/I2014)*(1000000/365),"")</f>
        <v/>
      </c>
      <c r="V2014" s="28">
        <f>IF(J2014&gt;0,(N2014/J2014)*(1000000/365),"")</f>
        <v>7.2669520547945191E-2</v>
      </c>
      <c r="Y2014" s="29" t="s">
        <v>560</v>
      </c>
      <c r="AQ2014">
        <v>4</v>
      </c>
      <c r="AR2014">
        <v>0.1060975</v>
      </c>
    </row>
    <row r="2015" spans="1:44" x14ac:dyDescent="0.25">
      <c r="A2015" s="3">
        <f t="shared" si="527"/>
        <v>6</v>
      </c>
      <c r="B2015" s="3" t="str">
        <f t="shared" si="528"/>
        <v>Oil</v>
      </c>
      <c r="C2015" s="3">
        <f t="shared" si="529"/>
        <v>0</v>
      </c>
      <c r="D2015" s="3">
        <f t="shared" si="530"/>
        <v>0</v>
      </c>
      <c r="E2015" s="3">
        <f t="shared" si="531"/>
        <v>0</v>
      </c>
      <c r="F2015" s="3">
        <f t="shared" si="532"/>
        <v>0</v>
      </c>
      <c r="G2015" s="3">
        <f t="shared" si="533"/>
        <v>0</v>
      </c>
      <c r="H2015" s="3">
        <f t="shared" si="534"/>
        <v>0</v>
      </c>
      <c r="I2015" s="3">
        <f t="shared" si="535"/>
        <v>0</v>
      </c>
      <c r="J2015" s="3">
        <f t="shared" si="536"/>
        <v>3</v>
      </c>
      <c r="K2015" s="3">
        <f t="shared" si="537"/>
        <v>0</v>
      </c>
      <c r="L2015" s="3">
        <f t="shared" si="538"/>
        <v>0</v>
      </c>
      <c r="M2015" s="3">
        <f t="shared" si="539"/>
        <v>0</v>
      </c>
      <c r="N2015" s="3">
        <f t="shared" si="540"/>
        <v>9.9999999999999995E-7</v>
      </c>
      <c r="O2015" s="3">
        <f>SUM(K2015:M2015)</f>
        <v>0</v>
      </c>
      <c r="P2015" s="41" t="str">
        <f t="shared" si="541"/>
        <v/>
      </c>
      <c r="Q2015" s="42" t="str">
        <f t="shared" si="542"/>
        <v/>
      </c>
      <c r="R2015" s="44" t="str">
        <f t="shared" si="543"/>
        <v/>
      </c>
      <c r="S2015" s="3" t="str">
        <f>IF(G2015&gt;0,(K2015/G2015)*(1000000/365),"")</f>
        <v/>
      </c>
      <c r="T2015" s="3" t="str">
        <f>IF(H2015&gt;0,(L2015/H2015)*(1000000/365),"")</f>
        <v/>
      </c>
      <c r="U2015" s="3" t="str">
        <f>IF(I2015&gt;0,(M2015/I2015)*(1000000/365),"")</f>
        <v/>
      </c>
      <c r="V2015" s="28">
        <f>IF(J2015&gt;0,(N2015/J2015)*(1000000/365),"")</f>
        <v>9.1324200913241995E-4</v>
      </c>
      <c r="Y2015" s="29" t="s">
        <v>560</v>
      </c>
      <c r="AQ2015">
        <v>3</v>
      </c>
      <c r="AR2015">
        <v>1E-3</v>
      </c>
    </row>
    <row r="2016" spans="1:44" x14ac:dyDescent="0.25">
      <c r="A2016" s="3">
        <f t="shared" si="527"/>
        <v>6</v>
      </c>
      <c r="B2016" s="3" t="str">
        <f t="shared" si="528"/>
        <v>Oil</v>
      </c>
      <c r="C2016" s="3">
        <f t="shared" si="529"/>
        <v>0</v>
      </c>
      <c r="D2016" s="3">
        <f t="shared" si="530"/>
        <v>0</v>
      </c>
      <c r="E2016" s="3">
        <f t="shared" si="531"/>
        <v>0</v>
      </c>
      <c r="F2016" s="3">
        <f t="shared" si="532"/>
        <v>0</v>
      </c>
      <c r="G2016" s="3">
        <f t="shared" si="533"/>
        <v>0</v>
      </c>
      <c r="H2016" s="3">
        <f t="shared" si="534"/>
        <v>0</v>
      </c>
      <c r="I2016" s="3">
        <f t="shared" si="535"/>
        <v>0</v>
      </c>
      <c r="J2016" s="3">
        <f t="shared" si="536"/>
        <v>59</v>
      </c>
      <c r="K2016" s="3">
        <f t="shared" si="537"/>
        <v>0</v>
      </c>
      <c r="L2016" s="3">
        <f t="shared" si="538"/>
        <v>0</v>
      </c>
      <c r="M2016" s="3">
        <f t="shared" si="539"/>
        <v>0</v>
      </c>
      <c r="N2016" s="3">
        <f t="shared" si="540"/>
        <v>1.7984</v>
      </c>
      <c r="O2016" s="3">
        <f>SUM(K2016:M2016)</f>
        <v>0</v>
      </c>
      <c r="P2016" s="41" t="str">
        <f t="shared" si="541"/>
        <v/>
      </c>
      <c r="Q2016" s="42" t="str">
        <f t="shared" si="542"/>
        <v/>
      </c>
      <c r="R2016" s="44" t="str">
        <f t="shared" si="543"/>
        <v/>
      </c>
      <c r="S2016" s="3" t="str">
        <f>IF(G2016&gt;0,(K2016/G2016)*(1000000/365),"")</f>
        <v/>
      </c>
      <c r="T2016" s="3" t="str">
        <f>IF(H2016&gt;0,(L2016/H2016)*(1000000/365),"")</f>
        <v/>
      </c>
      <c r="U2016" s="3" t="str">
        <f>IF(I2016&gt;0,(M2016/I2016)*(1000000/365),"")</f>
        <v/>
      </c>
      <c r="V2016" s="28">
        <f>IF(J2016&gt;0,(N2016/J2016)*(1000000/365),"")</f>
        <v>83.510564197817502</v>
      </c>
      <c r="Y2016" s="29" t="s">
        <v>562</v>
      </c>
      <c r="AQ2016">
        <v>59</v>
      </c>
      <c r="AR2016">
        <v>1798.4</v>
      </c>
    </row>
    <row r="2017" spans="1:44" x14ac:dyDescent="0.25">
      <c r="A2017" s="3">
        <f t="shared" si="527"/>
        <v>6</v>
      </c>
      <c r="B2017" s="3" t="str">
        <f t="shared" si="528"/>
        <v>Oil</v>
      </c>
      <c r="C2017" s="3">
        <f t="shared" si="529"/>
        <v>0</v>
      </c>
      <c r="D2017" s="3">
        <f t="shared" si="530"/>
        <v>0</v>
      </c>
      <c r="E2017" s="3">
        <f t="shared" si="531"/>
        <v>0</v>
      </c>
      <c r="F2017" s="3">
        <f t="shared" si="532"/>
        <v>0</v>
      </c>
      <c r="G2017" s="3">
        <f t="shared" si="533"/>
        <v>0</v>
      </c>
      <c r="H2017" s="3">
        <f t="shared" si="534"/>
        <v>0</v>
      </c>
      <c r="I2017" s="3">
        <f t="shared" si="535"/>
        <v>0</v>
      </c>
      <c r="J2017" s="3">
        <f t="shared" si="536"/>
        <v>1</v>
      </c>
      <c r="K2017" s="3">
        <f t="shared" si="537"/>
        <v>0</v>
      </c>
      <c r="L2017" s="3">
        <f t="shared" si="538"/>
        <v>0</v>
      </c>
      <c r="M2017" s="3">
        <f t="shared" si="539"/>
        <v>0</v>
      </c>
      <c r="N2017" s="3">
        <f t="shared" si="540"/>
        <v>1.77E-6</v>
      </c>
      <c r="O2017" s="3">
        <f>SUM(K2017:M2017)</f>
        <v>0</v>
      </c>
      <c r="P2017" s="41" t="str">
        <f t="shared" si="541"/>
        <v/>
      </c>
      <c r="Q2017" s="42" t="str">
        <f t="shared" si="542"/>
        <v/>
      </c>
      <c r="R2017" s="44" t="str">
        <f t="shared" si="543"/>
        <v/>
      </c>
      <c r="S2017" s="3" t="str">
        <f>IF(G2017&gt;0,(K2017/G2017)*(1000000/365),"")</f>
        <v/>
      </c>
      <c r="T2017" s="3" t="str">
        <f>IF(H2017&gt;0,(L2017/H2017)*(1000000/365),"")</f>
        <v/>
      </c>
      <c r="U2017" s="3" t="str">
        <f>IF(I2017&gt;0,(M2017/I2017)*(1000000/365),"")</f>
        <v/>
      </c>
      <c r="V2017" s="28">
        <f>IF(J2017&gt;0,(N2017/J2017)*(1000000/365),"")</f>
        <v>4.8493150684931503E-3</v>
      </c>
      <c r="Y2017" s="29" t="s">
        <v>562</v>
      </c>
      <c r="AQ2017">
        <v>1</v>
      </c>
      <c r="AR2017">
        <v>1.7700000000000001E-3</v>
      </c>
    </row>
    <row r="2018" spans="1:44" x14ac:dyDescent="0.25">
      <c r="A2018" s="3">
        <f t="shared" si="527"/>
        <v>6</v>
      </c>
      <c r="B2018" s="3" t="str">
        <f t="shared" si="528"/>
        <v>Oil</v>
      </c>
      <c r="C2018" s="3">
        <f t="shared" si="529"/>
        <v>0</v>
      </c>
      <c r="D2018" s="3">
        <f t="shared" si="530"/>
        <v>0</v>
      </c>
      <c r="E2018" s="3">
        <f t="shared" si="531"/>
        <v>0</v>
      </c>
      <c r="F2018" s="3" t="str">
        <f t="shared" si="532"/>
        <v/>
      </c>
      <c r="G2018" s="3">
        <f t="shared" si="533"/>
        <v>0</v>
      </c>
      <c r="H2018" s="3">
        <f t="shared" si="534"/>
        <v>0</v>
      </c>
      <c r="I2018" s="3">
        <f t="shared" si="535"/>
        <v>0</v>
      </c>
      <c r="J2018" s="3">
        <f t="shared" si="536"/>
        <v>0</v>
      </c>
      <c r="K2018" s="3">
        <f t="shared" si="537"/>
        <v>0</v>
      </c>
      <c r="L2018" s="3">
        <f t="shared" si="538"/>
        <v>0</v>
      </c>
      <c r="M2018" s="3">
        <f t="shared" si="539"/>
        <v>0</v>
      </c>
      <c r="N2018" s="3">
        <f t="shared" si="540"/>
        <v>0</v>
      </c>
      <c r="O2018" s="3">
        <f>SUM(K2018:M2018)</f>
        <v>0</v>
      </c>
      <c r="P2018" s="41" t="str">
        <f t="shared" si="541"/>
        <v/>
      </c>
      <c r="Q2018" s="42" t="str">
        <f t="shared" si="542"/>
        <v/>
      </c>
      <c r="R2018" s="44" t="str">
        <f t="shared" si="543"/>
        <v/>
      </c>
      <c r="S2018" s="3" t="str">
        <f>IF(G2018&gt;0,(K2018/G2018)*(1000000/365),"")</f>
        <v/>
      </c>
      <c r="T2018" s="3" t="str">
        <f>IF(H2018&gt;0,(L2018/H2018)*(1000000/365),"")</f>
        <v/>
      </c>
      <c r="U2018" s="3" t="str">
        <f>IF(I2018&gt;0,(M2018/I2018)*(1000000/365),"")</f>
        <v/>
      </c>
      <c r="V2018" s="28" t="str">
        <f>IF(J2018&gt;0,(N2018/J2018)*(1000000/365),"")</f>
        <v/>
      </c>
      <c r="Y2018" s="29" t="s">
        <v>562</v>
      </c>
      <c r="AQ2018">
        <v>0</v>
      </c>
      <c r="AR2018">
        <v>0</v>
      </c>
    </row>
    <row r="2019" spans="1:44" x14ac:dyDescent="0.25">
      <c r="A2019" s="3">
        <f t="shared" si="527"/>
        <v>6</v>
      </c>
      <c r="B2019" s="3" t="str">
        <f t="shared" si="528"/>
        <v>Oil</v>
      </c>
      <c r="C2019" s="3">
        <f t="shared" si="529"/>
        <v>0</v>
      </c>
      <c r="D2019" s="3">
        <f t="shared" si="530"/>
        <v>0</v>
      </c>
      <c r="E2019" s="3">
        <f t="shared" si="531"/>
        <v>0</v>
      </c>
      <c r="F2019" s="3">
        <f t="shared" si="532"/>
        <v>0</v>
      </c>
      <c r="G2019" s="3">
        <f t="shared" si="533"/>
        <v>0</v>
      </c>
      <c r="H2019" s="3">
        <f t="shared" si="534"/>
        <v>0</v>
      </c>
      <c r="I2019" s="3">
        <f t="shared" si="535"/>
        <v>0</v>
      </c>
      <c r="J2019" s="3">
        <f t="shared" si="536"/>
        <v>1</v>
      </c>
      <c r="K2019" s="3">
        <f t="shared" si="537"/>
        <v>0</v>
      </c>
      <c r="L2019" s="3">
        <f t="shared" si="538"/>
        <v>0</v>
      </c>
      <c r="M2019" s="3">
        <f t="shared" si="539"/>
        <v>0</v>
      </c>
      <c r="N2019" s="3">
        <f t="shared" si="540"/>
        <v>0</v>
      </c>
      <c r="O2019" s="3">
        <f>SUM(K2019:M2019)</f>
        <v>0</v>
      </c>
      <c r="P2019" s="41" t="str">
        <f t="shared" si="541"/>
        <v/>
      </c>
      <c r="Q2019" s="42" t="str">
        <f t="shared" si="542"/>
        <v/>
      </c>
      <c r="R2019" s="44" t="str">
        <f t="shared" si="543"/>
        <v/>
      </c>
      <c r="S2019" s="3" t="str">
        <f>IF(G2019&gt;0,(K2019/G2019)*(1000000/365),"")</f>
        <v/>
      </c>
      <c r="T2019" s="3" t="str">
        <f>IF(H2019&gt;0,(L2019/H2019)*(1000000/365),"")</f>
        <v/>
      </c>
      <c r="U2019" s="3" t="str">
        <f>IF(I2019&gt;0,(M2019/I2019)*(1000000/365),"")</f>
        <v/>
      </c>
      <c r="V2019" s="28">
        <f>IF(J2019&gt;0,(N2019/J2019)*(1000000/365),"")</f>
        <v>0</v>
      </c>
      <c r="Y2019" s="29" t="s">
        <v>589</v>
      </c>
      <c r="AQ2019">
        <v>1</v>
      </c>
      <c r="AR2019">
        <v>0</v>
      </c>
    </row>
    <row r="2020" spans="1:44" x14ac:dyDescent="0.25">
      <c r="A2020" s="3">
        <f t="shared" si="527"/>
        <v>6</v>
      </c>
      <c r="B2020" s="3" t="str">
        <f t="shared" si="528"/>
        <v>Oil</v>
      </c>
      <c r="C2020" s="3">
        <f t="shared" si="529"/>
        <v>0</v>
      </c>
      <c r="D2020" s="3">
        <f t="shared" si="530"/>
        <v>0</v>
      </c>
      <c r="E2020" s="3">
        <f t="shared" si="531"/>
        <v>0</v>
      </c>
      <c r="F2020" s="3">
        <f t="shared" si="532"/>
        <v>0</v>
      </c>
      <c r="G2020" s="3">
        <f t="shared" si="533"/>
        <v>0</v>
      </c>
      <c r="H2020" s="3">
        <f t="shared" si="534"/>
        <v>0</v>
      </c>
      <c r="I2020" s="3">
        <f t="shared" si="535"/>
        <v>0</v>
      </c>
      <c r="J2020" s="3">
        <f t="shared" si="536"/>
        <v>1</v>
      </c>
      <c r="K2020" s="3">
        <f t="shared" si="537"/>
        <v>0</v>
      </c>
      <c r="L2020" s="3">
        <f t="shared" si="538"/>
        <v>0</v>
      </c>
      <c r="M2020" s="3">
        <f t="shared" si="539"/>
        <v>0</v>
      </c>
      <c r="N2020" s="3">
        <f t="shared" si="540"/>
        <v>3.9824999999999996E-6</v>
      </c>
      <c r="O2020" s="3">
        <f>SUM(K2020:M2020)</f>
        <v>0</v>
      </c>
      <c r="P2020" s="41" t="str">
        <f t="shared" si="541"/>
        <v/>
      </c>
      <c r="Q2020" s="42" t="str">
        <f t="shared" si="542"/>
        <v/>
      </c>
      <c r="R2020" s="44" t="str">
        <f t="shared" si="543"/>
        <v/>
      </c>
      <c r="S2020" s="3" t="str">
        <f>IF(G2020&gt;0,(K2020/G2020)*(1000000/365),"")</f>
        <v/>
      </c>
      <c r="T2020" s="3" t="str">
        <f>IF(H2020&gt;0,(L2020/H2020)*(1000000/365),"")</f>
        <v/>
      </c>
      <c r="U2020" s="3" t="str">
        <f>IF(I2020&gt;0,(M2020/I2020)*(1000000/365),"")</f>
        <v/>
      </c>
      <c r="V2020" s="28">
        <f>IF(J2020&gt;0,(N2020/J2020)*(1000000/365),"")</f>
        <v>1.0910958904109588E-2</v>
      </c>
      <c r="Y2020" s="29" t="s">
        <v>589</v>
      </c>
      <c r="AQ2020">
        <v>1</v>
      </c>
      <c r="AR2020">
        <v>3.9824999999999999E-3</v>
      </c>
    </row>
    <row r="2021" spans="1:44" x14ac:dyDescent="0.25">
      <c r="A2021" s="3">
        <f t="shared" si="527"/>
        <v>6</v>
      </c>
      <c r="B2021" s="3" t="str">
        <f t="shared" si="528"/>
        <v>Oil</v>
      </c>
      <c r="C2021" s="3">
        <f t="shared" si="529"/>
        <v>0</v>
      </c>
      <c r="D2021" s="3">
        <f t="shared" si="530"/>
        <v>0</v>
      </c>
      <c r="E2021" s="3">
        <f t="shared" si="531"/>
        <v>0</v>
      </c>
      <c r="F2021" s="3">
        <f t="shared" si="532"/>
        <v>0</v>
      </c>
      <c r="G2021" s="3">
        <f t="shared" si="533"/>
        <v>0</v>
      </c>
      <c r="H2021" s="3">
        <f t="shared" si="534"/>
        <v>0</v>
      </c>
      <c r="I2021" s="3">
        <f t="shared" si="535"/>
        <v>0</v>
      </c>
      <c r="J2021" s="3">
        <f t="shared" si="536"/>
        <v>1</v>
      </c>
      <c r="K2021" s="3">
        <f t="shared" si="537"/>
        <v>0</v>
      </c>
      <c r="L2021" s="3">
        <f t="shared" si="538"/>
        <v>0</v>
      </c>
      <c r="M2021" s="3">
        <f t="shared" si="539"/>
        <v>0</v>
      </c>
      <c r="N2021" s="3">
        <f t="shared" si="540"/>
        <v>0</v>
      </c>
      <c r="O2021" s="3">
        <f>SUM(K2021:M2021)</f>
        <v>0</v>
      </c>
      <c r="P2021" s="41" t="str">
        <f t="shared" si="541"/>
        <v/>
      </c>
      <c r="Q2021" s="42" t="str">
        <f t="shared" si="542"/>
        <v/>
      </c>
      <c r="R2021" s="44" t="str">
        <f t="shared" si="543"/>
        <v/>
      </c>
      <c r="S2021" s="3" t="str">
        <f>IF(G2021&gt;0,(K2021/G2021)*(1000000/365),"")</f>
        <v/>
      </c>
      <c r="T2021" s="3" t="str">
        <f>IF(H2021&gt;0,(L2021/H2021)*(1000000/365),"")</f>
        <v/>
      </c>
      <c r="U2021" s="3" t="str">
        <f>IF(I2021&gt;0,(M2021/I2021)*(1000000/365),"")</f>
        <v/>
      </c>
      <c r="V2021" s="28">
        <f>IF(J2021&gt;0,(N2021/J2021)*(1000000/365),"")</f>
        <v>0</v>
      </c>
      <c r="Y2021" s="29" t="s">
        <v>595</v>
      </c>
      <c r="AQ2021">
        <v>1</v>
      </c>
      <c r="AR2021">
        <v>0</v>
      </c>
    </row>
    <row r="2022" spans="1:44" x14ac:dyDescent="0.25">
      <c r="A2022" s="3">
        <f t="shared" si="527"/>
        <v>6</v>
      </c>
      <c r="B2022" s="3" t="str">
        <f t="shared" si="528"/>
        <v>Gas</v>
      </c>
      <c r="C2022" s="3">
        <f t="shared" si="529"/>
        <v>0</v>
      </c>
      <c r="D2022" s="3">
        <f t="shared" si="530"/>
        <v>0</v>
      </c>
      <c r="E2022" s="3">
        <f t="shared" si="531"/>
        <v>0</v>
      </c>
      <c r="F2022" s="3">
        <f t="shared" si="532"/>
        <v>0</v>
      </c>
      <c r="G2022" s="3">
        <f t="shared" si="533"/>
        <v>0</v>
      </c>
      <c r="H2022" s="3">
        <f t="shared" si="534"/>
        <v>0</v>
      </c>
      <c r="I2022" s="3">
        <f t="shared" si="535"/>
        <v>0</v>
      </c>
      <c r="J2022" s="3">
        <f t="shared" si="536"/>
        <v>1</v>
      </c>
      <c r="K2022" s="3">
        <f t="shared" si="537"/>
        <v>0</v>
      </c>
      <c r="L2022" s="3">
        <f t="shared" si="538"/>
        <v>0</v>
      </c>
      <c r="M2022" s="3">
        <f t="shared" si="539"/>
        <v>0</v>
      </c>
      <c r="N2022" s="3">
        <f t="shared" si="540"/>
        <v>4.0999999999999999E-7</v>
      </c>
      <c r="O2022" s="3">
        <f>SUM(K2022:M2022)</f>
        <v>0</v>
      </c>
      <c r="P2022" s="41" t="str">
        <f t="shared" si="541"/>
        <v/>
      </c>
      <c r="Q2022" s="42" t="str">
        <f t="shared" si="542"/>
        <v/>
      </c>
      <c r="R2022" s="44" t="str">
        <f t="shared" si="543"/>
        <v/>
      </c>
      <c r="S2022" s="3" t="str">
        <f>IF(G2022&gt;0,(K2022/G2022)*(1000000/365),"")</f>
        <v/>
      </c>
      <c r="T2022" s="3" t="str">
        <f>IF(H2022&gt;0,(L2022/H2022)*(1000000/365),"")</f>
        <v/>
      </c>
      <c r="U2022" s="3" t="str">
        <f>IF(I2022&gt;0,(M2022/I2022)*(1000000/365),"")</f>
        <v/>
      </c>
      <c r="V2022" s="28">
        <f>IF(J2022&gt;0,(N2022/J2022)*(1000000/365),"")</f>
        <v>1.1232876712328767E-3</v>
      </c>
      <c r="Y2022" s="29" t="s">
        <v>608</v>
      </c>
      <c r="AQ2022">
        <v>1</v>
      </c>
      <c r="AR2022">
        <v>4.0999999999999999E-4</v>
      </c>
    </row>
    <row r="2023" spans="1:44" x14ac:dyDescent="0.25">
      <c r="A2023" s="3">
        <f t="shared" si="527"/>
        <v>6</v>
      </c>
      <c r="B2023" s="3" t="str">
        <f t="shared" si="528"/>
        <v>Gas</v>
      </c>
      <c r="C2023" s="3">
        <f t="shared" si="529"/>
        <v>0</v>
      </c>
      <c r="D2023" s="3">
        <f t="shared" si="530"/>
        <v>0</v>
      </c>
      <c r="E2023" s="3">
        <f t="shared" si="531"/>
        <v>0</v>
      </c>
      <c r="F2023" s="3">
        <f t="shared" si="532"/>
        <v>0</v>
      </c>
      <c r="G2023" s="3">
        <f t="shared" si="533"/>
        <v>0</v>
      </c>
      <c r="H2023" s="3">
        <f t="shared" si="534"/>
        <v>0</v>
      </c>
      <c r="I2023" s="3">
        <f t="shared" si="535"/>
        <v>0</v>
      </c>
      <c r="J2023" s="3">
        <f t="shared" si="536"/>
        <v>1</v>
      </c>
      <c r="K2023" s="3">
        <f t="shared" si="537"/>
        <v>0</v>
      </c>
      <c r="L2023" s="3">
        <f t="shared" si="538"/>
        <v>0</v>
      </c>
      <c r="M2023" s="3">
        <f t="shared" si="539"/>
        <v>0</v>
      </c>
      <c r="N2023" s="3">
        <f t="shared" si="540"/>
        <v>3.516E-3</v>
      </c>
      <c r="O2023" s="3">
        <f>SUM(K2023:M2023)</f>
        <v>0</v>
      </c>
      <c r="P2023" s="41" t="str">
        <f t="shared" si="541"/>
        <v/>
      </c>
      <c r="Q2023" s="42" t="str">
        <f t="shared" si="542"/>
        <v/>
      </c>
      <c r="R2023" s="44" t="str">
        <f t="shared" si="543"/>
        <v/>
      </c>
      <c r="S2023" s="3" t="str">
        <f>IF(G2023&gt;0,(K2023/G2023)*(1000000/365),"")</f>
        <v/>
      </c>
      <c r="T2023" s="3" t="str">
        <f>IF(H2023&gt;0,(L2023/H2023)*(1000000/365),"")</f>
        <v/>
      </c>
      <c r="U2023" s="3" t="str">
        <f>IF(I2023&gt;0,(M2023/I2023)*(1000000/365),"")</f>
        <v/>
      </c>
      <c r="V2023" s="28">
        <f>IF(J2023&gt;0,(N2023/J2023)*(1000000/365),"")</f>
        <v>9.6328767123287662</v>
      </c>
      <c r="Y2023" s="29" t="s">
        <v>629</v>
      </c>
      <c r="AQ2023">
        <v>1</v>
      </c>
      <c r="AR2023">
        <v>3.516</v>
      </c>
    </row>
    <row r="2024" spans="1:44" x14ac:dyDescent="0.25">
      <c r="A2024" s="3">
        <f t="shared" si="527"/>
        <v>6</v>
      </c>
      <c r="B2024" s="3" t="str">
        <f t="shared" si="528"/>
        <v>Gas</v>
      </c>
      <c r="C2024" s="3">
        <f t="shared" si="529"/>
        <v>0</v>
      </c>
      <c r="D2024" s="3">
        <f t="shared" si="530"/>
        <v>0</v>
      </c>
      <c r="E2024" s="3">
        <f t="shared" si="531"/>
        <v>0</v>
      </c>
      <c r="F2024" s="3">
        <f t="shared" si="532"/>
        <v>0</v>
      </c>
      <c r="G2024" s="3">
        <f t="shared" si="533"/>
        <v>0</v>
      </c>
      <c r="H2024" s="3">
        <f t="shared" si="534"/>
        <v>0</v>
      </c>
      <c r="I2024" s="3">
        <f t="shared" si="535"/>
        <v>0</v>
      </c>
      <c r="J2024" s="3">
        <f t="shared" si="536"/>
        <v>1</v>
      </c>
      <c r="K2024" s="3">
        <f t="shared" si="537"/>
        <v>0</v>
      </c>
      <c r="L2024" s="3">
        <f t="shared" si="538"/>
        <v>0</v>
      </c>
      <c r="M2024" s="3">
        <f t="shared" si="539"/>
        <v>0</v>
      </c>
      <c r="N2024" s="3">
        <f t="shared" si="540"/>
        <v>0</v>
      </c>
      <c r="O2024" s="3">
        <f>SUM(K2024:M2024)</f>
        <v>0</v>
      </c>
      <c r="P2024" s="41" t="str">
        <f t="shared" si="541"/>
        <v/>
      </c>
      <c r="Q2024" s="42" t="str">
        <f t="shared" si="542"/>
        <v/>
      </c>
      <c r="R2024" s="44" t="str">
        <f t="shared" si="543"/>
        <v/>
      </c>
      <c r="S2024" s="3" t="str">
        <f>IF(G2024&gt;0,(K2024/G2024)*(1000000/365),"")</f>
        <v/>
      </c>
      <c r="T2024" s="3" t="str">
        <f>IF(H2024&gt;0,(L2024/H2024)*(1000000/365),"")</f>
        <v/>
      </c>
      <c r="U2024" s="3" t="str">
        <f>IF(I2024&gt;0,(M2024/I2024)*(1000000/365),"")</f>
        <v/>
      </c>
      <c r="V2024" s="28">
        <f>IF(J2024&gt;0,(N2024/J2024)*(1000000/365),"")</f>
        <v>0</v>
      </c>
      <c r="Y2024" s="29" t="s">
        <v>632</v>
      </c>
      <c r="AQ2024">
        <v>1</v>
      </c>
      <c r="AR2024">
        <v>0</v>
      </c>
    </row>
    <row r="2025" spans="1:44" x14ac:dyDescent="0.25">
      <c r="A2025" s="3">
        <f t="shared" si="527"/>
        <v>6</v>
      </c>
      <c r="B2025" s="3" t="str">
        <f t="shared" si="528"/>
        <v>Gas</v>
      </c>
      <c r="C2025" s="3">
        <f t="shared" si="529"/>
        <v>0</v>
      </c>
      <c r="D2025" s="3">
        <f t="shared" si="530"/>
        <v>0</v>
      </c>
      <c r="E2025" s="3">
        <f t="shared" si="531"/>
        <v>0</v>
      </c>
      <c r="F2025" s="3">
        <f t="shared" si="532"/>
        <v>0</v>
      </c>
      <c r="G2025" s="3">
        <f t="shared" si="533"/>
        <v>0</v>
      </c>
      <c r="H2025" s="3">
        <f t="shared" si="534"/>
        <v>0</v>
      </c>
      <c r="I2025" s="3">
        <f t="shared" si="535"/>
        <v>0</v>
      </c>
      <c r="J2025" s="3">
        <f t="shared" si="536"/>
        <v>3</v>
      </c>
      <c r="K2025" s="3">
        <f t="shared" si="537"/>
        <v>0</v>
      </c>
      <c r="L2025" s="3">
        <f t="shared" si="538"/>
        <v>0</v>
      </c>
      <c r="M2025" s="3">
        <f t="shared" si="539"/>
        <v>0</v>
      </c>
      <c r="N2025" s="3">
        <f t="shared" si="540"/>
        <v>5.9199999999999997E-4</v>
      </c>
      <c r="O2025" s="3">
        <f>SUM(K2025:M2025)</f>
        <v>0</v>
      </c>
      <c r="P2025" s="41" t="str">
        <f t="shared" si="541"/>
        <v/>
      </c>
      <c r="Q2025" s="42" t="str">
        <f t="shared" si="542"/>
        <v/>
      </c>
      <c r="R2025" s="44" t="str">
        <f t="shared" si="543"/>
        <v/>
      </c>
      <c r="S2025" s="3" t="str">
        <f>IF(G2025&gt;0,(K2025/G2025)*(1000000/365),"")</f>
        <v/>
      </c>
      <c r="T2025" s="3" t="str">
        <f>IF(H2025&gt;0,(L2025/H2025)*(1000000/365),"")</f>
        <v/>
      </c>
      <c r="U2025" s="3" t="str">
        <f>IF(I2025&gt;0,(M2025/I2025)*(1000000/365),"")</f>
        <v/>
      </c>
      <c r="V2025" s="28">
        <f>IF(J2025&gt;0,(N2025/J2025)*(1000000/365),"")</f>
        <v>0.54063926940639262</v>
      </c>
      <c r="Y2025" s="29" t="s">
        <v>634</v>
      </c>
      <c r="AQ2025">
        <v>3</v>
      </c>
      <c r="AR2025">
        <v>0.59199999999999997</v>
      </c>
    </row>
    <row r="2026" spans="1:44" x14ac:dyDescent="0.25">
      <c r="A2026" s="3">
        <f t="shared" si="527"/>
        <v>6</v>
      </c>
      <c r="B2026" s="3" t="str">
        <f t="shared" si="528"/>
        <v>Gas</v>
      </c>
      <c r="C2026" s="3">
        <f t="shared" si="529"/>
        <v>0</v>
      </c>
      <c r="D2026" s="3">
        <f t="shared" si="530"/>
        <v>0</v>
      </c>
      <c r="E2026" s="3">
        <f t="shared" si="531"/>
        <v>0</v>
      </c>
      <c r="F2026" s="3">
        <f t="shared" si="532"/>
        <v>0</v>
      </c>
      <c r="G2026" s="3">
        <f t="shared" si="533"/>
        <v>0</v>
      </c>
      <c r="H2026" s="3">
        <f t="shared" si="534"/>
        <v>0</v>
      </c>
      <c r="I2026" s="3">
        <f t="shared" si="535"/>
        <v>0</v>
      </c>
      <c r="J2026" s="3">
        <f t="shared" si="536"/>
        <v>7</v>
      </c>
      <c r="K2026" s="3">
        <f t="shared" si="537"/>
        <v>0</v>
      </c>
      <c r="L2026" s="3">
        <f t="shared" si="538"/>
        <v>0</v>
      </c>
      <c r="M2026" s="3">
        <f t="shared" si="539"/>
        <v>0</v>
      </c>
      <c r="N2026" s="3">
        <f t="shared" si="540"/>
        <v>3.9060000000000004E-2</v>
      </c>
      <c r="O2026" s="3">
        <f>SUM(K2026:M2026)</f>
        <v>0</v>
      </c>
      <c r="P2026" s="41" t="str">
        <f t="shared" si="541"/>
        <v/>
      </c>
      <c r="Q2026" s="42" t="str">
        <f t="shared" si="542"/>
        <v/>
      </c>
      <c r="R2026" s="44" t="str">
        <f t="shared" si="543"/>
        <v/>
      </c>
      <c r="S2026" s="3" t="str">
        <f>IF(G2026&gt;0,(K2026/G2026)*(1000000/365),"")</f>
        <v/>
      </c>
      <c r="T2026" s="3" t="str">
        <f>IF(H2026&gt;0,(L2026/H2026)*(1000000/365),"")</f>
        <v/>
      </c>
      <c r="U2026" s="3" t="str">
        <f>IF(I2026&gt;0,(M2026/I2026)*(1000000/365),"")</f>
        <v/>
      </c>
      <c r="V2026" s="28">
        <f>IF(J2026&gt;0,(N2026/J2026)*(1000000/365),"")</f>
        <v>15.287671232876713</v>
      </c>
      <c r="Y2026" s="29" t="s">
        <v>636</v>
      </c>
      <c r="AQ2026">
        <v>7</v>
      </c>
      <c r="AR2026">
        <v>39.06</v>
      </c>
    </row>
    <row r="2027" spans="1:44" x14ac:dyDescent="0.25">
      <c r="A2027" s="3">
        <f t="shared" si="527"/>
        <v>6</v>
      </c>
      <c r="B2027" s="3" t="str">
        <f t="shared" si="528"/>
        <v>Gas</v>
      </c>
      <c r="C2027" s="3">
        <f t="shared" si="529"/>
        <v>0</v>
      </c>
      <c r="D2027" s="3">
        <f t="shared" si="530"/>
        <v>0</v>
      </c>
      <c r="E2027" s="3">
        <f t="shared" si="531"/>
        <v>0</v>
      </c>
      <c r="F2027" s="3">
        <f t="shared" si="532"/>
        <v>0</v>
      </c>
      <c r="G2027" s="3">
        <f t="shared" si="533"/>
        <v>0</v>
      </c>
      <c r="H2027" s="3">
        <f t="shared" si="534"/>
        <v>0</v>
      </c>
      <c r="I2027" s="3">
        <f t="shared" si="535"/>
        <v>0</v>
      </c>
      <c r="J2027" s="3">
        <f t="shared" si="536"/>
        <v>1</v>
      </c>
      <c r="K2027" s="3">
        <f t="shared" si="537"/>
        <v>0</v>
      </c>
      <c r="L2027" s="3">
        <f t="shared" si="538"/>
        <v>0</v>
      </c>
      <c r="M2027" s="3">
        <f t="shared" si="539"/>
        <v>0</v>
      </c>
      <c r="N2027" s="3">
        <f t="shared" si="540"/>
        <v>6.29E-4</v>
      </c>
      <c r="O2027" s="3">
        <f>SUM(K2027:M2027)</f>
        <v>0</v>
      </c>
      <c r="P2027" s="41" t="str">
        <f t="shared" si="541"/>
        <v/>
      </c>
      <c r="Q2027" s="42" t="str">
        <f t="shared" si="542"/>
        <v/>
      </c>
      <c r="R2027" s="44" t="str">
        <f t="shared" si="543"/>
        <v/>
      </c>
      <c r="S2027" s="3" t="str">
        <f>IF(G2027&gt;0,(K2027/G2027)*(1000000/365),"")</f>
        <v/>
      </c>
      <c r="T2027" s="3" t="str">
        <f>IF(H2027&gt;0,(L2027/H2027)*(1000000/365),"")</f>
        <v/>
      </c>
      <c r="U2027" s="3" t="str">
        <f>IF(I2027&gt;0,(M2027/I2027)*(1000000/365),"")</f>
        <v/>
      </c>
      <c r="V2027" s="28">
        <f>IF(J2027&gt;0,(N2027/J2027)*(1000000/365),"")</f>
        <v>1.7232876712328766</v>
      </c>
      <c r="Y2027" s="29" t="s">
        <v>638</v>
      </c>
      <c r="AQ2027">
        <v>1</v>
      </c>
      <c r="AR2027">
        <v>0.629</v>
      </c>
    </row>
    <row r="2028" spans="1:44" x14ac:dyDescent="0.25">
      <c r="A2028" s="3">
        <f t="shared" si="527"/>
        <v>6</v>
      </c>
      <c r="B2028" s="3" t="str">
        <f t="shared" si="528"/>
        <v>Oil</v>
      </c>
      <c r="C2028" s="3">
        <f t="shared" si="529"/>
        <v>0</v>
      </c>
      <c r="D2028" s="3">
        <f t="shared" si="530"/>
        <v>0</v>
      </c>
      <c r="E2028" s="3">
        <f t="shared" si="531"/>
        <v>0</v>
      </c>
      <c r="F2028" s="3" t="str">
        <f t="shared" si="532"/>
        <v/>
      </c>
      <c r="G2028" s="3">
        <f t="shared" si="533"/>
        <v>0</v>
      </c>
      <c r="H2028" s="3">
        <f t="shared" si="534"/>
        <v>0</v>
      </c>
      <c r="I2028" s="3">
        <f t="shared" si="535"/>
        <v>0</v>
      </c>
      <c r="J2028" s="3">
        <f t="shared" si="536"/>
        <v>0</v>
      </c>
      <c r="K2028" s="3">
        <f t="shared" si="537"/>
        <v>0</v>
      </c>
      <c r="L2028" s="3">
        <f t="shared" si="538"/>
        <v>0</v>
      </c>
      <c r="M2028" s="3">
        <f t="shared" si="539"/>
        <v>0</v>
      </c>
      <c r="N2028" s="3">
        <f t="shared" si="540"/>
        <v>0</v>
      </c>
      <c r="O2028" s="3">
        <f>SUM(K2028:M2028)</f>
        <v>0</v>
      </c>
      <c r="P2028" s="41" t="str">
        <f t="shared" si="541"/>
        <v/>
      </c>
      <c r="Q2028" s="42" t="str">
        <f t="shared" si="542"/>
        <v/>
      </c>
      <c r="R2028" s="44" t="str">
        <f t="shared" si="543"/>
        <v/>
      </c>
      <c r="S2028" s="3" t="str">
        <f>IF(G2028&gt;0,(K2028/G2028)*(1000000/365),"")</f>
        <v/>
      </c>
      <c r="T2028" s="3" t="str">
        <f>IF(H2028&gt;0,(L2028/H2028)*(1000000/365),"")</f>
        <v/>
      </c>
      <c r="U2028" s="3" t="str">
        <f>IF(I2028&gt;0,(M2028/I2028)*(1000000/365),"")</f>
        <v/>
      </c>
      <c r="V2028" s="28" t="str">
        <f>IF(J2028&gt;0,(N2028/J2028)*(1000000/365),"")</f>
        <v/>
      </c>
      <c r="Y2028" s="29" t="s">
        <v>644</v>
      </c>
      <c r="AQ2028">
        <v>0</v>
      </c>
      <c r="AR2028">
        <v>0</v>
      </c>
    </row>
    <row r="2029" spans="1:44" x14ac:dyDescent="0.25">
      <c r="A2029" s="3">
        <f t="shared" si="527"/>
        <v>6</v>
      </c>
      <c r="B2029" s="3" t="str">
        <f t="shared" si="528"/>
        <v>Oil</v>
      </c>
      <c r="C2029" s="3">
        <f t="shared" si="529"/>
        <v>0</v>
      </c>
      <c r="D2029" s="3">
        <f t="shared" si="530"/>
        <v>0</v>
      </c>
      <c r="E2029" s="3">
        <f t="shared" si="531"/>
        <v>0</v>
      </c>
      <c r="F2029" s="3">
        <f t="shared" si="532"/>
        <v>0</v>
      </c>
      <c r="G2029" s="3">
        <f t="shared" si="533"/>
        <v>0</v>
      </c>
      <c r="H2029" s="3">
        <f t="shared" si="534"/>
        <v>0</v>
      </c>
      <c r="I2029" s="3">
        <f t="shared" si="535"/>
        <v>0</v>
      </c>
      <c r="J2029" s="3">
        <f t="shared" si="536"/>
        <v>1</v>
      </c>
      <c r="K2029" s="3">
        <f t="shared" si="537"/>
        <v>0</v>
      </c>
      <c r="L2029" s="3">
        <f t="shared" si="538"/>
        <v>0</v>
      </c>
      <c r="M2029" s="3">
        <f t="shared" si="539"/>
        <v>0</v>
      </c>
      <c r="N2029" s="3">
        <f t="shared" si="540"/>
        <v>2.5777999999999997E-6</v>
      </c>
      <c r="O2029" s="3">
        <f>SUM(K2029:M2029)</f>
        <v>0</v>
      </c>
      <c r="P2029" s="41" t="str">
        <f t="shared" si="541"/>
        <v/>
      </c>
      <c r="Q2029" s="42" t="str">
        <f t="shared" si="542"/>
        <v/>
      </c>
      <c r="R2029" s="44" t="str">
        <f t="shared" si="543"/>
        <v/>
      </c>
      <c r="S2029" s="3" t="str">
        <f>IF(G2029&gt;0,(K2029/G2029)*(1000000/365),"")</f>
        <v/>
      </c>
      <c r="T2029" s="3" t="str">
        <f>IF(H2029&gt;0,(L2029/H2029)*(1000000/365),"")</f>
        <v/>
      </c>
      <c r="U2029" s="3" t="str">
        <f>IF(I2029&gt;0,(M2029/I2029)*(1000000/365),"")</f>
        <v/>
      </c>
      <c r="V2029" s="28">
        <f>IF(J2029&gt;0,(N2029/J2029)*(1000000/365),"")</f>
        <v>7.0624657534246564E-3</v>
      </c>
      <c r="Y2029" s="29" t="s">
        <v>668</v>
      </c>
      <c r="AQ2029">
        <v>1</v>
      </c>
      <c r="AR2029">
        <v>2.5777999999999999E-3</v>
      </c>
    </row>
    <row r="2030" spans="1:44" x14ac:dyDescent="0.25">
      <c r="A2030" s="3">
        <f t="shared" si="527"/>
        <v>6</v>
      </c>
      <c r="B2030" s="3" t="str">
        <f t="shared" si="528"/>
        <v>Oil</v>
      </c>
      <c r="C2030" s="3">
        <f t="shared" si="529"/>
        <v>0</v>
      </c>
      <c r="D2030" s="3">
        <f t="shared" si="530"/>
        <v>0</v>
      </c>
      <c r="E2030" s="3">
        <f t="shared" si="531"/>
        <v>0</v>
      </c>
      <c r="F2030" s="3" t="str">
        <f t="shared" si="532"/>
        <v/>
      </c>
      <c r="G2030" s="3">
        <f t="shared" si="533"/>
        <v>0</v>
      </c>
      <c r="H2030" s="3">
        <f t="shared" si="534"/>
        <v>0</v>
      </c>
      <c r="I2030" s="3">
        <f t="shared" si="535"/>
        <v>0</v>
      </c>
      <c r="J2030" s="3">
        <f t="shared" si="536"/>
        <v>0</v>
      </c>
      <c r="K2030" s="3">
        <f t="shared" si="537"/>
        <v>0</v>
      </c>
      <c r="L2030" s="3">
        <f t="shared" si="538"/>
        <v>0</v>
      </c>
      <c r="M2030" s="3">
        <f t="shared" si="539"/>
        <v>0</v>
      </c>
      <c r="N2030" s="3">
        <f t="shared" si="540"/>
        <v>0</v>
      </c>
      <c r="O2030" s="3">
        <f>SUM(K2030:M2030)</f>
        <v>0</v>
      </c>
      <c r="P2030" s="41" t="str">
        <f t="shared" si="541"/>
        <v/>
      </c>
      <c r="Q2030" s="42" t="str">
        <f t="shared" si="542"/>
        <v/>
      </c>
      <c r="R2030" s="44" t="str">
        <f t="shared" si="543"/>
        <v/>
      </c>
      <c r="S2030" s="3" t="str">
        <f>IF(G2030&gt;0,(K2030/G2030)*(1000000/365),"")</f>
        <v/>
      </c>
      <c r="T2030" s="3" t="str">
        <f>IF(H2030&gt;0,(L2030/H2030)*(1000000/365),"")</f>
        <v/>
      </c>
      <c r="U2030" s="3" t="str">
        <f>IF(I2030&gt;0,(M2030/I2030)*(1000000/365),"")</f>
        <v/>
      </c>
      <c r="V2030" s="28" t="str">
        <f>IF(J2030&gt;0,(N2030/J2030)*(1000000/365),"")</f>
        <v/>
      </c>
      <c r="Y2030" s="29" t="s">
        <v>668</v>
      </c>
      <c r="AQ2030">
        <v>0</v>
      </c>
      <c r="AR2030">
        <v>0</v>
      </c>
    </row>
    <row r="2031" spans="1:44" x14ac:dyDescent="0.25">
      <c r="A2031" s="3">
        <f t="shared" si="527"/>
        <v>6</v>
      </c>
      <c r="B2031" s="3" t="str">
        <f t="shared" si="528"/>
        <v>Oil</v>
      </c>
      <c r="C2031" s="3">
        <f t="shared" si="529"/>
        <v>0</v>
      </c>
      <c r="D2031" s="3">
        <f t="shared" si="530"/>
        <v>0</v>
      </c>
      <c r="E2031" s="3">
        <f t="shared" si="531"/>
        <v>0</v>
      </c>
      <c r="F2031" s="3">
        <f t="shared" si="532"/>
        <v>0</v>
      </c>
      <c r="G2031" s="3">
        <f t="shared" si="533"/>
        <v>0</v>
      </c>
      <c r="H2031" s="3">
        <f t="shared" si="534"/>
        <v>0</v>
      </c>
      <c r="I2031" s="3">
        <f t="shared" si="535"/>
        <v>0</v>
      </c>
      <c r="J2031" s="3">
        <f t="shared" si="536"/>
        <v>24</v>
      </c>
      <c r="K2031" s="3">
        <f t="shared" si="537"/>
        <v>0</v>
      </c>
      <c r="L2031" s="3">
        <f t="shared" si="538"/>
        <v>0</v>
      </c>
      <c r="M2031" s="3">
        <f t="shared" si="539"/>
        <v>0</v>
      </c>
      <c r="N2031" s="3">
        <f t="shared" si="540"/>
        <v>2.2293E-6</v>
      </c>
      <c r="O2031" s="3">
        <f>SUM(K2031:M2031)</f>
        <v>0</v>
      </c>
      <c r="P2031" s="41" t="str">
        <f t="shared" si="541"/>
        <v/>
      </c>
      <c r="Q2031" s="42" t="str">
        <f t="shared" si="542"/>
        <v/>
      </c>
      <c r="R2031" s="44" t="str">
        <f t="shared" si="543"/>
        <v/>
      </c>
      <c r="S2031" s="3" t="str">
        <f>IF(G2031&gt;0,(K2031/G2031)*(1000000/365),"")</f>
        <v/>
      </c>
      <c r="T2031" s="3" t="str">
        <f>IF(H2031&gt;0,(L2031/H2031)*(1000000/365),"")</f>
        <v/>
      </c>
      <c r="U2031" s="3" t="str">
        <f>IF(I2031&gt;0,(M2031/I2031)*(1000000/365),"")</f>
        <v/>
      </c>
      <c r="V2031" s="28">
        <f>IF(J2031&gt;0,(N2031/J2031)*(1000000/365),"")</f>
        <v>2.5448630136986304E-4</v>
      </c>
      <c r="Y2031" s="29" t="s">
        <v>668</v>
      </c>
      <c r="AQ2031">
        <v>24</v>
      </c>
      <c r="AR2031">
        <v>2.2293E-3</v>
      </c>
    </row>
    <row r="2032" spans="1:44" x14ac:dyDescent="0.25">
      <c r="A2032" s="3">
        <f t="shared" si="527"/>
        <v>6</v>
      </c>
      <c r="B2032" s="3" t="str">
        <f t="shared" si="528"/>
        <v>Oil</v>
      </c>
      <c r="C2032" s="3">
        <f t="shared" si="529"/>
        <v>0</v>
      </c>
      <c r="D2032" s="3">
        <f t="shared" si="530"/>
        <v>0</v>
      </c>
      <c r="E2032" s="3">
        <f t="shared" si="531"/>
        <v>0</v>
      </c>
      <c r="F2032" s="3">
        <f t="shared" si="532"/>
        <v>0</v>
      </c>
      <c r="G2032" s="3">
        <f t="shared" si="533"/>
        <v>0</v>
      </c>
      <c r="H2032" s="3">
        <f t="shared" si="534"/>
        <v>0</v>
      </c>
      <c r="I2032" s="3">
        <f t="shared" si="535"/>
        <v>0</v>
      </c>
      <c r="J2032" s="3">
        <f t="shared" si="536"/>
        <v>1</v>
      </c>
      <c r="K2032" s="3">
        <f t="shared" si="537"/>
        <v>0</v>
      </c>
      <c r="L2032" s="3">
        <f t="shared" si="538"/>
        <v>0</v>
      </c>
      <c r="M2032" s="3">
        <f t="shared" si="539"/>
        <v>0</v>
      </c>
      <c r="N2032" s="3">
        <f t="shared" si="540"/>
        <v>7.9500000000000008E-5</v>
      </c>
      <c r="O2032" s="3">
        <f>SUM(K2032:M2032)</f>
        <v>0</v>
      </c>
      <c r="P2032" s="41" t="str">
        <f t="shared" si="541"/>
        <v/>
      </c>
      <c r="Q2032" s="42" t="str">
        <f t="shared" si="542"/>
        <v/>
      </c>
      <c r="R2032" s="44" t="str">
        <f t="shared" si="543"/>
        <v/>
      </c>
      <c r="S2032" s="3" t="str">
        <f>IF(G2032&gt;0,(K2032/G2032)*(1000000/365),"")</f>
        <v/>
      </c>
      <c r="T2032" s="3" t="str">
        <f>IF(H2032&gt;0,(L2032/H2032)*(1000000/365),"")</f>
        <v/>
      </c>
      <c r="U2032" s="3" t="str">
        <f>IF(I2032&gt;0,(M2032/I2032)*(1000000/365),"")</f>
        <v/>
      </c>
      <c r="V2032" s="28">
        <f>IF(J2032&gt;0,(N2032/J2032)*(1000000/365),"")</f>
        <v>0.21780821917808221</v>
      </c>
      <c r="Y2032" s="29" t="s">
        <v>668</v>
      </c>
      <c r="AQ2032">
        <v>1</v>
      </c>
      <c r="AR2032">
        <v>7.9500000000000001E-2</v>
      </c>
    </row>
    <row r="2033" spans="1:44" x14ac:dyDescent="0.25">
      <c r="A2033" s="3">
        <f t="shared" si="527"/>
        <v>6</v>
      </c>
      <c r="B2033" s="3" t="str">
        <f t="shared" si="528"/>
        <v>Oil</v>
      </c>
      <c r="C2033" s="3">
        <f t="shared" si="529"/>
        <v>0</v>
      </c>
      <c r="D2033" s="3">
        <f t="shared" si="530"/>
        <v>0</v>
      </c>
      <c r="E2033" s="3">
        <f t="shared" si="531"/>
        <v>0</v>
      </c>
      <c r="F2033" s="3">
        <f t="shared" si="532"/>
        <v>0</v>
      </c>
      <c r="G2033" s="3">
        <f t="shared" si="533"/>
        <v>0</v>
      </c>
      <c r="H2033" s="3">
        <f t="shared" si="534"/>
        <v>0</v>
      </c>
      <c r="I2033" s="3">
        <f t="shared" si="535"/>
        <v>0</v>
      </c>
      <c r="J2033" s="3">
        <f t="shared" si="536"/>
        <v>10</v>
      </c>
      <c r="K2033" s="3">
        <f t="shared" si="537"/>
        <v>0</v>
      </c>
      <c r="L2033" s="3">
        <f t="shared" si="538"/>
        <v>0</v>
      </c>
      <c r="M2033" s="3">
        <f t="shared" si="539"/>
        <v>0</v>
      </c>
      <c r="N2033" s="3">
        <f t="shared" si="540"/>
        <v>3.9579999999999997E-4</v>
      </c>
      <c r="O2033" s="3">
        <f>SUM(K2033:M2033)</f>
        <v>0</v>
      </c>
      <c r="P2033" s="41" t="str">
        <f t="shared" si="541"/>
        <v/>
      </c>
      <c r="Q2033" s="42" t="str">
        <f t="shared" si="542"/>
        <v/>
      </c>
      <c r="R2033" s="44" t="str">
        <f t="shared" si="543"/>
        <v/>
      </c>
      <c r="S2033" s="3" t="str">
        <f>IF(G2033&gt;0,(K2033/G2033)*(1000000/365),"")</f>
        <v/>
      </c>
      <c r="T2033" s="3" t="str">
        <f>IF(H2033&gt;0,(L2033/H2033)*(1000000/365),"")</f>
        <v/>
      </c>
      <c r="U2033" s="3" t="str">
        <f>IF(I2033&gt;0,(M2033/I2033)*(1000000/365),"")</f>
        <v/>
      </c>
      <c r="V2033" s="28">
        <f>IF(J2033&gt;0,(N2033/J2033)*(1000000/365),"")</f>
        <v>0.10843835616438355</v>
      </c>
      <c r="Y2033" s="29" t="s">
        <v>677</v>
      </c>
      <c r="AQ2033">
        <v>10</v>
      </c>
      <c r="AR2033">
        <v>0.39579999999999999</v>
      </c>
    </row>
    <row r="2034" spans="1:44" x14ac:dyDescent="0.25">
      <c r="A2034" s="3">
        <f t="shared" si="527"/>
        <v>6</v>
      </c>
      <c r="B2034" s="3" t="str">
        <f t="shared" si="528"/>
        <v>Oil</v>
      </c>
      <c r="C2034" s="3">
        <f t="shared" si="529"/>
        <v>0</v>
      </c>
      <c r="D2034" s="3">
        <f t="shared" si="530"/>
        <v>0</v>
      </c>
      <c r="E2034" s="3">
        <f t="shared" si="531"/>
        <v>0</v>
      </c>
      <c r="F2034" s="3">
        <f t="shared" si="532"/>
        <v>0</v>
      </c>
      <c r="G2034" s="3">
        <f t="shared" si="533"/>
        <v>0</v>
      </c>
      <c r="H2034" s="3">
        <f t="shared" si="534"/>
        <v>0</v>
      </c>
      <c r="I2034" s="3">
        <f t="shared" si="535"/>
        <v>0</v>
      </c>
      <c r="J2034" s="3">
        <f t="shared" si="536"/>
        <v>3</v>
      </c>
      <c r="K2034" s="3">
        <f t="shared" si="537"/>
        <v>0</v>
      </c>
      <c r="L2034" s="3">
        <f t="shared" si="538"/>
        <v>0</v>
      </c>
      <c r="M2034" s="3">
        <f t="shared" si="539"/>
        <v>0</v>
      </c>
      <c r="N2034" s="3">
        <f t="shared" si="540"/>
        <v>1.27E-4</v>
      </c>
      <c r="O2034" s="3">
        <f>SUM(K2034:M2034)</f>
        <v>0</v>
      </c>
      <c r="P2034" s="41" t="str">
        <f t="shared" si="541"/>
        <v/>
      </c>
      <c r="Q2034" s="42" t="str">
        <f t="shared" si="542"/>
        <v/>
      </c>
      <c r="R2034" s="44" t="str">
        <f t="shared" si="543"/>
        <v/>
      </c>
      <c r="S2034" s="3" t="str">
        <f>IF(G2034&gt;0,(K2034/G2034)*(1000000/365),"")</f>
        <v/>
      </c>
      <c r="T2034" s="3" t="str">
        <f>IF(H2034&gt;0,(L2034/H2034)*(1000000/365),"")</f>
        <v/>
      </c>
      <c r="U2034" s="3" t="str">
        <f>IF(I2034&gt;0,(M2034/I2034)*(1000000/365),"")</f>
        <v/>
      </c>
      <c r="V2034" s="28">
        <f>IF(J2034&gt;0,(N2034/J2034)*(1000000/365),"")</f>
        <v>0.11598173515981734</v>
      </c>
      <c r="Y2034" s="29" t="s">
        <v>680</v>
      </c>
      <c r="AQ2034">
        <v>3</v>
      </c>
      <c r="AR2034">
        <v>0.127</v>
      </c>
    </row>
    <row r="2035" spans="1:44" x14ac:dyDescent="0.25">
      <c r="A2035" s="3">
        <f t="shared" si="527"/>
        <v>6</v>
      </c>
      <c r="B2035" s="3" t="str">
        <f t="shared" si="528"/>
        <v>Oil</v>
      </c>
      <c r="C2035" s="3">
        <f t="shared" si="529"/>
        <v>0</v>
      </c>
      <c r="D2035" s="3">
        <f t="shared" si="530"/>
        <v>0</v>
      </c>
      <c r="E2035" s="3">
        <f t="shared" si="531"/>
        <v>0</v>
      </c>
      <c r="F2035" s="3">
        <f t="shared" si="532"/>
        <v>0</v>
      </c>
      <c r="G2035" s="3">
        <f t="shared" si="533"/>
        <v>0</v>
      </c>
      <c r="H2035" s="3">
        <f t="shared" si="534"/>
        <v>0</v>
      </c>
      <c r="I2035" s="3">
        <f t="shared" si="535"/>
        <v>0</v>
      </c>
      <c r="J2035" s="3">
        <f t="shared" si="536"/>
        <v>1</v>
      </c>
      <c r="K2035" s="3">
        <f t="shared" si="537"/>
        <v>0</v>
      </c>
      <c r="L2035" s="3">
        <f t="shared" si="538"/>
        <v>0</v>
      </c>
      <c r="M2035" s="3">
        <f t="shared" si="539"/>
        <v>0</v>
      </c>
      <c r="N2035" s="3">
        <f t="shared" si="540"/>
        <v>4.2268999999999993E-6</v>
      </c>
      <c r="O2035" s="3">
        <f>SUM(K2035:M2035)</f>
        <v>0</v>
      </c>
      <c r="P2035" s="41" t="str">
        <f t="shared" si="541"/>
        <v/>
      </c>
      <c r="Q2035" s="42" t="str">
        <f t="shared" si="542"/>
        <v/>
      </c>
      <c r="R2035" s="44" t="str">
        <f t="shared" si="543"/>
        <v/>
      </c>
      <c r="S2035" s="3" t="str">
        <f>IF(G2035&gt;0,(K2035/G2035)*(1000000/365),"")</f>
        <v/>
      </c>
      <c r="T2035" s="3" t="str">
        <f>IF(H2035&gt;0,(L2035/H2035)*(1000000/365),"")</f>
        <v/>
      </c>
      <c r="U2035" s="3" t="str">
        <f>IF(I2035&gt;0,(M2035/I2035)*(1000000/365),"")</f>
        <v/>
      </c>
      <c r="V2035" s="28">
        <f>IF(J2035&gt;0,(N2035/J2035)*(1000000/365),"")</f>
        <v>1.1580547945205476E-2</v>
      </c>
      <c r="Y2035" s="29" t="s">
        <v>683</v>
      </c>
      <c r="AQ2035">
        <v>1</v>
      </c>
      <c r="AR2035">
        <v>4.2268999999999996E-3</v>
      </c>
    </row>
    <row r="2036" spans="1:44" x14ac:dyDescent="0.25">
      <c r="A2036" s="3">
        <f t="shared" si="527"/>
        <v>6</v>
      </c>
      <c r="B2036" s="3" t="str">
        <f t="shared" si="528"/>
        <v>Oil</v>
      </c>
      <c r="C2036" s="3">
        <f t="shared" si="529"/>
        <v>0</v>
      </c>
      <c r="D2036" s="3">
        <f t="shared" si="530"/>
        <v>0</v>
      </c>
      <c r="E2036" s="3">
        <f t="shared" si="531"/>
        <v>0</v>
      </c>
      <c r="F2036" s="3">
        <f t="shared" si="532"/>
        <v>0</v>
      </c>
      <c r="G2036" s="3">
        <f t="shared" si="533"/>
        <v>0</v>
      </c>
      <c r="H2036" s="3">
        <f t="shared" si="534"/>
        <v>0</v>
      </c>
      <c r="I2036" s="3">
        <f t="shared" si="535"/>
        <v>0</v>
      </c>
      <c r="J2036" s="3">
        <f t="shared" si="536"/>
        <v>6</v>
      </c>
      <c r="K2036" s="3">
        <f t="shared" si="537"/>
        <v>0</v>
      </c>
      <c r="L2036" s="3">
        <f t="shared" si="538"/>
        <v>0</v>
      </c>
      <c r="M2036" s="3">
        <f t="shared" si="539"/>
        <v>0</v>
      </c>
      <c r="N2036" s="3">
        <f t="shared" si="540"/>
        <v>1.2570000000000002E-4</v>
      </c>
      <c r="O2036" s="3">
        <f>SUM(K2036:M2036)</f>
        <v>0</v>
      </c>
      <c r="P2036" s="41" t="str">
        <f t="shared" si="541"/>
        <v/>
      </c>
      <c r="Q2036" s="42" t="str">
        <f t="shared" si="542"/>
        <v/>
      </c>
      <c r="R2036" s="44" t="str">
        <f t="shared" si="543"/>
        <v/>
      </c>
      <c r="S2036" s="3" t="str">
        <f>IF(G2036&gt;0,(K2036/G2036)*(1000000/365),"")</f>
        <v/>
      </c>
      <c r="T2036" s="3" t="str">
        <f>IF(H2036&gt;0,(L2036/H2036)*(1000000/365),"")</f>
        <v/>
      </c>
      <c r="U2036" s="3" t="str">
        <f>IF(I2036&gt;0,(M2036/I2036)*(1000000/365),"")</f>
        <v/>
      </c>
      <c r="V2036" s="28">
        <f>IF(J2036&gt;0,(N2036/J2036)*(1000000/365),"")</f>
        <v>5.7397260273972614E-2</v>
      </c>
      <c r="Y2036" s="29" t="s">
        <v>683</v>
      </c>
      <c r="AQ2036">
        <v>6</v>
      </c>
      <c r="AR2036">
        <v>0.12570000000000001</v>
      </c>
    </row>
    <row r="2037" spans="1:44" x14ac:dyDescent="0.25">
      <c r="A2037" s="3">
        <f t="shared" si="527"/>
        <v>6</v>
      </c>
      <c r="B2037" s="3" t="str">
        <f t="shared" si="528"/>
        <v>Oil</v>
      </c>
      <c r="C2037" s="3">
        <f t="shared" si="529"/>
        <v>0</v>
      </c>
      <c r="D2037" s="3">
        <f t="shared" si="530"/>
        <v>0</v>
      </c>
      <c r="E2037" s="3">
        <f t="shared" si="531"/>
        <v>0</v>
      </c>
      <c r="F2037" s="3">
        <f t="shared" si="532"/>
        <v>0</v>
      </c>
      <c r="G2037" s="3">
        <f t="shared" si="533"/>
        <v>0</v>
      </c>
      <c r="H2037" s="3">
        <f t="shared" si="534"/>
        <v>0</v>
      </c>
      <c r="I2037" s="3">
        <f t="shared" si="535"/>
        <v>0</v>
      </c>
      <c r="J2037" s="3">
        <f t="shared" si="536"/>
        <v>1</v>
      </c>
      <c r="K2037" s="3">
        <f t="shared" si="537"/>
        <v>0</v>
      </c>
      <c r="L2037" s="3">
        <f t="shared" si="538"/>
        <v>0</v>
      </c>
      <c r="M2037" s="3">
        <f t="shared" si="539"/>
        <v>0</v>
      </c>
      <c r="N2037" s="3">
        <f t="shared" si="540"/>
        <v>8.2985000000000003E-6</v>
      </c>
      <c r="O2037" s="3">
        <f>SUM(K2037:M2037)</f>
        <v>0</v>
      </c>
      <c r="P2037" s="41" t="str">
        <f t="shared" si="541"/>
        <v/>
      </c>
      <c r="Q2037" s="42" t="str">
        <f t="shared" si="542"/>
        <v/>
      </c>
      <c r="R2037" s="44" t="str">
        <f t="shared" si="543"/>
        <v/>
      </c>
      <c r="S2037" s="3" t="str">
        <f>IF(G2037&gt;0,(K2037/G2037)*(1000000/365),"")</f>
        <v/>
      </c>
      <c r="T2037" s="3" t="str">
        <f>IF(H2037&gt;0,(L2037/H2037)*(1000000/365),"")</f>
        <v/>
      </c>
      <c r="U2037" s="3" t="str">
        <f>IF(I2037&gt;0,(M2037/I2037)*(1000000/365),"")</f>
        <v/>
      </c>
      <c r="V2037" s="28">
        <f>IF(J2037&gt;0,(N2037/J2037)*(1000000/365),"")</f>
        <v>2.2735616438356164E-2</v>
      </c>
      <c r="Y2037" s="29" t="s">
        <v>683</v>
      </c>
      <c r="AQ2037">
        <v>1</v>
      </c>
      <c r="AR2037">
        <v>8.2985000000000003E-3</v>
      </c>
    </row>
    <row r="2038" spans="1:44" x14ac:dyDescent="0.25">
      <c r="A2038" s="3">
        <f t="shared" si="527"/>
        <v>6</v>
      </c>
      <c r="B2038" s="3" t="str">
        <f t="shared" si="528"/>
        <v>Oil</v>
      </c>
      <c r="C2038" s="3">
        <f t="shared" si="529"/>
        <v>0</v>
      </c>
      <c r="D2038" s="3">
        <f t="shared" si="530"/>
        <v>0</v>
      </c>
      <c r="E2038" s="3">
        <f t="shared" si="531"/>
        <v>0</v>
      </c>
      <c r="F2038" s="3">
        <f t="shared" si="532"/>
        <v>0</v>
      </c>
      <c r="G2038" s="3">
        <f t="shared" si="533"/>
        <v>0</v>
      </c>
      <c r="H2038" s="3">
        <f t="shared" si="534"/>
        <v>0</v>
      </c>
      <c r="I2038" s="3">
        <f t="shared" si="535"/>
        <v>0</v>
      </c>
      <c r="J2038" s="3">
        <f t="shared" si="536"/>
        <v>54</v>
      </c>
      <c r="K2038" s="3">
        <f t="shared" si="537"/>
        <v>0</v>
      </c>
      <c r="L2038" s="3">
        <f t="shared" si="538"/>
        <v>0</v>
      </c>
      <c r="M2038" s="3">
        <f t="shared" si="539"/>
        <v>0</v>
      </c>
      <c r="N2038" s="3">
        <f t="shared" si="540"/>
        <v>2.0784449999999998E-4</v>
      </c>
      <c r="O2038" s="3">
        <f>SUM(K2038:M2038)</f>
        <v>0</v>
      </c>
      <c r="P2038" s="41" t="str">
        <f t="shared" si="541"/>
        <v/>
      </c>
      <c r="Q2038" s="42" t="str">
        <f t="shared" si="542"/>
        <v/>
      </c>
      <c r="R2038" s="44" t="str">
        <f t="shared" si="543"/>
        <v/>
      </c>
      <c r="S2038" s="3" t="str">
        <f>IF(G2038&gt;0,(K2038/G2038)*(1000000/365),"")</f>
        <v/>
      </c>
      <c r="T2038" s="3" t="str">
        <f>IF(H2038&gt;0,(L2038/H2038)*(1000000/365),"")</f>
        <v/>
      </c>
      <c r="U2038" s="3" t="str">
        <f>IF(I2038&gt;0,(M2038/I2038)*(1000000/365),"")</f>
        <v/>
      </c>
      <c r="V2038" s="28">
        <f>IF(J2038&gt;0,(N2038/J2038)*(1000000/365),"")</f>
        <v>1.0545129375951293E-2</v>
      </c>
      <c r="Y2038" s="29" t="s">
        <v>683</v>
      </c>
      <c r="AQ2038">
        <v>54</v>
      </c>
      <c r="AR2038">
        <v>0.20784449999999999</v>
      </c>
    </row>
    <row r="2039" spans="1:44" x14ac:dyDescent="0.25">
      <c r="A2039" s="3">
        <f t="shared" si="527"/>
        <v>6</v>
      </c>
      <c r="B2039" s="3" t="str">
        <f t="shared" si="528"/>
        <v>Oil</v>
      </c>
      <c r="C2039" s="3">
        <f t="shared" si="529"/>
        <v>0</v>
      </c>
      <c r="D2039" s="3">
        <f t="shared" si="530"/>
        <v>0</v>
      </c>
      <c r="E2039" s="3">
        <f t="shared" si="531"/>
        <v>0</v>
      </c>
      <c r="F2039" s="3">
        <f t="shared" si="532"/>
        <v>0</v>
      </c>
      <c r="G2039" s="3">
        <f t="shared" si="533"/>
        <v>0</v>
      </c>
      <c r="H2039" s="3">
        <f t="shared" si="534"/>
        <v>0</v>
      </c>
      <c r="I2039" s="3">
        <f t="shared" si="535"/>
        <v>0</v>
      </c>
      <c r="J2039" s="3">
        <f t="shared" si="536"/>
        <v>4</v>
      </c>
      <c r="K2039" s="3">
        <f t="shared" si="537"/>
        <v>0</v>
      </c>
      <c r="L2039" s="3">
        <f t="shared" si="538"/>
        <v>0</v>
      </c>
      <c r="M2039" s="3">
        <f t="shared" si="539"/>
        <v>0</v>
      </c>
      <c r="N2039" s="3">
        <f t="shared" si="540"/>
        <v>4.21E-5</v>
      </c>
      <c r="O2039" s="3">
        <f>SUM(K2039:M2039)</f>
        <v>0</v>
      </c>
      <c r="P2039" s="41" t="str">
        <f t="shared" si="541"/>
        <v/>
      </c>
      <c r="Q2039" s="42" t="str">
        <f t="shared" si="542"/>
        <v/>
      </c>
      <c r="R2039" s="44" t="str">
        <f t="shared" si="543"/>
        <v/>
      </c>
      <c r="S2039" s="3" t="str">
        <f>IF(G2039&gt;0,(K2039/G2039)*(1000000/365),"")</f>
        <v/>
      </c>
      <c r="T2039" s="3" t="str">
        <f>IF(H2039&gt;0,(L2039/H2039)*(1000000/365),"")</f>
        <v/>
      </c>
      <c r="U2039" s="3" t="str">
        <f>IF(I2039&gt;0,(M2039/I2039)*(1000000/365),"")</f>
        <v/>
      </c>
      <c r="V2039" s="28">
        <f>IF(J2039&gt;0,(N2039/J2039)*(1000000/365),"")</f>
        <v>2.8835616438356162E-2</v>
      </c>
      <c r="Y2039" s="29" t="s">
        <v>683</v>
      </c>
      <c r="AQ2039">
        <v>4</v>
      </c>
      <c r="AR2039">
        <v>4.2099999999999999E-2</v>
      </c>
    </row>
    <row r="2040" spans="1:44" x14ac:dyDescent="0.25">
      <c r="A2040" s="3">
        <f t="shared" si="527"/>
        <v>6</v>
      </c>
      <c r="B2040" s="3" t="str">
        <f t="shared" si="528"/>
        <v>Oil</v>
      </c>
      <c r="C2040" s="3">
        <f t="shared" si="529"/>
        <v>0</v>
      </c>
      <c r="D2040" s="3">
        <f t="shared" si="530"/>
        <v>0</v>
      </c>
      <c r="E2040" s="3">
        <f t="shared" si="531"/>
        <v>0</v>
      </c>
      <c r="F2040" s="3">
        <f t="shared" si="532"/>
        <v>0</v>
      </c>
      <c r="G2040" s="3">
        <f t="shared" si="533"/>
        <v>0</v>
      </c>
      <c r="H2040" s="3">
        <f t="shared" si="534"/>
        <v>0</v>
      </c>
      <c r="I2040" s="3">
        <f t="shared" si="535"/>
        <v>0</v>
      </c>
      <c r="J2040" s="3">
        <f t="shared" si="536"/>
        <v>10</v>
      </c>
      <c r="K2040" s="3">
        <f t="shared" si="537"/>
        <v>0</v>
      </c>
      <c r="L2040" s="3">
        <f t="shared" si="538"/>
        <v>0</v>
      </c>
      <c r="M2040" s="3">
        <f t="shared" si="539"/>
        <v>0</v>
      </c>
      <c r="N2040" s="3">
        <f t="shared" si="540"/>
        <v>3.5714000000000002E-6</v>
      </c>
      <c r="O2040" s="3">
        <f>SUM(K2040:M2040)</f>
        <v>0</v>
      </c>
      <c r="P2040" s="41" t="str">
        <f t="shared" si="541"/>
        <v/>
      </c>
      <c r="Q2040" s="42" t="str">
        <f t="shared" si="542"/>
        <v/>
      </c>
      <c r="R2040" s="44" t="str">
        <f t="shared" si="543"/>
        <v/>
      </c>
      <c r="S2040" s="3" t="str">
        <f>IF(G2040&gt;0,(K2040/G2040)*(1000000/365),"")</f>
        <v/>
      </c>
      <c r="T2040" s="3" t="str">
        <f>IF(H2040&gt;0,(L2040/H2040)*(1000000/365),"")</f>
        <v/>
      </c>
      <c r="U2040" s="3" t="str">
        <f>IF(I2040&gt;0,(M2040/I2040)*(1000000/365),"")</f>
        <v/>
      </c>
      <c r="V2040" s="28">
        <f>IF(J2040&gt;0,(N2040/J2040)*(1000000/365),"")</f>
        <v>9.7846575342465749E-4</v>
      </c>
      <c r="Y2040" s="29" t="s">
        <v>688</v>
      </c>
      <c r="AQ2040">
        <v>10</v>
      </c>
      <c r="AR2040">
        <v>3.5714000000000002E-3</v>
      </c>
    </row>
    <row r="2041" spans="1:44" x14ac:dyDescent="0.25">
      <c r="A2041" s="3">
        <f t="shared" si="527"/>
        <v>6</v>
      </c>
      <c r="B2041" s="3" t="str">
        <f t="shared" si="528"/>
        <v>Oil</v>
      </c>
      <c r="C2041" s="3">
        <f t="shared" si="529"/>
        <v>0</v>
      </c>
      <c r="D2041" s="3">
        <f t="shared" si="530"/>
        <v>0</v>
      </c>
      <c r="E2041" s="3">
        <f t="shared" si="531"/>
        <v>0</v>
      </c>
      <c r="F2041" s="3">
        <f t="shared" si="532"/>
        <v>0</v>
      </c>
      <c r="G2041" s="3">
        <f t="shared" si="533"/>
        <v>0</v>
      </c>
      <c r="H2041" s="3">
        <f t="shared" si="534"/>
        <v>0</v>
      </c>
      <c r="I2041" s="3">
        <f t="shared" si="535"/>
        <v>0</v>
      </c>
      <c r="J2041" s="3">
        <f t="shared" si="536"/>
        <v>2</v>
      </c>
      <c r="K2041" s="3">
        <f t="shared" si="537"/>
        <v>0</v>
      </c>
      <c r="L2041" s="3">
        <f t="shared" si="538"/>
        <v>0</v>
      </c>
      <c r="M2041" s="3">
        <f t="shared" si="539"/>
        <v>0</v>
      </c>
      <c r="N2041" s="3">
        <f t="shared" si="540"/>
        <v>1.3342480000000002E-4</v>
      </c>
      <c r="O2041" s="3">
        <f>SUM(K2041:M2041)</f>
        <v>0</v>
      </c>
      <c r="P2041" s="41" t="str">
        <f t="shared" si="541"/>
        <v/>
      </c>
      <c r="Q2041" s="42" t="str">
        <f t="shared" si="542"/>
        <v/>
      </c>
      <c r="R2041" s="44" t="str">
        <f t="shared" si="543"/>
        <v/>
      </c>
      <c r="S2041" s="3" t="str">
        <f>IF(G2041&gt;0,(K2041/G2041)*(1000000/365),"")</f>
        <v/>
      </c>
      <c r="T2041" s="3" t="str">
        <f>IF(H2041&gt;0,(L2041/H2041)*(1000000/365),"")</f>
        <v/>
      </c>
      <c r="U2041" s="3" t="str">
        <f>IF(I2041&gt;0,(M2041/I2041)*(1000000/365),"")</f>
        <v/>
      </c>
      <c r="V2041" s="28">
        <f>IF(J2041&gt;0,(N2041/J2041)*(1000000/365),"")</f>
        <v>0.18277369863013701</v>
      </c>
      <c r="Y2041" s="29" t="s">
        <v>690</v>
      </c>
      <c r="AQ2041">
        <v>2</v>
      </c>
      <c r="AR2041">
        <v>0.13342480000000001</v>
      </c>
    </row>
    <row r="2042" spans="1:44" x14ac:dyDescent="0.25">
      <c r="A2042" s="3">
        <f t="shared" si="527"/>
        <v>6</v>
      </c>
      <c r="B2042" s="3" t="str">
        <f t="shared" si="528"/>
        <v>Oil</v>
      </c>
      <c r="C2042" s="3">
        <f t="shared" si="529"/>
        <v>0</v>
      </c>
      <c r="D2042" s="3">
        <f t="shared" si="530"/>
        <v>0</v>
      </c>
      <c r="E2042" s="3">
        <f t="shared" si="531"/>
        <v>0</v>
      </c>
      <c r="F2042" s="3">
        <f t="shared" si="532"/>
        <v>0</v>
      </c>
      <c r="G2042" s="3">
        <f t="shared" si="533"/>
        <v>0</v>
      </c>
      <c r="H2042" s="3">
        <f t="shared" si="534"/>
        <v>0</v>
      </c>
      <c r="I2042" s="3">
        <f t="shared" si="535"/>
        <v>0</v>
      </c>
      <c r="J2042" s="3">
        <f t="shared" si="536"/>
        <v>2</v>
      </c>
      <c r="K2042" s="3">
        <f t="shared" si="537"/>
        <v>0</v>
      </c>
      <c r="L2042" s="3">
        <f t="shared" si="538"/>
        <v>0</v>
      </c>
      <c r="M2042" s="3">
        <f t="shared" si="539"/>
        <v>0</v>
      </c>
      <c r="N2042" s="3">
        <f t="shared" si="540"/>
        <v>1.0765719999999999E-4</v>
      </c>
      <c r="O2042" s="3">
        <f>SUM(K2042:M2042)</f>
        <v>0</v>
      </c>
      <c r="P2042" s="41" t="str">
        <f t="shared" si="541"/>
        <v/>
      </c>
      <c r="Q2042" s="42" t="str">
        <f t="shared" si="542"/>
        <v/>
      </c>
      <c r="R2042" s="44" t="str">
        <f t="shared" si="543"/>
        <v/>
      </c>
      <c r="S2042" s="3" t="str">
        <f>IF(G2042&gt;0,(K2042/G2042)*(1000000/365),"")</f>
        <v/>
      </c>
      <c r="T2042" s="3" t="str">
        <f>IF(H2042&gt;0,(L2042/H2042)*(1000000/365),"")</f>
        <v/>
      </c>
      <c r="U2042" s="3" t="str">
        <f>IF(I2042&gt;0,(M2042/I2042)*(1000000/365),"")</f>
        <v/>
      </c>
      <c r="V2042" s="28">
        <f>IF(J2042&gt;0,(N2042/J2042)*(1000000/365),"")</f>
        <v>0.14747561643835613</v>
      </c>
      <c r="Y2042" s="29" t="s">
        <v>690</v>
      </c>
      <c r="AQ2042">
        <v>2</v>
      </c>
      <c r="AR2042">
        <v>0.10765719999999999</v>
      </c>
    </row>
    <row r="2043" spans="1:44" x14ac:dyDescent="0.25">
      <c r="A2043" s="3">
        <f t="shared" si="527"/>
        <v>6</v>
      </c>
      <c r="B2043" s="3" t="str">
        <f t="shared" si="528"/>
        <v>Oil</v>
      </c>
      <c r="C2043" s="3">
        <f t="shared" si="529"/>
        <v>0</v>
      </c>
      <c r="D2043" s="3">
        <f t="shared" si="530"/>
        <v>0</v>
      </c>
      <c r="E2043" s="3">
        <f t="shared" si="531"/>
        <v>0</v>
      </c>
      <c r="F2043" s="3">
        <f t="shared" si="532"/>
        <v>0</v>
      </c>
      <c r="G2043" s="3">
        <f t="shared" si="533"/>
        <v>0</v>
      </c>
      <c r="H2043" s="3">
        <f t="shared" si="534"/>
        <v>0</v>
      </c>
      <c r="I2043" s="3">
        <f t="shared" si="535"/>
        <v>0</v>
      </c>
      <c r="J2043" s="3">
        <f t="shared" si="536"/>
        <v>5</v>
      </c>
      <c r="K2043" s="3">
        <f t="shared" si="537"/>
        <v>0</v>
      </c>
      <c r="L2043" s="3">
        <f t="shared" si="538"/>
        <v>0</v>
      </c>
      <c r="M2043" s="3">
        <f t="shared" si="539"/>
        <v>0</v>
      </c>
      <c r="N2043" s="3">
        <f t="shared" si="540"/>
        <v>2.4627699999999998E-5</v>
      </c>
      <c r="O2043" s="3">
        <f>SUM(K2043:M2043)</f>
        <v>0</v>
      </c>
      <c r="P2043" s="41" t="str">
        <f t="shared" si="541"/>
        <v/>
      </c>
      <c r="Q2043" s="42" t="str">
        <f t="shared" si="542"/>
        <v/>
      </c>
      <c r="R2043" s="44" t="str">
        <f t="shared" si="543"/>
        <v/>
      </c>
      <c r="S2043" s="3" t="str">
        <f>IF(G2043&gt;0,(K2043/G2043)*(1000000/365),"")</f>
        <v/>
      </c>
      <c r="T2043" s="3" t="str">
        <f>IF(H2043&gt;0,(L2043/H2043)*(1000000/365),"")</f>
        <v/>
      </c>
      <c r="U2043" s="3" t="str">
        <f>IF(I2043&gt;0,(M2043/I2043)*(1000000/365),"")</f>
        <v/>
      </c>
      <c r="V2043" s="28">
        <f>IF(J2043&gt;0,(N2043/J2043)*(1000000/365),"")</f>
        <v>1.3494630136986301E-2</v>
      </c>
      <c r="Y2043" s="29" t="s">
        <v>690</v>
      </c>
      <c r="AQ2043">
        <v>5</v>
      </c>
      <c r="AR2043">
        <v>2.4627699999999999E-2</v>
      </c>
    </row>
    <row r="2044" spans="1:44" x14ac:dyDescent="0.25">
      <c r="A2044" s="3">
        <f t="shared" si="527"/>
        <v>6</v>
      </c>
      <c r="B2044" s="3" t="str">
        <f t="shared" si="528"/>
        <v>Oil</v>
      </c>
      <c r="C2044" s="3">
        <f t="shared" si="529"/>
        <v>0</v>
      </c>
      <c r="D2044" s="3">
        <f t="shared" si="530"/>
        <v>0</v>
      </c>
      <c r="E2044" s="3">
        <f t="shared" si="531"/>
        <v>0</v>
      </c>
      <c r="F2044" s="3">
        <f t="shared" si="532"/>
        <v>0</v>
      </c>
      <c r="G2044" s="3">
        <f t="shared" si="533"/>
        <v>0</v>
      </c>
      <c r="H2044" s="3">
        <f t="shared" si="534"/>
        <v>0</v>
      </c>
      <c r="I2044" s="3">
        <f t="shared" si="535"/>
        <v>0</v>
      </c>
      <c r="J2044" s="3">
        <f t="shared" si="536"/>
        <v>7</v>
      </c>
      <c r="K2044" s="3">
        <f t="shared" si="537"/>
        <v>0</v>
      </c>
      <c r="L2044" s="3">
        <f t="shared" si="538"/>
        <v>0</v>
      </c>
      <c r="M2044" s="3">
        <f t="shared" si="539"/>
        <v>0</v>
      </c>
      <c r="N2044" s="3">
        <f t="shared" si="540"/>
        <v>1.2549999999999999E-4</v>
      </c>
      <c r="O2044" s="3">
        <f>SUM(K2044:M2044)</f>
        <v>0</v>
      </c>
      <c r="P2044" s="41" t="str">
        <f t="shared" si="541"/>
        <v/>
      </c>
      <c r="Q2044" s="42" t="str">
        <f t="shared" si="542"/>
        <v/>
      </c>
      <c r="R2044" s="44" t="str">
        <f t="shared" si="543"/>
        <v/>
      </c>
      <c r="S2044" s="3" t="str">
        <f>IF(G2044&gt;0,(K2044/G2044)*(1000000/365),"")</f>
        <v/>
      </c>
      <c r="T2044" s="3" t="str">
        <f>IF(H2044&gt;0,(L2044/H2044)*(1000000/365),"")</f>
        <v/>
      </c>
      <c r="U2044" s="3" t="str">
        <f>IF(I2044&gt;0,(M2044/I2044)*(1000000/365),"")</f>
        <v/>
      </c>
      <c r="V2044" s="28">
        <f>IF(J2044&gt;0,(N2044/J2044)*(1000000/365),"")</f>
        <v>4.9119373776908018E-2</v>
      </c>
      <c r="Y2044" s="29" t="s">
        <v>690</v>
      </c>
      <c r="AQ2044">
        <v>7</v>
      </c>
      <c r="AR2044">
        <v>0.1255</v>
      </c>
    </row>
    <row r="2045" spans="1:44" x14ac:dyDescent="0.25">
      <c r="A2045" s="3">
        <f t="shared" si="527"/>
        <v>6</v>
      </c>
      <c r="B2045" s="3" t="str">
        <f t="shared" si="528"/>
        <v>Oil</v>
      </c>
      <c r="C2045" s="3">
        <f t="shared" si="529"/>
        <v>0</v>
      </c>
      <c r="D2045" s="3">
        <f t="shared" si="530"/>
        <v>0</v>
      </c>
      <c r="E2045" s="3">
        <f t="shared" si="531"/>
        <v>0</v>
      </c>
      <c r="F2045" s="3">
        <f t="shared" si="532"/>
        <v>0</v>
      </c>
      <c r="G2045" s="3">
        <f t="shared" si="533"/>
        <v>0</v>
      </c>
      <c r="H2045" s="3">
        <f t="shared" si="534"/>
        <v>0</v>
      </c>
      <c r="I2045" s="3">
        <f t="shared" si="535"/>
        <v>0</v>
      </c>
      <c r="J2045" s="3">
        <f t="shared" si="536"/>
        <v>3</v>
      </c>
      <c r="K2045" s="3">
        <f t="shared" si="537"/>
        <v>0</v>
      </c>
      <c r="L2045" s="3">
        <f t="shared" si="538"/>
        <v>0</v>
      </c>
      <c r="M2045" s="3">
        <f t="shared" si="539"/>
        <v>0</v>
      </c>
      <c r="N2045" s="3">
        <f t="shared" si="540"/>
        <v>1.189288E-4</v>
      </c>
      <c r="O2045" s="3">
        <f>SUM(K2045:M2045)</f>
        <v>0</v>
      </c>
      <c r="P2045" s="41" t="str">
        <f t="shared" si="541"/>
        <v/>
      </c>
      <c r="Q2045" s="42" t="str">
        <f t="shared" si="542"/>
        <v/>
      </c>
      <c r="R2045" s="44" t="str">
        <f t="shared" si="543"/>
        <v/>
      </c>
      <c r="S2045" s="3" t="str">
        <f>IF(G2045&gt;0,(K2045/G2045)*(1000000/365),"")</f>
        <v/>
      </c>
      <c r="T2045" s="3" t="str">
        <f>IF(H2045&gt;0,(L2045/H2045)*(1000000/365),"")</f>
        <v/>
      </c>
      <c r="U2045" s="3" t="str">
        <f>IF(I2045&gt;0,(M2045/I2045)*(1000000/365),"")</f>
        <v/>
      </c>
      <c r="V2045" s="28">
        <f>IF(J2045&gt;0,(N2045/J2045)*(1000000/365),"")</f>
        <v>0.10861077625570775</v>
      </c>
      <c r="Y2045" s="29" t="s">
        <v>695</v>
      </c>
      <c r="AQ2045">
        <v>3</v>
      </c>
      <c r="AR2045">
        <v>0.1189288</v>
      </c>
    </row>
    <row r="2046" spans="1:44" x14ac:dyDescent="0.25">
      <c r="A2046" s="3">
        <f t="shared" si="527"/>
        <v>6</v>
      </c>
      <c r="B2046" s="3" t="str">
        <f t="shared" si="528"/>
        <v>Oil</v>
      </c>
      <c r="C2046" s="3">
        <f t="shared" si="529"/>
        <v>0</v>
      </c>
      <c r="D2046" s="3">
        <f t="shared" si="530"/>
        <v>0</v>
      </c>
      <c r="E2046" s="3">
        <f t="shared" si="531"/>
        <v>0</v>
      </c>
      <c r="F2046" s="3">
        <f t="shared" si="532"/>
        <v>0</v>
      </c>
      <c r="G2046" s="3">
        <f t="shared" si="533"/>
        <v>0</v>
      </c>
      <c r="H2046" s="3">
        <f t="shared" si="534"/>
        <v>0</v>
      </c>
      <c r="I2046" s="3">
        <f t="shared" si="535"/>
        <v>0</v>
      </c>
      <c r="J2046" s="3">
        <f t="shared" si="536"/>
        <v>45</v>
      </c>
      <c r="K2046" s="3">
        <f t="shared" si="537"/>
        <v>0</v>
      </c>
      <c r="L2046" s="3">
        <f t="shared" si="538"/>
        <v>0</v>
      </c>
      <c r="M2046" s="3">
        <f t="shared" si="539"/>
        <v>0</v>
      </c>
      <c r="N2046" s="3">
        <f t="shared" si="540"/>
        <v>9.5398906299999989E-2</v>
      </c>
      <c r="O2046" s="3">
        <f>SUM(K2046:M2046)</f>
        <v>0</v>
      </c>
      <c r="P2046" s="41" t="str">
        <f t="shared" si="541"/>
        <v/>
      </c>
      <c r="Q2046" s="42" t="str">
        <f t="shared" si="542"/>
        <v/>
      </c>
      <c r="R2046" s="44" t="str">
        <f t="shared" si="543"/>
        <v/>
      </c>
      <c r="S2046" s="3" t="str">
        <f>IF(G2046&gt;0,(K2046/G2046)*(1000000/365),"")</f>
        <v/>
      </c>
      <c r="T2046" s="3" t="str">
        <f>IF(H2046&gt;0,(L2046/H2046)*(1000000/365),"")</f>
        <v/>
      </c>
      <c r="U2046" s="3" t="str">
        <f>IF(I2046&gt;0,(M2046/I2046)*(1000000/365),"")</f>
        <v/>
      </c>
      <c r="V2046" s="28">
        <f>IF(J2046&gt;0,(N2046/J2046)*(1000000/365),"")</f>
        <v>5.8081525905631652</v>
      </c>
      <c r="Y2046" s="29" t="s">
        <v>695</v>
      </c>
      <c r="AQ2046">
        <v>45</v>
      </c>
      <c r="AR2046">
        <v>95.398906299999993</v>
      </c>
    </row>
    <row r="2047" spans="1:44" x14ac:dyDescent="0.25">
      <c r="A2047" s="3">
        <f t="shared" si="527"/>
        <v>6</v>
      </c>
      <c r="B2047" s="3" t="str">
        <f t="shared" si="528"/>
        <v>Oil</v>
      </c>
      <c r="C2047" s="3">
        <f t="shared" si="529"/>
        <v>0</v>
      </c>
      <c r="D2047" s="3">
        <f t="shared" si="530"/>
        <v>0</v>
      </c>
      <c r="E2047" s="3">
        <f t="shared" si="531"/>
        <v>0</v>
      </c>
      <c r="F2047" s="3">
        <f t="shared" si="532"/>
        <v>0</v>
      </c>
      <c r="G2047" s="3">
        <f t="shared" si="533"/>
        <v>0</v>
      </c>
      <c r="H2047" s="3">
        <f t="shared" si="534"/>
        <v>0</v>
      </c>
      <c r="I2047" s="3">
        <f t="shared" si="535"/>
        <v>0</v>
      </c>
      <c r="J2047" s="3">
        <f t="shared" si="536"/>
        <v>24</v>
      </c>
      <c r="K2047" s="3">
        <f t="shared" si="537"/>
        <v>0</v>
      </c>
      <c r="L2047" s="3">
        <f t="shared" si="538"/>
        <v>0</v>
      </c>
      <c r="M2047" s="3">
        <f t="shared" si="539"/>
        <v>0</v>
      </c>
      <c r="N2047" s="3">
        <f t="shared" si="540"/>
        <v>4.7366500000000001E-5</v>
      </c>
      <c r="O2047" s="3">
        <f>SUM(K2047:M2047)</f>
        <v>0</v>
      </c>
      <c r="P2047" s="41" t="str">
        <f t="shared" si="541"/>
        <v/>
      </c>
      <c r="Q2047" s="42" t="str">
        <f t="shared" si="542"/>
        <v/>
      </c>
      <c r="R2047" s="44" t="str">
        <f t="shared" si="543"/>
        <v/>
      </c>
      <c r="S2047" s="3" t="str">
        <f>IF(G2047&gt;0,(K2047/G2047)*(1000000/365),"")</f>
        <v/>
      </c>
      <c r="T2047" s="3" t="str">
        <f>IF(H2047&gt;0,(L2047/H2047)*(1000000/365),"")</f>
        <v/>
      </c>
      <c r="U2047" s="3" t="str">
        <f>IF(I2047&gt;0,(M2047/I2047)*(1000000/365),"")</f>
        <v/>
      </c>
      <c r="V2047" s="28">
        <f>IF(J2047&gt;0,(N2047/J2047)*(1000000/365),"")</f>
        <v>5.4071347031963467E-3</v>
      </c>
      <c r="Y2047" s="29" t="s">
        <v>695</v>
      </c>
      <c r="AQ2047">
        <v>24</v>
      </c>
      <c r="AR2047">
        <v>4.7366499999999999E-2</v>
      </c>
    </row>
    <row r="2048" spans="1:44" x14ac:dyDescent="0.25">
      <c r="A2048" s="3">
        <f t="shared" si="527"/>
        <v>6</v>
      </c>
      <c r="B2048" s="3" t="str">
        <f t="shared" si="528"/>
        <v>Oil</v>
      </c>
      <c r="C2048" s="3">
        <f t="shared" si="529"/>
        <v>0</v>
      </c>
      <c r="D2048" s="3">
        <f t="shared" si="530"/>
        <v>0</v>
      </c>
      <c r="E2048" s="3">
        <f t="shared" si="531"/>
        <v>0</v>
      </c>
      <c r="F2048" s="3" t="str">
        <f t="shared" si="532"/>
        <v/>
      </c>
      <c r="G2048" s="3">
        <f t="shared" si="533"/>
        <v>0</v>
      </c>
      <c r="H2048" s="3">
        <f t="shared" si="534"/>
        <v>0</v>
      </c>
      <c r="I2048" s="3">
        <f t="shared" si="535"/>
        <v>0</v>
      </c>
      <c r="J2048" s="3">
        <f t="shared" si="536"/>
        <v>0</v>
      </c>
      <c r="K2048" s="3">
        <f t="shared" si="537"/>
        <v>0</v>
      </c>
      <c r="L2048" s="3">
        <f t="shared" si="538"/>
        <v>0</v>
      </c>
      <c r="M2048" s="3">
        <f t="shared" si="539"/>
        <v>0</v>
      </c>
      <c r="N2048" s="3">
        <f t="shared" si="540"/>
        <v>0</v>
      </c>
      <c r="O2048" s="3">
        <f>SUM(K2048:M2048)</f>
        <v>0</v>
      </c>
      <c r="P2048" s="41" t="str">
        <f t="shared" si="541"/>
        <v/>
      </c>
      <c r="Q2048" s="42" t="str">
        <f t="shared" si="542"/>
        <v/>
      </c>
      <c r="R2048" s="44" t="str">
        <f t="shared" si="543"/>
        <v/>
      </c>
      <c r="S2048" s="3" t="str">
        <f>IF(G2048&gt;0,(K2048/G2048)*(1000000/365),"")</f>
        <v/>
      </c>
      <c r="T2048" s="3" t="str">
        <f>IF(H2048&gt;0,(L2048/H2048)*(1000000/365),"")</f>
        <v/>
      </c>
      <c r="U2048" s="3" t="str">
        <f>IF(I2048&gt;0,(M2048/I2048)*(1000000/365),"")</f>
        <v/>
      </c>
      <c r="V2048" s="28" t="str">
        <f>IF(J2048&gt;0,(N2048/J2048)*(1000000/365),"")</f>
        <v/>
      </c>
      <c r="Y2048" s="29" t="s">
        <v>695</v>
      </c>
      <c r="AQ2048">
        <v>0</v>
      </c>
      <c r="AR2048">
        <v>0</v>
      </c>
    </row>
    <row r="2049" spans="1:44" x14ac:dyDescent="0.25">
      <c r="A2049" s="3">
        <f t="shared" si="527"/>
        <v>6</v>
      </c>
      <c r="B2049" s="3" t="str">
        <f t="shared" si="528"/>
        <v>Oil</v>
      </c>
      <c r="C2049" s="3">
        <f t="shared" si="529"/>
        <v>0</v>
      </c>
      <c r="D2049" s="3">
        <f t="shared" si="530"/>
        <v>0</v>
      </c>
      <c r="E2049" s="3">
        <f t="shared" si="531"/>
        <v>0</v>
      </c>
      <c r="F2049" s="3">
        <f t="shared" si="532"/>
        <v>0</v>
      </c>
      <c r="G2049" s="3">
        <f t="shared" si="533"/>
        <v>0</v>
      </c>
      <c r="H2049" s="3">
        <f t="shared" si="534"/>
        <v>0</v>
      </c>
      <c r="I2049" s="3">
        <f t="shared" si="535"/>
        <v>0</v>
      </c>
      <c r="J2049" s="3">
        <f t="shared" si="536"/>
        <v>1</v>
      </c>
      <c r="K2049" s="3">
        <f t="shared" si="537"/>
        <v>0</v>
      </c>
      <c r="L2049" s="3">
        <f t="shared" si="538"/>
        <v>0</v>
      </c>
      <c r="M2049" s="3">
        <f t="shared" si="539"/>
        <v>0</v>
      </c>
      <c r="N2049" s="3">
        <f t="shared" si="540"/>
        <v>4.9999999999999998E-7</v>
      </c>
      <c r="O2049" s="3">
        <f>SUM(K2049:M2049)</f>
        <v>0</v>
      </c>
      <c r="P2049" s="41" t="str">
        <f t="shared" si="541"/>
        <v/>
      </c>
      <c r="Q2049" s="42" t="str">
        <f t="shared" si="542"/>
        <v/>
      </c>
      <c r="R2049" s="44" t="str">
        <f t="shared" si="543"/>
        <v/>
      </c>
      <c r="S2049" s="3" t="str">
        <f>IF(G2049&gt;0,(K2049/G2049)*(1000000/365),"")</f>
        <v/>
      </c>
      <c r="T2049" s="3" t="str">
        <f>IF(H2049&gt;0,(L2049/H2049)*(1000000/365),"")</f>
        <v/>
      </c>
      <c r="U2049" s="3" t="str">
        <f>IF(I2049&gt;0,(M2049/I2049)*(1000000/365),"")</f>
        <v/>
      </c>
      <c r="V2049" s="28">
        <f>IF(J2049&gt;0,(N2049/J2049)*(1000000/365),"")</f>
        <v>1.3698630136986299E-3</v>
      </c>
      <c r="Y2049" s="29" t="s">
        <v>695</v>
      </c>
      <c r="AQ2049">
        <v>1</v>
      </c>
      <c r="AR2049">
        <v>5.0000000000000001E-4</v>
      </c>
    </row>
    <row r="2050" spans="1:44" x14ac:dyDescent="0.25">
      <c r="A2050" s="3">
        <f t="shared" si="527"/>
        <v>6</v>
      </c>
      <c r="B2050" s="3" t="str">
        <f t="shared" si="528"/>
        <v>Gas</v>
      </c>
      <c r="C2050" s="3">
        <f t="shared" si="529"/>
        <v>0</v>
      </c>
      <c r="D2050" s="3">
        <f t="shared" si="530"/>
        <v>0</v>
      </c>
      <c r="E2050" s="3">
        <f t="shared" si="531"/>
        <v>0</v>
      </c>
      <c r="F2050" s="3">
        <f t="shared" si="532"/>
        <v>0</v>
      </c>
      <c r="G2050" s="3">
        <f t="shared" si="533"/>
        <v>0</v>
      </c>
      <c r="H2050" s="3">
        <f t="shared" si="534"/>
        <v>0</v>
      </c>
      <c r="I2050" s="3">
        <f t="shared" si="535"/>
        <v>0</v>
      </c>
      <c r="J2050" s="3">
        <f t="shared" si="536"/>
        <v>2</v>
      </c>
      <c r="K2050" s="3">
        <f t="shared" si="537"/>
        <v>0</v>
      </c>
      <c r="L2050" s="3">
        <f t="shared" si="538"/>
        <v>0</v>
      </c>
      <c r="M2050" s="3">
        <f t="shared" si="539"/>
        <v>0</v>
      </c>
      <c r="N2050" s="3">
        <f t="shared" si="540"/>
        <v>3.8999999999999999E-4</v>
      </c>
      <c r="O2050" s="3">
        <f>SUM(K2050:M2050)</f>
        <v>0</v>
      </c>
      <c r="P2050" s="41" t="str">
        <f t="shared" si="541"/>
        <v/>
      </c>
      <c r="Q2050" s="42" t="str">
        <f t="shared" si="542"/>
        <v/>
      </c>
      <c r="R2050" s="44" t="str">
        <f t="shared" si="543"/>
        <v/>
      </c>
      <c r="S2050" s="3" t="str">
        <f>IF(G2050&gt;0,(K2050/G2050)*(1000000/365),"")</f>
        <v/>
      </c>
      <c r="T2050" s="3" t="str">
        <f>IF(H2050&gt;0,(L2050/H2050)*(1000000/365),"")</f>
        <v/>
      </c>
      <c r="U2050" s="3" t="str">
        <f>IF(I2050&gt;0,(M2050/I2050)*(1000000/365),"")</f>
        <v/>
      </c>
      <c r="V2050" s="28">
        <f>IF(J2050&gt;0,(N2050/J2050)*(1000000/365),"")</f>
        <v>0.53424657534246567</v>
      </c>
      <c r="Y2050" s="29" t="s">
        <v>705</v>
      </c>
      <c r="AQ2050">
        <v>2</v>
      </c>
      <c r="AR2050">
        <v>0.39</v>
      </c>
    </row>
    <row r="2051" spans="1:44" x14ac:dyDescent="0.25">
      <c r="A2051" s="3">
        <f t="shared" si="527"/>
        <v>6</v>
      </c>
      <c r="B2051" s="3" t="str">
        <f t="shared" si="528"/>
        <v>Oil</v>
      </c>
      <c r="C2051" s="3">
        <f t="shared" si="529"/>
        <v>0</v>
      </c>
      <c r="D2051" s="3">
        <f t="shared" si="530"/>
        <v>0</v>
      </c>
      <c r="E2051" s="3">
        <f t="shared" si="531"/>
        <v>0</v>
      </c>
      <c r="F2051" s="3">
        <f t="shared" si="532"/>
        <v>0</v>
      </c>
      <c r="G2051" s="3">
        <f t="shared" si="533"/>
        <v>0</v>
      </c>
      <c r="H2051" s="3">
        <f t="shared" si="534"/>
        <v>0</v>
      </c>
      <c r="I2051" s="3">
        <f t="shared" si="535"/>
        <v>0</v>
      </c>
      <c r="J2051" s="3">
        <f t="shared" si="536"/>
        <v>11</v>
      </c>
      <c r="K2051" s="3">
        <f t="shared" si="537"/>
        <v>0</v>
      </c>
      <c r="L2051" s="3">
        <f t="shared" si="538"/>
        <v>0</v>
      </c>
      <c r="M2051" s="3">
        <f t="shared" si="539"/>
        <v>0</v>
      </c>
      <c r="N2051" s="3">
        <f t="shared" si="540"/>
        <v>1.706E-4</v>
      </c>
      <c r="O2051" s="3">
        <f>SUM(K2051:M2051)</f>
        <v>0</v>
      </c>
      <c r="P2051" s="41" t="str">
        <f t="shared" si="541"/>
        <v/>
      </c>
      <c r="Q2051" s="42" t="str">
        <f t="shared" si="542"/>
        <v/>
      </c>
      <c r="R2051" s="44" t="str">
        <f t="shared" si="543"/>
        <v/>
      </c>
      <c r="S2051" s="3" t="str">
        <f>IF(G2051&gt;0,(K2051/G2051)*(1000000/365),"")</f>
        <v/>
      </c>
      <c r="T2051" s="3" t="str">
        <f>IF(H2051&gt;0,(L2051/H2051)*(1000000/365),"")</f>
        <v/>
      </c>
      <c r="U2051" s="3" t="str">
        <f>IF(I2051&gt;0,(M2051/I2051)*(1000000/365),"")</f>
        <v/>
      </c>
      <c r="V2051" s="28">
        <f>IF(J2051&gt;0,(N2051/J2051)*(1000000/365),"")</f>
        <v>4.2490660024906604E-2</v>
      </c>
      <c r="Y2051" s="29" t="s">
        <v>706</v>
      </c>
      <c r="AQ2051">
        <v>11</v>
      </c>
      <c r="AR2051">
        <v>0.1706</v>
      </c>
    </row>
    <row r="2052" spans="1:44" x14ac:dyDescent="0.25">
      <c r="A2052" s="3">
        <f t="shared" si="527"/>
        <v>6</v>
      </c>
      <c r="B2052" s="3" t="str">
        <f t="shared" si="528"/>
        <v>Oil</v>
      </c>
      <c r="C2052" s="3">
        <f t="shared" si="529"/>
        <v>0</v>
      </c>
      <c r="D2052" s="3">
        <f t="shared" si="530"/>
        <v>0</v>
      </c>
      <c r="E2052" s="3">
        <f t="shared" si="531"/>
        <v>0</v>
      </c>
      <c r="F2052" s="3">
        <f t="shared" si="532"/>
        <v>0</v>
      </c>
      <c r="G2052" s="3">
        <f t="shared" si="533"/>
        <v>0</v>
      </c>
      <c r="H2052" s="3">
        <f t="shared" si="534"/>
        <v>0</v>
      </c>
      <c r="I2052" s="3">
        <f t="shared" si="535"/>
        <v>0</v>
      </c>
      <c r="J2052" s="3">
        <f t="shared" si="536"/>
        <v>8</v>
      </c>
      <c r="K2052" s="3">
        <f t="shared" si="537"/>
        <v>0</v>
      </c>
      <c r="L2052" s="3">
        <f t="shared" si="538"/>
        <v>0</v>
      </c>
      <c r="M2052" s="3">
        <f t="shared" si="539"/>
        <v>0</v>
      </c>
      <c r="N2052" s="3">
        <f t="shared" si="540"/>
        <v>1.4362262700000001E-2</v>
      </c>
      <c r="O2052" s="3">
        <f>SUM(K2052:M2052)</f>
        <v>0</v>
      </c>
      <c r="P2052" s="41" t="str">
        <f t="shared" si="541"/>
        <v/>
      </c>
      <c r="Q2052" s="42" t="str">
        <f t="shared" si="542"/>
        <v/>
      </c>
      <c r="R2052" s="44" t="str">
        <f t="shared" si="543"/>
        <v/>
      </c>
      <c r="S2052" s="3" t="str">
        <f>IF(G2052&gt;0,(K2052/G2052)*(1000000/365),"")</f>
        <v/>
      </c>
      <c r="T2052" s="3" t="str">
        <f>IF(H2052&gt;0,(L2052/H2052)*(1000000/365),"")</f>
        <v/>
      </c>
      <c r="U2052" s="3" t="str">
        <f>IF(I2052&gt;0,(M2052/I2052)*(1000000/365),"")</f>
        <v/>
      </c>
      <c r="V2052" s="28">
        <f>IF(J2052&gt;0,(N2052/J2052)*(1000000/365),"")</f>
        <v>4.9185831164383567</v>
      </c>
      <c r="Y2052" s="29" t="s">
        <v>708</v>
      </c>
      <c r="AQ2052">
        <v>8</v>
      </c>
      <c r="AR2052">
        <v>14.3622627</v>
      </c>
    </row>
    <row r="2053" spans="1:44" x14ac:dyDescent="0.25">
      <c r="A2053" s="3">
        <f t="shared" si="527"/>
        <v>6</v>
      </c>
      <c r="B2053" s="3" t="str">
        <f t="shared" si="528"/>
        <v>Oil</v>
      </c>
      <c r="C2053" s="3">
        <f t="shared" si="529"/>
        <v>0</v>
      </c>
      <c r="D2053" s="3">
        <f t="shared" si="530"/>
        <v>0</v>
      </c>
      <c r="E2053" s="3">
        <f t="shared" si="531"/>
        <v>0</v>
      </c>
      <c r="F2053" s="3" t="str">
        <f t="shared" si="532"/>
        <v/>
      </c>
      <c r="G2053" s="3">
        <f t="shared" si="533"/>
        <v>0</v>
      </c>
      <c r="H2053" s="3">
        <f t="shared" si="534"/>
        <v>0</v>
      </c>
      <c r="I2053" s="3">
        <f t="shared" si="535"/>
        <v>0</v>
      </c>
      <c r="J2053" s="3">
        <f t="shared" si="536"/>
        <v>0</v>
      </c>
      <c r="K2053" s="3">
        <f t="shared" si="537"/>
        <v>0</v>
      </c>
      <c r="L2053" s="3">
        <f t="shared" si="538"/>
        <v>0</v>
      </c>
      <c r="M2053" s="3">
        <f t="shared" si="539"/>
        <v>0</v>
      </c>
      <c r="N2053" s="3">
        <f t="shared" si="540"/>
        <v>0</v>
      </c>
      <c r="O2053" s="3">
        <f>SUM(K2053:M2053)</f>
        <v>0</v>
      </c>
      <c r="P2053" s="41" t="str">
        <f t="shared" si="541"/>
        <v/>
      </c>
      <c r="Q2053" s="42" t="str">
        <f t="shared" si="542"/>
        <v/>
      </c>
      <c r="R2053" s="44" t="str">
        <f t="shared" si="543"/>
        <v/>
      </c>
      <c r="S2053" s="3" t="str">
        <f>IF(G2053&gt;0,(K2053/G2053)*(1000000/365),"")</f>
        <v/>
      </c>
      <c r="T2053" s="3" t="str">
        <f>IF(H2053&gt;0,(L2053/H2053)*(1000000/365),"")</f>
        <v/>
      </c>
      <c r="U2053" s="3" t="str">
        <f>IF(I2053&gt;0,(M2053/I2053)*(1000000/365),"")</f>
        <v/>
      </c>
      <c r="V2053" s="28" t="str">
        <f>IF(J2053&gt;0,(N2053/J2053)*(1000000/365),"")</f>
        <v/>
      </c>
      <c r="Y2053" s="29" t="s">
        <v>708</v>
      </c>
      <c r="AQ2053">
        <v>0</v>
      </c>
      <c r="AR2053">
        <v>0</v>
      </c>
    </row>
    <row r="2054" spans="1:44" x14ac:dyDescent="0.25">
      <c r="A2054" s="3">
        <f t="shared" si="527"/>
        <v>6</v>
      </c>
      <c r="B2054" s="3" t="str">
        <f t="shared" si="528"/>
        <v>Oil</v>
      </c>
      <c r="C2054" s="3">
        <f t="shared" si="529"/>
        <v>0</v>
      </c>
      <c r="D2054" s="3">
        <f t="shared" si="530"/>
        <v>0</v>
      </c>
      <c r="E2054" s="3">
        <f t="shared" si="531"/>
        <v>0</v>
      </c>
      <c r="F2054" s="3">
        <f t="shared" si="532"/>
        <v>0</v>
      </c>
      <c r="G2054" s="3">
        <f t="shared" si="533"/>
        <v>0</v>
      </c>
      <c r="H2054" s="3">
        <f t="shared" si="534"/>
        <v>0</v>
      </c>
      <c r="I2054" s="3">
        <f t="shared" si="535"/>
        <v>0</v>
      </c>
      <c r="J2054" s="3">
        <f t="shared" si="536"/>
        <v>4</v>
      </c>
      <c r="K2054" s="3">
        <f t="shared" si="537"/>
        <v>0</v>
      </c>
      <c r="L2054" s="3">
        <f t="shared" si="538"/>
        <v>0</v>
      </c>
      <c r="M2054" s="3">
        <f t="shared" si="539"/>
        <v>0</v>
      </c>
      <c r="N2054" s="3">
        <f t="shared" si="540"/>
        <v>6.8589899999999999E-5</v>
      </c>
      <c r="O2054" s="3">
        <f>SUM(K2054:M2054)</f>
        <v>0</v>
      </c>
      <c r="P2054" s="41" t="str">
        <f t="shared" si="541"/>
        <v/>
      </c>
      <c r="Q2054" s="42" t="str">
        <f t="shared" si="542"/>
        <v/>
      </c>
      <c r="R2054" s="44" t="str">
        <f t="shared" si="543"/>
        <v/>
      </c>
      <c r="S2054" s="3" t="str">
        <f>IF(G2054&gt;0,(K2054/G2054)*(1000000/365),"")</f>
        <v/>
      </c>
      <c r="T2054" s="3" t="str">
        <f>IF(H2054&gt;0,(L2054/H2054)*(1000000/365),"")</f>
        <v/>
      </c>
      <c r="U2054" s="3" t="str">
        <f>IF(I2054&gt;0,(M2054/I2054)*(1000000/365),"")</f>
        <v/>
      </c>
      <c r="V2054" s="28">
        <f>IF(J2054&gt;0,(N2054/J2054)*(1000000/365),"")</f>
        <v>4.6979383561643835E-2</v>
      </c>
      <c r="Y2054" s="29" t="s">
        <v>708</v>
      </c>
      <c r="AQ2054">
        <v>4</v>
      </c>
      <c r="AR2054">
        <v>6.8589899999999995E-2</v>
      </c>
    </row>
    <row r="2055" spans="1:44" x14ac:dyDescent="0.25">
      <c r="A2055" s="3">
        <f t="shared" si="527"/>
        <v>6</v>
      </c>
      <c r="B2055" s="3" t="str">
        <f t="shared" si="528"/>
        <v>Oil</v>
      </c>
      <c r="C2055" s="3">
        <f t="shared" si="529"/>
        <v>0</v>
      </c>
      <c r="D2055" s="3">
        <f t="shared" si="530"/>
        <v>0</v>
      </c>
      <c r="E2055" s="3">
        <f t="shared" si="531"/>
        <v>0</v>
      </c>
      <c r="F2055" s="3">
        <f t="shared" si="532"/>
        <v>0</v>
      </c>
      <c r="G2055" s="3">
        <f t="shared" si="533"/>
        <v>0</v>
      </c>
      <c r="H2055" s="3">
        <f t="shared" si="534"/>
        <v>0</v>
      </c>
      <c r="I2055" s="3">
        <f t="shared" si="535"/>
        <v>0</v>
      </c>
      <c r="J2055" s="3">
        <f t="shared" si="536"/>
        <v>4</v>
      </c>
      <c r="K2055" s="3">
        <f t="shared" si="537"/>
        <v>0</v>
      </c>
      <c r="L2055" s="3">
        <f t="shared" si="538"/>
        <v>0</v>
      </c>
      <c r="M2055" s="3">
        <f t="shared" si="539"/>
        <v>0</v>
      </c>
      <c r="N2055" s="3">
        <f t="shared" si="540"/>
        <v>1.1999999999999999E-6</v>
      </c>
      <c r="O2055" s="3">
        <f>SUM(K2055:M2055)</f>
        <v>0</v>
      </c>
      <c r="P2055" s="41" t="str">
        <f t="shared" si="541"/>
        <v/>
      </c>
      <c r="Q2055" s="42" t="str">
        <f t="shared" si="542"/>
        <v/>
      </c>
      <c r="R2055" s="44" t="str">
        <f t="shared" si="543"/>
        <v/>
      </c>
      <c r="S2055" s="3" t="str">
        <f>IF(G2055&gt;0,(K2055/G2055)*(1000000/365),"")</f>
        <v/>
      </c>
      <c r="T2055" s="3" t="str">
        <f>IF(H2055&gt;0,(L2055/H2055)*(1000000/365),"")</f>
        <v/>
      </c>
      <c r="U2055" s="3" t="str">
        <f>IF(I2055&gt;0,(M2055/I2055)*(1000000/365),"")</f>
        <v/>
      </c>
      <c r="V2055" s="28">
        <f>IF(J2055&gt;0,(N2055/J2055)*(1000000/365),"")</f>
        <v>8.2191780821917802E-4</v>
      </c>
      <c r="Y2055" s="29" t="s">
        <v>708</v>
      </c>
      <c r="AQ2055">
        <v>4</v>
      </c>
      <c r="AR2055">
        <v>1.1999999999999999E-3</v>
      </c>
    </row>
    <row r="2056" spans="1:44" x14ac:dyDescent="0.25">
      <c r="A2056" s="3">
        <f t="shared" si="527"/>
        <v>6</v>
      </c>
      <c r="B2056" s="3" t="str">
        <f t="shared" si="528"/>
        <v>Oil</v>
      </c>
      <c r="C2056" s="3">
        <f t="shared" si="529"/>
        <v>0</v>
      </c>
      <c r="D2056" s="3">
        <f t="shared" si="530"/>
        <v>0</v>
      </c>
      <c r="E2056" s="3">
        <f t="shared" si="531"/>
        <v>0</v>
      </c>
      <c r="F2056" s="3">
        <f t="shared" si="532"/>
        <v>0</v>
      </c>
      <c r="G2056" s="3">
        <f t="shared" si="533"/>
        <v>0</v>
      </c>
      <c r="H2056" s="3">
        <f t="shared" si="534"/>
        <v>0</v>
      </c>
      <c r="I2056" s="3">
        <f t="shared" si="535"/>
        <v>0</v>
      </c>
      <c r="J2056" s="3">
        <f t="shared" si="536"/>
        <v>109</v>
      </c>
      <c r="K2056" s="3">
        <f t="shared" si="537"/>
        <v>0</v>
      </c>
      <c r="L2056" s="3">
        <f t="shared" si="538"/>
        <v>0</v>
      </c>
      <c r="M2056" s="3">
        <f t="shared" si="539"/>
        <v>0</v>
      </c>
      <c r="N2056" s="3">
        <f t="shared" si="540"/>
        <v>4.8985100000000002E-4</v>
      </c>
      <c r="O2056" s="3">
        <f>SUM(K2056:M2056)</f>
        <v>0</v>
      </c>
      <c r="P2056" s="41" t="str">
        <f t="shared" si="541"/>
        <v/>
      </c>
      <c r="Q2056" s="42" t="str">
        <f t="shared" si="542"/>
        <v/>
      </c>
      <c r="R2056" s="44" t="str">
        <f t="shared" si="543"/>
        <v/>
      </c>
      <c r="S2056" s="3" t="str">
        <f>IF(G2056&gt;0,(K2056/G2056)*(1000000/365),"")</f>
        <v/>
      </c>
      <c r="T2056" s="3" t="str">
        <f>IF(H2056&gt;0,(L2056/H2056)*(1000000/365),"")</f>
        <v/>
      </c>
      <c r="U2056" s="3" t="str">
        <f>IF(I2056&gt;0,(M2056/I2056)*(1000000/365),"")</f>
        <v/>
      </c>
      <c r="V2056" s="28">
        <f>IF(J2056&gt;0,(N2056/J2056)*(1000000/365),"")</f>
        <v>1.2312454442629132E-2</v>
      </c>
      <c r="Y2056" s="29" t="s">
        <v>708</v>
      </c>
      <c r="AQ2056">
        <v>109</v>
      </c>
      <c r="AR2056">
        <v>0.48985099999999998</v>
      </c>
    </row>
    <row r="2057" spans="1:44" x14ac:dyDescent="0.25">
      <c r="A2057" s="3">
        <f t="shared" ref="A2057:A2120" si="544">IF(AND(AE2057="Y",AI2057="N",AM2057="N"),1,IF(AND(AE2057="N",AI2057="Y",AM2057="N"),2,IF(AND(AE2057="N",AI2057="N",AM2057="Y"),3,IF(AND(AE2057="Y",AI2057="Y",AM2057="N"),4,IF(AND(AE2057="N",AI2057="Y",AM2057="Y"),5,6)))))</f>
        <v>6</v>
      </c>
      <c r="B2057" s="3" t="str">
        <f t="shared" ref="B2057:B2120" si="545">IF(OR(ISNUMBER(SEARCH("gas",Y2057)),ISNUMBER(SEARCH("tight",Y2057)),ISNUMBER(SEARCH("coal",Y2057))),"Gas","Oil")</f>
        <v>Oil</v>
      </c>
      <c r="C2057" s="3">
        <f t="shared" ref="C2057:C2120" si="546">IF(SUM(G2057:I2057)&gt;0,IF(A2057=1,AA2057,IF(OR(A2057=4,A2057=6),AA2057*(G2057/SUM(G2057:I2057)),0))/1000000,0)</f>
        <v>0</v>
      </c>
      <c r="D2057" s="3">
        <f t="shared" ref="D2057:D2120" si="547">IF(SUM(G2057:I2057)&gt;0,IF(A2057=2,AA2057,IF(OR(A2057=4,A2057=5),AA2057*(H2057/SUM(G2057:I2057)),0))/1000000,0)</f>
        <v>0</v>
      </c>
      <c r="E2057" s="3">
        <f t="shared" ref="E2057:E2120" si="548">IF(SUM(G2057:I2057)&gt;0,IF(A2057=3,AA2057,IF(OR(A2057=5,A2057=6),AA2057*(I2057/SUM(G2057:I2057)),0))/1000000,0)</f>
        <v>0</v>
      </c>
      <c r="F2057" s="3" t="str">
        <f t="shared" ref="F2057:F2120" si="549">IF(AQ2057&gt;0,AA2057/1000000,"")</f>
        <v/>
      </c>
      <c r="G2057" s="3">
        <f t="shared" ref="G2057:G2120" si="550">AG2057</f>
        <v>0</v>
      </c>
      <c r="H2057" s="3">
        <f t="shared" ref="H2057:H2120" si="551">AK2057</f>
        <v>0</v>
      </c>
      <c r="I2057" s="3">
        <f t="shared" ref="I2057:I2120" si="552">AO2057</f>
        <v>0</v>
      </c>
      <c r="J2057" s="3">
        <f t="shared" ref="J2057:J2120" si="553">AQ2057</f>
        <v>0</v>
      </c>
      <c r="K2057" s="3">
        <f t="shared" ref="K2057:K2120" si="554">AH2057/1000</f>
        <v>0</v>
      </c>
      <c r="L2057" s="3">
        <f t="shared" ref="L2057:L2120" si="555">AL2057/1000</f>
        <v>0</v>
      </c>
      <c r="M2057" s="3">
        <f t="shared" ref="M2057:M2120" si="556">AP2057/1000</f>
        <v>0</v>
      </c>
      <c r="N2057" s="3">
        <f t="shared" ref="N2057:N2120" si="557">AR2057/1000</f>
        <v>0</v>
      </c>
      <c r="O2057" s="3">
        <f>SUM(K2057:M2057)</f>
        <v>0</v>
      </c>
      <c r="P2057" s="41" t="str">
        <f t="shared" ref="P2057:P2120" si="558">IF(C2057&gt;0,(K2057/C2057),"")</f>
        <v/>
      </c>
      <c r="Q2057" s="42" t="str">
        <f t="shared" ref="Q2057:Q2120" si="559">IF(D2057&gt;0,(L2057/D2057),"")</f>
        <v/>
      </c>
      <c r="R2057" s="44" t="str">
        <f t="shared" ref="R2057:R2120" si="560">IF(E2057&gt;0,(M2057/E2057),"")</f>
        <v/>
      </c>
      <c r="S2057" s="3" t="str">
        <f>IF(G2057&gt;0,(K2057/G2057)*(1000000/365),"")</f>
        <v/>
      </c>
      <c r="T2057" s="3" t="str">
        <f>IF(H2057&gt;0,(L2057/H2057)*(1000000/365),"")</f>
        <v/>
      </c>
      <c r="U2057" s="3" t="str">
        <f>IF(I2057&gt;0,(M2057/I2057)*(1000000/365),"")</f>
        <v/>
      </c>
      <c r="V2057" s="28" t="str">
        <f>IF(J2057&gt;0,(N2057/J2057)*(1000000/365),"")</f>
        <v/>
      </c>
      <c r="Y2057" s="29" t="s">
        <v>708</v>
      </c>
      <c r="AQ2057">
        <v>0</v>
      </c>
      <c r="AR2057">
        <v>0</v>
      </c>
    </row>
    <row r="2058" spans="1:44" x14ac:dyDescent="0.25">
      <c r="A2058" s="3">
        <f t="shared" si="544"/>
        <v>6</v>
      </c>
      <c r="B2058" s="3" t="str">
        <f t="shared" si="545"/>
        <v>Oil</v>
      </c>
      <c r="C2058" s="3">
        <f t="shared" si="546"/>
        <v>0</v>
      </c>
      <c r="D2058" s="3">
        <f t="shared" si="547"/>
        <v>0</v>
      </c>
      <c r="E2058" s="3">
        <f t="shared" si="548"/>
        <v>0</v>
      </c>
      <c r="F2058" s="3">
        <f t="shared" si="549"/>
        <v>0</v>
      </c>
      <c r="G2058" s="3">
        <f t="shared" si="550"/>
        <v>0</v>
      </c>
      <c r="H2058" s="3">
        <f t="shared" si="551"/>
        <v>0</v>
      </c>
      <c r="I2058" s="3">
        <f t="shared" si="552"/>
        <v>0</v>
      </c>
      <c r="J2058" s="3">
        <f t="shared" si="553"/>
        <v>6</v>
      </c>
      <c r="K2058" s="3">
        <f t="shared" si="554"/>
        <v>0</v>
      </c>
      <c r="L2058" s="3">
        <f t="shared" si="555"/>
        <v>0</v>
      </c>
      <c r="M2058" s="3">
        <f t="shared" si="556"/>
        <v>0</v>
      </c>
      <c r="N2058" s="3">
        <f t="shared" si="557"/>
        <v>5.8381812300000002E-2</v>
      </c>
      <c r="O2058" s="3">
        <f>SUM(K2058:M2058)</f>
        <v>0</v>
      </c>
      <c r="P2058" s="41" t="str">
        <f t="shared" si="558"/>
        <v/>
      </c>
      <c r="Q2058" s="42" t="str">
        <f t="shared" si="559"/>
        <v/>
      </c>
      <c r="R2058" s="44" t="str">
        <f t="shared" si="560"/>
        <v/>
      </c>
      <c r="S2058" s="3" t="str">
        <f>IF(G2058&gt;0,(K2058/G2058)*(1000000/365),"")</f>
        <v/>
      </c>
      <c r="T2058" s="3" t="str">
        <f>IF(H2058&gt;0,(L2058/H2058)*(1000000/365),"")</f>
        <v/>
      </c>
      <c r="U2058" s="3" t="str">
        <f>IF(I2058&gt;0,(M2058/I2058)*(1000000/365),"")</f>
        <v/>
      </c>
      <c r="V2058" s="28">
        <f>IF(J2058&gt;0,(N2058/J2058)*(1000000/365),"")</f>
        <v>26.658361780821917</v>
      </c>
      <c r="Y2058" s="29" t="s">
        <v>708</v>
      </c>
      <c r="AQ2058">
        <v>6</v>
      </c>
      <c r="AR2058">
        <v>58.3818123</v>
      </c>
    </row>
    <row r="2059" spans="1:44" x14ac:dyDescent="0.25">
      <c r="A2059" s="3">
        <f t="shared" si="544"/>
        <v>6</v>
      </c>
      <c r="B2059" s="3" t="str">
        <f t="shared" si="545"/>
        <v>Oil</v>
      </c>
      <c r="C2059" s="3">
        <f t="shared" si="546"/>
        <v>0</v>
      </c>
      <c r="D2059" s="3">
        <f t="shared" si="547"/>
        <v>0</v>
      </c>
      <c r="E2059" s="3">
        <f t="shared" si="548"/>
        <v>0</v>
      </c>
      <c r="F2059" s="3" t="str">
        <f t="shared" si="549"/>
        <v/>
      </c>
      <c r="G2059" s="3">
        <f t="shared" si="550"/>
        <v>0</v>
      </c>
      <c r="H2059" s="3">
        <f t="shared" si="551"/>
        <v>0</v>
      </c>
      <c r="I2059" s="3">
        <f t="shared" si="552"/>
        <v>0</v>
      </c>
      <c r="J2059" s="3">
        <f t="shared" si="553"/>
        <v>0</v>
      </c>
      <c r="K2059" s="3">
        <f t="shared" si="554"/>
        <v>0</v>
      </c>
      <c r="L2059" s="3">
        <f t="shared" si="555"/>
        <v>0</v>
      </c>
      <c r="M2059" s="3">
        <f t="shared" si="556"/>
        <v>0</v>
      </c>
      <c r="N2059" s="3">
        <f t="shared" si="557"/>
        <v>0</v>
      </c>
      <c r="O2059" s="3">
        <f>SUM(K2059:M2059)</f>
        <v>0</v>
      </c>
      <c r="P2059" s="41" t="str">
        <f t="shared" si="558"/>
        <v/>
      </c>
      <c r="Q2059" s="42" t="str">
        <f t="shared" si="559"/>
        <v/>
      </c>
      <c r="R2059" s="44" t="str">
        <f t="shared" si="560"/>
        <v/>
      </c>
      <c r="S2059" s="3" t="str">
        <f>IF(G2059&gt;0,(K2059/G2059)*(1000000/365),"")</f>
        <v/>
      </c>
      <c r="T2059" s="3" t="str">
        <f>IF(H2059&gt;0,(L2059/H2059)*(1000000/365),"")</f>
        <v/>
      </c>
      <c r="U2059" s="3" t="str">
        <f>IF(I2059&gt;0,(M2059/I2059)*(1000000/365),"")</f>
        <v/>
      </c>
      <c r="V2059" s="28" t="str">
        <f>IF(J2059&gt;0,(N2059/J2059)*(1000000/365),"")</f>
        <v/>
      </c>
      <c r="Y2059" s="29" t="s">
        <v>715</v>
      </c>
      <c r="AQ2059">
        <v>0</v>
      </c>
      <c r="AR2059">
        <v>0</v>
      </c>
    </row>
    <row r="2060" spans="1:44" x14ac:dyDescent="0.25">
      <c r="A2060" s="3">
        <f t="shared" si="544"/>
        <v>6</v>
      </c>
      <c r="B2060" s="3" t="str">
        <f t="shared" si="545"/>
        <v>Oil</v>
      </c>
      <c r="C2060" s="3">
        <f t="shared" si="546"/>
        <v>0</v>
      </c>
      <c r="D2060" s="3">
        <f t="shared" si="547"/>
        <v>0</v>
      </c>
      <c r="E2060" s="3">
        <f t="shared" si="548"/>
        <v>0</v>
      </c>
      <c r="F2060" s="3">
        <f t="shared" si="549"/>
        <v>0</v>
      </c>
      <c r="G2060" s="3">
        <f t="shared" si="550"/>
        <v>0</v>
      </c>
      <c r="H2060" s="3">
        <f t="shared" si="551"/>
        <v>0</v>
      </c>
      <c r="I2060" s="3">
        <f t="shared" si="552"/>
        <v>0</v>
      </c>
      <c r="J2060" s="3">
        <f t="shared" si="553"/>
        <v>6</v>
      </c>
      <c r="K2060" s="3">
        <f t="shared" si="554"/>
        <v>0</v>
      </c>
      <c r="L2060" s="3">
        <f t="shared" si="555"/>
        <v>0</v>
      </c>
      <c r="M2060" s="3">
        <f t="shared" si="556"/>
        <v>0</v>
      </c>
      <c r="N2060" s="3">
        <f t="shared" si="557"/>
        <v>3.7799999999999998E-6</v>
      </c>
      <c r="O2060" s="3">
        <f>SUM(K2060:M2060)</f>
        <v>0</v>
      </c>
      <c r="P2060" s="41" t="str">
        <f t="shared" si="558"/>
        <v/>
      </c>
      <c r="Q2060" s="42" t="str">
        <f t="shared" si="559"/>
        <v/>
      </c>
      <c r="R2060" s="44" t="str">
        <f t="shared" si="560"/>
        <v/>
      </c>
      <c r="S2060" s="3" t="str">
        <f>IF(G2060&gt;0,(K2060/G2060)*(1000000/365),"")</f>
        <v/>
      </c>
      <c r="T2060" s="3" t="str">
        <f>IF(H2060&gt;0,(L2060/H2060)*(1000000/365),"")</f>
        <v/>
      </c>
      <c r="U2060" s="3" t="str">
        <f>IF(I2060&gt;0,(M2060/I2060)*(1000000/365),"")</f>
        <v/>
      </c>
      <c r="V2060" s="28">
        <f>IF(J2060&gt;0,(N2060/J2060)*(1000000/365),"")</f>
        <v>1.7260273972602739E-3</v>
      </c>
      <c r="Y2060" s="29" t="s">
        <v>715</v>
      </c>
      <c r="AQ2060">
        <v>6</v>
      </c>
      <c r="AR2060">
        <v>3.7799999999999999E-3</v>
      </c>
    </row>
    <row r="2061" spans="1:44" x14ac:dyDescent="0.25">
      <c r="A2061" s="3">
        <f t="shared" si="544"/>
        <v>6</v>
      </c>
      <c r="B2061" s="3" t="str">
        <f t="shared" si="545"/>
        <v>Oil</v>
      </c>
      <c r="C2061" s="3">
        <f t="shared" si="546"/>
        <v>0</v>
      </c>
      <c r="D2061" s="3">
        <f t="shared" si="547"/>
        <v>0</v>
      </c>
      <c r="E2061" s="3">
        <f t="shared" si="548"/>
        <v>0</v>
      </c>
      <c r="F2061" s="3">
        <f t="shared" si="549"/>
        <v>0</v>
      </c>
      <c r="G2061" s="3">
        <f t="shared" si="550"/>
        <v>0</v>
      </c>
      <c r="H2061" s="3">
        <f t="shared" si="551"/>
        <v>0</v>
      </c>
      <c r="I2061" s="3">
        <f t="shared" si="552"/>
        <v>0</v>
      </c>
      <c r="J2061" s="3">
        <f t="shared" si="553"/>
        <v>12</v>
      </c>
      <c r="K2061" s="3">
        <f t="shared" si="554"/>
        <v>0</v>
      </c>
      <c r="L2061" s="3">
        <f t="shared" si="555"/>
        <v>0</v>
      </c>
      <c r="M2061" s="3">
        <f t="shared" si="556"/>
        <v>0</v>
      </c>
      <c r="N2061" s="3">
        <f t="shared" si="557"/>
        <v>3.3218999999999999E-6</v>
      </c>
      <c r="O2061" s="3">
        <f>SUM(K2061:M2061)</f>
        <v>0</v>
      </c>
      <c r="P2061" s="41" t="str">
        <f t="shared" si="558"/>
        <v/>
      </c>
      <c r="Q2061" s="42" t="str">
        <f t="shared" si="559"/>
        <v/>
      </c>
      <c r="R2061" s="44" t="str">
        <f t="shared" si="560"/>
        <v/>
      </c>
      <c r="S2061" s="3" t="str">
        <f>IF(G2061&gt;0,(K2061/G2061)*(1000000/365),"")</f>
        <v/>
      </c>
      <c r="T2061" s="3" t="str">
        <f>IF(H2061&gt;0,(L2061/H2061)*(1000000/365),"")</f>
        <v/>
      </c>
      <c r="U2061" s="3" t="str">
        <f>IF(I2061&gt;0,(M2061/I2061)*(1000000/365),"")</f>
        <v/>
      </c>
      <c r="V2061" s="28">
        <f>IF(J2061&gt;0,(N2061/J2061)*(1000000/365),"")</f>
        <v>7.5842465753424651E-4</v>
      </c>
      <c r="Y2061" s="29" t="s">
        <v>715</v>
      </c>
      <c r="AQ2061">
        <v>12</v>
      </c>
      <c r="AR2061">
        <v>3.3219E-3</v>
      </c>
    </row>
    <row r="2062" spans="1:44" x14ac:dyDescent="0.25">
      <c r="A2062" s="3">
        <f t="shared" si="544"/>
        <v>6</v>
      </c>
      <c r="B2062" s="3" t="str">
        <f t="shared" si="545"/>
        <v>Oil</v>
      </c>
      <c r="C2062" s="3">
        <f t="shared" si="546"/>
        <v>0</v>
      </c>
      <c r="D2062" s="3">
        <f t="shared" si="547"/>
        <v>0</v>
      </c>
      <c r="E2062" s="3">
        <f t="shared" si="548"/>
        <v>0</v>
      </c>
      <c r="F2062" s="3">
        <f t="shared" si="549"/>
        <v>0</v>
      </c>
      <c r="G2062" s="3">
        <f t="shared" si="550"/>
        <v>0</v>
      </c>
      <c r="H2062" s="3">
        <f t="shared" si="551"/>
        <v>0</v>
      </c>
      <c r="I2062" s="3">
        <f t="shared" si="552"/>
        <v>0</v>
      </c>
      <c r="J2062" s="3">
        <f t="shared" si="553"/>
        <v>5</v>
      </c>
      <c r="K2062" s="3">
        <f t="shared" si="554"/>
        <v>0</v>
      </c>
      <c r="L2062" s="3">
        <f t="shared" si="555"/>
        <v>0</v>
      </c>
      <c r="M2062" s="3">
        <f t="shared" si="556"/>
        <v>0</v>
      </c>
      <c r="N2062" s="3">
        <f t="shared" si="557"/>
        <v>7.0430779999999999E-4</v>
      </c>
      <c r="O2062" s="3">
        <f>SUM(K2062:M2062)</f>
        <v>0</v>
      </c>
      <c r="P2062" s="41" t="str">
        <f t="shared" si="558"/>
        <v/>
      </c>
      <c r="Q2062" s="42" t="str">
        <f t="shared" si="559"/>
        <v/>
      </c>
      <c r="R2062" s="44" t="str">
        <f t="shared" si="560"/>
        <v/>
      </c>
      <c r="S2062" s="3" t="str">
        <f>IF(G2062&gt;0,(K2062/G2062)*(1000000/365),"")</f>
        <v/>
      </c>
      <c r="T2062" s="3" t="str">
        <f>IF(H2062&gt;0,(L2062/H2062)*(1000000/365),"")</f>
        <v/>
      </c>
      <c r="U2062" s="3" t="str">
        <f>IF(I2062&gt;0,(M2062/I2062)*(1000000/365),"")</f>
        <v/>
      </c>
      <c r="V2062" s="28">
        <f>IF(J2062&gt;0,(N2062/J2062)*(1000000/365),"")</f>
        <v>0.38592208219178081</v>
      </c>
      <c r="Y2062" s="29" t="s">
        <v>715</v>
      </c>
      <c r="AQ2062">
        <v>5</v>
      </c>
      <c r="AR2062">
        <v>0.70430780000000004</v>
      </c>
    </row>
    <row r="2063" spans="1:44" x14ac:dyDescent="0.25">
      <c r="A2063" s="3">
        <f t="shared" si="544"/>
        <v>6</v>
      </c>
      <c r="B2063" s="3" t="str">
        <f t="shared" si="545"/>
        <v>Oil</v>
      </c>
      <c r="C2063" s="3">
        <f t="shared" si="546"/>
        <v>0</v>
      </c>
      <c r="D2063" s="3">
        <f t="shared" si="547"/>
        <v>0</v>
      </c>
      <c r="E2063" s="3">
        <f t="shared" si="548"/>
        <v>0</v>
      </c>
      <c r="F2063" s="3" t="str">
        <f t="shared" si="549"/>
        <v/>
      </c>
      <c r="G2063" s="3">
        <f t="shared" si="550"/>
        <v>0</v>
      </c>
      <c r="H2063" s="3">
        <f t="shared" si="551"/>
        <v>0</v>
      </c>
      <c r="I2063" s="3">
        <f t="shared" si="552"/>
        <v>0</v>
      </c>
      <c r="J2063" s="3">
        <f t="shared" si="553"/>
        <v>0</v>
      </c>
      <c r="K2063" s="3">
        <f t="shared" si="554"/>
        <v>0</v>
      </c>
      <c r="L2063" s="3">
        <f t="shared" si="555"/>
        <v>0</v>
      </c>
      <c r="M2063" s="3">
        <f t="shared" si="556"/>
        <v>0</v>
      </c>
      <c r="N2063" s="3">
        <f t="shared" si="557"/>
        <v>0</v>
      </c>
      <c r="O2063" s="3">
        <f>SUM(K2063:M2063)</f>
        <v>0</v>
      </c>
      <c r="P2063" s="41" t="str">
        <f t="shared" si="558"/>
        <v/>
      </c>
      <c r="Q2063" s="42" t="str">
        <f t="shared" si="559"/>
        <v/>
      </c>
      <c r="R2063" s="44" t="str">
        <f t="shared" si="560"/>
        <v/>
      </c>
      <c r="S2063" s="3" t="str">
        <f>IF(G2063&gt;0,(K2063/G2063)*(1000000/365),"")</f>
        <v/>
      </c>
      <c r="T2063" s="3" t="str">
        <f>IF(H2063&gt;0,(L2063/H2063)*(1000000/365),"")</f>
        <v/>
      </c>
      <c r="U2063" s="3" t="str">
        <f>IF(I2063&gt;0,(M2063/I2063)*(1000000/365),"")</f>
        <v/>
      </c>
      <c r="V2063" s="28" t="str">
        <f>IF(J2063&gt;0,(N2063/J2063)*(1000000/365),"")</f>
        <v/>
      </c>
      <c r="Y2063" s="29" t="s">
        <v>716</v>
      </c>
      <c r="AQ2063">
        <v>0</v>
      </c>
      <c r="AR2063">
        <v>0</v>
      </c>
    </row>
    <row r="2064" spans="1:44" x14ac:dyDescent="0.25">
      <c r="A2064" s="3">
        <f t="shared" si="544"/>
        <v>6</v>
      </c>
      <c r="B2064" s="3" t="str">
        <f t="shared" si="545"/>
        <v>Oil</v>
      </c>
      <c r="C2064" s="3">
        <f t="shared" si="546"/>
        <v>0</v>
      </c>
      <c r="D2064" s="3">
        <f t="shared" si="547"/>
        <v>0</v>
      </c>
      <c r="E2064" s="3">
        <f t="shared" si="548"/>
        <v>0</v>
      </c>
      <c r="F2064" s="3">
        <f t="shared" si="549"/>
        <v>0</v>
      </c>
      <c r="G2064" s="3">
        <f t="shared" si="550"/>
        <v>0</v>
      </c>
      <c r="H2064" s="3">
        <f t="shared" si="551"/>
        <v>0</v>
      </c>
      <c r="I2064" s="3">
        <f t="shared" si="552"/>
        <v>0</v>
      </c>
      <c r="J2064" s="3">
        <f t="shared" si="553"/>
        <v>4</v>
      </c>
      <c r="K2064" s="3">
        <f t="shared" si="554"/>
        <v>0</v>
      </c>
      <c r="L2064" s="3">
        <f t="shared" si="555"/>
        <v>0</v>
      </c>
      <c r="M2064" s="3">
        <f t="shared" si="556"/>
        <v>0</v>
      </c>
      <c r="N2064" s="3">
        <f t="shared" si="557"/>
        <v>2.0925400000000001E-5</v>
      </c>
      <c r="O2064" s="3">
        <f>SUM(K2064:M2064)</f>
        <v>0</v>
      </c>
      <c r="P2064" s="41" t="str">
        <f t="shared" si="558"/>
        <v/>
      </c>
      <c r="Q2064" s="42" t="str">
        <f t="shared" si="559"/>
        <v/>
      </c>
      <c r="R2064" s="44" t="str">
        <f t="shared" si="560"/>
        <v/>
      </c>
      <c r="S2064" s="3" t="str">
        <f>IF(G2064&gt;0,(K2064/G2064)*(1000000/365),"")</f>
        <v/>
      </c>
      <c r="T2064" s="3" t="str">
        <f>IF(H2064&gt;0,(L2064/H2064)*(1000000/365),"")</f>
        <v/>
      </c>
      <c r="U2064" s="3" t="str">
        <f>IF(I2064&gt;0,(M2064/I2064)*(1000000/365),"")</f>
        <v/>
      </c>
      <c r="V2064" s="28">
        <f>IF(J2064&gt;0,(N2064/J2064)*(1000000/365),"")</f>
        <v>1.4332465753424659E-2</v>
      </c>
      <c r="Y2064" s="29" t="s">
        <v>717</v>
      </c>
      <c r="AQ2064">
        <v>4</v>
      </c>
      <c r="AR2064">
        <v>2.09254E-2</v>
      </c>
    </row>
    <row r="2065" spans="1:44" x14ac:dyDescent="0.25">
      <c r="A2065" s="3">
        <f t="shared" si="544"/>
        <v>6</v>
      </c>
      <c r="B2065" s="3" t="str">
        <f t="shared" si="545"/>
        <v>Oil</v>
      </c>
      <c r="C2065" s="3">
        <f t="shared" si="546"/>
        <v>0</v>
      </c>
      <c r="D2065" s="3">
        <f t="shared" si="547"/>
        <v>0</v>
      </c>
      <c r="E2065" s="3">
        <f t="shared" si="548"/>
        <v>0</v>
      </c>
      <c r="F2065" s="3">
        <f t="shared" si="549"/>
        <v>0</v>
      </c>
      <c r="G2065" s="3">
        <f t="shared" si="550"/>
        <v>0</v>
      </c>
      <c r="H2065" s="3">
        <f t="shared" si="551"/>
        <v>0</v>
      </c>
      <c r="I2065" s="3">
        <f t="shared" si="552"/>
        <v>0</v>
      </c>
      <c r="J2065" s="3">
        <f t="shared" si="553"/>
        <v>24</v>
      </c>
      <c r="K2065" s="3">
        <f t="shared" si="554"/>
        <v>0</v>
      </c>
      <c r="L2065" s="3">
        <f t="shared" si="555"/>
        <v>0</v>
      </c>
      <c r="M2065" s="3">
        <f t="shared" si="556"/>
        <v>0</v>
      </c>
      <c r="N2065" s="3">
        <f t="shared" si="557"/>
        <v>4.6248000000000002E-6</v>
      </c>
      <c r="O2065" s="3">
        <f>SUM(K2065:M2065)</f>
        <v>0</v>
      </c>
      <c r="P2065" s="41" t="str">
        <f t="shared" si="558"/>
        <v/>
      </c>
      <c r="Q2065" s="42" t="str">
        <f t="shared" si="559"/>
        <v/>
      </c>
      <c r="R2065" s="44" t="str">
        <f t="shared" si="560"/>
        <v/>
      </c>
      <c r="S2065" s="3" t="str">
        <f>IF(G2065&gt;0,(K2065/G2065)*(1000000/365),"")</f>
        <v/>
      </c>
      <c r="T2065" s="3" t="str">
        <f>IF(H2065&gt;0,(L2065/H2065)*(1000000/365),"")</f>
        <v/>
      </c>
      <c r="U2065" s="3" t="str">
        <f>IF(I2065&gt;0,(M2065/I2065)*(1000000/365),"")</f>
        <v/>
      </c>
      <c r="V2065" s="28">
        <f>IF(J2065&gt;0,(N2065/J2065)*(1000000/365),"")</f>
        <v>5.2794520547945207E-4</v>
      </c>
      <c r="Y2065" s="29" t="s">
        <v>717</v>
      </c>
      <c r="AQ2065">
        <v>24</v>
      </c>
      <c r="AR2065">
        <v>4.6248000000000001E-3</v>
      </c>
    </row>
    <row r="2066" spans="1:44" x14ac:dyDescent="0.25">
      <c r="A2066" s="3">
        <f t="shared" si="544"/>
        <v>6</v>
      </c>
      <c r="B2066" s="3" t="str">
        <f t="shared" si="545"/>
        <v>Oil</v>
      </c>
      <c r="C2066" s="3">
        <f t="shared" si="546"/>
        <v>0</v>
      </c>
      <c r="D2066" s="3">
        <f t="shared" si="547"/>
        <v>0</v>
      </c>
      <c r="E2066" s="3">
        <f t="shared" si="548"/>
        <v>0</v>
      </c>
      <c r="F2066" s="3" t="str">
        <f t="shared" si="549"/>
        <v/>
      </c>
      <c r="G2066" s="3">
        <f t="shared" si="550"/>
        <v>0</v>
      </c>
      <c r="H2066" s="3">
        <f t="shared" si="551"/>
        <v>0</v>
      </c>
      <c r="I2066" s="3">
        <f t="shared" si="552"/>
        <v>0</v>
      </c>
      <c r="J2066" s="3">
        <f t="shared" si="553"/>
        <v>0</v>
      </c>
      <c r="K2066" s="3">
        <f t="shared" si="554"/>
        <v>0</v>
      </c>
      <c r="L2066" s="3">
        <f t="shared" si="555"/>
        <v>0</v>
      </c>
      <c r="M2066" s="3">
        <f t="shared" si="556"/>
        <v>0</v>
      </c>
      <c r="N2066" s="3">
        <f t="shared" si="557"/>
        <v>0</v>
      </c>
      <c r="O2066" s="3">
        <f>SUM(K2066:M2066)</f>
        <v>0</v>
      </c>
      <c r="P2066" s="41" t="str">
        <f t="shared" si="558"/>
        <v/>
      </c>
      <c r="Q2066" s="42" t="str">
        <f t="shared" si="559"/>
        <v/>
      </c>
      <c r="R2066" s="44" t="str">
        <f t="shared" si="560"/>
        <v/>
      </c>
      <c r="S2066" s="3" t="str">
        <f>IF(G2066&gt;0,(K2066/G2066)*(1000000/365),"")</f>
        <v/>
      </c>
      <c r="T2066" s="3" t="str">
        <f>IF(H2066&gt;0,(L2066/H2066)*(1000000/365),"")</f>
        <v/>
      </c>
      <c r="U2066" s="3" t="str">
        <f>IF(I2066&gt;0,(M2066/I2066)*(1000000/365),"")</f>
        <v/>
      </c>
      <c r="V2066" s="28" t="str">
        <f>IF(J2066&gt;0,(N2066/J2066)*(1000000/365),"")</f>
        <v/>
      </c>
      <c r="Y2066" s="29" t="s">
        <v>717</v>
      </c>
      <c r="AQ2066">
        <v>0</v>
      </c>
      <c r="AR2066">
        <v>0</v>
      </c>
    </row>
    <row r="2067" spans="1:44" x14ac:dyDescent="0.25">
      <c r="A2067" s="3">
        <f t="shared" si="544"/>
        <v>6</v>
      </c>
      <c r="B2067" s="3" t="str">
        <f t="shared" si="545"/>
        <v>Oil</v>
      </c>
      <c r="C2067" s="3">
        <f t="shared" si="546"/>
        <v>0</v>
      </c>
      <c r="D2067" s="3">
        <f t="shared" si="547"/>
        <v>0</v>
      </c>
      <c r="E2067" s="3">
        <f t="shared" si="548"/>
        <v>0</v>
      </c>
      <c r="F2067" s="3">
        <f t="shared" si="549"/>
        <v>0</v>
      </c>
      <c r="G2067" s="3">
        <f t="shared" si="550"/>
        <v>0</v>
      </c>
      <c r="H2067" s="3">
        <f t="shared" si="551"/>
        <v>0</v>
      </c>
      <c r="I2067" s="3">
        <f t="shared" si="552"/>
        <v>0</v>
      </c>
      <c r="J2067" s="3">
        <f t="shared" si="553"/>
        <v>2</v>
      </c>
      <c r="K2067" s="3">
        <f t="shared" si="554"/>
        <v>0</v>
      </c>
      <c r="L2067" s="3">
        <f t="shared" si="555"/>
        <v>0</v>
      </c>
      <c r="M2067" s="3">
        <f t="shared" si="556"/>
        <v>0</v>
      </c>
      <c r="N2067" s="3">
        <f t="shared" si="557"/>
        <v>7.5199999999999998E-5</v>
      </c>
      <c r="O2067" s="3">
        <f>SUM(K2067:M2067)</f>
        <v>0</v>
      </c>
      <c r="P2067" s="41" t="str">
        <f t="shared" si="558"/>
        <v/>
      </c>
      <c r="Q2067" s="42" t="str">
        <f t="shared" si="559"/>
        <v/>
      </c>
      <c r="R2067" s="44" t="str">
        <f t="shared" si="560"/>
        <v/>
      </c>
      <c r="S2067" s="3" t="str">
        <f>IF(G2067&gt;0,(K2067/G2067)*(1000000/365),"")</f>
        <v/>
      </c>
      <c r="T2067" s="3" t="str">
        <f>IF(H2067&gt;0,(L2067/H2067)*(1000000/365),"")</f>
        <v/>
      </c>
      <c r="U2067" s="3" t="str">
        <f>IF(I2067&gt;0,(M2067/I2067)*(1000000/365),"")</f>
        <v/>
      </c>
      <c r="V2067" s="28">
        <f>IF(J2067&gt;0,(N2067/J2067)*(1000000/365),"")</f>
        <v>0.10301369863013699</v>
      </c>
      <c r="Y2067" s="29" t="s">
        <v>717</v>
      </c>
      <c r="AQ2067">
        <v>2</v>
      </c>
      <c r="AR2067">
        <v>7.5200000000000003E-2</v>
      </c>
    </row>
    <row r="2068" spans="1:44" x14ac:dyDescent="0.25">
      <c r="A2068" s="3">
        <f t="shared" si="544"/>
        <v>6</v>
      </c>
      <c r="B2068" s="3" t="str">
        <f t="shared" si="545"/>
        <v>Oil</v>
      </c>
      <c r="C2068" s="3">
        <f t="shared" si="546"/>
        <v>0</v>
      </c>
      <c r="D2068" s="3">
        <f t="shared" si="547"/>
        <v>0</v>
      </c>
      <c r="E2068" s="3">
        <f t="shared" si="548"/>
        <v>0</v>
      </c>
      <c r="F2068" s="3">
        <f t="shared" si="549"/>
        <v>0</v>
      </c>
      <c r="G2068" s="3">
        <f t="shared" si="550"/>
        <v>0</v>
      </c>
      <c r="H2068" s="3">
        <f t="shared" si="551"/>
        <v>0</v>
      </c>
      <c r="I2068" s="3">
        <f t="shared" si="552"/>
        <v>0</v>
      </c>
      <c r="J2068" s="3">
        <f t="shared" si="553"/>
        <v>2</v>
      </c>
      <c r="K2068" s="3">
        <f t="shared" si="554"/>
        <v>0</v>
      </c>
      <c r="L2068" s="3">
        <f t="shared" si="555"/>
        <v>0</v>
      </c>
      <c r="M2068" s="3">
        <f t="shared" si="556"/>
        <v>0</v>
      </c>
      <c r="N2068" s="3">
        <f t="shared" si="557"/>
        <v>1.15427E-4</v>
      </c>
      <c r="O2068" s="3">
        <f>SUM(K2068:M2068)</f>
        <v>0</v>
      </c>
      <c r="P2068" s="41" t="str">
        <f t="shared" si="558"/>
        <v/>
      </c>
      <c r="Q2068" s="42" t="str">
        <f t="shared" si="559"/>
        <v/>
      </c>
      <c r="R2068" s="44" t="str">
        <f t="shared" si="560"/>
        <v/>
      </c>
      <c r="S2068" s="3" t="str">
        <f>IF(G2068&gt;0,(K2068/G2068)*(1000000/365),"")</f>
        <v/>
      </c>
      <c r="T2068" s="3" t="str">
        <f>IF(H2068&gt;0,(L2068/H2068)*(1000000/365),"")</f>
        <v/>
      </c>
      <c r="U2068" s="3" t="str">
        <f>IF(I2068&gt;0,(M2068/I2068)*(1000000/365),"")</f>
        <v/>
      </c>
      <c r="V2068" s="28">
        <f>IF(J2068&gt;0,(N2068/J2068)*(1000000/365),"")</f>
        <v>0.15811917808219178</v>
      </c>
      <c r="Y2068" s="29" t="s">
        <v>719</v>
      </c>
      <c r="AQ2068">
        <v>2</v>
      </c>
      <c r="AR2068">
        <v>0.115427</v>
      </c>
    </row>
    <row r="2069" spans="1:44" x14ac:dyDescent="0.25">
      <c r="A2069" s="3">
        <f t="shared" si="544"/>
        <v>6</v>
      </c>
      <c r="B2069" s="3" t="str">
        <f t="shared" si="545"/>
        <v>Oil</v>
      </c>
      <c r="C2069" s="3">
        <f t="shared" si="546"/>
        <v>0</v>
      </c>
      <c r="D2069" s="3">
        <f t="shared" si="547"/>
        <v>0</v>
      </c>
      <c r="E2069" s="3">
        <f t="shared" si="548"/>
        <v>0</v>
      </c>
      <c r="F2069" s="3">
        <f t="shared" si="549"/>
        <v>0</v>
      </c>
      <c r="G2069" s="3">
        <f t="shared" si="550"/>
        <v>0</v>
      </c>
      <c r="H2069" s="3">
        <f t="shared" si="551"/>
        <v>0</v>
      </c>
      <c r="I2069" s="3">
        <f t="shared" si="552"/>
        <v>0</v>
      </c>
      <c r="J2069" s="3">
        <f t="shared" si="553"/>
        <v>5</v>
      </c>
      <c r="K2069" s="3">
        <f t="shared" si="554"/>
        <v>0</v>
      </c>
      <c r="L2069" s="3">
        <f t="shared" si="555"/>
        <v>0</v>
      </c>
      <c r="M2069" s="3">
        <f t="shared" si="556"/>
        <v>0</v>
      </c>
      <c r="N2069" s="3">
        <f t="shared" si="557"/>
        <v>4.1958000000000006E-6</v>
      </c>
      <c r="O2069" s="3">
        <f>SUM(K2069:M2069)</f>
        <v>0</v>
      </c>
      <c r="P2069" s="41" t="str">
        <f t="shared" si="558"/>
        <v/>
      </c>
      <c r="Q2069" s="42" t="str">
        <f t="shared" si="559"/>
        <v/>
      </c>
      <c r="R2069" s="44" t="str">
        <f t="shared" si="560"/>
        <v/>
      </c>
      <c r="S2069" s="3" t="str">
        <f>IF(G2069&gt;0,(K2069/G2069)*(1000000/365),"")</f>
        <v/>
      </c>
      <c r="T2069" s="3" t="str">
        <f>IF(H2069&gt;0,(L2069/H2069)*(1000000/365),"")</f>
        <v/>
      </c>
      <c r="U2069" s="3" t="str">
        <f>IF(I2069&gt;0,(M2069/I2069)*(1000000/365),"")</f>
        <v/>
      </c>
      <c r="V2069" s="28">
        <f>IF(J2069&gt;0,(N2069/J2069)*(1000000/365),"")</f>
        <v>2.2990684931506853E-3</v>
      </c>
      <c r="Y2069" s="29" t="s">
        <v>720</v>
      </c>
      <c r="AQ2069">
        <v>5</v>
      </c>
      <c r="AR2069">
        <v>4.1958000000000004E-3</v>
      </c>
    </row>
    <row r="2070" spans="1:44" x14ac:dyDescent="0.25">
      <c r="A2070" s="3">
        <f t="shared" si="544"/>
        <v>6</v>
      </c>
      <c r="B2070" s="3" t="str">
        <f t="shared" si="545"/>
        <v>Oil</v>
      </c>
      <c r="C2070" s="3">
        <f t="shared" si="546"/>
        <v>0</v>
      </c>
      <c r="D2070" s="3">
        <f t="shared" si="547"/>
        <v>0</v>
      </c>
      <c r="E2070" s="3">
        <f t="shared" si="548"/>
        <v>0</v>
      </c>
      <c r="F2070" s="3" t="str">
        <f t="shared" si="549"/>
        <v/>
      </c>
      <c r="G2070" s="3">
        <f t="shared" si="550"/>
        <v>0</v>
      </c>
      <c r="H2070" s="3">
        <f t="shared" si="551"/>
        <v>0</v>
      </c>
      <c r="I2070" s="3">
        <f t="shared" si="552"/>
        <v>0</v>
      </c>
      <c r="J2070" s="3">
        <f t="shared" si="553"/>
        <v>0</v>
      </c>
      <c r="K2070" s="3">
        <f t="shared" si="554"/>
        <v>0</v>
      </c>
      <c r="L2070" s="3">
        <f t="shared" si="555"/>
        <v>0</v>
      </c>
      <c r="M2070" s="3">
        <f t="shared" si="556"/>
        <v>0</v>
      </c>
      <c r="N2070" s="3">
        <f t="shared" si="557"/>
        <v>0</v>
      </c>
      <c r="O2070" s="3">
        <f>SUM(K2070:M2070)</f>
        <v>0</v>
      </c>
      <c r="P2070" s="41" t="str">
        <f t="shared" si="558"/>
        <v/>
      </c>
      <c r="Q2070" s="42" t="str">
        <f t="shared" si="559"/>
        <v/>
      </c>
      <c r="R2070" s="44" t="str">
        <f t="shared" si="560"/>
        <v/>
      </c>
      <c r="S2070" s="3" t="str">
        <f>IF(G2070&gt;0,(K2070/G2070)*(1000000/365),"")</f>
        <v/>
      </c>
      <c r="T2070" s="3" t="str">
        <f>IF(H2070&gt;0,(L2070/H2070)*(1000000/365),"")</f>
        <v/>
      </c>
      <c r="U2070" s="3" t="str">
        <f>IF(I2070&gt;0,(M2070/I2070)*(1000000/365),"")</f>
        <v/>
      </c>
      <c r="V2070" s="28" t="str">
        <f>IF(J2070&gt;0,(N2070/J2070)*(1000000/365),"")</f>
        <v/>
      </c>
      <c r="Y2070" s="29" t="s">
        <v>720</v>
      </c>
      <c r="AQ2070">
        <v>0</v>
      </c>
      <c r="AR2070">
        <v>0</v>
      </c>
    </row>
    <row r="2071" spans="1:44" x14ac:dyDescent="0.25">
      <c r="A2071" s="3">
        <f t="shared" si="544"/>
        <v>6</v>
      </c>
      <c r="B2071" s="3" t="str">
        <f t="shared" si="545"/>
        <v>Oil</v>
      </c>
      <c r="C2071" s="3">
        <f t="shared" si="546"/>
        <v>0</v>
      </c>
      <c r="D2071" s="3">
        <f t="shared" si="547"/>
        <v>0</v>
      </c>
      <c r="E2071" s="3">
        <f t="shared" si="548"/>
        <v>0</v>
      </c>
      <c r="F2071" s="3">
        <f t="shared" si="549"/>
        <v>0</v>
      </c>
      <c r="G2071" s="3">
        <f t="shared" si="550"/>
        <v>0</v>
      </c>
      <c r="H2071" s="3">
        <f t="shared" si="551"/>
        <v>0</v>
      </c>
      <c r="I2071" s="3">
        <f t="shared" si="552"/>
        <v>0</v>
      </c>
      <c r="J2071" s="3">
        <f t="shared" si="553"/>
        <v>1</v>
      </c>
      <c r="K2071" s="3">
        <f t="shared" si="554"/>
        <v>0</v>
      </c>
      <c r="L2071" s="3">
        <f t="shared" si="555"/>
        <v>0</v>
      </c>
      <c r="M2071" s="3">
        <f t="shared" si="556"/>
        <v>0</v>
      </c>
      <c r="N2071" s="3">
        <f t="shared" si="557"/>
        <v>9.6150000000000003E-7</v>
      </c>
      <c r="O2071" s="3">
        <f>SUM(K2071:M2071)</f>
        <v>0</v>
      </c>
      <c r="P2071" s="41" t="str">
        <f t="shared" si="558"/>
        <v/>
      </c>
      <c r="Q2071" s="42" t="str">
        <f t="shared" si="559"/>
        <v/>
      </c>
      <c r="R2071" s="44" t="str">
        <f t="shared" si="560"/>
        <v/>
      </c>
      <c r="S2071" s="3" t="str">
        <f>IF(G2071&gt;0,(K2071/G2071)*(1000000/365),"")</f>
        <v/>
      </c>
      <c r="T2071" s="3" t="str">
        <f>IF(H2071&gt;0,(L2071/H2071)*(1000000/365),"")</f>
        <v/>
      </c>
      <c r="U2071" s="3" t="str">
        <f>IF(I2071&gt;0,(M2071/I2071)*(1000000/365),"")</f>
        <v/>
      </c>
      <c r="V2071" s="28">
        <f>IF(J2071&gt;0,(N2071/J2071)*(1000000/365),"")</f>
        <v>2.6342465753424658E-3</v>
      </c>
      <c r="Y2071" s="29" t="s">
        <v>724</v>
      </c>
      <c r="AQ2071">
        <v>1</v>
      </c>
      <c r="AR2071">
        <v>9.6150000000000001E-4</v>
      </c>
    </row>
    <row r="2072" spans="1:44" x14ac:dyDescent="0.25">
      <c r="A2072" s="3">
        <f t="shared" si="544"/>
        <v>6</v>
      </c>
      <c r="B2072" s="3" t="str">
        <f t="shared" si="545"/>
        <v>Oil</v>
      </c>
      <c r="C2072" s="3">
        <f t="shared" si="546"/>
        <v>0</v>
      </c>
      <c r="D2072" s="3">
        <f t="shared" si="547"/>
        <v>0</v>
      </c>
      <c r="E2072" s="3">
        <f t="shared" si="548"/>
        <v>0</v>
      </c>
      <c r="F2072" s="3">
        <f t="shared" si="549"/>
        <v>0</v>
      </c>
      <c r="G2072" s="3">
        <f t="shared" si="550"/>
        <v>0</v>
      </c>
      <c r="H2072" s="3">
        <f t="shared" si="551"/>
        <v>0</v>
      </c>
      <c r="I2072" s="3">
        <f t="shared" si="552"/>
        <v>0</v>
      </c>
      <c r="J2072" s="3">
        <f t="shared" si="553"/>
        <v>13</v>
      </c>
      <c r="K2072" s="3">
        <f t="shared" si="554"/>
        <v>0</v>
      </c>
      <c r="L2072" s="3">
        <f t="shared" si="555"/>
        <v>0</v>
      </c>
      <c r="M2072" s="3">
        <f t="shared" si="556"/>
        <v>0</v>
      </c>
      <c r="N2072" s="3">
        <f t="shared" si="557"/>
        <v>9.4083832999999999E-3</v>
      </c>
      <c r="O2072" s="3">
        <f>SUM(K2072:M2072)</f>
        <v>0</v>
      </c>
      <c r="P2072" s="41" t="str">
        <f t="shared" si="558"/>
        <v/>
      </c>
      <c r="Q2072" s="42" t="str">
        <f t="shared" si="559"/>
        <v/>
      </c>
      <c r="R2072" s="44" t="str">
        <f t="shared" si="560"/>
        <v/>
      </c>
      <c r="S2072" s="3" t="str">
        <f>IF(G2072&gt;0,(K2072/G2072)*(1000000/365),"")</f>
        <v/>
      </c>
      <c r="T2072" s="3" t="str">
        <f>IF(H2072&gt;0,(L2072/H2072)*(1000000/365),"")</f>
        <v/>
      </c>
      <c r="U2072" s="3" t="str">
        <f>IF(I2072&gt;0,(M2072/I2072)*(1000000/365),"")</f>
        <v/>
      </c>
      <c r="V2072" s="28">
        <f>IF(J2072&gt;0,(N2072/J2072)*(1000000/365),"")</f>
        <v>1.9827994309799788</v>
      </c>
      <c r="Y2072" s="29" t="s">
        <v>725</v>
      </c>
      <c r="AQ2072">
        <v>13</v>
      </c>
      <c r="AR2072">
        <v>9.4083833000000006</v>
      </c>
    </row>
    <row r="2073" spans="1:44" x14ac:dyDescent="0.25">
      <c r="A2073" s="3">
        <f t="shared" si="544"/>
        <v>6</v>
      </c>
      <c r="B2073" s="3" t="str">
        <f t="shared" si="545"/>
        <v>Oil</v>
      </c>
      <c r="C2073" s="3">
        <f t="shared" si="546"/>
        <v>0</v>
      </c>
      <c r="D2073" s="3">
        <f t="shared" si="547"/>
        <v>0</v>
      </c>
      <c r="E2073" s="3">
        <f t="shared" si="548"/>
        <v>0</v>
      </c>
      <c r="F2073" s="3" t="str">
        <f t="shared" si="549"/>
        <v/>
      </c>
      <c r="G2073" s="3">
        <f t="shared" si="550"/>
        <v>0</v>
      </c>
      <c r="H2073" s="3">
        <f t="shared" si="551"/>
        <v>0</v>
      </c>
      <c r="I2073" s="3">
        <f t="shared" si="552"/>
        <v>0</v>
      </c>
      <c r="J2073" s="3">
        <f t="shared" si="553"/>
        <v>0</v>
      </c>
      <c r="K2073" s="3">
        <f t="shared" si="554"/>
        <v>0</v>
      </c>
      <c r="L2073" s="3">
        <f t="shared" si="555"/>
        <v>0</v>
      </c>
      <c r="M2073" s="3">
        <f t="shared" si="556"/>
        <v>0</v>
      </c>
      <c r="N2073" s="3">
        <f t="shared" si="557"/>
        <v>0</v>
      </c>
      <c r="O2073" s="3">
        <f>SUM(K2073:M2073)</f>
        <v>0</v>
      </c>
      <c r="P2073" s="41" t="str">
        <f t="shared" si="558"/>
        <v/>
      </c>
      <c r="Q2073" s="42" t="str">
        <f t="shared" si="559"/>
        <v/>
      </c>
      <c r="R2073" s="44" t="str">
        <f t="shared" si="560"/>
        <v/>
      </c>
      <c r="S2073" s="3" t="str">
        <f>IF(G2073&gt;0,(K2073/G2073)*(1000000/365),"")</f>
        <v/>
      </c>
      <c r="T2073" s="3" t="str">
        <f>IF(H2073&gt;0,(L2073/H2073)*(1000000/365),"")</f>
        <v/>
      </c>
      <c r="U2073" s="3" t="str">
        <f>IF(I2073&gt;0,(M2073/I2073)*(1000000/365),"")</f>
        <v/>
      </c>
      <c r="V2073" s="28" t="str">
        <f>IF(J2073&gt;0,(N2073/J2073)*(1000000/365),"")</f>
        <v/>
      </c>
      <c r="Y2073" s="29" t="s">
        <v>725</v>
      </c>
      <c r="AQ2073">
        <v>0</v>
      </c>
      <c r="AR2073">
        <v>0</v>
      </c>
    </row>
    <row r="2074" spans="1:44" x14ac:dyDescent="0.25">
      <c r="A2074" s="3">
        <f t="shared" si="544"/>
        <v>6</v>
      </c>
      <c r="B2074" s="3" t="str">
        <f t="shared" si="545"/>
        <v>Oil</v>
      </c>
      <c r="C2074" s="3">
        <f t="shared" si="546"/>
        <v>0</v>
      </c>
      <c r="D2074" s="3">
        <f t="shared" si="547"/>
        <v>0</v>
      </c>
      <c r="E2074" s="3">
        <f t="shared" si="548"/>
        <v>0</v>
      </c>
      <c r="F2074" s="3">
        <f t="shared" si="549"/>
        <v>0</v>
      </c>
      <c r="G2074" s="3">
        <f t="shared" si="550"/>
        <v>0</v>
      </c>
      <c r="H2074" s="3">
        <f t="shared" si="551"/>
        <v>0</v>
      </c>
      <c r="I2074" s="3">
        <f t="shared" si="552"/>
        <v>0</v>
      </c>
      <c r="J2074" s="3">
        <f t="shared" si="553"/>
        <v>10</v>
      </c>
      <c r="K2074" s="3">
        <f t="shared" si="554"/>
        <v>0</v>
      </c>
      <c r="L2074" s="3">
        <f t="shared" si="555"/>
        <v>0</v>
      </c>
      <c r="M2074" s="3">
        <f t="shared" si="556"/>
        <v>0</v>
      </c>
      <c r="N2074" s="3">
        <f t="shared" si="557"/>
        <v>1.9930598E-3</v>
      </c>
      <c r="O2074" s="3">
        <f>SUM(K2074:M2074)</f>
        <v>0</v>
      </c>
      <c r="P2074" s="41" t="str">
        <f t="shared" si="558"/>
        <v/>
      </c>
      <c r="Q2074" s="42" t="str">
        <f t="shared" si="559"/>
        <v/>
      </c>
      <c r="R2074" s="44" t="str">
        <f t="shared" si="560"/>
        <v/>
      </c>
      <c r="S2074" s="3" t="str">
        <f>IF(G2074&gt;0,(K2074/G2074)*(1000000/365),"")</f>
        <v/>
      </c>
      <c r="T2074" s="3" t="str">
        <f>IF(H2074&gt;0,(L2074/H2074)*(1000000/365),"")</f>
        <v/>
      </c>
      <c r="U2074" s="3" t="str">
        <f>IF(I2074&gt;0,(M2074/I2074)*(1000000/365),"")</f>
        <v/>
      </c>
      <c r="V2074" s="28">
        <f>IF(J2074&gt;0,(N2074/J2074)*(1000000/365),"")</f>
        <v>0.54604378082191785</v>
      </c>
      <c r="Y2074" s="29" t="s">
        <v>725</v>
      </c>
      <c r="AQ2074">
        <v>10</v>
      </c>
      <c r="AR2074">
        <v>1.9930597999999999</v>
      </c>
    </row>
    <row r="2075" spans="1:44" x14ac:dyDescent="0.25">
      <c r="A2075" s="3">
        <f t="shared" si="544"/>
        <v>6</v>
      </c>
      <c r="B2075" s="3" t="str">
        <f t="shared" si="545"/>
        <v>Oil</v>
      </c>
      <c r="C2075" s="3">
        <f t="shared" si="546"/>
        <v>0</v>
      </c>
      <c r="D2075" s="3">
        <f t="shared" si="547"/>
        <v>0</v>
      </c>
      <c r="E2075" s="3">
        <f t="shared" si="548"/>
        <v>0</v>
      </c>
      <c r="F2075" s="3">
        <f t="shared" si="549"/>
        <v>0</v>
      </c>
      <c r="G2075" s="3">
        <f t="shared" si="550"/>
        <v>0</v>
      </c>
      <c r="H2075" s="3">
        <f t="shared" si="551"/>
        <v>0</v>
      </c>
      <c r="I2075" s="3">
        <f t="shared" si="552"/>
        <v>0</v>
      </c>
      <c r="J2075" s="3">
        <f t="shared" si="553"/>
        <v>26</v>
      </c>
      <c r="K2075" s="3">
        <f t="shared" si="554"/>
        <v>0</v>
      </c>
      <c r="L2075" s="3">
        <f t="shared" si="555"/>
        <v>0</v>
      </c>
      <c r="M2075" s="3">
        <f t="shared" si="556"/>
        <v>0</v>
      </c>
      <c r="N2075" s="3">
        <f t="shared" si="557"/>
        <v>1.2392530000000001E-4</v>
      </c>
      <c r="O2075" s="3">
        <f>SUM(K2075:M2075)</f>
        <v>0</v>
      </c>
      <c r="P2075" s="41" t="str">
        <f t="shared" si="558"/>
        <v/>
      </c>
      <c r="Q2075" s="42" t="str">
        <f t="shared" si="559"/>
        <v/>
      </c>
      <c r="R2075" s="44" t="str">
        <f t="shared" si="560"/>
        <v/>
      </c>
      <c r="S2075" s="3" t="str">
        <f>IF(G2075&gt;0,(K2075/G2075)*(1000000/365),"")</f>
        <v/>
      </c>
      <c r="T2075" s="3" t="str">
        <f>IF(H2075&gt;0,(L2075/H2075)*(1000000/365),"")</f>
        <v/>
      </c>
      <c r="U2075" s="3" t="str">
        <f>IF(I2075&gt;0,(M2075/I2075)*(1000000/365),"")</f>
        <v/>
      </c>
      <c r="V2075" s="28">
        <f>IF(J2075&gt;0,(N2075/J2075)*(1000000/365),"")</f>
        <v>1.3058514225500526E-2</v>
      </c>
      <c r="Y2075" s="29" t="s">
        <v>725</v>
      </c>
      <c r="AQ2075">
        <v>26</v>
      </c>
      <c r="AR2075">
        <v>0.1239253</v>
      </c>
    </row>
    <row r="2076" spans="1:44" x14ac:dyDescent="0.25">
      <c r="A2076" s="3">
        <f t="shared" si="544"/>
        <v>6</v>
      </c>
      <c r="B2076" s="3" t="str">
        <f t="shared" si="545"/>
        <v>Oil</v>
      </c>
      <c r="C2076" s="3">
        <f t="shared" si="546"/>
        <v>0</v>
      </c>
      <c r="D2076" s="3">
        <f t="shared" si="547"/>
        <v>0</v>
      </c>
      <c r="E2076" s="3">
        <f t="shared" si="548"/>
        <v>0</v>
      </c>
      <c r="F2076" s="3">
        <f t="shared" si="549"/>
        <v>0</v>
      </c>
      <c r="G2076" s="3">
        <f t="shared" si="550"/>
        <v>0</v>
      </c>
      <c r="H2076" s="3">
        <f t="shared" si="551"/>
        <v>0</v>
      </c>
      <c r="I2076" s="3">
        <f t="shared" si="552"/>
        <v>0</v>
      </c>
      <c r="J2076" s="3">
        <f t="shared" si="553"/>
        <v>23</v>
      </c>
      <c r="K2076" s="3">
        <f t="shared" si="554"/>
        <v>0</v>
      </c>
      <c r="L2076" s="3">
        <f t="shared" si="555"/>
        <v>0</v>
      </c>
      <c r="M2076" s="3">
        <f t="shared" si="556"/>
        <v>0</v>
      </c>
      <c r="N2076" s="3">
        <f t="shared" si="557"/>
        <v>1.5560000000000001E-3</v>
      </c>
      <c r="O2076" s="3">
        <f>SUM(K2076:M2076)</f>
        <v>0</v>
      </c>
      <c r="P2076" s="41" t="str">
        <f t="shared" si="558"/>
        <v/>
      </c>
      <c r="Q2076" s="42" t="str">
        <f t="shared" si="559"/>
        <v/>
      </c>
      <c r="R2076" s="44" t="str">
        <f t="shared" si="560"/>
        <v/>
      </c>
      <c r="S2076" s="3" t="str">
        <f>IF(G2076&gt;0,(K2076/G2076)*(1000000/365),"")</f>
        <v/>
      </c>
      <c r="T2076" s="3" t="str">
        <f>IF(H2076&gt;0,(L2076/H2076)*(1000000/365),"")</f>
        <v/>
      </c>
      <c r="U2076" s="3" t="str">
        <f>IF(I2076&gt;0,(M2076/I2076)*(1000000/365),"")</f>
        <v/>
      </c>
      <c r="V2076" s="28">
        <f>IF(J2076&gt;0,(N2076/J2076)*(1000000/365),"")</f>
        <v>0.18534842167957116</v>
      </c>
      <c r="Y2076" s="29" t="s">
        <v>725</v>
      </c>
      <c r="AQ2076">
        <v>23</v>
      </c>
      <c r="AR2076">
        <v>1.556</v>
      </c>
    </row>
    <row r="2077" spans="1:44" x14ac:dyDescent="0.25">
      <c r="A2077" s="3">
        <f t="shared" si="544"/>
        <v>6</v>
      </c>
      <c r="B2077" s="3" t="str">
        <f t="shared" si="545"/>
        <v>Gas</v>
      </c>
      <c r="C2077" s="3">
        <f t="shared" si="546"/>
        <v>0</v>
      </c>
      <c r="D2077" s="3">
        <f t="shared" si="547"/>
        <v>0</v>
      </c>
      <c r="E2077" s="3">
        <f t="shared" si="548"/>
        <v>0</v>
      </c>
      <c r="F2077" s="3">
        <f t="shared" si="549"/>
        <v>0</v>
      </c>
      <c r="G2077" s="3">
        <f t="shared" si="550"/>
        <v>0</v>
      </c>
      <c r="H2077" s="3">
        <f t="shared" si="551"/>
        <v>0</v>
      </c>
      <c r="I2077" s="3">
        <f t="shared" si="552"/>
        <v>0</v>
      </c>
      <c r="J2077" s="3">
        <f t="shared" si="553"/>
        <v>4</v>
      </c>
      <c r="K2077" s="3">
        <f t="shared" si="554"/>
        <v>0</v>
      </c>
      <c r="L2077" s="3">
        <f t="shared" si="555"/>
        <v>0</v>
      </c>
      <c r="M2077" s="3">
        <f t="shared" si="556"/>
        <v>0</v>
      </c>
      <c r="N2077" s="3">
        <f t="shared" si="557"/>
        <v>3.0699999999999998E-3</v>
      </c>
      <c r="O2077" s="3">
        <f>SUM(K2077:M2077)</f>
        <v>0</v>
      </c>
      <c r="P2077" s="41" t="str">
        <f t="shared" si="558"/>
        <v/>
      </c>
      <c r="Q2077" s="42" t="str">
        <f t="shared" si="559"/>
        <v/>
      </c>
      <c r="R2077" s="44" t="str">
        <f t="shared" si="560"/>
        <v/>
      </c>
      <c r="S2077" s="3" t="str">
        <f>IF(G2077&gt;0,(K2077/G2077)*(1000000/365),"")</f>
        <v/>
      </c>
      <c r="T2077" s="3" t="str">
        <f>IF(H2077&gt;0,(L2077/H2077)*(1000000/365),"")</f>
        <v/>
      </c>
      <c r="U2077" s="3" t="str">
        <f>IF(I2077&gt;0,(M2077/I2077)*(1000000/365),"")</f>
        <v/>
      </c>
      <c r="V2077" s="28">
        <f>IF(J2077&gt;0,(N2077/J2077)*(1000000/365),"")</f>
        <v>2.102739726027397</v>
      </c>
      <c r="Y2077" s="29" t="s">
        <v>727</v>
      </c>
      <c r="AQ2077">
        <v>4</v>
      </c>
      <c r="AR2077">
        <v>3.07</v>
      </c>
    </row>
    <row r="2078" spans="1:44" x14ac:dyDescent="0.25">
      <c r="A2078" s="3">
        <f t="shared" si="544"/>
        <v>6</v>
      </c>
      <c r="B2078" s="3" t="str">
        <f t="shared" si="545"/>
        <v>Oil</v>
      </c>
      <c r="C2078" s="3">
        <f t="shared" si="546"/>
        <v>0</v>
      </c>
      <c r="D2078" s="3">
        <f t="shared" si="547"/>
        <v>0</v>
      </c>
      <c r="E2078" s="3">
        <f t="shared" si="548"/>
        <v>0</v>
      </c>
      <c r="F2078" s="3">
        <f t="shared" si="549"/>
        <v>0</v>
      </c>
      <c r="G2078" s="3">
        <f t="shared" si="550"/>
        <v>0</v>
      </c>
      <c r="H2078" s="3">
        <f t="shared" si="551"/>
        <v>0</v>
      </c>
      <c r="I2078" s="3">
        <f t="shared" si="552"/>
        <v>0</v>
      </c>
      <c r="J2078" s="3">
        <f t="shared" si="553"/>
        <v>1</v>
      </c>
      <c r="K2078" s="3">
        <f t="shared" si="554"/>
        <v>0</v>
      </c>
      <c r="L2078" s="3">
        <f t="shared" si="555"/>
        <v>0</v>
      </c>
      <c r="M2078" s="3">
        <f t="shared" si="556"/>
        <v>0</v>
      </c>
      <c r="N2078" s="3">
        <f t="shared" si="557"/>
        <v>2.399681E-4</v>
      </c>
      <c r="O2078" s="3">
        <f>SUM(K2078:M2078)</f>
        <v>0</v>
      </c>
      <c r="P2078" s="41" t="str">
        <f t="shared" si="558"/>
        <v/>
      </c>
      <c r="Q2078" s="42" t="str">
        <f t="shared" si="559"/>
        <v/>
      </c>
      <c r="R2078" s="44" t="str">
        <f t="shared" si="560"/>
        <v/>
      </c>
      <c r="S2078" s="3" t="str">
        <f>IF(G2078&gt;0,(K2078/G2078)*(1000000/365),"")</f>
        <v/>
      </c>
      <c r="T2078" s="3" t="str">
        <f>IF(H2078&gt;0,(L2078/H2078)*(1000000/365),"")</f>
        <v/>
      </c>
      <c r="U2078" s="3" t="str">
        <f>IF(I2078&gt;0,(M2078/I2078)*(1000000/365),"")</f>
        <v/>
      </c>
      <c r="V2078" s="28">
        <f>IF(J2078&gt;0,(N2078/J2078)*(1000000/365),"")</f>
        <v>0.65744684931506847</v>
      </c>
      <c r="Y2078" s="29" t="s">
        <v>753</v>
      </c>
      <c r="AQ2078">
        <v>1</v>
      </c>
      <c r="AR2078">
        <v>0.23996809999999999</v>
      </c>
    </row>
    <row r="2079" spans="1:44" x14ac:dyDescent="0.25">
      <c r="A2079" s="3">
        <f t="shared" si="544"/>
        <v>6</v>
      </c>
      <c r="B2079" s="3" t="str">
        <f t="shared" si="545"/>
        <v>Oil</v>
      </c>
      <c r="C2079" s="3">
        <f t="shared" si="546"/>
        <v>0</v>
      </c>
      <c r="D2079" s="3">
        <f t="shared" si="547"/>
        <v>0</v>
      </c>
      <c r="E2079" s="3">
        <f t="shared" si="548"/>
        <v>0</v>
      </c>
      <c r="F2079" s="3">
        <f t="shared" si="549"/>
        <v>0</v>
      </c>
      <c r="G2079" s="3">
        <f t="shared" si="550"/>
        <v>0</v>
      </c>
      <c r="H2079" s="3">
        <f t="shared" si="551"/>
        <v>0</v>
      </c>
      <c r="I2079" s="3">
        <f t="shared" si="552"/>
        <v>0</v>
      </c>
      <c r="J2079" s="3">
        <f t="shared" si="553"/>
        <v>10</v>
      </c>
      <c r="K2079" s="3">
        <f t="shared" si="554"/>
        <v>0</v>
      </c>
      <c r="L2079" s="3">
        <f t="shared" si="555"/>
        <v>0</v>
      </c>
      <c r="M2079" s="3">
        <f t="shared" si="556"/>
        <v>0</v>
      </c>
      <c r="N2079" s="3">
        <f t="shared" si="557"/>
        <v>2.3562648000000001E-3</v>
      </c>
      <c r="O2079" s="3">
        <f>SUM(K2079:M2079)</f>
        <v>0</v>
      </c>
      <c r="P2079" s="41" t="str">
        <f t="shared" si="558"/>
        <v/>
      </c>
      <c r="Q2079" s="42" t="str">
        <f t="shared" si="559"/>
        <v/>
      </c>
      <c r="R2079" s="44" t="str">
        <f t="shared" si="560"/>
        <v/>
      </c>
      <c r="S2079" s="3" t="str">
        <f>IF(G2079&gt;0,(K2079/G2079)*(1000000/365),"")</f>
        <v/>
      </c>
      <c r="T2079" s="3" t="str">
        <f>IF(H2079&gt;0,(L2079/H2079)*(1000000/365),"")</f>
        <v/>
      </c>
      <c r="U2079" s="3" t="str">
        <f>IF(I2079&gt;0,(M2079/I2079)*(1000000/365),"")</f>
        <v/>
      </c>
      <c r="V2079" s="28">
        <f>IF(J2079&gt;0,(N2079/J2079)*(1000000/365),"")</f>
        <v>0.64555200000000001</v>
      </c>
      <c r="Y2079" s="29" t="s">
        <v>755</v>
      </c>
      <c r="AQ2079">
        <v>10</v>
      </c>
      <c r="AR2079">
        <v>2.3562647999999999</v>
      </c>
    </row>
    <row r="2080" spans="1:44" x14ac:dyDescent="0.25">
      <c r="A2080" s="3">
        <f t="shared" si="544"/>
        <v>6</v>
      </c>
      <c r="B2080" s="3" t="str">
        <f t="shared" si="545"/>
        <v>Oil</v>
      </c>
      <c r="C2080" s="3">
        <f t="shared" si="546"/>
        <v>0</v>
      </c>
      <c r="D2080" s="3">
        <f t="shared" si="547"/>
        <v>0</v>
      </c>
      <c r="E2080" s="3">
        <f t="shared" si="548"/>
        <v>0</v>
      </c>
      <c r="F2080" s="3">
        <f t="shared" si="549"/>
        <v>0</v>
      </c>
      <c r="G2080" s="3">
        <f t="shared" si="550"/>
        <v>0</v>
      </c>
      <c r="H2080" s="3">
        <f t="shared" si="551"/>
        <v>0</v>
      </c>
      <c r="I2080" s="3">
        <f t="shared" si="552"/>
        <v>0</v>
      </c>
      <c r="J2080" s="3">
        <f t="shared" si="553"/>
        <v>1</v>
      </c>
      <c r="K2080" s="3">
        <f t="shared" si="554"/>
        <v>0</v>
      </c>
      <c r="L2080" s="3">
        <f t="shared" si="555"/>
        <v>0</v>
      </c>
      <c r="M2080" s="3">
        <f t="shared" si="556"/>
        <v>0</v>
      </c>
      <c r="N2080" s="3">
        <f t="shared" si="557"/>
        <v>0</v>
      </c>
      <c r="O2080" s="3">
        <f>SUM(K2080:M2080)</f>
        <v>0</v>
      </c>
      <c r="P2080" s="41" t="str">
        <f t="shared" si="558"/>
        <v/>
      </c>
      <c r="Q2080" s="42" t="str">
        <f t="shared" si="559"/>
        <v/>
      </c>
      <c r="R2080" s="44" t="str">
        <f t="shared" si="560"/>
        <v/>
      </c>
      <c r="S2080" s="3" t="str">
        <f>IF(G2080&gt;0,(K2080/G2080)*(1000000/365),"")</f>
        <v/>
      </c>
      <c r="T2080" s="3" t="str">
        <f>IF(H2080&gt;0,(L2080/H2080)*(1000000/365),"")</f>
        <v/>
      </c>
      <c r="U2080" s="3" t="str">
        <f>IF(I2080&gt;0,(M2080/I2080)*(1000000/365),"")</f>
        <v/>
      </c>
      <c r="V2080" s="28">
        <f>IF(J2080&gt;0,(N2080/J2080)*(1000000/365),"")</f>
        <v>0</v>
      </c>
      <c r="Y2080" s="29" t="s">
        <v>769</v>
      </c>
      <c r="AQ2080">
        <v>1</v>
      </c>
      <c r="AR2080">
        <v>0</v>
      </c>
    </row>
    <row r="2081" spans="1:44" x14ac:dyDescent="0.25">
      <c r="A2081" s="3">
        <f t="shared" si="544"/>
        <v>6</v>
      </c>
      <c r="B2081" s="3" t="str">
        <f t="shared" si="545"/>
        <v>Oil</v>
      </c>
      <c r="C2081" s="3">
        <f t="shared" si="546"/>
        <v>0</v>
      </c>
      <c r="D2081" s="3">
        <f t="shared" si="547"/>
        <v>0</v>
      </c>
      <c r="E2081" s="3">
        <f t="shared" si="548"/>
        <v>0</v>
      </c>
      <c r="F2081" s="3">
        <f t="shared" si="549"/>
        <v>0</v>
      </c>
      <c r="G2081" s="3">
        <f t="shared" si="550"/>
        <v>0</v>
      </c>
      <c r="H2081" s="3">
        <f t="shared" si="551"/>
        <v>0</v>
      </c>
      <c r="I2081" s="3">
        <f t="shared" si="552"/>
        <v>0</v>
      </c>
      <c r="J2081" s="3">
        <f t="shared" si="553"/>
        <v>1</v>
      </c>
      <c r="K2081" s="3">
        <f t="shared" si="554"/>
        <v>0</v>
      </c>
      <c r="L2081" s="3">
        <f t="shared" si="555"/>
        <v>0</v>
      </c>
      <c r="M2081" s="3">
        <f t="shared" si="556"/>
        <v>0</v>
      </c>
      <c r="N2081" s="3">
        <f t="shared" si="557"/>
        <v>1.8554340000000001E-4</v>
      </c>
      <c r="O2081" s="3">
        <f>SUM(K2081:M2081)</f>
        <v>0</v>
      </c>
      <c r="P2081" s="41" t="str">
        <f t="shared" si="558"/>
        <v/>
      </c>
      <c r="Q2081" s="42" t="str">
        <f t="shared" si="559"/>
        <v/>
      </c>
      <c r="R2081" s="44" t="str">
        <f t="shared" si="560"/>
        <v/>
      </c>
      <c r="S2081" s="3" t="str">
        <f>IF(G2081&gt;0,(K2081/G2081)*(1000000/365),"")</f>
        <v/>
      </c>
      <c r="T2081" s="3" t="str">
        <f>IF(H2081&gt;0,(L2081/H2081)*(1000000/365),"")</f>
        <v/>
      </c>
      <c r="U2081" s="3" t="str">
        <f>IF(I2081&gt;0,(M2081/I2081)*(1000000/365),"")</f>
        <v/>
      </c>
      <c r="V2081" s="28">
        <f>IF(J2081&gt;0,(N2081/J2081)*(1000000/365),"")</f>
        <v>0.50833808219178078</v>
      </c>
      <c r="Y2081" s="29" t="s">
        <v>770</v>
      </c>
      <c r="AQ2081">
        <v>1</v>
      </c>
      <c r="AR2081">
        <v>0.1855434</v>
      </c>
    </row>
    <row r="2082" spans="1:44" x14ac:dyDescent="0.25">
      <c r="A2082" s="3">
        <f t="shared" si="544"/>
        <v>6</v>
      </c>
      <c r="B2082" s="3" t="str">
        <f t="shared" si="545"/>
        <v>Oil</v>
      </c>
      <c r="C2082" s="3">
        <f t="shared" si="546"/>
        <v>0</v>
      </c>
      <c r="D2082" s="3">
        <f t="shared" si="547"/>
        <v>0</v>
      </c>
      <c r="E2082" s="3">
        <f t="shared" si="548"/>
        <v>0</v>
      </c>
      <c r="F2082" s="3">
        <f t="shared" si="549"/>
        <v>0</v>
      </c>
      <c r="G2082" s="3">
        <f t="shared" si="550"/>
        <v>0</v>
      </c>
      <c r="H2082" s="3">
        <f t="shared" si="551"/>
        <v>0</v>
      </c>
      <c r="I2082" s="3">
        <f t="shared" si="552"/>
        <v>0</v>
      </c>
      <c r="J2082" s="3">
        <f t="shared" si="553"/>
        <v>12</v>
      </c>
      <c r="K2082" s="3">
        <f t="shared" si="554"/>
        <v>0</v>
      </c>
      <c r="L2082" s="3">
        <f t="shared" si="555"/>
        <v>0</v>
      </c>
      <c r="M2082" s="3">
        <f t="shared" si="556"/>
        <v>0</v>
      </c>
      <c r="N2082" s="3">
        <f t="shared" si="557"/>
        <v>4.4207812000000004E-3</v>
      </c>
      <c r="O2082" s="3">
        <f>SUM(K2082:M2082)</f>
        <v>0</v>
      </c>
      <c r="P2082" s="41" t="str">
        <f t="shared" si="558"/>
        <v/>
      </c>
      <c r="Q2082" s="42" t="str">
        <f t="shared" si="559"/>
        <v/>
      </c>
      <c r="R2082" s="44" t="str">
        <f t="shared" si="560"/>
        <v/>
      </c>
      <c r="S2082" s="3" t="str">
        <f>IF(G2082&gt;0,(K2082/G2082)*(1000000/365),"")</f>
        <v/>
      </c>
      <c r="T2082" s="3" t="str">
        <f>IF(H2082&gt;0,(L2082/H2082)*(1000000/365),"")</f>
        <v/>
      </c>
      <c r="U2082" s="3" t="str">
        <f>IF(I2082&gt;0,(M2082/I2082)*(1000000/365),"")</f>
        <v/>
      </c>
      <c r="V2082" s="28">
        <f>IF(J2082&gt;0,(N2082/J2082)*(1000000/365),"")</f>
        <v>1.0093107762557079</v>
      </c>
      <c r="Y2082" s="29" t="s">
        <v>1253</v>
      </c>
      <c r="AQ2082">
        <v>12</v>
      </c>
      <c r="AR2082">
        <v>4.4207812000000004</v>
      </c>
    </row>
    <row r="2083" spans="1:44" x14ac:dyDescent="0.25">
      <c r="A2083" s="3">
        <f t="shared" si="544"/>
        <v>6</v>
      </c>
      <c r="B2083" s="3" t="str">
        <f t="shared" si="545"/>
        <v>Gas</v>
      </c>
      <c r="C2083" s="3">
        <f t="shared" si="546"/>
        <v>0</v>
      </c>
      <c r="D2083" s="3">
        <f t="shared" si="547"/>
        <v>0</v>
      </c>
      <c r="E2083" s="3">
        <f t="shared" si="548"/>
        <v>0</v>
      </c>
      <c r="F2083" s="3">
        <f t="shared" si="549"/>
        <v>0</v>
      </c>
      <c r="G2083" s="3">
        <f t="shared" si="550"/>
        <v>0</v>
      </c>
      <c r="H2083" s="3">
        <f t="shared" si="551"/>
        <v>0</v>
      </c>
      <c r="I2083" s="3">
        <f t="shared" si="552"/>
        <v>0</v>
      </c>
      <c r="J2083" s="3">
        <f t="shared" si="553"/>
        <v>1</v>
      </c>
      <c r="K2083" s="3">
        <f t="shared" si="554"/>
        <v>0</v>
      </c>
      <c r="L2083" s="3">
        <f t="shared" si="555"/>
        <v>0</v>
      </c>
      <c r="M2083" s="3">
        <f t="shared" si="556"/>
        <v>0</v>
      </c>
      <c r="N2083" s="3">
        <f t="shared" si="557"/>
        <v>0</v>
      </c>
      <c r="O2083" s="3">
        <f>SUM(K2083:M2083)</f>
        <v>0</v>
      </c>
      <c r="P2083" s="41" t="str">
        <f t="shared" si="558"/>
        <v/>
      </c>
      <c r="Q2083" s="42" t="str">
        <f t="shared" si="559"/>
        <v/>
      </c>
      <c r="R2083" s="44" t="str">
        <f t="shared" si="560"/>
        <v/>
      </c>
      <c r="S2083" s="3" t="str">
        <f>IF(G2083&gt;0,(K2083/G2083)*(1000000/365),"")</f>
        <v/>
      </c>
      <c r="T2083" s="3" t="str">
        <f>IF(H2083&gt;0,(L2083/H2083)*(1000000/365),"")</f>
        <v/>
      </c>
      <c r="U2083" s="3" t="str">
        <f>IF(I2083&gt;0,(M2083/I2083)*(1000000/365),"")</f>
        <v/>
      </c>
      <c r="V2083" s="28">
        <f>IF(J2083&gt;0,(N2083/J2083)*(1000000/365),"")</f>
        <v>0</v>
      </c>
      <c r="Y2083" s="29" t="s">
        <v>776</v>
      </c>
      <c r="AQ2083">
        <v>1</v>
      </c>
      <c r="AR2083">
        <v>0</v>
      </c>
    </row>
    <row r="2084" spans="1:44" x14ac:dyDescent="0.25">
      <c r="A2084" s="3">
        <f t="shared" si="544"/>
        <v>6</v>
      </c>
      <c r="B2084" s="3" t="str">
        <f t="shared" si="545"/>
        <v>Gas</v>
      </c>
      <c r="C2084" s="3">
        <f t="shared" si="546"/>
        <v>0</v>
      </c>
      <c r="D2084" s="3">
        <f t="shared" si="547"/>
        <v>0</v>
      </c>
      <c r="E2084" s="3">
        <f t="shared" si="548"/>
        <v>0</v>
      </c>
      <c r="F2084" s="3">
        <f t="shared" si="549"/>
        <v>0</v>
      </c>
      <c r="G2084" s="3">
        <f t="shared" si="550"/>
        <v>0</v>
      </c>
      <c r="H2084" s="3">
        <f t="shared" si="551"/>
        <v>0</v>
      </c>
      <c r="I2084" s="3">
        <f t="shared" si="552"/>
        <v>0</v>
      </c>
      <c r="J2084" s="3">
        <f t="shared" si="553"/>
        <v>5</v>
      </c>
      <c r="K2084" s="3">
        <f t="shared" si="554"/>
        <v>0</v>
      </c>
      <c r="L2084" s="3">
        <f t="shared" si="555"/>
        <v>0</v>
      </c>
      <c r="M2084" s="3">
        <f t="shared" si="556"/>
        <v>0</v>
      </c>
      <c r="N2084" s="3">
        <f t="shared" si="557"/>
        <v>6.0063360000000004E-4</v>
      </c>
      <c r="O2084" s="3">
        <f>SUM(K2084:M2084)</f>
        <v>0</v>
      </c>
      <c r="P2084" s="41" t="str">
        <f t="shared" si="558"/>
        <v/>
      </c>
      <c r="Q2084" s="42" t="str">
        <f t="shared" si="559"/>
        <v/>
      </c>
      <c r="R2084" s="44" t="str">
        <f t="shared" si="560"/>
        <v/>
      </c>
      <c r="S2084" s="3" t="str">
        <f>IF(G2084&gt;0,(K2084/G2084)*(1000000/365),"")</f>
        <v/>
      </c>
      <c r="T2084" s="3" t="str">
        <f>IF(H2084&gt;0,(L2084/H2084)*(1000000/365),"")</f>
        <v/>
      </c>
      <c r="U2084" s="3" t="str">
        <f>IF(I2084&gt;0,(M2084/I2084)*(1000000/365),"")</f>
        <v/>
      </c>
      <c r="V2084" s="28">
        <f>IF(J2084&gt;0,(N2084/J2084)*(1000000/365),"")</f>
        <v>0.32911430136986303</v>
      </c>
      <c r="Y2084" s="29" t="s">
        <v>776</v>
      </c>
      <c r="AQ2084">
        <v>5</v>
      </c>
      <c r="AR2084">
        <v>0.60063359999999999</v>
      </c>
    </row>
    <row r="2085" spans="1:44" x14ac:dyDescent="0.25">
      <c r="A2085" s="3">
        <f t="shared" si="544"/>
        <v>6</v>
      </c>
      <c r="B2085" s="3" t="str">
        <f t="shared" si="545"/>
        <v>Gas</v>
      </c>
      <c r="C2085" s="3">
        <f t="shared" si="546"/>
        <v>0</v>
      </c>
      <c r="D2085" s="3">
        <f t="shared" si="547"/>
        <v>0</v>
      </c>
      <c r="E2085" s="3">
        <f t="shared" si="548"/>
        <v>0</v>
      </c>
      <c r="F2085" s="3">
        <f t="shared" si="549"/>
        <v>0</v>
      </c>
      <c r="G2085" s="3">
        <f t="shared" si="550"/>
        <v>0</v>
      </c>
      <c r="H2085" s="3">
        <f t="shared" si="551"/>
        <v>0</v>
      </c>
      <c r="I2085" s="3">
        <f t="shared" si="552"/>
        <v>0</v>
      </c>
      <c r="J2085" s="3">
        <f t="shared" si="553"/>
        <v>5</v>
      </c>
      <c r="K2085" s="3">
        <f t="shared" si="554"/>
        <v>0</v>
      </c>
      <c r="L2085" s="3">
        <f t="shared" si="555"/>
        <v>0</v>
      </c>
      <c r="M2085" s="3">
        <f t="shared" si="556"/>
        <v>0</v>
      </c>
      <c r="N2085" s="3">
        <f t="shared" si="557"/>
        <v>1.0000000000000001E-5</v>
      </c>
      <c r="O2085" s="3">
        <f>SUM(K2085:M2085)</f>
        <v>0</v>
      </c>
      <c r="P2085" s="41" t="str">
        <f t="shared" si="558"/>
        <v/>
      </c>
      <c r="Q2085" s="42" t="str">
        <f t="shared" si="559"/>
        <v/>
      </c>
      <c r="R2085" s="44" t="str">
        <f t="shared" si="560"/>
        <v/>
      </c>
      <c r="S2085" s="3" t="str">
        <f>IF(G2085&gt;0,(K2085/G2085)*(1000000/365),"")</f>
        <v/>
      </c>
      <c r="T2085" s="3" t="str">
        <f>IF(H2085&gt;0,(L2085/H2085)*(1000000/365),"")</f>
        <v/>
      </c>
      <c r="U2085" s="3" t="str">
        <f>IF(I2085&gt;0,(M2085/I2085)*(1000000/365),"")</f>
        <v/>
      </c>
      <c r="V2085" s="28">
        <f>IF(J2085&gt;0,(N2085/J2085)*(1000000/365),"")</f>
        <v>5.4794520547945215E-3</v>
      </c>
      <c r="Y2085" s="29" t="s">
        <v>776</v>
      </c>
      <c r="AQ2085">
        <v>5</v>
      </c>
      <c r="AR2085">
        <v>0.01</v>
      </c>
    </row>
    <row r="2086" spans="1:44" x14ac:dyDescent="0.25">
      <c r="A2086" s="3">
        <f t="shared" si="544"/>
        <v>6</v>
      </c>
      <c r="B2086" s="3" t="str">
        <f t="shared" si="545"/>
        <v>Oil</v>
      </c>
      <c r="C2086" s="3">
        <f t="shared" si="546"/>
        <v>0</v>
      </c>
      <c r="D2086" s="3">
        <f t="shared" si="547"/>
        <v>0</v>
      </c>
      <c r="E2086" s="3">
        <f t="shared" si="548"/>
        <v>0</v>
      </c>
      <c r="F2086" s="3" t="str">
        <f t="shared" si="549"/>
        <v/>
      </c>
      <c r="G2086" s="3">
        <f t="shared" si="550"/>
        <v>0</v>
      </c>
      <c r="H2086" s="3">
        <f t="shared" si="551"/>
        <v>0</v>
      </c>
      <c r="I2086" s="3">
        <f t="shared" si="552"/>
        <v>0</v>
      </c>
      <c r="J2086" s="3">
        <f t="shared" si="553"/>
        <v>0</v>
      </c>
      <c r="K2086" s="3">
        <f t="shared" si="554"/>
        <v>0</v>
      </c>
      <c r="L2086" s="3">
        <f t="shared" si="555"/>
        <v>0</v>
      </c>
      <c r="M2086" s="3">
        <f t="shared" si="556"/>
        <v>0</v>
      </c>
      <c r="N2086" s="3">
        <f t="shared" si="557"/>
        <v>0</v>
      </c>
      <c r="O2086" s="3">
        <f>SUM(K2086:M2086)</f>
        <v>0</v>
      </c>
      <c r="P2086" s="41" t="str">
        <f t="shared" si="558"/>
        <v/>
      </c>
      <c r="Q2086" s="42" t="str">
        <f t="shared" si="559"/>
        <v/>
      </c>
      <c r="R2086" s="44" t="str">
        <f t="shared" si="560"/>
        <v/>
      </c>
      <c r="S2086" s="3" t="str">
        <f>IF(G2086&gt;0,(K2086/G2086)*(1000000/365),"")</f>
        <v/>
      </c>
      <c r="T2086" s="3" t="str">
        <f>IF(H2086&gt;0,(L2086/H2086)*(1000000/365),"")</f>
        <v/>
      </c>
      <c r="U2086" s="3" t="str">
        <f>IF(I2086&gt;0,(M2086/I2086)*(1000000/365),"")</f>
        <v/>
      </c>
      <c r="V2086" s="28" t="str">
        <f>IF(J2086&gt;0,(N2086/J2086)*(1000000/365),"")</f>
        <v/>
      </c>
      <c r="Y2086" s="29" t="s">
        <v>794</v>
      </c>
      <c r="AQ2086">
        <v>0</v>
      </c>
      <c r="AR2086">
        <v>0</v>
      </c>
    </row>
    <row r="2087" spans="1:44" x14ac:dyDescent="0.25">
      <c r="A2087" s="3">
        <f t="shared" si="544"/>
        <v>6</v>
      </c>
      <c r="B2087" s="3" t="str">
        <f t="shared" si="545"/>
        <v>Oil</v>
      </c>
      <c r="C2087" s="3">
        <f t="shared" si="546"/>
        <v>0</v>
      </c>
      <c r="D2087" s="3">
        <f t="shared" si="547"/>
        <v>0</v>
      </c>
      <c r="E2087" s="3">
        <f t="shared" si="548"/>
        <v>0</v>
      </c>
      <c r="F2087" s="3" t="str">
        <f t="shared" si="549"/>
        <v/>
      </c>
      <c r="G2087" s="3">
        <f t="shared" si="550"/>
        <v>0</v>
      </c>
      <c r="H2087" s="3">
        <f t="shared" si="551"/>
        <v>0</v>
      </c>
      <c r="I2087" s="3">
        <f t="shared" si="552"/>
        <v>0</v>
      </c>
      <c r="J2087" s="3">
        <f t="shared" si="553"/>
        <v>0</v>
      </c>
      <c r="K2087" s="3">
        <f t="shared" si="554"/>
        <v>0</v>
      </c>
      <c r="L2087" s="3">
        <f t="shared" si="555"/>
        <v>0</v>
      </c>
      <c r="M2087" s="3">
        <f t="shared" si="556"/>
        <v>0</v>
      </c>
      <c r="N2087" s="3">
        <f t="shared" si="557"/>
        <v>0</v>
      </c>
      <c r="O2087" s="3">
        <f>SUM(K2087:M2087)</f>
        <v>0</v>
      </c>
      <c r="P2087" s="41" t="str">
        <f t="shared" si="558"/>
        <v/>
      </c>
      <c r="Q2087" s="42" t="str">
        <f t="shared" si="559"/>
        <v/>
      </c>
      <c r="R2087" s="44" t="str">
        <f t="shared" si="560"/>
        <v/>
      </c>
      <c r="S2087" s="3" t="str">
        <f>IF(G2087&gt;0,(K2087/G2087)*(1000000/365),"")</f>
        <v/>
      </c>
      <c r="T2087" s="3" t="str">
        <f>IF(H2087&gt;0,(L2087/H2087)*(1000000/365),"")</f>
        <v/>
      </c>
      <c r="U2087" s="3" t="str">
        <f>IF(I2087&gt;0,(M2087/I2087)*(1000000/365),"")</f>
        <v/>
      </c>
      <c r="V2087" s="28" t="str">
        <f>IF(J2087&gt;0,(N2087/J2087)*(1000000/365),"")</f>
        <v/>
      </c>
      <c r="Y2087" s="29" t="s">
        <v>794</v>
      </c>
      <c r="AQ2087">
        <v>0</v>
      </c>
      <c r="AR2087">
        <v>0</v>
      </c>
    </row>
    <row r="2088" spans="1:44" x14ac:dyDescent="0.25">
      <c r="A2088" s="3">
        <f t="shared" si="544"/>
        <v>6</v>
      </c>
      <c r="B2088" s="3" t="str">
        <f t="shared" si="545"/>
        <v>Oil</v>
      </c>
      <c r="C2088" s="3">
        <f t="shared" si="546"/>
        <v>0</v>
      </c>
      <c r="D2088" s="3">
        <f t="shared" si="547"/>
        <v>0</v>
      </c>
      <c r="E2088" s="3">
        <f t="shared" si="548"/>
        <v>0</v>
      </c>
      <c r="F2088" s="3">
        <f t="shared" si="549"/>
        <v>0</v>
      </c>
      <c r="G2088" s="3">
        <f t="shared" si="550"/>
        <v>0</v>
      </c>
      <c r="H2088" s="3">
        <f t="shared" si="551"/>
        <v>0</v>
      </c>
      <c r="I2088" s="3">
        <f t="shared" si="552"/>
        <v>0</v>
      </c>
      <c r="J2088" s="3">
        <f t="shared" si="553"/>
        <v>1</v>
      </c>
      <c r="K2088" s="3">
        <f t="shared" si="554"/>
        <v>0</v>
      </c>
      <c r="L2088" s="3">
        <f t="shared" si="555"/>
        <v>0</v>
      </c>
      <c r="M2088" s="3">
        <f t="shared" si="556"/>
        <v>0</v>
      </c>
      <c r="N2088" s="3">
        <f t="shared" si="557"/>
        <v>1.2427E-4</v>
      </c>
      <c r="O2088" s="3">
        <f>SUM(K2088:M2088)</f>
        <v>0</v>
      </c>
      <c r="P2088" s="41" t="str">
        <f t="shared" si="558"/>
        <v/>
      </c>
      <c r="Q2088" s="42" t="str">
        <f t="shared" si="559"/>
        <v/>
      </c>
      <c r="R2088" s="44" t="str">
        <f t="shared" si="560"/>
        <v/>
      </c>
      <c r="S2088" s="3" t="str">
        <f>IF(G2088&gt;0,(K2088/G2088)*(1000000/365),"")</f>
        <v/>
      </c>
      <c r="T2088" s="3" t="str">
        <f>IF(H2088&gt;0,(L2088/H2088)*(1000000/365),"")</f>
        <v/>
      </c>
      <c r="U2088" s="3" t="str">
        <f>IF(I2088&gt;0,(M2088/I2088)*(1000000/365),"")</f>
        <v/>
      </c>
      <c r="V2088" s="28">
        <f>IF(J2088&gt;0,(N2088/J2088)*(1000000/365),"")</f>
        <v>0.34046575342465751</v>
      </c>
      <c r="Y2088" s="29" t="s">
        <v>794</v>
      </c>
      <c r="AQ2088">
        <v>1</v>
      </c>
      <c r="AR2088">
        <v>0.12427000000000001</v>
      </c>
    </row>
    <row r="2089" spans="1:44" x14ac:dyDescent="0.25">
      <c r="A2089" s="3">
        <f t="shared" si="544"/>
        <v>6</v>
      </c>
      <c r="B2089" s="3" t="str">
        <f t="shared" si="545"/>
        <v>Oil</v>
      </c>
      <c r="C2089" s="3">
        <f t="shared" si="546"/>
        <v>0</v>
      </c>
      <c r="D2089" s="3">
        <f t="shared" si="547"/>
        <v>0</v>
      </c>
      <c r="E2089" s="3">
        <f t="shared" si="548"/>
        <v>0</v>
      </c>
      <c r="F2089" s="3" t="str">
        <f t="shared" si="549"/>
        <v/>
      </c>
      <c r="G2089" s="3">
        <f t="shared" si="550"/>
        <v>0</v>
      </c>
      <c r="H2089" s="3">
        <f t="shared" si="551"/>
        <v>0</v>
      </c>
      <c r="I2089" s="3">
        <f t="shared" si="552"/>
        <v>0</v>
      </c>
      <c r="J2089" s="3">
        <f t="shared" si="553"/>
        <v>0</v>
      </c>
      <c r="K2089" s="3">
        <f t="shared" si="554"/>
        <v>0</v>
      </c>
      <c r="L2089" s="3">
        <f t="shared" si="555"/>
        <v>0</v>
      </c>
      <c r="M2089" s="3">
        <f t="shared" si="556"/>
        <v>0</v>
      </c>
      <c r="N2089" s="3">
        <f t="shared" si="557"/>
        <v>0</v>
      </c>
      <c r="O2089" s="3">
        <f>SUM(K2089:M2089)</f>
        <v>0</v>
      </c>
      <c r="P2089" s="41" t="str">
        <f t="shared" si="558"/>
        <v/>
      </c>
      <c r="Q2089" s="42" t="str">
        <f t="shared" si="559"/>
        <v/>
      </c>
      <c r="R2089" s="44" t="str">
        <f t="shared" si="560"/>
        <v/>
      </c>
      <c r="S2089" s="3" t="str">
        <f>IF(G2089&gt;0,(K2089/G2089)*(1000000/365),"")</f>
        <v/>
      </c>
      <c r="T2089" s="3" t="str">
        <f>IF(H2089&gt;0,(L2089/H2089)*(1000000/365),"")</f>
        <v/>
      </c>
      <c r="U2089" s="3" t="str">
        <f>IF(I2089&gt;0,(M2089/I2089)*(1000000/365),"")</f>
        <v/>
      </c>
      <c r="V2089" s="28" t="str">
        <f>IF(J2089&gt;0,(N2089/J2089)*(1000000/365),"")</f>
        <v/>
      </c>
      <c r="Y2089" s="29" t="s">
        <v>813</v>
      </c>
      <c r="AQ2089">
        <v>0</v>
      </c>
      <c r="AR2089">
        <v>0</v>
      </c>
    </row>
    <row r="2090" spans="1:44" x14ac:dyDescent="0.25">
      <c r="A2090" s="3">
        <f t="shared" si="544"/>
        <v>6</v>
      </c>
      <c r="B2090" s="3" t="str">
        <f t="shared" si="545"/>
        <v>Oil</v>
      </c>
      <c r="C2090" s="3">
        <f t="shared" si="546"/>
        <v>0</v>
      </c>
      <c r="D2090" s="3">
        <f t="shared" si="547"/>
        <v>0</v>
      </c>
      <c r="E2090" s="3">
        <f t="shared" si="548"/>
        <v>0</v>
      </c>
      <c r="F2090" s="3" t="str">
        <f t="shared" si="549"/>
        <v/>
      </c>
      <c r="G2090" s="3">
        <f t="shared" si="550"/>
        <v>0</v>
      </c>
      <c r="H2090" s="3">
        <f t="shared" si="551"/>
        <v>0</v>
      </c>
      <c r="I2090" s="3">
        <f t="shared" si="552"/>
        <v>0</v>
      </c>
      <c r="J2090" s="3">
        <f t="shared" si="553"/>
        <v>0</v>
      </c>
      <c r="K2090" s="3">
        <f t="shared" si="554"/>
        <v>0</v>
      </c>
      <c r="L2090" s="3">
        <f t="shared" si="555"/>
        <v>0</v>
      </c>
      <c r="M2090" s="3">
        <f t="shared" si="556"/>
        <v>0</v>
      </c>
      <c r="N2090" s="3">
        <f t="shared" si="557"/>
        <v>0</v>
      </c>
      <c r="O2090" s="3">
        <f>SUM(K2090:M2090)</f>
        <v>0</v>
      </c>
      <c r="P2090" s="41" t="str">
        <f t="shared" si="558"/>
        <v/>
      </c>
      <c r="Q2090" s="42" t="str">
        <f t="shared" si="559"/>
        <v/>
      </c>
      <c r="R2090" s="44" t="str">
        <f t="shared" si="560"/>
        <v/>
      </c>
      <c r="S2090" s="3" t="str">
        <f>IF(G2090&gt;0,(K2090/G2090)*(1000000/365),"")</f>
        <v/>
      </c>
      <c r="T2090" s="3" t="str">
        <f>IF(H2090&gt;0,(L2090/H2090)*(1000000/365),"")</f>
        <v/>
      </c>
      <c r="U2090" s="3" t="str">
        <f>IF(I2090&gt;0,(M2090/I2090)*(1000000/365),"")</f>
        <v/>
      </c>
      <c r="V2090" s="28" t="str">
        <f>IF(J2090&gt;0,(N2090/J2090)*(1000000/365),"")</f>
        <v/>
      </c>
      <c r="Y2090" s="29" t="s">
        <v>813</v>
      </c>
      <c r="AQ2090">
        <v>0</v>
      </c>
      <c r="AR2090">
        <v>0</v>
      </c>
    </row>
    <row r="2091" spans="1:44" x14ac:dyDescent="0.25">
      <c r="A2091" s="3">
        <f t="shared" si="544"/>
        <v>6</v>
      </c>
      <c r="B2091" s="3" t="str">
        <f t="shared" si="545"/>
        <v>Oil</v>
      </c>
      <c r="C2091" s="3">
        <f t="shared" si="546"/>
        <v>0</v>
      </c>
      <c r="D2091" s="3">
        <f t="shared" si="547"/>
        <v>0</v>
      </c>
      <c r="E2091" s="3">
        <f t="shared" si="548"/>
        <v>0</v>
      </c>
      <c r="F2091" s="3">
        <f t="shared" si="549"/>
        <v>0</v>
      </c>
      <c r="G2091" s="3">
        <f t="shared" si="550"/>
        <v>0</v>
      </c>
      <c r="H2091" s="3">
        <f t="shared" si="551"/>
        <v>0</v>
      </c>
      <c r="I2091" s="3">
        <f t="shared" si="552"/>
        <v>0</v>
      </c>
      <c r="J2091" s="3">
        <f t="shared" si="553"/>
        <v>35</v>
      </c>
      <c r="K2091" s="3">
        <f t="shared" si="554"/>
        <v>0</v>
      </c>
      <c r="L2091" s="3">
        <f t="shared" si="555"/>
        <v>0</v>
      </c>
      <c r="M2091" s="3">
        <f t="shared" si="556"/>
        <v>0</v>
      </c>
      <c r="N2091" s="3">
        <f t="shared" si="557"/>
        <v>1.68142872E-2</v>
      </c>
      <c r="O2091" s="3">
        <f>SUM(K2091:M2091)</f>
        <v>0</v>
      </c>
      <c r="P2091" s="41" t="str">
        <f t="shared" si="558"/>
        <v/>
      </c>
      <c r="Q2091" s="42" t="str">
        <f t="shared" si="559"/>
        <v/>
      </c>
      <c r="R2091" s="44" t="str">
        <f t="shared" si="560"/>
        <v/>
      </c>
      <c r="S2091" s="3" t="str">
        <f>IF(G2091&gt;0,(K2091/G2091)*(1000000/365),"")</f>
        <v/>
      </c>
      <c r="T2091" s="3" t="str">
        <f>IF(H2091&gt;0,(L2091/H2091)*(1000000/365),"")</f>
        <v/>
      </c>
      <c r="U2091" s="3" t="str">
        <f>IF(I2091&gt;0,(M2091/I2091)*(1000000/365),"")</f>
        <v/>
      </c>
      <c r="V2091" s="28">
        <f>IF(J2091&gt;0,(N2091/J2091)*(1000000/365),"")</f>
        <v>1.3161868649706456</v>
      </c>
      <c r="Y2091" s="29" t="s">
        <v>816</v>
      </c>
      <c r="AQ2091">
        <v>35</v>
      </c>
      <c r="AR2091">
        <v>16.814287199999999</v>
      </c>
    </row>
    <row r="2092" spans="1:44" x14ac:dyDescent="0.25">
      <c r="A2092" s="3">
        <f t="shared" si="544"/>
        <v>6</v>
      </c>
      <c r="B2092" s="3" t="str">
        <f t="shared" si="545"/>
        <v>Oil</v>
      </c>
      <c r="C2092" s="3">
        <f t="shared" si="546"/>
        <v>0</v>
      </c>
      <c r="D2092" s="3">
        <f t="shared" si="547"/>
        <v>0</v>
      </c>
      <c r="E2092" s="3">
        <f t="shared" si="548"/>
        <v>0</v>
      </c>
      <c r="F2092" s="3">
        <f t="shared" si="549"/>
        <v>0</v>
      </c>
      <c r="G2092" s="3">
        <f t="shared" si="550"/>
        <v>0</v>
      </c>
      <c r="H2092" s="3">
        <f t="shared" si="551"/>
        <v>0</v>
      </c>
      <c r="I2092" s="3">
        <f t="shared" si="552"/>
        <v>0</v>
      </c>
      <c r="J2092" s="3">
        <f t="shared" si="553"/>
        <v>5</v>
      </c>
      <c r="K2092" s="3">
        <f t="shared" si="554"/>
        <v>0</v>
      </c>
      <c r="L2092" s="3">
        <f t="shared" si="555"/>
        <v>0</v>
      </c>
      <c r="M2092" s="3">
        <f t="shared" si="556"/>
        <v>0</v>
      </c>
      <c r="N2092" s="3">
        <f t="shared" si="557"/>
        <v>6.1207299999999992E-5</v>
      </c>
      <c r="O2092" s="3">
        <f>SUM(K2092:M2092)</f>
        <v>0</v>
      </c>
      <c r="P2092" s="41" t="str">
        <f t="shared" si="558"/>
        <v/>
      </c>
      <c r="Q2092" s="42" t="str">
        <f t="shared" si="559"/>
        <v/>
      </c>
      <c r="R2092" s="44" t="str">
        <f t="shared" si="560"/>
        <v/>
      </c>
      <c r="S2092" s="3" t="str">
        <f>IF(G2092&gt;0,(K2092/G2092)*(1000000/365),"")</f>
        <v/>
      </c>
      <c r="T2092" s="3" t="str">
        <f>IF(H2092&gt;0,(L2092/H2092)*(1000000/365),"")</f>
        <v/>
      </c>
      <c r="U2092" s="3" t="str">
        <f>IF(I2092&gt;0,(M2092/I2092)*(1000000/365),"")</f>
        <v/>
      </c>
      <c r="V2092" s="28">
        <f>IF(J2092&gt;0,(N2092/J2092)*(1000000/365),"")</f>
        <v>3.3538246575342462E-2</v>
      </c>
      <c r="Y2092" s="29" t="s">
        <v>816</v>
      </c>
      <c r="AQ2092">
        <v>5</v>
      </c>
      <c r="AR2092">
        <v>6.1207299999999999E-2</v>
      </c>
    </row>
    <row r="2093" spans="1:44" x14ac:dyDescent="0.25">
      <c r="A2093" s="3">
        <f t="shared" si="544"/>
        <v>6</v>
      </c>
      <c r="B2093" s="3" t="str">
        <f t="shared" si="545"/>
        <v>Oil</v>
      </c>
      <c r="C2093" s="3">
        <f t="shared" si="546"/>
        <v>0</v>
      </c>
      <c r="D2093" s="3">
        <f t="shared" si="547"/>
        <v>0</v>
      </c>
      <c r="E2093" s="3">
        <f t="shared" si="548"/>
        <v>0</v>
      </c>
      <c r="F2093" s="3">
        <f t="shared" si="549"/>
        <v>0</v>
      </c>
      <c r="G2093" s="3">
        <f t="shared" si="550"/>
        <v>0</v>
      </c>
      <c r="H2093" s="3">
        <f t="shared" si="551"/>
        <v>0</v>
      </c>
      <c r="I2093" s="3">
        <f t="shared" si="552"/>
        <v>0</v>
      </c>
      <c r="J2093" s="3">
        <f t="shared" si="553"/>
        <v>1</v>
      </c>
      <c r="K2093" s="3">
        <f t="shared" si="554"/>
        <v>0</v>
      </c>
      <c r="L2093" s="3">
        <f t="shared" si="555"/>
        <v>0</v>
      </c>
      <c r="M2093" s="3">
        <f t="shared" si="556"/>
        <v>0</v>
      </c>
      <c r="N2093" s="3">
        <f t="shared" si="557"/>
        <v>0</v>
      </c>
      <c r="O2093" s="3">
        <f>SUM(K2093:M2093)</f>
        <v>0</v>
      </c>
      <c r="P2093" s="41" t="str">
        <f t="shared" si="558"/>
        <v/>
      </c>
      <c r="Q2093" s="42" t="str">
        <f t="shared" si="559"/>
        <v/>
      </c>
      <c r="R2093" s="44" t="str">
        <f t="shared" si="560"/>
        <v/>
      </c>
      <c r="S2093" s="3" t="str">
        <f>IF(G2093&gt;0,(K2093/G2093)*(1000000/365),"")</f>
        <v/>
      </c>
      <c r="T2093" s="3" t="str">
        <f>IF(H2093&gt;0,(L2093/H2093)*(1000000/365),"")</f>
        <v/>
      </c>
      <c r="U2093" s="3" t="str">
        <f>IF(I2093&gt;0,(M2093/I2093)*(1000000/365),"")</f>
        <v/>
      </c>
      <c r="V2093" s="28">
        <f>IF(J2093&gt;0,(N2093/J2093)*(1000000/365),"")</f>
        <v>0</v>
      </c>
      <c r="Y2093" s="29" t="s">
        <v>825</v>
      </c>
      <c r="AQ2093">
        <v>1</v>
      </c>
      <c r="AR2093">
        <v>0</v>
      </c>
    </row>
    <row r="2094" spans="1:44" x14ac:dyDescent="0.25">
      <c r="A2094" s="3">
        <f t="shared" si="544"/>
        <v>6</v>
      </c>
      <c r="B2094" s="3" t="str">
        <f t="shared" si="545"/>
        <v>Oil</v>
      </c>
      <c r="C2094" s="3">
        <f t="shared" si="546"/>
        <v>0</v>
      </c>
      <c r="D2094" s="3">
        <f t="shared" si="547"/>
        <v>0</v>
      </c>
      <c r="E2094" s="3">
        <f t="shared" si="548"/>
        <v>0</v>
      </c>
      <c r="F2094" s="3" t="str">
        <f t="shared" si="549"/>
        <v/>
      </c>
      <c r="G2094" s="3">
        <f t="shared" si="550"/>
        <v>0</v>
      </c>
      <c r="H2094" s="3">
        <f t="shared" si="551"/>
        <v>0</v>
      </c>
      <c r="I2094" s="3">
        <f t="shared" si="552"/>
        <v>0</v>
      </c>
      <c r="J2094" s="3">
        <f t="shared" si="553"/>
        <v>0</v>
      </c>
      <c r="K2094" s="3">
        <f t="shared" si="554"/>
        <v>0</v>
      </c>
      <c r="L2094" s="3">
        <f t="shared" si="555"/>
        <v>0</v>
      </c>
      <c r="M2094" s="3">
        <f t="shared" si="556"/>
        <v>0</v>
      </c>
      <c r="N2094" s="3">
        <f t="shared" si="557"/>
        <v>0</v>
      </c>
      <c r="O2094" s="3">
        <f>SUM(K2094:M2094)</f>
        <v>0</v>
      </c>
      <c r="P2094" s="41" t="str">
        <f t="shared" si="558"/>
        <v/>
      </c>
      <c r="Q2094" s="42" t="str">
        <f t="shared" si="559"/>
        <v/>
      </c>
      <c r="R2094" s="44" t="str">
        <f t="shared" si="560"/>
        <v/>
      </c>
      <c r="S2094" s="3" t="str">
        <f>IF(G2094&gt;0,(K2094/G2094)*(1000000/365),"")</f>
        <v/>
      </c>
      <c r="T2094" s="3" t="str">
        <f>IF(H2094&gt;0,(L2094/H2094)*(1000000/365),"")</f>
        <v/>
      </c>
      <c r="U2094" s="3" t="str">
        <f>IF(I2094&gt;0,(M2094/I2094)*(1000000/365),"")</f>
        <v/>
      </c>
      <c r="V2094" s="28" t="str">
        <f>IF(J2094&gt;0,(N2094/J2094)*(1000000/365),"")</f>
        <v/>
      </c>
      <c r="Y2094" s="29" t="s">
        <v>825</v>
      </c>
      <c r="AQ2094">
        <v>0</v>
      </c>
      <c r="AR2094">
        <v>0</v>
      </c>
    </row>
    <row r="2095" spans="1:44" x14ac:dyDescent="0.25">
      <c r="A2095" s="3">
        <f t="shared" si="544"/>
        <v>6</v>
      </c>
      <c r="B2095" s="3" t="str">
        <f t="shared" si="545"/>
        <v>Oil</v>
      </c>
      <c r="C2095" s="3">
        <f t="shared" si="546"/>
        <v>0</v>
      </c>
      <c r="D2095" s="3">
        <f t="shared" si="547"/>
        <v>0</v>
      </c>
      <c r="E2095" s="3">
        <f t="shared" si="548"/>
        <v>0</v>
      </c>
      <c r="F2095" s="3">
        <f t="shared" si="549"/>
        <v>0</v>
      </c>
      <c r="G2095" s="3">
        <f t="shared" si="550"/>
        <v>0</v>
      </c>
      <c r="H2095" s="3">
        <f t="shared" si="551"/>
        <v>0</v>
      </c>
      <c r="I2095" s="3">
        <f t="shared" si="552"/>
        <v>0</v>
      </c>
      <c r="J2095" s="3">
        <f t="shared" si="553"/>
        <v>4</v>
      </c>
      <c r="K2095" s="3">
        <f t="shared" si="554"/>
        <v>0</v>
      </c>
      <c r="L2095" s="3">
        <f t="shared" si="555"/>
        <v>0</v>
      </c>
      <c r="M2095" s="3">
        <f t="shared" si="556"/>
        <v>0</v>
      </c>
      <c r="N2095" s="3">
        <f t="shared" si="557"/>
        <v>3.2600000000000004E-2</v>
      </c>
      <c r="O2095" s="3">
        <f>SUM(K2095:M2095)</f>
        <v>0</v>
      </c>
      <c r="P2095" s="41" t="str">
        <f t="shared" si="558"/>
        <v/>
      </c>
      <c r="Q2095" s="42" t="str">
        <f t="shared" si="559"/>
        <v/>
      </c>
      <c r="R2095" s="44" t="str">
        <f t="shared" si="560"/>
        <v/>
      </c>
      <c r="S2095" s="3" t="str">
        <f>IF(G2095&gt;0,(K2095/G2095)*(1000000/365),"")</f>
        <v/>
      </c>
      <c r="T2095" s="3" t="str">
        <f>IF(H2095&gt;0,(L2095/H2095)*(1000000/365),"")</f>
        <v/>
      </c>
      <c r="U2095" s="3" t="str">
        <f>IF(I2095&gt;0,(M2095/I2095)*(1000000/365),"")</f>
        <v/>
      </c>
      <c r="V2095" s="28">
        <f>IF(J2095&gt;0,(N2095/J2095)*(1000000/365),"")</f>
        <v>22.328767123287673</v>
      </c>
      <c r="Y2095" s="29" t="s">
        <v>825</v>
      </c>
      <c r="AQ2095">
        <v>4</v>
      </c>
      <c r="AR2095">
        <v>32.6</v>
      </c>
    </row>
    <row r="2096" spans="1:44" x14ac:dyDescent="0.25">
      <c r="A2096" s="3">
        <f t="shared" si="544"/>
        <v>6</v>
      </c>
      <c r="B2096" s="3" t="str">
        <f t="shared" si="545"/>
        <v>Oil</v>
      </c>
      <c r="C2096" s="3">
        <f t="shared" si="546"/>
        <v>0</v>
      </c>
      <c r="D2096" s="3">
        <f t="shared" si="547"/>
        <v>0</v>
      </c>
      <c r="E2096" s="3">
        <f t="shared" si="548"/>
        <v>0</v>
      </c>
      <c r="F2096" s="3" t="str">
        <f t="shared" si="549"/>
        <v/>
      </c>
      <c r="G2096" s="3">
        <f t="shared" si="550"/>
        <v>0</v>
      </c>
      <c r="H2096" s="3">
        <f t="shared" si="551"/>
        <v>0</v>
      </c>
      <c r="I2096" s="3">
        <f t="shared" si="552"/>
        <v>0</v>
      </c>
      <c r="J2096" s="3">
        <f t="shared" si="553"/>
        <v>0</v>
      </c>
      <c r="K2096" s="3">
        <f t="shared" si="554"/>
        <v>0</v>
      </c>
      <c r="L2096" s="3">
        <f t="shared" si="555"/>
        <v>0</v>
      </c>
      <c r="M2096" s="3">
        <f t="shared" si="556"/>
        <v>0</v>
      </c>
      <c r="N2096" s="3">
        <f t="shared" si="557"/>
        <v>0</v>
      </c>
      <c r="O2096" s="3">
        <f>SUM(K2096:M2096)</f>
        <v>0</v>
      </c>
      <c r="P2096" s="41" t="str">
        <f t="shared" si="558"/>
        <v/>
      </c>
      <c r="Q2096" s="42" t="str">
        <f t="shared" si="559"/>
        <v/>
      </c>
      <c r="R2096" s="44" t="str">
        <f t="shared" si="560"/>
        <v/>
      </c>
      <c r="S2096" s="3" t="str">
        <f>IF(G2096&gt;0,(K2096/G2096)*(1000000/365),"")</f>
        <v/>
      </c>
      <c r="T2096" s="3" t="str">
        <f>IF(H2096&gt;0,(L2096/H2096)*(1000000/365),"")</f>
        <v/>
      </c>
      <c r="U2096" s="3" t="str">
        <f>IF(I2096&gt;0,(M2096/I2096)*(1000000/365),"")</f>
        <v/>
      </c>
      <c r="V2096" s="28" t="str">
        <f>IF(J2096&gt;0,(N2096/J2096)*(1000000/365),"")</f>
        <v/>
      </c>
      <c r="Y2096" s="29" t="s">
        <v>832</v>
      </c>
      <c r="AQ2096">
        <v>0</v>
      </c>
      <c r="AR2096">
        <v>0</v>
      </c>
    </row>
    <row r="2097" spans="1:44" x14ac:dyDescent="0.25">
      <c r="A2097" s="3">
        <f t="shared" si="544"/>
        <v>6</v>
      </c>
      <c r="B2097" s="3" t="str">
        <f t="shared" si="545"/>
        <v>Oil</v>
      </c>
      <c r="C2097" s="3">
        <f t="shared" si="546"/>
        <v>0</v>
      </c>
      <c r="D2097" s="3">
        <f t="shared" si="547"/>
        <v>0</v>
      </c>
      <c r="E2097" s="3">
        <f t="shared" si="548"/>
        <v>0</v>
      </c>
      <c r="F2097" s="3">
        <f t="shared" si="549"/>
        <v>0</v>
      </c>
      <c r="G2097" s="3">
        <f t="shared" si="550"/>
        <v>0</v>
      </c>
      <c r="H2097" s="3">
        <f t="shared" si="551"/>
        <v>0</v>
      </c>
      <c r="I2097" s="3">
        <f t="shared" si="552"/>
        <v>0</v>
      </c>
      <c r="J2097" s="3">
        <f t="shared" si="553"/>
        <v>1</v>
      </c>
      <c r="K2097" s="3">
        <f t="shared" si="554"/>
        <v>0</v>
      </c>
      <c r="L2097" s="3">
        <f t="shared" si="555"/>
        <v>0</v>
      </c>
      <c r="M2097" s="3">
        <f t="shared" si="556"/>
        <v>0</v>
      </c>
      <c r="N2097" s="3">
        <f t="shared" si="557"/>
        <v>0</v>
      </c>
      <c r="O2097" s="3">
        <f>SUM(K2097:M2097)</f>
        <v>0</v>
      </c>
      <c r="P2097" s="41" t="str">
        <f t="shared" si="558"/>
        <v/>
      </c>
      <c r="Q2097" s="42" t="str">
        <f t="shared" si="559"/>
        <v/>
      </c>
      <c r="R2097" s="44" t="str">
        <f t="shared" si="560"/>
        <v/>
      </c>
      <c r="S2097" s="3" t="str">
        <f>IF(G2097&gt;0,(K2097/G2097)*(1000000/365),"")</f>
        <v/>
      </c>
      <c r="T2097" s="3" t="str">
        <f>IF(H2097&gt;0,(L2097/H2097)*(1000000/365),"")</f>
        <v/>
      </c>
      <c r="U2097" s="3" t="str">
        <f>IF(I2097&gt;0,(M2097/I2097)*(1000000/365),"")</f>
        <v/>
      </c>
      <c r="V2097" s="28">
        <f>IF(J2097&gt;0,(N2097/J2097)*(1000000/365),"")</f>
        <v>0</v>
      </c>
      <c r="Y2097" s="29" t="s">
        <v>834</v>
      </c>
      <c r="AQ2097">
        <v>1</v>
      </c>
      <c r="AR2097">
        <v>0</v>
      </c>
    </row>
    <row r="2098" spans="1:44" x14ac:dyDescent="0.25">
      <c r="A2098" s="3">
        <f t="shared" si="544"/>
        <v>6</v>
      </c>
      <c r="B2098" s="3" t="str">
        <f t="shared" si="545"/>
        <v>Oil</v>
      </c>
      <c r="C2098" s="3">
        <f t="shared" si="546"/>
        <v>0</v>
      </c>
      <c r="D2098" s="3">
        <f t="shared" si="547"/>
        <v>0</v>
      </c>
      <c r="E2098" s="3">
        <f t="shared" si="548"/>
        <v>0</v>
      </c>
      <c r="F2098" s="3" t="str">
        <f t="shared" si="549"/>
        <v/>
      </c>
      <c r="G2098" s="3">
        <f t="shared" si="550"/>
        <v>0</v>
      </c>
      <c r="H2098" s="3">
        <f t="shared" si="551"/>
        <v>0</v>
      </c>
      <c r="I2098" s="3">
        <f t="shared" si="552"/>
        <v>0</v>
      </c>
      <c r="J2098" s="3">
        <f t="shared" si="553"/>
        <v>0</v>
      </c>
      <c r="K2098" s="3">
        <f t="shared" si="554"/>
        <v>0</v>
      </c>
      <c r="L2098" s="3">
        <f t="shared" si="555"/>
        <v>0</v>
      </c>
      <c r="M2098" s="3">
        <f t="shared" si="556"/>
        <v>0</v>
      </c>
      <c r="N2098" s="3">
        <f t="shared" si="557"/>
        <v>0</v>
      </c>
      <c r="O2098" s="3">
        <f>SUM(K2098:M2098)</f>
        <v>0</v>
      </c>
      <c r="P2098" s="41" t="str">
        <f t="shared" si="558"/>
        <v/>
      </c>
      <c r="Q2098" s="42" t="str">
        <f t="shared" si="559"/>
        <v/>
      </c>
      <c r="R2098" s="44" t="str">
        <f t="shared" si="560"/>
        <v/>
      </c>
      <c r="S2098" s="3" t="str">
        <f>IF(G2098&gt;0,(K2098/G2098)*(1000000/365),"")</f>
        <v/>
      </c>
      <c r="T2098" s="3" t="str">
        <f>IF(H2098&gt;0,(L2098/H2098)*(1000000/365),"")</f>
        <v/>
      </c>
      <c r="U2098" s="3" t="str">
        <f>IF(I2098&gt;0,(M2098/I2098)*(1000000/365),"")</f>
        <v/>
      </c>
      <c r="V2098" s="28" t="str">
        <f>IF(J2098&gt;0,(N2098/J2098)*(1000000/365),"")</f>
        <v/>
      </c>
      <c r="Y2098" s="29" t="s">
        <v>841</v>
      </c>
      <c r="AQ2098">
        <v>0</v>
      </c>
      <c r="AR2098">
        <v>0</v>
      </c>
    </row>
    <row r="2099" spans="1:44" x14ac:dyDescent="0.25">
      <c r="A2099" s="3">
        <f t="shared" si="544"/>
        <v>6</v>
      </c>
      <c r="B2099" s="3" t="str">
        <f t="shared" si="545"/>
        <v>Oil</v>
      </c>
      <c r="C2099" s="3">
        <f t="shared" si="546"/>
        <v>0</v>
      </c>
      <c r="D2099" s="3">
        <f t="shared" si="547"/>
        <v>0</v>
      </c>
      <c r="E2099" s="3">
        <f t="shared" si="548"/>
        <v>0</v>
      </c>
      <c r="F2099" s="3" t="str">
        <f t="shared" si="549"/>
        <v/>
      </c>
      <c r="G2099" s="3">
        <f t="shared" si="550"/>
        <v>0</v>
      </c>
      <c r="H2099" s="3">
        <f t="shared" si="551"/>
        <v>0</v>
      </c>
      <c r="I2099" s="3">
        <f t="shared" si="552"/>
        <v>0</v>
      </c>
      <c r="J2099" s="3">
        <f t="shared" si="553"/>
        <v>0</v>
      </c>
      <c r="K2099" s="3">
        <f t="shared" si="554"/>
        <v>0</v>
      </c>
      <c r="L2099" s="3">
        <f t="shared" si="555"/>
        <v>0</v>
      </c>
      <c r="M2099" s="3">
        <f t="shared" si="556"/>
        <v>0</v>
      </c>
      <c r="N2099" s="3">
        <f t="shared" si="557"/>
        <v>0</v>
      </c>
      <c r="O2099" s="3">
        <f>SUM(K2099:M2099)</f>
        <v>0</v>
      </c>
      <c r="P2099" s="41" t="str">
        <f t="shared" si="558"/>
        <v/>
      </c>
      <c r="Q2099" s="42" t="str">
        <f t="shared" si="559"/>
        <v/>
      </c>
      <c r="R2099" s="44" t="str">
        <f t="shared" si="560"/>
        <v/>
      </c>
      <c r="S2099" s="3" t="str">
        <f>IF(G2099&gt;0,(K2099/G2099)*(1000000/365),"")</f>
        <v/>
      </c>
      <c r="T2099" s="3" t="str">
        <f>IF(H2099&gt;0,(L2099/H2099)*(1000000/365),"")</f>
        <v/>
      </c>
      <c r="U2099" s="3" t="str">
        <f>IF(I2099&gt;0,(M2099/I2099)*(1000000/365),"")</f>
        <v/>
      </c>
      <c r="V2099" s="28" t="str">
        <f>IF(J2099&gt;0,(N2099/J2099)*(1000000/365),"")</f>
        <v/>
      </c>
      <c r="Y2099" s="29" t="s">
        <v>845</v>
      </c>
      <c r="AQ2099">
        <v>0</v>
      </c>
      <c r="AR2099">
        <v>0</v>
      </c>
    </row>
    <row r="2100" spans="1:44" x14ac:dyDescent="0.25">
      <c r="A2100" s="3">
        <f t="shared" si="544"/>
        <v>6</v>
      </c>
      <c r="B2100" s="3" t="str">
        <f t="shared" si="545"/>
        <v>Oil</v>
      </c>
      <c r="C2100" s="3">
        <f t="shared" si="546"/>
        <v>0</v>
      </c>
      <c r="D2100" s="3">
        <f t="shared" si="547"/>
        <v>0</v>
      </c>
      <c r="E2100" s="3">
        <f t="shared" si="548"/>
        <v>0</v>
      </c>
      <c r="F2100" s="3">
        <f t="shared" si="549"/>
        <v>0</v>
      </c>
      <c r="G2100" s="3">
        <f t="shared" si="550"/>
        <v>0</v>
      </c>
      <c r="H2100" s="3">
        <f t="shared" si="551"/>
        <v>0</v>
      </c>
      <c r="I2100" s="3">
        <f t="shared" si="552"/>
        <v>0</v>
      </c>
      <c r="J2100" s="3">
        <f t="shared" si="553"/>
        <v>4</v>
      </c>
      <c r="K2100" s="3">
        <f t="shared" si="554"/>
        <v>0</v>
      </c>
      <c r="L2100" s="3">
        <f t="shared" si="555"/>
        <v>0</v>
      </c>
      <c r="M2100" s="3">
        <f t="shared" si="556"/>
        <v>0</v>
      </c>
      <c r="N2100" s="3">
        <f t="shared" si="557"/>
        <v>3.2663000000000004E-6</v>
      </c>
      <c r="O2100" s="3">
        <f>SUM(K2100:M2100)</f>
        <v>0</v>
      </c>
      <c r="P2100" s="41" t="str">
        <f t="shared" si="558"/>
        <v/>
      </c>
      <c r="Q2100" s="42" t="str">
        <f t="shared" si="559"/>
        <v/>
      </c>
      <c r="R2100" s="44" t="str">
        <f t="shared" si="560"/>
        <v/>
      </c>
      <c r="S2100" s="3" t="str">
        <f>IF(G2100&gt;0,(K2100/G2100)*(1000000/365),"")</f>
        <v/>
      </c>
      <c r="T2100" s="3" t="str">
        <f>IF(H2100&gt;0,(L2100/H2100)*(1000000/365),"")</f>
        <v/>
      </c>
      <c r="U2100" s="3" t="str">
        <f>IF(I2100&gt;0,(M2100/I2100)*(1000000/365),"")</f>
        <v/>
      </c>
      <c r="V2100" s="28">
        <f>IF(J2100&gt;0,(N2100/J2100)*(1000000/365),"")</f>
        <v>2.2371917808219179E-3</v>
      </c>
      <c r="Y2100" s="29" t="s">
        <v>845</v>
      </c>
      <c r="AQ2100">
        <v>4</v>
      </c>
      <c r="AR2100">
        <v>3.2663000000000002E-3</v>
      </c>
    </row>
    <row r="2101" spans="1:44" x14ac:dyDescent="0.25">
      <c r="A2101" s="3">
        <f t="shared" si="544"/>
        <v>6</v>
      </c>
      <c r="B2101" s="3" t="str">
        <f t="shared" si="545"/>
        <v>Oil</v>
      </c>
      <c r="C2101" s="3">
        <f t="shared" si="546"/>
        <v>0</v>
      </c>
      <c r="D2101" s="3">
        <f t="shared" si="547"/>
        <v>0</v>
      </c>
      <c r="E2101" s="3">
        <f t="shared" si="548"/>
        <v>0</v>
      </c>
      <c r="F2101" s="3">
        <f t="shared" si="549"/>
        <v>0</v>
      </c>
      <c r="G2101" s="3">
        <f t="shared" si="550"/>
        <v>0</v>
      </c>
      <c r="H2101" s="3">
        <f t="shared" si="551"/>
        <v>0</v>
      </c>
      <c r="I2101" s="3">
        <f t="shared" si="552"/>
        <v>0</v>
      </c>
      <c r="J2101" s="3">
        <f t="shared" si="553"/>
        <v>84</v>
      </c>
      <c r="K2101" s="3">
        <f t="shared" si="554"/>
        <v>0</v>
      </c>
      <c r="L2101" s="3">
        <f t="shared" si="555"/>
        <v>0</v>
      </c>
      <c r="M2101" s="3">
        <f t="shared" si="556"/>
        <v>0</v>
      </c>
      <c r="N2101" s="3">
        <f t="shared" si="557"/>
        <v>2.1000000000000003E-3</v>
      </c>
      <c r="O2101" s="3">
        <f>SUM(K2101:M2101)</f>
        <v>0</v>
      </c>
      <c r="P2101" s="41" t="str">
        <f t="shared" si="558"/>
        <v/>
      </c>
      <c r="Q2101" s="42" t="str">
        <f t="shared" si="559"/>
        <v/>
      </c>
      <c r="R2101" s="44" t="str">
        <f t="shared" si="560"/>
        <v/>
      </c>
      <c r="S2101" s="3" t="str">
        <f>IF(G2101&gt;0,(K2101/G2101)*(1000000/365),"")</f>
        <v/>
      </c>
      <c r="T2101" s="3" t="str">
        <f>IF(H2101&gt;0,(L2101/H2101)*(1000000/365),"")</f>
        <v/>
      </c>
      <c r="U2101" s="3" t="str">
        <f>IF(I2101&gt;0,(M2101/I2101)*(1000000/365),"")</f>
        <v/>
      </c>
      <c r="V2101" s="28">
        <f>IF(J2101&gt;0,(N2101/J2101)*(1000000/365),"")</f>
        <v>6.8493150684931517E-2</v>
      </c>
      <c r="Y2101" s="29" t="s">
        <v>849</v>
      </c>
      <c r="AQ2101">
        <v>84</v>
      </c>
      <c r="AR2101">
        <v>2.1</v>
      </c>
    </row>
    <row r="2102" spans="1:44" x14ac:dyDescent="0.25">
      <c r="A2102" s="3">
        <f t="shared" si="544"/>
        <v>6</v>
      </c>
      <c r="B2102" s="3" t="str">
        <f t="shared" si="545"/>
        <v>Oil</v>
      </c>
      <c r="C2102" s="3">
        <f t="shared" si="546"/>
        <v>0</v>
      </c>
      <c r="D2102" s="3">
        <f t="shared" si="547"/>
        <v>0</v>
      </c>
      <c r="E2102" s="3">
        <f t="shared" si="548"/>
        <v>0</v>
      </c>
      <c r="F2102" s="3">
        <f t="shared" si="549"/>
        <v>0</v>
      </c>
      <c r="G2102" s="3">
        <f t="shared" si="550"/>
        <v>0</v>
      </c>
      <c r="H2102" s="3">
        <f t="shared" si="551"/>
        <v>0</v>
      </c>
      <c r="I2102" s="3">
        <f t="shared" si="552"/>
        <v>0</v>
      </c>
      <c r="J2102" s="3">
        <f t="shared" si="553"/>
        <v>9</v>
      </c>
      <c r="K2102" s="3">
        <f t="shared" si="554"/>
        <v>0</v>
      </c>
      <c r="L2102" s="3">
        <f t="shared" si="555"/>
        <v>0</v>
      </c>
      <c r="M2102" s="3">
        <f t="shared" si="556"/>
        <v>0</v>
      </c>
      <c r="N2102" s="3">
        <f t="shared" si="557"/>
        <v>3.5999999999999997E-4</v>
      </c>
      <c r="O2102" s="3">
        <f>SUM(K2102:M2102)</f>
        <v>0</v>
      </c>
      <c r="P2102" s="41" t="str">
        <f t="shared" si="558"/>
        <v/>
      </c>
      <c r="Q2102" s="42" t="str">
        <f t="shared" si="559"/>
        <v/>
      </c>
      <c r="R2102" s="44" t="str">
        <f t="shared" si="560"/>
        <v/>
      </c>
      <c r="S2102" s="3" t="str">
        <f>IF(G2102&gt;0,(K2102/G2102)*(1000000/365),"")</f>
        <v/>
      </c>
      <c r="T2102" s="3" t="str">
        <f>IF(H2102&gt;0,(L2102/H2102)*(1000000/365),"")</f>
        <v/>
      </c>
      <c r="U2102" s="3" t="str">
        <f>IF(I2102&gt;0,(M2102/I2102)*(1000000/365),"")</f>
        <v/>
      </c>
      <c r="V2102" s="28">
        <f>IF(J2102&gt;0,(N2102/J2102)*(1000000/365),"")</f>
        <v>0.10958904109589039</v>
      </c>
      <c r="Y2102" s="29" t="s">
        <v>851</v>
      </c>
      <c r="AQ2102">
        <v>9</v>
      </c>
      <c r="AR2102">
        <v>0.36</v>
      </c>
    </row>
    <row r="2103" spans="1:44" x14ac:dyDescent="0.25">
      <c r="A2103" s="3">
        <f t="shared" si="544"/>
        <v>6</v>
      </c>
      <c r="B2103" s="3" t="str">
        <f t="shared" si="545"/>
        <v>Oil</v>
      </c>
      <c r="C2103" s="3">
        <f t="shared" si="546"/>
        <v>0</v>
      </c>
      <c r="D2103" s="3">
        <f t="shared" si="547"/>
        <v>0</v>
      </c>
      <c r="E2103" s="3">
        <f t="shared" si="548"/>
        <v>0</v>
      </c>
      <c r="F2103" s="3">
        <f t="shared" si="549"/>
        <v>0</v>
      </c>
      <c r="G2103" s="3">
        <f t="shared" si="550"/>
        <v>0</v>
      </c>
      <c r="H2103" s="3">
        <f t="shared" si="551"/>
        <v>0</v>
      </c>
      <c r="I2103" s="3">
        <f t="shared" si="552"/>
        <v>0</v>
      </c>
      <c r="J2103" s="3">
        <f t="shared" si="553"/>
        <v>1</v>
      </c>
      <c r="K2103" s="3">
        <f t="shared" si="554"/>
        <v>0</v>
      </c>
      <c r="L2103" s="3">
        <f t="shared" si="555"/>
        <v>0</v>
      </c>
      <c r="M2103" s="3">
        <f t="shared" si="556"/>
        <v>0</v>
      </c>
      <c r="N2103" s="3">
        <f t="shared" si="557"/>
        <v>0</v>
      </c>
      <c r="O2103" s="3">
        <f>SUM(K2103:M2103)</f>
        <v>0</v>
      </c>
      <c r="P2103" s="41" t="str">
        <f t="shared" si="558"/>
        <v/>
      </c>
      <c r="Q2103" s="42" t="str">
        <f t="shared" si="559"/>
        <v/>
      </c>
      <c r="R2103" s="44" t="str">
        <f t="shared" si="560"/>
        <v/>
      </c>
      <c r="S2103" s="3" t="str">
        <f>IF(G2103&gt;0,(K2103/G2103)*(1000000/365),"")</f>
        <v/>
      </c>
      <c r="T2103" s="3" t="str">
        <f>IF(H2103&gt;0,(L2103/H2103)*(1000000/365),"")</f>
        <v/>
      </c>
      <c r="U2103" s="3" t="str">
        <f>IF(I2103&gt;0,(M2103/I2103)*(1000000/365),"")</f>
        <v/>
      </c>
      <c r="V2103" s="28">
        <f>IF(J2103&gt;0,(N2103/J2103)*(1000000/365),"")</f>
        <v>0</v>
      </c>
      <c r="Y2103" s="29" t="s">
        <v>851</v>
      </c>
      <c r="AQ2103">
        <v>1</v>
      </c>
      <c r="AR2103">
        <v>0</v>
      </c>
    </row>
    <row r="2104" spans="1:44" x14ac:dyDescent="0.25">
      <c r="A2104" s="3">
        <f t="shared" si="544"/>
        <v>6</v>
      </c>
      <c r="B2104" s="3" t="str">
        <f t="shared" si="545"/>
        <v>Oil</v>
      </c>
      <c r="C2104" s="3">
        <f t="shared" si="546"/>
        <v>0</v>
      </c>
      <c r="D2104" s="3">
        <f t="shared" si="547"/>
        <v>0</v>
      </c>
      <c r="E2104" s="3">
        <f t="shared" si="548"/>
        <v>0</v>
      </c>
      <c r="F2104" s="3" t="str">
        <f t="shared" si="549"/>
        <v/>
      </c>
      <c r="G2104" s="3">
        <f t="shared" si="550"/>
        <v>0</v>
      </c>
      <c r="H2104" s="3">
        <f t="shared" si="551"/>
        <v>0</v>
      </c>
      <c r="I2104" s="3">
        <f t="shared" si="552"/>
        <v>0</v>
      </c>
      <c r="J2104" s="3">
        <f t="shared" si="553"/>
        <v>0</v>
      </c>
      <c r="K2104" s="3">
        <f t="shared" si="554"/>
        <v>0</v>
      </c>
      <c r="L2104" s="3">
        <f t="shared" si="555"/>
        <v>0</v>
      </c>
      <c r="M2104" s="3">
        <f t="shared" si="556"/>
        <v>0</v>
      </c>
      <c r="N2104" s="3">
        <f t="shared" si="557"/>
        <v>0</v>
      </c>
      <c r="O2104" s="3">
        <f>SUM(K2104:M2104)</f>
        <v>0</v>
      </c>
      <c r="P2104" s="41" t="str">
        <f t="shared" si="558"/>
        <v/>
      </c>
      <c r="Q2104" s="42" t="str">
        <f t="shared" si="559"/>
        <v/>
      </c>
      <c r="R2104" s="44" t="str">
        <f t="shared" si="560"/>
        <v/>
      </c>
      <c r="S2104" s="3" t="str">
        <f>IF(G2104&gt;0,(K2104/G2104)*(1000000/365),"")</f>
        <v/>
      </c>
      <c r="T2104" s="3" t="str">
        <f>IF(H2104&gt;0,(L2104/H2104)*(1000000/365),"")</f>
        <v/>
      </c>
      <c r="U2104" s="3" t="str">
        <f>IF(I2104&gt;0,(M2104/I2104)*(1000000/365),"")</f>
        <v/>
      </c>
      <c r="V2104" s="28" t="str">
        <f>IF(J2104&gt;0,(N2104/J2104)*(1000000/365),"")</f>
        <v/>
      </c>
      <c r="Y2104" s="29" t="s">
        <v>860</v>
      </c>
      <c r="AQ2104">
        <v>0</v>
      </c>
      <c r="AR2104">
        <v>0</v>
      </c>
    </row>
    <row r="2105" spans="1:44" x14ac:dyDescent="0.25">
      <c r="A2105" s="3">
        <f t="shared" si="544"/>
        <v>6</v>
      </c>
      <c r="B2105" s="3" t="str">
        <f t="shared" si="545"/>
        <v>Oil</v>
      </c>
      <c r="C2105" s="3">
        <f t="shared" si="546"/>
        <v>0</v>
      </c>
      <c r="D2105" s="3">
        <f t="shared" si="547"/>
        <v>0</v>
      </c>
      <c r="E2105" s="3">
        <f t="shared" si="548"/>
        <v>0</v>
      </c>
      <c r="F2105" s="3" t="str">
        <f t="shared" si="549"/>
        <v/>
      </c>
      <c r="G2105" s="3">
        <f t="shared" si="550"/>
        <v>0</v>
      </c>
      <c r="H2105" s="3">
        <f t="shared" si="551"/>
        <v>0</v>
      </c>
      <c r="I2105" s="3">
        <f t="shared" si="552"/>
        <v>0</v>
      </c>
      <c r="J2105" s="3">
        <f t="shared" si="553"/>
        <v>0</v>
      </c>
      <c r="K2105" s="3">
        <f t="shared" si="554"/>
        <v>0</v>
      </c>
      <c r="L2105" s="3">
        <f t="shared" si="555"/>
        <v>0</v>
      </c>
      <c r="M2105" s="3">
        <f t="shared" si="556"/>
        <v>0</v>
      </c>
      <c r="N2105" s="3">
        <f t="shared" si="557"/>
        <v>0</v>
      </c>
      <c r="O2105" s="3">
        <f>SUM(K2105:M2105)</f>
        <v>0</v>
      </c>
      <c r="P2105" s="41" t="str">
        <f t="shared" si="558"/>
        <v/>
      </c>
      <c r="Q2105" s="42" t="str">
        <f t="shared" si="559"/>
        <v/>
      </c>
      <c r="R2105" s="44" t="str">
        <f t="shared" si="560"/>
        <v/>
      </c>
      <c r="S2105" s="3" t="str">
        <f>IF(G2105&gt;0,(K2105/G2105)*(1000000/365),"")</f>
        <v/>
      </c>
      <c r="T2105" s="3" t="str">
        <f>IF(H2105&gt;0,(L2105/H2105)*(1000000/365),"")</f>
        <v/>
      </c>
      <c r="U2105" s="3" t="str">
        <f>IF(I2105&gt;0,(M2105/I2105)*(1000000/365),"")</f>
        <v/>
      </c>
      <c r="V2105" s="28" t="str">
        <f>IF(J2105&gt;0,(N2105/J2105)*(1000000/365),"")</f>
        <v/>
      </c>
      <c r="Y2105" s="29" t="s">
        <v>867</v>
      </c>
      <c r="AQ2105">
        <v>0</v>
      </c>
      <c r="AR2105">
        <v>0</v>
      </c>
    </row>
    <row r="2106" spans="1:44" x14ac:dyDescent="0.25">
      <c r="A2106" s="3">
        <f t="shared" si="544"/>
        <v>6</v>
      </c>
      <c r="B2106" s="3" t="str">
        <f t="shared" si="545"/>
        <v>Oil</v>
      </c>
      <c r="C2106" s="3">
        <f t="shared" si="546"/>
        <v>0</v>
      </c>
      <c r="D2106" s="3">
        <f t="shared" si="547"/>
        <v>0</v>
      </c>
      <c r="E2106" s="3">
        <f t="shared" si="548"/>
        <v>0</v>
      </c>
      <c r="F2106" s="3">
        <f t="shared" si="549"/>
        <v>0</v>
      </c>
      <c r="G2106" s="3">
        <f t="shared" si="550"/>
        <v>0</v>
      </c>
      <c r="H2106" s="3">
        <f t="shared" si="551"/>
        <v>0</v>
      </c>
      <c r="I2106" s="3">
        <f t="shared" si="552"/>
        <v>0</v>
      </c>
      <c r="J2106" s="3">
        <f t="shared" si="553"/>
        <v>1</v>
      </c>
      <c r="K2106" s="3">
        <f t="shared" si="554"/>
        <v>0</v>
      </c>
      <c r="L2106" s="3">
        <f t="shared" si="555"/>
        <v>0</v>
      </c>
      <c r="M2106" s="3">
        <f t="shared" si="556"/>
        <v>0</v>
      </c>
      <c r="N2106" s="3">
        <f t="shared" si="557"/>
        <v>4.8229800000000004E-5</v>
      </c>
      <c r="O2106" s="3">
        <f>SUM(K2106:M2106)</f>
        <v>0</v>
      </c>
      <c r="P2106" s="41" t="str">
        <f t="shared" si="558"/>
        <v/>
      </c>
      <c r="Q2106" s="42" t="str">
        <f t="shared" si="559"/>
        <v/>
      </c>
      <c r="R2106" s="44" t="str">
        <f t="shared" si="560"/>
        <v/>
      </c>
      <c r="S2106" s="3" t="str">
        <f>IF(G2106&gt;0,(K2106/G2106)*(1000000/365),"")</f>
        <v/>
      </c>
      <c r="T2106" s="3" t="str">
        <f>IF(H2106&gt;0,(L2106/H2106)*(1000000/365),"")</f>
        <v/>
      </c>
      <c r="U2106" s="3" t="str">
        <f>IF(I2106&gt;0,(M2106/I2106)*(1000000/365),"")</f>
        <v/>
      </c>
      <c r="V2106" s="28">
        <f>IF(J2106&gt;0,(N2106/J2106)*(1000000/365),"")</f>
        <v>0.1321364383561644</v>
      </c>
      <c r="Y2106" s="29" t="s">
        <v>875</v>
      </c>
      <c r="AQ2106">
        <v>1</v>
      </c>
      <c r="AR2106">
        <v>4.8229800000000003E-2</v>
      </c>
    </row>
    <row r="2107" spans="1:44" x14ac:dyDescent="0.25">
      <c r="A2107" s="3">
        <f t="shared" si="544"/>
        <v>6</v>
      </c>
      <c r="B2107" s="3" t="str">
        <f t="shared" si="545"/>
        <v>Oil</v>
      </c>
      <c r="C2107" s="3">
        <f t="shared" si="546"/>
        <v>0</v>
      </c>
      <c r="D2107" s="3">
        <f t="shared" si="547"/>
        <v>0</v>
      </c>
      <c r="E2107" s="3">
        <f t="shared" si="548"/>
        <v>0</v>
      </c>
      <c r="F2107" s="3" t="str">
        <f t="shared" si="549"/>
        <v/>
      </c>
      <c r="G2107" s="3">
        <f t="shared" si="550"/>
        <v>0</v>
      </c>
      <c r="H2107" s="3">
        <f t="shared" si="551"/>
        <v>0</v>
      </c>
      <c r="I2107" s="3">
        <f t="shared" si="552"/>
        <v>0</v>
      </c>
      <c r="J2107" s="3">
        <f t="shared" si="553"/>
        <v>0</v>
      </c>
      <c r="K2107" s="3">
        <f t="shared" si="554"/>
        <v>0</v>
      </c>
      <c r="L2107" s="3">
        <f t="shared" si="555"/>
        <v>0</v>
      </c>
      <c r="M2107" s="3">
        <f t="shared" si="556"/>
        <v>0</v>
      </c>
      <c r="N2107" s="3">
        <f t="shared" si="557"/>
        <v>0</v>
      </c>
      <c r="O2107" s="3">
        <f>SUM(K2107:M2107)</f>
        <v>0</v>
      </c>
      <c r="P2107" s="41" t="str">
        <f t="shared" si="558"/>
        <v/>
      </c>
      <c r="Q2107" s="42" t="str">
        <f t="shared" si="559"/>
        <v/>
      </c>
      <c r="R2107" s="44" t="str">
        <f t="shared" si="560"/>
        <v/>
      </c>
      <c r="S2107" s="3" t="str">
        <f>IF(G2107&gt;0,(K2107/G2107)*(1000000/365),"")</f>
        <v/>
      </c>
      <c r="T2107" s="3" t="str">
        <f>IF(H2107&gt;0,(L2107/H2107)*(1000000/365),"")</f>
        <v/>
      </c>
      <c r="U2107" s="3" t="str">
        <f>IF(I2107&gt;0,(M2107/I2107)*(1000000/365),"")</f>
        <v/>
      </c>
      <c r="V2107" s="28" t="str">
        <f>IF(J2107&gt;0,(N2107/J2107)*(1000000/365),"")</f>
        <v/>
      </c>
      <c r="Y2107" s="29" t="s">
        <v>878</v>
      </c>
      <c r="AQ2107">
        <v>0</v>
      </c>
      <c r="AR2107">
        <v>0</v>
      </c>
    </row>
    <row r="2108" spans="1:44" x14ac:dyDescent="0.25">
      <c r="A2108" s="3">
        <f t="shared" si="544"/>
        <v>6</v>
      </c>
      <c r="B2108" s="3" t="str">
        <f t="shared" si="545"/>
        <v>Oil</v>
      </c>
      <c r="C2108" s="3">
        <f t="shared" si="546"/>
        <v>0</v>
      </c>
      <c r="D2108" s="3">
        <f t="shared" si="547"/>
        <v>0</v>
      </c>
      <c r="E2108" s="3">
        <f t="shared" si="548"/>
        <v>0</v>
      </c>
      <c r="F2108" s="3" t="str">
        <f t="shared" si="549"/>
        <v/>
      </c>
      <c r="G2108" s="3">
        <f t="shared" si="550"/>
        <v>0</v>
      </c>
      <c r="H2108" s="3">
        <f t="shared" si="551"/>
        <v>0</v>
      </c>
      <c r="I2108" s="3">
        <f t="shared" si="552"/>
        <v>0</v>
      </c>
      <c r="J2108" s="3">
        <f t="shared" si="553"/>
        <v>0</v>
      </c>
      <c r="K2108" s="3">
        <f t="shared" si="554"/>
        <v>0</v>
      </c>
      <c r="L2108" s="3">
        <f t="shared" si="555"/>
        <v>0</v>
      </c>
      <c r="M2108" s="3">
        <f t="shared" si="556"/>
        <v>0</v>
      </c>
      <c r="N2108" s="3">
        <f t="shared" si="557"/>
        <v>0</v>
      </c>
      <c r="O2108" s="3">
        <f>SUM(K2108:M2108)</f>
        <v>0</v>
      </c>
      <c r="P2108" s="41" t="str">
        <f t="shared" si="558"/>
        <v/>
      </c>
      <c r="Q2108" s="42" t="str">
        <f t="shared" si="559"/>
        <v/>
      </c>
      <c r="R2108" s="44" t="str">
        <f t="shared" si="560"/>
        <v/>
      </c>
      <c r="S2108" s="3" t="str">
        <f>IF(G2108&gt;0,(K2108/G2108)*(1000000/365),"")</f>
        <v/>
      </c>
      <c r="T2108" s="3" t="str">
        <f>IF(H2108&gt;0,(L2108/H2108)*(1000000/365),"")</f>
        <v/>
      </c>
      <c r="U2108" s="3" t="str">
        <f>IF(I2108&gt;0,(M2108/I2108)*(1000000/365),"")</f>
        <v/>
      </c>
      <c r="V2108" s="28" t="str">
        <f>IF(J2108&gt;0,(N2108/J2108)*(1000000/365),"")</f>
        <v/>
      </c>
      <c r="Y2108" s="29" t="s">
        <v>879</v>
      </c>
      <c r="AQ2108">
        <v>0</v>
      </c>
      <c r="AR2108">
        <v>0</v>
      </c>
    </row>
    <row r="2109" spans="1:44" x14ac:dyDescent="0.25">
      <c r="A2109" s="3">
        <f t="shared" si="544"/>
        <v>6</v>
      </c>
      <c r="B2109" s="3" t="str">
        <f t="shared" si="545"/>
        <v>Oil</v>
      </c>
      <c r="C2109" s="3">
        <f t="shared" si="546"/>
        <v>0</v>
      </c>
      <c r="D2109" s="3">
        <f t="shared" si="547"/>
        <v>0</v>
      </c>
      <c r="E2109" s="3">
        <f t="shared" si="548"/>
        <v>0</v>
      </c>
      <c r="F2109" s="3" t="str">
        <f t="shared" si="549"/>
        <v/>
      </c>
      <c r="G2109" s="3">
        <f t="shared" si="550"/>
        <v>0</v>
      </c>
      <c r="H2109" s="3">
        <f t="shared" si="551"/>
        <v>0</v>
      </c>
      <c r="I2109" s="3">
        <f t="shared" si="552"/>
        <v>0</v>
      </c>
      <c r="J2109" s="3">
        <f t="shared" si="553"/>
        <v>0</v>
      </c>
      <c r="K2109" s="3">
        <f t="shared" si="554"/>
        <v>0</v>
      </c>
      <c r="L2109" s="3">
        <f t="shared" si="555"/>
        <v>0</v>
      </c>
      <c r="M2109" s="3">
        <f t="shared" si="556"/>
        <v>0</v>
      </c>
      <c r="N2109" s="3">
        <f t="shared" si="557"/>
        <v>0</v>
      </c>
      <c r="O2109" s="3">
        <f>SUM(K2109:M2109)</f>
        <v>0</v>
      </c>
      <c r="P2109" s="41" t="str">
        <f t="shared" si="558"/>
        <v/>
      </c>
      <c r="Q2109" s="42" t="str">
        <f t="shared" si="559"/>
        <v/>
      </c>
      <c r="R2109" s="44" t="str">
        <f t="shared" si="560"/>
        <v/>
      </c>
      <c r="S2109" s="3" t="str">
        <f>IF(G2109&gt;0,(K2109/G2109)*(1000000/365),"")</f>
        <v/>
      </c>
      <c r="T2109" s="3" t="str">
        <f>IF(H2109&gt;0,(L2109/H2109)*(1000000/365),"")</f>
        <v/>
      </c>
      <c r="U2109" s="3" t="str">
        <f>IF(I2109&gt;0,(M2109/I2109)*(1000000/365),"")</f>
        <v/>
      </c>
      <c r="V2109" s="28" t="str">
        <f>IF(J2109&gt;0,(N2109/J2109)*(1000000/365),"")</f>
        <v/>
      </c>
      <c r="Y2109" s="29" t="s">
        <v>879</v>
      </c>
      <c r="AQ2109">
        <v>0</v>
      </c>
      <c r="AR2109">
        <v>0</v>
      </c>
    </row>
    <row r="2110" spans="1:44" x14ac:dyDescent="0.25">
      <c r="A2110" s="3">
        <f t="shared" si="544"/>
        <v>6</v>
      </c>
      <c r="B2110" s="3" t="str">
        <f t="shared" si="545"/>
        <v>Oil</v>
      </c>
      <c r="C2110" s="3">
        <f t="shared" si="546"/>
        <v>0</v>
      </c>
      <c r="D2110" s="3">
        <f t="shared" si="547"/>
        <v>0</v>
      </c>
      <c r="E2110" s="3">
        <f t="shared" si="548"/>
        <v>0</v>
      </c>
      <c r="F2110" s="3" t="str">
        <f t="shared" si="549"/>
        <v/>
      </c>
      <c r="G2110" s="3">
        <f t="shared" si="550"/>
        <v>0</v>
      </c>
      <c r="H2110" s="3">
        <f t="shared" si="551"/>
        <v>0</v>
      </c>
      <c r="I2110" s="3">
        <f t="shared" si="552"/>
        <v>0</v>
      </c>
      <c r="J2110" s="3">
        <f t="shared" si="553"/>
        <v>0</v>
      </c>
      <c r="K2110" s="3">
        <f t="shared" si="554"/>
        <v>0</v>
      </c>
      <c r="L2110" s="3">
        <f t="shared" si="555"/>
        <v>0</v>
      </c>
      <c r="M2110" s="3">
        <f t="shared" si="556"/>
        <v>0</v>
      </c>
      <c r="N2110" s="3">
        <f t="shared" si="557"/>
        <v>0</v>
      </c>
      <c r="O2110" s="3">
        <f>SUM(K2110:M2110)</f>
        <v>0</v>
      </c>
      <c r="P2110" s="41" t="str">
        <f t="shared" si="558"/>
        <v/>
      </c>
      <c r="Q2110" s="42" t="str">
        <f t="shared" si="559"/>
        <v/>
      </c>
      <c r="R2110" s="44" t="str">
        <f t="shared" si="560"/>
        <v/>
      </c>
      <c r="S2110" s="3" t="str">
        <f>IF(G2110&gt;0,(K2110/G2110)*(1000000/365),"")</f>
        <v/>
      </c>
      <c r="T2110" s="3" t="str">
        <f>IF(H2110&gt;0,(L2110/H2110)*(1000000/365),"")</f>
        <v/>
      </c>
      <c r="U2110" s="3" t="str">
        <f>IF(I2110&gt;0,(M2110/I2110)*(1000000/365),"")</f>
        <v/>
      </c>
      <c r="V2110" s="28" t="str">
        <f>IF(J2110&gt;0,(N2110/J2110)*(1000000/365),"")</f>
        <v/>
      </c>
      <c r="Y2110" s="29" t="s">
        <v>884</v>
      </c>
      <c r="AQ2110">
        <v>0</v>
      </c>
      <c r="AR2110">
        <v>0</v>
      </c>
    </row>
    <row r="2111" spans="1:44" x14ac:dyDescent="0.25">
      <c r="A2111" s="3">
        <f t="shared" si="544"/>
        <v>6</v>
      </c>
      <c r="B2111" s="3" t="str">
        <f t="shared" si="545"/>
        <v>Oil</v>
      </c>
      <c r="C2111" s="3">
        <f t="shared" si="546"/>
        <v>0</v>
      </c>
      <c r="D2111" s="3">
        <f t="shared" si="547"/>
        <v>0</v>
      </c>
      <c r="E2111" s="3">
        <f t="shared" si="548"/>
        <v>0</v>
      </c>
      <c r="F2111" s="3" t="str">
        <f t="shared" si="549"/>
        <v/>
      </c>
      <c r="G2111" s="3">
        <f t="shared" si="550"/>
        <v>0</v>
      </c>
      <c r="H2111" s="3">
        <f t="shared" si="551"/>
        <v>0</v>
      </c>
      <c r="I2111" s="3">
        <f t="shared" si="552"/>
        <v>0</v>
      </c>
      <c r="J2111" s="3">
        <f t="shared" si="553"/>
        <v>0</v>
      </c>
      <c r="K2111" s="3">
        <f t="shared" si="554"/>
        <v>0</v>
      </c>
      <c r="L2111" s="3">
        <f t="shared" si="555"/>
        <v>0</v>
      </c>
      <c r="M2111" s="3">
        <f t="shared" si="556"/>
        <v>0</v>
      </c>
      <c r="N2111" s="3">
        <f t="shared" si="557"/>
        <v>0</v>
      </c>
      <c r="O2111" s="3">
        <f>SUM(K2111:M2111)</f>
        <v>0</v>
      </c>
      <c r="P2111" s="41" t="str">
        <f t="shared" si="558"/>
        <v/>
      </c>
      <c r="Q2111" s="42" t="str">
        <f t="shared" si="559"/>
        <v/>
      </c>
      <c r="R2111" s="44" t="str">
        <f t="shared" si="560"/>
        <v/>
      </c>
      <c r="S2111" s="3" t="str">
        <f>IF(G2111&gt;0,(K2111/G2111)*(1000000/365),"")</f>
        <v/>
      </c>
      <c r="T2111" s="3" t="str">
        <f>IF(H2111&gt;0,(L2111/H2111)*(1000000/365),"")</f>
        <v/>
      </c>
      <c r="U2111" s="3" t="str">
        <f>IF(I2111&gt;0,(M2111/I2111)*(1000000/365),"")</f>
        <v/>
      </c>
      <c r="V2111" s="28" t="str">
        <f>IF(J2111&gt;0,(N2111/J2111)*(1000000/365),"")</f>
        <v/>
      </c>
      <c r="Y2111" s="29" t="s">
        <v>884</v>
      </c>
      <c r="AQ2111">
        <v>0</v>
      </c>
      <c r="AR2111">
        <v>0</v>
      </c>
    </row>
    <row r="2112" spans="1:44" x14ac:dyDescent="0.25">
      <c r="A2112" s="3">
        <f t="shared" si="544"/>
        <v>6</v>
      </c>
      <c r="B2112" s="3" t="str">
        <f t="shared" si="545"/>
        <v>Oil</v>
      </c>
      <c r="C2112" s="3">
        <f t="shared" si="546"/>
        <v>0</v>
      </c>
      <c r="D2112" s="3">
        <f t="shared" si="547"/>
        <v>0</v>
      </c>
      <c r="E2112" s="3">
        <f t="shared" si="548"/>
        <v>0</v>
      </c>
      <c r="F2112" s="3">
        <f t="shared" si="549"/>
        <v>0</v>
      </c>
      <c r="G2112" s="3">
        <f t="shared" si="550"/>
        <v>0</v>
      </c>
      <c r="H2112" s="3">
        <f t="shared" si="551"/>
        <v>0</v>
      </c>
      <c r="I2112" s="3">
        <f t="shared" si="552"/>
        <v>0</v>
      </c>
      <c r="J2112" s="3">
        <f t="shared" si="553"/>
        <v>3</v>
      </c>
      <c r="K2112" s="3">
        <f t="shared" si="554"/>
        <v>0</v>
      </c>
      <c r="L2112" s="3">
        <f t="shared" si="555"/>
        <v>0</v>
      </c>
      <c r="M2112" s="3">
        <f t="shared" si="556"/>
        <v>0</v>
      </c>
      <c r="N2112" s="3">
        <f t="shared" si="557"/>
        <v>0</v>
      </c>
      <c r="O2112" s="3">
        <f>SUM(K2112:M2112)</f>
        <v>0</v>
      </c>
      <c r="P2112" s="41" t="str">
        <f t="shared" si="558"/>
        <v/>
      </c>
      <c r="Q2112" s="42" t="str">
        <f t="shared" si="559"/>
        <v/>
      </c>
      <c r="R2112" s="44" t="str">
        <f t="shared" si="560"/>
        <v/>
      </c>
      <c r="S2112" s="3" t="str">
        <f>IF(G2112&gt;0,(K2112/G2112)*(1000000/365),"")</f>
        <v/>
      </c>
      <c r="T2112" s="3" t="str">
        <f>IF(H2112&gt;0,(L2112/H2112)*(1000000/365),"")</f>
        <v/>
      </c>
      <c r="U2112" s="3" t="str">
        <f>IF(I2112&gt;0,(M2112/I2112)*(1000000/365),"")</f>
        <v/>
      </c>
      <c r="V2112" s="28">
        <f>IF(J2112&gt;0,(N2112/J2112)*(1000000/365),"")</f>
        <v>0</v>
      </c>
      <c r="Y2112" s="29" t="s">
        <v>884</v>
      </c>
      <c r="AQ2112">
        <v>3</v>
      </c>
      <c r="AR2112">
        <v>0</v>
      </c>
    </row>
    <row r="2113" spans="1:44" x14ac:dyDescent="0.25">
      <c r="A2113" s="3">
        <f t="shared" si="544"/>
        <v>6</v>
      </c>
      <c r="B2113" s="3" t="str">
        <f t="shared" si="545"/>
        <v>Oil</v>
      </c>
      <c r="C2113" s="3">
        <f t="shared" si="546"/>
        <v>0</v>
      </c>
      <c r="D2113" s="3">
        <f t="shared" si="547"/>
        <v>0</v>
      </c>
      <c r="E2113" s="3">
        <f t="shared" si="548"/>
        <v>0</v>
      </c>
      <c r="F2113" s="3">
        <f t="shared" si="549"/>
        <v>0</v>
      </c>
      <c r="G2113" s="3">
        <f t="shared" si="550"/>
        <v>0</v>
      </c>
      <c r="H2113" s="3">
        <f t="shared" si="551"/>
        <v>0</v>
      </c>
      <c r="I2113" s="3">
        <f t="shared" si="552"/>
        <v>0</v>
      </c>
      <c r="J2113" s="3">
        <f t="shared" si="553"/>
        <v>1</v>
      </c>
      <c r="K2113" s="3">
        <f t="shared" si="554"/>
        <v>0</v>
      </c>
      <c r="L2113" s="3">
        <f t="shared" si="555"/>
        <v>0</v>
      </c>
      <c r="M2113" s="3">
        <f t="shared" si="556"/>
        <v>0</v>
      </c>
      <c r="N2113" s="3">
        <f t="shared" si="557"/>
        <v>1.8585999999999999E-6</v>
      </c>
      <c r="O2113" s="3">
        <f>SUM(K2113:M2113)</f>
        <v>0</v>
      </c>
      <c r="P2113" s="41" t="str">
        <f t="shared" si="558"/>
        <v/>
      </c>
      <c r="Q2113" s="42" t="str">
        <f t="shared" si="559"/>
        <v/>
      </c>
      <c r="R2113" s="44" t="str">
        <f t="shared" si="560"/>
        <v/>
      </c>
      <c r="S2113" s="3" t="str">
        <f>IF(G2113&gt;0,(K2113/G2113)*(1000000/365),"")</f>
        <v/>
      </c>
      <c r="T2113" s="3" t="str">
        <f>IF(H2113&gt;0,(L2113/H2113)*(1000000/365),"")</f>
        <v/>
      </c>
      <c r="U2113" s="3" t="str">
        <f>IF(I2113&gt;0,(M2113/I2113)*(1000000/365),"")</f>
        <v/>
      </c>
      <c r="V2113" s="28">
        <f>IF(J2113&gt;0,(N2113/J2113)*(1000000/365),"")</f>
        <v>5.0920547945205478E-3</v>
      </c>
      <c r="Y2113" s="29" t="s">
        <v>886</v>
      </c>
      <c r="AQ2113">
        <v>1</v>
      </c>
      <c r="AR2113">
        <v>1.8586E-3</v>
      </c>
    </row>
    <row r="2114" spans="1:44" x14ac:dyDescent="0.25">
      <c r="A2114" s="3">
        <f t="shared" si="544"/>
        <v>6</v>
      </c>
      <c r="B2114" s="3" t="str">
        <f t="shared" si="545"/>
        <v>Oil</v>
      </c>
      <c r="C2114" s="3">
        <f t="shared" si="546"/>
        <v>0</v>
      </c>
      <c r="D2114" s="3">
        <f t="shared" si="547"/>
        <v>0</v>
      </c>
      <c r="E2114" s="3">
        <f t="shared" si="548"/>
        <v>0</v>
      </c>
      <c r="F2114" s="3" t="str">
        <f t="shared" si="549"/>
        <v/>
      </c>
      <c r="G2114" s="3">
        <f t="shared" si="550"/>
        <v>0</v>
      </c>
      <c r="H2114" s="3">
        <f t="shared" si="551"/>
        <v>0</v>
      </c>
      <c r="I2114" s="3">
        <f t="shared" si="552"/>
        <v>0</v>
      </c>
      <c r="J2114" s="3">
        <f t="shared" si="553"/>
        <v>0</v>
      </c>
      <c r="K2114" s="3">
        <f t="shared" si="554"/>
        <v>0</v>
      </c>
      <c r="L2114" s="3">
        <f t="shared" si="555"/>
        <v>0</v>
      </c>
      <c r="M2114" s="3">
        <f t="shared" si="556"/>
        <v>0</v>
      </c>
      <c r="N2114" s="3">
        <f t="shared" si="557"/>
        <v>0</v>
      </c>
      <c r="O2114" s="3">
        <f>SUM(K2114:M2114)</f>
        <v>0</v>
      </c>
      <c r="P2114" s="41" t="str">
        <f t="shared" si="558"/>
        <v/>
      </c>
      <c r="Q2114" s="42" t="str">
        <f t="shared" si="559"/>
        <v/>
      </c>
      <c r="R2114" s="44" t="str">
        <f t="shared" si="560"/>
        <v/>
      </c>
      <c r="S2114" s="3" t="str">
        <f>IF(G2114&gt;0,(K2114/G2114)*(1000000/365),"")</f>
        <v/>
      </c>
      <c r="T2114" s="3" t="str">
        <f>IF(H2114&gt;0,(L2114/H2114)*(1000000/365),"")</f>
        <v/>
      </c>
      <c r="U2114" s="3" t="str">
        <f>IF(I2114&gt;0,(M2114/I2114)*(1000000/365),"")</f>
        <v/>
      </c>
      <c r="V2114" s="28" t="str">
        <f>IF(J2114&gt;0,(N2114/J2114)*(1000000/365),"")</f>
        <v/>
      </c>
      <c r="Y2114" s="29" t="s">
        <v>886</v>
      </c>
      <c r="AQ2114">
        <v>0</v>
      </c>
      <c r="AR2114">
        <v>0</v>
      </c>
    </row>
    <row r="2115" spans="1:44" x14ac:dyDescent="0.25">
      <c r="A2115" s="3">
        <f t="shared" si="544"/>
        <v>6</v>
      </c>
      <c r="B2115" s="3" t="str">
        <f t="shared" si="545"/>
        <v>Oil</v>
      </c>
      <c r="C2115" s="3">
        <f t="shared" si="546"/>
        <v>0</v>
      </c>
      <c r="D2115" s="3">
        <f t="shared" si="547"/>
        <v>0</v>
      </c>
      <c r="E2115" s="3">
        <f t="shared" si="548"/>
        <v>0</v>
      </c>
      <c r="F2115" s="3">
        <f t="shared" si="549"/>
        <v>0</v>
      </c>
      <c r="G2115" s="3">
        <f t="shared" si="550"/>
        <v>0</v>
      </c>
      <c r="H2115" s="3">
        <f t="shared" si="551"/>
        <v>0</v>
      </c>
      <c r="I2115" s="3">
        <f t="shared" si="552"/>
        <v>0</v>
      </c>
      <c r="J2115" s="3">
        <f t="shared" si="553"/>
        <v>4</v>
      </c>
      <c r="K2115" s="3">
        <f t="shared" si="554"/>
        <v>0</v>
      </c>
      <c r="L2115" s="3">
        <f t="shared" si="555"/>
        <v>0</v>
      </c>
      <c r="M2115" s="3">
        <f t="shared" si="556"/>
        <v>0</v>
      </c>
      <c r="N2115" s="3">
        <f t="shared" si="557"/>
        <v>5.9999999999999995E-5</v>
      </c>
      <c r="O2115" s="3">
        <f>SUM(K2115:M2115)</f>
        <v>0</v>
      </c>
      <c r="P2115" s="41" t="str">
        <f t="shared" si="558"/>
        <v/>
      </c>
      <c r="Q2115" s="42" t="str">
        <f t="shared" si="559"/>
        <v/>
      </c>
      <c r="R2115" s="44" t="str">
        <f t="shared" si="560"/>
        <v/>
      </c>
      <c r="S2115" s="3" t="str">
        <f>IF(G2115&gt;0,(K2115/G2115)*(1000000/365),"")</f>
        <v/>
      </c>
      <c r="T2115" s="3" t="str">
        <f>IF(H2115&gt;0,(L2115/H2115)*(1000000/365),"")</f>
        <v/>
      </c>
      <c r="U2115" s="3" t="str">
        <f>IF(I2115&gt;0,(M2115/I2115)*(1000000/365),"")</f>
        <v/>
      </c>
      <c r="V2115" s="28">
        <f>IF(J2115&gt;0,(N2115/J2115)*(1000000/365),"")</f>
        <v>4.1095890410958902E-2</v>
      </c>
      <c r="Y2115" s="29" t="s">
        <v>886</v>
      </c>
      <c r="AQ2115">
        <v>4</v>
      </c>
      <c r="AR2115">
        <v>0.06</v>
      </c>
    </row>
    <row r="2116" spans="1:44" x14ac:dyDescent="0.25">
      <c r="A2116" s="3">
        <f t="shared" si="544"/>
        <v>6</v>
      </c>
      <c r="B2116" s="3" t="str">
        <f t="shared" si="545"/>
        <v>Oil</v>
      </c>
      <c r="C2116" s="3">
        <f t="shared" si="546"/>
        <v>0</v>
      </c>
      <c r="D2116" s="3">
        <f t="shared" si="547"/>
        <v>0</v>
      </c>
      <c r="E2116" s="3">
        <f t="shared" si="548"/>
        <v>0</v>
      </c>
      <c r="F2116" s="3">
        <f t="shared" si="549"/>
        <v>0</v>
      </c>
      <c r="G2116" s="3">
        <f t="shared" si="550"/>
        <v>0</v>
      </c>
      <c r="H2116" s="3">
        <f t="shared" si="551"/>
        <v>0</v>
      </c>
      <c r="I2116" s="3">
        <f t="shared" si="552"/>
        <v>0</v>
      </c>
      <c r="J2116" s="3">
        <f t="shared" si="553"/>
        <v>2</v>
      </c>
      <c r="K2116" s="3">
        <f t="shared" si="554"/>
        <v>0</v>
      </c>
      <c r="L2116" s="3">
        <f t="shared" si="555"/>
        <v>0</v>
      </c>
      <c r="M2116" s="3">
        <f t="shared" si="556"/>
        <v>0</v>
      </c>
      <c r="N2116" s="3">
        <f t="shared" si="557"/>
        <v>0</v>
      </c>
      <c r="O2116" s="3">
        <f>SUM(K2116:M2116)</f>
        <v>0</v>
      </c>
      <c r="P2116" s="41" t="str">
        <f t="shared" si="558"/>
        <v/>
      </c>
      <c r="Q2116" s="42" t="str">
        <f t="shared" si="559"/>
        <v/>
      </c>
      <c r="R2116" s="44" t="str">
        <f t="shared" si="560"/>
        <v/>
      </c>
      <c r="S2116" s="3" t="str">
        <f>IF(G2116&gt;0,(K2116/G2116)*(1000000/365),"")</f>
        <v/>
      </c>
      <c r="T2116" s="3" t="str">
        <f>IF(H2116&gt;0,(L2116/H2116)*(1000000/365),"")</f>
        <v/>
      </c>
      <c r="U2116" s="3" t="str">
        <f>IF(I2116&gt;0,(M2116/I2116)*(1000000/365),"")</f>
        <v/>
      </c>
      <c r="V2116" s="28">
        <f>IF(J2116&gt;0,(N2116/J2116)*(1000000/365),"")</f>
        <v>0</v>
      </c>
      <c r="Y2116" s="29" t="s">
        <v>886</v>
      </c>
      <c r="AQ2116">
        <v>2</v>
      </c>
      <c r="AR2116">
        <v>0</v>
      </c>
    </row>
    <row r="2117" spans="1:44" x14ac:dyDescent="0.25">
      <c r="A2117" s="3">
        <f t="shared" si="544"/>
        <v>6</v>
      </c>
      <c r="B2117" s="3" t="str">
        <f t="shared" si="545"/>
        <v>Oil</v>
      </c>
      <c r="C2117" s="3">
        <f t="shared" si="546"/>
        <v>0</v>
      </c>
      <c r="D2117" s="3">
        <f t="shared" si="547"/>
        <v>0</v>
      </c>
      <c r="E2117" s="3">
        <f t="shared" si="548"/>
        <v>0</v>
      </c>
      <c r="F2117" s="3">
        <f t="shared" si="549"/>
        <v>0</v>
      </c>
      <c r="G2117" s="3">
        <f t="shared" si="550"/>
        <v>0</v>
      </c>
      <c r="H2117" s="3">
        <f t="shared" si="551"/>
        <v>0</v>
      </c>
      <c r="I2117" s="3">
        <f t="shared" si="552"/>
        <v>0</v>
      </c>
      <c r="J2117" s="3">
        <f t="shared" si="553"/>
        <v>2</v>
      </c>
      <c r="K2117" s="3">
        <f t="shared" si="554"/>
        <v>0</v>
      </c>
      <c r="L2117" s="3">
        <f t="shared" si="555"/>
        <v>0</v>
      </c>
      <c r="M2117" s="3">
        <f t="shared" si="556"/>
        <v>0</v>
      </c>
      <c r="N2117" s="3">
        <f t="shared" si="557"/>
        <v>2.0138799999999998E-5</v>
      </c>
      <c r="O2117" s="3">
        <f>SUM(K2117:M2117)</f>
        <v>0</v>
      </c>
      <c r="P2117" s="41" t="str">
        <f t="shared" si="558"/>
        <v/>
      </c>
      <c r="Q2117" s="42" t="str">
        <f t="shared" si="559"/>
        <v/>
      </c>
      <c r="R2117" s="44" t="str">
        <f t="shared" si="560"/>
        <v/>
      </c>
      <c r="S2117" s="3" t="str">
        <f>IF(G2117&gt;0,(K2117/G2117)*(1000000/365),"")</f>
        <v/>
      </c>
      <c r="T2117" s="3" t="str">
        <f>IF(H2117&gt;0,(L2117/H2117)*(1000000/365),"")</f>
        <v/>
      </c>
      <c r="U2117" s="3" t="str">
        <f>IF(I2117&gt;0,(M2117/I2117)*(1000000/365),"")</f>
        <v/>
      </c>
      <c r="V2117" s="28">
        <f>IF(J2117&gt;0,(N2117/J2117)*(1000000/365),"")</f>
        <v>2.7587397260273969E-2</v>
      </c>
      <c r="Y2117" s="29" t="s">
        <v>891</v>
      </c>
      <c r="AQ2117">
        <v>2</v>
      </c>
      <c r="AR2117">
        <v>2.0138799999999998E-2</v>
      </c>
    </row>
    <row r="2118" spans="1:44" x14ac:dyDescent="0.25">
      <c r="A2118" s="3">
        <f t="shared" si="544"/>
        <v>6</v>
      </c>
      <c r="B2118" s="3" t="str">
        <f t="shared" si="545"/>
        <v>Oil</v>
      </c>
      <c r="C2118" s="3">
        <f t="shared" si="546"/>
        <v>0</v>
      </c>
      <c r="D2118" s="3">
        <f t="shared" si="547"/>
        <v>0</v>
      </c>
      <c r="E2118" s="3">
        <f t="shared" si="548"/>
        <v>0</v>
      </c>
      <c r="F2118" s="3" t="str">
        <f t="shared" si="549"/>
        <v/>
      </c>
      <c r="G2118" s="3">
        <f t="shared" si="550"/>
        <v>0</v>
      </c>
      <c r="H2118" s="3">
        <f t="shared" si="551"/>
        <v>0</v>
      </c>
      <c r="I2118" s="3">
        <f t="shared" si="552"/>
        <v>0</v>
      </c>
      <c r="J2118" s="3">
        <f t="shared" si="553"/>
        <v>0</v>
      </c>
      <c r="K2118" s="3">
        <f t="shared" si="554"/>
        <v>0</v>
      </c>
      <c r="L2118" s="3">
        <f t="shared" si="555"/>
        <v>0</v>
      </c>
      <c r="M2118" s="3">
        <f t="shared" si="556"/>
        <v>0</v>
      </c>
      <c r="N2118" s="3">
        <f t="shared" si="557"/>
        <v>0</v>
      </c>
      <c r="O2118" s="3">
        <f>SUM(K2118:M2118)</f>
        <v>0</v>
      </c>
      <c r="P2118" s="41" t="str">
        <f t="shared" si="558"/>
        <v/>
      </c>
      <c r="Q2118" s="42" t="str">
        <f t="shared" si="559"/>
        <v/>
      </c>
      <c r="R2118" s="44" t="str">
        <f t="shared" si="560"/>
        <v/>
      </c>
      <c r="S2118" s="3" t="str">
        <f>IF(G2118&gt;0,(K2118/G2118)*(1000000/365),"")</f>
        <v/>
      </c>
      <c r="T2118" s="3" t="str">
        <f>IF(H2118&gt;0,(L2118/H2118)*(1000000/365),"")</f>
        <v/>
      </c>
      <c r="U2118" s="3" t="str">
        <f>IF(I2118&gt;0,(M2118/I2118)*(1000000/365),"")</f>
        <v/>
      </c>
      <c r="V2118" s="28" t="str">
        <f>IF(J2118&gt;0,(N2118/J2118)*(1000000/365),"")</f>
        <v/>
      </c>
      <c r="Y2118" s="29" t="s">
        <v>896</v>
      </c>
      <c r="AQ2118">
        <v>0</v>
      </c>
      <c r="AR2118">
        <v>0</v>
      </c>
    </row>
    <row r="2119" spans="1:44" x14ac:dyDescent="0.25">
      <c r="A2119" s="3">
        <f t="shared" si="544"/>
        <v>6</v>
      </c>
      <c r="B2119" s="3" t="str">
        <f t="shared" si="545"/>
        <v>Oil</v>
      </c>
      <c r="C2119" s="3">
        <f t="shared" si="546"/>
        <v>0</v>
      </c>
      <c r="D2119" s="3">
        <f t="shared" si="547"/>
        <v>0</v>
      </c>
      <c r="E2119" s="3">
        <f t="shared" si="548"/>
        <v>0</v>
      </c>
      <c r="F2119" s="3">
        <f t="shared" si="549"/>
        <v>0</v>
      </c>
      <c r="G2119" s="3">
        <f t="shared" si="550"/>
        <v>0</v>
      </c>
      <c r="H2119" s="3">
        <f t="shared" si="551"/>
        <v>0</v>
      </c>
      <c r="I2119" s="3">
        <f t="shared" si="552"/>
        <v>0</v>
      </c>
      <c r="J2119" s="3">
        <f t="shared" si="553"/>
        <v>3</v>
      </c>
      <c r="K2119" s="3">
        <f t="shared" si="554"/>
        <v>0</v>
      </c>
      <c r="L2119" s="3">
        <f t="shared" si="555"/>
        <v>0</v>
      </c>
      <c r="M2119" s="3">
        <f t="shared" si="556"/>
        <v>0</v>
      </c>
      <c r="N2119" s="3">
        <f t="shared" si="557"/>
        <v>0</v>
      </c>
      <c r="O2119" s="3">
        <f>SUM(K2119:M2119)</f>
        <v>0</v>
      </c>
      <c r="P2119" s="41" t="str">
        <f t="shared" si="558"/>
        <v/>
      </c>
      <c r="Q2119" s="42" t="str">
        <f t="shared" si="559"/>
        <v/>
      </c>
      <c r="R2119" s="44" t="str">
        <f t="shared" si="560"/>
        <v/>
      </c>
      <c r="S2119" s="3" t="str">
        <f>IF(G2119&gt;0,(K2119/G2119)*(1000000/365),"")</f>
        <v/>
      </c>
      <c r="T2119" s="3" t="str">
        <f>IF(H2119&gt;0,(L2119/H2119)*(1000000/365),"")</f>
        <v/>
      </c>
      <c r="U2119" s="3" t="str">
        <f>IF(I2119&gt;0,(M2119/I2119)*(1000000/365),"")</f>
        <v/>
      </c>
      <c r="V2119" s="28">
        <f>IF(J2119&gt;0,(N2119/J2119)*(1000000/365),"")</f>
        <v>0</v>
      </c>
      <c r="Y2119" s="29" t="s">
        <v>896</v>
      </c>
      <c r="AQ2119">
        <v>3</v>
      </c>
      <c r="AR2119">
        <v>0</v>
      </c>
    </row>
    <row r="2120" spans="1:44" x14ac:dyDescent="0.25">
      <c r="A2120" s="3">
        <f t="shared" si="544"/>
        <v>6</v>
      </c>
      <c r="B2120" s="3" t="str">
        <f t="shared" si="545"/>
        <v>Oil</v>
      </c>
      <c r="C2120" s="3">
        <f t="shared" si="546"/>
        <v>0</v>
      </c>
      <c r="D2120" s="3">
        <f t="shared" si="547"/>
        <v>0</v>
      </c>
      <c r="E2120" s="3">
        <f t="shared" si="548"/>
        <v>0</v>
      </c>
      <c r="F2120" s="3">
        <f t="shared" si="549"/>
        <v>0</v>
      </c>
      <c r="G2120" s="3">
        <f t="shared" si="550"/>
        <v>0</v>
      </c>
      <c r="H2120" s="3">
        <f t="shared" si="551"/>
        <v>0</v>
      </c>
      <c r="I2120" s="3">
        <f t="shared" si="552"/>
        <v>0</v>
      </c>
      <c r="J2120" s="3">
        <f t="shared" si="553"/>
        <v>1</v>
      </c>
      <c r="K2120" s="3">
        <f t="shared" si="554"/>
        <v>0</v>
      </c>
      <c r="L2120" s="3">
        <f t="shared" si="555"/>
        <v>0</v>
      </c>
      <c r="M2120" s="3">
        <f t="shared" si="556"/>
        <v>0</v>
      </c>
      <c r="N2120" s="3">
        <f t="shared" si="557"/>
        <v>1.0418600000000001E-5</v>
      </c>
      <c r="O2120" s="3">
        <f>SUM(K2120:M2120)</f>
        <v>0</v>
      </c>
      <c r="P2120" s="41" t="str">
        <f t="shared" si="558"/>
        <v/>
      </c>
      <c r="Q2120" s="42" t="str">
        <f t="shared" si="559"/>
        <v/>
      </c>
      <c r="R2120" s="44" t="str">
        <f t="shared" si="560"/>
        <v/>
      </c>
      <c r="S2120" s="3" t="str">
        <f>IF(G2120&gt;0,(K2120/G2120)*(1000000/365),"")</f>
        <v/>
      </c>
      <c r="T2120" s="3" t="str">
        <f>IF(H2120&gt;0,(L2120/H2120)*(1000000/365),"")</f>
        <v/>
      </c>
      <c r="U2120" s="3" t="str">
        <f>IF(I2120&gt;0,(M2120/I2120)*(1000000/365),"")</f>
        <v/>
      </c>
      <c r="V2120" s="28">
        <f>IF(J2120&gt;0,(N2120/J2120)*(1000000/365),"")</f>
        <v>2.8544109589041095E-2</v>
      </c>
      <c r="Y2120" s="29" t="s">
        <v>896</v>
      </c>
      <c r="AQ2120">
        <v>1</v>
      </c>
      <c r="AR2120">
        <v>1.04186E-2</v>
      </c>
    </row>
    <row r="2121" spans="1:44" x14ac:dyDescent="0.25">
      <c r="A2121" s="3">
        <f t="shared" ref="A2121:A2184" si="561">IF(AND(AE2121="Y",AI2121="N",AM2121="N"),1,IF(AND(AE2121="N",AI2121="Y",AM2121="N"),2,IF(AND(AE2121="N",AI2121="N",AM2121="Y"),3,IF(AND(AE2121="Y",AI2121="Y",AM2121="N"),4,IF(AND(AE2121="N",AI2121="Y",AM2121="Y"),5,6)))))</f>
        <v>6</v>
      </c>
      <c r="B2121" s="3" t="str">
        <f t="shared" ref="B2121:B2184" si="562">IF(OR(ISNUMBER(SEARCH("gas",Y2121)),ISNUMBER(SEARCH("tight",Y2121)),ISNUMBER(SEARCH("coal",Y2121))),"Gas","Oil")</f>
        <v>Oil</v>
      </c>
      <c r="C2121" s="3">
        <f t="shared" ref="C2121:C2184" si="563">IF(SUM(G2121:I2121)&gt;0,IF(A2121=1,AA2121,IF(OR(A2121=4,A2121=6),AA2121*(G2121/SUM(G2121:I2121)),0))/1000000,0)</f>
        <v>0</v>
      </c>
      <c r="D2121" s="3">
        <f t="shared" ref="D2121:D2184" si="564">IF(SUM(G2121:I2121)&gt;0,IF(A2121=2,AA2121,IF(OR(A2121=4,A2121=5),AA2121*(H2121/SUM(G2121:I2121)),0))/1000000,0)</f>
        <v>0</v>
      </c>
      <c r="E2121" s="3">
        <f t="shared" ref="E2121:E2184" si="565">IF(SUM(G2121:I2121)&gt;0,IF(A2121=3,AA2121,IF(OR(A2121=5,A2121=6),AA2121*(I2121/SUM(G2121:I2121)),0))/1000000,0)</f>
        <v>0</v>
      </c>
      <c r="F2121" s="3" t="str">
        <f t="shared" ref="F2121:F2184" si="566">IF(AQ2121&gt;0,AA2121/1000000,"")</f>
        <v/>
      </c>
      <c r="G2121" s="3">
        <f t="shared" ref="G2121:G2184" si="567">AG2121</f>
        <v>0</v>
      </c>
      <c r="H2121" s="3">
        <f t="shared" ref="H2121:H2184" si="568">AK2121</f>
        <v>0</v>
      </c>
      <c r="I2121" s="3">
        <f t="shared" ref="I2121:I2184" si="569">AO2121</f>
        <v>0</v>
      </c>
      <c r="J2121" s="3">
        <f t="shared" ref="J2121:J2184" si="570">AQ2121</f>
        <v>0</v>
      </c>
      <c r="K2121" s="3">
        <f t="shared" ref="K2121:K2184" si="571">AH2121/1000</f>
        <v>0</v>
      </c>
      <c r="L2121" s="3">
        <f t="shared" ref="L2121:L2184" si="572">AL2121/1000</f>
        <v>0</v>
      </c>
      <c r="M2121" s="3">
        <f t="shared" ref="M2121:M2184" si="573">AP2121/1000</f>
        <v>0</v>
      </c>
      <c r="N2121" s="3">
        <f t="shared" ref="N2121:N2184" si="574">AR2121/1000</f>
        <v>0</v>
      </c>
      <c r="O2121" s="3">
        <f>SUM(K2121:M2121)</f>
        <v>0</v>
      </c>
      <c r="P2121" s="41" t="str">
        <f t="shared" ref="P2121:P2184" si="575">IF(C2121&gt;0,(K2121/C2121),"")</f>
        <v/>
      </c>
      <c r="Q2121" s="42" t="str">
        <f t="shared" ref="Q2121:Q2184" si="576">IF(D2121&gt;0,(L2121/D2121),"")</f>
        <v/>
      </c>
      <c r="R2121" s="44" t="str">
        <f t="shared" ref="R2121:R2184" si="577">IF(E2121&gt;0,(M2121/E2121),"")</f>
        <v/>
      </c>
      <c r="S2121" s="3" t="str">
        <f>IF(G2121&gt;0,(K2121/G2121)*(1000000/365),"")</f>
        <v/>
      </c>
      <c r="T2121" s="3" t="str">
        <f>IF(H2121&gt;0,(L2121/H2121)*(1000000/365),"")</f>
        <v/>
      </c>
      <c r="U2121" s="3" t="str">
        <f>IF(I2121&gt;0,(M2121/I2121)*(1000000/365),"")</f>
        <v/>
      </c>
      <c r="V2121" s="28" t="str">
        <f>IF(J2121&gt;0,(N2121/J2121)*(1000000/365),"")</f>
        <v/>
      </c>
      <c r="Y2121" s="29" t="s">
        <v>899</v>
      </c>
      <c r="AQ2121">
        <v>0</v>
      </c>
      <c r="AR2121">
        <v>0</v>
      </c>
    </row>
    <row r="2122" spans="1:44" x14ac:dyDescent="0.25">
      <c r="A2122" s="3">
        <f t="shared" si="561"/>
        <v>6</v>
      </c>
      <c r="B2122" s="3" t="str">
        <f t="shared" si="562"/>
        <v>Oil</v>
      </c>
      <c r="C2122" s="3">
        <f t="shared" si="563"/>
        <v>0</v>
      </c>
      <c r="D2122" s="3">
        <f t="shared" si="564"/>
        <v>0</v>
      </c>
      <c r="E2122" s="3">
        <f t="shared" si="565"/>
        <v>0</v>
      </c>
      <c r="F2122" s="3" t="str">
        <f t="shared" si="566"/>
        <v/>
      </c>
      <c r="G2122" s="3">
        <f t="shared" si="567"/>
        <v>0</v>
      </c>
      <c r="H2122" s="3">
        <f t="shared" si="568"/>
        <v>0</v>
      </c>
      <c r="I2122" s="3">
        <f t="shared" si="569"/>
        <v>0</v>
      </c>
      <c r="J2122" s="3">
        <f t="shared" si="570"/>
        <v>0</v>
      </c>
      <c r="K2122" s="3">
        <f t="shared" si="571"/>
        <v>0</v>
      </c>
      <c r="L2122" s="3">
        <f t="shared" si="572"/>
        <v>0</v>
      </c>
      <c r="M2122" s="3">
        <f t="shared" si="573"/>
        <v>0</v>
      </c>
      <c r="N2122" s="3">
        <f t="shared" si="574"/>
        <v>0</v>
      </c>
      <c r="O2122" s="3">
        <f>SUM(K2122:M2122)</f>
        <v>0</v>
      </c>
      <c r="P2122" s="41" t="str">
        <f t="shared" si="575"/>
        <v/>
      </c>
      <c r="Q2122" s="42" t="str">
        <f t="shared" si="576"/>
        <v/>
      </c>
      <c r="R2122" s="44" t="str">
        <f t="shared" si="577"/>
        <v/>
      </c>
      <c r="S2122" s="3" t="str">
        <f>IF(G2122&gt;0,(K2122/G2122)*(1000000/365),"")</f>
        <v/>
      </c>
      <c r="T2122" s="3" t="str">
        <f>IF(H2122&gt;0,(L2122/H2122)*(1000000/365),"")</f>
        <v/>
      </c>
      <c r="U2122" s="3" t="str">
        <f>IF(I2122&gt;0,(M2122/I2122)*(1000000/365),"")</f>
        <v/>
      </c>
      <c r="V2122" s="28" t="str">
        <f>IF(J2122&gt;0,(N2122/J2122)*(1000000/365),"")</f>
        <v/>
      </c>
      <c r="Y2122" s="29" t="s">
        <v>900</v>
      </c>
      <c r="AQ2122">
        <v>0</v>
      </c>
      <c r="AR2122">
        <v>0</v>
      </c>
    </row>
    <row r="2123" spans="1:44" x14ac:dyDescent="0.25">
      <c r="A2123" s="3">
        <f t="shared" si="561"/>
        <v>6</v>
      </c>
      <c r="B2123" s="3" t="str">
        <f t="shared" si="562"/>
        <v>Oil</v>
      </c>
      <c r="C2123" s="3">
        <f t="shared" si="563"/>
        <v>0</v>
      </c>
      <c r="D2123" s="3">
        <f t="shared" si="564"/>
        <v>0</v>
      </c>
      <c r="E2123" s="3">
        <f t="shared" si="565"/>
        <v>0</v>
      </c>
      <c r="F2123" s="3">
        <f t="shared" si="566"/>
        <v>0</v>
      </c>
      <c r="G2123" s="3">
        <f t="shared" si="567"/>
        <v>0</v>
      </c>
      <c r="H2123" s="3">
        <f t="shared" si="568"/>
        <v>0</v>
      </c>
      <c r="I2123" s="3">
        <f t="shared" si="569"/>
        <v>0</v>
      </c>
      <c r="J2123" s="3">
        <f t="shared" si="570"/>
        <v>1</v>
      </c>
      <c r="K2123" s="3">
        <f t="shared" si="571"/>
        <v>0</v>
      </c>
      <c r="L2123" s="3">
        <f t="shared" si="572"/>
        <v>0</v>
      </c>
      <c r="M2123" s="3">
        <f t="shared" si="573"/>
        <v>0</v>
      </c>
      <c r="N2123" s="3">
        <f t="shared" si="574"/>
        <v>0</v>
      </c>
      <c r="O2123" s="3">
        <f>SUM(K2123:M2123)</f>
        <v>0</v>
      </c>
      <c r="P2123" s="41" t="str">
        <f t="shared" si="575"/>
        <v/>
      </c>
      <c r="Q2123" s="42" t="str">
        <f t="shared" si="576"/>
        <v/>
      </c>
      <c r="R2123" s="44" t="str">
        <f t="shared" si="577"/>
        <v/>
      </c>
      <c r="S2123" s="3" t="str">
        <f>IF(G2123&gt;0,(K2123/G2123)*(1000000/365),"")</f>
        <v/>
      </c>
      <c r="T2123" s="3" t="str">
        <f>IF(H2123&gt;0,(L2123/H2123)*(1000000/365),"")</f>
        <v/>
      </c>
      <c r="U2123" s="3" t="str">
        <f>IF(I2123&gt;0,(M2123/I2123)*(1000000/365),"")</f>
        <v/>
      </c>
      <c r="V2123" s="28">
        <f>IF(J2123&gt;0,(N2123/J2123)*(1000000/365),"")</f>
        <v>0</v>
      </c>
      <c r="Y2123" s="29" t="s">
        <v>900</v>
      </c>
      <c r="AQ2123">
        <v>1</v>
      </c>
      <c r="AR2123">
        <v>0</v>
      </c>
    </row>
    <row r="2124" spans="1:44" x14ac:dyDescent="0.25">
      <c r="A2124" s="3">
        <f t="shared" si="561"/>
        <v>6</v>
      </c>
      <c r="B2124" s="3" t="str">
        <f t="shared" si="562"/>
        <v>Oil</v>
      </c>
      <c r="C2124" s="3">
        <f t="shared" si="563"/>
        <v>0</v>
      </c>
      <c r="D2124" s="3">
        <f t="shared" si="564"/>
        <v>0</v>
      </c>
      <c r="E2124" s="3">
        <f t="shared" si="565"/>
        <v>0</v>
      </c>
      <c r="F2124" s="3" t="str">
        <f t="shared" si="566"/>
        <v/>
      </c>
      <c r="G2124" s="3">
        <f t="shared" si="567"/>
        <v>0</v>
      </c>
      <c r="H2124" s="3">
        <f t="shared" si="568"/>
        <v>0</v>
      </c>
      <c r="I2124" s="3">
        <f t="shared" si="569"/>
        <v>0</v>
      </c>
      <c r="J2124" s="3">
        <f t="shared" si="570"/>
        <v>0</v>
      </c>
      <c r="K2124" s="3">
        <f t="shared" si="571"/>
        <v>0</v>
      </c>
      <c r="L2124" s="3">
        <f t="shared" si="572"/>
        <v>0</v>
      </c>
      <c r="M2124" s="3">
        <f t="shared" si="573"/>
        <v>0</v>
      </c>
      <c r="N2124" s="3">
        <f t="shared" si="574"/>
        <v>0</v>
      </c>
      <c r="O2124" s="3">
        <f>SUM(K2124:M2124)</f>
        <v>0</v>
      </c>
      <c r="P2124" s="41" t="str">
        <f t="shared" si="575"/>
        <v/>
      </c>
      <c r="Q2124" s="42" t="str">
        <f t="shared" si="576"/>
        <v/>
      </c>
      <c r="R2124" s="44" t="str">
        <f t="shared" si="577"/>
        <v/>
      </c>
      <c r="S2124" s="3" t="str">
        <f>IF(G2124&gt;0,(K2124/G2124)*(1000000/365),"")</f>
        <v/>
      </c>
      <c r="T2124" s="3" t="str">
        <f>IF(H2124&gt;0,(L2124/H2124)*(1000000/365),"")</f>
        <v/>
      </c>
      <c r="U2124" s="3" t="str">
        <f>IF(I2124&gt;0,(M2124/I2124)*(1000000/365),"")</f>
        <v/>
      </c>
      <c r="V2124" s="28" t="str">
        <f>IF(J2124&gt;0,(N2124/J2124)*(1000000/365),"")</f>
        <v/>
      </c>
      <c r="Y2124" s="29" t="s">
        <v>902</v>
      </c>
      <c r="AQ2124">
        <v>0</v>
      </c>
      <c r="AR2124">
        <v>0</v>
      </c>
    </row>
    <row r="2125" spans="1:44" x14ac:dyDescent="0.25">
      <c r="A2125" s="3">
        <f t="shared" si="561"/>
        <v>6</v>
      </c>
      <c r="B2125" s="3" t="str">
        <f t="shared" si="562"/>
        <v>Oil</v>
      </c>
      <c r="C2125" s="3">
        <f t="shared" si="563"/>
        <v>0</v>
      </c>
      <c r="D2125" s="3">
        <f t="shared" si="564"/>
        <v>0</v>
      </c>
      <c r="E2125" s="3">
        <f t="shared" si="565"/>
        <v>0</v>
      </c>
      <c r="F2125" s="3" t="str">
        <f t="shared" si="566"/>
        <v/>
      </c>
      <c r="G2125" s="3">
        <f t="shared" si="567"/>
        <v>0</v>
      </c>
      <c r="H2125" s="3">
        <f t="shared" si="568"/>
        <v>0</v>
      </c>
      <c r="I2125" s="3">
        <f t="shared" si="569"/>
        <v>0</v>
      </c>
      <c r="J2125" s="3">
        <f t="shared" si="570"/>
        <v>0</v>
      </c>
      <c r="K2125" s="3">
        <f t="shared" si="571"/>
        <v>0</v>
      </c>
      <c r="L2125" s="3">
        <f t="shared" si="572"/>
        <v>0</v>
      </c>
      <c r="M2125" s="3">
        <f t="shared" si="573"/>
        <v>0</v>
      </c>
      <c r="N2125" s="3">
        <f t="shared" si="574"/>
        <v>0</v>
      </c>
      <c r="O2125" s="3">
        <f>SUM(K2125:M2125)</f>
        <v>0</v>
      </c>
      <c r="P2125" s="41" t="str">
        <f t="shared" si="575"/>
        <v/>
      </c>
      <c r="Q2125" s="42" t="str">
        <f t="shared" si="576"/>
        <v/>
      </c>
      <c r="R2125" s="44" t="str">
        <f t="shared" si="577"/>
        <v/>
      </c>
      <c r="S2125" s="3" t="str">
        <f>IF(G2125&gt;0,(K2125/G2125)*(1000000/365),"")</f>
        <v/>
      </c>
      <c r="T2125" s="3" t="str">
        <f>IF(H2125&gt;0,(L2125/H2125)*(1000000/365),"")</f>
        <v/>
      </c>
      <c r="U2125" s="3" t="str">
        <f>IF(I2125&gt;0,(M2125/I2125)*(1000000/365),"")</f>
        <v/>
      </c>
      <c r="V2125" s="28" t="str">
        <f>IF(J2125&gt;0,(N2125/J2125)*(1000000/365),"")</f>
        <v/>
      </c>
      <c r="Y2125" s="29" t="s">
        <v>902</v>
      </c>
      <c r="AQ2125">
        <v>0</v>
      </c>
      <c r="AR2125">
        <v>0</v>
      </c>
    </row>
    <row r="2126" spans="1:44" x14ac:dyDescent="0.25">
      <c r="A2126" s="3">
        <f t="shared" si="561"/>
        <v>6</v>
      </c>
      <c r="B2126" s="3" t="str">
        <f t="shared" si="562"/>
        <v>Oil</v>
      </c>
      <c r="C2126" s="3">
        <f t="shared" si="563"/>
        <v>0</v>
      </c>
      <c r="D2126" s="3">
        <f t="shared" si="564"/>
        <v>0</v>
      </c>
      <c r="E2126" s="3">
        <f t="shared" si="565"/>
        <v>0</v>
      </c>
      <c r="F2126" s="3">
        <f t="shared" si="566"/>
        <v>0</v>
      </c>
      <c r="G2126" s="3">
        <f t="shared" si="567"/>
        <v>0</v>
      </c>
      <c r="H2126" s="3">
        <f t="shared" si="568"/>
        <v>0</v>
      </c>
      <c r="I2126" s="3">
        <f t="shared" si="569"/>
        <v>0</v>
      </c>
      <c r="J2126" s="3">
        <f t="shared" si="570"/>
        <v>1</v>
      </c>
      <c r="K2126" s="3">
        <f t="shared" si="571"/>
        <v>0</v>
      </c>
      <c r="L2126" s="3">
        <f t="shared" si="572"/>
        <v>0</v>
      </c>
      <c r="M2126" s="3">
        <f t="shared" si="573"/>
        <v>0</v>
      </c>
      <c r="N2126" s="3">
        <f t="shared" si="574"/>
        <v>3.4787000000000002E-4</v>
      </c>
      <c r="O2126" s="3">
        <f>SUM(K2126:M2126)</f>
        <v>0</v>
      </c>
      <c r="P2126" s="41" t="str">
        <f t="shared" si="575"/>
        <v/>
      </c>
      <c r="Q2126" s="42" t="str">
        <f t="shared" si="576"/>
        <v/>
      </c>
      <c r="R2126" s="44" t="str">
        <f t="shared" si="577"/>
        <v/>
      </c>
      <c r="S2126" s="3" t="str">
        <f>IF(G2126&gt;0,(K2126/G2126)*(1000000/365),"")</f>
        <v/>
      </c>
      <c r="T2126" s="3" t="str">
        <f>IF(H2126&gt;0,(L2126/H2126)*(1000000/365),"")</f>
        <v/>
      </c>
      <c r="U2126" s="3" t="str">
        <f>IF(I2126&gt;0,(M2126/I2126)*(1000000/365),"")</f>
        <v/>
      </c>
      <c r="V2126" s="28">
        <f>IF(J2126&gt;0,(N2126/J2126)*(1000000/365),"")</f>
        <v>0.95306849315068498</v>
      </c>
      <c r="Y2126" s="29" t="s">
        <v>902</v>
      </c>
      <c r="AQ2126">
        <v>1</v>
      </c>
      <c r="AR2126">
        <v>0.34787000000000001</v>
      </c>
    </row>
    <row r="2127" spans="1:44" x14ac:dyDescent="0.25">
      <c r="A2127" s="3">
        <f t="shared" si="561"/>
        <v>6</v>
      </c>
      <c r="B2127" s="3" t="str">
        <f t="shared" si="562"/>
        <v>Gas</v>
      </c>
      <c r="C2127" s="3">
        <f t="shared" si="563"/>
        <v>0</v>
      </c>
      <c r="D2127" s="3">
        <f t="shared" si="564"/>
        <v>0</v>
      </c>
      <c r="E2127" s="3">
        <f t="shared" si="565"/>
        <v>0</v>
      </c>
      <c r="F2127" s="3">
        <f t="shared" si="566"/>
        <v>0</v>
      </c>
      <c r="G2127" s="3">
        <f t="shared" si="567"/>
        <v>0</v>
      </c>
      <c r="H2127" s="3">
        <f t="shared" si="568"/>
        <v>0</v>
      </c>
      <c r="I2127" s="3">
        <f t="shared" si="569"/>
        <v>0</v>
      </c>
      <c r="J2127" s="3">
        <f t="shared" si="570"/>
        <v>1</v>
      </c>
      <c r="K2127" s="3">
        <f t="shared" si="571"/>
        <v>0</v>
      </c>
      <c r="L2127" s="3">
        <f t="shared" si="572"/>
        <v>0</v>
      </c>
      <c r="M2127" s="3">
        <f t="shared" si="573"/>
        <v>0</v>
      </c>
      <c r="N2127" s="3">
        <f t="shared" si="574"/>
        <v>2.4545E-5</v>
      </c>
      <c r="O2127" s="3">
        <f>SUM(K2127:M2127)</f>
        <v>0</v>
      </c>
      <c r="P2127" s="41" t="str">
        <f t="shared" si="575"/>
        <v/>
      </c>
      <c r="Q2127" s="42" t="str">
        <f t="shared" si="576"/>
        <v/>
      </c>
      <c r="R2127" s="44" t="str">
        <f t="shared" si="577"/>
        <v/>
      </c>
      <c r="S2127" s="3" t="str">
        <f>IF(G2127&gt;0,(K2127/G2127)*(1000000/365),"")</f>
        <v/>
      </c>
      <c r="T2127" s="3" t="str">
        <f>IF(H2127&gt;0,(L2127/H2127)*(1000000/365),"")</f>
        <v/>
      </c>
      <c r="U2127" s="3" t="str">
        <f>IF(I2127&gt;0,(M2127/I2127)*(1000000/365),"")</f>
        <v/>
      </c>
      <c r="V2127" s="28">
        <f>IF(J2127&gt;0,(N2127/J2127)*(1000000/365),"")</f>
        <v>6.7246575342465753E-2</v>
      </c>
      <c r="Y2127" s="29" t="s">
        <v>912</v>
      </c>
      <c r="AQ2127">
        <v>1</v>
      </c>
      <c r="AR2127">
        <v>2.4545000000000001E-2</v>
      </c>
    </row>
    <row r="2128" spans="1:44" x14ac:dyDescent="0.25">
      <c r="A2128" s="3">
        <f t="shared" si="561"/>
        <v>6</v>
      </c>
      <c r="B2128" s="3" t="str">
        <f t="shared" si="562"/>
        <v>Oil</v>
      </c>
      <c r="C2128" s="3">
        <f t="shared" si="563"/>
        <v>0</v>
      </c>
      <c r="D2128" s="3">
        <f t="shared" si="564"/>
        <v>0</v>
      </c>
      <c r="E2128" s="3">
        <f t="shared" si="565"/>
        <v>0</v>
      </c>
      <c r="F2128" s="3">
        <f t="shared" si="566"/>
        <v>0</v>
      </c>
      <c r="G2128" s="3">
        <f t="shared" si="567"/>
        <v>0</v>
      </c>
      <c r="H2128" s="3">
        <f t="shared" si="568"/>
        <v>0</v>
      </c>
      <c r="I2128" s="3">
        <f t="shared" si="569"/>
        <v>0</v>
      </c>
      <c r="J2128" s="3">
        <f t="shared" si="570"/>
        <v>1</v>
      </c>
      <c r="K2128" s="3">
        <f t="shared" si="571"/>
        <v>0</v>
      </c>
      <c r="L2128" s="3">
        <f t="shared" si="572"/>
        <v>0</v>
      </c>
      <c r="M2128" s="3">
        <f t="shared" si="573"/>
        <v>0</v>
      </c>
      <c r="N2128" s="3">
        <f t="shared" si="574"/>
        <v>1.0108999999999999E-6</v>
      </c>
      <c r="O2128" s="3">
        <f>SUM(K2128:M2128)</f>
        <v>0</v>
      </c>
      <c r="P2128" s="41" t="str">
        <f t="shared" si="575"/>
        <v/>
      </c>
      <c r="Q2128" s="42" t="str">
        <f t="shared" si="576"/>
        <v/>
      </c>
      <c r="R2128" s="44" t="str">
        <f t="shared" si="577"/>
        <v/>
      </c>
      <c r="S2128" s="3" t="str">
        <f>IF(G2128&gt;0,(K2128/G2128)*(1000000/365),"")</f>
        <v/>
      </c>
      <c r="T2128" s="3" t="str">
        <f>IF(H2128&gt;0,(L2128/H2128)*(1000000/365),"")</f>
        <v/>
      </c>
      <c r="U2128" s="3" t="str">
        <f>IF(I2128&gt;0,(M2128/I2128)*(1000000/365),"")</f>
        <v/>
      </c>
      <c r="V2128" s="28">
        <f>IF(J2128&gt;0,(N2128/J2128)*(1000000/365),"")</f>
        <v>2.76958904109589E-3</v>
      </c>
      <c r="Y2128" s="29" t="s">
        <v>918</v>
      </c>
      <c r="AQ2128">
        <v>1</v>
      </c>
      <c r="AR2128">
        <v>1.0108999999999999E-3</v>
      </c>
    </row>
    <row r="2129" spans="1:44" x14ac:dyDescent="0.25">
      <c r="A2129" s="3">
        <f t="shared" si="561"/>
        <v>6</v>
      </c>
      <c r="B2129" s="3" t="str">
        <f t="shared" si="562"/>
        <v>Oil</v>
      </c>
      <c r="C2129" s="3">
        <f t="shared" si="563"/>
        <v>0</v>
      </c>
      <c r="D2129" s="3">
        <f t="shared" si="564"/>
        <v>0</v>
      </c>
      <c r="E2129" s="3">
        <f t="shared" si="565"/>
        <v>0</v>
      </c>
      <c r="F2129" s="3" t="str">
        <f t="shared" si="566"/>
        <v/>
      </c>
      <c r="G2129" s="3">
        <f t="shared" si="567"/>
        <v>0</v>
      </c>
      <c r="H2129" s="3">
        <f t="shared" si="568"/>
        <v>0</v>
      </c>
      <c r="I2129" s="3">
        <f t="shared" si="569"/>
        <v>0</v>
      </c>
      <c r="J2129" s="3">
        <f t="shared" si="570"/>
        <v>0</v>
      </c>
      <c r="K2129" s="3">
        <f t="shared" si="571"/>
        <v>0</v>
      </c>
      <c r="L2129" s="3">
        <f t="shared" si="572"/>
        <v>0</v>
      </c>
      <c r="M2129" s="3">
        <f t="shared" si="573"/>
        <v>0</v>
      </c>
      <c r="N2129" s="3">
        <f t="shared" si="574"/>
        <v>0</v>
      </c>
      <c r="O2129" s="3">
        <f>SUM(K2129:M2129)</f>
        <v>0</v>
      </c>
      <c r="P2129" s="41" t="str">
        <f t="shared" si="575"/>
        <v/>
      </c>
      <c r="Q2129" s="42" t="str">
        <f t="shared" si="576"/>
        <v/>
      </c>
      <c r="R2129" s="44" t="str">
        <f t="shared" si="577"/>
        <v/>
      </c>
      <c r="S2129" s="3" t="str">
        <f>IF(G2129&gt;0,(K2129/G2129)*(1000000/365),"")</f>
        <v/>
      </c>
      <c r="T2129" s="3" t="str">
        <f>IF(H2129&gt;0,(L2129/H2129)*(1000000/365),"")</f>
        <v/>
      </c>
      <c r="U2129" s="3" t="str">
        <f>IF(I2129&gt;0,(M2129/I2129)*(1000000/365),"")</f>
        <v/>
      </c>
      <c r="V2129" s="28" t="str">
        <f>IF(J2129&gt;0,(N2129/J2129)*(1000000/365),"")</f>
        <v/>
      </c>
      <c r="Y2129" s="29" t="s">
        <v>918</v>
      </c>
      <c r="AQ2129">
        <v>0</v>
      </c>
      <c r="AR2129">
        <v>0</v>
      </c>
    </row>
    <row r="2130" spans="1:44" x14ac:dyDescent="0.25">
      <c r="A2130" s="3">
        <f t="shared" si="561"/>
        <v>6</v>
      </c>
      <c r="B2130" s="3" t="str">
        <f t="shared" si="562"/>
        <v>Oil</v>
      </c>
      <c r="C2130" s="3">
        <f t="shared" si="563"/>
        <v>0</v>
      </c>
      <c r="D2130" s="3">
        <f t="shared" si="564"/>
        <v>0</v>
      </c>
      <c r="E2130" s="3">
        <f t="shared" si="565"/>
        <v>0</v>
      </c>
      <c r="F2130" s="3">
        <f t="shared" si="566"/>
        <v>0</v>
      </c>
      <c r="G2130" s="3">
        <f t="shared" si="567"/>
        <v>0</v>
      </c>
      <c r="H2130" s="3">
        <f t="shared" si="568"/>
        <v>0</v>
      </c>
      <c r="I2130" s="3">
        <f t="shared" si="569"/>
        <v>0</v>
      </c>
      <c r="J2130" s="3">
        <f t="shared" si="570"/>
        <v>5</v>
      </c>
      <c r="K2130" s="3">
        <f t="shared" si="571"/>
        <v>0</v>
      </c>
      <c r="L2130" s="3">
        <f t="shared" si="572"/>
        <v>0</v>
      </c>
      <c r="M2130" s="3">
        <f t="shared" si="573"/>
        <v>0</v>
      </c>
      <c r="N2130" s="3">
        <f t="shared" si="574"/>
        <v>1.0000000000000001E-5</v>
      </c>
      <c r="O2130" s="3">
        <f>SUM(K2130:M2130)</f>
        <v>0</v>
      </c>
      <c r="P2130" s="41" t="str">
        <f t="shared" si="575"/>
        <v/>
      </c>
      <c r="Q2130" s="42" t="str">
        <f t="shared" si="576"/>
        <v/>
      </c>
      <c r="R2130" s="44" t="str">
        <f t="shared" si="577"/>
        <v/>
      </c>
      <c r="S2130" s="3" t="str">
        <f>IF(G2130&gt;0,(K2130/G2130)*(1000000/365),"")</f>
        <v/>
      </c>
      <c r="T2130" s="3" t="str">
        <f>IF(H2130&gt;0,(L2130/H2130)*(1000000/365),"")</f>
        <v/>
      </c>
      <c r="U2130" s="3" t="str">
        <f>IF(I2130&gt;0,(M2130/I2130)*(1000000/365),"")</f>
        <v/>
      </c>
      <c r="V2130" s="28">
        <f>IF(J2130&gt;0,(N2130/J2130)*(1000000/365),"")</f>
        <v>5.4794520547945215E-3</v>
      </c>
      <c r="Y2130" s="29" t="s">
        <v>918</v>
      </c>
      <c r="AQ2130">
        <v>5</v>
      </c>
      <c r="AR2130">
        <v>0.01</v>
      </c>
    </row>
    <row r="2131" spans="1:44" x14ac:dyDescent="0.25">
      <c r="A2131" s="3">
        <f t="shared" si="561"/>
        <v>6</v>
      </c>
      <c r="B2131" s="3" t="str">
        <f t="shared" si="562"/>
        <v>Oil</v>
      </c>
      <c r="C2131" s="3">
        <f t="shared" si="563"/>
        <v>0</v>
      </c>
      <c r="D2131" s="3">
        <f t="shared" si="564"/>
        <v>0</v>
      </c>
      <c r="E2131" s="3">
        <f t="shared" si="565"/>
        <v>0</v>
      </c>
      <c r="F2131" s="3">
        <f t="shared" si="566"/>
        <v>0</v>
      </c>
      <c r="G2131" s="3">
        <f t="shared" si="567"/>
        <v>0</v>
      </c>
      <c r="H2131" s="3">
        <f t="shared" si="568"/>
        <v>0</v>
      </c>
      <c r="I2131" s="3">
        <f t="shared" si="569"/>
        <v>0</v>
      </c>
      <c r="J2131" s="3">
        <f t="shared" si="570"/>
        <v>134</v>
      </c>
      <c r="K2131" s="3">
        <f t="shared" si="571"/>
        <v>0</v>
      </c>
      <c r="L2131" s="3">
        <f t="shared" si="572"/>
        <v>0</v>
      </c>
      <c r="M2131" s="3">
        <f t="shared" si="573"/>
        <v>0</v>
      </c>
      <c r="N2131" s="3">
        <f t="shared" si="574"/>
        <v>2.7E-4</v>
      </c>
      <c r="O2131" s="3">
        <f>SUM(K2131:M2131)</f>
        <v>0</v>
      </c>
      <c r="P2131" s="41" t="str">
        <f t="shared" si="575"/>
        <v/>
      </c>
      <c r="Q2131" s="42" t="str">
        <f t="shared" si="576"/>
        <v/>
      </c>
      <c r="R2131" s="44" t="str">
        <f t="shared" si="577"/>
        <v/>
      </c>
      <c r="S2131" s="3" t="str">
        <f>IF(G2131&gt;0,(K2131/G2131)*(1000000/365),"")</f>
        <v/>
      </c>
      <c r="T2131" s="3" t="str">
        <f>IF(H2131&gt;0,(L2131/H2131)*(1000000/365),"")</f>
        <v/>
      </c>
      <c r="U2131" s="3" t="str">
        <f>IF(I2131&gt;0,(M2131/I2131)*(1000000/365),"")</f>
        <v/>
      </c>
      <c r="V2131" s="28">
        <f>IF(J2131&gt;0,(N2131/J2131)*(1000000/365),"")</f>
        <v>5.5203434880392553E-3</v>
      </c>
      <c r="Y2131" s="29" t="s">
        <v>920</v>
      </c>
      <c r="AQ2131">
        <v>134</v>
      </c>
      <c r="AR2131">
        <v>0.27</v>
      </c>
    </row>
    <row r="2132" spans="1:44" x14ac:dyDescent="0.25">
      <c r="A2132" s="3">
        <f t="shared" si="561"/>
        <v>6</v>
      </c>
      <c r="B2132" s="3" t="str">
        <f t="shared" si="562"/>
        <v>Oil</v>
      </c>
      <c r="C2132" s="3">
        <f t="shared" si="563"/>
        <v>0</v>
      </c>
      <c r="D2132" s="3">
        <f t="shared" si="564"/>
        <v>0</v>
      </c>
      <c r="E2132" s="3">
        <f t="shared" si="565"/>
        <v>0</v>
      </c>
      <c r="F2132" s="3" t="str">
        <f t="shared" si="566"/>
        <v/>
      </c>
      <c r="G2132" s="3">
        <f t="shared" si="567"/>
        <v>0</v>
      </c>
      <c r="H2132" s="3">
        <f t="shared" si="568"/>
        <v>0</v>
      </c>
      <c r="I2132" s="3">
        <f t="shared" si="569"/>
        <v>0</v>
      </c>
      <c r="J2132" s="3">
        <f t="shared" si="570"/>
        <v>0</v>
      </c>
      <c r="K2132" s="3">
        <f t="shared" si="571"/>
        <v>0</v>
      </c>
      <c r="L2132" s="3">
        <f t="shared" si="572"/>
        <v>0</v>
      </c>
      <c r="M2132" s="3">
        <f t="shared" si="573"/>
        <v>0</v>
      </c>
      <c r="N2132" s="3">
        <f t="shared" si="574"/>
        <v>0</v>
      </c>
      <c r="O2132" s="3">
        <f>SUM(K2132:M2132)</f>
        <v>0</v>
      </c>
      <c r="P2132" s="41" t="str">
        <f t="shared" si="575"/>
        <v/>
      </c>
      <c r="Q2132" s="42" t="str">
        <f t="shared" si="576"/>
        <v/>
      </c>
      <c r="R2132" s="44" t="str">
        <f t="shared" si="577"/>
        <v/>
      </c>
      <c r="S2132" s="3" t="str">
        <f>IF(G2132&gt;0,(K2132/G2132)*(1000000/365),"")</f>
        <v/>
      </c>
      <c r="T2132" s="3" t="str">
        <f>IF(H2132&gt;0,(L2132/H2132)*(1000000/365),"")</f>
        <v/>
      </c>
      <c r="U2132" s="3" t="str">
        <f>IF(I2132&gt;0,(M2132/I2132)*(1000000/365),"")</f>
        <v/>
      </c>
      <c r="V2132" s="28" t="str">
        <f>IF(J2132&gt;0,(N2132/J2132)*(1000000/365),"")</f>
        <v/>
      </c>
      <c r="Y2132" s="29" t="s">
        <v>920</v>
      </c>
      <c r="AQ2132">
        <v>0</v>
      </c>
      <c r="AR2132">
        <v>0</v>
      </c>
    </row>
    <row r="2133" spans="1:44" x14ac:dyDescent="0.25">
      <c r="A2133" s="3">
        <f t="shared" si="561"/>
        <v>6</v>
      </c>
      <c r="B2133" s="3" t="str">
        <f t="shared" si="562"/>
        <v>Oil</v>
      </c>
      <c r="C2133" s="3">
        <f t="shared" si="563"/>
        <v>0</v>
      </c>
      <c r="D2133" s="3">
        <f t="shared" si="564"/>
        <v>0</v>
      </c>
      <c r="E2133" s="3">
        <f t="shared" si="565"/>
        <v>0</v>
      </c>
      <c r="F2133" s="3">
        <f t="shared" si="566"/>
        <v>0</v>
      </c>
      <c r="G2133" s="3">
        <f t="shared" si="567"/>
        <v>0</v>
      </c>
      <c r="H2133" s="3">
        <f t="shared" si="568"/>
        <v>0</v>
      </c>
      <c r="I2133" s="3">
        <f t="shared" si="569"/>
        <v>0</v>
      </c>
      <c r="J2133" s="3">
        <f t="shared" si="570"/>
        <v>1</v>
      </c>
      <c r="K2133" s="3">
        <f t="shared" si="571"/>
        <v>0</v>
      </c>
      <c r="L2133" s="3">
        <f t="shared" si="572"/>
        <v>0</v>
      </c>
      <c r="M2133" s="3">
        <f t="shared" si="573"/>
        <v>0</v>
      </c>
      <c r="N2133" s="3">
        <f t="shared" si="574"/>
        <v>0</v>
      </c>
      <c r="O2133" s="3">
        <f>SUM(K2133:M2133)</f>
        <v>0</v>
      </c>
      <c r="P2133" s="41" t="str">
        <f t="shared" si="575"/>
        <v/>
      </c>
      <c r="Q2133" s="42" t="str">
        <f t="shared" si="576"/>
        <v/>
      </c>
      <c r="R2133" s="44" t="str">
        <f t="shared" si="577"/>
        <v/>
      </c>
      <c r="S2133" s="3" t="str">
        <f>IF(G2133&gt;0,(K2133/G2133)*(1000000/365),"")</f>
        <v/>
      </c>
      <c r="T2133" s="3" t="str">
        <f>IF(H2133&gt;0,(L2133/H2133)*(1000000/365),"")</f>
        <v/>
      </c>
      <c r="U2133" s="3" t="str">
        <f>IF(I2133&gt;0,(M2133/I2133)*(1000000/365),"")</f>
        <v/>
      </c>
      <c r="V2133" s="28">
        <f>IF(J2133&gt;0,(N2133/J2133)*(1000000/365),"")</f>
        <v>0</v>
      </c>
      <c r="Y2133" s="29" t="s">
        <v>920</v>
      </c>
      <c r="AQ2133">
        <v>1</v>
      </c>
      <c r="AR2133">
        <v>0</v>
      </c>
    </row>
    <row r="2134" spans="1:44" x14ac:dyDescent="0.25">
      <c r="A2134" s="3">
        <f t="shared" si="561"/>
        <v>6</v>
      </c>
      <c r="B2134" s="3" t="str">
        <f t="shared" si="562"/>
        <v>Oil</v>
      </c>
      <c r="C2134" s="3">
        <f t="shared" si="563"/>
        <v>0</v>
      </c>
      <c r="D2134" s="3">
        <f t="shared" si="564"/>
        <v>0</v>
      </c>
      <c r="E2134" s="3">
        <f t="shared" si="565"/>
        <v>0</v>
      </c>
      <c r="F2134" s="3" t="str">
        <f t="shared" si="566"/>
        <v/>
      </c>
      <c r="G2134" s="3">
        <f t="shared" si="567"/>
        <v>0</v>
      </c>
      <c r="H2134" s="3">
        <f t="shared" si="568"/>
        <v>0</v>
      </c>
      <c r="I2134" s="3">
        <f t="shared" si="569"/>
        <v>0</v>
      </c>
      <c r="J2134" s="3">
        <f t="shared" si="570"/>
        <v>0</v>
      </c>
      <c r="K2134" s="3">
        <f t="shared" si="571"/>
        <v>0</v>
      </c>
      <c r="L2134" s="3">
        <f t="shared" si="572"/>
        <v>0</v>
      </c>
      <c r="M2134" s="3">
        <f t="shared" si="573"/>
        <v>0</v>
      </c>
      <c r="N2134" s="3">
        <f t="shared" si="574"/>
        <v>0</v>
      </c>
      <c r="O2134" s="3">
        <f>SUM(K2134:M2134)</f>
        <v>0</v>
      </c>
      <c r="P2134" s="41" t="str">
        <f t="shared" si="575"/>
        <v/>
      </c>
      <c r="Q2134" s="42" t="str">
        <f t="shared" si="576"/>
        <v/>
      </c>
      <c r="R2134" s="44" t="str">
        <f t="shared" si="577"/>
        <v/>
      </c>
      <c r="S2134" s="3" t="str">
        <f>IF(G2134&gt;0,(K2134/G2134)*(1000000/365),"")</f>
        <v/>
      </c>
      <c r="T2134" s="3" t="str">
        <f>IF(H2134&gt;0,(L2134/H2134)*(1000000/365),"")</f>
        <v/>
      </c>
      <c r="U2134" s="3" t="str">
        <f>IF(I2134&gt;0,(M2134/I2134)*(1000000/365),"")</f>
        <v/>
      </c>
      <c r="V2134" s="28" t="str">
        <f>IF(J2134&gt;0,(N2134/J2134)*(1000000/365),"")</f>
        <v/>
      </c>
      <c r="Y2134" s="29" t="s">
        <v>923</v>
      </c>
      <c r="AQ2134">
        <v>0</v>
      </c>
      <c r="AR2134">
        <v>0</v>
      </c>
    </row>
    <row r="2135" spans="1:44" x14ac:dyDescent="0.25">
      <c r="A2135" s="3">
        <f t="shared" si="561"/>
        <v>6</v>
      </c>
      <c r="B2135" s="3" t="str">
        <f t="shared" si="562"/>
        <v>Oil</v>
      </c>
      <c r="C2135" s="3">
        <f t="shared" si="563"/>
        <v>0</v>
      </c>
      <c r="D2135" s="3">
        <f t="shared" si="564"/>
        <v>0</v>
      </c>
      <c r="E2135" s="3">
        <f t="shared" si="565"/>
        <v>0</v>
      </c>
      <c r="F2135" s="3">
        <f t="shared" si="566"/>
        <v>0</v>
      </c>
      <c r="G2135" s="3">
        <f t="shared" si="567"/>
        <v>0</v>
      </c>
      <c r="H2135" s="3">
        <f t="shared" si="568"/>
        <v>0</v>
      </c>
      <c r="I2135" s="3">
        <f t="shared" si="569"/>
        <v>0</v>
      </c>
      <c r="J2135" s="3">
        <f t="shared" si="570"/>
        <v>14</v>
      </c>
      <c r="K2135" s="3">
        <f t="shared" si="571"/>
        <v>0</v>
      </c>
      <c r="L2135" s="3">
        <f t="shared" si="572"/>
        <v>0</v>
      </c>
      <c r="M2135" s="3">
        <f t="shared" si="573"/>
        <v>0</v>
      </c>
      <c r="N2135" s="3">
        <f t="shared" si="574"/>
        <v>7.3214000000000007E-5</v>
      </c>
      <c r="O2135" s="3">
        <f>SUM(K2135:M2135)</f>
        <v>0</v>
      </c>
      <c r="P2135" s="41" t="str">
        <f t="shared" si="575"/>
        <v/>
      </c>
      <c r="Q2135" s="42" t="str">
        <f t="shared" si="576"/>
        <v/>
      </c>
      <c r="R2135" s="44" t="str">
        <f t="shared" si="577"/>
        <v/>
      </c>
      <c r="S2135" s="3" t="str">
        <f>IF(G2135&gt;0,(K2135/G2135)*(1000000/365),"")</f>
        <v/>
      </c>
      <c r="T2135" s="3" t="str">
        <f>IF(H2135&gt;0,(L2135/H2135)*(1000000/365),"")</f>
        <v/>
      </c>
      <c r="U2135" s="3" t="str">
        <f>IF(I2135&gt;0,(M2135/I2135)*(1000000/365),"")</f>
        <v/>
      </c>
      <c r="V2135" s="28">
        <f>IF(J2135&gt;0,(N2135/J2135)*(1000000/365),"")</f>
        <v>1.4327592954990215E-2</v>
      </c>
      <c r="Y2135" s="29" t="s">
        <v>923</v>
      </c>
      <c r="AQ2135">
        <v>14</v>
      </c>
      <c r="AR2135">
        <v>7.3214000000000001E-2</v>
      </c>
    </row>
    <row r="2136" spans="1:44" x14ac:dyDescent="0.25">
      <c r="A2136" s="3">
        <f t="shared" si="561"/>
        <v>6</v>
      </c>
      <c r="B2136" s="3" t="str">
        <f t="shared" si="562"/>
        <v>Oil</v>
      </c>
      <c r="C2136" s="3">
        <f t="shared" si="563"/>
        <v>0</v>
      </c>
      <c r="D2136" s="3">
        <f t="shared" si="564"/>
        <v>0</v>
      </c>
      <c r="E2136" s="3">
        <f t="shared" si="565"/>
        <v>0</v>
      </c>
      <c r="F2136" s="3" t="str">
        <f t="shared" si="566"/>
        <v/>
      </c>
      <c r="G2136" s="3">
        <f t="shared" si="567"/>
        <v>0</v>
      </c>
      <c r="H2136" s="3">
        <f t="shared" si="568"/>
        <v>0</v>
      </c>
      <c r="I2136" s="3">
        <f t="shared" si="569"/>
        <v>0</v>
      </c>
      <c r="J2136" s="3">
        <f t="shared" si="570"/>
        <v>0</v>
      </c>
      <c r="K2136" s="3">
        <f t="shared" si="571"/>
        <v>0</v>
      </c>
      <c r="L2136" s="3">
        <f t="shared" si="572"/>
        <v>0</v>
      </c>
      <c r="M2136" s="3">
        <f t="shared" si="573"/>
        <v>0</v>
      </c>
      <c r="N2136" s="3">
        <f t="shared" si="574"/>
        <v>0</v>
      </c>
      <c r="O2136" s="3">
        <f>SUM(K2136:M2136)</f>
        <v>0</v>
      </c>
      <c r="P2136" s="41" t="str">
        <f t="shared" si="575"/>
        <v/>
      </c>
      <c r="Q2136" s="42" t="str">
        <f t="shared" si="576"/>
        <v/>
      </c>
      <c r="R2136" s="44" t="str">
        <f t="shared" si="577"/>
        <v/>
      </c>
      <c r="S2136" s="3" t="str">
        <f>IF(G2136&gt;0,(K2136/G2136)*(1000000/365),"")</f>
        <v/>
      </c>
      <c r="T2136" s="3" t="str">
        <f>IF(H2136&gt;0,(L2136/H2136)*(1000000/365),"")</f>
        <v/>
      </c>
      <c r="U2136" s="3" t="str">
        <f>IF(I2136&gt;0,(M2136/I2136)*(1000000/365),"")</f>
        <v/>
      </c>
      <c r="V2136" s="28" t="str">
        <f>IF(J2136&gt;0,(N2136/J2136)*(1000000/365),"")</f>
        <v/>
      </c>
      <c r="Y2136" s="29" t="s">
        <v>926</v>
      </c>
      <c r="AQ2136">
        <v>0</v>
      </c>
      <c r="AR2136">
        <v>0</v>
      </c>
    </row>
    <row r="2137" spans="1:44" x14ac:dyDescent="0.25">
      <c r="A2137" s="3">
        <f t="shared" si="561"/>
        <v>6</v>
      </c>
      <c r="B2137" s="3" t="str">
        <f t="shared" si="562"/>
        <v>Oil</v>
      </c>
      <c r="C2137" s="3">
        <f t="shared" si="563"/>
        <v>0</v>
      </c>
      <c r="D2137" s="3">
        <f t="shared" si="564"/>
        <v>0</v>
      </c>
      <c r="E2137" s="3">
        <f t="shared" si="565"/>
        <v>0</v>
      </c>
      <c r="F2137" s="3">
        <f t="shared" si="566"/>
        <v>0</v>
      </c>
      <c r="G2137" s="3">
        <f t="shared" si="567"/>
        <v>0</v>
      </c>
      <c r="H2137" s="3">
        <f t="shared" si="568"/>
        <v>0</v>
      </c>
      <c r="I2137" s="3">
        <f t="shared" si="569"/>
        <v>0</v>
      </c>
      <c r="J2137" s="3">
        <f t="shared" si="570"/>
        <v>21</v>
      </c>
      <c r="K2137" s="3">
        <f t="shared" si="571"/>
        <v>0</v>
      </c>
      <c r="L2137" s="3">
        <f t="shared" si="572"/>
        <v>0</v>
      </c>
      <c r="M2137" s="3">
        <f t="shared" si="573"/>
        <v>0</v>
      </c>
      <c r="N2137" s="3">
        <f t="shared" si="574"/>
        <v>1.3700000000000001E-3</v>
      </c>
      <c r="O2137" s="3">
        <f>SUM(K2137:M2137)</f>
        <v>0</v>
      </c>
      <c r="P2137" s="41" t="str">
        <f t="shared" si="575"/>
        <v/>
      </c>
      <c r="Q2137" s="42" t="str">
        <f t="shared" si="576"/>
        <v/>
      </c>
      <c r="R2137" s="44" t="str">
        <f t="shared" si="577"/>
        <v/>
      </c>
      <c r="S2137" s="3" t="str">
        <f>IF(G2137&gt;0,(K2137/G2137)*(1000000/365),"")</f>
        <v/>
      </c>
      <c r="T2137" s="3" t="str">
        <f>IF(H2137&gt;0,(L2137/H2137)*(1000000/365),"")</f>
        <v/>
      </c>
      <c r="U2137" s="3" t="str">
        <f>IF(I2137&gt;0,(M2137/I2137)*(1000000/365),"")</f>
        <v/>
      </c>
      <c r="V2137" s="28">
        <f>IF(J2137&gt;0,(N2137/J2137)*(1000000/365),"")</f>
        <v>0.17873450750163081</v>
      </c>
      <c r="Y2137" s="29" t="s">
        <v>934</v>
      </c>
      <c r="AQ2137">
        <v>21</v>
      </c>
      <c r="AR2137">
        <v>1.37</v>
      </c>
    </row>
    <row r="2138" spans="1:44" x14ac:dyDescent="0.25">
      <c r="A2138" s="3">
        <f t="shared" si="561"/>
        <v>6</v>
      </c>
      <c r="B2138" s="3" t="str">
        <f t="shared" si="562"/>
        <v>Oil</v>
      </c>
      <c r="C2138" s="3">
        <f t="shared" si="563"/>
        <v>0</v>
      </c>
      <c r="D2138" s="3">
        <f t="shared" si="564"/>
        <v>0</v>
      </c>
      <c r="E2138" s="3">
        <f t="shared" si="565"/>
        <v>0</v>
      </c>
      <c r="F2138" s="3">
        <f t="shared" si="566"/>
        <v>0</v>
      </c>
      <c r="G2138" s="3">
        <f t="shared" si="567"/>
        <v>0</v>
      </c>
      <c r="H2138" s="3">
        <f t="shared" si="568"/>
        <v>0</v>
      </c>
      <c r="I2138" s="3">
        <f t="shared" si="569"/>
        <v>0</v>
      </c>
      <c r="J2138" s="3">
        <f t="shared" si="570"/>
        <v>2</v>
      </c>
      <c r="K2138" s="3">
        <f t="shared" si="571"/>
        <v>0</v>
      </c>
      <c r="L2138" s="3">
        <f t="shared" si="572"/>
        <v>0</v>
      </c>
      <c r="M2138" s="3">
        <f t="shared" si="573"/>
        <v>0</v>
      </c>
      <c r="N2138" s="3">
        <f t="shared" si="574"/>
        <v>2.7E-4</v>
      </c>
      <c r="O2138" s="3">
        <f>SUM(K2138:M2138)</f>
        <v>0</v>
      </c>
      <c r="P2138" s="41" t="str">
        <f t="shared" si="575"/>
        <v/>
      </c>
      <c r="Q2138" s="42" t="str">
        <f t="shared" si="576"/>
        <v/>
      </c>
      <c r="R2138" s="44" t="str">
        <f t="shared" si="577"/>
        <v/>
      </c>
      <c r="S2138" s="3" t="str">
        <f>IF(G2138&gt;0,(K2138/G2138)*(1000000/365),"")</f>
        <v/>
      </c>
      <c r="T2138" s="3" t="str">
        <f>IF(H2138&gt;0,(L2138/H2138)*(1000000/365),"")</f>
        <v/>
      </c>
      <c r="U2138" s="3" t="str">
        <f>IF(I2138&gt;0,(M2138/I2138)*(1000000/365),"")</f>
        <v/>
      </c>
      <c r="V2138" s="28">
        <f>IF(J2138&gt;0,(N2138/J2138)*(1000000/365),"")</f>
        <v>0.36986301369863012</v>
      </c>
      <c r="Y2138" s="29" t="s">
        <v>937</v>
      </c>
      <c r="AQ2138">
        <v>2</v>
      </c>
      <c r="AR2138">
        <v>0.27</v>
      </c>
    </row>
    <row r="2139" spans="1:44" x14ac:dyDescent="0.25">
      <c r="A2139" s="3">
        <f t="shared" si="561"/>
        <v>6</v>
      </c>
      <c r="B2139" s="3" t="str">
        <f t="shared" si="562"/>
        <v>Oil</v>
      </c>
      <c r="C2139" s="3">
        <f t="shared" si="563"/>
        <v>0</v>
      </c>
      <c r="D2139" s="3">
        <f t="shared" si="564"/>
        <v>0</v>
      </c>
      <c r="E2139" s="3">
        <f t="shared" si="565"/>
        <v>0</v>
      </c>
      <c r="F2139" s="3">
        <f t="shared" si="566"/>
        <v>0</v>
      </c>
      <c r="G2139" s="3">
        <f t="shared" si="567"/>
        <v>0</v>
      </c>
      <c r="H2139" s="3">
        <f t="shared" si="568"/>
        <v>0</v>
      </c>
      <c r="I2139" s="3">
        <f t="shared" si="569"/>
        <v>0</v>
      </c>
      <c r="J2139" s="3">
        <f t="shared" si="570"/>
        <v>21</v>
      </c>
      <c r="K2139" s="3">
        <f t="shared" si="571"/>
        <v>0</v>
      </c>
      <c r="L2139" s="3">
        <f t="shared" si="572"/>
        <v>0</v>
      </c>
      <c r="M2139" s="3">
        <f t="shared" si="573"/>
        <v>0</v>
      </c>
      <c r="N2139" s="3">
        <f t="shared" si="574"/>
        <v>0.69499999999999995</v>
      </c>
      <c r="O2139" s="3">
        <f>SUM(K2139:M2139)</f>
        <v>0</v>
      </c>
      <c r="P2139" s="41" t="str">
        <f t="shared" si="575"/>
        <v/>
      </c>
      <c r="Q2139" s="42" t="str">
        <f t="shared" si="576"/>
        <v/>
      </c>
      <c r="R2139" s="44" t="str">
        <f t="shared" si="577"/>
        <v/>
      </c>
      <c r="S2139" s="3" t="str">
        <f>IF(G2139&gt;0,(K2139/G2139)*(1000000/365),"")</f>
        <v/>
      </c>
      <c r="T2139" s="3" t="str">
        <f>IF(H2139&gt;0,(L2139/H2139)*(1000000/365),"")</f>
        <v/>
      </c>
      <c r="U2139" s="3" t="str">
        <f>IF(I2139&gt;0,(M2139/I2139)*(1000000/365),"")</f>
        <v/>
      </c>
      <c r="V2139" s="28">
        <f>IF(J2139&gt;0,(N2139/J2139)*(1000000/365),"")</f>
        <v>90.671885192433137</v>
      </c>
      <c r="Y2139" s="29" t="s">
        <v>946</v>
      </c>
      <c r="AQ2139">
        <v>21</v>
      </c>
      <c r="AR2139">
        <v>695</v>
      </c>
    </row>
    <row r="2140" spans="1:44" x14ac:dyDescent="0.25">
      <c r="A2140" s="3">
        <f t="shared" si="561"/>
        <v>6</v>
      </c>
      <c r="B2140" s="3" t="str">
        <f t="shared" si="562"/>
        <v>Oil</v>
      </c>
      <c r="C2140" s="3">
        <f t="shared" si="563"/>
        <v>0</v>
      </c>
      <c r="D2140" s="3">
        <f t="shared" si="564"/>
        <v>0</v>
      </c>
      <c r="E2140" s="3">
        <f t="shared" si="565"/>
        <v>0</v>
      </c>
      <c r="F2140" s="3">
        <f t="shared" si="566"/>
        <v>0</v>
      </c>
      <c r="G2140" s="3">
        <f t="shared" si="567"/>
        <v>0</v>
      </c>
      <c r="H2140" s="3">
        <f t="shared" si="568"/>
        <v>0</v>
      </c>
      <c r="I2140" s="3">
        <f t="shared" si="569"/>
        <v>0</v>
      </c>
      <c r="J2140" s="3">
        <f t="shared" si="570"/>
        <v>2</v>
      </c>
      <c r="K2140" s="3">
        <f t="shared" si="571"/>
        <v>0</v>
      </c>
      <c r="L2140" s="3">
        <f t="shared" si="572"/>
        <v>0</v>
      </c>
      <c r="M2140" s="3">
        <f t="shared" si="573"/>
        <v>0</v>
      </c>
      <c r="N2140" s="3">
        <f t="shared" si="574"/>
        <v>5.8430000000000001E-5</v>
      </c>
      <c r="O2140" s="3">
        <f>SUM(K2140:M2140)</f>
        <v>0</v>
      </c>
      <c r="P2140" s="41" t="str">
        <f t="shared" si="575"/>
        <v/>
      </c>
      <c r="Q2140" s="42" t="str">
        <f t="shared" si="576"/>
        <v/>
      </c>
      <c r="R2140" s="44" t="str">
        <f t="shared" si="577"/>
        <v/>
      </c>
      <c r="S2140" s="3" t="str">
        <f>IF(G2140&gt;0,(K2140/G2140)*(1000000/365),"")</f>
        <v/>
      </c>
      <c r="T2140" s="3" t="str">
        <f>IF(H2140&gt;0,(L2140/H2140)*(1000000/365),"")</f>
        <v/>
      </c>
      <c r="U2140" s="3" t="str">
        <f>IF(I2140&gt;0,(M2140/I2140)*(1000000/365),"")</f>
        <v/>
      </c>
      <c r="V2140" s="28">
        <f>IF(J2140&gt;0,(N2140/J2140)*(1000000/365),"")</f>
        <v>8.004109589041096E-2</v>
      </c>
      <c r="Y2140" s="29" t="s">
        <v>946</v>
      </c>
      <c r="AQ2140">
        <v>2</v>
      </c>
      <c r="AR2140">
        <v>5.8430000000000003E-2</v>
      </c>
    </row>
    <row r="2141" spans="1:44" x14ac:dyDescent="0.25">
      <c r="A2141" s="3">
        <f t="shared" si="561"/>
        <v>6</v>
      </c>
      <c r="B2141" s="3" t="str">
        <f t="shared" si="562"/>
        <v>Oil</v>
      </c>
      <c r="C2141" s="3">
        <f t="shared" si="563"/>
        <v>0</v>
      </c>
      <c r="D2141" s="3">
        <f t="shared" si="564"/>
        <v>0</v>
      </c>
      <c r="E2141" s="3">
        <f t="shared" si="565"/>
        <v>0</v>
      </c>
      <c r="F2141" s="3">
        <f t="shared" si="566"/>
        <v>0</v>
      </c>
      <c r="G2141" s="3">
        <f t="shared" si="567"/>
        <v>0</v>
      </c>
      <c r="H2141" s="3">
        <f t="shared" si="568"/>
        <v>0</v>
      </c>
      <c r="I2141" s="3">
        <f t="shared" si="569"/>
        <v>0</v>
      </c>
      <c r="J2141" s="3">
        <f t="shared" si="570"/>
        <v>2</v>
      </c>
      <c r="K2141" s="3">
        <f t="shared" si="571"/>
        <v>0</v>
      </c>
      <c r="L2141" s="3">
        <f t="shared" si="572"/>
        <v>0</v>
      </c>
      <c r="M2141" s="3">
        <f t="shared" si="573"/>
        <v>0</v>
      </c>
      <c r="N2141" s="3">
        <f t="shared" si="574"/>
        <v>4.5004599999999999E-5</v>
      </c>
      <c r="O2141" s="3">
        <f>SUM(K2141:M2141)</f>
        <v>0</v>
      </c>
      <c r="P2141" s="41" t="str">
        <f t="shared" si="575"/>
        <v/>
      </c>
      <c r="Q2141" s="42" t="str">
        <f t="shared" si="576"/>
        <v/>
      </c>
      <c r="R2141" s="44" t="str">
        <f t="shared" si="577"/>
        <v/>
      </c>
      <c r="S2141" s="3" t="str">
        <f>IF(G2141&gt;0,(K2141/G2141)*(1000000/365),"")</f>
        <v/>
      </c>
      <c r="T2141" s="3" t="str">
        <f>IF(H2141&gt;0,(L2141/H2141)*(1000000/365),"")</f>
        <v/>
      </c>
      <c r="U2141" s="3" t="str">
        <f>IF(I2141&gt;0,(M2141/I2141)*(1000000/365),"")</f>
        <v/>
      </c>
      <c r="V2141" s="28">
        <f>IF(J2141&gt;0,(N2141/J2141)*(1000000/365),"")</f>
        <v>6.1650136986301368E-2</v>
      </c>
      <c r="Y2141" s="29" t="s">
        <v>946</v>
      </c>
      <c r="AQ2141">
        <v>2</v>
      </c>
      <c r="AR2141">
        <v>4.5004599999999999E-2</v>
      </c>
    </row>
    <row r="2142" spans="1:44" x14ac:dyDescent="0.25">
      <c r="A2142" s="3">
        <f t="shared" si="561"/>
        <v>6</v>
      </c>
      <c r="B2142" s="3" t="str">
        <f t="shared" si="562"/>
        <v>Oil</v>
      </c>
      <c r="C2142" s="3">
        <f t="shared" si="563"/>
        <v>0</v>
      </c>
      <c r="D2142" s="3">
        <f t="shared" si="564"/>
        <v>0</v>
      </c>
      <c r="E2142" s="3">
        <f t="shared" si="565"/>
        <v>0</v>
      </c>
      <c r="F2142" s="3">
        <f t="shared" si="566"/>
        <v>0</v>
      </c>
      <c r="G2142" s="3">
        <f t="shared" si="567"/>
        <v>0</v>
      </c>
      <c r="H2142" s="3">
        <f t="shared" si="568"/>
        <v>0</v>
      </c>
      <c r="I2142" s="3">
        <f t="shared" si="569"/>
        <v>0</v>
      </c>
      <c r="J2142" s="3">
        <f t="shared" si="570"/>
        <v>3</v>
      </c>
      <c r="K2142" s="3">
        <f t="shared" si="571"/>
        <v>0</v>
      </c>
      <c r="L2142" s="3">
        <f t="shared" si="572"/>
        <v>0</v>
      </c>
      <c r="M2142" s="3">
        <f t="shared" si="573"/>
        <v>0</v>
      </c>
      <c r="N2142" s="3">
        <f t="shared" si="574"/>
        <v>6.4999999999999997E-4</v>
      </c>
      <c r="O2142" s="3">
        <f>SUM(K2142:M2142)</f>
        <v>0</v>
      </c>
      <c r="P2142" s="41" t="str">
        <f t="shared" si="575"/>
        <v/>
      </c>
      <c r="Q2142" s="42" t="str">
        <f t="shared" si="576"/>
        <v/>
      </c>
      <c r="R2142" s="44" t="str">
        <f t="shared" si="577"/>
        <v/>
      </c>
      <c r="S2142" s="3" t="str">
        <f>IF(G2142&gt;0,(K2142/G2142)*(1000000/365),"")</f>
        <v/>
      </c>
      <c r="T2142" s="3" t="str">
        <f>IF(H2142&gt;0,(L2142/H2142)*(1000000/365),"")</f>
        <v/>
      </c>
      <c r="U2142" s="3" t="str">
        <f>IF(I2142&gt;0,(M2142/I2142)*(1000000/365),"")</f>
        <v/>
      </c>
      <c r="V2142" s="28">
        <f>IF(J2142&gt;0,(N2142/J2142)*(1000000/365),"")</f>
        <v>0.59360730593607303</v>
      </c>
      <c r="Y2142" s="29" t="s">
        <v>948</v>
      </c>
      <c r="AQ2142">
        <v>3</v>
      </c>
      <c r="AR2142">
        <v>0.65</v>
      </c>
    </row>
    <row r="2143" spans="1:44" x14ac:dyDescent="0.25">
      <c r="A2143" s="3">
        <f t="shared" si="561"/>
        <v>6</v>
      </c>
      <c r="B2143" s="3" t="str">
        <f t="shared" si="562"/>
        <v>Oil</v>
      </c>
      <c r="C2143" s="3">
        <f t="shared" si="563"/>
        <v>0</v>
      </c>
      <c r="D2143" s="3">
        <f t="shared" si="564"/>
        <v>0</v>
      </c>
      <c r="E2143" s="3">
        <f t="shared" si="565"/>
        <v>0</v>
      </c>
      <c r="F2143" s="3" t="str">
        <f t="shared" si="566"/>
        <v/>
      </c>
      <c r="G2143" s="3">
        <f t="shared" si="567"/>
        <v>0</v>
      </c>
      <c r="H2143" s="3">
        <f t="shared" si="568"/>
        <v>0</v>
      </c>
      <c r="I2143" s="3">
        <f t="shared" si="569"/>
        <v>0</v>
      </c>
      <c r="J2143" s="3">
        <f t="shared" si="570"/>
        <v>0</v>
      </c>
      <c r="K2143" s="3">
        <f t="shared" si="571"/>
        <v>0</v>
      </c>
      <c r="L2143" s="3">
        <f t="shared" si="572"/>
        <v>0</v>
      </c>
      <c r="M2143" s="3">
        <f t="shared" si="573"/>
        <v>0</v>
      </c>
      <c r="N2143" s="3">
        <f t="shared" si="574"/>
        <v>0</v>
      </c>
      <c r="O2143" s="3">
        <f>SUM(K2143:M2143)</f>
        <v>0</v>
      </c>
      <c r="P2143" s="41" t="str">
        <f t="shared" si="575"/>
        <v/>
      </c>
      <c r="Q2143" s="42" t="str">
        <f t="shared" si="576"/>
        <v/>
      </c>
      <c r="R2143" s="44" t="str">
        <f t="shared" si="577"/>
        <v/>
      </c>
      <c r="S2143" s="3" t="str">
        <f>IF(G2143&gt;0,(K2143/G2143)*(1000000/365),"")</f>
        <v/>
      </c>
      <c r="T2143" s="3" t="str">
        <f>IF(H2143&gt;0,(L2143/H2143)*(1000000/365),"")</f>
        <v/>
      </c>
      <c r="U2143" s="3" t="str">
        <f>IF(I2143&gt;0,(M2143/I2143)*(1000000/365),"")</f>
        <v/>
      </c>
      <c r="V2143" s="28" t="str">
        <f>IF(J2143&gt;0,(N2143/J2143)*(1000000/365),"")</f>
        <v/>
      </c>
      <c r="Y2143" s="29" t="s">
        <v>955</v>
      </c>
      <c r="AQ2143">
        <v>0</v>
      </c>
      <c r="AR2143">
        <v>0</v>
      </c>
    </row>
    <row r="2144" spans="1:44" x14ac:dyDescent="0.25">
      <c r="A2144" s="3">
        <f t="shared" si="561"/>
        <v>6</v>
      </c>
      <c r="B2144" s="3" t="str">
        <f t="shared" si="562"/>
        <v>Oil</v>
      </c>
      <c r="C2144" s="3">
        <f t="shared" si="563"/>
        <v>0</v>
      </c>
      <c r="D2144" s="3">
        <f t="shared" si="564"/>
        <v>0</v>
      </c>
      <c r="E2144" s="3">
        <f t="shared" si="565"/>
        <v>0</v>
      </c>
      <c r="F2144" s="3">
        <f t="shared" si="566"/>
        <v>0</v>
      </c>
      <c r="G2144" s="3">
        <f t="shared" si="567"/>
        <v>0</v>
      </c>
      <c r="H2144" s="3">
        <f t="shared" si="568"/>
        <v>0</v>
      </c>
      <c r="I2144" s="3">
        <f t="shared" si="569"/>
        <v>0</v>
      </c>
      <c r="J2144" s="3">
        <f t="shared" si="570"/>
        <v>3</v>
      </c>
      <c r="K2144" s="3">
        <f t="shared" si="571"/>
        <v>0</v>
      </c>
      <c r="L2144" s="3">
        <f t="shared" si="572"/>
        <v>0</v>
      </c>
      <c r="M2144" s="3">
        <f t="shared" si="573"/>
        <v>0</v>
      </c>
      <c r="N2144" s="3">
        <f t="shared" si="574"/>
        <v>3.89E-6</v>
      </c>
      <c r="O2144" s="3">
        <f>SUM(K2144:M2144)</f>
        <v>0</v>
      </c>
      <c r="P2144" s="41" t="str">
        <f t="shared" si="575"/>
        <v/>
      </c>
      <c r="Q2144" s="42" t="str">
        <f t="shared" si="576"/>
        <v/>
      </c>
      <c r="R2144" s="44" t="str">
        <f t="shared" si="577"/>
        <v/>
      </c>
      <c r="S2144" s="3" t="str">
        <f>IF(G2144&gt;0,(K2144/G2144)*(1000000/365),"")</f>
        <v/>
      </c>
      <c r="T2144" s="3" t="str">
        <f>IF(H2144&gt;0,(L2144/H2144)*(1000000/365),"")</f>
        <v/>
      </c>
      <c r="U2144" s="3" t="str">
        <f>IF(I2144&gt;0,(M2144/I2144)*(1000000/365),"")</f>
        <v/>
      </c>
      <c r="V2144" s="28">
        <f>IF(J2144&gt;0,(N2144/J2144)*(1000000/365),"")</f>
        <v>3.5525114155251138E-3</v>
      </c>
      <c r="Y2144" s="29" t="s">
        <v>956</v>
      </c>
      <c r="AQ2144">
        <v>3</v>
      </c>
      <c r="AR2144">
        <v>3.8899999999999998E-3</v>
      </c>
    </row>
    <row r="2145" spans="1:44" x14ac:dyDescent="0.25">
      <c r="A2145" s="3">
        <f t="shared" si="561"/>
        <v>6</v>
      </c>
      <c r="B2145" s="3" t="str">
        <f t="shared" si="562"/>
        <v>Oil</v>
      </c>
      <c r="C2145" s="3">
        <f t="shared" si="563"/>
        <v>0</v>
      </c>
      <c r="D2145" s="3">
        <f t="shared" si="564"/>
        <v>0</v>
      </c>
      <c r="E2145" s="3">
        <f t="shared" si="565"/>
        <v>0</v>
      </c>
      <c r="F2145" s="3">
        <f t="shared" si="566"/>
        <v>0</v>
      </c>
      <c r="G2145" s="3">
        <f t="shared" si="567"/>
        <v>0</v>
      </c>
      <c r="H2145" s="3">
        <f t="shared" si="568"/>
        <v>0</v>
      </c>
      <c r="I2145" s="3">
        <f t="shared" si="569"/>
        <v>0</v>
      </c>
      <c r="J2145" s="3">
        <f t="shared" si="570"/>
        <v>2</v>
      </c>
      <c r="K2145" s="3">
        <f t="shared" si="571"/>
        <v>0</v>
      </c>
      <c r="L2145" s="3">
        <f t="shared" si="572"/>
        <v>0</v>
      </c>
      <c r="M2145" s="3">
        <f t="shared" si="573"/>
        <v>0</v>
      </c>
      <c r="N2145" s="3">
        <f t="shared" si="574"/>
        <v>8.0799999999999997E-2</v>
      </c>
      <c r="O2145" s="3">
        <f>SUM(K2145:M2145)</f>
        <v>0</v>
      </c>
      <c r="P2145" s="41" t="str">
        <f t="shared" si="575"/>
        <v/>
      </c>
      <c r="Q2145" s="42" t="str">
        <f t="shared" si="576"/>
        <v/>
      </c>
      <c r="R2145" s="44" t="str">
        <f t="shared" si="577"/>
        <v/>
      </c>
      <c r="S2145" s="3" t="str">
        <f>IF(G2145&gt;0,(K2145/G2145)*(1000000/365),"")</f>
        <v/>
      </c>
      <c r="T2145" s="3" t="str">
        <f>IF(H2145&gt;0,(L2145/H2145)*(1000000/365),"")</f>
        <v/>
      </c>
      <c r="U2145" s="3" t="str">
        <f>IF(I2145&gt;0,(M2145/I2145)*(1000000/365),"")</f>
        <v/>
      </c>
      <c r="V2145" s="28">
        <f>IF(J2145&gt;0,(N2145/J2145)*(1000000/365),"")</f>
        <v>110.68493150684931</v>
      </c>
      <c r="Y2145" s="29" t="s">
        <v>959</v>
      </c>
      <c r="AQ2145">
        <v>2</v>
      </c>
      <c r="AR2145">
        <v>80.8</v>
      </c>
    </row>
    <row r="2146" spans="1:44" x14ac:dyDescent="0.25">
      <c r="A2146" s="3">
        <f t="shared" si="561"/>
        <v>6</v>
      </c>
      <c r="B2146" s="3" t="str">
        <f t="shared" si="562"/>
        <v>Oil</v>
      </c>
      <c r="C2146" s="3">
        <f t="shared" si="563"/>
        <v>0</v>
      </c>
      <c r="D2146" s="3">
        <f t="shared" si="564"/>
        <v>0</v>
      </c>
      <c r="E2146" s="3">
        <f t="shared" si="565"/>
        <v>0</v>
      </c>
      <c r="F2146" s="3">
        <f t="shared" si="566"/>
        <v>0</v>
      </c>
      <c r="G2146" s="3">
        <f t="shared" si="567"/>
        <v>0</v>
      </c>
      <c r="H2146" s="3">
        <f t="shared" si="568"/>
        <v>0</v>
      </c>
      <c r="I2146" s="3">
        <f t="shared" si="569"/>
        <v>0</v>
      </c>
      <c r="J2146" s="3">
        <f t="shared" si="570"/>
        <v>12</v>
      </c>
      <c r="K2146" s="3">
        <f t="shared" si="571"/>
        <v>0</v>
      </c>
      <c r="L2146" s="3">
        <f t="shared" si="572"/>
        <v>0</v>
      </c>
      <c r="M2146" s="3">
        <f t="shared" si="573"/>
        <v>0</v>
      </c>
      <c r="N2146" s="3">
        <f t="shared" si="574"/>
        <v>0.2324</v>
      </c>
      <c r="O2146" s="3">
        <f>SUM(K2146:M2146)</f>
        <v>0</v>
      </c>
      <c r="P2146" s="41" t="str">
        <f t="shared" si="575"/>
        <v/>
      </c>
      <c r="Q2146" s="42" t="str">
        <f t="shared" si="576"/>
        <v/>
      </c>
      <c r="R2146" s="44" t="str">
        <f t="shared" si="577"/>
        <v/>
      </c>
      <c r="S2146" s="3" t="str">
        <f>IF(G2146&gt;0,(K2146/G2146)*(1000000/365),"")</f>
        <v/>
      </c>
      <c r="T2146" s="3" t="str">
        <f>IF(H2146&gt;0,(L2146/H2146)*(1000000/365),"")</f>
        <v/>
      </c>
      <c r="U2146" s="3" t="str">
        <f>IF(I2146&gt;0,(M2146/I2146)*(1000000/365),"")</f>
        <v/>
      </c>
      <c r="V2146" s="28">
        <f>IF(J2146&gt;0,(N2146/J2146)*(1000000/365),"")</f>
        <v>53.05936073059361</v>
      </c>
      <c r="Y2146" s="29" t="s">
        <v>961</v>
      </c>
      <c r="AQ2146">
        <v>12</v>
      </c>
      <c r="AR2146">
        <v>232.4</v>
      </c>
    </row>
    <row r="2147" spans="1:44" x14ac:dyDescent="0.25">
      <c r="A2147" s="3">
        <f t="shared" si="561"/>
        <v>6</v>
      </c>
      <c r="B2147" s="3" t="str">
        <f t="shared" si="562"/>
        <v>Oil</v>
      </c>
      <c r="C2147" s="3">
        <f t="shared" si="563"/>
        <v>0</v>
      </c>
      <c r="D2147" s="3">
        <f t="shared" si="564"/>
        <v>0</v>
      </c>
      <c r="E2147" s="3">
        <f t="shared" si="565"/>
        <v>0</v>
      </c>
      <c r="F2147" s="3">
        <f t="shared" si="566"/>
        <v>0</v>
      </c>
      <c r="G2147" s="3">
        <f t="shared" si="567"/>
        <v>0</v>
      </c>
      <c r="H2147" s="3">
        <f t="shared" si="568"/>
        <v>0</v>
      </c>
      <c r="I2147" s="3">
        <f t="shared" si="569"/>
        <v>0</v>
      </c>
      <c r="J2147" s="3">
        <f t="shared" si="570"/>
        <v>34</v>
      </c>
      <c r="K2147" s="3">
        <f t="shared" si="571"/>
        <v>0</v>
      </c>
      <c r="L2147" s="3">
        <f t="shared" si="572"/>
        <v>0</v>
      </c>
      <c r="M2147" s="3">
        <f t="shared" si="573"/>
        <v>0</v>
      </c>
      <c r="N2147" s="3">
        <f t="shared" si="574"/>
        <v>8.3005329999999997E-4</v>
      </c>
      <c r="O2147" s="3">
        <f>SUM(K2147:M2147)</f>
        <v>0</v>
      </c>
      <c r="P2147" s="41" t="str">
        <f t="shared" si="575"/>
        <v/>
      </c>
      <c r="Q2147" s="42" t="str">
        <f t="shared" si="576"/>
        <v/>
      </c>
      <c r="R2147" s="44" t="str">
        <f t="shared" si="577"/>
        <v/>
      </c>
      <c r="S2147" s="3" t="str">
        <f>IF(G2147&gt;0,(K2147/G2147)*(1000000/365),"")</f>
        <v/>
      </c>
      <c r="T2147" s="3" t="str">
        <f>IF(H2147&gt;0,(L2147/H2147)*(1000000/365),"")</f>
        <v/>
      </c>
      <c r="U2147" s="3" t="str">
        <f>IF(I2147&gt;0,(M2147/I2147)*(1000000/365),"")</f>
        <v/>
      </c>
      <c r="V2147" s="28">
        <f>IF(J2147&gt;0,(N2147/J2147)*(1000000/365),"")</f>
        <v>6.688584206285253E-2</v>
      </c>
      <c r="Y2147" s="29" t="s">
        <v>961</v>
      </c>
      <c r="AQ2147">
        <v>34</v>
      </c>
      <c r="AR2147">
        <v>0.83005329999999999</v>
      </c>
    </row>
    <row r="2148" spans="1:44" x14ac:dyDescent="0.25">
      <c r="A2148" s="3">
        <f t="shared" si="561"/>
        <v>6</v>
      </c>
      <c r="B2148" s="3" t="str">
        <f t="shared" si="562"/>
        <v>Oil</v>
      </c>
      <c r="C2148" s="3">
        <f t="shared" si="563"/>
        <v>0</v>
      </c>
      <c r="D2148" s="3">
        <f t="shared" si="564"/>
        <v>0</v>
      </c>
      <c r="E2148" s="3">
        <f t="shared" si="565"/>
        <v>0</v>
      </c>
      <c r="F2148" s="3">
        <f t="shared" si="566"/>
        <v>0</v>
      </c>
      <c r="G2148" s="3">
        <f t="shared" si="567"/>
        <v>0</v>
      </c>
      <c r="H2148" s="3">
        <f t="shared" si="568"/>
        <v>0</v>
      </c>
      <c r="I2148" s="3">
        <f t="shared" si="569"/>
        <v>0</v>
      </c>
      <c r="J2148" s="3">
        <f t="shared" si="570"/>
        <v>9</v>
      </c>
      <c r="K2148" s="3">
        <f t="shared" si="571"/>
        <v>0</v>
      </c>
      <c r="L2148" s="3">
        <f t="shared" si="572"/>
        <v>0</v>
      </c>
      <c r="M2148" s="3">
        <f t="shared" si="573"/>
        <v>0</v>
      </c>
      <c r="N2148" s="3">
        <f t="shared" si="574"/>
        <v>6.1905300000000005E-5</v>
      </c>
      <c r="O2148" s="3">
        <f>SUM(K2148:M2148)</f>
        <v>0</v>
      </c>
      <c r="P2148" s="41" t="str">
        <f t="shared" si="575"/>
        <v/>
      </c>
      <c r="Q2148" s="42" t="str">
        <f t="shared" si="576"/>
        <v/>
      </c>
      <c r="R2148" s="44" t="str">
        <f t="shared" si="577"/>
        <v/>
      </c>
      <c r="S2148" s="3" t="str">
        <f>IF(G2148&gt;0,(K2148/G2148)*(1000000/365),"")</f>
        <v/>
      </c>
      <c r="T2148" s="3" t="str">
        <f>IF(H2148&gt;0,(L2148/H2148)*(1000000/365),"")</f>
        <v/>
      </c>
      <c r="U2148" s="3" t="str">
        <f>IF(I2148&gt;0,(M2148/I2148)*(1000000/365),"")</f>
        <v/>
      </c>
      <c r="V2148" s="28">
        <f>IF(J2148&gt;0,(N2148/J2148)*(1000000/365),"")</f>
        <v>1.8844840182648405E-2</v>
      </c>
      <c r="Y2148" s="29" t="s">
        <v>961</v>
      </c>
      <c r="AQ2148">
        <v>9</v>
      </c>
      <c r="AR2148">
        <v>6.1905300000000003E-2</v>
      </c>
    </row>
    <row r="2149" spans="1:44" x14ac:dyDescent="0.25">
      <c r="A2149" s="3">
        <f t="shared" si="561"/>
        <v>6</v>
      </c>
      <c r="B2149" s="3" t="str">
        <f t="shared" si="562"/>
        <v>Oil</v>
      </c>
      <c r="C2149" s="3">
        <f t="shared" si="563"/>
        <v>0</v>
      </c>
      <c r="D2149" s="3">
        <f t="shared" si="564"/>
        <v>0</v>
      </c>
      <c r="E2149" s="3">
        <f t="shared" si="565"/>
        <v>0</v>
      </c>
      <c r="F2149" s="3" t="str">
        <f t="shared" si="566"/>
        <v/>
      </c>
      <c r="G2149" s="3">
        <f t="shared" si="567"/>
        <v>0</v>
      </c>
      <c r="H2149" s="3">
        <f t="shared" si="568"/>
        <v>0</v>
      </c>
      <c r="I2149" s="3">
        <f t="shared" si="569"/>
        <v>0</v>
      </c>
      <c r="J2149" s="3">
        <f t="shared" si="570"/>
        <v>0</v>
      </c>
      <c r="K2149" s="3">
        <f t="shared" si="571"/>
        <v>0</v>
      </c>
      <c r="L2149" s="3">
        <f t="shared" si="572"/>
        <v>0</v>
      </c>
      <c r="M2149" s="3">
        <f t="shared" si="573"/>
        <v>0</v>
      </c>
      <c r="N2149" s="3">
        <f t="shared" si="574"/>
        <v>0</v>
      </c>
      <c r="O2149" s="3">
        <f>SUM(K2149:M2149)</f>
        <v>0</v>
      </c>
      <c r="P2149" s="41" t="str">
        <f t="shared" si="575"/>
        <v/>
      </c>
      <c r="Q2149" s="42" t="str">
        <f t="shared" si="576"/>
        <v/>
      </c>
      <c r="R2149" s="44" t="str">
        <f t="shared" si="577"/>
        <v/>
      </c>
      <c r="S2149" s="3" t="str">
        <f>IF(G2149&gt;0,(K2149/G2149)*(1000000/365),"")</f>
        <v/>
      </c>
      <c r="T2149" s="3" t="str">
        <f>IF(H2149&gt;0,(L2149/H2149)*(1000000/365),"")</f>
        <v/>
      </c>
      <c r="U2149" s="3" t="str">
        <f>IF(I2149&gt;0,(M2149/I2149)*(1000000/365),"")</f>
        <v/>
      </c>
      <c r="V2149" s="28" t="str">
        <f>IF(J2149&gt;0,(N2149/J2149)*(1000000/365),"")</f>
        <v/>
      </c>
      <c r="Y2149" s="29" t="s">
        <v>962</v>
      </c>
      <c r="AQ2149">
        <v>0</v>
      </c>
      <c r="AR2149">
        <v>0</v>
      </c>
    </row>
    <row r="2150" spans="1:44" x14ac:dyDescent="0.25">
      <c r="A2150" s="3">
        <f t="shared" si="561"/>
        <v>6</v>
      </c>
      <c r="B2150" s="3" t="str">
        <f t="shared" si="562"/>
        <v>Oil</v>
      </c>
      <c r="C2150" s="3">
        <f t="shared" si="563"/>
        <v>0</v>
      </c>
      <c r="D2150" s="3">
        <f t="shared" si="564"/>
        <v>0</v>
      </c>
      <c r="E2150" s="3">
        <f t="shared" si="565"/>
        <v>0</v>
      </c>
      <c r="F2150" s="3" t="str">
        <f t="shared" si="566"/>
        <v/>
      </c>
      <c r="G2150" s="3">
        <f t="shared" si="567"/>
        <v>0</v>
      </c>
      <c r="H2150" s="3">
        <f t="shared" si="568"/>
        <v>0</v>
      </c>
      <c r="I2150" s="3">
        <f t="shared" si="569"/>
        <v>0</v>
      </c>
      <c r="J2150" s="3">
        <f t="shared" si="570"/>
        <v>0</v>
      </c>
      <c r="K2150" s="3">
        <f t="shared" si="571"/>
        <v>0</v>
      </c>
      <c r="L2150" s="3">
        <f t="shared" si="572"/>
        <v>0</v>
      </c>
      <c r="M2150" s="3">
        <f t="shared" si="573"/>
        <v>0</v>
      </c>
      <c r="N2150" s="3">
        <f t="shared" si="574"/>
        <v>0</v>
      </c>
      <c r="O2150" s="3">
        <f>SUM(K2150:M2150)</f>
        <v>0</v>
      </c>
      <c r="P2150" s="41" t="str">
        <f t="shared" si="575"/>
        <v/>
      </c>
      <c r="Q2150" s="42" t="str">
        <f t="shared" si="576"/>
        <v/>
      </c>
      <c r="R2150" s="44" t="str">
        <f t="shared" si="577"/>
        <v/>
      </c>
      <c r="S2150" s="3" t="str">
        <f>IF(G2150&gt;0,(K2150/G2150)*(1000000/365),"")</f>
        <v/>
      </c>
      <c r="T2150" s="3" t="str">
        <f>IF(H2150&gt;0,(L2150/H2150)*(1000000/365),"")</f>
        <v/>
      </c>
      <c r="U2150" s="3" t="str">
        <f>IF(I2150&gt;0,(M2150/I2150)*(1000000/365),"")</f>
        <v/>
      </c>
      <c r="V2150" s="28" t="str">
        <f>IF(J2150&gt;0,(N2150/J2150)*(1000000/365),"")</f>
        <v/>
      </c>
      <c r="Y2150" s="29" t="s">
        <v>964</v>
      </c>
      <c r="AQ2150">
        <v>0</v>
      </c>
      <c r="AR2150">
        <v>0</v>
      </c>
    </row>
    <row r="2151" spans="1:44" x14ac:dyDescent="0.25">
      <c r="A2151" s="3">
        <f t="shared" si="561"/>
        <v>6</v>
      </c>
      <c r="B2151" s="3" t="str">
        <f t="shared" si="562"/>
        <v>Oil</v>
      </c>
      <c r="C2151" s="3">
        <f t="shared" si="563"/>
        <v>0</v>
      </c>
      <c r="D2151" s="3">
        <f t="shared" si="564"/>
        <v>0</v>
      </c>
      <c r="E2151" s="3">
        <f t="shared" si="565"/>
        <v>0</v>
      </c>
      <c r="F2151" s="3" t="str">
        <f t="shared" si="566"/>
        <v/>
      </c>
      <c r="G2151" s="3">
        <f t="shared" si="567"/>
        <v>0</v>
      </c>
      <c r="H2151" s="3">
        <f t="shared" si="568"/>
        <v>0</v>
      </c>
      <c r="I2151" s="3">
        <f t="shared" si="569"/>
        <v>0</v>
      </c>
      <c r="J2151" s="3">
        <f t="shared" si="570"/>
        <v>0</v>
      </c>
      <c r="K2151" s="3">
        <f t="shared" si="571"/>
        <v>0</v>
      </c>
      <c r="L2151" s="3">
        <f t="shared" si="572"/>
        <v>0</v>
      </c>
      <c r="M2151" s="3">
        <f t="shared" si="573"/>
        <v>0</v>
      </c>
      <c r="N2151" s="3">
        <f t="shared" si="574"/>
        <v>0</v>
      </c>
      <c r="O2151" s="3">
        <f>SUM(K2151:M2151)</f>
        <v>0</v>
      </c>
      <c r="P2151" s="41" t="str">
        <f t="shared" si="575"/>
        <v/>
      </c>
      <c r="Q2151" s="42" t="str">
        <f t="shared" si="576"/>
        <v/>
      </c>
      <c r="R2151" s="44" t="str">
        <f t="shared" si="577"/>
        <v/>
      </c>
      <c r="S2151" s="3" t="str">
        <f>IF(G2151&gt;0,(K2151/G2151)*(1000000/365),"")</f>
        <v/>
      </c>
      <c r="T2151" s="3" t="str">
        <f>IF(H2151&gt;0,(L2151/H2151)*(1000000/365),"")</f>
        <v/>
      </c>
      <c r="U2151" s="3" t="str">
        <f>IF(I2151&gt;0,(M2151/I2151)*(1000000/365),"")</f>
        <v/>
      </c>
      <c r="V2151" s="28" t="str">
        <f>IF(J2151&gt;0,(N2151/J2151)*(1000000/365),"")</f>
        <v/>
      </c>
      <c r="Y2151" s="29" t="s">
        <v>965</v>
      </c>
      <c r="AQ2151">
        <v>0</v>
      </c>
      <c r="AR2151">
        <v>0</v>
      </c>
    </row>
    <row r="2152" spans="1:44" x14ac:dyDescent="0.25">
      <c r="A2152" s="3">
        <f t="shared" si="561"/>
        <v>6</v>
      </c>
      <c r="B2152" s="3" t="str">
        <f t="shared" si="562"/>
        <v>Oil</v>
      </c>
      <c r="C2152" s="3">
        <f t="shared" si="563"/>
        <v>0</v>
      </c>
      <c r="D2152" s="3">
        <f t="shared" si="564"/>
        <v>0</v>
      </c>
      <c r="E2152" s="3">
        <f t="shared" si="565"/>
        <v>0</v>
      </c>
      <c r="F2152" s="3" t="str">
        <f t="shared" si="566"/>
        <v/>
      </c>
      <c r="G2152" s="3">
        <f t="shared" si="567"/>
        <v>0</v>
      </c>
      <c r="H2152" s="3">
        <f t="shared" si="568"/>
        <v>0</v>
      </c>
      <c r="I2152" s="3">
        <f t="shared" si="569"/>
        <v>0</v>
      </c>
      <c r="J2152" s="3">
        <f t="shared" si="570"/>
        <v>0</v>
      </c>
      <c r="K2152" s="3">
        <f t="shared" si="571"/>
        <v>0</v>
      </c>
      <c r="L2152" s="3">
        <f t="shared" si="572"/>
        <v>0</v>
      </c>
      <c r="M2152" s="3">
        <f t="shared" si="573"/>
        <v>0</v>
      </c>
      <c r="N2152" s="3">
        <f t="shared" si="574"/>
        <v>0</v>
      </c>
      <c r="O2152" s="3">
        <f>SUM(K2152:M2152)</f>
        <v>0</v>
      </c>
      <c r="P2152" s="41" t="str">
        <f t="shared" si="575"/>
        <v/>
      </c>
      <c r="Q2152" s="42" t="str">
        <f t="shared" si="576"/>
        <v/>
      </c>
      <c r="R2152" s="44" t="str">
        <f t="shared" si="577"/>
        <v/>
      </c>
      <c r="S2152" s="3" t="str">
        <f>IF(G2152&gt;0,(K2152/G2152)*(1000000/365),"")</f>
        <v/>
      </c>
      <c r="T2152" s="3" t="str">
        <f>IF(H2152&gt;0,(L2152/H2152)*(1000000/365),"")</f>
        <v/>
      </c>
      <c r="U2152" s="3" t="str">
        <f>IF(I2152&gt;0,(M2152/I2152)*(1000000/365),"")</f>
        <v/>
      </c>
      <c r="V2152" s="28" t="str">
        <f>IF(J2152&gt;0,(N2152/J2152)*(1000000/365),"")</f>
        <v/>
      </c>
      <c r="Y2152" s="29" t="s">
        <v>969</v>
      </c>
      <c r="AQ2152">
        <v>0</v>
      </c>
      <c r="AR2152">
        <v>0</v>
      </c>
    </row>
    <row r="2153" spans="1:44" x14ac:dyDescent="0.25">
      <c r="A2153" s="3">
        <f t="shared" si="561"/>
        <v>6</v>
      </c>
      <c r="B2153" s="3" t="str">
        <f t="shared" si="562"/>
        <v>Oil</v>
      </c>
      <c r="C2153" s="3">
        <f t="shared" si="563"/>
        <v>0</v>
      </c>
      <c r="D2153" s="3">
        <f t="shared" si="564"/>
        <v>0</v>
      </c>
      <c r="E2153" s="3">
        <f t="shared" si="565"/>
        <v>0</v>
      </c>
      <c r="F2153" s="3" t="str">
        <f t="shared" si="566"/>
        <v/>
      </c>
      <c r="G2153" s="3">
        <f t="shared" si="567"/>
        <v>0</v>
      </c>
      <c r="H2153" s="3">
        <f t="shared" si="568"/>
        <v>0</v>
      </c>
      <c r="I2153" s="3">
        <f t="shared" si="569"/>
        <v>0</v>
      </c>
      <c r="J2153" s="3">
        <f t="shared" si="570"/>
        <v>0</v>
      </c>
      <c r="K2153" s="3">
        <f t="shared" si="571"/>
        <v>0</v>
      </c>
      <c r="L2153" s="3">
        <f t="shared" si="572"/>
        <v>0</v>
      </c>
      <c r="M2153" s="3">
        <f t="shared" si="573"/>
        <v>0</v>
      </c>
      <c r="N2153" s="3">
        <f t="shared" si="574"/>
        <v>0</v>
      </c>
      <c r="O2153" s="3">
        <f>SUM(K2153:M2153)</f>
        <v>0</v>
      </c>
      <c r="P2153" s="41" t="str">
        <f t="shared" si="575"/>
        <v/>
      </c>
      <c r="Q2153" s="42" t="str">
        <f t="shared" si="576"/>
        <v/>
      </c>
      <c r="R2153" s="44" t="str">
        <f t="shared" si="577"/>
        <v/>
      </c>
      <c r="S2153" s="3" t="str">
        <f>IF(G2153&gt;0,(K2153/G2153)*(1000000/365),"")</f>
        <v/>
      </c>
      <c r="T2153" s="3" t="str">
        <f>IF(H2153&gt;0,(L2153/H2153)*(1000000/365),"")</f>
        <v/>
      </c>
      <c r="U2153" s="3" t="str">
        <f>IF(I2153&gt;0,(M2153/I2153)*(1000000/365),"")</f>
        <v/>
      </c>
      <c r="V2153" s="28" t="str">
        <f>IF(J2153&gt;0,(N2153/J2153)*(1000000/365),"")</f>
        <v/>
      </c>
      <c r="Y2153" s="29" t="s">
        <v>970</v>
      </c>
      <c r="AQ2153">
        <v>0</v>
      </c>
      <c r="AR2153">
        <v>0</v>
      </c>
    </row>
    <row r="2154" spans="1:44" x14ac:dyDescent="0.25">
      <c r="A2154" s="3">
        <f t="shared" si="561"/>
        <v>6</v>
      </c>
      <c r="B2154" s="3" t="str">
        <f t="shared" si="562"/>
        <v>Oil</v>
      </c>
      <c r="C2154" s="3">
        <f t="shared" si="563"/>
        <v>0</v>
      </c>
      <c r="D2154" s="3">
        <f t="shared" si="564"/>
        <v>0</v>
      </c>
      <c r="E2154" s="3">
        <f t="shared" si="565"/>
        <v>0</v>
      </c>
      <c r="F2154" s="3">
        <f t="shared" si="566"/>
        <v>0</v>
      </c>
      <c r="G2154" s="3">
        <f t="shared" si="567"/>
        <v>0</v>
      </c>
      <c r="H2154" s="3">
        <f t="shared" si="568"/>
        <v>0</v>
      </c>
      <c r="I2154" s="3">
        <f t="shared" si="569"/>
        <v>0</v>
      </c>
      <c r="J2154" s="3">
        <f t="shared" si="570"/>
        <v>1</v>
      </c>
      <c r="K2154" s="3">
        <f t="shared" si="571"/>
        <v>0</v>
      </c>
      <c r="L2154" s="3">
        <f t="shared" si="572"/>
        <v>0</v>
      </c>
      <c r="M2154" s="3">
        <f t="shared" si="573"/>
        <v>0</v>
      </c>
      <c r="N2154" s="3">
        <f t="shared" si="574"/>
        <v>6.3E-3</v>
      </c>
      <c r="O2154" s="3">
        <f>SUM(K2154:M2154)</f>
        <v>0</v>
      </c>
      <c r="P2154" s="41" t="str">
        <f t="shared" si="575"/>
        <v/>
      </c>
      <c r="Q2154" s="42" t="str">
        <f t="shared" si="576"/>
        <v/>
      </c>
      <c r="R2154" s="44" t="str">
        <f t="shared" si="577"/>
        <v/>
      </c>
      <c r="S2154" s="3" t="str">
        <f>IF(G2154&gt;0,(K2154/G2154)*(1000000/365),"")</f>
        <v/>
      </c>
      <c r="T2154" s="3" t="str">
        <f>IF(H2154&gt;0,(L2154/H2154)*(1000000/365),"")</f>
        <v/>
      </c>
      <c r="U2154" s="3" t="str">
        <f>IF(I2154&gt;0,(M2154/I2154)*(1000000/365),"")</f>
        <v/>
      </c>
      <c r="V2154" s="28">
        <f>IF(J2154&gt;0,(N2154/J2154)*(1000000/365),"")</f>
        <v>17.260273972602739</v>
      </c>
      <c r="Y2154" s="29" t="s">
        <v>972</v>
      </c>
      <c r="AQ2154">
        <v>1</v>
      </c>
      <c r="AR2154">
        <v>6.3</v>
      </c>
    </row>
    <row r="2155" spans="1:44" x14ac:dyDescent="0.25">
      <c r="A2155" s="3">
        <f t="shared" si="561"/>
        <v>6</v>
      </c>
      <c r="B2155" s="3" t="str">
        <f t="shared" si="562"/>
        <v>Oil</v>
      </c>
      <c r="C2155" s="3">
        <f t="shared" si="563"/>
        <v>0</v>
      </c>
      <c r="D2155" s="3">
        <f t="shared" si="564"/>
        <v>0</v>
      </c>
      <c r="E2155" s="3">
        <f t="shared" si="565"/>
        <v>0</v>
      </c>
      <c r="F2155" s="3" t="str">
        <f t="shared" si="566"/>
        <v/>
      </c>
      <c r="G2155" s="3">
        <f t="shared" si="567"/>
        <v>0</v>
      </c>
      <c r="H2155" s="3">
        <f t="shared" si="568"/>
        <v>0</v>
      </c>
      <c r="I2155" s="3">
        <f t="shared" si="569"/>
        <v>0</v>
      </c>
      <c r="J2155" s="3">
        <f t="shared" si="570"/>
        <v>0</v>
      </c>
      <c r="K2155" s="3">
        <f t="shared" si="571"/>
        <v>0</v>
      </c>
      <c r="L2155" s="3">
        <f t="shared" si="572"/>
        <v>0</v>
      </c>
      <c r="M2155" s="3">
        <f t="shared" si="573"/>
        <v>0</v>
      </c>
      <c r="N2155" s="3">
        <f t="shared" si="574"/>
        <v>0</v>
      </c>
      <c r="O2155" s="3">
        <f>SUM(K2155:M2155)</f>
        <v>0</v>
      </c>
      <c r="P2155" s="41" t="str">
        <f t="shared" si="575"/>
        <v/>
      </c>
      <c r="Q2155" s="42" t="str">
        <f t="shared" si="576"/>
        <v/>
      </c>
      <c r="R2155" s="44" t="str">
        <f t="shared" si="577"/>
        <v/>
      </c>
      <c r="S2155" s="3" t="str">
        <f>IF(G2155&gt;0,(K2155/G2155)*(1000000/365),"")</f>
        <v/>
      </c>
      <c r="T2155" s="3" t="str">
        <f>IF(H2155&gt;0,(L2155/H2155)*(1000000/365),"")</f>
        <v/>
      </c>
      <c r="U2155" s="3" t="str">
        <f>IF(I2155&gt;0,(M2155/I2155)*(1000000/365),"")</f>
        <v/>
      </c>
      <c r="V2155" s="28" t="str">
        <f>IF(J2155&gt;0,(N2155/J2155)*(1000000/365),"")</f>
        <v/>
      </c>
      <c r="Y2155" s="29" t="s">
        <v>973</v>
      </c>
      <c r="AQ2155">
        <v>0</v>
      </c>
      <c r="AR2155">
        <v>0</v>
      </c>
    </row>
    <row r="2156" spans="1:44" x14ac:dyDescent="0.25">
      <c r="A2156" s="3">
        <f t="shared" si="561"/>
        <v>6</v>
      </c>
      <c r="B2156" s="3" t="str">
        <f t="shared" si="562"/>
        <v>Oil</v>
      </c>
      <c r="C2156" s="3">
        <f t="shared" si="563"/>
        <v>0</v>
      </c>
      <c r="D2156" s="3">
        <f t="shared" si="564"/>
        <v>0</v>
      </c>
      <c r="E2156" s="3">
        <f t="shared" si="565"/>
        <v>0</v>
      </c>
      <c r="F2156" s="3">
        <f t="shared" si="566"/>
        <v>0</v>
      </c>
      <c r="G2156" s="3">
        <f t="shared" si="567"/>
        <v>0</v>
      </c>
      <c r="H2156" s="3">
        <f t="shared" si="568"/>
        <v>0</v>
      </c>
      <c r="I2156" s="3">
        <f t="shared" si="569"/>
        <v>0</v>
      </c>
      <c r="J2156" s="3">
        <f t="shared" si="570"/>
        <v>4</v>
      </c>
      <c r="K2156" s="3">
        <f t="shared" si="571"/>
        <v>0</v>
      </c>
      <c r="L2156" s="3">
        <f t="shared" si="572"/>
        <v>0</v>
      </c>
      <c r="M2156" s="3">
        <f t="shared" si="573"/>
        <v>0</v>
      </c>
      <c r="N2156" s="3">
        <f t="shared" si="574"/>
        <v>1.5469100000000001E-5</v>
      </c>
      <c r="O2156" s="3">
        <f>SUM(K2156:M2156)</f>
        <v>0</v>
      </c>
      <c r="P2156" s="41" t="str">
        <f t="shared" si="575"/>
        <v/>
      </c>
      <c r="Q2156" s="42" t="str">
        <f t="shared" si="576"/>
        <v/>
      </c>
      <c r="R2156" s="44" t="str">
        <f t="shared" si="577"/>
        <v/>
      </c>
      <c r="S2156" s="3" t="str">
        <f>IF(G2156&gt;0,(K2156/G2156)*(1000000/365),"")</f>
        <v/>
      </c>
      <c r="T2156" s="3" t="str">
        <f>IF(H2156&gt;0,(L2156/H2156)*(1000000/365),"")</f>
        <v/>
      </c>
      <c r="U2156" s="3" t="str">
        <f>IF(I2156&gt;0,(M2156/I2156)*(1000000/365),"")</f>
        <v/>
      </c>
      <c r="V2156" s="28">
        <f>IF(J2156&gt;0,(N2156/J2156)*(1000000/365),"")</f>
        <v>1.059527397260274E-2</v>
      </c>
      <c r="Y2156" s="29" t="s">
        <v>975</v>
      </c>
      <c r="AQ2156">
        <v>4</v>
      </c>
      <c r="AR2156">
        <v>1.54691E-2</v>
      </c>
    </row>
    <row r="2157" spans="1:44" x14ac:dyDescent="0.25">
      <c r="A2157" s="3">
        <f t="shared" si="561"/>
        <v>6</v>
      </c>
      <c r="B2157" s="3" t="str">
        <f t="shared" si="562"/>
        <v>Oil</v>
      </c>
      <c r="C2157" s="3">
        <f t="shared" si="563"/>
        <v>0</v>
      </c>
      <c r="D2157" s="3">
        <f t="shared" si="564"/>
        <v>0</v>
      </c>
      <c r="E2157" s="3">
        <f t="shared" si="565"/>
        <v>0</v>
      </c>
      <c r="F2157" s="3">
        <f t="shared" si="566"/>
        <v>0</v>
      </c>
      <c r="G2157" s="3">
        <f t="shared" si="567"/>
        <v>0</v>
      </c>
      <c r="H2157" s="3">
        <f t="shared" si="568"/>
        <v>0</v>
      </c>
      <c r="I2157" s="3">
        <f t="shared" si="569"/>
        <v>0</v>
      </c>
      <c r="J2157" s="3">
        <f t="shared" si="570"/>
        <v>1</v>
      </c>
      <c r="K2157" s="3">
        <f t="shared" si="571"/>
        <v>0</v>
      </c>
      <c r="L2157" s="3">
        <f t="shared" si="572"/>
        <v>0</v>
      </c>
      <c r="M2157" s="3">
        <f t="shared" si="573"/>
        <v>0</v>
      </c>
      <c r="N2157" s="3">
        <f t="shared" si="574"/>
        <v>1.3999999999999998E-7</v>
      </c>
      <c r="O2157" s="3">
        <f>SUM(K2157:M2157)</f>
        <v>0</v>
      </c>
      <c r="P2157" s="41" t="str">
        <f t="shared" si="575"/>
        <v/>
      </c>
      <c r="Q2157" s="42" t="str">
        <f t="shared" si="576"/>
        <v/>
      </c>
      <c r="R2157" s="44" t="str">
        <f t="shared" si="577"/>
        <v/>
      </c>
      <c r="S2157" s="3" t="str">
        <f>IF(G2157&gt;0,(K2157/G2157)*(1000000/365),"")</f>
        <v/>
      </c>
      <c r="T2157" s="3" t="str">
        <f>IF(H2157&gt;0,(L2157/H2157)*(1000000/365),"")</f>
        <v/>
      </c>
      <c r="U2157" s="3" t="str">
        <f>IF(I2157&gt;0,(M2157/I2157)*(1000000/365),"")</f>
        <v/>
      </c>
      <c r="V2157" s="28">
        <f>IF(J2157&gt;0,(N2157/J2157)*(1000000/365),"")</f>
        <v>3.8356164383561637E-4</v>
      </c>
      <c r="Y2157" s="29" t="s">
        <v>975</v>
      </c>
      <c r="AQ2157">
        <v>1</v>
      </c>
      <c r="AR2157">
        <v>1.3999999999999999E-4</v>
      </c>
    </row>
    <row r="2158" spans="1:44" x14ac:dyDescent="0.25">
      <c r="A2158" s="3">
        <f t="shared" si="561"/>
        <v>6</v>
      </c>
      <c r="B2158" s="3" t="str">
        <f t="shared" si="562"/>
        <v>Oil</v>
      </c>
      <c r="C2158" s="3">
        <f t="shared" si="563"/>
        <v>0</v>
      </c>
      <c r="D2158" s="3">
        <f t="shared" si="564"/>
        <v>0</v>
      </c>
      <c r="E2158" s="3">
        <f t="shared" si="565"/>
        <v>0</v>
      </c>
      <c r="F2158" s="3" t="str">
        <f t="shared" si="566"/>
        <v/>
      </c>
      <c r="G2158" s="3">
        <f t="shared" si="567"/>
        <v>0</v>
      </c>
      <c r="H2158" s="3">
        <f t="shared" si="568"/>
        <v>0</v>
      </c>
      <c r="I2158" s="3">
        <f t="shared" si="569"/>
        <v>0</v>
      </c>
      <c r="J2158" s="3">
        <f t="shared" si="570"/>
        <v>0</v>
      </c>
      <c r="K2158" s="3">
        <f t="shared" si="571"/>
        <v>0</v>
      </c>
      <c r="L2158" s="3">
        <f t="shared" si="572"/>
        <v>0</v>
      </c>
      <c r="M2158" s="3">
        <f t="shared" si="573"/>
        <v>0</v>
      </c>
      <c r="N2158" s="3">
        <f t="shared" si="574"/>
        <v>0</v>
      </c>
      <c r="O2158" s="3">
        <f>SUM(K2158:M2158)</f>
        <v>0</v>
      </c>
      <c r="P2158" s="41" t="str">
        <f t="shared" si="575"/>
        <v/>
      </c>
      <c r="Q2158" s="42" t="str">
        <f t="shared" si="576"/>
        <v/>
      </c>
      <c r="R2158" s="44" t="str">
        <f t="shared" si="577"/>
        <v/>
      </c>
      <c r="S2158" s="3" t="str">
        <f>IF(G2158&gt;0,(K2158/G2158)*(1000000/365),"")</f>
        <v/>
      </c>
      <c r="T2158" s="3" t="str">
        <f>IF(H2158&gt;0,(L2158/H2158)*(1000000/365),"")</f>
        <v/>
      </c>
      <c r="U2158" s="3" t="str">
        <f>IF(I2158&gt;0,(M2158/I2158)*(1000000/365),"")</f>
        <v/>
      </c>
      <c r="V2158" s="28" t="str">
        <f>IF(J2158&gt;0,(N2158/J2158)*(1000000/365),"")</f>
        <v/>
      </c>
      <c r="Y2158" s="29" t="s">
        <v>977</v>
      </c>
      <c r="AQ2158">
        <v>0</v>
      </c>
      <c r="AR2158">
        <v>0</v>
      </c>
    </row>
    <row r="2159" spans="1:44" x14ac:dyDescent="0.25">
      <c r="A2159" s="3">
        <f t="shared" si="561"/>
        <v>6</v>
      </c>
      <c r="B2159" s="3" t="str">
        <f t="shared" si="562"/>
        <v>Oil</v>
      </c>
      <c r="C2159" s="3">
        <f t="shared" si="563"/>
        <v>0</v>
      </c>
      <c r="D2159" s="3">
        <f t="shared" si="564"/>
        <v>0</v>
      </c>
      <c r="E2159" s="3">
        <f t="shared" si="565"/>
        <v>0</v>
      </c>
      <c r="F2159" s="3">
        <f t="shared" si="566"/>
        <v>0</v>
      </c>
      <c r="G2159" s="3">
        <f t="shared" si="567"/>
        <v>0</v>
      </c>
      <c r="H2159" s="3">
        <f t="shared" si="568"/>
        <v>0</v>
      </c>
      <c r="I2159" s="3">
        <f t="shared" si="569"/>
        <v>0</v>
      </c>
      <c r="J2159" s="3">
        <f t="shared" si="570"/>
        <v>18</v>
      </c>
      <c r="K2159" s="3">
        <f t="shared" si="571"/>
        <v>0</v>
      </c>
      <c r="L2159" s="3">
        <f t="shared" si="572"/>
        <v>0</v>
      </c>
      <c r="M2159" s="3">
        <f t="shared" si="573"/>
        <v>0</v>
      </c>
      <c r="N2159" s="3">
        <f t="shared" si="574"/>
        <v>0.35310000000000002</v>
      </c>
      <c r="O2159" s="3">
        <f>SUM(K2159:M2159)</f>
        <v>0</v>
      </c>
      <c r="P2159" s="41" t="str">
        <f t="shared" si="575"/>
        <v/>
      </c>
      <c r="Q2159" s="42" t="str">
        <f t="shared" si="576"/>
        <v/>
      </c>
      <c r="R2159" s="44" t="str">
        <f t="shared" si="577"/>
        <v/>
      </c>
      <c r="S2159" s="3" t="str">
        <f>IF(G2159&gt;0,(K2159/G2159)*(1000000/365),"")</f>
        <v/>
      </c>
      <c r="T2159" s="3" t="str">
        <f>IF(H2159&gt;0,(L2159/H2159)*(1000000/365),"")</f>
        <v/>
      </c>
      <c r="U2159" s="3" t="str">
        <f>IF(I2159&gt;0,(M2159/I2159)*(1000000/365),"")</f>
        <v/>
      </c>
      <c r="V2159" s="28">
        <f>IF(J2159&gt;0,(N2159/J2159)*(1000000/365),"")</f>
        <v>53.74429223744292</v>
      </c>
      <c r="Y2159" s="29" t="s">
        <v>978</v>
      </c>
      <c r="AQ2159">
        <v>18</v>
      </c>
      <c r="AR2159">
        <v>353.1</v>
      </c>
    </row>
    <row r="2160" spans="1:44" x14ac:dyDescent="0.25">
      <c r="A2160" s="3">
        <f t="shared" si="561"/>
        <v>6</v>
      </c>
      <c r="B2160" s="3" t="str">
        <f t="shared" si="562"/>
        <v>Oil</v>
      </c>
      <c r="C2160" s="3">
        <f t="shared" si="563"/>
        <v>0</v>
      </c>
      <c r="D2160" s="3">
        <f t="shared" si="564"/>
        <v>0</v>
      </c>
      <c r="E2160" s="3">
        <f t="shared" si="565"/>
        <v>0</v>
      </c>
      <c r="F2160" s="3">
        <f t="shared" si="566"/>
        <v>0</v>
      </c>
      <c r="G2160" s="3">
        <f t="shared" si="567"/>
        <v>0</v>
      </c>
      <c r="H2160" s="3">
        <f t="shared" si="568"/>
        <v>0</v>
      </c>
      <c r="I2160" s="3">
        <f t="shared" si="569"/>
        <v>0</v>
      </c>
      <c r="J2160" s="3">
        <f t="shared" si="570"/>
        <v>6</v>
      </c>
      <c r="K2160" s="3">
        <f t="shared" si="571"/>
        <v>0</v>
      </c>
      <c r="L2160" s="3">
        <f t="shared" si="572"/>
        <v>0</v>
      </c>
      <c r="M2160" s="3">
        <f t="shared" si="573"/>
        <v>0</v>
      </c>
      <c r="N2160" s="3">
        <f t="shared" si="574"/>
        <v>3.9554999999999997E-5</v>
      </c>
      <c r="O2160" s="3">
        <f>SUM(K2160:M2160)</f>
        <v>0</v>
      </c>
      <c r="P2160" s="41" t="str">
        <f t="shared" si="575"/>
        <v/>
      </c>
      <c r="Q2160" s="42" t="str">
        <f t="shared" si="576"/>
        <v/>
      </c>
      <c r="R2160" s="44" t="str">
        <f t="shared" si="577"/>
        <v/>
      </c>
      <c r="S2160" s="3" t="str">
        <f>IF(G2160&gt;0,(K2160/G2160)*(1000000/365),"")</f>
        <v/>
      </c>
      <c r="T2160" s="3" t="str">
        <f>IF(H2160&gt;0,(L2160/H2160)*(1000000/365),"")</f>
        <v/>
      </c>
      <c r="U2160" s="3" t="str">
        <f>IF(I2160&gt;0,(M2160/I2160)*(1000000/365),"")</f>
        <v/>
      </c>
      <c r="V2160" s="28">
        <f>IF(J2160&gt;0,(N2160/J2160)*(1000000/365),"")</f>
        <v>1.8061643835616436E-2</v>
      </c>
      <c r="Y2160" s="29" t="s">
        <v>978</v>
      </c>
      <c r="AQ2160">
        <v>6</v>
      </c>
      <c r="AR2160">
        <v>3.9555E-2</v>
      </c>
    </row>
    <row r="2161" spans="1:44" x14ac:dyDescent="0.25">
      <c r="A2161" s="3">
        <f t="shared" si="561"/>
        <v>6</v>
      </c>
      <c r="B2161" s="3" t="str">
        <f t="shared" si="562"/>
        <v>Oil</v>
      </c>
      <c r="C2161" s="3">
        <f t="shared" si="563"/>
        <v>0</v>
      </c>
      <c r="D2161" s="3">
        <f t="shared" si="564"/>
        <v>0</v>
      </c>
      <c r="E2161" s="3">
        <f t="shared" si="565"/>
        <v>0</v>
      </c>
      <c r="F2161" s="3">
        <f t="shared" si="566"/>
        <v>0</v>
      </c>
      <c r="G2161" s="3">
        <f t="shared" si="567"/>
        <v>0</v>
      </c>
      <c r="H2161" s="3">
        <f t="shared" si="568"/>
        <v>0</v>
      </c>
      <c r="I2161" s="3">
        <f t="shared" si="569"/>
        <v>0</v>
      </c>
      <c r="J2161" s="3">
        <f t="shared" si="570"/>
        <v>1</v>
      </c>
      <c r="K2161" s="3">
        <f t="shared" si="571"/>
        <v>0</v>
      </c>
      <c r="L2161" s="3">
        <f t="shared" si="572"/>
        <v>0</v>
      </c>
      <c r="M2161" s="3">
        <f t="shared" si="573"/>
        <v>0</v>
      </c>
      <c r="N2161" s="3">
        <f t="shared" si="574"/>
        <v>0</v>
      </c>
      <c r="O2161" s="3">
        <f>SUM(K2161:M2161)</f>
        <v>0</v>
      </c>
      <c r="P2161" s="41" t="str">
        <f t="shared" si="575"/>
        <v/>
      </c>
      <c r="Q2161" s="42" t="str">
        <f t="shared" si="576"/>
        <v/>
      </c>
      <c r="R2161" s="44" t="str">
        <f t="shared" si="577"/>
        <v/>
      </c>
      <c r="S2161" s="3" t="str">
        <f>IF(G2161&gt;0,(K2161/G2161)*(1000000/365),"")</f>
        <v/>
      </c>
      <c r="T2161" s="3" t="str">
        <f>IF(H2161&gt;0,(L2161/H2161)*(1000000/365),"")</f>
        <v/>
      </c>
      <c r="U2161" s="3" t="str">
        <f>IF(I2161&gt;0,(M2161/I2161)*(1000000/365),"")</f>
        <v/>
      </c>
      <c r="V2161" s="28">
        <f>IF(J2161&gt;0,(N2161/J2161)*(1000000/365),"")</f>
        <v>0</v>
      </c>
      <c r="Y2161" s="29" t="s">
        <v>978</v>
      </c>
      <c r="AQ2161">
        <v>1</v>
      </c>
      <c r="AR2161">
        <v>0</v>
      </c>
    </row>
    <row r="2162" spans="1:44" x14ac:dyDescent="0.25">
      <c r="A2162" s="3">
        <f t="shared" si="561"/>
        <v>6</v>
      </c>
      <c r="B2162" s="3" t="str">
        <f t="shared" si="562"/>
        <v>Oil</v>
      </c>
      <c r="C2162" s="3">
        <f t="shared" si="563"/>
        <v>0</v>
      </c>
      <c r="D2162" s="3">
        <f t="shared" si="564"/>
        <v>0</v>
      </c>
      <c r="E2162" s="3">
        <f t="shared" si="565"/>
        <v>0</v>
      </c>
      <c r="F2162" s="3" t="str">
        <f t="shared" si="566"/>
        <v/>
      </c>
      <c r="G2162" s="3">
        <f t="shared" si="567"/>
        <v>0</v>
      </c>
      <c r="H2162" s="3">
        <f t="shared" si="568"/>
        <v>0</v>
      </c>
      <c r="I2162" s="3">
        <f t="shared" si="569"/>
        <v>0</v>
      </c>
      <c r="J2162" s="3">
        <f t="shared" si="570"/>
        <v>0</v>
      </c>
      <c r="K2162" s="3">
        <f t="shared" si="571"/>
        <v>0</v>
      </c>
      <c r="L2162" s="3">
        <f t="shared" si="572"/>
        <v>0</v>
      </c>
      <c r="M2162" s="3">
        <f t="shared" si="573"/>
        <v>0</v>
      </c>
      <c r="N2162" s="3">
        <f t="shared" si="574"/>
        <v>0</v>
      </c>
      <c r="O2162" s="3">
        <f>SUM(K2162:M2162)</f>
        <v>0</v>
      </c>
      <c r="P2162" s="41" t="str">
        <f t="shared" si="575"/>
        <v/>
      </c>
      <c r="Q2162" s="42" t="str">
        <f t="shared" si="576"/>
        <v/>
      </c>
      <c r="R2162" s="44" t="str">
        <f t="shared" si="577"/>
        <v/>
      </c>
      <c r="S2162" s="3" t="str">
        <f>IF(G2162&gt;0,(K2162/G2162)*(1000000/365),"")</f>
        <v/>
      </c>
      <c r="T2162" s="3" t="str">
        <f>IF(H2162&gt;0,(L2162/H2162)*(1000000/365),"")</f>
        <v/>
      </c>
      <c r="U2162" s="3" t="str">
        <f>IF(I2162&gt;0,(M2162/I2162)*(1000000/365),"")</f>
        <v/>
      </c>
      <c r="V2162" s="28" t="str">
        <f>IF(J2162&gt;0,(N2162/J2162)*(1000000/365),"")</f>
        <v/>
      </c>
      <c r="Y2162" s="29" t="s">
        <v>979</v>
      </c>
      <c r="AQ2162">
        <v>0</v>
      </c>
      <c r="AR2162">
        <v>0</v>
      </c>
    </row>
    <row r="2163" spans="1:44" x14ac:dyDescent="0.25">
      <c r="A2163" s="3">
        <f t="shared" si="561"/>
        <v>6</v>
      </c>
      <c r="B2163" s="3" t="str">
        <f t="shared" si="562"/>
        <v>Oil</v>
      </c>
      <c r="C2163" s="3">
        <f t="shared" si="563"/>
        <v>0</v>
      </c>
      <c r="D2163" s="3">
        <f t="shared" si="564"/>
        <v>0</v>
      </c>
      <c r="E2163" s="3">
        <f t="shared" si="565"/>
        <v>0</v>
      </c>
      <c r="F2163" s="3">
        <f t="shared" si="566"/>
        <v>0</v>
      </c>
      <c r="G2163" s="3">
        <f t="shared" si="567"/>
        <v>0</v>
      </c>
      <c r="H2163" s="3">
        <f t="shared" si="568"/>
        <v>0</v>
      </c>
      <c r="I2163" s="3">
        <f t="shared" si="569"/>
        <v>0</v>
      </c>
      <c r="J2163" s="3">
        <f t="shared" si="570"/>
        <v>1</v>
      </c>
      <c r="K2163" s="3">
        <f t="shared" si="571"/>
        <v>0</v>
      </c>
      <c r="L2163" s="3">
        <f t="shared" si="572"/>
        <v>0</v>
      </c>
      <c r="M2163" s="3">
        <f t="shared" si="573"/>
        <v>0</v>
      </c>
      <c r="N2163" s="3">
        <f t="shared" si="574"/>
        <v>2.4899999999999999E-6</v>
      </c>
      <c r="O2163" s="3">
        <f>SUM(K2163:M2163)</f>
        <v>0</v>
      </c>
      <c r="P2163" s="41" t="str">
        <f t="shared" si="575"/>
        <v/>
      </c>
      <c r="Q2163" s="42" t="str">
        <f t="shared" si="576"/>
        <v/>
      </c>
      <c r="R2163" s="44" t="str">
        <f t="shared" si="577"/>
        <v/>
      </c>
      <c r="S2163" s="3" t="str">
        <f>IF(G2163&gt;0,(K2163/G2163)*(1000000/365),"")</f>
        <v/>
      </c>
      <c r="T2163" s="3" t="str">
        <f>IF(H2163&gt;0,(L2163/H2163)*(1000000/365),"")</f>
        <v/>
      </c>
      <c r="U2163" s="3" t="str">
        <f>IF(I2163&gt;0,(M2163/I2163)*(1000000/365),"")</f>
        <v/>
      </c>
      <c r="V2163" s="28">
        <f>IF(J2163&gt;0,(N2163/J2163)*(1000000/365),"")</f>
        <v>6.8219178082191776E-3</v>
      </c>
      <c r="Y2163" s="29" t="s">
        <v>1000</v>
      </c>
      <c r="AQ2163">
        <v>1</v>
      </c>
      <c r="AR2163">
        <v>2.49E-3</v>
      </c>
    </row>
    <row r="2164" spans="1:44" x14ac:dyDescent="0.25">
      <c r="A2164" s="3">
        <f t="shared" si="561"/>
        <v>6</v>
      </c>
      <c r="B2164" s="3" t="str">
        <f t="shared" si="562"/>
        <v>Gas</v>
      </c>
      <c r="C2164" s="3">
        <f t="shared" si="563"/>
        <v>0</v>
      </c>
      <c r="D2164" s="3">
        <f t="shared" si="564"/>
        <v>0</v>
      </c>
      <c r="E2164" s="3">
        <f t="shared" si="565"/>
        <v>0</v>
      </c>
      <c r="F2164" s="3" t="str">
        <f t="shared" si="566"/>
        <v/>
      </c>
      <c r="G2164" s="3">
        <f t="shared" si="567"/>
        <v>0</v>
      </c>
      <c r="H2164" s="3">
        <f t="shared" si="568"/>
        <v>0</v>
      </c>
      <c r="I2164" s="3">
        <f t="shared" si="569"/>
        <v>0</v>
      </c>
      <c r="J2164" s="3">
        <f t="shared" si="570"/>
        <v>0</v>
      </c>
      <c r="K2164" s="3">
        <f t="shared" si="571"/>
        <v>0</v>
      </c>
      <c r="L2164" s="3">
        <f t="shared" si="572"/>
        <v>0</v>
      </c>
      <c r="M2164" s="3">
        <f t="shared" si="573"/>
        <v>0</v>
      </c>
      <c r="N2164" s="3">
        <f t="shared" si="574"/>
        <v>0</v>
      </c>
      <c r="O2164" s="3">
        <f>SUM(K2164:M2164)</f>
        <v>0</v>
      </c>
      <c r="P2164" s="41" t="str">
        <f t="shared" si="575"/>
        <v/>
      </c>
      <c r="Q2164" s="42" t="str">
        <f t="shared" si="576"/>
        <v/>
      </c>
      <c r="R2164" s="44" t="str">
        <f t="shared" si="577"/>
        <v/>
      </c>
      <c r="S2164" s="3" t="str">
        <f>IF(G2164&gt;0,(K2164/G2164)*(1000000/365),"")</f>
        <v/>
      </c>
      <c r="T2164" s="3" t="str">
        <f>IF(H2164&gt;0,(L2164/H2164)*(1000000/365),"")</f>
        <v/>
      </c>
      <c r="U2164" s="3" t="str">
        <f>IF(I2164&gt;0,(M2164/I2164)*(1000000/365),"")</f>
        <v/>
      </c>
      <c r="V2164" s="28" t="str">
        <f>IF(J2164&gt;0,(N2164/J2164)*(1000000/365),"")</f>
        <v/>
      </c>
      <c r="Y2164" s="29" t="s">
        <v>1001</v>
      </c>
      <c r="AQ2164">
        <v>0</v>
      </c>
      <c r="AR2164">
        <v>0</v>
      </c>
    </row>
    <row r="2165" spans="1:44" x14ac:dyDescent="0.25">
      <c r="A2165" s="3">
        <f t="shared" si="561"/>
        <v>6</v>
      </c>
      <c r="B2165" s="3" t="str">
        <f t="shared" si="562"/>
        <v>Gas</v>
      </c>
      <c r="C2165" s="3">
        <f t="shared" si="563"/>
        <v>0</v>
      </c>
      <c r="D2165" s="3">
        <f t="shared" si="564"/>
        <v>0</v>
      </c>
      <c r="E2165" s="3">
        <f t="shared" si="565"/>
        <v>0</v>
      </c>
      <c r="F2165" s="3">
        <f t="shared" si="566"/>
        <v>0</v>
      </c>
      <c r="G2165" s="3">
        <f t="shared" si="567"/>
        <v>0</v>
      </c>
      <c r="H2165" s="3">
        <f t="shared" si="568"/>
        <v>0</v>
      </c>
      <c r="I2165" s="3">
        <f t="shared" si="569"/>
        <v>0</v>
      </c>
      <c r="J2165" s="3">
        <f t="shared" si="570"/>
        <v>1</v>
      </c>
      <c r="K2165" s="3">
        <f t="shared" si="571"/>
        <v>0</v>
      </c>
      <c r="L2165" s="3">
        <f t="shared" si="572"/>
        <v>0</v>
      </c>
      <c r="M2165" s="3">
        <f t="shared" si="573"/>
        <v>0</v>
      </c>
      <c r="N2165" s="3">
        <f t="shared" si="574"/>
        <v>5.6999999999999994E-7</v>
      </c>
      <c r="O2165" s="3">
        <f>SUM(K2165:M2165)</f>
        <v>0</v>
      </c>
      <c r="P2165" s="41" t="str">
        <f t="shared" si="575"/>
        <v/>
      </c>
      <c r="Q2165" s="42" t="str">
        <f t="shared" si="576"/>
        <v/>
      </c>
      <c r="R2165" s="44" t="str">
        <f t="shared" si="577"/>
        <v/>
      </c>
      <c r="S2165" s="3" t="str">
        <f>IF(G2165&gt;0,(K2165/G2165)*(1000000/365),"")</f>
        <v/>
      </c>
      <c r="T2165" s="3" t="str">
        <f>IF(H2165&gt;0,(L2165/H2165)*(1000000/365),"")</f>
        <v/>
      </c>
      <c r="U2165" s="3" t="str">
        <f>IF(I2165&gt;0,(M2165/I2165)*(1000000/365),"")</f>
        <v/>
      </c>
      <c r="V2165" s="28">
        <f>IF(J2165&gt;0,(N2165/J2165)*(1000000/365),"")</f>
        <v>1.5616438356164382E-3</v>
      </c>
      <c r="Y2165" s="29" t="s">
        <v>1005</v>
      </c>
      <c r="AQ2165">
        <v>1</v>
      </c>
      <c r="AR2165">
        <v>5.6999999999999998E-4</v>
      </c>
    </row>
    <row r="2166" spans="1:44" x14ac:dyDescent="0.25">
      <c r="A2166" s="3">
        <f t="shared" si="561"/>
        <v>6</v>
      </c>
      <c r="B2166" s="3" t="str">
        <f t="shared" si="562"/>
        <v>Gas</v>
      </c>
      <c r="C2166" s="3">
        <f t="shared" si="563"/>
        <v>0</v>
      </c>
      <c r="D2166" s="3">
        <f t="shared" si="564"/>
        <v>0</v>
      </c>
      <c r="E2166" s="3">
        <f t="shared" si="565"/>
        <v>0</v>
      </c>
      <c r="F2166" s="3">
        <f t="shared" si="566"/>
        <v>0</v>
      </c>
      <c r="G2166" s="3">
        <f t="shared" si="567"/>
        <v>0</v>
      </c>
      <c r="H2166" s="3">
        <f t="shared" si="568"/>
        <v>0</v>
      </c>
      <c r="I2166" s="3">
        <f t="shared" si="569"/>
        <v>0</v>
      </c>
      <c r="J2166" s="3">
        <f t="shared" si="570"/>
        <v>4</v>
      </c>
      <c r="K2166" s="3">
        <f t="shared" si="571"/>
        <v>0</v>
      </c>
      <c r="L2166" s="3">
        <f t="shared" si="572"/>
        <v>0</v>
      </c>
      <c r="M2166" s="3">
        <f t="shared" si="573"/>
        <v>0</v>
      </c>
      <c r="N2166" s="3">
        <f t="shared" si="574"/>
        <v>0</v>
      </c>
      <c r="O2166" s="3">
        <f>SUM(K2166:M2166)</f>
        <v>0</v>
      </c>
      <c r="P2166" s="41" t="str">
        <f t="shared" si="575"/>
        <v/>
      </c>
      <c r="Q2166" s="42" t="str">
        <f t="shared" si="576"/>
        <v/>
      </c>
      <c r="R2166" s="44" t="str">
        <f t="shared" si="577"/>
        <v/>
      </c>
      <c r="S2166" s="3" t="str">
        <f>IF(G2166&gt;0,(K2166/G2166)*(1000000/365),"")</f>
        <v/>
      </c>
      <c r="T2166" s="3" t="str">
        <f>IF(H2166&gt;0,(L2166/H2166)*(1000000/365),"")</f>
        <v/>
      </c>
      <c r="U2166" s="3" t="str">
        <f>IF(I2166&gt;0,(M2166/I2166)*(1000000/365),"")</f>
        <v/>
      </c>
      <c r="V2166" s="28">
        <f>IF(J2166&gt;0,(N2166/J2166)*(1000000/365),"")</f>
        <v>0</v>
      </c>
      <c r="Y2166" s="29" t="s">
        <v>1012</v>
      </c>
      <c r="AQ2166">
        <v>4</v>
      </c>
      <c r="AR2166">
        <v>0</v>
      </c>
    </row>
    <row r="2167" spans="1:44" x14ac:dyDescent="0.25">
      <c r="A2167" s="3">
        <f t="shared" si="561"/>
        <v>6</v>
      </c>
      <c r="B2167" s="3" t="str">
        <f t="shared" si="562"/>
        <v>Oil</v>
      </c>
      <c r="C2167" s="3">
        <f t="shared" si="563"/>
        <v>0</v>
      </c>
      <c r="D2167" s="3">
        <f t="shared" si="564"/>
        <v>0</v>
      </c>
      <c r="E2167" s="3">
        <f t="shared" si="565"/>
        <v>0</v>
      </c>
      <c r="F2167" s="3">
        <f t="shared" si="566"/>
        <v>0</v>
      </c>
      <c r="G2167" s="3">
        <f t="shared" si="567"/>
        <v>0</v>
      </c>
      <c r="H2167" s="3">
        <f t="shared" si="568"/>
        <v>0</v>
      </c>
      <c r="I2167" s="3">
        <f t="shared" si="569"/>
        <v>0</v>
      </c>
      <c r="J2167" s="3">
        <f t="shared" si="570"/>
        <v>1</v>
      </c>
      <c r="K2167" s="3">
        <f t="shared" si="571"/>
        <v>0</v>
      </c>
      <c r="L2167" s="3">
        <f t="shared" si="572"/>
        <v>0</v>
      </c>
      <c r="M2167" s="3">
        <f t="shared" si="573"/>
        <v>0</v>
      </c>
      <c r="N2167" s="3">
        <f t="shared" si="574"/>
        <v>0</v>
      </c>
      <c r="O2167" s="3">
        <f>SUM(K2167:M2167)</f>
        <v>0</v>
      </c>
      <c r="P2167" s="41" t="str">
        <f t="shared" si="575"/>
        <v/>
      </c>
      <c r="Q2167" s="42" t="str">
        <f t="shared" si="576"/>
        <v/>
      </c>
      <c r="R2167" s="44" t="str">
        <f t="shared" si="577"/>
        <v/>
      </c>
      <c r="S2167" s="3" t="str">
        <f>IF(G2167&gt;0,(K2167/G2167)*(1000000/365),"")</f>
        <v/>
      </c>
      <c r="T2167" s="3" t="str">
        <f>IF(H2167&gt;0,(L2167/H2167)*(1000000/365),"")</f>
        <v/>
      </c>
      <c r="U2167" s="3" t="str">
        <f>IF(I2167&gt;0,(M2167/I2167)*(1000000/365),"")</f>
        <v/>
      </c>
      <c r="V2167" s="28">
        <f>IF(J2167&gt;0,(N2167/J2167)*(1000000/365),"")</f>
        <v>0</v>
      </c>
      <c r="Y2167" s="29" t="s">
        <v>1041</v>
      </c>
      <c r="AQ2167">
        <v>1</v>
      </c>
      <c r="AR2167">
        <v>0</v>
      </c>
    </row>
    <row r="2168" spans="1:44" x14ac:dyDescent="0.25">
      <c r="A2168" s="3">
        <f t="shared" si="561"/>
        <v>6</v>
      </c>
      <c r="B2168" s="3" t="str">
        <f t="shared" si="562"/>
        <v>Oil</v>
      </c>
      <c r="C2168" s="3">
        <f t="shared" si="563"/>
        <v>0</v>
      </c>
      <c r="D2168" s="3">
        <f t="shared" si="564"/>
        <v>0</v>
      </c>
      <c r="E2168" s="3">
        <f t="shared" si="565"/>
        <v>0</v>
      </c>
      <c r="F2168" s="3">
        <f t="shared" si="566"/>
        <v>0</v>
      </c>
      <c r="G2168" s="3">
        <f t="shared" si="567"/>
        <v>0</v>
      </c>
      <c r="H2168" s="3">
        <f t="shared" si="568"/>
        <v>0</v>
      </c>
      <c r="I2168" s="3">
        <f t="shared" si="569"/>
        <v>0</v>
      </c>
      <c r="J2168" s="3">
        <f t="shared" si="570"/>
        <v>25</v>
      </c>
      <c r="K2168" s="3">
        <f t="shared" si="571"/>
        <v>0</v>
      </c>
      <c r="L2168" s="3">
        <f t="shared" si="572"/>
        <v>0</v>
      </c>
      <c r="M2168" s="3">
        <f t="shared" si="573"/>
        <v>0</v>
      </c>
      <c r="N2168" s="3">
        <f t="shared" si="574"/>
        <v>9.0003299999999993E-5</v>
      </c>
      <c r="O2168" s="3">
        <f>SUM(K2168:M2168)</f>
        <v>0</v>
      </c>
      <c r="P2168" s="41" t="str">
        <f t="shared" si="575"/>
        <v/>
      </c>
      <c r="Q2168" s="42" t="str">
        <f t="shared" si="576"/>
        <v/>
      </c>
      <c r="R2168" s="44" t="str">
        <f t="shared" si="577"/>
        <v/>
      </c>
      <c r="S2168" s="3" t="str">
        <f>IF(G2168&gt;0,(K2168/G2168)*(1000000/365),"")</f>
        <v/>
      </c>
      <c r="T2168" s="3" t="str">
        <f>IF(H2168&gt;0,(L2168/H2168)*(1000000/365),"")</f>
        <v/>
      </c>
      <c r="U2168" s="3" t="str">
        <f>IF(I2168&gt;0,(M2168/I2168)*(1000000/365),"")</f>
        <v/>
      </c>
      <c r="V2168" s="28">
        <f>IF(J2168&gt;0,(N2168/J2168)*(1000000/365),"")</f>
        <v>9.8633753424657526E-3</v>
      </c>
      <c r="Y2168" s="29" t="s">
        <v>1041</v>
      </c>
      <c r="AQ2168">
        <v>25</v>
      </c>
      <c r="AR2168">
        <v>9.0003299999999994E-2</v>
      </c>
    </row>
    <row r="2169" spans="1:44" x14ac:dyDescent="0.25">
      <c r="A2169" s="3">
        <f t="shared" si="561"/>
        <v>6</v>
      </c>
      <c r="B2169" s="3" t="str">
        <f t="shared" si="562"/>
        <v>Gas</v>
      </c>
      <c r="C2169" s="3">
        <f t="shared" si="563"/>
        <v>0</v>
      </c>
      <c r="D2169" s="3">
        <f t="shared" si="564"/>
        <v>0</v>
      </c>
      <c r="E2169" s="3">
        <f t="shared" si="565"/>
        <v>0</v>
      </c>
      <c r="F2169" s="3">
        <f t="shared" si="566"/>
        <v>0</v>
      </c>
      <c r="G2169" s="3">
        <f t="shared" si="567"/>
        <v>0</v>
      </c>
      <c r="H2169" s="3">
        <f t="shared" si="568"/>
        <v>0</v>
      </c>
      <c r="I2169" s="3">
        <f t="shared" si="569"/>
        <v>0</v>
      </c>
      <c r="J2169" s="3">
        <f t="shared" si="570"/>
        <v>1</v>
      </c>
      <c r="K2169" s="3">
        <f t="shared" si="571"/>
        <v>0</v>
      </c>
      <c r="L2169" s="3">
        <f t="shared" si="572"/>
        <v>0</v>
      </c>
      <c r="M2169" s="3">
        <f t="shared" si="573"/>
        <v>0</v>
      </c>
      <c r="N2169" s="3">
        <f t="shared" si="574"/>
        <v>1.3820000000000002E-5</v>
      </c>
      <c r="O2169" s="3">
        <f>SUM(K2169:M2169)</f>
        <v>0</v>
      </c>
      <c r="P2169" s="41" t="str">
        <f t="shared" si="575"/>
        <v/>
      </c>
      <c r="Q2169" s="42" t="str">
        <f t="shared" si="576"/>
        <v/>
      </c>
      <c r="R2169" s="44" t="str">
        <f t="shared" si="577"/>
        <v/>
      </c>
      <c r="S2169" s="3" t="str">
        <f>IF(G2169&gt;0,(K2169/G2169)*(1000000/365),"")</f>
        <v/>
      </c>
      <c r="T2169" s="3" t="str">
        <f>IF(H2169&gt;0,(L2169/H2169)*(1000000/365),"")</f>
        <v/>
      </c>
      <c r="U2169" s="3" t="str">
        <f>IF(I2169&gt;0,(M2169/I2169)*(1000000/365),"")</f>
        <v/>
      </c>
      <c r="V2169" s="28">
        <f>IF(J2169&gt;0,(N2169/J2169)*(1000000/365),"")</f>
        <v>3.7863013698630141E-2</v>
      </c>
      <c r="Y2169" s="29" t="s">
        <v>1063</v>
      </c>
      <c r="AQ2169">
        <v>1</v>
      </c>
      <c r="AR2169">
        <v>1.3820000000000001E-2</v>
      </c>
    </row>
    <row r="2170" spans="1:44" x14ac:dyDescent="0.25">
      <c r="A2170" s="3">
        <f t="shared" si="561"/>
        <v>6</v>
      </c>
      <c r="B2170" s="3" t="str">
        <f t="shared" si="562"/>
        <v>Gas</v>
      </c>
      <c r="C2170" s="3">
        <f t="shared" si="563"/>
        <v>0</v>
      </c>
      <c r="D2170" s="3">
        <f t="shared" si="564"/>
        <v>0</v>
      </c>
      <c r="E2170" s="3">
        <f t="shared" si="565"/>
        <v>0</v>
      </c>
      <c r="F2170" s="3">
        <f t="shared" si="566"/>
        <v>0</v>
      </c>
      <c r="G2170" s="3">
        <f t="shared" si="567"/>
        <v>0</v>
      </c>
      <c r="H2170" s="3">
        <f t="shared" si="568"/>
        <v>0</v>
      </c>
      <c r="I2170" s="3">
        <f t="shared" si="569"/>
        <v>0</v>
      </c>
      <c r="J2170" s="3">
        <f t="shared" si="570"/>
        <v>1</v>
      </c>
      <c r="K2170" s="3">
        <f t="shared" si="571"/>
        <v>0</v>
      </c>
      <c r="L2170" s="3">
        <f t="shared" si="572"/>
        <v>0</v>
      </c>
      <c r="M2170" s="3">
        <f t="shared" si="573"/>
        <v>0</v>
      </c>
      <c r="N2170" s="3">
        <f t="shared" si="574"/>
        <v>0</v>
      </c>
      <c r="O2170" s="3">
        <f>SUM(K2170:M2170)</f>
        <v>0</v>
      </c>
      <c r="P2170" s="41" t="str">
        <f t="shared" si="575"/>
        <v/>
      </c>
      <c r="Q2170" s="42" t="str">
        <f t="shared" si="576"/>
        <v/>
      </c>
      <c r="R2170" s="44" t="str">
        <f t="shared" si="577"/>
        <v/>
      </c>
      <c r="S2170" s="3" t="str">
        <f>IF(G2170&gt;0,(K2170/G2170)*(1000000/365),"")</f>
        <v/>
      </c>
      <c r="T2170" s="3" t="str">
        <f>IF(H2170&gt;0,(L2170/H2170)*(1000000/365),"")</f>
        <v/>
      </c>
      <c r="U2170" s="3" t="str">
        <f>IF(I2170&gt;0,(M2170/I2170)*(1000000/365),"")</f>
        <v/>
      </c>
      <c r="V2170" s="28">
        <f>IF(J2170&gt;0,(N2170/J2170)*(1000000/365),"")</f>
        <v>0</v>
      </c>
      <c r="Y2170" s="29" t="s">
        <v>1065</v>
      </c>
      <c r="AQ2170">
        <v>1</v>
      </c>
      <c r="AR2170">
        <v>0</v>
      </c>
    </row>
    <row r="2171" spans="1:44" x14ac:dyDescent="0.25">
      <c r="A2171" s="3">
        <f t="shared" si="561"/>
        <v>6</v>
      </c>
      <c r="B2171" s="3" t="str">
        <f t="shared" si="562"/>
        <v>Gas</v>
      </c>
      <c r="C2171" s="3">
        <f t="shared" si="563"/>
        <v>0</v>
      </c>
      <c r="D2171" s="3">
        <f t="shared" si="564"/>
        <v>0</v>
      </c>
      <c r="E2171" s="3">
        <f t="shared" si="565"/>
        <v>0</v>
      </c>
      <c r="F2171" s="3">
        <f t="shared" si="566"/>
        <v>0</v>
      </c>
      <c r="G2171" s="3">
        <f t="shared" si="567"/>
        <v>0</v>
      </c>
      <c r="H2171" s="3">
        <f t="shared" si="568"/>
        <v>0</v>
      </c>
      <c r="I2171" s="3">
        <f t="shared" si="569"/>
        <v>0</v>
      </c>
      <c r="J2171" s="3">
        <f t="shared" si="570"/>
        <v>3</v>
      </c>
      <c r="K2171" s="3">
        <f t="shared" si="571"/>
        <v>0</v>
      </c>
      <c r="L2171" s="3">
        <f t="shared" si="572"/>
        <v>0</v>
      </c>
      <c r="M2171" s="3">
        <f t="shared" si="573"/>
        <v>0</v>
      </c>
      <c r="N2171" s="3">
        <f t="shared" si="574"/>
        <v>1.7999999999999998E-4</v>
      </c>
      <c r="O2171" s="3">
        <f>SUM(K2171:M2171)</f>
        <v>0</v>
      </c>
      <c r="P2171" s="41" t="str">
        <f t="shared" si="575"/>
        <v/>
      </c>
      <c r="Q2171" s="42" t="str">
        <f t="shared" si="576"/>
        <v/>
      </c>
      <c r="R2171" s="44" t="str">
        <f t="shared" si="577"/>
        <v/>
      </c>
      <c r="S2171" s="3" t="str">
        <f>IF(G2171&gt;0,(K2171/G2171)*(1000000/365),"")</f>
        <v/>
      </c>
      <c r="T2171" s="3" t="str">
        <f>IF(H2171&gt;0,(L2171/H2171)*(1000000/365),"")</f>
        <v/>
      </c>
      <c r="U2171" s="3" t="str">
        <f>IF(I2171&gt;0,(M2171/I2171)*(1000000/365),"")</f>
        <v/>
      </c>
      <c r="V2171" s="28">
        <f>IF(J2171&gt;0,(N2171/J2171)*(1000000/365),"")</f>
        <v>0.16438356164383561</v>
      </c>
      <c r="Y2171" s="29" t="s">
        <v>1068</v>
      </c>
      <c r="AQ2171">
        <v>3</v>
      </c>
      <c r="AR2171">
        <v>0.18</v>
      </c>
    </row>
    <row r="2172" spans="1:44" x14ac:dyDescent="0.25">
      <c r="A2172" s="3">
        <f t="shared" si="561"/>
        <v>6</v>
      </c>
      <c r="B2172" s="3" t="str">
        <f t="shared" si="562"/>
        <v>Gas</v>
      </c>
      <c r="C2172" s="3">
        <f t="shared" si="563"/>
        <v>0</v>
      </c>
      <c r="D2172" s="3">
        <f t="shared" si="564"/>
        <v>0</v>
      </c>
      <c r="E2172" s="3">
        <f t="shared" si="565"/>
        <v>0</v>
      </c>
      <c r="F2172" s="3">
        <f t="shared" si="566"/>
        <v>0</v>
      </c>
      <c r="G2172" s="3">
        <f t="shared" si="567"/>
        <v>0</v>
      </c>
      <c r="H2172" s="3">
        <f t="shared" si="568"/>
        <v>0</v>
      </c>
      <c r="I2172" s="3">
        <f t="shared" si="569"/>
        <v>0</v>
      </c>
      <c r="J2172" s="3">
        <f t="shared" si="570"/>
        <v>1</v>
      </c>
      <c r="K2172" s="3">
        <f t="shared" si="571"/>
        <v>0</v>
      </c>
      <c r="L2172" s="3">
        <f t="shared" si="572"/>
        <v>0</v>
      </c>
      <c r="M2172" s="3">
        <f t="shared" si="573"/>
        <v>0</v>
      </c>
      <c r="N2172" s="3">
        <f t="shared" si="574"/>
        <v>0</v>
      </c>
      <c r="O2172" s="3">
        <f>SUM(K2172:M2172)</f>
        <v>0</v>
      </c>
      <c r="P2172" s="41" t="str">
        <f t="shared" si="575"/>
        <v/>
      </c>
      <c r="Q2172" s="42" t="str">
        <f t="shared" si="576"/>
        <v/>
      </c>
      <c r="R2172" s="44" t="str">
        <f t="shared" si="577"/>
        <v/>
      </c>
      <c r="S2172" s="3" t="str">
        <f>IF(G2172&gt;0,(K2172/G2172)*(1000000/365),"")</f>
        <v/>
      </c>
      <c r="T2172" s="3" t="str">
        <f>IF(H2172&gt;0,(L2172/H2172)*(1000000/365),"")</f>
        <v/>
      </c>
      <c r="U2172" s="3" t="str">
        <f>IF(I2172&gt;0,(M2172/I2172)*(1000000/365),"")</f>
        <v/>
      </c>
      <c r="V2172" s="28">
        <f>IF(J2172&gt;0,(N2172/J2172)*(1000000/365),"")</f>
        <v>0</v>
      </c>
      <c r="Y2172" s="29" t="s">
        <v>1068</v>
      </c>
      <c r="AQ2172">
        <v>1</v>
      </c>
      <c r="AR2172">
        <v>0</v>
      </c>
    </row>
    <row r="2173" spans="1:44" x14ac:dyDescent="0.25">
      <c r="A2173" s="3">
        <f t="shared" si="561"/>
        <v>6</v>
      </c>
      <c r="B2173" s="3" t="str">
        <f t="shared" si="562"/>
        <v>Gas</v>
      </c>
      <c r="C2173" s="3">
        <f t="shared" si="563"/>
        <v>0</v>
      </c>
      <c r="D2173" s="3">
        <f t="shared" si="564"/>
        <v>0</v>
      </c>
      <c r="E2173" s="3">
        <f t="shared" si="565"/>
        <v>0</v>
      </c>
      <c r="F2173" s="3" t="str">
        <f t="shared" si="566"/>
        <v/>
      </c>
      <c r="G2173" s="3">
        <f t="shared" si="567"/>
        <v>0</v>
      </c>
      <c r="H2173" s="3">
        <f t="shared" si="568"/>
        <v>0</v>
      </c>
      <c r="I2173" s="3">
        <f t="shared" si="569"/>
        <v>0</v>
      </c>
      <c r="J2173" s="3">
        <f t="shared" si="570"/>
        <v>0</v>
      </c>
      <c r="K2173" s="3">
        <f t="shared" si="571"/>
        <v>0</v>
      </c>
      <c r="L2173" s="3">
        <f t="shared" si="572"/>
        <v>0</v>
      </c>
      <c r="M2173" s="3">
        <f t="shared" si="573"/>
        <v>0</v>
      </c>
      <c r="N2173" s="3">
        <f t="shared" si="574"/>
        <v>0</v>
      </c>
      <c r="O2173" s="3">
        <f>SUM(K2173:M2173)</f>
        <v>0</v>
      </c>
      <c r="P2173" s="41" t="str">
        <f t="shared" si="575"/>
        <v/>
      </c>
      <c r="Q2173" s="42" t="str">
        <f t="shared" si="576"/>
        <v/>
      </c>
      <c r="R2173" s="44" t="str">
        <f t="shared" si="577"/>
        <v/>
      </c>
      <c r="S2173" s="3" t="str">
        <f>IF(G2173&gt;0,(K2173/G2173)*(1000000/365),"")</f>
        <v/>
      </c>
      <c r="T2173" s="3" t="str">
        <f>IF(H2173&gt;0,(L2173/H2173)*(1000000/365),"")</f>
        <v/>
      </c>
      <c r="U2173" s="3" t="str">
        <f>IF(I2173&gt;0,(M2173/I2173)*(1000000/365),"")</f>
        <v/>
      </c>
      <c r="V2173" s="28" t="str">
        <f>IF(J2173&gt;0,(N2173/J2173)*(1000000/365),"")</f>
        <v/>
      </c>
      <c r="Y2173" s="29" t="s">
        <v>1070</v>
      </c>
      <c r="AQ2173">
        <v>0</v>
      </c>
      <c r="AR2173">
        <v>0</v>
      </c>
    </row>
    <row r="2174" spans="1:44" x14ac:dyDescent="0.25">
      <c r="A2174" s="3">
        <f t="shared" si="561"/>
        <v>6</v>
      </c>
      <c r="B2174" s="3" t="str">
        <f t="shared" si="562"/>
        <v>Gas</v>
      </c>
      <c r="C2174" s="3">
        <f t="shared" si="563"/>
        <v>0</v>
      </c>
      <c r="D2174" s="3">
        <f t="shared" si="564"/>
        <v>0</v>
      </c>
      <c r="E2174" s="3">
        <f t="shared" si="565"/>
        <v>0</v>
      </c>
      <c r="F2174" s="3">
        <f t="shared" si="566"/>
        <v>0</v>
      </c>
      <c r="G2174" s="3">
        <f t="shared" si="567"/>
        <v>0</v>
      </c>
      <c r="H2174" s="3">
        <f t="shared" si="568"/>
        <v>0</v>
      </c>
      <c r="I2174" s="3">
        <f t="shared" si="569"/>
        <v>0</v>
      </c>
      <c r="J2174" s="3">
        <f t="shared" si="570"/>
        <v>1</v>
      </c>
      <c r="K2174" s="3">
        <f t="shared" si="571"/>
        <v>0</v>
      </c>
      <c r="L2174" s="3">
        <f t="shared" si="572"/>
        <v>0</v>
      </c>
      <c r="M2174" s="3">
        <f t="shared" si="573"/>
        <v>0</v>
      </c>
      <c r="N2174" s="3">
        <f t="shared" si="574"/>
        <v>0</v>
      </c>
      <c r="O2174" s="3">
        <f>SUM(K2174:M2174)</f>
        <v>0</v>
      </c>
      <c r="P2174" s="41" t="str">
        <f t="shared" si="575"/>
        <v/>
      </c>
      <c r="Q2174" s="42" t="str">
        <f t="shared" si="576"/>
        <v/>
      </c>
      <c r="R2174" s="44" t="str">
        <f t="shared" si="577"/>
        <v/>
      </c>
      <c r="S2174" s="3" t="str">
        <f>IF(G2174&gt;0,(K2174/G2174)*(1000000/365),"")</f>
        <v/>
      </c>
      <c r="T2174" s="3" t="str">
        <f>IF(H2174&gt;0,(L2174/H2174)*(1000000/365),"")</f>
        <v/>
      </c>
      <c r="U2174" s="3" t="str">
        <f>IF(I2174&gt;0,(M2174/I2174)*(1000000/365),"")</f>
        <v/>
      </c>
      <c r="V2174" s="28">
        <f>IF(J2174&gt;0,(N2174/J2174)*(1000000/365),"")</f>
        <v>0</v>
      </c>
      <c r="Y2174" s="29" t="s">
        <v>1072</v>
      </c>
      <c r="AQ2174">
        <v>1</v>
      </c>
      <c r="AR2174">
        <v>0</v>
      </c>
    </row>
    <row r="2175" spans="1:44" x14ac:dyDescent="0.25">
      <c r="A2175" s="3">
        <f t="shared" si="561"/>
        <v>6</v>
      </c>
      <c r="B2175" s="3" t="str">
        <f t="shared" si="562"/>
        <v>Gas</v>
      </c>
      <c r="C2175" s="3">
        <f t="shared" si="563"/>
        <v>0</v>
      </c>
      <c r="D2175" s="3">
        <f t="shared" si="564"/>
        <v>0</v>
      </c>
      <c r="E2175" s="3">
        <f t="shared" si="565"/>
        <v>0</v>
      </c>
      <c r="F2175" s="3" t="str">
        <f t="shared" si="566"/>
        <v/>
      </c>
      <c r="G2175" s="3">
        <f t="shared" si="567"/>
        <v>0</v>
      </c>
      <c r="H2175" s="3">
        <f t="shared" si="568"/>
        <v>0</v>
      </c>
      <c r="I2175" s="3">
        <f t="shared" si="569"/>
        <v>0</v>
      </c>
      <c r="J2175" s="3">
        <f t="shared" si="570"/>
        <v>0</v>
      </c>
      <c r="K2175" s="3">
        <f t="shared" si="571"/>
        <v>0</v>
      </c>
      <c r="L2175" s="3">
        <f t="shared" si="572"/>
        <v>0</v>
      </c>
      <c r="M2175" s="3">
        <f t="shared" si="573"/>
        <v>0</v>
      </c>
      <c r="N2175" s="3">
        <f t="shared" si="574"/>
        <v>0</v>
      </c>
      <c r="O2175" s="3">
        <f>SUM(K2175:M2175)</f>
        <v>0</v>
      </c>
      <c r="P2175" s="41" t="str">
        <f t="shared" si="575"/>
        <v/>
      </c>
      <c r="Q2175" s="42" t="str">
        <f t="shared" si="576"/>
        <v/>
      </c>
      <c r="R2175" s="44" t="str">
        <f t="shared" si="577"/>
        <v/>
      </c>
      <c r="S2175" s="3" t="str">
        <f>IF(G2175&gt;0,(K2175/G2175)*(1000000/365),"")</f>
        <v/>
      </c>
      <c r="T2175" s="3" t="str">
        <f>IF(H2175&gt;0,(L2175/H2175)*(1000000/365),"")</f>
        <v/>
      </c>
      <c r="U2175" s="3" t="str">
        <f>IF(I2175&gt;0,(M2175/I2175)*(1000000/365),"")</f>
        <v/>
      </c>
      <c r="V2175" s="28" t="str">
        <f>IF(J2175&gt;0,(N2175/J2175)*(1000000/365),"")</f>
        <v/>
      </c>
      <c r="Y2175" s="29" t="s">
        <v>1073</v>
      </c>
      <c r="AQ2175">
        <v>0</v>
      </c>
      <c r="AR2175">
        <v>0</v>
      </c>
    </row>
    <row r="2176" spans="1:44" x14ac:dyDescent="0.25">
      <c r="A2176" s="3">
        <f t="shared" si="561"/>
        <v>6</v>
      </c>
      <c r="B2176" s="3" t="str">
        <f t="shared" si="562"/>
        <v>Gas</v>
      </c>
      <c r="C2176" s="3">
        <f t="shared" si="563"/>
        <v>0</v>
      </c>
      <c r="D2176" s="3">
        <f t="shared" si="564"/>
        <v>0</v>
      </c>
      <c r="E2176" s="3">
        <f t="shared" si="565"/>
        <v>0</v>
      </c>
      <c r="F2176" s="3">
        <f t="shared" si="566"/>
        <v>0</v>
      </c>
      <c r="G2176" s="3">
        <f t="shared" si="567"/>
        <v>0</v>
      </c>
      <c r="H2176" s="3">
        <f t="shared" si="568"/>
        <v>0</v>
      </c>
      <c r="I2176" s="3">
        <f t="shared" si="569"/>
        <v>0</v>
      </c>
      <c r="J2176" s="3">
        <f t="shared" si="570"/>
        <v>1</v>
      </c>
      <c r="K2176" s="3">
        <f t="shared" si="571"/>
        <v>0</v>
      </c>
      <c r="L2176" s="3">
        <f t="shared" si="572"/>
        <v>0</v>
      </c>
      <c r="M2176" s="3">
        <f t="shared" si="573"/>
        <v>0</v>
      </c>
      <c r="N2176" s="3">
        <f t="shared" si="574"/>
        <v>6.3000000000000003E-4</v>
      </c>
      <c r="O2176" s="3">
        <f>SUM(K2176:M2176)</f>
        <v>0</v>
      </c>
      <c r="P2176" s="41" t="str">
        <f t="shared" si="575"/>
        <v/>
      </c>
      <c r="Q2176" s="42" t="str">
        <f t="shared" si="576"/>
        <v/>
      </c>
      <c r="R2176" s="44" t="str">
        <f t="shared" si="577"/>
        <v/>
      </c>
      <c r="S2176" s="3" t="str">
        <f>IF(G2176&gt;0,(K2176/G2176)*(1000000/365),"")</f>
        <v/>
      </c>
      <c r="T2176" s="3" t="str">
        <f>IF(H2176&gt;0,(L2176/H2176)*(1000000/365),"")</f>
        <v/>
      </c>
      <c r="U2176" s="3" t="str">
        <f>IF(I2176&gt;0,(M2176/I2176)*(1000000/365),"")</f>
        <v/>
      </c>
      <c r="V2176" s="28">
        <f>IF(J2176&gt;0,(N2176/J2176)*(1000000/365),"")</f>
        <v>1.726027397260274</v>
      </c>
      <c r="Y2176" s="29" t="s">
        <v>1079</v>
      </c>
      <c r="AQ2176">
        <v>1</v>
      </c>
      <c r="AR2176">
        <v>0.63</v>
      </c>
    </row>
    <row r="2177" spans="1:44" x14ac:dyDescent="0.25">
      <c r="A2177" s="3">
        <f t="shared" si="561"/>
        <v>6</v>
      </c>
      <c r="B2177" s="3" t="str">
        <f t="shared" si="562"/>
        <v>Oil</v>
      </c>
      <c r="C2177" s="3">
        <f t="shared" si="563"/>
        <v>0</v>
      </c>
      <c r="D2177" s="3">
        <f t="shared" si="564"/>
        <v>0</v>
      </c>
      <c r="E2177" s="3">
        <f t="shared" si="565"/>
        <v>0</v>
      </c>
      <c r="F2177" s="3" t="str">
        <f t="shared" si="566"/>
        <v/>
      </c>
      <c r="G2177" s="3">
        <f t="shared" si="567"/>
        <v>0</v>
      </c>
      <c r="H2177" s="3">
        <f t="shared" si="568"/>
        <v>0</v>
      </c>
      <c r="I2177" s="3">
        <f t="shared" si="569"/>
        <v>0</v>
      </c>
      <c r="J2177" s="3">
        <f t="shared" si="570"/>
        <v>0</v>
      </c>
      <c r="K2177" s="3">
        <f t="shared" si="571"/>
        <v>0</v>
      </c>
      <c r="L2177" s="3">
        <f t="shared" si="572"/>
        <v>0</v>
      </c>
      <c r="M2177" s="3">
        <f t="shared" si="573"/>
        <v>0</v>
      </c>
      <c r="N2177" s="3">
        <f t="shared" si="574"/>
        <v>0</v>
      </c>
      <c r="O2177" s="3">
        <f>SUM(K2177:M2177)</f>
        <v>0</v>
      </c>
      <c r="P2177" s="41" t="str">
        <f t="shared" si="575"/>
        <v/>
      </c>
      <c r="Q2177" s="42" t="str">
        <f t="shared" si="576"/>
        <v/>
      </c>
      <c r="R2177" s="44" t="str">
        <f t="shared" si="577"/>
        <v/>
      </c>
      <c r="S2177" s="3" t="str">
        <f>IF(G2177&gt;0,(K2177/G2177)*(1000000/365),"")</f>
        <v/>
      </c>
      <c r="T2177" s="3" t="str">
        <f>IF(H2177&gt;0,(L2177/H2177)*(1000000/365),"")</f>
        <v/>
      </c>
      <c r="U2177" s="3" t="str">
        <f>IF(I2177&gt;0,(M2177/I2177)*(1000000/365),"")</f>
        <v/>
      </c>
      <c r="V2177" s="28" t="str">
        <f>IF(J2177&gt;0,(N2177/J2177)*(1000000/365),"")</f>
        <v/>
      </c>
      <c r="Y2177" s="29" t="s">
        <v>1085</v>
      </c>
      <c r="AQ2177">
        <v>0</v>
      </c>
      <c r="AR2177">
        <v>0</v>
      </c>
    </row>
    <row r="2178" spans="1:44" x14ac:dyDescent="0.25">
      <c r="A2178" s="3">
        <f t="shared" si="561"/>
        <v>6</v>
      </c>
      <c r="B2178" s="3" t="str">
        <f t="shared" si="562"/>
        <v>Oil</v>
      </c>
      <c r="C2178" s="3">
        <f t="shared" si="563"/>
        <v>0</v>
      </c>
      <c r="D2178" s="3">
        <f t="shared" si="564"/>
        <v>0</v>
      </c>
      <c r="E2178" s="3">
        <f t="shared" si="565"/>
        <v>0</v>
      </c>
      <c r="F2178" s="3">
        <f t="shared" si="566"/>
        <v>0</v>
      </c>
      <c r="G2178" s="3">
        <f t="shared" si="567"/>
        <v>0</v>
      </c>
      <c r="H2178" s="3">
        <f t="shared" si="568"/>
        <v>0</v>
      </c>
      <c r="I2178" s="3">
        <f t="shared" si="569"/>
        <v>0</v>
      </c>
      <c r="J2178" s="3">
        <f t="shared" si="570"/>
        <v>8</v>
      </c>
      <c r="K2178" s="3">
        <f t="shared" si="571"/>
        <v>0</v>
      </c>
      <c r="L2178" s="3">
        <f t="shared" si="572"/>
        <v>0</v>
      </c>
      <c r="M2178" s="3">
        <f t="shared" si="573"/>
        <v>0</v>
      </c>
      <c r="N2178" s="3">
        <f t="shared" si="574"/>
        <v>0.18969999999999998</v>
      </c>
      <c r="O2178" s="3">
        <f>SUM(K2178:M2178)</f>
        <v>0</v>
      </c>
      <c r="P2178" s="41" t="str">
        <f t="shared" si="575"/>
        <v/>
      </c>
      <c r="Q2178" s="42" t="str">
        <f t="shared" si="576"/>
        <v/>
      </c>
      <c r="R2178" s="44" t="str">
        <f t="shared" si="577"/>
        <v/>
      </c>
      <c r="S2178" s="3" t="str">
        <f>IF(G2178&gt;0,(K2178/G2178)*(1000000/365),"")</f>
        <v/>
      </c>
      <c r="T2178" s="3" t="str">
        <f>IF(H2178&gt;0,(L2178/H2178)*(1000000/365),"")</f>
        <v/>
      </c>
      <c r="U2178" s="3" t="str">
        <f>IF(I2178&gt;0,(M2178/I2178)*(1000000/365),"")</f>
        <v/>
      </c>
      <c r="V2178" s="28">
        <f>IF(J2178&gt;0,(N2178/J2178)*(1000000/365),"")</f>
        <v>64.965753424657521</v>
      </c>
      <c r="Y2178" s="29" t="s">
        <v>1086</v>
      </c>
      <c r="AQ2178">
        <v>8</v>
      </c>
      <c r="AR2178">
        <v>189.7</v>
      </c>
    </row>
    <row r="2179" spans="1:44" x14ac:dyDescent="0.25">
      <c r="A2179" s="3">
        <f t="shared" si="561"/>
        <v>6</v>
      </c>
      <c r="B2179" s="3" t="str">
        <f t="shared" si="562"/>
        <v>Oil</v>
      </c>
      <c r="C2179" s="3">
        <f t="shared" si="563"/>
        <v>0</v>
      </c>
      <c r="D2179" s="3">
        <f t="shared" si="564"/>
        <v>0</v>
      </c>
      <c r="E2179" s="3">
        <f t="shared" si="565"/>
        <v>0</v>
      </c>
      <c r="F2179" s="3">
        <f t="shared" si="566"/>
        <v>0</v>
      </c>
      <c r="G2179" s="3">
        <f t="shared" si="567"/>
        <v>0</v>
      </c>
      <c r="H2179" s="3">
        <f t="shared" si="568"/>
        <v>0</v>
      </c>
      <c r="I2179" s="3">
        <f t="shared" si="569"/>
        <v>0</v>
      </c>
      <c r="J2179" s="3">
        <f t="shared" si="570"/>
        <v>4</v>
      </c>
      <c r="K2179" s="3">
        <f t="shared" si="571"/>
        <v>0</v>
      </c>
      <c r="L2179" s="3">
        <f t="shared" si="572"/>
        <v>0</v>
      </c>
      <c r="M2179" s="3">
        <f t="shared" si="573"/>
        <v>0</v>
      </c>
      <c r="N2179" s="3">
        <f t="shared" si="574"/>
        <v>3.3229000000000003E-5</v>
      </c>
      <c r="O2179" s="3">
        <f>SUM(K2179:M2179)</f>
        <v>0</v>
      </c>
      <c r="P2179" s="41" t="str">
        <f t="shared" si="575"/>
        <v/>
      </c>
      <c r="Q2179" s="42" t="str">
        <f t="shared" si="576"/>
        <v/>
      </c>
      <c r="R2179" s="44" t="str">
        <f t="shared" si="577"/>
        <v/>
      </c>
      <c r="S2179" s="3" t="str">
        <f>IF(G2179&gt;0,(K2179/G2179)*(1000000/365),"")</f>
        <v/>
      </c>
      <c r="T2179" s="3" t="str">
        <f>IF(H2179&gt;0,(L2179/H2179)*(1000000/365),"")</f>
        <v/>
      </c>
      <c r="U2179" s="3" t="str">
        <f>IF(I2179&gt;0,(M2179/I2179)*(1000000/365),"")</f>
        <v/>
      </c>
      <c r="V2179" s="28">
        <f>IF(J2179&gt;0,(N2179/J2179)*(1000000/365),"")</f>
        <v>2.2759589041095891E-2</v>
      </c>
      <c r="Y2179" s="29" t="s">
        <v>1086</v>
      </c>
      <c r="AQ2179">
        <v>4</v>
      </c>
      <c r="AR2179">
        <v>3.3229000000000002E-2</v>
      </c>
    </row>
    <row r="2180" spans="1:44" x14ac:dyDescent="0.25">
      <c r="A2180" s="3">
        <f t="shared" si="561"/>
        <v>6</v>
      </c>
      <c r="B2180" s="3" t="str">
        <f t="shared" si="562"/>
        <v>Oil</v>
      </c>
      <c r="C2180" s="3">
        <f t="shared" si="563"/>
        <v>0</v>
      </c>
      <c r="D2180" s="3">
        <f t="shared" si="564"/>
        <v>0</v>
      </c>
      <c r="E2180" s="3">
        <f t="shared" si="565"/>
        <v>0</v>
      </c>
      <c r="F2180" s="3">
        <f t="shared" si="566"/>
        <v>0</v>
      </c>
      <c r="G2180" s="3">
        <f t="shared" si="567"/>
        <v>0</v>
      </c>
      <c r="H2180" s="3">
        <f t="shared" si="568"/>
        <v>0</v>
      </c>
      <c r="I2180" s="3">
        <f t="shared" si="569"/>
        <v>0</v>
      </c>
      <c r="J2180" s="3">
        <f t="shared" si="570"/>
        <v>2</v>
      </c>
      <c r="K2180" s="3">
        <f t="shared" si="571"/>
        <v>0</v>
      </c>
      <c r="L2180" s="3">
        <f t="shared" si="572"/>
        <v>0</v>
      </c>
      <c r="M2180" s="3">
        <f t="shared" si="573"/>
        <v>0</v>
      </c>
      <c r="N2180" s="3">
        <f t="shared" si="574"/>
        <v>1.06E-6</v>
      </c>
      <c r="O2180" s="3">
        <f>SUM(K2180:M2180)</f>
        <v>0</v>
      </c>
      <c r="P2180" s="41" t="str">
        <f t="shared" si="575"/>
        <v/>
      </c>
      <c r="Q2180" s="42" t="str">
        <f t="shared" si="576"/>
        <v/>
      </c>
      <c r="R2180" s="44" t="str">
        <f t="shared" si="577"/>
        <v/>
      </c>
      <c r="S2180" s="3" t="str">
        <f>IF(G2180&gt;0,(K2180/G2180)*(1000000/365),"")</f>
        <v/>
      </c>
      <c r="T2180" s="3" t="str">
        <f>IF(H2180&gt;0,(L2180/H2180)*(1000000/365),"")</f>
        <v/>
      </c>
      <c r="U2180" s="3" t="str">
        <f>IF(I2180&gt;0,(M2180/I2180)*(1000000/365),"")</f>
        <v/>
      </c>
      <c r="V2180" s="28">
        <f>IF(J2180&gt;0,(N2180/J2180)*(1000000/365),"")</f>
        <v>1.4520547945205478E-3</v>
      </c>
      <c r="Y2180" s="29" t="s">
        <v>1086</v>
      </c>
      <c r="AQ2180">
        <v>2</v>
      </c>
      <c r="AR2180">
        <v>1.06E-3</v>
      </c>
    </row>
    <row r="2181" spans="1:44" x14ac:dyDescent="0.25">
      <c r="A2181" s="3">
        <f t="shared" si="561"/>
        <v>6</v>
      </c>
      <c r="B2181" s="3" t="str">
        <f t="shared" si="562"/>
        <v>Oil</v>
      </c>
      <c r="C2181" s="3">
        <f t="shared" si="563"/>
        <v>0</v>
      </c>
      <c r="D2181" s="3">
        <f t="shared" si="564"/>
        <v>0</v>
      </c>
      <c r="E2181" s="3">
        <f t="shared" si="565"/>
        <v>0</v>
      </c>
      <c r="F2181" s="3">
        <f t="shared" si="566"/>
        <v>0</v>
      </c>
      <c r="G2181" s="3">
        <f t="shared" si="567"/>
        <v>0</v>
      </c>
      <c r="H2181" s="3">
        <f t="shared" si="568"/>
        <v>0</v>
      </c>
      <c r="I2181" s="3">
        <f t="shared" si="569"/>
        <v>0</v>
      </c>
      <c r="J2181" s="3">
        <f t="shared" si="570"/>
        <v>2</v>
      </c>
      <c r="K2181" s="3">
        <f t="shared" si="571"/>
        <v>0</v>
      </c>
      <c r="L2181" s="3">
        <f t="shared" si="572"/>
        <v>0</v>
      </c>
      <c r="M2181" s="3">
        <f t="shared" si="573"/>
        <v>0</v>
      </c>
      <c r="N2181" s="3">
        <f t="shared" si="574"/>
        <v>3.6070999999999997E-6</v>
      </c>
      <c r="O2181" s="3">
        <f>SUM(K2181:M2181)</f>
        <v>0</v>
      </c>
      <c r="P2181" s="41" t="str">
        <f t="shared" si="575"/>
        <v/>
      </c>
      <c r="Q2181" s="42" t="str">
        <f t="shared" si="576"/>
        <v/>
      </c>
      <c r="R2181" s="44" t="str">
        <f t="shared" si="577"/>
        <v/>
      </c>
      <c r="S2181" s="3" t="str">
        <f>IF(G2181&gt;0,(K2181/G2181)*(1000000/365),"")</f>
        <v/>
      </c>
      <c r="T2181" s="3" t="str">
        <f>IF(H2181&gt;0,(L2181/H2181)*(1000000/365),"")</f>
        <v/>
      </c>
      <c r="U2181" s="3" t="str">
        <f>IF(I2181&gt;0,(M2181/I2181)*(1000000/365),"")</f>
        <v/>
      </c>
      <c r="V2181" s="28">
        <f>IF(J2181&gt;0,(N2181/J2181)*(1000000/365),"")</f>
        <v>4.941232876712328E-3</v>
      </c>
      <c r="Y2181" s="29" t="s">
        <v>1088</v>
      </c>
      <c r="AQ2181">
        <v>2</v>
      </c>
      <c r="AR2181">
        <v>3.6070999999999998E-3</v>
      </c>
    </row>
    <row r="2182" spans="1:44" x14ac:dyDescent="0.25">
      <c r="A2182" s="3">
        <f t="shared" si="561"/>
        <v>6</v>
      </c>
      <c r="B2182" s="3" t="str">
        <f t="shared" si="562"/>
        <v>Oil</v>
      </c>
      <c r="C2182" s="3">
        <f t="shared" si="563"/>
        <v>0</v>
      </c>
      <c r="D2182" s="3">
        <f t="shared" si="564"/>
        <v>0</v>
      </c>
      <c r="E2182" s="3">
        <f t="shared" si="565"/>
        <v>0</v>
      </c>
      <c r="F2182" s="3">
        <f t="shared" si="566"/>
        <v>0</v>
      </c>
      <c r="G2182" s="3">
        <f t="shared" si="567"/>
        <v>0</v>
      </c>
      <c r="H2182" s="3">
        <f t="shared" si="568"/>
        <v>0</v>
      </c>
      <c r="I2182" s="3">
        <f t="shared" si="569"/>
        <v>0</v>
      </c>
      <c r="J2182" s="3">
        <f t="shared" si="570"/>
        <v>1</v>
      </c>
      <c r="K2182" s="3">
        <f t="shared" si="571"/>
        <v>0</v>
      </c>
      <c r="L2182" s="3">
        <f t="shared" si="572"/>
        <v>0</v>
      </c>
      <c r="M2182" s="3">
        <f t="shared" si="573"/>
        <v>0</v>
      </c>
      <c r="N2182" s="3">
        <f t="shared" si="574"/>
        <v>5.3999999999999999E-2</v>
      </c>
      <c r="O2182" s="3">
        <f>SUM(K2182:M2182)</f>
        <v>0</v>
      </c>
      <c r="P2182" s="41" t="str">
        <f t="shared" si="575"/>
        <v/>
      </c>
      <c r="Q2182" s="42" t="str">
        <f t="shared" si="576"/>
        <v/>
      </c>
      <c r="R2182" s="44" t="str">
        <f t="shared" si="577"/>
        <v/>
      </c>
      <c r="S2182" s="3" t="str">
        <f>IF(G2182&gt;0,(K2182/G2182)*(1000000/365),"")</f>
        <v/>
      </c>
      <c r="T2182" s="3" t="str">
        <f>IF(H2182&gt;0,(L2182/H2182)*(1000000/365),"")</f>
        <v/>
      </c>
      <c r="U2182" s="3" t="str">
        <f>IF(I2182&gt;0,(M2182/I2182)*(1000000/365),"")</f>
        <v/>
      </c>
      <c r="V2182" s="28">
        <f>IF(J2182&gt;0,(N2182/J2182)*(1000000/365),"")</f>
        <v>147.94520547945206</v>
      </c>
      <c r="Y2182" s="29" t="s">
        <v>1089</v>
      </c>
      <c r="AQ2182">
        <v>1</v>
      </c>
      <c r="AR2182">
        <v>54</v>
      </c>
    </row>
    <row r="2183" spans="1:44" x14ac:dyDescent="0.25">
      <c r="A2183" s="3">
        <f t="shared" si="561"/>
        <v>6</v>
      </c>
      <c r="B2183" s="3" t="str">
        <f t="shared" si="562"/>
        <v>Oil</v>
      </c>
      <c r="C2183" s="3">
        <f t="shared" si="563"/>
        <v>0</v>
      </c>
      <c r="D2183" s="3">
        <f t="shared" si="564"/>
        <v>0</v>
      </c>
      <c r="E2183" s="3">
        <f t="shared" si="565"/>
        <v>0</v>
      </c>
      <c r="F2183" s="3">
        <f t="shared" si="566"/>
        <v>0</v>
      </c>
      <c r="G2183" s="3">
        <f t="shared" si="567"/>
        <v>0</v>
      </c>
      <c r="H2183" s="3">
        <f t="shared" si="568"/>
        <v>0</v>
      </c>
      <c r="I2183" s="3">
        <f t="shared" si="569"/>
        <v>0</v>
      </c>
      <c r="J2183" s="3">
        <f t="shared" si="570"/>
        <v>6</v>
      </c>
      <c r="K2183" s="3">
        <f t="shared" si="571"/>
        <v>0</v>
      </c>
      <c r="L2183" s="3">
        <f t="shared" si="572"/>
        <v>0</v>
      </c>
      <c r="M2183" s="3">
        <f t="shared" si="573"/>
        <v>0</v>
      </c>
      <c r="N2183" s="3">
        <f t="shared" si="574"/>
        <v>4.0196009999999996E-4</v>
      </c>
      <c r="O2183" s="3">
        <f>SUM(K2183:M2183)</f>
        <v>0</v>
      </c>
      <c r="P2183" s="41" t="str">
        <f t="shared" si="575"/>
        <v/>
      </c>
      <c r="Q2183" s="42" t="str">
        <f t="shared" si="576"/>
        <v/>
      </c>
      <c r="R2183" s="44" t="str">
        <f t="shared" si="577"/>
        <v/>
      </c>
      <c r="S2183" s="3" t="str">
        <f>IF(G2183&gt;0,(K2183/G2183)*(1000000/365),"")</f>
        <v/>
      </c>
      <c r="T2183" s="3" t="str">
        <f>IF(H2183&gt;0,(L2183/H2183)*(1000000/365),"")</f>
        <v/>
      </c>
      <c r="U2183" s="3" t="str">
        <f>IF(I2183&gt;0,(M2183/I2183)*(1000000/365),"")</f>
        <v/>
      </c>
      <c r="V2183" s="28">
        <f>IF(J2183&gt;0,(N2183/J2183)*(1000000/365),"")</f>
        <v>0.18354342465753423</v>
      </c>
      <c r="Y2183" s="29" t="s">
        <v>1089</v>
      </c>
      <c r="AQ2183">
        <v>6</v>
      </c>
      <c r="AR2183">
        <v>0.40196009999999999</v>
      </c>
    </row>
    <row r="2184" spans="1:44" x14ac:dyDescent="0.25">
      <c r="A2184" s="3">
        <f t="shared" si="561"/>
        <v>6</v>
      </c>
      <c r="B2184" s="3" t="str">
        <f t="shared" si="562"/>
        <v>Oil</v>
      </c>
      <c r="C2184" s="3">
        <f t="shared" si="563"/>
        <v>0</v>
      </c>
      <c r="D2184" s="3">
        <f t="shared" si="564"/>
        <v>0</v>
      </c>
      <c r="E2184" s="3">
        <f t="shared" si="565"/>
        <v>0</v>
      </c>
      <c r="F2184" s="3">
        <f t="shared" si="566"/>
        <v>0</v>
      </c>
      <c r="G2184" s="3">
        <f t="shared" si="567"/>
        <v>0</v>
      </c>
      <c r="H2184" s="3">
        <f t="shared" si="568"/>
        <v>0</v>
      </c>
      <c r="I2184" s="3">
        <f t="shared" si="569"/>
        <v>0</v>
      </c>
      <c r="J2184" s="3">
        <f t="shared" si="570"/>
        <v>3</v>
      </c>
      <c r="K2184" s="3">
        <f t="shared" si="571"/>
        <v>0</v>
      </c>
      <c r="L2184" s="3">
        <f t="shared" si="572"/>
        <v>0</v>
      </c>
      <c r="M2184" s="3">
        <f t="shared" si="573"/>
        <v>0</v>
      </c>
      <c r="N2184" s="3">
        <f t="shared" si="574"/>
        <v>8.9999999999999992E-5</v>
      </c>
      <c r="O2184" s="3">
        <f>SUM(K2184:M2184)</f>
        <v>0</v>
      </c>
      <c r="P2184" s="41" t="str">
        <f t="shared" si="575"/>
        <v/>
      </c>
      <c r="Q2184" s="42" t="str">
        <f t="shared" si="576"/>
        <v/>
      </c>
      <c r="R2184" s="44" t="str">
        <f t="shared" si="577"/>
        <v/>
      </c>
      <c r="S2184" s="3" t="str">
        <f>IF(G2184&gt;0,(K2184/G2184)*(1000000/365),"")</f>
        <v/>
      </c>
      <c r="T2184" s="3" t="str">
        <f>IF(H2184&gt;0,(L2184/H2184)*(1000000/365),"")</f>
        <v/>
      </c>
      <c r="U2184" s="3" t="str">
        <f>IF(I2184&gt;0,(M2184/I2184)*(1000000/365),"")</f>
        <v/>
      </c>
      <c r="V2184" s="28">
        <f>IF(J2184&gt;0,(N2184/J2184)*(1000000/365),"")</f>
        <v>8.2191780821917804E-2</v>
      </c>
      <c r="Y2184" s="29" t="s">
        <v>1089</v>
      </c>
      <c r="AQ2184">
        <v>3</v>
      </c>
      <c r="AR2184">
        <v>0.09</v>
      </c>
    </row>
    <row r="2185" spans="1:44" x14ac:dyDescent="0.25">
      <c r="A2185" s="3">
        <f t="shared" ref="A2185:A2202" si="578">IF(AND(AE2185="Y",AI2185="N",AM2185="N"),1,IF(AND(AE2185="N",AI2185="Y",AM2185="N"),2,IF(AND(AE2185="N",AI2185="N",AM2185="Y"),3,IF(AND(AE2185="Y",AI2185="Y",AM2185="N"),4,IF(AND(AE2185="N",AI2185="Y",AM2185="Y"),5,6)))))</f>
        <v>6</v>
      </c>
      <c r="B2185" s="3" t="str">
        <f t="shared" ref="B2185:B2202" si="579">IF(OR(ISNUMBER(SEARCH("gas",Y2185)),ISNUMBER(SEARCH("tight",Y2185)),ISNUMBER(SEARCH("coal",Y2185))),"Gas","Oil")</f>
        <v>Oil</v>
      </c>
      <c r="C2185" s="3">
        <f t="shared" ref="C2185:C2202" si="580">IF(SUM(G2185:I2185)&gt;0,IF(A2185=1,AA2185,IF(OR(A2185=4,A2185=6),AA2185*(G2185/SUM(G2185:I2185)),0))/1000000,0)</f>
        <v>0</v>
      </c>
      <c r="D2185" s="3">
        <f t="shared" ref="D2185:D2202" si="581">IF(SUM(G2185:I2185)&gt;0,IF(A2185=2,AA2185,IF(OR(A2185=4,A2185=5),AA2185*(H2185/SUM(G2185:I2185)),0))/1000000,0)</f>
        <v>0</v>
      </c>
      <c r="E2185" s="3">
        <f t="shared" ref="E2185:E2202" si="582">IF(SUM(G2185:I2185)&gt;0,IF(A2185=3,AA2185,IF(OR(A2185=5,A2185=6),AA2185*(I2185/SUM(G2185:I2185)),0))/1000000,0)</f>
        <v>0</v>
      </c>
      <c r="F2185" s="3">
        <f t="shared" ref="F2185:F2202" si="583">IF(AQ2185&gt;0,AA2185/1000000,"")</f>
        <v>0</v>
      </c>
      <c r="G2185" s="3">
        <f t="shared" ref="G2185:G2202" si="584">AG2185</f>
        <v>0</v>
      </c>
      <c r="H2185" s="3">
        <f t="shared" ref="H2185:H2202" si="585">AK2185</f>
        <v>0</v>
      </c>
      <c r="I2185" s="3">
        <f t="shared" ref="I2185:I2202" si="586">AO2185</f>
        <v>0</v>
      </c>
      <c r="J2185" s="3">
        <f t="shared" ref="J2185:J2202" si="587">AQ2185</f>
        <v>1</v>
      </c>
      <c r="K2185" s="3">
        <f t="shared" ref="K2185:K2202" si="588">AH2185/1000</f>
        <v>0</v>
      </c>
      <c r="L2185" s="3">
        <f t="shared" ref="L2185:L2202" si="589">AL2185/1000</f>
        <v>0</v>
      </c>
      <c r="M2185" s="3">
        <f t="shared" ref="M2185:M2202" si="590">AP2185/1000</f>
        <v>0</v>
      </c>
      <c r="N2185" s="3">
        <f t="shared" ref="N2185:N2202" si="591">AR2185/1000</f>
        <v>1.3999999999999998E-7</v>
      </c>
      <c r="O2185" s="3">
        <f>SUM(K2185:M2185)</f>
        <v>0</v>
      </c>
      <c r="P2185" s="41" t="str">
        <f t="shared" ref="P2185:P2202" si="592">IF(C2185&gt;0,(K2185/C2185),"")</f>
        <v/>
      </c>
      <c r="Q2185" s="42" t="str">
        <f t="shared" ref="Q2185:Q2202" si="593">IF(D2185&gt;0,(L2185/D2185),"")</f>
        <v/>
      </c>
      <c r="R2185" s="44" t="str">
        <f t="shared" ref="R2185:R2202" si="594">IF(E2185&gt;0,(M2185/E2185),"")</f>
        <v/>
      </c>
      <c r="S2185" s="3" t="str">
        <f>IF(G2185&gt;0,(K2185/G2185)*(1000000/365),"")</f>
        <v/>
      </c>
      <c r="T2185" s="3" t="str">
        <f>IF(H2185&gt;0,(L2185/H2185)*(1000000/365),"")</f>
        <v/>
      </c>
      <c r="U2185" s="3" t="str">
        <f>IF(I2185&gt;0,(M2185/I2185)*(1000000/365),"")</f>
        <v/>
      </c>
      <c r="V2185" s="28">
        <f>IF(J2185&gt;0,(N2185/J2185)*(1000000/365),"")</f>
        <v>3.8356164383561637E-4</v>
      </c>
      <c r="Y2185" s="29" t="s">
        <v>1089</v>
      </c>
      <c r="AQ2185">
        <v>1</v>
      </c>
      <c r="AR2185">
        <v>1.3999999999999999E-4</v>
      </c>
    </row>
    <row r="2186" spans="1:44" x14ac:dyDescent="0.25">
      <c r="A2186" s="3">
        <f t="shared" si="578"/>
        <v>6</v>
      </c>
      <c r="B2186" s="3" t="str">
        <f t="shared" si="579"/>
        <v>Gas</v>
      </c>
      <c r="C2186" s="3">
        <f t="shared" si="580"/>
        <v>0</v>
      </c>
      <c r="D2186" s="3">
        <f t="shared" si="581"/>
        <v>0</v>
      </c>
      <c r="E2186" s="3">
        <f t="shared" si="582"/>
        <v>0</v>
      </c>
      <c r="F2186" s="3">
        <f t="shared" si="583"/>
        <v>0</v>
      </c>
      <c r="G2186" s="3">
        <f t="shared" si="584"/>
        <v>0</v>
      </c>
      <c r="H2186" s="3">
        <f t="shared" si="585"/>
        <v>0</v>
      </c>
      <c r="I2186" s="3">
        <f t="shared" si="586"/>
        <v>0</v>
      </c>
      <c r="J2186" s="3">
        <f t="shared" si="587"/>
        <v>2</v>
      </c>
      <c r="K2186" s="3">
        <f t="shared" si="588"/>
        <v>0</v>
      </c>
      <c r="L2186" s="3">
        <f t="shared" si="589"/>
        <v>0</v>
      </c>
      <c r="M2186" s="3">
        <f t="shared" si="590"/>
        <v>0</v>
      </c>
      <c r="N2186" s="3">
        <f t="shared" si="591"/>
        <v>7.0000000000000007E-5</v>
      </c>
      <c r="O2186" s="3">
        <f>SUM(K2186:M2186)</f>
        <v>0</v>
      </c>
      <c r="P2186" s="41" t="str">
        <f t="shared" si="592"/>
        <v/>
      </c>
      <c r="Q2186" s="42" t="str">
        <f t="shared" si="593"/>
        <v/>
      </c>
      <c r="R2186" s="44" t="str">
        <f t="shared" si="594"/>
        <v/>
      </c>
      <c r="S2186" s="3" t="str">
        <f>IF(G2186&gt;0,(K2186/G2186)*(1000000/365),"")</f>
        <v/>
      </c>
      <c r="T2186" s="3" t="str">
        <f>IF(H2186&gt;0,(L2186/H2186)*(1000000/365),"")</f>
        <v/>
      </c>
      <c r="U2186" s="3" t="str">
        <f>IF(I2186&gt;0,(M2186/I2186)*(1000000/365),"")</f>
        <v/>
      </c>
      <c r="V2186" s="28">
        <f>IF(J2186&gt;0,(N2186/J2186)*(1000000/365),"")</f>
        <v>9.5890410958904118E-2</v>
      </c>
      <c r="Y2186" s="29" t="s">
        <v>1091</v>
      </c>
      <c r="AQ2186">
        <v>2</v>
      </c>
      <c r="AR2186">
        <v>7.0000000000000007E-2</v>
      </c>
    </row>
    <row r="2187" spans="1:44" x14ac:dyDescent="0.25">
      <c r="A2187" s="3">
        <f t="shared" si="578"/>
        <v>6</v>
      </c>
      <c r="B2187" s="3" t="str">
        <f t="shared" si="579"/>
        <v>Gas</v>
      </c>
      <c r="C2187" s="3">
        <f t="shared" si="580"/>
        <v>0</v>
      </c>
      <c r="D2187" s="3">
        <f t="shared" si="581"/>
        <v>0</v>
      </c>
      <c r="E2187" s="3">
        <f t="shared" si="582"/>
        <v>0</v>
      </c>
      <c r="F2187" s="3">
        <f t="shared" si="583"/>
        <v>0</v>
      </c>
      <c r="G2187" s="3">
        <f t="shared" si="584"/>
        <v>0</v>
      </c>
      <c r="H2187" s="3">
        <f t="shared" si="585"/>
        <v>0</v>
      </c>
      <c r="I2187" s="3">
        <f t="shared" si="586"/>
        <v>0</v>
      </c>
      <c r="J2187" s="3">
        <f t="shared" si="587"/>
        <v>1</v>
      </c>
      <c r="K2187" s="3">
        <f t="shared" si="588"/>
        <v>0</v>
      </c>
      <c r="L2187" s="3">
        <f t="shared" si="589"/>
        <v>0</v>
      </c>
      <c r="M2187" s="3">
        <f t="shared" si="590"/>
        <v>0</v>
      </c>
      <c r="N2187" s="3">
        <f t="shared" si="591"/>
        <v>1.7000000000000001E-7</v>
      </c>
      <c r="O2187" s="3">
        <f>SUM(K2187:M2187)</f>
        <v>0</v>
      </c>
      <c r="P2187" s="41" t="str">
        <f t="shared" si="592"/>
        <v/>
      </c>
      <c r="Q2187" s="42" t="str">
        <f t="shared" si="593"/>
        <v/>
      </c>
      <c r="R2187" s="44" t="str">
        <f t="shared" si="594"/>
        <v/>
      </c>
      <c r="S2187" s="3" t="str">
        <f>IF(G2187&gt;0,(K2187/G2187)*(1000000/365),"")</f>
        <v/>
      </c>
      <c r="T2187" s="3" t="str">
        <f>IF(H2187&gt;0,(L2187/H2187)*(1000000/365),"")</f>
        <v/>
      </c>
      <c r="U2187" s="3" t="str">
        <f>IF(I2187&gt;0,(M2187/I2187)*(1000000/365),"")</f>
        <v/>
      </c>
      <c r="V2187" s="28">
        <f>IF(J2187&gt;0,(N2187/J2187)*(1000000/365),"")</f>
        <v>4.6575342465753425E-4</v>
      </c>
      <c r="Y2187" s="29" t="s">
        <v>1091</v>
      </c>
      <c r="AQ2187">
        <v>1</v>
      </c>
      <c r="AR2187">
        <v>1.7000000000000001E-4</v>
      </c>
    </row>
    <row r="2188" spans="1:44" x14ac:dyDescent="0.25">
      <c r="A2188" s="3">
        <f t="shared" si="578"/>
        <v>6</v>
      </c>
      <c r="B2188" s="3" t="str">
        <f t="shared" si="579"/>
        <v>Gas</v>
      </c>
      <c r="C2188" s="3">
        <f t="shared" si="580"/>
        <v>0</v>
      </c>
      <c r="D2188" s="3">
        <f t="shared" si="581"/>
        <v>0</v>
      </c>
      <c r="E2188" s="3">
        <f t="shared" si="582"/>
        <v>0</v>
      </c>
      <c r="F2188" s="3">
        <f t="shared" si="583"/>
        <v>0</v>
      </c>
      <c r="G2188" s="3">
        <f t="shared" si="584"/>
        <v>0</v>
      </c>
      <c r="H2188" s="3">
        <f t="shared" si="585"/>
        <v>0</v>
      </c>
      <c r="I2188" s="3">
        <f t="shared" si="586"/>
        <v>0</v>
      </c>
      <c r="J2188" s="3">
        <f t="shared" si="587"/>
        <v>5</v>
      </c>
      <c r="K2188" s="3">
        <f t="shared" si="588"/>
        <v>0</v>
      </c>
      <c r="L2188" s="3">
        <f t="shared" si="589"/>
        <v>0</v>
      </c>
      <c r="M2188" s="3">
        <f t="shared" si="590"/>
        <v>0</v>
      </c>
      <c r="N2188" s="3">
        <f t="shared" si="591"/>
        <v>0</v>
      </c>
      <c r="O2188" s="3">
        <f>SUM(K2188:M2188)</f>
        <v>0</v>
      </c>
      <c r="P2188" s="41" t="str">
        <f t="shared" si="592"/>
        <v/>
      </c>
      <c r="Q2188" s="42" t="str">
        <f t="shared" si="593"/>
        <v/>
      </c>
      <c r="R2188" s="44" t="str">
        <f t="shared" si="594"/>
        <v/>
      </c>
      <c r="S2188" s="3" t="str">
        <f>IF(G2188&gt;0,(K2188/G2188)*(1000000/365),"")</f>
        <v/>
      </c>
      <c r="T2188" s="3" t="str">
        <f>IF(H2188&gt;0,(L2188/H2188)*(1000000/365),"")</f>
        <v/>
      </c>
      <c r="U2188" s="3" t="str">
        <f>IF(I2188&gt;0,(M2188/I2188)*(1000000/365),"")</f>
        <v/>
      </c>
      <c r="V2188" s="28">
        <f>IF(J2188&gt;0,(N2188/J2188)*(1000000/365),"")</f>
        <v>0</v>
      </c>
      <c r="Y2188" s="29" t="s">
        <v>1097</v>
      </c>
      <c r="AQ2188">
        <v>5</v>
      </c>
      <c r="AR2188">
        <v>0</v>
      </c>
    </row>
    <row r="2189" spans="1:44" x14ac:dyDescent="0.25">
      <c r="A2189" s="3">
        <f t="shared" si="578"/>
        <v>6</v>
      </c>
      <c r="B2189" s="3" t="str">
        <f t="shared" si="579"/>
        <v>Gas</v>
      </c>
      <c r="C2189" s="3">
        <f t="shared" si="580"/>
        <v>0</v>
      </c>
      <c r="D2189" s="3">
        <f t="shared" si="581"/>
        <v>0</v>
      </c>
      <c r="E2189" s="3">
        <f t="shared" si="582"/>
        <v>0</v>
      </c>
      <c r="F2189" s="3">
        <f t="shared" si="583"/>
        <v>0</v>
      </c>
      <c r="G2189" s="3">
        <f t="shared" si="584"/>
        <v>0</v>
      </c>
      <c r="H2189" s="3">
        <f t="shared" si="585"/>
        <v>0</v>
      </c>
      <c r="I2189" s="3">
        <f t="shared" si="586"/>
        <v>0</v>
      </c>
      <c r="J2189" s="3">
        <f t="shared" si="587"/>
        <v>1</v>
      </c>
      <c r="K2189" s="3">
        <f t="shared" si="588"/>
        <v>0</v>
      </c>
      <c r="L2189" s="3">
        <f t="shared" si="589"/>
        <v>0</v>
      </c>
      <c r="M2189" s="3">
        <f t="shared" si="590"/>
        <v>0</v>
      </c>
      <c r="N2189" s="3">
        <f t="shared" si="591"/>
        <v>5.0000000000000002E-5</v>
      </c>
      <c r="O2189" s="3">
        <f>SUM(K2189:M2189)</f>
        <v>0</v>
      </c>
      <c r="P2189" s="41" t="str">
        <f t="shared" si="592"/>
        <v/>
      </c>
      <c r="Q2189" s="42" t="str">
        <f t="shared" si="593"/>
        <v/>
      </c>
      <c r="R2189" s="44" t="str">
        <f t="shared" si="594"/>
        <v/>
      </c>
      <c r="S2189" s="3" t="str">
        <f>IF(G2189&gt;0,(K2189/G2189)*(1000000/365),"")</f>
        <v/>
      </c>
      <c r="T2189" s="3" t="str">
        <f>IF(H2189&gt;0,(L2189/H2189)*(1000000/365),"")</f>
        <v/>
      </c>
      <c r="U2189" s="3" t="str">
        <f>IF(I2189&gt;0,(M2189/I2189)*(1000000/365),"")</f>
        <v/>
      </c>
      <c r="V2189" s="28">
        <f>IF(J2189&gt;0,(N2189/J2189)*(1000000/365),"")</f>
        <v>0.13698630136986301</v>
      </c>
      <c r="Y2189" s="29" t="s">
        <v>1099</v>
      </c>
      <c r="AQ2189">
        <v>1</v>
      </c>
      <c r="AR2189">
        <v>0.05</v>
      </c>
    </row>
    <row r="2190" spans="1:44" x14ac:dyDescent="0.25">
      <c r="A2190" s="3">
        <f t="shared" si="578"/>
        <v>6</v>
      </c>
      <c r="B2190" s="3" t="str">
        <f t="shared" si="579"/>
        <v>Gas</v>
      </c>
      <c r="C2190" s="3">
        <f t="shared" si="580"/>
        <v>0</v>
      </c>
      <c r="D2190" s="3">
        <f t="shared" si="581"/>
        <v>0</v>
      </c>
      <c r="E2190" s="3">
        <f t="shared" si="582"/>
        <v>0</v>
      </c>
      <c r="F2190" s="3">
        <f t="shared" si="583"/>
        <v>0</v>
      </c>
      <c r="G2190" s="3">
        <f t="shared" si="584"/>
        <v>0</v>
      </c>
      <c r="H2190" s="3">
        <f t="shared" si="585"/>
        <v>0</v>
      </c>
      <c r="I2190" s="3">
        <f t="shared" si="586"/>
        <v>0</v>
      </c>
      <c r="J2190" s="3">
        <f t="shared" si="587"/>
        <v>3</v>
      </c>
      <c r="K2190" s="3">
        <f t="shared" si="588"/>
        <v>0</v>
      </c>
      <c r="L2190" s="3">
        <f t="shared" si="589"/>
        <v>0</v>
      </c>
      <c r="M2190" s="3">
        <f t="shared" si="590"/>
        <v>0</v>
      </c>
      <c r="N2190" s="3">
        <f t="shared" si="591"/>
        <v>4.0000000000000003E-5</v>
      </c>
      <c r="O2190" s="3">
        <f>SUM(K2190:M2190)</f>
        <v>0</v>
      </c>
      <c r="P2190" s="41" t="str">
        <f t="shared" si="592"/>
        <v/>
      </c>
      <c r="Q2190" s="42" t="str">
        <f t="shared" si="593"/>
        <v/>
      </c>
      <c r="R2190" s="44" t="str">
        <f t="shared" si="594"/>
        <v/>
      </c>
      <c r="S2190" s="3" t="str">
        <f>IF(G2190&gt;0,(K2190/G2190)*(1000000/365),"")</f>
        <v/>
      </c>
      <c r="T2190" s="3" t="str">
        <f>IF(H2190&gt;0,(L2190/H2190)*(1000000/365),"")</f>
        <v/>
      </c>
      <c r="U2190" s="3" t="str">
        <f>IF(I2190&gt;0,(M2190/I2190)*(1000000/365),"")</f>
        <v/>
      </c>
      <c r="V2190" s="28">
        <f>IF(J2190&gt;0,(N2190/J2190)*(1000000/365),"")</f>
        <v>3.6529680365296809E-2</v>
      </c>
      <c r="Y2190" s="29" t="s">
        <v>1101</v>
      </c>
      <c r="AQ2190">
        <v>3</v>
      </c>
      <c r="AR2190">
        <v>0.04</v>
      </c>
    </row>
    <row r="2191" spans="1:44" x14ac:dyDescent="0.25">
      <c r="A2191" s="3">
        <f t="shared" si="578"/>
        <v>6</v>
      </c>
      <c r="B2191" s="3" t="str">
        <f t="shared" si="579"/>
        <v>Gas</v>
      </c>
      <c r="C2191" s="3">
        <f t="shared" si="580"/>
        <v>0</v>
      </c>
      <c r="D2191" s="3">
        <f t="shared" si="581"/>
        <v>0</v>
      </c>
      <c r="E2191" s="3">
        <f t="shared" si="582"/>
        <v>0</v>
      </c>
      <c r="F2191" s="3">
        <f t="shared" si="583"/>
        <v>0</v>
      </c>
      <c r="G2191" s="3">
        <f t="shared" si="584"/>
        <v>0</v>
      </c>
      <c r="H2191" s="3">
        <f t="shared" si="585"/>
        <v>0</v>
      </c>
      <c r="I2191" s="3">
        <f t="shared" si="586"/>
        <v>0</v>
      </c>
      <c r="J2191" s="3">
        <f t="shared" si="587"/>
        <v>2</v>
      </c>
      <c r="K2191" s="3">
        <f t="shared" si="588"/>
        <v>0</v>
      </c>
      <c r="L2191" s="3">
        <f t="shared" si="589"/>
        <v>0</v>
      </c>
      <c r="M2191" s="3">
        <f t="shared" si="590"/>
        <v>0</v>
      </c>
      <c r="N2191" s="3">
        <f t="shared" si="591"/>
        <v>0</v>
      </c>
      <c r="O2191" s="3">
        <f>SUM(K2191:M2191)</f>
        <v>0</v>
      </c>
      <c r="P2191" s="41" t="str">
        <f t="shared" si="592"/>
        <v/>
      </c>
      <c r="Q2191" s="42" t="str">
        <f t="shared" si="593"/>
        <v/>
      </c>
      <c r="R2191" s="44" t="str">
        <f t="shared" si="594"/>
        <v/>
      </c>
      <c r="S2191" s="3" t="str">
        <f>IF(G2191&gt;0,(K2191/G2191)*(1000000/365),"")</f>
        <v/>
      </c>
      <c r="T2191" s="3" t="str">
        <f>IF(H2191&gt;0,(L2191/H2191)*(1000000/365),"")</f>
        <v/>
      </c>
      <c r="U2191" s="3" t="str">
        <f>IF(I2191&gt;0,(M2191/I2191)*(1000000/365),"")</f>
        <v/>
      </c>
      <c r="V2191" s="28">
        <f>IF(J2191&gt;0,(N2191/J2191)*(1000000/365),"")</f>
        <v>0</v>
      </c>
      <c r="Y2191" s="29" t="s">
        <v>1109</v>
      </c>
      <c r="AQ2191">
        <v>2</v>
      </c>
      <c r="AR2191">
        <v>0</v>
      </c>
    </row>
    <row r="2192" spans="1:44" x14ac:dyDescent="0.25">
      <c r="A2192" s="3">
        <f t="shared" si="578"/>
        <v>6</v>
      </c>
      <c r="B2192" s="3" t="str">
        <f t="shared" si="579"/>
        <v>Oil</v>
      </c>
      <c r="C2192" s="3">
        <f t="shared" si="580"/>
        <v>0</v>
      </c>
      <c r="D2192" s="3">
        <f t="shared" si="581"/>
        <v>0</v>
      </c>
      <c r="E2192" s="3">
        <f t="shared" si="582"/>
        <v>0</v>
      </c>
      <c r="F2192" s="3">
        <f t="shared" si="583"/>
        <v>0</v>
      </c>
      <c r="G2192" s="3">
        <f t="shared" si="584"/>
        <v>0</v>
      </c>
      <c r="H2192" s="3">
        <f t="shared" si="585"/>
        <v>0</v>
      </c>
      <c r="I2192" s="3">
        <f t="shared" si="586"/>
        <v>0</v>
      </c>
      <c r="J2192" s="3">
        <f t="shared" si="587"/>
        <v>1</v>
      </c>
      <c r="K2192" s="3">
        <f t="shared" si="588"/>
        <v>0</v>
      </c>
      <c r="L2192" s="3">
        <f t="shared" si="589"/>
        <v>0</v>
      </c>
      <c r="M2192" s="3">
        <f t="shared" si="590"/>
        <v>0</v>
      </c>
      <c r="N2192" s="3">
        <f t="shared" si="591"/>
        <v>0</v>
      </c>
      <c r="O2192" s="3">
        <f>SUM(K2192:M2192)</f>
        <v>0</v>
      </c>
      <c r="P2192" s="41" t="str">
        <f t="shared" si="592"/>
        <v/>
      </c>
      <c r="Q2192" s="42" t="str">
        <f t="shared" si="593"/>
        <v/>
      </c>
      <c r="R2192" s="44" t="str">
        <f t="shared" si="594"/>
        <v/>
      </c>
      <c r="S2192" s="3" t="str">
        <f>IF(G2192&gt;0,(K2192/G2192)*(1000000/365),"")</f>
        <v/>
      </c>
      <c r="T2192" s="3" t="str">
        <f>IF(H2192&gt;0,(L2192/H2192)*(1000000/365),"")</f>
        <v/>
      </c>
      <c r="U2192" s="3" t="str">
        <f>IF(I2192&gt;0,(M2192/I2192)*(1000000/365),"")</f>
        <v/>
      </c>
      <c r="V2192" s="28">
        <f>IF(J2192&gt;0,(N2192/J2192)*(1000000/365),"")</f>
        <v>0</v>
      </c>
      <c r="Y2192" s="29" t="s">
        <v>1142</v>
      </c>
      <c r="AQ2192">
        <v>1</v>
      </c>
      <c r="AR2192">
        <v>0</v>
      </c>
    </row>
    <row r="2193" spans="1:44" x14ac:dyDescent="0.25">
      <c r="A2193" s="3">
        <f t="shared" si="578"/>
        <v>6</v>
      </c>
      <c r="B2193" s="3" t="str">
        <f t="shared" si="579"/>
        <v>Oil</v>
      </c>
      <c r="C2193" s="3">
        <f t="shared" si="580"/>
        <v>0</v>
      </c>
      <c r="D2193" s="3">
        <f t="shared" si="581"/>
        <v>0</v>
      </c>
      <c r="E2193" s="3">
        <f t="shared" si="582"/>
        <v>0</v>
      </c>
      <c r="F2193" s="3">
        <f t="shared" si="583"/>
        <v>0</v>
      </c>
      <c r="G2193" s="3">
        <f t="shared" si="584"/>
        <v>0</v>
      </c>
      <c r="H2193" s="3">
        <f t="shared" si="585"/>
        <v>0</v>
      </c>
      <c r="I2193" s="3">
        <f t="shared" si="586"/>
        <v>0</v>
      </c>
      <c r="J2193" s="3">
        <f t="shared" si="587"/>
        <v>1</v>
      </c>
      <c r="K2193" s="3">
        <f t="shared" si="588"/>
        <v>0</v>
      </c>
      <c r="L2193" s="3">
        <f t="shared" si="589"/>
        <v>0</v>
      </c>
      <c r="M2193" s="3">
        <f t="shared" si="590"/>
        <v>0</v>
      </c>
      <c r="N2193" s="3">
        <f t="shared" si="591"/>
        <v>9.0179999999999999E-7</v>
      </c>
      <c r="O2193" s="3">
        <f>SUM(K2193:M2193)</f>
        <v>0</v>
      </c>
      <c r="P2193" s="41" t="str">
        <f t="shared" si="592"/>
        <v/>
      </c>
      <c r="Q2193" s="42" t="str">
        <f t="shared" si="593"/>
        <v/>
      </c>
      <c r="R2193" s="44" t="str">
        <f t="shared" si="594"/>
        <v/>
      </c>
      <c r="S2193" s="3" t="str">
        <f>IF(G2193&gt;0,(K2193/G2193)*(1000000/365),"")</f>
        <v/>
      </c>
      <c r="T2193" s="3" t="str">
        <f>IF(H2193&gt;0,(L2193/H2193)*(1000000/365),"")</f>
        <v/>
      </c>
      <c r="U2193" s="3" t="str">
        <f>IF(I2193&gt;0,(M2193/I2193)*(1000000/365),"")</f>
        <v/>
      </c>
      <c r="V2193" s="28">
        <f>IF(J2193&gt;0,(N2193/J2193)*(1000000/365),"")</f>
        <v>2.470684931506849E-3</v>
      </c>
      <c r="Y2193" s="29" t="s">
        <v>1213</v>
      </c>
      <c r="AQ2193">
        <v>1</v>
      </c>
      <c r="AR2193">
        <v>9.0180000000000002E-4</v>
      </c>
    </row>
    <row r="2194" spans="1:44" x14ac:dyDescent="0.25">
      <c r="A2194" s="3">
        <f t="shared" si="578"/>
        <v>6</v>
      </c>
      <c r="B2194" s="3" t="str">
        <f t="shared" si="579"/>
        <v>Oil</v>
      </c>
      <c r="C2194" s="3">
        <f t="shared" si="580"/>
        <v>0</v>
      </c>
      <c r="D2194" s="3">
        <f t="shared" si="581"/>
        <v>0</v>
      </c>
      <c r="E2194" s="3">
        <f t="shared" si="582"/>
        <v>0</v>
      </c>
      <c r="F2194" s="3">
        <f t="shared" si="583"/>
        <v>0</v>
      </c>
      <c r="G2194" s="3">
        <f t="shared" si="584"/>
        <v>0</v>
      </c>
      <c r="H2194" s="3">
        <f t="shared" si="585"/>
        <v>0</v>
      </c>
      <c r="I2194" s="3">
        <f t="shared" si="586"/>
        <v>0</v>
      </c>
      <c r="J2194" s="3">
        <f t="shared" si="587"/>
        <v>33</v>
      </c>
      <c r="K2194" s="3">
        <f t="shared" si="588"/>
        <v>0</v>
      </c>
      <c r="L2194" s="3">
        <f t="shared" si="589"/>
        <v>0</v>
      </c>
      <c r="M2194" s="3">
        <f t="shared" si="590"/>
        <v>0</v>
      </c>
      <c r="N2194" s="3">
        <f t="shared" si="591"/>
        <v>1.0055300000000001E-2</v>
      </c>
      <c r="O2194" s="3">
        <f>SUM(K2194:M2194)</f>
        <v>0</v>
      </c>
      <c r="P2194" s="41" t="str">
        <f t="shared" si="592"/>
        <v/>
      </c>
      <c r="Q2194" s="42" t="str">
        <f t="shared" si="593"/>
        <v/>
      </c>
      <c r="R2194" s="44" t="str">
        <f t="shared" si="594"/>
        <v/>
      </c>
      <c r="S2194" s="3" t="str">
        <f>IF(G2194&gt;0,(K2194/G2194)*(1000000/365),"")</f>
        <v/>
      </c>
      <c r="T2194" s="3" t="str">
        <f>IF(H2194&gt;0,(L2194/H2194)*(1000000/365),"")</f>
        <v/>
      </c>
      <c r="U2194" s="3" t="str">
        <f>IF(I2194&gt;0,(M2194/I2194)*(1000000/365),"")</f>
        <v/>
      </c>
      <c r="V2194" s="28">
        <f>IF(J2194&gt;0,(N2194/J2194)*(1000000/365),"")</f>
        <v>0.83481112494811138</v>
      </c>
      <c r="Y2194" s="29" t="s">
        <v>1214</v>
      </c>
      <c r="AQ2194">
        <v>33</v>
      </c>
      <c r="AR2194">
        <v>10.055300000000001</v>
      </c>
    </row>
    <row r="2195" spans="1:44" x14ac:dyDescent="0.25">
      <c r="A2195" s="3">
        <f t="shared" si="578"/>
        <v>6</v>
      </c>
      <c r="B2195" s="3" t="str">
        <f t="shared" si="579"/>
        <v>Oil</v>
      </c>
      <c r="C2195" s="3">
        <f t="shared" si="580"/>
        <v>0</v>
      </c>
      <c r="D2195" s="3">
        <f t="shared" si="581"/>
        <v>0</v>
      </c>
      <c r="E2195" s="3">
        <f t="shared" si="582"/>
        <v>0</v>
      </c>
      <c r="F2195" s="3">
        <f t="shared" si="583"/>
        <v>0</v>
      </c>
      <c r="G2195" s="3">
        <f t="shared" si="584"/>
        <v>0</v>
      </c>
      <c r="H2195" s="3">
        <f t="shared" si="585"/>
        <v>0</v>
      </c>
      <c r="I2195" s="3">
        <f t="shared" si="586"/>
        <v>0</v>
      </c>
      <c r="J2195" s="3">
        <f t="shared" si="587"/>
        <v>82</v>
      </c>
      <c r="K2195" s="3">
        <f t="shared" si="588"/>
        <v>0</v>
      </c>
      <c r="L2195" s="3">
        <f t="shared" si="589"/>
        <v>0</v>
      </c>
      <c r="M2195" s="3">
        <f t="shared" si="590"/>
        <v>0</v>
      </c>
      <c r="N2195" s="3">
        <f t="shared" si="591"/>
        <v>1.1532999999999999E-3</v>
      </c>
      <c r="O2195" s="3">
        <f>SUM(K2195:M2195)</f>
        <v>0</v>
      </c>
      <c r="P2195" s="41" t="str">
        <f t="shared" si="592"/>
        <v/>
      </c>
      <c r="Q2195" s="42" t="str">
        <f t="shared" si="593"/>
        <v/>
      </c>
      <c r="R2195" s="44" t="str">
        <f t="shared" si="594"/>
        <v/>
      </c>
      <c r="S2195" s="3" t="str">
        <f>IF(G2195&gt;0,(K2195/G2195)*(1000000/365),"")</f>
        <v/>
      </c>
      <c r="T2195" s="3" t="str">
        <f>IF(H2195&gt;0,(L2195/H2195)*(1000000/365),"")</f>
        <v/>
      </c>
      <c r="U2195" s="3" t="str">
        <f>IF(I2195&gt;0,(M2195/I2195)*(1000000/365),"")</f>
        <v/>
      </c>
      <c r="V2195" s="28">
        <f>IF(J2195&gt;0,(N2195/J2195)*(1000000/365),"")</f>
        <v>3.8533244236551953E-2</v>
      </c>
      <c r="Y2195" s="29" t="s">
        <v>1215</v>
      </c>
      <c r="AQ2195">
        <v>82</v>
      </c>
      <c r="AR2195">
        <v>1.1533</v>
      </c>
    </row>
    <row r="2196" spans="1:44" x14ac:dyDescent="0.25">
      <c r="A2196" s="3">
        <f t="shared" si="578"/>
        <v>6</v>
      </c>
      <c r="B2196" s="3" t="str">
        <f t="shared" si="579"/>
        <v>Oil</v>
      </c>
      <c r="C2196" s="3">
        <f t="shared" si="580"/>
        <v>0</v>
      </c>
      <c r="D2196" s="3">
        <f t="shared" si="581"/>
        <v>0</v>
      </c>
      <c r="E2196" s="3">
        <f t="shared" si="582"/>
        <v>0</v>
      </c>
      <c r="F2196" s="3" t="str">
        <f t="shared" si="583"/>
        <v/>
      </c>
      <c r="G2196" s="3">
        <f t="shared" si="584"/>
        <v>0</v>
      </c>
      <c r="H2196" s="3">
        <f t="shared" si="585"/>
        <v>0</v>
      </c>
      <c r="I2196" s="3">
        <f t="shared" si="586"/>
        <v>0</v>
      </c>
      <c r="J2196" s="3">
        <f t="shared" si="587"/>
        <v>0</v>
      </c>
      <c r="K2196" s="3">
        <f t="shared" si="588"/>
        <v>0</v>
      </c>
      <c r="L2196" s="3">
        <f t="shared" si="589"/>
        <v>0</v>
      </c>
      <c r="M2196" s="3">
        <f t="shared" si="590"/>
        <v>0</v>
      </c>
      <c r="N2196" s="3">
        <f t="shared" si="591"/>
        <v>0</v>
      </c>
      <c r="O2196" s="3">
        <f>SUM(K2196:M2196)</f>
        <v>0</v>
      </c>
      <c r="P2196" s="41" t="str">
        <f t="shared" si="592"/>
        <v/>
      </c>
      <c r="Q2196" s="42" t="str">
        <f t="shared" si="593"/>
        <v/>
      </c>
      <c r="R2196" s="44" t="str">
        <f t="shared" si="594"/>
        <v/>
      </c>
      <c r="S2196" s="3" t="str">
        <f>IF(G2196&gt;0,(K2196/G2196)*(1000000/365),"")</f>
        <v/>
      </c>
      <c r="T2196" s="3" t="str">
        <f>IF(H2196&gt;0,(L2196/H2196)*(1000000/365),"")</f>
        <v/>
      </c>
      <c r="U2196" s="3" t="str">
        <f>IF(I2196&gt;0,(M2196/I2196)*(1000000/365),"")</f>
        <v/>
      </c>
      <c r="V2196" s="28" t="str">
        <f>IF(J2196&gt;0,(N2196/J2196)*(1000000/365),"")</f>
        <v/>
      </c>
      <c r="Y2196" s="29" t="s">
        <v>1216</v>
      </c>
      <c r="AQ2196">
        <v>0</v>
      </c>
      <c r="AR2196">
        <v>0</v>
      </c>
    </row>
    <row r="2197" spans="1:44" x14ac:dyDescent="0.25">
      <c r="A2197" s="3">
        <f t="shared" si="578"/>
        <v>6</v>
      </c>
      <c r="B2197" s="3" t="str">
        <f t="shared" si="579"/>
        <v>Oil</v>
      </c>
      <c r="C2197" s="3">
        <f t="shared" si="580"/>
        <v>0</v>
      </c>
      <c r="D2197" s="3">
        <f t="shared" si="581"/>
        <v>0</v>
      </c>
      <c r="E2197" s="3">
        <f t="shared" si="582"/>
        <v>0</v>
      </c>
      <c r="F2197" s="3" t="str">
        <f t="shared" si="583"/>
        <v/>
      </c>
      <c r="G2197" s="3">
        <f t="shared" si="584"/>
        <v>0</v>
      </c>
      <c r="H2197" s="3">
        <f t="shared" si="585"/>
        <v>0</v>
      </c>
      <c r="I2197" s="3">
        <f t="shared" si="586"/>
        <v>0</v>
      </c>
      <c r="J2197" s="3">
        <f t="shared" si="587"/>
        <v>0</v>
      </c>
      <c r="K2197" s="3">
        <f t="shared" si="588"/>
        <v>0</v>
      </c>
      <c r="L2197" s="3">
        <f t="shared" si="589"/>
        <v>0</v>
      </c>
      <c r="M2197" s="3">
        <f t="shared" si="590"/>
        <v>0</v>
      </c>
      <c r="N2197" s="3">
        <f t="shared" si="591"/>
        <v>0</v>
      </c>
      <c r="O2197" s="3">
        <f>SUM(K2197:M2197)</f>
        <v>0</v>
      </c>
      <c r="P2197" s="41" t="str">
        <f t="shared" si="592"/>
        <v/>
      </c>
      <c r="Q2197" s="42" t="str">
        <f t="shared" si="593"/>
        <v/>
      </c>
      <c r="R2197" s="44" t="str">
        <f t="shared" si="594"/>
        <v/>
      </c>
      <c r="S2197" s="3" t="str">
        <f>IF(G2197&gt;0,(K2197/G2197)*(1000000/365),"")</f>
        <v/>
      </c>
      <c r="T2197" s="3" t="str">
        <f>IF(H2197&gt;0,(L2197/H2197)*(1000000/365),"")</f>
        <v/>
      </c>
      <c r="U2197" s="3" t="str">
        <f>IF(I2197&gt;0,(M2197/I2197)*(1000000/365),"")</f>
        <v/>
      </c>
      <c r="V2197" s="28" t="str">
        <f>IF(J2197&gt;0,(N2197/J2197)*(1000000/365),"")</f>
        <v/>
      </c>
      <c r="Y2197" s="29" t="s">
        <v>1217</v>
      </c>
      <c r="AQ2197">
        <v>0</v>
      </c>
      <c r="AR2197">
        <v>0</v>
      </c>
    </row>
    <row r="2198" spans="1:44" x14ac:dyDescent="0.25">
      <c r="A2198" s="3">
        <f t="shared" si="578"/>
        <v>6</v>
      </c>
      <c r="B2198" s="3" t="str">
        <f t="shared" si="579"/>
        <v>Gas</v>
      </c>
      <c r="C2198" s="3">
        <f t="shared" si="580"/>
        <v>0</v>
      </c>
      <c r="D2198" s="3">
        <f t="shared" si="581"/>
        <v>0</v>
      </c>
      <c r="E2198" s="3">
        <f t="shared" si="582"/>
        <v>0</v>
      </c>
      <c r="F2198" s="3" t="str">
        <f t="shared" si="583"/>
        <v/>
      </c>
      <c r="G2198" s="3">
        <f t="shared" si="584"/>
        <v>0</v>
      </c>
      <c r="H2198" s="3">
        <f t="shared" si="585"/>
        <v>0</v>
      </c>
      <c r="I2198" s="3">
        <f t="shared" si="586"/>
        <v>0</v>
      </c>
      <c r="J2198" s="3">
        <f t="shared" si="587"/>
        <v>0</v>
      </c>
      <c r="K2198" s="3">
        <f t="shared" si="588"/>
        <v>0</v>
      </c>
      <c r="L2198" s="3">
        <f t="shared" si="589"/>
        <v>0</v>
      </c>
      <c r="M2198" s="3">
        <f t="shared" si="590"/>
        <v>0</v>
      </c>
      <c r="N2198" s="3">
        <f t="shared" si="591"/>
        <v>0</v>
      </c>
      <c r="O2198" s="3">
        <f>SUM(K2198:M2198)</f>
        <v>0</v>
      </c>
      <c r="P2198" s="41" t="str">
        <f t="shared" si="592"/>
        <v/>
      </c>
      <c r="Q2198" s="42" t="str">
        <f t="shared" si="593"/>
        <v/>
      </c>
      <c r="R2198" s="44" t="str">
        <f t="shared" si="594"/>
        <v/>
      </c>
      <c r="S2198" s="3" t="str">
        <f>IF(G2198&gt;0,(K2198/G2198)*(1000000/365),"")</f>
        <v/>
      </c>
      <c r="T2198" s="3" t="str">
        <f>IF(H2198&gt;0,(L2198/H2198)*(1000000/365),"")</f>
        <v/>
      </c>
      <c r="U2198" s="3" t="str">
        <f>IF(I2198&gt;0,(M2198/I2198)*(1000000/365),"")</f>
        <v/>
      </c>
      <c r="V2198" s="28" t="str">
        <f>IF(J2198&gt;0,(N2198/J2198)*(1000000/365),"")</f>
        <v/>
      </c>
      <c r="Y2198" s="29" t="s">
        <v>1218</v>
      </c>
      <c r="AQ2198">
        <v>0</v>
      </c>
      <c r="AR2198">
        <v>0</v>
      </c>
    </row>
    <row r="2199" spans="1:44" x14ac:dyDescent="0.25">
      <c r="A2199" s="3">
        <f t="shared" si="578"/>
        <v>6</v>
      </c>
      <c r="B2199" s="3" t="str">
        <f t="shared" si="579"/>
        <v>Gas</v>
      </c>
      <c r="C2199" s="3">
        <f t="shared" si="580"/>
        <v>0</v>
      </c>
      <c r="D2199" s="3">
        <f t="shared" si="581"/>
        <v>0</v>
      </c>
      <c r="E2199" s="3">
        <f t="shared" si="582"/>
        <v>0</v>
      </c>
      <c r="F2199" s="3" t="str">
        <f t="shared" si="583"/>
        <v/>
      </c>
      <c r="G2199" s="3">
        <f t="shared" si="584"/>
        <v>0</v>
      </c>
      <c r="H2199" s="3">
        <f t="shared" si="585"/>
        <v>0</v>
      </c>
      <c r="I2199" s="3">
        <f t="shared" si="586"/>
        <v>0</v>
      </c>
      <c r="J2199" s="3">
        <f t="shared" si="587"/>
        <v>0</v>
      </c>
      <c r="K2199" s="3">
        <f t="shared" si="588"/>
        <v>0</v>
      </c>
      <c r="L2199" s="3">
        <f t="shared" si="589"/>
        <v>0</v>
      </c>
      <c r="M2199" s="3">
        <f t="shared" si="590"/>
        <v>0</v>
      </c>
      <c r="N2199" s="3">
        <f t="shared" si="591"/>
        <v>0</v>
      </c>
      <c r="O2199" s="3">
        <f>SUM(K2199:M2199)</f>
        <v>0</v>
      </c>
      <c r="P2199" s="41" t="str">
        <f t="shared" si="592"/>
        <v/>
      </c>
      <c r="Q2199" s="42" t="str">
        <f t="shared" si="593"/>
        <v/>
      </c>
      <c r="R2199" s="44" t="str">
        <f t="shared" si="594"/>
        <v/>
      </c>
      <c r="S2199" s="3" t="str">
        <f>IF(G2199&gt;0,(K2199/G2199)*(1000000/365),"")</f>
        <v/>
      </c>
      <c r="T2199" s="3" t="str">
        <f>IF(H2199&gt;0,(L2199/H2199)*(1000000/365),"")</f>
        <v/>
      </c>
      <c r="U2199" s="3" t="str">
        <f>IF(I2199&gt;0,(M2199/I2199)*(1000000/365),"")</f>
        <v/>
      </c>
      <c r="V2199" s="28" t="str">
        <f>IF(J2199&gt;0,(N2199/J2199)*(1000000/365),"")</f>
        <v/>
      </c>
      <c r="Y2199" s="29" t="s">
        <v>1219</v>
      </c>
      <c r="AQ2199">
        <v>0</v>
      </c>
      <c r="AR2199">
        <v>0</v>
      </c>
    </row>
    <row r="2200" spans="1:44" x14ac:dyDescent="0.25">
      <c r="A2200" s="3">
        <f t="shared" si="578"/>
        <v>6</v>
      </c>
      <c r="B2200" s="3" t="str">
        <f t="shared" si="579"/>
        <v>Gas</v>
      </c>
      <c r="C2200" s="3">
        <f t="shared" si="580"/>
        <v>0</v>
      </c>
      <c r="D2200" s="3">
        <f t="shared" si="581"/>
        <v>0</v>
      </c>
      <c r="E2200" s="3">
        <f t="shared" si="582"/>
        <v>0</v>
      </c>
      <c r="F2200" s="3">
        <f>IF(AQ2200&gt;0,AA2200/1000000,"")</f>
        <v>0</v>
      </c>
      <c r="G2200" s="3">
        <f t="shared" si="584"/>
        <v>0</v>
      </c>
      <c r="H2200" s="3">
        <f t="shared" si="585"/>
        <v>0</v>
      </c>
      <c r="I2200" s="3">
        <f t="shared" si="586"/>
        <v>0</v>
      </c>
      <c r="J2200" s="3">
        <f t="shared" si="587"/>
        <v>1</v>
      </c>
      <c r="K2200" s="3">
        <f t="shared" si="588"/>
        <v>0</v>
      </c>
      <c r="L2200" s="3">
        <f t="shared" si="589"/>
        <v>0</v>
      </c>
      <c r="M2200" s="3">
        <f t="shared" si="590"/>
        <v>0</v>
      </c>
      <c r="N2200" s="3">
        <f t="shared" si="591"/>
        <v>1.9225800000000001E-5</v>
      </c>
      <c r="O2200" s="3">
        <f>SUM(K2200:M2200)</f>
        <v>0</v>
      </c>
      <c r="P2200" s="41" t="str">
        <f t="shared" si="592"/>
        <v/>
      </c>
      <c r="Q2200" s="42" t="str">
        <f t="shared" si="593"/>
        <v/>
      </c>
      <c r="R2200" s="44" t="str">
        <f t="shared" si="594"/>
        <v/>
      </c>
      <c r="S2200" s="3" t="str">
        <f>IF(G2200&gt;0,(K2200/G2200)*(1000000/365),"")</f>
        <v/>
      </c>
      <c r="T2200" s="3" t="str">
        <f>IF(H2200&gt;0,(L2200/H2200)*(1000000/365),"")</f>
        <v/>
      </c>
      <c r="U2200" s="3" t="str">
        <f>IF(I2200&gt;0,(M2200/I2200)*(1000000/365),"")</f>
        <v/>
      </c>
      <c r="V2200" s="28">
        <f>IF(J2200&gt;0,(N2200/J2200)*(1000000/365),"")</f>
        <v>5.2673424657534246E-2</v>
      </c>
      <c r="Y2200" s="29" t="s">
        <v>1220</v>
      </c>
      <c r="AQ2200">
        <v>1</v>
      </c>
      <c r="AR2200">
        <v>1.9225800000000001E-2</v>
      </c>
    </row>
    <row r="2201" spans="1:44" x14ac:dyDescent="0.25">
      <c r="A2201" s="3">
        <f t="shared" si="578"/>
        <v>6</v>
      </c>
      <c r="B2201" s="3" t="str">
        <f t="shared" si="579"/>
        <v>Oil</v>
      </c>
      <c r="C2201" s="3">
        <f t="shared" si="580"/>
        <v>0</v>
      </c>
      <c r="D2201" s="3">
        <f t="shared" si="581"/>
        <v>0</v>
      </c>
      <c r="E2201" s="3">
        <f t="shared" si="582"/>
        <v>0</v>
      </c>
      <c r="F2201" s="3">
        <f t="shared" si="583"/>
        <v>0</v>
      </c>
      <c r="G2201" s="3">
        <f t="shared" si="584"/>
        <v>0</v>
      </c>
      <c r="H2201" s="3">
        <f t="shared" si="585"/>
        <v>0</v>
      </c>
      <c r="I2201" s="3">
        <f t="shared" si="586"/>
        <v>0</v>
      </c>
      <c r="J2201" s="3">
        <f t="shared" si="587"/>
        <v>7</v>
      </c>
      <c r="K2201" s="3">
        <f t="shared" si="588"/>
        <v>0</v>
      </c>
      <c r="L2201" s="3">
        <f t="shared" si="589"/>
        <v>0</v>
      </c>
      <c r="M2201" s="3">
        <f t="shared" si="590"/>
        <v>0</v>
      </c>
      <c r="N2201" s="3">
        <f t="shared" si="591"/>
        <v>1.4016999999999999E-3</v>
      </c>
      <c r="O2201" s="3">
        <f>SUM(K2201:M2201)</f>
        <v>0</v>
      </c>
      <c r="P2201" s="41" t="str">
        <f t="shared" si="592"/>
        <v/>
      </c>
      <c r="Q2201" s="42" t="str">
        <f t="shared" si="593"/>
        <v/>
      </c>
      <c r="R2201" s="44" t="str">
        <f t="shared" si="594"/>
        <v/>
      </c>
      <c r="S2201" s="3" t="str">
        <f>IF(G2201&gt;0,(K2201/G2201)*(1000000/365),"")</f>
        <v/>
      </c>
      <c r="T2201" s="3" t="str">
        <f>IF(H2201&gt;0,(L2201/H2201)*(1000000/365),"")</f>
        <v/>
      </c>
      <c r="U2201" s="3" t="str">
        <f>IF(I2201&gt;0,(M2201/I2201)*(1000000/365),"")</f>
        <v/>
      </c>
      <c r="V2201" s="28">
        <f>IF(J2201&gt;0,(N2201/J2201)*(1000000/365),"")</f>
        <v>0.54861056751467707</v>
      </c>
      <c r="Y2201" s="29" t="s">
        <v>1221</v>
      </c>
      <c r="AQ2201">
        <v>7</v>
      </c>
      <c r="AR2201">
        <v>1.4016999999999999</v>
      </c>
    </row>
    <row r="2202" spans="1:44" x14ac:dyDescent="0.25">
      <c r="A2202" s="3">
        <f t="shared" si="578"/>
        <v>6</v>
      </c>
      <c r="B2202" s="3" t="str">
        <f t="shared" si="579"/>
        <v>Oil</v>
      </c>
      <c r="C2202" s="3">
        <f t="shared" si="580"/>
        <v>0</v>
      </c>
      <c r="D2202" s="3">
        <f t="shared" si="581"/>
        <v>0</v>
      </c>
      <c r="E2202" s="3">
        <f t="shared" si="582"/>
        <v>0</v>
      </c>
      <c r="F2202" s="3" t="str">
        <f t="shared" si="583"/>
        <v/>
      </c>
      <c r="G2202" s="3">
        <f t="shared" si="584"/>
        <v>0</v>
      </c>
      <c r="H2202" s="3">
        <f t="shared" si="585"/>
        <v>0</v>
      </c>
      <c r="I2202" s="3">
        <f t="shared" si="586"/>
        <v>0</v>
      </c>
      <c r="J2202" s="3">
        <f t="shared" si="587"/>
        <v>0</v>
      </c>
      <c r="K2202" s="3">
        <f t="shared" si="588"/>
        <v>0</v>
      </c>
      <c r="L2202" s="3">
        <f t="shared" si="589"/>
        <v>0</v>
      </c>
      <c r="M2202" s="3">
        <f t="shared" si="590"/>
        <v>0</v>
      </c>
      <c r="N2202" s="3">
        <f t="shared" si="591"/>
        <v>0</v>
      </c>
      <c r="O2202" s="3">
        <f>SUM(K2202:M2202)</f>
        <v>0</v>
      </c>
      <c r="P2202" s="41" t="str">
        <f t="shared" si="592"/>
        <v/>
      </c>
      <c r="Q2202" s="42" t="str">
        <f t="shared" si="593"/>
        <v/>
      </c>
      <c r="R2202" s="44" t="str">
        <f t="shared" si="594"/>
        <v/>
      </c>
      <c r="S2202" s="3" t="str">
        <f>IF(G2202&gt;0,(K2202/G2202)*(1000000/365),"")</f>
        <v/>
      </c>
      <c r="T2202" s="3" t="str">
        <f>IF(H2202&gt;0,(L2202/H2202)*(1000000/365),"")</f>
        <v/>
      </c>
      <c r="U2202" s="3" t="str">
        <f>IF(I2202&gt;0,(M2202/I2202)*(1000000/365),"")</f>
        <v/>
      </c>
      <c r="V2202" s="28" t="str">
        <f>IF(J2202&gt;0,(N2202/J2202)*(1000000/365),"")</f>
        <v/>
      </c>
      <c r="Y2202" s="29" t="s">
        <v>1222</v>
      </c>
      <c r="AQ2202">
        <v>0</v>
      </c>
      <c r="AR2202">
        <v>0</v>
      </c>
    </row>
  </sheetData>
  <autoFilter ref="A7:AR2202" xr:uid="{C381D55D-79BC-422B-B2A1-468CDE8CABB6}"/>
  <mergeCells count="2">
    <mergeCell ref="P6:R6"/>
    <mergeCell ref="S6:V6"/>
  </mergeCells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15E4F-3158-4720-BAD9-E7AA29CC258D}">
  <sheetPr>
    <tabColor theme="0" tint="-0.499984740745262"/>
  </sheetPr>
  <dimension ref="A1:AP2196"/>
  <sheetViews>
    <sheetView workbookViewId="0">
      <selection activeCell="L33" sqref="L33"/>
    </sheetView>
  </sheetViews>
  <sheetFormatPr defaultRowHeight="15" x14ac:dyDescent="0.25"/>
  <cols>
    <col min="7" max="7" width="8.7109375" style="1"/>
    <col min="9" max="9" width="8.7109375" style="1"/>
    <col min="12" max="12" width="8.7109375" style="1"/>
    <col min="20" max="24" width="8.7109375" style="1"/>
    <col min="28" max="30" width="8.7109375" style="1"/>
    <col min="32" max="34" width="8.7109375" style="1"/>
    <col min="36" max="36" width="8.7109375" style="1"/>
    <col min="38" max="38" width="8.7109375" style="1"/>
    <col min="41" max="41" width="8.7109375" style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t="s">
        <v>24</v>
      </c>
      <c r="Z1" t="s">
        <v>25</v>
      </c>
      <c r="AA1" t="s">
        <v>26</v>
      </c>
      <c r="AB1" s="1" t="s">
        <v>27</v>
      </c>
      <c r="AC1" s="1" t="s">
        <v>28</v>
      </c>
      <c r="AD1" s="1" t="s">
        <v>29</v>
      </c>
      <c r="AE1" t="s">
        <v>30</v>
      </c>
      <c r="AF1" s="1" t="s">
        <v>31</v>
      </c>
      <c r="AG1" s="1" t="s">
        <v>32</v>
      </c>
      <c r="AH1" s="1" t="s">
        <v>33</v>
      </c>
      <c r="AI1" t="s">
        <v>34</v>
      </c>
      <c r="AJ1" s="1" t="s">
        <v>35</v>
      </c>
      <c r="AK1" t="s">
        <v>36</v>
      </c>
      <c r="AL1" s="1" t="s">
        <v>37</v>
      </c>
      <c r="AM1" t="s">
        <v>38</v>
      </c>
      <c r="AN1" t="s">
        <v>39</v>
      </c>
      <c r="AO1" s="1" t="s">
        <v>40</v>
      </c>
      <c r="AP1" t="s">
        <v>41</v>
      </c>
    </row>
    <row r="2" spans="1:42" x14ac:dyDescent="0.25">
      <c r="A2" t="s">
        <v>42</v>
      </c>
      <c r="B2">
        <v>1010765</v>
      </c>
      <c r="C2">
        <v>2015</v>
      </c>
      <c r="D2" t="s">
        <v>43</v>
      </c>
      <c r="E2" t="s">
        <v>44</v>
      </c>
      <c r="F2" t="s">
        <v>45</v>
      </c>
      <c r="G2" s="1" t="s">
        <v>46</v>
      </c>
      <c r="I2" s="1" t="s">
        <v>47</v>
      </c>
      <c r="J2" t="s">
        <v>48</v>
      </c>
      <c r="K2" t="s">
        <v>49</v>
      </c>
      <c r="L2" s="1">
        <v>129364</v>
      </c>
      <c r="M2">
        <v>75</v>
      </c>
      <c r="N2">
        <v>12</v>
      </c>
      <c r="O2">
        <v>24.2</v>
      </c>
      <c r="P2">
        <v>1.7000000000000001E-2</v>
      </c>
      <c r="Q2">
        <v>1.7000000000000001E-2</v>
      </c>
      <c r="R2">
        <v>5.45E-2</v>
      </c>
      <c r="S2">
        <v>5.45E-2</v>
      </c>
      <c r="T2" s="1">
        <v>2</v>
      </c>
      <c r="U2" s="1">
        <v>7</v>
      </c>
      <c r="V2" s="1">
        <v>0</v>
      </c>
      <c r="W2" s="1" t="s">
        <v>50</v>
      </c>
      <c r="X2" s="1">
        <v>7</v>
      </c>
      <c r="Y2">
        <v>2.121</v>
      </c>
      <c r="Z2">
        <v>7.86</v>
      </c>
      <c r="AA2">
        <v>0.111</v>
      </c>
      <c r="AB2" s="1">
        <v>0.41370000000000001</v>
      </c>
      <c r="AC2" s="1" t="s">
        <v>49</v>
      </c>
      <c r="AG2" s="1" t="s">
        <v>49</v>
      </c>
    </row>
    <row r="3" spans="1:42" x14ac:dyDescent="0.25">
      <c r="A3" t="s">
        <v>42</v>
      </c>
      <c r="B3">
        <v>1010765</v>
      </c>
      <c r="C3">
        <v>2015</v>
      </c>
      <c r="D3" t="s">
        <v>43</v>
      </c>
      <c r="E3" t="s">
        <v>44</v>
      </c>
      <c r="F3" t="s">
        <v>45</v>
      </c>
      <c r="G3" s="1" t="s">
        <v>51</v>
      </c>
      <c r="I3" s="1" t="s">
        <v>47</v>
      </c>
      <c r="J3" t="s">
        <v>48</v>
      </c>
      <c r="K3" t="s">
        <v>49</v>
      </c>
      <c r="L3" s="1">
        <v>52654</v>
      </c>
      <c r="M3">
        <v>75</v>
      </c>
      <c r="N3">
        <v>20</v>
      </c>
      <c r="O3">
        <v>25.8</v>
      </c>
      <c r="P3">
        <v>1.7000000000000001E-2</v>
      </c>
      <c r="Q3">
        <v>1.7000000000000001E-2</v>
      </c>
      <c r="R3">
        <v>5.45E-2</v>
      </c>
      <c r="S3">
        <v>5.45E-2</v>
      </c>
      <c r="T3" s="1">
        <v>1</v>
      </c>
      <c r="U3" s="1">
        <v>2</v>
      </c>
      <c r="V3" s="1">
        <v>0</v>
      </c>
      <c r="W3" s="1" t="s">
        <v>50</v>
      </c>
      <c r="X3" s="1">
        <v>2</v>
      </c>
      <c r="Y3">
        <v>0.8506243</v>
      </c>
      <c r="Z3">
        <v>3.1792758000000001</v>
      </c>
      <c r="AA3">
        <v>4.48E-2</v>
      </c>
      <c r="AB3" s="1">
        <v>0.1673</v>
      </c>
      <c r="AC3" s="1" t="s">
        <v>49</v>
      </c>
      <c r="AG3" s="1" t="s">
        <v>49</v>
      </c>
    </row>
    <row r="4" spans="1:42" x14ac:dyDescent="0.25">
      <c r="A4" t="s">
        <v>52</v>
      </c>
      <c r="B4">
        <v>1009967</v>
      </c>
      <c r="C4">
        <v>2015</v>
      </c>
      <c r="D4" t="s">
        <v>43</v>
      </c>
      <c r="E4" t="s">
        <v>44</v>
      </c>
      <c r="F4" t="s">
        <v>45</v>
      </c>
      <c r="G4" s="1" t="s">
        <v>53</v>
      </c>
      <c r="I4" s="1" t="s">
        <v>47</v>
      </c>
      <c r="J4" t="s">
        <v>54</v>
      </c>
      <c r="K4" t="s">
        <v>49</v>
      </c>
      <c r="L4" s="1">
        <v>4278.8999999999996</v>
      </c>
      <c r="M4">
        <v>60</v>
      </c>
      <c r="N4">
        <v>70</v>
      </c>
      <c r="O4">
        <v>43.78</v>
      </c>
      <c r="P4">
        <v>8.6999999999999994E-3</v>
      </c>
      <c r="Q4">
        <v>8.6999999999999994E-3</v>
      </c>
      <c r="R4">
        <v>0.35</v>
      </c>
      <c r="S4">
        <v>0.35</v>
      </c>
      <c r="T4" s="1">
        <v>1</v>
      </c>
      <c r="U4" s="1">
        <v>2</v>
      </c>
      <c r="V4" s="1">
        <v>0</v>
      </c>
      <c r="W4" s="1" t="s">
        <v>49</v>
      </c>
      <c r="AC4" s="1" t="s">
        <v>50</v>
      </c>
      <c r="AD4" s="1">
        <v>2</v>
      </c>
      <c r="AE4">
        <v>0</v>
      </c>
      <c r="AF4" s="1">
        <v>0.99299999999999999</v>
      </c>
      <c r="AG4" s="1" t="s">
        <v>49</v>
      </c>
    </row>
    <row r="5" spans="1:42" x14ac:dyDescent="0.25">
      <c r="A5" t="s">
        <v>52</v>
      </c>
      <c r="B5">
        <v>1009967</v>
      </c>
      <c r="C5">
        <v>2015</v>
      </c>
      <c r="D5" t="s">
        <v>43</v>
      </c>
      <c r="E5" t="s">
        <v>44</v>
      </c>
      <c r="F5" t="s">
        <v>45</v>
      </c>
      <c r="G5" s="1" t="s">
        <v>55</v>
      </c>
      <c r="I5" s="1" t="s">
        <v>47</v>
      </c>
      <c r="J5" t="s">
        <v>54</v>
      </c>
      <c r="K5" t="s">
        <v>49</v>
      </c>
      <c r="L5" s="1">
        <v>3712.1</v>
      </c>
      <c r="M5">
        <v>152</v>
      </c>
      <c r="N5">
        <v>152</v>
      </c>
      <c r="O5">
        <v>51</v>
      </c>
      <c r="P5">
        <v>3.5000000000000001E-3</v>
      </c>
      <c r="Q5">
        <v>3.5000000000000001E-3</v>
      </c>
      <c r="R5">
        <v>0.36</v>
      </c>
      <c r="S5">
        <v>0.36</v>
      </c>
      <c r="T5" s="1">
        <v>1</v>
      </c>
      <c r="U5" s="1">
        <v>2</v>
      </c>
      <c r="V5" s="1">
        <v>0</v>
      </c>
      <c r="W5" s="1" t="s">
        <v>49</v>
      </c>
      <c r="AC5" s="1" t="s">
        <v>50</v>
      </c>
      <c r="AD5" s="1">
        <v>2</v>
      </c>
      <c r="AE5">
        <v>0.437</v>
      </c>
      <c r="AF5" s="1">
        <v>0.624</v>
      </c>
      <c r="AG5" s="1" t="s">
        <v>49</v>
      </c>
    </row>
    <row r="6" spans="1:42" x14ac:dyDescent="0.25">
      <c r="A6" t="s">
        <v>52</v>
      </c>
      <c r="B6">
        <v>1009967</v>
      </c>
      <c r="C6">
        <v>2015</v>
      </c>
      <c r="D6" t="s">
        <v>43</v>
      </c>
      <c r="E6" t="s">
        <v>44</v>
      </c>
      <c r="F6" t="s">
        <v>45</v>
      </c>
      <c r="G6" s="1" t="s">
        <v>56</v>
      </c>
      <c r="I6" s="1" t="s">
        <v>47</v>
      </c>
      <c r="J6" t="s">
        <v>54</v>
      </c>
      <c r="K6" t="s">
        <v>49</v>
      </c>
      <c r="L6" s="1">
        <v>4027.1</v>
      </c>
      <c r="M6">
        <v>70</v>
      </c>
      <c r="N6">
        <v>70</v>
      </c>
      <c r="O6">
        <v>51</v>
      </c>
      <c r="P6">
        <v>3.5000000000000001E-3</v>
      </c>
      <c r="Q6">
        <v>3.5000000000000001E-3</v>
      </c>
      <c r="R6">
        <v>0.36</v>
      </c>
      <c r="S6">
        <v>0.36</v>
      </c>
      <c r="T6" s="1">
        <v>1</v>
      </c>
      <c r="U6" s="1">
        <v>1</v>
      </c>
      <c r="V6" s="1">
        <v>0</v>
      </c>
      <c r="W6" s="1" t="s">
        <v>49</v>
      </c>
      <c r="AC6" s="1" t="s">
        <v>50</v>
      </c>
      <c r="AD6" s="1">
        <v>2</v>
      </c>
      <c r="AE6">
        <v>0.41699999999999998</v>
      </c>
      <c r="AF6" s="1">
        <v>0.67300000000000004</v>
      </c>
      <c r="AG6" s="1" t="s">
        <v>49</v>
      </c>
    </row>
    <row r="7" spans="1:42" x14ac:dyDescent="0.25">
      <c r="A7" t="s">
        <v>52</v>
      </c>
      <c r="B7">
        <v>1009967</v>
      </c>
      <c r="C7">
        <v>2015</v>
      </c>
      <c r="D7" t="s">
        <v>43</v>
      </c>
      <c r="E7" t="s">
        <v>44</v>
      </c>
      <c r="F7" t="s">
        <v>45</v>
      </c>
      <c r="G7" s="1" t="s">
        <v>57</v>
      </c>
      <c r="I7" s="1" t="s">
        <v>47</v>
      </c>
      <c r="J7" t="s">
        <v>54</v>
      </c>
      <c r="K7" t="s">
        <v>49</v>
      </c>
      <c r="L7" s="1">
        <v>4406</v>
      </c>
      <c r="M7">
        <v>60</v>
      </c>
      <c r="N7">
        <v>70</v>
      </c>
      <c r="O7">
        <v>43.78</v>
      </c>
      <c r="P7">
        <v>8.6999999999999994E-3</v>
      </c>
      <c r="Q7">
        <v>8.6999999999999994E-3</v>
      </c>
      <c r="R7">
        <v>0.35</v>
      </c>
      <c r="S7">
        <v>0.35</v>
      </c>
      <c r="T7" s="1">
        <v>1</v>
      </c>
      <c r="U7" s="1">
        <v>2</v>
      </c>
      <c r="V7" s="1">
        <v>0</v>
      </c>
      <c r="W7" s="1" t="s">
        <v>49</v>
      </c>
      <c r="AC7" s="1" t="s">
        <v>50</v>
      </c>
      <c r="AD7" s="1">
        <v>2</v>
      </c>
      <c r="AE7">
        <v>0</v>
      </c>
      <c r="AF7" s="1">
        <v>1.0269999999999999</v>
      </c>
      <c r="AG7" s="1" t="s">
        <v>49</v>
      </c>
    </row>
    <row r="8" spans="1:42" x14ac:dyDescent="0.25">
      <c r="A8" t="s">
        <v>58</v>
      </c>
      <c r="B8">
        <v>1010718</v>
      </c>
      <c r="C8">
        <v>2015</v>
      </c>
      <c r="D8" t="s">
        <v>43</v>
      </c>
      <c r="E8" t="s">
        <v>44</v>
      </c>
      <c r="F8" t="s">
        <v>45</v>
      </c>
      <c r="G8" s="1" t="s">
        <v>59</v>
      </c>
      <c r="I8" s="1" t="s">
        <v>47</v>
      </c>
      <c r="J8" t="s">
        <v>60</v>
      </c>
      <c r="K8" t="s">
        <v>49</v>
      </c>
      <c r="L8" s="1">
        <v>2393590.6153936</v>
      </c>
      <c r="M8">
        <v>65.985915500000004</v>
      </c>
      <c r="N8">
        <v>11.901408500000001</v>
      </c>
      <c r="O8">
        <v>72.489016100000001</v>
      </c>
      <c r="P8">
        <v>2.1999999999999999E-5</v>
      </c>
      <c r="Q8">
        <v>1.1429999999999999E-3</v>
      </c>
      <c r="R8">
        <v>9.6599999999999995E-4</v>
      </c>
      <c r="S8">
        <v>8.2209000000000004E-2</v>
      </c>
      <c r="T8" s="1">
        <v>71</v>
      </c>
      <c r="U8" s="1">
        <v>114</v>
      </c>
      <c r="V8" s="1">
        <v>0</v>
      </c>
      <c r="W8" s="1" t="s">
        <v>49</v>
      </c>
      <c r="AC8" s="1" t="s">
        <v>49</v>
      </c>
      <c r="AG8" s="1" t="s">
        <v>50</v>
      </c>
      <c r="AH8" s="1">
        <v>114</v>
      </c>
      <c r="AI8">
        <v>40786.6</v>
      </c>
      <c r="AJ8" s="1">
        <v>0.87983140000000004</v>
      </c>
      <c r="AK8">
        <v>6.58083E-2</v>
      </c>
    </row>
    <row r="9" spans="1:42" x14ac:dyDescent="0.25">
      <c r="A9" t="s">
        <v>61</v>
      </c>
      <c r="B9">
        <v>1008784</v>
      </c>
      <c r="C9">
        <v>2015</v>
      </c>
      <c r="D9" t="s">
        <v>43</v>
      </c>
      <c r="E9" t="s">
        <v>44</v>
      </c>
      <c r="F9" t="s">
        <v>45</v>
      </c>
      <c r="G9" s="1" t="s">
        <v>59</v>
      </c>
      <c r="I9" s="1" t="s">
        <v>62</v>
      </c>
      <c r="K9" t="s">
        <v>49</v>
      </c>
      <c r="L9" s="1">
        <v>4573</v>
      </c>
      <c r="M9">
        <v>70</v>
      </c>
      <c r="N9">
        <v>0</v>
      </c>
      <c r="O9">
        <v>0</v>
      </c>
      <c r="P9">
        <v>0</v>
      </c>
      <c r="Q9">
        <v>0</v>
      </c>
      <c r="R9">
        <v>0.36520180000000002</v>
      </c>
      <c r="S9">
        <v>0.36520180000000002</v>
      </c>
      <c r="T9" s="1">
        <v>6</v>
      </c>
      <c r="U9" s="1">
        <v>6</v>
      </c>
      <c r="V9" s="1">
        <v>0</v>
      </c>
      <c r="W9" s="1" t="s">
        <v>50</v>
      </c>
      <c r="X9" s="1">
        <v>6</v>
      </c>
      <c r="Y9">
        <v>15.1218352</v>
      </c>
      <c r="Z9">
        <v>5.5197573000000002</v>
      </c>
      <c r="AA9">
        <v>0</v>
      </c>
      <c r="AB9" s="1">
        <v>0</v>
      </c>
      <c r="AC9" s="1" t="s">
        <v>49</v>
      </c>
      <c r="AD9" s="1">
        <v>0</v>
      </c>
      <c r="AE9">
        <v>0</v>
      </c>
      <c r="AF9" s="1">
        <v>0</v>
      </c>
      <c r="AG9" s="1" t="s">
        <v>50</v>
      </c>
      <c r="AH9" s="1">
        <v>6</v>
      </c>
      <c r="AI9">
        <v>5.8132000000000001E-3</v>
      </c>
      <c r="AJ9" s="1">
        <v>2.1218999999999999E-3</v>
      </c>
      <c r="AK9">
        <v>1.5999999999999999E-6</v>
      </c>
    </row>
    <row r="10" spans="1:42" x14ac:dyDescent="0.25">
      <c r="A10" t="s">
        <v>61</v>
      </c>
      <c r="B10">
        <v>1008784</v>
      </c>
      <c r="C10">
        <v>2015</v>
      </c>
      <c r="D10" t="s">
        <v>43</v>
      </c>
      <c r="E10" t="s">
        <v>44</v>
      </c>
      <c r="F10" t="s">
        <v>45</v>
      </c>
      <c r="G10" s="1" t="s">
        <v>59</v>
      </c>
      <c r="I10" s="1" t="s">
        <v>62</v>
      </c>
      <c r="K10" t="s">
        <v>49</v>
      </c>
      <c r="L10" s="1">
        <v>4817</v>
      </c>
      <c r="M10">
        <v>70</v>
      </c>
      <c r="N10">
        <v>0</v>
      </c>
      <c r="O10">
        <v>0</v>
      </c>
      <c r="P10">
        <v>0</v>
      </c>
      <c r="Q10">
        <v>0</v>
      </c>
      <c r="R10">
        <v>0.36520180000000002</v>
      </c>
      <c r="S10">
        <v>0.36520180000000002</v>
      </c>
      <c r="T10" s="1">
        <v>6</v>
      </c>
      <c r="U10" s="1">
        <v>6</v>
      </c>
      <c r="V10" s="1">
        <v>0</v>
      </c>
      <c r="W10" s="1" t="s">
        <v>50</v>
      </c>
      <c r="X10" s="1">
        <v>6</v>
      </c>
      <c r="Y10">
        <v>15.9286858</v>
      </c>
      <c r="Z10">
        <v>5.8142731000000003</v>
      </c>
      <c r="AA10">
        <v>0</v>
      </c>
      <c r="AB10" s="1">
        <v>0</v>
      </c>
      <c r="AC10" s="1" t="s">
        <v>49</v>
      </c>
      <c r="AD10" s="1">
        <v>0</v>
      </c>
      <c r="AE10">
        <v>0</v>
      </c>
      <c r="AF10" s="1">
        <v>0</v>
      </c>
      <c r="AG10" s="1" t="s">
        <v>50</v>
      </c>
      <c r="AH10" s="1">
        <v>6</v>
      </c>
      <c r="AI10">
        <v>6.1234000000000002E-3</v>
      </c>
      <c r="AJ10" s="1">
        <v>2.2350999999999998E-3</v>
      </c>
      <c r="AK10">
        <v>1.5999999999999999E-6</v>
      </c>
    </row>
    <row r="11" spans="1:42" x14ac:dyDescent="0.25">
      <c r="A11" t="s">
        <v>61</v>
      </c>
      <c r="B11">
        <v>1008784</v>
      </c>
      <c r="C11">
        <v>2015</v>
      </c>
      <c r="D11" t="s">
        <v>43</v>
      </c>
      <c r="E11" t="s">
        <v>44</v>
      </c>
      <c r="F11" t="s">
        <v>45</v>
      </c>
      <c r="G11" s="1" t="s">
        <v>59</v>
      </c>
      <c r="I11" s="1" t="s">
        <v>62</v>
      </c>
      <c r="K11" t="s">
        <v>49</v>
      </c>
      <c r="L11" s="1">
        <v>3700</v>
      </c>
      <c r="M11">
        <v>70</v>
      </c>
      <c r="N11">
        <v>0</v>
      </c>
      <c r="O11">
        <v>0</v>
      </c>
      <c r="P11">
        <v>0</v>
      </c>
      <c r="Q11">
        <v>0</v>
      </c>
      <c r="R11">
        <v>0.36520180000000002</v>
      </c>
      <c r="S11">
        <v>0.36520180000000002</v>
      </c>
      <c r="T11" s="1">
        <v>6</v>
      </c>
      <c r="U11" s="1">
        <v>6</v>
      </c>
      <c r="V11" s="1">
        <v>0</v>
      </c>
      <c r="W11" s="1" t="s">
        <v>50</v>
      </c>
      <c r="X11" s="1">
        <v>6</v>
      </c>
      <c r="Y11">
        <v>12.235029600000001</v>
      </c>
      <c r="Z11">
        <v>4.4660184000000003</v>
      </c>
      <c r="AA11">
        <v>0</v>
      </c>
      <c r="AB11" s="1">
        <v>0</v>
      </c>
      <c r="AC11" s="1" t="s">
        <v>49</v>
      </c>
      <c r="AD11" s="1">
        <v>0</v>
      </c>
      <c r="AE11">
        <v>0</v>
      </c>
      <c r="AF11" s="1">
        <v>0</v>
      </c>
      <c r="AG11" s="1" t="s">
        <v>50</v>
      </c>
      <c r="AH11" s="1">
        <v>6</v>
      </c>
      <c r="AI11">
        <v>4.7033999999999999E-3</v>
      </c>
      <c r="AJ11" s="1">
        <v>1.7168000000000001E-3</v>
      </c>
      <c r="AK11">
        <v>1.3E-6</v>
      </c>
    </row>
    <row r="12" spans="1:42" x14ac:dyDescent="0.25">
      <c r="A12" t="s">
        <v>61</v>
      </c>
      <c r="B12">
        <v>1008784</v>
      </c>
      <c r="C12">
        <v>2015</v>
      </c>
      <c r="D12" t="s">
        <v>43</v>
      </c>
      <c r="E12" t="s">
        <v>44</v>
      </c>
      <c r="F12" t="s">
        <v>45</v>
      </c>
      <c r="G12" s="1" t="s">
        <v>59</v>
      </c>
      <c r="I12" s="1" t="s">
        <v>62</v>
      </c>
      <c r="K12" t="s">
        <v>49</v>
      </c>
      <c r="L12" s="1">
        <v>6081</v>
      </c>
      <c r="M12">
        <v>70</v>
      </c>
      <c r="N12">
        <v>0</v>
      </c>
      <c r="O12">
        <v>0</v>
      </c>
      <c r="P12">
        <v>0</v>
      </c>
      <c r="Q12">
        <v>0</v>
      </c>
      <c r="R12">
        <v>0.36520180000000002</v>
      </c>
      <c r="S12">
        <v>0.36520180000000002</v>
      </c>
      <c r="T12" s="1">
        <v>6</v>
      </c>
      <c r="U12" s="1">
        <v>6</v>
      </c>
      <c r="V12" s="1">
        <v>0</v>
      </c>
      <c r="W12" s="1" t="s">
        <v>50</v>
      </c>
      <c r="X12" s="1">
        <v>6</v>
      </c>
      <c r="Y12">
        <v>20.108436399999999</v>
      </c>
      <c r="Z12">
        <v>7.3399615999999996</v>
      </c>
      <c r="AA12">
        <v>0</v>
      </c>
      <c r="AB12" s="1">
        <v>0</v>
      </c>
      <c r="AC12" s="1" t="s">
        <v>49</v>
      </c>
      <c r="AD12" s="1">
        <v>0</v>
      </c>
      <c r="AE12">
        <v>0</v>
      </c>
      <c r="AF12" s="1">
        <v>0</v>
      </c>
      <c r="AG12" s="1" t="s">
        <v>50</v>
      </c>
      <c r="AH12" s="1">
        <v>6</v>
      </c>
      <c r="AI12">
        <v>7.7301000000000002E-3</v>
      </c>
      <c r="AJ12" s="1">
        <v>2.8216000000000001E-3</v>
      </c>
      <c r="AK12">
        <v>2.0999999999999998E-6</v>
      </c>
    </row>
    <row r="13" spans="1:42" x14ac:dyDescent="0.25">
      <c r="A13" t="s">
        <v>61</v>
      </c>
      <c r="B13">
        <v>1008784</v>
      </c>
      <c r="C13">
        <v>2015</v>
      </c>
      <c r="D13" t="s">
        <v>43</v>
      </c>
      <c r="E13" t="s">
        <v>44</v>
      </c>
      <c r="F13" t="s">
        <v>45</v>
      </c>
      <c r="G13" s="1" t="s">
        <v>59</v>
      </c>
      <c r="I13" s="1" t="s">
        <v>62</v>
      </c>
      <c r="K13" t="s">
        <v>49</v>
      </c>
      <c r="L13" s="1">
        <v>4873</v>
      </c>
      <c r="M13">
        <v>70</v>
      </c>
      <c r="N13">
        <v>0</v>
      </c>
      <c r="O13">
        <v>0</v>
      </c>
      <c r="P13">
        <v>0</v>
      </c>
      <c r="Q13">
        <v>0</v>
      </c>
      <c r="R13">
        <v>0.36520180000000002</v>
      </c>
      <c r="S13">
        <v>0.36520180000000002</v>
      </c>
      <c r="T13" s="1">
        <v>6</v>
      </c>
      <c r="U13" s="1">
        <v>6</v>
      </c>
      <c r="V13" s="1">
        <v>0</v>
      </c>
      <c r="W13" s="1" t="s">
        <v>50</v>
      </c>
      <c r="X13" s="1">
        <v>6</v>
      </c>
      <c r="Y13">
        <v>16.113864599999999</v>
      </c>
      <c r="Z13">
        <v>5.8818669000000003</v>
      </c>
      <c r="AA13">
        <v>0</v>
      </c>
      <c r="AB13" s="1">
        <v>0</v>
      </c>
      <c r="AC13" s="1" t="s">
        <v>49</v>
      </c>
      <c r="AD13" s="1">
        <v>0</v>
      </c>
      <c r="AE13">
        <v>0</v>
      </c>
      <c r="AF13" s="1">
        <v>0</v>
      </c>
      <c r="AG13" s="1" t="s">
        <v>50</v>
      </c>
      <c r="AH13" s="1">
        <v>6</v>
      </c>
      <c r="AI13">
        <v>6.1945000000000004E-3</v>
      </c>
      <c r="AJ13" s="1">
        <v>2.2610999999999998E-3</v>
      </c>
      <c r="AK13">
        <v>1.7E-6</v>
      </c>
    </row>
    <row r="14" spans="1:42" x14ac:dyDescent="0.25">
      <c r="A14" t="s">
        <v>61</v>
      </c>
      <c r="B14">
        <v>1008784</v>
      </c>
      <c r="C14">
        <v>2015</v>
      </c>
      <c r="D14" t="s">
        <v>43</v>
      </c>
      <c r="E14" t="s">
        <v>44</v>
      </c>
      <c r="F14" t="s">
        <v>45</v>
      </c>
      <c r="G14" s="1" t="s">
        <v>59</v>
      </c>
      <c r="I14" s="1" t="s">
        <v>62</v>
      </c>
      <c r="K14" t="s">
        <v>49</v>
      </c>
      <c r="L14" s="1">
        <v>10236</v>
      </c>
      <c r="M14">
        <v>70</v>
      </c>
      <c r="N14">
        <v>0</v>
      </c>
      <c r="O14">
        <v>0</v>
      </c>
      <c r="P14">
        <v>0</v>
      </c>
      <c r="Q14">
        <v>0</v>
      </c>
      <c r="R14">
        <v>0.36520180000000002</v>
      </c>
      <c r="S14">
        <v>0.36520180000000002</v>
      </c>
      <c r="T14" s="1">
        <v>6</v>
      </c>
      <c r="U14" s="1">
        <v>6</v>
      </c>
      <c r="V14" s="1">
        <v>0</v>
      </c>
      <c r="W14" s="1" t="s">
        <v>50</v>
      </c>
      <c r="X14" s="1">
        <v>6</v>
      </c>
      <c r="Y14">
        <v>33.848044000000002</v>
      </c>
      <c r="Z14">
        <v>12.3551796</v>
      </c>
      <c r="AA14">
        <v>0</v>
      </c>
      <c r="AB14" s="1">
        <v>0</v>
      </c>
      <c r="AC14" s="1" t="s">
        <v>49</v>
      </c>
      <c r="AD14" s="1">
        <v>0</v>
      </c>
      <c r="AE14">
        <v>0</v>
      </c>
      <c r="AF14" s="1">
        <v>0</v>
      </c>
      <c r="AG14" s="1" t="s">
        <v>50</v>
      </c>
      <c r="AH14" s="1">
        <v>6</v>
      </c>
      <c r="AI14">
        <v>1.3011999999999999E-2</v>
      </c>
      <c r="AJ14" s="1">
        <v>4.7495999999999997E-3</v>
      </c>
      <c r="AK14">
        <v>3.4999999999999999E-6</v>
      </c>
    </row>
    <row r="15" spans="1:42" x14ac:dyDescent="0.25">
      <c r="A15" t="s">
        <v>61</v>
      </c>
      <c r="B15">
        <v>1008784</v>
      </c>
      <c r="C15">
        <v>2015</v>
      </c>
      <c r="D15" t="s">
        <v>43</v>
      </c>
      <c r="E15" t="s">
        <v>44</v>
      </c>
      <c r="F15" t="s">
        <v>45</v>
      </c>
      <c r="G15" s="1" t="s">
        <v>59</v>
      </c>
      <c r="I15" s="1" t="s">
        <v>62</v>
      </c>
      <c r="K15" t="s">
        <v>49</v>
      </c>
      <c r="L15" s="1">
        <v>64134</v>
      </c>
      <c r="M15">
        <v>70</v>
      </c>
      <c r="N15">
        <v>0</v>
      </c>
      <c r="O15">
        <v>0</v>
      </c>
      <c r="P15">
        <v>0</v>
      </c>
      <c r="Q15">
        <v>0</v>
      </c>
      <c r="R15">
        <v>0.36520180000000002</v>
      </c>
      <c r="S15">
        <v>0.36520180000000002</v>
      </c>
      <c r="T15" s="1">
        <v>8</v>
      </c>
      <c r="U15" s="1">
        <v>8</v>
      </c>
      <c r="V15" s="1">
        <v>0</v>
      </c>
      <c r="W15" s="1" t="s">
        <v>50</v>
      </c>
      <c r="X15" s="1">
        <v>8</v>
      </c>
      <c r="Y15">
        <v>212.07605050000001</v>
      </c>
      <c r="Z15">
        <v>77.411790300000007</v>
      </c>
      <c r="AA15">
        <v>0</v>
      </c>
      <c r="AB15" s="1">
        <v>0</v>
      </c>
      <c r="AC15" s="1" t="s">
        <v>49</v>
      </c>
      <c r="AD15" s="1">
        <v>0</v>
      </c>
      <c r="AE15">
        <v>0</v>
      </c>
      <c r="AF15" s="1">
        <v>0</v>
      </c>
      <c r="AG15" s="1" t="s">
        <v>50</v>
      </c>
      <c r="AH15" s="1">
        <v>8</v>
      </c>
      <c r="AI15">
        <v>8.1526899999999999E-2</v>
      </c>
      <c r="AJ15" s="1">
        <v>2.9758900000000001E-2</v>
      </c>
      <c r="AK15">
        <v>2.1800000000000001E-5</v>
      </c>
    </row>
    <row r="16" spans="1:42" x14ac:dyDescent="0.25">
      <c r="A16" t="s">
        <v>61</v>
      </c>
      <c r="B16">
        <v>1008784</v>
      </c>
      <c r="C16">
        <v>2015</v>
      </c>
      <c r="D16" t="s">
        <v>43</v>
      </c>
      <c r="E16" t="s">
        <v>44</v>
      </c>
      <c r="F16" t="s">
        <v>45</v>
      </c>
      <c r="G16" s="1" t="s">
        <v>59</v>
      </c>
      <c r="I16" s="1" t="s">
        <v>62</v>
      </c>
      <c r="K16" t="s">
        <v>49</v>
      </c>
      <c r="L16" s="1">
        <v>51356</v>
      </c>
      <c r="M16">
        <v>70</v>
      </c>
      <c r="N16">
        <v>0</v>
      </c>
      <c r="O16">
        <v>0</v>
      </c>
      <c r="P16">
        <v>0</v>
      </c>
      <c r="Q16">
        <v>0</v>
      </c>
      <c r="R16">
        <v>0.36520180000000002</v>
      </c>
      <c r="S16">
        <v>0.36520180000000002</v>
      </c>
      <c r="T16" s="1">
        <v>8</v>
      </c>
      <c r="U16" s="1">
        <v>8</v>
      </c>
      <c r="V16" s="1">
        <v>0</v>
      </c>
      <c r="W16" s="1" t="s">
        <v>50</v>
      </c>
      <c r="X16" s="1">
        <v>8</v>
      </c>
      <c r="Y16">
        <v>169.82221050000001</v>
      </c>
      <c r="Z16">
        <v>61.988335399999997</v>
      </c>
      <c r="AA16">
        <v>0</v>
      </c>
      <c r="AB16" s="1">
        <v>0</v>
      </c>
      <c r="AC16" s="1" t="s">
        <v>49</v>
      </c>
      <c r="AD16" s="1">
        <v>0</v>
      </c>
      <c r="AE16">
        <v>0</v>
      </c>
      <c r="AF16" s="1">
        <v>0</v>
      </c>
      <c r="AG16" s="1" t="s">
        <v>50</v>
      </c>
      <c r="AH16" s="1">
        <v>8</v>
      </c>
      <c r="AI16">
        <v>6.5283599999999997E-2</v>
      </c>
      <c r="AJ16" s="1">
        <v>2.3829699999999999E-2</v>
      </c>
      <c r="AK16">
        <v>1.7499999999999998E-5</v>
      </c>
    </row>
    <row r="17" spans="1:37" x14ac:dyDescent="0.25">
      <c r="A17" t="s">
        <v>61</v>
      </c>
      <c r="B17">
        <v>1008784</v>
      </c>
      <c r="C17">
        <v>2015</v>
      </c>
      <c r="D17" t="s">
        <v>43</v>
      </c>
      <c r="E17" t="s">
        <v>44</v>
      </c>
      <c r="F17" t="s">
        <v>45</v>
      </c>
      <c r="G17" s="1" t="s">
        <v>59</v>
      </c>
      <c r="I17" s="1" t="s">
        <v>62</v>
      </c>
      <c r="K17" t="s">
        <v>49</v>
      </c>
      <c r="L17" s="1">
        <v>67103</v>
      </c>
      <c r="M17">
        <v>70</v>
      </c>
      <c r="N17">
        <v>0</v>
      </c>
      <c r="O17">
        <v>0</v>
      </c>
      <c r="P17">
        <v>0</v>
      </c>
      <c r="Q17">
        <v>0</v>
      </c>
      <c r="R17">
        <v>0.36520180000000002</v>
      </c>
      <c r="S17">
        <v>0.36520180000000002</v>
      </c>
      <c r="T17" s="1">
        <v>8</v>
      </c>
      <c r="U17" s="1">
        <v>8</v>
      </c>
      <c r="V17" s="1">
        <v>0</v>
      </c>
      <c r="W17" s="1" t="s">
        <v>50</v>
      </c>
      <c r="X17" s="1">
        <v>8</v>
      </c>
      <c r="Y17">
        <v>221.893835</v>
      </c>
      <c r="Z17">
        <v>80.995468299999999</v>
      </c>
      <c r="AA17">
        <v>0</v>
      </c>
      <c r="AB17" s="1">
        <v>0</v>
      </c>
      <c r="AC17" s="1" t="s">
        <v>49</v>
      </c>
      <c r="AD17" s="1">
        <v>0</v>
      </c>
      <c r="AE17">
        <v>0</v>
      </c>
      <c r="AF17" s="1">
        <v>0</v>
      </c>
      <c r="AG17" s="1" t="s">
        <v>50</v>
      </c>
      <c r="AH17" s="1">
        <v>8</v>
      </c>
      <c r="AI17">
        <v>8.5301100000000005E-2</v>
      </c>
      <c r="AJ17" s="1">
        <v>3.1136500000000001E-2</v>
      </c>
      <c r="AK17">
        <v>2.2799999999999999E-5</v>
      </c>
    </row>
    <row r="18" spans="1:37" x14ac:dyDescent="0.25">
      <c r="A18" t="s">
        <v>61</v>
      </c>
      <c r="B18">
        <v>1008784</v>
      </c>
      <c r="C18">
        <v>2015</v>
      </c>
      <c r="D18" t="s">
        <v>43</v>
      </c>
      <c r="E18" t="s">
        <v>44</v>
      </c>
      <c r="F18" t="s">
        <v>45</v>
      </c>
      <c r="G18" s="1" t="s">
        <v>59</v>
      </c>
      <c r="I18" s="1" t="s">
        <v>62</v>
      </c>
      <c r="K18" t="s">
        <v>49</v>
      </c>
      <c r="L18" s="1">
        <v>21924</v>
      </c>
      <c r="M18">
        <v>70</v>
      </c>
      <c r="N18">
        <v>0</v>
      </c>
      <c r="O18">
        <v>0</v>
      </c>
      <c r="P18">
        <v>0</v>
      </c>
      <c r="Q18">
        <v>0</v>
      </c>
      <c r="R18">
        <v>0.36520180000000002</v>
      </c>
      <c r="S18">
        <v>0.36520180000000002</v>
      </c>
      <c r="T18" s="1">
        <v>6</v>
      </c>
      <c r="U18" s="1">
        <v>6</v>
      </c>
      <c r="V18" s="1">
        <v>0</v>
      </c>
      <c r="W18" s="1" t="s">
        <v>49</v>
      </c>
      <c r="X18" s="1">
        <v>0</v>
      </c>
      <c r="Y18">
        <v>0</v>
      </c>
      <c r="Z18">
        <v>0</v>
      </c>
      <c r="AA18">
        <v>0</v>
      </c>
      <c r="AB18" s="1">
        <v>0</v>
      </c>
      <c r="AC18" s="1" t="s">
        <v>49</v>
      </c>
      <c r="AD18" s="1">
        <v>0</v>
      </c>
      <c r="AE18">
        <v>0</v>
      </c>
      <c r="AF18" s="1">
        <v>0</v>
      </c>
      <c r="AG18" s="1" t="s">
        <v>50</v>
      </c>
      <c r="AH18" s="1">
        <v>0</v>
      </c>
      <c r="AI18">
        <v>0.5573941</v>
      </c>
      <c r="AJ18" s="1">
        <v>0.20345949999999999</v>
      </c>
      <c r="AK18">
        <v>1.493E-4</v>
      </c>
    </row>
    <row r="19" spans="1:37" x14ac:dyDescent="0.25">
      <c r="A19" t="s">
        <v>61</v>
      </c>
      <c r="B19">
        <v>1008784</v>
      </c>
      <c r="C19">
        <v>2015</v>
      </c>
      <c r="D19" t="s">
        <v>43</v>
      </c>
      <c r="E19" t="s">
        <v>44</v>
      </c>
      <c r="F19" t="s">
        <v>45</v>
      </c>
      <c r="G19" s="1" t="s">
        <v>59</v>
      </c>
      <c r="I19" s="1" t="s">
        <v>62</v>
      </c>
      <c r="K19" t="s">
        <v>49</v>
      </c>
      <c r="L19" s="1">
        <v>16957</v>
      </c>
      <c r="M19">
        <v>70</v>
      </c>
      <c r="N19">
        <v>0</v>
      </c>
      <c r="O19">
        <v>0</v>
      </c>
      <c r="P19">
        <v>0</v>
      </c>
      <c r="Q19">
        <v>0</v>
      </c>
      <c r="R19">
        <v>0.36520180000000002</v>
      </c>
      <c r="S19">
        <v>0.36520180000000002</v>
      </c>
      <c r="T19" s="1">
        <v>6</v>
      </c>
      <c r="U19" s="1">
        <v>6</v>
      </c>
      <c r="V19" s="1">
        <v>0</v>
      </c>
      <c r="W19" s="1" t="s">
        <v>49</v>
      </c>
      <c r="X19" s="1">
        <v>0</v>
      </c>
      <c r="Y19">
        <v>0</v>
      </c>
      <c r="Z19">
        <v>0</v>
      </c>
      <c r="AA19">
        <v>0</v>
      </c>
      <c r="AB19" s="1">
        <v>0</v>
      </c>
      <c r="AC19" s="1" t="s">
        <v>49</v>
      </c>
      <c r="AD19" s="1">
        <v>0</v>
      </c>
      <c r="AE19">
        <v>0</v>
      </c>
      <c r="AF19" s="1">
        <v>0</v>
      </c>
      <c r="AG19" s="1" t="s">
        <v>50</v>
      </c>
      <c r="AH19" s="1">
        <v>0</v>
      </c>
      <c r="AI19">
        <v>0.43111349999999998</v>
      </c>
      <c r="AJ19" s="1">
        <v>0.15736459999999999</v>
      </c>
      <c r="AK19">
        <v>1.155E-4</v>
      </c>
    </row>
    <row r="20" spans="1:37" x14ac:dyDescent="0.25">
      <c r="A20" t="s">
        <v>61</v>
      </c>
      <c r="B20">
        <v>1008784</v>
      </c>
      <c r="C20">
        <v>2015</v>
      </c>
      <c r="D20" t="s">
        <v>43</v>
      </c>
      <c r="E20" t="s">
        <v>44</v>
      </c>
      <c r="F20" t="s">
        <v>45</v>
      </c>
      <c r="G20" s="1" t="s">
        <v>59</v>
      </c>
      <c r="I20" s="1" t="s">
        <v>62</v>
      </c>
      <c r="K20" t="s">
        <v>49</v>
      </c>
      <c r="L20" s="1">
        <v>34090</v>
      </c>
      <c r="M20">
        <v>70</v>
      </c>
      <c r="N20">
        <v>0</v>
      </c>
      <c r="O20">
        <v>0</v>
      </c>
      <c r="P20">
        <v>0</v>
      </c>
      <c r="Q20">
        <v>0</v>
      </c>
      <c r="R20">
        <v>0.36520180000000002</v>
      </c>
      <c r="S20">
        <v>0.36520180000000002</v>
      </c>
      <c r="T20" s="1">
        <v>6</v>
      </c>
      <c r="U20" s="1">
        <v>6</v>
      </c>
      <c r="V20" s="1">
        <v>0</v>
      </c>
      <c r="W20" s="1" t="s">
        <v>50</v>
      </c>
      <c r="X20" s="1">
        <v>6</v>
      </c>
      <c r="Y20">
        <v>112.72761029999999</v>
      </c>
      <c r="Z20">
        <v>41.147720900000003</v>
      </c>
      <c r="AA20">
        <v>0</v>
      </c>
      <c r="AB20" s="1">
        <v>0</v>
      </c>
      <c r="AC20" s="1" t="s">
        <v>49</v>
      </c>
      <c r="AD20" s="1">
        <v>0</v>
      </c>
      <c r="AE20">
        <v>0</v>
      </c>
      <c r="AF20" s="1">
        <v>0</v>
      </c>
      <c r="AG20" s="1" t="s">
        <v>50</v>
      </c>
      <c r="AH20" s="1">
        <v>6</v>
      </c>
      <c r="AI20">
        <v>4.3335100000000001E-2</v>
      </c>
      <c r="AJ20" s="1">
        <v>1.5818100000000002E-2</v>
      </c>
      <c r="AK20">
        <v>1.1600000000000001E-5</v>
      </c>
    </row>
    <row r="21" spans="1:37" x14ac:dyDescent="0.25">
      <c r="A21" t="s">
        <v>61</v>
      </c>
      <c r="B21">
        <v>1008784</v>
      </c>
      <c r="C21">
        <v>2015</v>
      </c>
      <c r="D21" t="s">
        <v>43</v>
      </c>
      <c r="E21" t="s">
        <v>44</v>
      </c>
      <c r="F21" t="s">
        <v>45</v>
      </c>
      <c r="G21" s="1" t="s">
        <v>59</v>
      </c>
      <c r="I21" s="1" t="s">
        <v>62</v>
      </c>
      <c r="K21" t="s">
        <v>49</v>
      </c>
      <c r="L21" s="1">
        <v>16666</v>
      </c>
      <c r="M21">
        <v>70</v>
      </c>
      <c r="N21">
        <v>0</v>
      </c>
      <c r="O21">
        <v>0</v>
      </c>
      <c r="P21">
        <v>0</v>
      </c>
      <c r="Q21">
        <v>0</v>
      </c>
      <c r="R21">
        <v>0.36520180000000002</v>
      </c>
      <c r="S21">
        <v>0.36520180000000002</v>
      </c>
      <c r="T21" s="1">
        <v>6</v>
      </c>
      <c r="U21" s="1">
        <v>6</v>
      </c>
      <c r="V21" s="1">
        <v>0</v>
      </c>
      <c r="W21" s="1" t="s">
        <v>50</v>
      </c>
      <c r="X21" s="1">
        <v>6</v>
      </c>
      <c r="Y21">
        <v>55.110541300000001</v>
      </c>
      <c r="Z21">
        <v>20.116395300000001</v>
      </c>
      <c r="AA21">
        <v>0</v>
      </c>
      <c r="AB21" s="1">
        <v>0</v>
      </c>
      <c r="AC21" s="1" t="s">
        <v>49</v>
      </c>
      <c r="AD21" s="1">
        <v>0</v>
      </c>
      <c r="AE21">
        <v>0</v>
      </c>
      <c r="AF21" s="1">
        <v>0</v>
      </c>
      <c r="AG21" s="1" t="s">
        <v>50</v>
      </c>
      <c r="AH21" s="1">
        <v>6</v>
      </c>
      <c r="AI21">
        <v>2.1185800000000001E-2</v>
      </c>
      <c r="AJ21" s="1">
        <v>7.7332E-3</v>
      </c>
      <c r="AK21">
        <v>5.6999999999999996E-6</v>
      </c>
    </row>
    <row r="22" spans="1:37" x14ac:dyDescent="0.25">
      <c r="A22" t="s">
        <v>61</v>
      </c>
      <c r="B22">
        <v>1008784</v>
      </c>
      <c r="C22">
        <v>2015</v>
      </c>
      <c r="D22" t="s">
        <v>43</v>
      </c>
      <c r="E22" t="s">
        <v>44</v>
      </c>
      <c r="F22" t="s">
        <v>45</v>
      </c>
      <c r="G22" s="1" t="s">
        <v>59</v>
      </c>
      <c r="I22" s="1" t="s">
        <v>62</v>
      </c>
      <c r="K22" t="s">
        <v>49</v>
      </c>
      <c r="L22" s="1">
        <v>17585</v>
      </c>
      <c r="M22">
        <v>70</v>
      </c>
      <c r="N22">
        <v>0</v>
      </c>
      <c r="O22">
        <v>0</v>
      </c>
      <c r="P22">
        <v>0</v>
      </c>
      <c r="Q22">
        <v>0</v>
      </c>
      <c r="R22">
        <v>0.36520180000000002</v>
      </c>
      <c r="S22">
        <v>0.36520180000000002</v>
      </c>
      <c r="T22" s="1">
        <v>6</v>
      </c>
      <c r="U22" s="1">
        <v>6</v>
      </c>
      <c r="V22" s="1">
        <v>0</v>
      </c>
      <c r="W22" s="1" t="s">
        <v>50</v>
      </c>
      <c r="X22" s="1">
        <v>6</v>
      </c>
      <c r="Y22">
        <v>58.149458099999997</v>
      </c>
      <c r="Z22">
        <v>21.225657699999999</v>
      </c>
      <c r="AA22">
        <v>0</v>
      </c>
      <c r="AB22" s="1">
        <v>0</v>
      </c>
      <c r="AC22" s="1" t="s">
        <v>49</v>
      </c>
      <c r="AD22" s="1">
        <v>0</v>
      </c>
      <c r="AE22">
        <v>0</v>
      </c>
      <c r="AF22" s="1">
        <v>0</v>
      </c>
      <c r="AG22" s="1" t="s">
        <v>50</v>
      </c>
      <c r="AH22" s="1">
        <v>6</v>
      </c>
      <c r="AI22">
        <v>2.2353999999999999E-2</v>
      </c>
      <c r="AJ22" s="1">
        <v>8.1595999999999995E-3</v>
      </c>
      <c r="AK22">
        <v>6.0000000000000002E-6</v>
      </c>
    </row>
    <row r="23" spans="1:37" x14ac:dyDescent="0.25">
      <c r="A23" t="s">
        <v>61</v>
      </c>
      <c r="B23">
        <v>1008784</v>
      </c>
      <c r="C23">
        <v>2015</v>
      </c>
      <c r="D23" t="s">
        <v>43</v>
      </c>
      <c r="E23" t="s">
        <v>44</v>
      </c>
      <c r="F23" t="s">
        <v>45</v>
      </c>
      <c r="G23" s="1" t="s">
        <v>59</v>
      </c>
      <c r="I23" s="1" t="s">
        <v>62</v>
      </c>
      <c r="K23" t="s">
        <v>49</v>
      </c>
      <c r="L23" s="1">
        <v>26199</v>
      </c>
      <c r="M23">
        <v>70</v>
      </c>
      <c r="N23">
        <v>0</v>
      </c>
      <c r="O23">
        <v>0</v>
      </c>
      <c r="P23">
        <v>0</v>
      </c>
      <c r="Q23">
        <v>0</v>
      </c>
      <c r="R23">
        <v>0.36520180000000002</v>
      </c>
      <c r="S23">
        <v>0.36520180000000002</v>
      </c>
      <c r="T23" s="1">
        <v>8</v>
      </c>
      <c r="U23" s="1">
        <v>8</v>
      </c>
      <c r="V23" s="1">
        <v>0</v>
      </c>
      <c r="W23" s="1" t="s">
        <v>50</v>
      </c>
      <c r="X23" s="1">
        <v>8</v>
      </c>
      <c r="Y23">
        <v>86.633929699999996</v>
      </c>
      <c r="Z23">
        <v>31.623031399999999</v>
      </c>
      <c r="AA23">
        <v>0</v>
      </c>
      <c r="AB23" s="1">
        <v>0</v>
      </c>
      <c r="AC23" s="1" t="s">
        <v>49</v>
      </c>
      <c r="AD23" s="1">
        <v>0</v>
      </c>
      <c r="AE23">
        <v>0</v>
      </c>
      <c r="AF23" s="1">
        <v>0</v>
      </c>
      <c r="AG23" s="1" t="s">
        <v>50</v>
      </c>
      <c r="AH23" s="1">
        <v>8</v>
      </c>
      <c r="AI23">
        <v>3.3304100000000003E-2</v>
      </c>
      <c r="AJ23" s="1">
        <v>1.21566E-2</v>
      </c>
      <c r="AK23">
        <v>8.8999999999999995E-6</v>
      </c>
    </row>
    <row r="24" spans="1:37" x14ac:dyDescent="0.25">
      <c r="A24" t="s">
        <v>61</v>
      </c>
      <c r="B24">
        <v>1008784</v>
      </c>
      <c r="C24">
        <v>2015</v>
      </c>
      <c r="D24" t="s">
        <v>43</v>
      </c>
      <c r="E24" t="s">
        <v>44</v>
      </c>
      <c r="F24" t="s">
        <v>45</v>
      </c>
      <c r="G24" s="1" t="s">
        <v>59</v>
      </c>
      <c r="I24" s="1" t="s">
        <v>62</v>
      </c>
      <c r="K24" t="s">
        <v>49</v>
      </c>
      <c r="L24" s="1">
        <v>29718</v>
      </c>
      <c r="M24">
        <v>70</v>
      </c>
      <c r="N24">
        <v>0</v>
      </c>
      <c r="O24">
        <v>0</v>
      </c>
      <c r="P24">
        <v>0</v>
      </c>
      <c r="Q24">
        <v>0</v>
      </c>
      <c r="R24">
        <v>0.36520180000000002</v>
      </c>
      <c r="S24">
        <v>0.36520180000000002</v>
      </c>
      <c r="T24" s="1">
        <v>8</v>
      </c>
      <c r="U24" s="1">
        <v>8</v>
      </c>
      <c r="V24" s="1">
        <v>0</v>
      </c>
      <c r="W24" s="1" t="s">
        <v>50</v>
      </c>
      <c r="X24" s="1">
        <v>8</v>
      </c>
      <c r="Y24">
        <v>98.270434800000004</v>
      </c>
      <c r="Z24">
        <v>35.870576999999997</v>
      </c>
      <c r="AA24">
        <v>0</v>
      </c>
      <c r="AB24" s="1">
        <v>0</v>
      </c>
      <c r="AC24" s="1" t="s">
        <v>49</v>
      </c>
      <c r="AD24" s="1">
        <v>0</v>
      </c>
      <c r="AE24">
        <v>0</v>
      </c>
      <c r="AF24" s="1">
        <v>0</v>
      </c>
      <c r="AG24" s="1" t="s">
        <v>50</v>
      </c>
      <c r="AH24" s="1">
        <v>8</v>
      </c>
      <c r="AI24">
        <v>3.7777400000000003E-2</v>
      </c>
      <c r="AJ24" s="1">
        <v>1.37895E-2</v>
      </c>
      <c r="AK24">
        <v>1.01E-5</v>
      </c>
    </row>
    <row r="25" spans="1:37" x14ac:dyDescent="0.25">
      <c r="A25" t="s">
        <v>61</v>
      </c>
      <c r="B25">
        <v>1008784</v>
      </c>
      <c r="C25">
        <v>2015</v>
      </c>
      <c r="D25" t="s">
        <v>43</v>
      </c>
      <c r="E25" t="s">
        <v>44</v>
      </c>
      <c r="F25" t="s">
        <v>45</v>
      </c>
      <c r="G25" s="1" t="s">
        <v>59</v>
      </c>
      <c r="I25" s="1" t="s">
        <v>62</v>
      </c>
      <c r="K25" t="s">
        <v>49</v>
      </c>
      <c r="L25" s="1">
        <v>40018</v>
      </c>
      <c r="M25">
        <v>70</v>
      </c>
      <c r="N25">
        <v>0</v>
      </c>
      <c r="O25">
        <v>0</v>
      </c>
      <c r="P25">
        <v>0</v>
      </c>
      <c r="Q25">
        <v>0</v>
      </c>
      <c r="R25">
        <v>0.36520180000000002</v>
      </c>
      <c r="S25">
        <v>0.36520180000000002</v>
      </c>
      <c r="T25" s="1">
        <v>8</v>
      </c>
      <c r="U25" s="1">
        <v>8</v>
      </c>
      <c r="V25" s="1">
        <v>0</v>
      </c>
      <c r="W25" s="1" t="s">
        <v>50</v>
      </c>
      <c r="X25" s="1">
        <v>8</v>
      </c>
      <c r="Y25">
        <v>132.3301118</v>
      </c>
      <c r="Z25">
        <v>48.303006600000003</v>
      </c>
      <c r="AA25">
        <v>0</v>
      </c>
      <c r="AB25" s="1">
        <v>0</v>
      </c>
      <c r="AC25" s="1" t="s">
        <v>49</v>
      </c>
      <c r="AD25" s="1">
        <v>0</v>
      </c>
      <c r="AE25">
        <v>0</v>
      </c>
      <c r="AF25" s="1">
        <v>0</v>
      </c>
      <c r="AG25" s="1" t="s">
        <v>50</v>
      </c>
      <c r="AH25" s="1">
        <v>8</v>
      </c>
      <c r="AI25">
        <v>5.0870699999999998E-2</v>
      </c>
      <c r="AJ25" s="1">
        <v>1.85688E-2</v>
      </c>
      <c r="AK25">
        <v>1.36E-5</v>
      </c>
    </row>
    <row r="26" spans="1:37" x14ac:dyDescent="0.25">
      <c r="A26" t="s">
        <v>61</v>
      </c>
      <c r="B26">
        <v>1008784</v>
      </c>
      <c r="C26">
        <v>2015</v>
      </c>
      <c r="D26" t="s">
        <v>43</v>
      </c>
      <c r="E26" t="s">
        <v>44</v>
      </c>
      <c r="F26" t="s">
        <v>45</v>
      </c>
      <c r="G26" s="1" t="s">
        <v>59</v>
      </c>
      <c r="I26" s="1" t="s">
        <v>62</v>
      </c>
      <c r="K26" t="s">
        <v>49</v>
      </c>
      <c r="L26" s="1">
        <v>31496</v>
      </c>
      <c r="M26">
        <v>70</v>
      </c>
      <c r="N26">
        <v>0</v>
      </c>
      <c r="O26">
        <v>0</v>
      </c>
      <c r="P26">
        <v>0</v>
      </c>
      <c r="Q26">
        <v>0</v>
      </c>
      <c r="R26">
        <v>0.36520180000000002</v>
      </c>
      <c r="S26">
        <v>0.36520180000000002</v>
      </c>
      <c r="T26" s="1">
        <v>8</v>
      </c>
      <c r="U26" s="1">
        <v>8</v>
      </c>
      <c r="V26" s="1">
        <v>0</v>
      </c>
      <c r="W26" s="1" t="s">
        <v>50</v>
      </c>
      <c r="X26" s="1">
        <v>8</v>
      </c>
      <c r="Y26">
        <v>104.14986260000001</v>
      </c>
      <c r="Z26">
        <v>38.0166799</v>
      </c>
      <c r="AA26">
        <v>0</v>
      </c>
      <c r="AB26" s="1">
        <v>0</v>
      </c>
      <c r="AC26" s="1" t="s">
        <v>49</v>
      </c>
      <c r="AD26" s="1">
        <v>0</v>
      </c>
      <c r="AE26">
        <v>0</v>
      </c>
      <c r="AF26" s="1">
        <v>0</v>
      </c>
      <c r="AG26" s="1" t="s">
        <v>50</v>
      </c>
      <c r="AH26" s="1">
        <v>8</v>
      </c>
      <c r="AI26">
        <v>4.00376E-2</v>
      </c>
      <c r="AJ26" s="1">
        <v>1.4614500000000001E-2</v>
      </c>
      <c r="AK26">
        <v>1.0699999999999999E-5</v>
      </c>
    </row>
    <row r="27" spans="1:37" x14ac:dyDescent="0.25">
      <c r="A27" t="s">
        <v>61</v>
      </c>
      <c r="B27">
        <v>1008784</v>
      </c>
      <c r="C27">
        <v>2015</v>
      </c>
      <c r="D27" t="s">
        <v>43</v>
      </c>
      <c r="E27" t="s">
        <v>44</v>
      </c>
      <c r="F27" t="s">
        <v>45</v>
      </c>
      <c r="G27" s="1" t="s">
        <v>59</v>
      </c>
      <c r="I27" s="1" t="s">
        <v>62</v>
      </c>
      <c r="K27" t="s">
        <v>49</v>
      </c>
      <c r="L27" s="1">
        <v>34215</v>
      </c>
      <c r="M27">
        <v>70</v>
      </c>
      <c r="N27">
        <v>0</v>
      </c>
      <c r="O27">
        <v>0</v>
      </c>
      <c r="P27">
        <v>0</v>
      </c>
      <c r="Q27">
        <v>0</v>
      </c>
      <c r="R27">
        <v>0.36520180000000002</v>
      </c>
      <c r="S27">
        <v>0.36520180000000002</v>
      </c>
      <c r="T27" s="1">
        <v>8</v>
      </c>
      <c r="U27" s="1">
        <v>8</v>
      </c>
      <c r="V27" s="1">
        <v>0</v>
      </c>
      <c r="W27" s="1" t="s">
        <v>50</v>
      </c>
      <c r="X27" s="1">
        <v>8</v>
      </c>
      <c r="Y27">
        <v>113.14095589999999</v>
      </c>
      <c r="Z27">
        <v>41.298599899999999</v>
      </c>
      <c r="AA27">
        <v>0</v>
      </c>
      <c r="AB27" s="1">
        <v>0</v>
      </c>
      <c r="AC27" s="1" t="s">
        <v>49</v>
      </c>
      <c r="AD27" s="1">
        <v>0</v>
      </c>
      <c r="AE27">
        <v>0</v>
      </c>
      <c r="AF27" s="1">
        <v>0</v>
      </c>
      <c r="AG27" s="1" t="s">
        <v>50</v>
      </c>
      <c r="AH27" s="1">
        <v>8</v>
      </c>
      <c r="AI27">
        <v>4.3493999999999998E-2</v>
      </c>
      <c r="AJ27" s="1">
        <v>1.5876100000000001E-2</v>
      </c>
      <c r="AK27">
        <v>1.1600000000000001E-5</v>
      </c>
    </row>
    <row r="28" spans="1:37" x14ac:dyDescent="0.25">
      <c r="A28" t="s">
        <v>61</v>
      </c>
      <c r="B28">
        <v>1008784</v>
      </c>
      <c r="C28">
        <v>2015</v>
      </c>
      <c r="D28" t="s">
        <v>43</v>
      </c>
      <c r="E28" t="s">
        <v>44</v>
      </c>
      <c r="F28" t="s">
        <v>45</v>
      </c>
      <c r="G28" s="1" t="s">
        <v>59</v>
      </c>
      <c r="I28" s="1" t="s">
        <v>62</v>
      </c>
      <c r="K28" t="s">
        <v>49</v>
      </c>
      <c r="L28" s="1">
        <v>27528</v>
      </c>
      <c r="M28">
        <v>70</v>
      </c>
      <c r="N28">
        <v>389</v>
      </c>
      <c r="O28">
        <v>0</v>
      </c>
      <c r="P28">
        <v>0</v>
      </c>
      <c r="Q28">
        <v>0</v>
      </c>
      <c r="R28">
        <v>0.36520180000000002</v>
      </c>
      <c r="S28">
        <v>0.36520180000000002</v>
      </c>
      <c r="T28" s="1">
        <v>6</v>
      </c>
      <c r="U28" s="1">
        <v>6</v>
      </c>
      <c r="V28" s="1">
        <v>0</v>
      </c>
      <c r="W28" s="1" t="s">
        <v>50</v>
      </c>
      <c r="X28" s="1">
        <v>6</v>
      </c>
      <c r="Y28">
        <v>91.028620000000004</v>
      </c>
      <c r="Z28">
        <v>33.227176900000003</v>
      </c>
      <c r="AA28">
        <v>0</v>
      </c>
      <c r="AB28" s="1">
        <v>0</v>
      </c>
      <c r="AC28" s="1" t="s">
        <v>49</v>
      </c>
      <c r="AD28" s="1">
        <v>0</v>
      </c>
      <c r="AE28">
        <v>0</v>
      </c>
      <c r="AF28" s="1">
        <v>0</v>
      </c>
      <c r="AG28" s="1" t="s">
        <v>50</v>
      </c>
      <c r="AH28" s="1">
        <v>6</v>
      </c>
      <c r="AI28">
        <v>3.4993499999999997E-2</v>
      </c>
      <c r="AJ28" s="1">
        <v>1.27733E-2</v>
      </c>
      <c r="AK28">
        <v>9.3999999999999998E-6</v>
      </c>
    </row>
    <row r="29" spans="1:37" x14ac:dyDescent="0.25">
      <c r="A29" t="s">
        <v>61</v>
      </c>
      <c r="B29">
        <v>1008784</v>
      </c>
      <c r="C29">
        <v>2015</v>
      </c>
      <c r="D29" t="s">
        <v>43</v>
      </c>
      <c r="E29" t="s">
        <v>44</v>
      </c>
      <c r="F29" t="s">
        <v>45</v>
      </c>
      <c r="G29" s="1" t="s">
        <v>59</v>
      </c>
      <c r="I29" s="1" t="s">
        <v>62</v>
      </c>
      <c r="K29" t="s">
        <v>49</v>
      </c>
      <c r="L29" s="1">
        <v>31807</v>
      </c>
      <c r="M29">
        <v>70</v>
      </c>
      <c r="N29">
        <v>389</v>
      </c>
      <c r="O29">
        <v>0</v>
      </c>
      <c r="P29">
        <v>0</v>
      </c>
      <c r="Q29">
        <v>0</v>
      </c>
      <c r="R29">
        <v>0.36520180000000002</v>
      </c>
      <c r="S29">
        <v>0.36520180000000002</v>
      </c>
      <c r="T29" s="1">
        <v>6</v>
      </c>
      <c r="U29" s="1">
        <v>6</v>
      </c>
      <c r="V29" s="1">
        <v>0</v>
      </c>
      <c r="W29" s="1" t="s">
        <v>50</v>
      </c>
      <c r="X29" s="1">
        <v>6</v>
      </c>
      <c r="Y29">
        <v>105.1782664</v>
      </c>
      <c r="Z29">
        <v>38.392066800000002</v>
      </c>
      <c r="AA29">
        <v>0</v>
      </c>
      <c r="AB29" s="1">
        <v>0</v>
      </c>
      <c r="AC29" s="1" t="s">
        <v>49</v>
      </c>
      <c r="AD29" s="1">
        <v>0</v>
      </c>
      <c r="AE29">
        <v>0</v>
      </c>
      <c r="AF29" s="1">
        <v>0</v>
      </c>
      <c r="AG29" s="1" t="s">
        <v>50</v>
      </c>
      <c r="AH29" s="1">
        <v>6</v>
      </c>
      <c r="AI29">
        <v>4.0432900000000001E-2</v>
      </c>
      <c r="AJ29" s="1">
        <v>1.4758800000000001E-2</v>
      </c>
      <c r="AK29">
        <v>1.08E-5</v>
      </c>
    </row>
    <row r="30" spans="1:37" x14ac:dyDescent="0.25">
      <c r="A30" t="s">
        <v>61</v>
      </c>
      <c r="B30">
        <v>1008784</v>
      </c>
      <c r="C30">
        <v>2015</v>
      </c>
      <c r="D30" t="s">
        <v>43</v>
      </c>
      <c r="E30" t="s">
        <v>44</v>
      </c>
      <c r="F30" t="s">
        <v>45</v>
      </c>
      <c r="G30" s="1" t="s">
        <v>59</v>
      </c>
      <c r="I30" s="1" t="s">
        <v>62</v>
      </c>
      <c r="K30" t="s">
        <v>49</v>
      </c>
      <c r="L30" s="1">
        <v>29719</v>
      </c>
      <c r="M30">
        <v>70</v>
      </c>
      <c r="N30">
        <v>389</v>
      </c>
      <c r="O30">
        <v>0</v>
      </c>
      <c r="P30">
        <v>0</v>
      </c>
      <c r="Q30">
        <v>0</v>
      </c>
      <c r="R30">
        <v>0.36520180000000002</v>
      </c>
      <c r="S30">
        <v>0.36520180000000002</v>
      </c>
      <c r="T30" s="1">
        <v>6</v>
      </c>
      <c r="U30" s="1">
        <v>6</v>
      </c>
      <c r="V30" s="1">
        <v>0</v>
      </c>
      <c r="W30" s="1" t="s">
        <v>50</v>
      </c>
      <c r="X30" s="1">
        <v>6</v>
      </c>
      <c r="Y30">
        <v>98.273741599999994</v>
      </c>
      <c r="Z30">
        <v>35.871783999999998</v>
      </c>
      <c r="AA30">
        <v>0</v>
      </c>
      <c r="AB30" s="1">
        <v>0</v>
      </c>
      <c r="AC30" s="1" t="s">
        <v>49</v>
      </c>
      <c r="AD30" s="1">
        <v>0</v>
      </c>
      <c r="AE30">
        <v>0</v>
      </c>
      <c r="AF30" s="1">
        <v>0</v>
      </c>
      <c r="AG30" s="1" t="s">
        <v>50</v>
      </c>
      <c r="AH30" s="1">
        <v>6</v>
      </c>
      <c r="AI30">
        <v>3.7778699999999998E-2</v>
      </c>
      <c r="AJ30" s="1">
        <v>1.3789900000000001E-2</v>
      </c>
      <c r="AK30">
        <v>1.01E-5</v>
      </c>
    </row>
    <row r="31" spans="1:37" x14ac:dyDescent="0.25">
      <c r="A31" t="s">
        <v>61</v>
      </c>
      <c r="B31">
        <v>1008784</v>
      </c>
      <c r="C31">
        <v>2015</v>
      </c>
      <c r="D31" t="s">
        <v>43</v>
      </c>
      <c r="E31" t="s">
        <v>44</v>
      </c>
      <c r="F31" t="s">
        <v>45</v>
      </c>
      <c r="G31" s="1" t="s">
        <v>59</v>
      </c>
      <c r="I31" s="1" t="s">
        <v>62</v>
      </c>
      <c r="K31" t="s">
        <v>49</v>
      </c>
      <c r="L31" s="1">
        <v>24047</v>
      </c>
      <c r="M31">
        <v>70</v>
      </c>
      <c r="N31">
        <v>389</v>
      </c>
      <c r="O31">
        <v>0</v>
      </c>
      <c r="P31">
        <v>0</v>
      </c>
      <c r="Q31">
        <v>0</v>
      </c>
      <c r="R31">
        <v>0.36520180000000002</v>
      </c>
      <c r="S31">
        <v>0.36520180000000002</v>
      </c>
      <c r="T31" s="1">
        <v>6</v>
      </c>
      <c r="U31" s="1">
        <v>6</v>
      </c>
      <c r="V31" s="1">
        <v>0</v>
      </c>
      <c r="W31" s="1" t="s">
        <v>50</v>
      </c>
      <c r="X31" s="1">
        <v>6</v>
      </c>
      <c r="Y31">
        <v>79.5177719</v>
      </c>
      <c r="Z31">
        <v>29.025498500000001</v>
      </c>
      <c r="AA31">
        <v>0</v>
      </c>
      <c r="AB31" s="1">
        <v>0</v>
      </c>
      <c r="AC31" s="1" t="s">
        <v>49</v>
      </c>
      <c r="AD31" s="1">
        <v>0</v>
      </c>
      <c r="AE31">
        <v>0</v>
      </c>
      <c r="AF31" s="1">
        <v>0</v>
      </c>
      <c r="AG31" s="1" t="s">
        <v>50</v>
      </c>
      <c r="AH31" s="1">
        <v>6</v>
      </c>
      <c r="AI31">
        <v>3.0568499999999998E-2</v>
      </c>
      <c r="AJ31" s="1">
        <v>1.1158100000000001E-2</v>
      </c>
      <c r="AK31">
        <v>8.1999999999999994E-6</v>
      </c>
    </row>
    <row r="32" spans="1:37" x14ac:dyDescent="0.25">
      <c r="A32" t="s">
        <v>61</v>
      </c>
      <c r="B32">
        <v>1008784</v>
      </c>
      <c r="C32">
        <v>2015</v>
      </c>
      <c r="D32" t="s">
        <v>43</v>
      </c>
      <c r="E32" t="s">
        <v>44</v>
      </c>
      <c r="F32" t="s">
        <v>45</v>
      </c>
      <c r="G32" s="1" t="s">
        <v>59</v>
      </c>
      <c r="I32" s="1" t="s">
        <v>62</v>
      </c>
      <c r="K32" t="s">
        <v>49</v>
      </c>
      <c r="L32" s="1">
        <v>9059</v>
      </c>
      <c r="M32">
        <v>70</v>
      </c>
      <c r="N32">
        <v>425</v>
      </c>
      <c r="O32">
        <v>0</v>
      </c>
      <c r="P32">
        <v>0</v>
      </c>
      <c r="Q32">
        <v>0</v>
      </c>
      <c r="R32">
        <v>0.36520180000000002</v>
      </c>
      <c r="S32">
        <v>0.36520180000000002</v>
      </c>
      <c r="T32" s="1">
        <v>10</v>
      </c>
      <c r="U32" s="1">
        <v>10</v>
      </c>
      <c r="V32" s="1">
        <v>0</v>
      </c>
      <c r="W32" s="1" t="s">
        <v>50</v>
      </c>
      <c r="X32" s="1">
        <v>10</v>
      </c>
      <c r="Y32">
        <v>29.955981900000001</v>
      </c>
      <c r="Z32">
        <v>10.9345029</v>
      </c>
      <c r="AA32">
        <v>0</v>
      </c>
      <c r="AB32" s="1">
        <v>0</v>
      </c>
      <c r="AC32" s="1" t="s">
        <v>49</v>
      </c>
      <c r="AD32" s="1">
        <v>0</v>
      </c>
      <c r="AE32">
        <v>0</v>
      </c>
      <c r="AF32" s="1">
        <v>0</v>
      </c>
      <c r="AG32" s="1" t="s">
        <v>50</v>
      </c>
      <c r="AH32" s="1">
        <v>10</v>
      </c>
      <c r="AI32">
        <v>1.15158E-2</v>
      </c>
      <c r="AJ32" s="1">
        <v>4.2034999999999998E-3</v>
      </c>
      <c r="AK32">
        <v>3.1E-6</v>
      </c>
    </row>
    <row r="33" spans="1:37" x14ac:dyDescent="0.25">
      <c r="A33" t="s">
        <v>61</v>
      </c>
      <c r="B33">
        <v>1008784</v>
      </c>
      <c r="C33">
        <v>2015</v>
      </c>
      <c r="D33" t="s">
        <v>43</v>
      </c>
      <c r="E33" t="s">
        <v>44</v>
      </c>
      <c r="F33" t="s">
        <v>45</v>
      </c>
      <c r="G33" s="1" t="s">
        <v>59</v>
      </c>
      <c r="I33" s="1" t="s">
        <v>62</v>
      </c>
      <c r="K33" t="s">
        <v>49</v>
      </c>
      <c r="L33" s="1">
        <v>6755</v>
      </c>
      <c r="M33">
        <v>70</v>
      </c>
      <c r="N33">
        <v>425</v>
      </c>
      <c r="O33">
        <v>0</v>
      </c>
      <c r="P33">
        <v>0</v>
      </c>
      <c r="Q33">
        <v>0</v>
      </c>
      <c r="R33">
        <v>0.36520180000000002</v>
      </c>
      <c r="S33">
        <v>0.36520180000000002</v>
      </c>
      <c r="T33" s="1">
        <v>10</v>
      </c>
      <c r="U33" s="1">
        <v>10</v>
      </c>
      <c r="V33" s="1">
        <v>0</v>
      </c>
      <c r="W33" s="1" t="s">
        <v>50</v>
      </c>
      <c r="X33" s="1">
        <v>10</v>
      </c>
      <c r="Y33">
        <v>22.337195900000001</v>
      </c>
      <c r="Z33">
        <v>8.1535011999999991</v>
      </c>
      <c r="AA33">
        <v>0</v>
      </c>
      <c r="AB33" s="1">
        <v>0</v>
      </c>
      <c r="AC33" s="1" t="s">
        <v>49</v>
      </c>
      <c r="AD33" s="1">
        <v>0</v>
      </c>
      <c r="AE33">
        <v>0</v>
      </c>
      <c r="AF33" s="1">
        <v>0</v>
      </c>
      <c r="AG33" s="1" t="s">
        <v>50</v>
      </c>
      <c r="AH33" s="1">
        <v>10</v>
      </c>
      <c r="AI33">
        <v>8.5868999999999997E-3</v>
      </c>
      <c r="AJ33" s="1">
        <v>3.1343999999999999E-3</v>
      </c>
      <c r="AK33">
        <v>2.3E-6</v>
      </c>
    </row>
    <row r="34" spans="1:37" x14ac:dyDescent="0.25">
      <c r="A34" t="s">
        <v>61</v>
      </c>
      <c r="B34">
        <v>1008784</v>
      </c>
      <c r="C34">
        <v>2015</v>
      </c>
      <c r="D34" t="s">
        <v>43</v>
      </c>
      <c r="E34" t="s">
        <v>44</v>
      </c>
      <c r="F34" t="s">
        <v>45</v>
      </c>
      <c r="G34" s="1" t="s">
        <v>59</v>
      </c>
      <c r="I34" s="1" t="s">
        <v>62</v>
      </c>
      <c r="K34" t="s">
        <v>49</v>
      </c>
      <c r="L34" s="1">
        <v>4820</v>
      </c>
      <c r="M34">
        <v>70</v>
      </c>
      <c r="N34">
        <v>425</v>
      </c>
      <c r="O34">
        <v>0</v>
      </c>
      <c r="P34">
        <v>0</v>
      </c>
      <c r="Q34">
        <v>0</v>
      </c>
      <c r="R34">
        <v>0.36520180000000002</v>
      </c>
      <c r="S34">
        <v>0.36520180000000002</v>
      </c>
      <c r="T34" s="1">
        <v>10</v>
      </c>
      <c r="U34" s="1">
        <v>10</v>
      </c>
      <c r="V34" s="1">
        <v>0</v>
      </c>
      <c r="W34" s="1" t="s">
        <v>50</v>
      </c>
      <c r="X34" s="1">
        <v>10</v>
      </c>
      <c r="Y34">
        <v>15.938606099999999</v>
      </c>
      <c r="Z34">
        <v>5.8178941999999996</v>
      </c>
      <c r="AA34">
        <v>0</v>
      </c>
      <c r="AB34" s="1">
        <v>0</v>
      </c>
      <c r="AC34" s="1" t="s">
        <v>49</v>
      </c>
      <c r="AD34" s="1">
        <v>0</v>
      </c>
      <c r="AE34">
        <v>0</v>
      </c>
      <c r="AF34" s="1">
        <v>0</v>
      </c>
      <c r="AG34" s="1" t="s">
        <v>50</v>
      </c>
      <c r="AH34" s="1">
        <v>10</v>
      </c>
      <c r="AI34">
        <v>6.1272000000000002E-3</v>
      </c>
      <c r="AJ34" s="1">
        <v>2.2365000000000002E-3</v>
      </c>
      <c r="AK34">
        <v>1.5999999999999999E-6</v>
      </c>
    </row>
    <row r="35" spans="1:37" x14ac:dyDescent="0.25">
      <c r="A35" t="s">
        <v>61</v>
      </c>
      <c r="B35">
        <v>1008784</v>
      </c>
      <c r="C35">
        <v>2015</v>
      </c>
      <c r="D35" t="s">
        <v>43</v>
      </c>
      <c r="E35" t="s">
        <v>44</v>
      </c>
      <c r="F35" t="s">
        <v>45</v>
      </c>
      <c r="G35" s="1" t="s">
        <v>59</v>
      </c>
      <c r="I35" s="1" t="s">
        <v>62</v>
      </c>
      <c r="K35" t="s">
        <v>49</v>
      </c>
      <c r="L35" s="1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0.36520180000000002</v>
      </c>
      <c r="S35">
        <v>0.36520180000000002</v>
      </c>
      <c r="T35" s="1">
        <v>2</v>
      </c>
      <c r="U35" s="1">
        <v>2</v>
      </c>
      <c r="V35" s="1">
        <v>0</v>
      </c>
      <c r="W35" s="1" t="s">
        <v>49</v>
      </c>
      <c r="X35" s="1">
        <v>0</v>
      </c>
      <c r="Y35">
        <v>0</v>
      </c>
      <c r="Z35">
        <v>0</v>
      </c>
      <c r="AA35">
        <v>0</v>
      </c>
      <c r="AB35" s="1">
        <v>0</v>
      </c>
      <c r="AC35" s="1" t="s">
        <v>49</v>
      </c>
      <c r="AD35" s="1">
        <v>0</v>
      </c>
      <c r="AE35">
        <v>0</v>
      </c>
      <c r="AF35" s="1">
        <v>0</v>
      </c>
      <c r="AG35" s="1" t="s">
        <v>50</v>
      </c>
      <c r="AH35" s="1">
        <v>0</v>
      </c>
      <c r="AI35">
        <v>0</v>
      </c>
      <c r="AJ35" s="1">
        <v>0</v>
      </c>
      <c r="AK35">
        <v>0</v>
      </c>
    </row>
    <row r="36" spans="1:37" x14ac:dyDescent="0.25">
      <c r="A36" t="s">
        <v>63</v>
      </c>
      <c r="B36">
        <v>1009308</v>
      </c>
      <c r="C36">
        <v>2015</v>
      </c>
      <c r="D36" t="s">
        <v>43</v>
      </c>
      <c r="E36" t="s">
        <v>44</v>
      </c>
      <c r="F36" t="s">
        <v>45</v>
      </c>
      <c r="G36" s="1" t="s">
        <v>64</v>
      </c>
      <c r="I36" s="1" t="s">
        <v>47</v>
      </c>
      <c r="J36" t="s">
        <v>48</v>
      </c>
      <c r="K36" t="s">
        <v>49</v>
      </c>
      <c r="L36" s="1">
        <v>14640.15</v>
      </c>
      <c r="M36">
        <v>70</v>
      </c>
      <c r="N36">
        <v>44</v>
      </c>
      <c r="O36">
        <v>66.400000000000006</v>
      </c>
      <c r="P36">
        <v>6.7299999999999999E-4</v>
      </c>
      <c r="Q36">
        <v>6.7299999999999999E-4</v>
      </c>
      <c r="R36">
        <v>0.304647</v>
      </c>
      <c r="S36">
        <v>0.304647</v>
      </c>
      <c r="T36" s="1">
        <v>6</v>
      </c>
      <c r="U36" s="1">
        <v>7</v>
      </c>
      <c r="V36" s="1">
        <v>0</v>
      </c>
      <c r="W36" s="1" t="s">
        <v>49</v>
      </c>
      <c r="AC36" s="1" t="s">
        <v>49</v>
      </c>
      <c r="AG36" s="1" t="s">
        <v>50</v>
      </c>
      <c r="AH36" s="1">
        <v>7</v>
      </c>
      <c r="AI36">
        <v>1.5195387</v>
      </c>
      <c r="AJ36" s="1">
        <v>3.7212E-3</v>
      </c>
      <c r="AK36">
        <v>1.1999999999999999E-6</v>
      </c>
    </row>
    <row r="37" spans="1:37" x14ac:dyDescent="0.25">
      <c r="A37" t="s">
        <v>61</v>
      </c>
      <c r="B37">
        <v>1008784</v>
      </c>
      <c r="C37">
        <v>2015</v>
      </c>
      <c r="D37" t="s">
        <v>43</v>
      </c>
      <c r="E37" t="s">
        <v>44</v>
      </c>
      <c r="F37" t="s">
        <v>45</v>
      </c>
      <c r="G37" s="1" t="s">
        <v>65</v>
      </c>
      <c r="I37" s="1" t="s">
        <v>62</v>
      </c>
      <c r="K37" t="s">
        <v>49</v>
      </c>
      <c r="L37" s="1">
        <v>304</v>
      </c>
      <c r="M37">
        <v>0</v>
      </c>
      <c r="N37">
        <v>0</v>
      </c>
      <c r="O37">
        <v>0</v>
      </c>
      <c r="P37">
        <v>5.5100000000000001E-3</v>
      </c>
      <c r="Q37">
        <v>5.5100000000000001E-3</v>
      </c>
      <c r="R37">
        <v>0.26028000000000001</v>
      </c>
      <c r="S37">
        <v>0.26028000000000001</v>
      </c>
      <c r="T37" s="1">
        <v>6</v>
      </c>
      <c r="U37" s="1">
        <v>6</v>
      </c>
      <c r="V37" s="1">
        <v>0</v>
      </c>
      <c r="W37" s="1" t="s">
        <v>49</v>
      </c>
      <c r="X37" s="1">
        <v>0</v>
      </c>
      <c r="Y37">
        <v>0</v>
      </c>
      <c r="Z37">
        <v>0</v>
      </c>
      <c r="AA37">
        <v>0</v>
      </c>
      <c r="AB37" s="1">
        <v>0</v>
      </c>
      <c r="AC37" s="1" t="s">
        <v>49</v>
      </c>
      <c r="AD37" s="1">
        <v>0</v>
      </c>
      <c r="AE37">
        <v>0</v>
      </c>
      <c r="AF37" s="1">
        <v>0</v>
      </c>
      <c r="AG37" s="1" t="s">
        <v>50</v>
      </c>
      <c r="AH37" s="1">
        <v>0</v>
      </c>
      <c r="AI37">
        <v>2.081E-3</v>
      </c>
      <c r="AJ37" s="1">
        <v>7.5960000000000003E-4</v>
      </c>
      <c r="AK37">
        <v>7.9999999999999996E-7</v>
      </c>
    </row>
    <row r="38" spans="1:37" x14ac:dyDescent="0.25">
      <c r="A38" t="s">
        <v>61</v>
      </c>
      <c r="B38">
        <v>1008784</v>
      </c>
      <c r="C38">
        <v>2015</v>
      </c>
      <c r="D38" t="s">
        <v>43</v>
      </c>
      <c r="E38" t="s">
        <v>44</v>
      </c>
      <c r="F38" t="s">
        <v>45</v>
      </c>
      <c r="G38" s="1" t="s">
        <v>66</v>
      </c>
      <c r="I38" s="1" t="s">
        <v>62</v>
      </c>
      <c r="K38" t="s">
        <v>49</v>
      </c>
      <c r="L38" s="1">
        <v>303</v>
      </c>
      <c r="M38">
        <v>0</v>
      </c>
      <c r="N38">
        <v>0</v>
      </c>
      <c r="O38">
        <v>0</v>
      </c>
      <c r="P38">
        <v>1.9599999999999999E-3</v>
      </c>
      <c r="Q38">
        <v>1.9599999999999999E-3</v>
      </c>
      <c r="R38">
        <v>0.17877999999999999</v>
      </c>
      <c r="S38">
        <v>0.17877999999999999</v>
      </c>
      <c r="T38" s="1">
        <v>2</v>
      </c>
      <c r="U38" s="1">
        <v>2</v>
      </c>
      <c r="V38" s="1">
        <v>0</v>
      </c>
      <c r="W38" s="1" t="s">
        <v>49</v>
      </c>
      <c r="X38" s="1">
        <v>0</v>
      </c>
      <c r="Y38">
        <v>0</v>
      </c>
      <c r="Z38">
        <v>0</v>
      </c>
      <c r="AA38">
        <v>0</v>
      </c>
      <c r="AB38" s="1">
        <v>0</v>
      </c>
      <c r="AC38" s="1" t="s">
        <v>49</v>
      </c>
      <c r="AD38" s="1">
        <v>0</v>
      </c>
      <c r="AE38">
        <v>0</v>
      </c>
      <c r="AF38" s="1">
        <v>0</v>
      </c>
      <c r="AG38" s="1" t="s">
        <v>50</v>
      </c>
      <c r="AH38" s="1">
        <v>0</v>
      </c>
      <c r="AI38">
        <v>2.2794999999999998E-3</v>
      </c>
      <c r="AJ38" s="1">
        <v>8.3210000000000001E-4</v>
      </c>
      <c r="AK38">
        <v>1.1999999999999999E-6</v>
      </c>
    </row>
    <row r="39" spans="1:37" x14ac:dyDescent="0.25">
      <c r="A39" t="s">
        <v>52</v>
      </c>
      <c r="B39">
        <v>1009967</v>
      </c>
      <c r="C39">
        <v>2015</v>
      </c>
      <c r="D39" t="s">
        <v>43</v>
      </c>
      <c r="E39" t="s">
        <v>44</v>
      </c>
      <c r="F39" t="s">
        <v>45</v>
      </c>
      <c r="G39" s="1" t="s">
        <v>66</v>
      </c>
      <c r="I39" s="1" t="s">
        <v>47</v>
      </c>
      <c r="J39" t="s">
        <v>54</v>
      </c>
      <c r="K39" t="s">
        <v>49</v>
      </c>
      <c r="L39" s="1">
        <v>18987.3</v>
      </c>
      <c r="M39">
        <v>82</v>
      </c>
      <c r="N39">
        <v>61</v>
      </c>
      <c r="O39">
        <v>37.71</v>
      </c>
      <c r="P39">
        <v>1E-3</v>
      </c>
      <c r="Q39">
        <v>1E-3</v>
      </c>
      <c r="R39">
        <v>1.7000000000000001E-2</v>
      </c>
      <c r="S39">
        <v>1.7000000000000001E-2</v>
      </c>
      <c r="T39" s="1">
        <v>1</v>
      </c>
      <c r="U39" s="1">
        <v>4</v>
      </c>
      <c r="V39" s="1">
        <v>0</v>
      </c>
      <c r="W39" s="1" t="s">
        <v>50</v>
      </c>
      <c r="X39" s="1">
        <v>4</v>
      </c>
      <c r="Y39">
        <v>0.318</v>
      </c>
      <c r="Z39">
        <v>1.3480000000000001</v>
      </c>
      <c r="AA39">
        <v>7.2999999999999995E-2</v>
      </c>
      <c r="AB39" s="1">
        <v>1.4999999999999999E-2</v>
      </c>
      <c r="AC39" s="1" t="s">
        <v>49</v>
      </c>
      <c r="AG39" s="1" t="s">
        <v>49</v>
      </c>
    </row>
    <row r="40" spans="1:37" x14ac:dyDescent="0.25">
      <c r="A40" t="s">
        <v>52</v>
      </c>
      <c r="B40">
        <v>1009967</v>
      </c>
      <c r="C40">
        <v>2015</v>
      </c>
      <c r="D40" t="s">
        <v>43</v>
      </c>
      <c r="E40" t="s">
        <v>44</v>
      </c>
      <c r="F40" t="s">
        <v>45</v>
      </c>
      <c r="G40" s="1" t="s">
        <v>67</v>
      </c>
      <c r="I40" s="1" t="s">
        <v>47</v>
      </c>
      <c r="J40" t="s">
        <v>54</v>
      </c>
      <c r="K40" t="s">
        <v>49</v>
      </c>
      <c r="L40" s="1">
        <v>7964.5</v>
      </c>
      <c r="M40">
        <v>60</v>
      </c>
      <c r="N40">
        <v>40</v>
      </c>
      <c r="O40">
        <v>43</v>
      </c>
      <c r="P40">
        <v>3.8E-3</v>
      </c>
      <c r="Q40">
        <v>3.8E-3</v>
      </c>
      <c r="R40">
        <v>0.504</v>
      </c>
      <c r="S40">
        <v>0.504</v>
      </c>
      <c r="T40" s="1">
        <v>1</v>
      </c>
      <c r="U40" s="1">
        <v>3</v>
      </c>
      <c r="V40" s="1">
        <v>0</v>
      </c>
      <c r="W40" s="1" t="s">
        <v>50</v>
      </c>
      <c r="X40" s="1">
        <v>3</v>
      </c>
      <c r="Y40">
        <v>0</v>
      </c>
      <c r="Z40">
        <v>1.609</v>
      </c>
      <c r="AA40">
        <v>0</v>
      </c>
      <c r="AB40" s="1">
        <v>0.08</v>
      </c>
      <c r="AC40" s="1" t="s">
        <v>49</v>
      </c>
      <c r="AG40" s="1" t="s">
        <v>49</v>
      </c>
    </row>
    <row r="41" spans="1:37" x14ac:dyDescent="0.25">
      <c r="A41" t="s">
        <v>52</v>
      </c>
      <c r="B41">
        <v>1009967</v>
      </c>
      <c r="C41">
        <v>2015</v>
      </c>
      <c r="D41" t="s">
        <v>43</v>
      </c>
      <c r="E41" t="s">
        <v>44</v>
      </c>
      <c r="F41" t="s">
        <v>45</v>
      </c>
      <c r="G41" s="1" t="s">
        <v>68</v>
      </c>
      <c r="I41" s="1" t="s">
        <v>47</v>
      </c>
      <c r="J41" t="s">
        <v>54</v>
      </c>
      <c r="K41" t="s">
        <v>49</v>
      </c>
      <c r="L41" s="1">
        <v>6524.2</v>
      </c>
      <c r="M41">
        <v>60</v>
      </c>
      <c r="N41">
        <v>40</v>
      </c>
      <c r="O41">
        <v>43</v>
      </c>
      <c r="P41">
        <v>3.8E-3</v>
      </c>
      <c r="Q41">
        <v>3.8E-3</v>
      </c>
      <c r="R41">
        <v>0.504</v>
      </c>
      <c r="S41">
        <v>0.504</v>
      </c>
      <c r="T41" s="1">
        <v>1</v>
      </c>
      <c r="U41" s="1">
        <v>3</v>
      </c>
      <c r="V41" s="1">
        <v>0</v>
      </c>
      <c r="W41" s="1" t="s">
        <v>50</v>
      </c>
      <c r="X41" s="1">
        <v>3</v>
      </c>
      <c r="Y41">
        <v>0</v>
      </c>
      <c r="Z41">
        <v>1.32</v>
      </c>
      <c r="AA41">
        <v>0</v>
      </c>
      <c r="AB41" s="1">
        <v>6.6000000000000003E-2</v>
      </c>
      <c r="AC41" s="1" t="s">
        <v>49</v>
      </c>
      <c r="AG41" s="1" t="s">
        <v>49</v>
      </c>
    </row>
    <row r="42" spans="1:37" x14ac:dyDescent="0.25">
      <c r="A42" t="s">
        <v>63</v>
      </c>
      <c r="B42">
        <v>1009308</v>
      </c>
      <c r="C42">
        <v>2015</v>
      </c>
      <c r="D42" t="s">
        <v>43</v>
      </c>
      <c r="E42" t="s">
        <v>44</v>
      </c>
      <c r="F42" t="s">
        <v>45</v>
      </c>
      <c r="G42" s="1" t="s">
        <v>69</v>
      </c>
      <c r="I42" s="1" t="s">
        <v>47</v>
      </c>
      <c r="J42" t="s">
        <v>48</v>
      </c>
      <c r="K42" t="s">
        <v>49</v>
      </c>
      <c r="L42" s="1">
        <v>66284</v>
      </c>
      <c r="M42">
        <v>125</v>
      </c>
      <c r="N42">
        <v>80</v>
      </c>
      <c r="O42">
        <v>49.01</v>
      </c>
      <c r="P42">
        <v>0</v>
      </c>
      <c r="Q42">
        <v>0</v>
      </c>
      <c r="R42">
        <v>0.127441</v>
      </c>
      <c r="S42">
        <v>0.127441</v>
      </c>
      <c r="T42" s="1">
        <v>7</v>
      </c>
      <c r="U42" s="1">
        <v>30</v>
      </c>
      <c r="V42" s="1">
        <v>0</v>
      </c>
      <c r="W42" s="1" t="s">
        <v>49</v>
      </c>
      <c r="AC42" s="1" t="s">
        <v>49</v>
      </c>
      <c r="AG42" s="1" t="s">
        <v>50</v>
      </c>
      <c r="AH42" s="1">
        <v>30</v>
      </c>
      <c r="AI42">
        <v>744.74019009999995</v>
      </c>
      <c r="AJ42" s="1">
        <v>0.64660910000000005</v>
      </c>
      <c r="AK42">
        <v>5.151E-4</v>
      </c>
    </row>
    <row r="43" spans="1:37" x14ac:dyDescent="0.25">
      <c r="A43" t="s">
        <v>70</v>
      </c>
      <c r="B43">
        <v>1011239</v>
      </c>
      <c r="C43">
        <v>2015</v>
      </c>
      <c r="D43" t="s">
        <v>43</v>
      </c>
      <c r="E43" t="s">
        <v>44</v>
      </c>
      <c r="F43" t="s">
        <v>45</v>
      </c>
      <c r="G43" s="1" t="s">
        <v>69</v>
      </c>
      <c r="I43" s="1" t="s">
        <v>47</v>
      </c>
      <c r="J43" t="s">
        <v>48</v>
      </c>
      <c r="K43" t="s">
        <v>49</v>
      </c>
      <c r="L43" s="1">
        <v>966540</v>
      </c>
      <c r="M43">
        <v>65</v>
      </c>
      <c r="N43">
        <v>25</v>
      </c>
      <c r="O43">
        <v>50</v>
      </c>
      <c r="P43">
        <v>1.36E-4</v>
      </c>
      <c r="Q43">
        <v>1.3999999999999999E-4</v>
      </c>
      <c r="R43">
        <v>1.0286999999999999E-2</v>
      </c>
      <c r="S43">
        <v>1.0621999999999999E-2</v>
      </c>
      <c r="T43" s="1">
        <v>12</v>
      </c>
      <c r="U43" s="1">
        <v>21</v>
      </c>
      <c r="V43" s="1">
        <v>0</v>
      </c>
      <c r="W43" s="1" t="s">
        <v>50</v>
      </c>
      <c r="X43" s="1">
        <v>21</v>
      </c>
      <c r="Y43">
        <v>0</v>
      </c>
      <c r="Z43">
        <v>3.7</v>
      </c>
      <c r="AA43">
        <v>0</v>
      </c>
      <c r="AB43" s="1">
        <v>0</v>
      </c>
      <c r="AC43" s="1" t="s">
        <v>49</v>
      </c>
      <c r="AG43" s="1" t="s">
        <v>50</v>
      </c>
      <c r="AH43" s="1">
        <v>21</v>
      </c>
      <c r="AI43">
        <v>2858.2</v>
      </c>
      <c r="AJ43" s="1">
        <v>0.1</v>
      </c>
      <c r="AK43">
        <v>0</v>
      </c>
    </row>
    <row r="44" spans="1:37" x14ac:dyDescent="0.25">
      <c r="A44" t="s">
        <v>71</v>
      </c>
      <c r="B44">
        <v>1008509</v>
      </c>
      <c r="C44">
        <v>2015</v>
      </c>
      <c r="D44" t="s">
        <v>43</v>
      </c>
      <c r="E44" t="s">
        <v>44</v>
      </c>
      <c r="F44" t="s">
        <v>45</v>
      </c>
      <c r="G44" s="1" t="s">
        <v>69</v>
      </c>
      <c r="I44" s="1" t="s">
        <v>47</v>
      </c>
      <c r="J44" t="s">
        <v>72</v>
      </c>
      <c r="K44" t="s">
        <v>49</v>
      </c>
      <c r="L44" s="1">
        <v>246431</v>
      </c>
      <c r="M44">
        <v>114</v>
      </c>
      <c r="N44">
        <v>43</v>
      </c>
      <c r="O44">
        <v>69.260000000000005</v>
      </c>
      <c r="P44">
        <v>1.4999999999999999E-4</v>
      </c>
      <c r="Q44">
        <v>1.4999999999999999E-4</v>
      </c>
      <c r="R44">
        <v>1.98E-3</v>
      </c>
      <c r="S44">
        <v>1.98E-3</v>
      </c>
      <c r="T44" s="1">
        <v>11</v>
      </c>
      <c r="U44" s="1">
        <v>11</v>
      </c>
      <c r="V44" s="1">
        <v>0</v>
      </c>
      <c r="W44" s="1" t="s">
        <v>50</v>
      </c>
      <c r="X44" s="1">
        <v>11</v>
      </c>
      <c r="Y44">
        <v>19.186302699999999</v>
      </c>
      <c r="Z44">
        <v>0.37588700000000003</v>
      </c>
      <c r="AA44">
        <v>0.38372610000000001</v>
      </c>
      <c r="AB44" s="1">
        <v>7.5177000000000004E-3</v>
      </c>
      <c r="AC44" s="1" t="s">
        <v>49</v>
      </c>
      <c r="AG44" s="1" t="s">
        <v>49</v>
      </c>
    </row>
    <row r="45" spans="1:37" x14ac:dyDescent="0.25">
      <c r="A45" t="s">
        <v>73</v>
      </c>
      <c r="B45">
        <v>1011393</v>
      </c>
      <c r="C45">
        <v>2015</v>
      </c>
      <c r="D45" t="s">
        <v>43</v>
      </c>
      <c r="E45" t="s">
        <v>44</v>
      </c>
      <c r="F45" t="s">
        <v>45</v>
      </c>
      <c r="G45" s="1" t="s">
        <v>69</v>
      </c>
      <c r="I45" s="1" t="s">
        <v>47</v>
      </c>
      <c r="J45" t="s">
        <v>74</v>
      </c>
      <c r="K45" t="s">
        <v>49</v>
      </c>
      <c r="L45" s="1">
        <v>2192988</v>
      </c>
      <c r="M45">
        <v>191</v>
      </c>
      <c r="N45">
        <v>31</v>
      </c>
      <c r="O45">
        <v>52.03</v>
      </c>
      <c r="P45">
        <v>0</v>
      </c>
      <c r="Q45">
        <v>0</v>
      </c>
      <c r="R45">
        <v>3.0000000000000001E-3</v>
      </c>
      <c r="S45">
        <v>3.0000000000000001E-3</v>
      </c>
      <c r="T45" s="1">
        <v>25</v>
      </c>
      <c r="U45" s="1">
        <v>50</v>
      </c>
      <c r="V45" s="1">
        <v>0</v>
      </c>
      <c r="W45" s="1" t="s">
        <v>49</v>
      </c>
      <c r="AC45" s="1" t="s">
        <v>49</v>
      </c>
      <c r="AG45" s="1" t="s">
        <v>50</v>
      </c>
      <c r="AH45" s="1">
        <v>50</v>
      </c>
      <c r="AI45">
        <v>61835.118770399997</v>
      </c>
      <c r="AJ45" s="1">
        <v>0.31611400000000001</v>
      </c>
      <c r="AK45">
        <v>0.1074</v>
      </c>
    </row>
    <row r="46" spans="1:37" x14ac:dyDescent="0.25">
      <c r="A46" t="s">
        <v>75</v>
      </c>
      <c r="B46">
        <v>1008918</v>
      </c>
      <c r="C46">
        <v>2015</v>
      </c>
      <c r="D46" t="s">
        <v>43</v>
      </c>
      <c r="E46" t="s">
        <v>44</v>
      </c>
      <c r="F46" t="s">
        <v>45</v>
      </c>
      <c r="G46" s="1" t="s">
        <v>76</v>
      </c>
      <c r="I46" s="1" t="s">
        <v>62</v>
      </c>
      <c r="K46" t="s">
        <v>49</v>
      </c>
      <c r="L46" s="1">
        <v>7100</v>
      </c>
      <c r="O46">
        <v>38</v>
      </c>
      <c r="P46">
        <v>2.356E-3</v>
      </c>
      <c r="Q46">
        <v>2.356E-3</v>
      </c>
      <c r="R46">
        <v>0.29305900000000001</v>
      </c>
      <c r="S46">
        <v>0.29305900000000001</v>
      </c>
      <c r="T46" s="1">
        <v>1</v>
      </c>
      <c r="U46" s="1">
        <v>3</v>
      </c>
      <c r="V46" s="1">
        <v>0</v>
      </c>
      <c r="W46" s="1" t="s">
        <v>49</v>
      </c>
      <c r="AC46" s="1" t="s">
        <v>50</v>
      </c>
      <c r="AD46" s="1">
        <v>3</v>
      </c>
      <c r="AE46">
        <v>0.02</v>
      </c>
      <c r="AF46" s="1">
        <v>0.89</v>
      </c>
      <c r="AG46" s="1" t="s">
        <v>49</v>
      </c>
    </row>
    <row r="47" spans="1:37" x14ac:dyDescent="0.25">
      <c r="A47" t="s">
        <v>77</v>
      </c>
      <c r="B47">
        <v>1011181</v>
      </c>
      <c r="C47">
        <v>2015</v>
      </c>
      <c r="D47" t="s">
        <v>43</v>
      </c>
      <c r="E47" t="s">
        <v>44</v>
      </c>
      <c r="F47" t="s">
        <v>45</v>
      </c>
      <c r="G47" s="1" t="s">
        <v>78</v>
      </c>
      <c r="I47" s="1" t="s">
        <v>62</v>
      </c>
      <c r="K47" t="s">
        <v>49</v>
      </c>
      <c r="L47" s="1">
        <v>202866</v>
      </c>
      <c r="M47">
        <v>100</v>
      </c>
      <c r="N47">
        <v>914.7</v>
      </c>
      <c r="O47">
        <v>68</v>
      </c>
      <c r="P47">
        <v>5.0000000000000001E-4</v>
      </c>
      <c r="Q47">
        <v>5.0000000000000001E-4</v>
      </c>
      <c r="R47">
        <v>9.2299999999999993E-2</v>
      </c>
      <c r="S47">
        <v>9.2299999999999993E-2</v>
      </c>
      <c r="T47" s="1">
        <v>9</v>
      </c>
      <c r="U47" s="1">
        <v>12</v>
      </c>
      <c r="V47" s="1">
        <v>0</v>
      </c>
      <c r="W47" s="1" t="s">
        <v>50</v>
      </c>
      <c r="X47" s="1">
        <v>12</v>
      </c>
      <c r="Y47">
        <v>2.2857696999999999</v>
      </c>
      <c r="Z47">
        <v>2.2935888000000002</v>
      </c>
      <c r="AA47">
        <v>0</v>
      </c>
      <c r="AB47" s="1">
        <v>0</v>
      </c>
      <c r="AC47" s="1" t="s">
        <v>49</v>
      </c>
      <c r="AD47" s="1">
        <v>0</v>
      </c>
      <c r="AG47" s="1" t="s">
        <v>50</v>
      </c>
      <c r="AH47" s="1">
        <v>12</v>
      </c>
      <c r="AI47">
        <v>4530.9341461000004</v>
      </c>
      <c r="AJ47" s="1">
        <v>0.97979179999999999</v>
      </c>
      <c r="AK47">
        <v>3.3457999999999999E-3</v>
      </c>
    </row>
    <row r="48" spans="1:37" x14ac:dyDescent="0.25">
      <c r="A48" t="s">
        <v>79</v>
      </c>
      <c r="B48">
        <v>1008116</v>
      </c>
      <c r="C48">
        <v>2015</v>
      </c>
      <c r="D48" t="s">
        <v>43</v>
      </c>
      <c r="E48" t="s">
        <v>44</v>
      </c>
      <c r="F48" t="s">
        <v>45</v>
      </c>
      <c r="G48" s="1" t="s">
        <v>78</v>
      </c>
      <c r="I48" s="1" t="s">
        <v>62</v>
      </c>
      <c r="K48" t="s">
        <v>49</v>
      </c>
      <c r="L48" s="1">
        <v>5187.8545000000004</v>
      </c>
      <c r="M48">
        <v>70</v>
      </c>
      <c r="N48">
        <v>700</v>
      </c>
      <c r="O48">
        <v>56.1</v>
      </c>
      <c r="P48">
        <v>1.91E-3</v>
      </c>
      <c r="Q48">
        <v>1.91E-3</v>
      </c>
      <c r="R48">
        <v>0.26889999999999997</v>
      </c>
      <c r="S48">
        <v>0.26889999999999997</v>
      </c>
      <c r="T48" s="1">
        <v>1</v>
      </c>
      <c r="U48" s="1">
        <v>1</v>
      </c>
      <c r="V48" s="1">
        <v>0</v>
      </c>
      <c r="W48" s="1" t="s">
        <v>49</v>
      </c>
      <c r="AC48" s="1" t="s">
        <v>50</v>
      </c>
      <c r="AD48" s="1">
        <v>1</v>
      </c>
      <c r="AE48">
        <v>0</v>
      </c>
      <c r="AF48" s="1">
        <v>0.14000000000000001</v>
      </c>
      <c r="AG48" s="1" t="s">
        <v>49</v>
      </c>
    </row>
    <row r="49" spans="1:37" x14ac:dyDescent="0.25">
      <c r="A49" t="s">
        <v>80</v>
      </c>
      <c r="B49">
        <v>1011706</v>
      </c>
      <c r="C49">
        <v>2015</v>
      </c>
      <c r="D49" t="s">
        <v>43</v>
      </c>
      <c r="E49" t="s">
        <v>44</v>
      </c>
      <c r="F49" t="s">
        <v>45</v>
      </c>
      <c r="G49" s="1" t="s">
        <v>78</v>
      </c>
      <c r="I49" s="1" t="s">
        <v>47</v>
      </c>
      <c r="J49" t="s">
        <v>48</v>
      </c>
      <c r="K49" t="s">
        <v>49</v>
      </c>
      <c r="L49" s="1">
        <v>41901</v>
      </c>
      <c r="M49">
        <v>65</v>
      </c>
      <c r="N49">
        <v>25</v>
      </c>
      <c r="O49">
        <v>50</v>
      </c>
      <c r="P49">
        <v>1.3799999999999999E-4</v>
      </c>
      <c r="Q49">
        <v>1.4799999999999999E-4</v>
      </c>
      <c r="R49">
        <v>1.0500000000000001E-2</v>
      </c>
      <c r="S49">
        <v>1.1401E-2</v>
      </c>
      <c r="T49" s="1">
        <v>9</v>
      </c>
      <c r="U49" s="1">
        <v>8</v>
      </c>
      <c r="V49" s="1">
        <v>0</v>
      </c>
      <c r="W49" s="1" t="s">
        <v>50</v>
      </c>
      <c r="X49" s="1">
        <v>6</v>
      </c>
      <c r="Y49">
        <v>0</v>
      </c>
      <c r="Z49">
        <v>6.6575999999999996E-2</v>
      </c>
      <c r="AA49">
        <v>0</v>
      </c>
      <c r="AB49" s="1">
        <v>0</v>
      </c>
      <c r="AC49" s="1" t="s">
        <v>49</v>
      </c>
      <c r="AG49" s="1" t="s">
        <v>50</v>
      </c>
      <c r="AH49" s="1">
        <v>8</v>
      </c>
      <c r="AI49">
        <v>131.63849400000001</v>
      </c>
      <c r="AJ49" s="1">
        <v>3.3907999999999998E-3</v>
      </c>
      <c r="AK49">
        <v>2.1829999999999999E-4</v>
      </c>
    </row>
    <row r="50" spans="1:37" x14ac:dyDescent="0.25">
      <c r="A50" t="s">
        <v>81</v>
      </c>
      <c r="B50">
        <v>1009932</v>
      </c>
      <c r="C50">
        <v>2015</v>
      </c>
      <c r="D50" t="s">
        <v>43</v>
      </c>
      <c r="E50" t="s">
        <v>44</v>
      </c>
      <c r="F50" t="s">
        <v>45</v>
      </c>
      <c r="G50" s="1" t="s">
        <v>82</v>
      </c>
      <c r="I50" s="1" t="s">
        <v>47</v>
      </c>
      <c r="J50" t="s">
        <v>83</v>
      </c>
      <c r="K50" t="s">
        <v>49</v>
      </c>
      <c r="L50" s="1">
        <v>9143.9</v>
      </c>
      <c r="M50">
        <v>82</v>
      </c>
      <c r="N50">
        <v>61</v>
      </c>
      <c r="O50">
        <v>46</v>
      </c>
      <c r="P50">
        <v>1.1000000000000001E-3</v>
      </c>
      <c r="Q50">
        <v>1.1000000000000001E-3</v>
      </c>
      <c r="R50">
        <v>1.7000000000000001E-2</v>
      </c>
      <c r="S50">
        <v>1.7000000000000001E-2</v>
      </c>
      <c r="T50" s="1">
        <v>1</v>
      </c>
      <c r="U50" s="1">
        <v>3</v>
      </c>
      <c r="V50" s="1">
        <v>0</v>
      </c>
      <c r="W50" s="1" t="s">
        <v>50</v>
      </c>
      <c r="X50" s="1">
        <v>3</v>
      </c>
      <c r="Y50">
        <v>0.48199999999999998</v>
      </c>
      <c r="Z50">
        <v>2.0379999999999998</v>
      </c>
      <c r="AA50">
        <v>2.41E-2</v>
      </c>
      <c r="AB50" s="1">
        <v>0.10199999999999999</v>
      </c>
      <c r="AC50" s="1" t="s">
        <v>49</v>
      </c>
      <c r="AG50" s="1" t="s">
        <v>49</v>
      </c>
    </row>
    <row r="51" spans="1:37" x14ac:dyDescent="0.25">
      <c r="A51" t="s">
        <v>84</v>
      </c>
      <c r="B51">
        <v>1011308</v>
      </c>
      <c r="C51">
        <v>2015</v>
      </c>
      <c r="D51" t="s">
        <v>43</v>
      </c>
      <c r="E51" t="s">
        <v>44</v>
      </c>
      <c r="F51" t="s">
        <v>45</v>
      </c>
      <c r="G51" s="1" t="s">
        <v>82</v>
      </c>
      <c r="I51" s="1" t="s">
        <v>47</v>
      </c>
      <c r="J51" t="s">
        <v>72</v>
      </c>
      <c r="K51" t="s">
        <v>49</v>
      </c>
      <c r="L51" s="1">
        <v>269086</v>
      </c>
      <c r="M51">
        <v>129.5</v>
      </c>
      <c r="N51">
        <v>30</v>
      </c>
      <c r="O51">
        <v>63.41</v>
      </c>
      <c r="P51">
        <v>1.4999999999999999E-4</v>
      </c>
      <c r="Q51">
        <v>3.8999999999999999E-4</v>
      </c>
      <c r="R51">
        <v>2.3000000000000001E-4</v>
      </c>
      <c r="S51">
        <v>2.4000000000000001E-4</v>
      </c>
      <c r="T51" s="1">
        <v>9</v>
      </c>
      <c r="U51" s="1">
        <v>15</v>
      </c>
      <c r="V51" s="1">
        <v>0</v>
      </c>
      <c r="W51" s="1" t="s">
        <v>50</v>
      </c>
      <c r="X51" s="1">
        <v>15</v>
      </c>
      <c r="Y51">
        <v>0</v>
      </c>
      <c r="Z51">
        <v>12.1468629</v>
      </c>
      <c r="AA51">
        <v>0</v>
      </c>
      <c r="AB51" s="1">
        <v>0.24293729999999999</v>
      </c>
      <c r="AC51" s="1" t="s">
        <v>49</v>
      </c>
      <c r="AG51" s="1" t="s">
        <v>50</v>
      </c>
      <c r="AH51" s="1">
        <v>15</v>
      </c>
      <c r="AI51">
        <v>1726.1148409</v>
      </c>
      <c r="AJ51" s="1">
        <v>0.35785289999999997</v>
      </c>
      <c r="AK51">
        <v>2.7996000000000002E-3</v>
      </c>
    </row>
    <row r="52" spans="1:37" x14ac:dyDescent="0.25">
      <c r="A52" t="s">
        <v>85</v>
      </c>
      <c r="B52">
        <v>1008524</v>
      </c>
      <c r="C52">
        <v>2015</v>
      </c>
      <c r="D52" t="s">
        <v>43</v>
      </c>
      <c r="E52" t="s">
        <v>44</v>
      </c>
      <c r="F52" t="s">
        <v>45</v>
      </c>
      <c r="G52" s="1" t="s">
        <v>82</v>
      </c>
      <c r="I52" s="1" t="s">
        <v>47</v>
      </c>
      <c r="J52" t="s">
        <v>86</v>
      </c>
      <c r="K52" t="s">
        <v>49</v>
      </c>
      <c r="L52" s="1">
        <v>251732.7</v>
      </c>
      <c r="M52">
        <v>94</v>
      </c>
      <c r="N52">
        <v>13.12</v>
      </c>
      <c r="O52">
        <v>67.89</v>
      </c>
      <c r="P52">
        <v>5.4200000000000003E-3</v>
      </c>
      <c r="Q52">
        <v>2.0230000000000001E-2</v>
      </c>
      <c r="R52">
        <v>0.14129</v>
      </c>
      <c r="S52">
        <v>0.16950999999999999</v>
      </c>
      <c r="T52" s="1">
        <v>32</v>
      </c>
      <c r="U52" s="1">
        <v>23</v>
      </c>
      <c r="V52" s="1">
        <v>0</v>
      </c>
      <c r="W52" s="1" t="s">
        <v>49</v>
      </c>
      <c r="AC52" s="1" t="s">
        <v>49</v>
      </c>
      <c r="AG52" s="1" t="s">
        <v>50</v>
      </c>
      <c r="AH52" s="1">
        <v>23</v>
      </c>
      <c r="AI52">
        <v>575.55925000000002</v>
      </c>
      <c r="AJ52" s="1">
        <v>0.21129999999999999</v>
      </c>
      <c r="AK52">
        <v>4.8000000000000001E-4</v>
      </c>
    </row>
    <row r="53" spans="1:37" x14ac:dyDescent="0.25">
      <c r="A53" t="s">
        <v>85</v>
      </c>
      <c r="B53">
        <v>1008524</v>
      </c>
      <c r="C53">
        <v>2015</v>
      </c>
      <c r="D53" t="s">
        <v>43</v>
      </c>
      <c r="E53" t="s">
        <v>44</v>
      </c>
      <c r="F53" t="s">
        <v>45</v>
      </c>
      <c r="G53" s="1" t="s">
        <v>87</v>
      </c>
      <c r="I53" s="1" t="s">
        <v>47</v>
      </c>
      <c r="J53" t="s">
        <v>86</v>
      </c>
      <c r="K53" t="s">
        <v>49</v>
      </c>
      <c r="L53" s="1">
        <v>192791.71</v>
      </c>
      <c r="M53">
        <v>87.27</v>
      </c>
      <c r="N53">
        <v>29.09</v>
      </c>
      <c r="O53">
        <v>66.33</v>
      </c>
      <c r="P53">
        <v>5.4200000000000003E-3</v>
      </c>
      <c r="Q53">
        <v>1.7100000000000001E-2</v>
      </c>
      <c r="R53">
        <v>0.14129</v>
      </c>
      <c r="S53">
        <v>0.60126999999999997</v>
      </c>
      <c r="T53" s="1">
        <v>19</v>
      </c>
      <c r="U53" s="1">
        <v>31</v>
      </c>
      <c r="V53" s="1">
        <v>0</v>
      </c>
      <c r="W53" s="1" t="s">
        <v>49</v>
      </c>
      <c r="AC53" s="1" t="s">
        <v>49</v>
      </c>
      <c r="AG53" s="1" t="s">
        <v>50</v>
      </c>
      <c r="AH53" s="1">
        <v>31</v>
      </c>
      <c r="AI53">
        <v>501.66455999999999</v>
      </c>
      <c r="AJ53" s="1">
        <v>0.35153000000000001</v>
      </c>
      <c r="AK53">
        <v>4.4999999999999999E-4</v>
      </c>
    </row>
    <row r="54" spans="1:37" x14ac:dyDescent="0.25">
      <c r="A54" t="s">
        <v>88</v>
      </c>
      <c r="B54">
        <v>1010183</v>
      </c>
      <c r="C54">
        <v>2015</v>
      </c>
      <c r="D54" t="s">
        <v>43</v>
      </c>
      <c r="E54" t="s">
        <v>44</v>
      </c>
      <c r="F54" t="s">
        <v>45</v>
      </c>
      <c r="G54" s="1" t="s">
        <v>89</v>
      </c>
      <c r="I54" s="1" t="s">
        <v>47</v>
      </c>
      <c r="J54" t="s">
        <v>60</v>
      </c>
      <c r="K54" t="s">
        <v>49</v>
      </c>
      <c r="L54" s="1">
        <v>205936.00416809999</v>
      </c>
      <c r="M54">
        <v>70</v>
      </c>
      <c r="N54">
        <v>40</v>
      </c>
      <c r="O54">
        <v>65.517938000000001</v>
      </c>
      <c r="P54">
        <v>9.3599999999999998E-4</v>
      </c>
      <c r="Q54">
        <v>3.2290000000000001E-3</v>
      </c>
      <c r="R54">
        <v>6.7380999999999996E-2</v>
      </c>
      <c r="S54">
        <v>0.17888899999999999</v>
      </c>
      <c r="T54" s="1">
        <v>38</v>
      </c>
      <c r="U54" s="1">
        <v>38</v>
      </c>
      <c r="V54" s="1">
        <v>0</v>
      </c>
      <c r="W54" s="1" t="s">
        <v>49</v>
      </c>
      <c r="AC54" s="1" t="s">
        <v>49</v>
      </c>
      <c r="AG54" s="1" t="s">
        <v>50</v>
      </c>
      <c r="AH54" s="1">
        <v>38</v>
      </c>
      <c r="AI54">
        <v>2212</v>
      </c>
      <c r="AJ54" s="1">
        <v>0.58182219999999996</v>
      </c>
      <c r="AK54">
        <v>3.6922999999999999E-3</v>
      </c>
    </row>
    <row r="55" spans="1:37" x14ac:dyDescent="0.25">
      <c r="A55" t="s">
        <v>90</v>
      </c>
      <c r="B55">
        <v>1010350</v>
      </c>
      <c r="C55">
        <v>2015</v>
      </c>
      <c r="D55" t="s">
        <v>43</v>
      </c>
      <c r="E55" t="s">
        <v>44</v>
      </c>
      <c r="F55" t="s">
        <v>45</v>
      </c>
      <c r="G55" s="1" t="s">
        <v>89</v>
      </c>
      <c r="I55" s="1" t="s">
        <v>47</v>
      </c>
      <c r="J55" t="s">
        <v>91</v>
      </c>
      <c r="K55" t="s">
        <v>49</v>
      </c>
      <c r="L55" s="1">
        <v>65098.48</v>
      </c>
      <c r="M55">
        <v>66</v>
      </c>
      <c r="N55">
        <v>21</v>
      </c>
      <c r="O55">
        <v>67.040000000000006</v>
      </c>
      <c r="P55">
        <v>1.3799999999999999E-3</v>
      </c>
      <c r="Q55">
        <v>1.3799999999999999E-3</v>
      </c>
      <c r="R55">
        <v>0.43067</v>
      </c>
      <c r="S55">
        <v>0.43067</v>
      </c>
      <c r="T55" s="1">
        <v>6</v>
      </c>
      <c r="U55" s="1">
        <v>4</v>
      </c>
      <c r="V55" s="1">
        <v>0</v>
      </c>
      <c r="W55" s="1" t="s">
        <v>50</v>
      </c>
      <c r="X55" s="1">
        <v>4</v>
      </c>
      <c r="Y55">
        <v>0.58811999999999998</v>
      </c>
      <c r="Z55">
        <v>66.995810000000006</v>
      </c>
      <c r="AA55">
        <v>0</v>
      </c>
      <c r="AB55" s="1">
        <v>0</v>
      </c>
      <c r="AC55" s="1" t="s">
        <v>49</v>
      </c>
      <c r="AG55" s="1" t="s">
        <v>50</v>
      </c>
      <c r="AH55" s="1">
        <v>4</v>
      </c>
      <c r="AI55">
        <v>16.953289999999999</v>
      </c>
      <c r="AJ55" s="1">
        <v>2.7349999999999999E-2</v>
      </c>
      <c r="AK55">
        <v>0</v>
      </c>
    </row>
    <row r="56" spans="1:37" x14ac:dyDescent="0.25">
      <c r="A56" t="s">
        <v>92</v>
      </c>
      <c r="B56">
        <v>1010233</v>
      </c>
      <c r="C56">
        <v>2015</v>
      </c>
      <c r="D56" t="s">
        <v>43</v>
      </c>
      <c r="E56" t="s">
        <v>44</v>
      </c>
      <c r="F56" t="s">
        <v>45</v>
      </c>
      <c r="G56" s="1" t="s">
        <v>89</v>
      </c>
      <c r="I56" s="1" t="s">
        <v>47</v>
      </c>
      <c r="J56" t="s">
        <v>48</v>
      </c>
      <c r="K56" t="s">
        <v>49</v>
      </c>
      <c r="L56" s="1">
        <v>4207</v>
      </c>
      <c r="M56">
        <v>60</v>
      </c>
      <c r="N56">
        <v>324</v>
      </c>
      <c r="O56">
        <v>59.11</v>
      </c>
      <c r="P56">
        <v>2.049E-3</v>
      </c>
      <c r="Q56">
        <v>2.049E-3</v>
      </c>
      <c r="R56">
        <v>0.358321</v>
      </c>
      <c r="S56">
        <v>0.358321</v>
      </c>
      <c r="T56" s="1">
        <v>5</v>
      </c>
      <c r="U56" s="1">
        <v>19</v>
      </c>
      <c r="V56" s="1">
        <v>0</v>
      </c>
      <c r="W56" s="1" t="s">
        <v>49</v>
      </c>
      <c r="AC56" s="1" t="s">
        <v>49</v>
      </c>
      <c r="AG56" s="1" t="s">
        <v>50</v>
      </c>
      <c r="AH56" s="1">
        <v>19</v>
      </c>
      <c r="AI56">
        <v>156.09843459999999</v>
      </c>
      <c r="AJ56" s="1">
        <v>0.4884116</v>
      </c>
      <c r="AK56">
        <v>1.384E-4</v>
      </c>
    </row>
    <row r="57" spans="1:37" x14ac:dyDescent="0.25">
      <c r="A57" t="s">
        <v>92</v>
      </c>
      <c r="B57">
        <v>1010233</v>
      </c>
      <c r="C57">
        <v>2015</v>
      </c>
      <c r="D57" t="s">
        <v>43</v>
      </c>
      <c r="E57" t="s">
        <v>44</v>
      </c>
      <c r="F57" t="s">
        <v>45</v>
      </c>
      <c r="G57" s="1" t="s">
        <v>89</v>
      </c>
      <c r="I57" s="1" t="s">
        <v>47</v>
      </c>
      <c r="J57" t="s">
        <v>48</v>
      </c>
      <c r="K57" t="s">
        <v>49</v>
      </c>
      <c r="L57" s="1">
        <v>6875</v>
      </c>
      <c r="M57">
        <v>60</v>
      </c>
      <c r="N57">
        <v>407</v>
      </c>
      <c r="O57">
        <v>59.1</v>
      </c>
      <c r="P57">
        <v>2.686E-3</v>
      </c>
      <c r="Q57">
        <v>2.686E-3</v>
      </c>
      <c r="R57">
        <v>0.39111400000000002</v>
      </c>
      <c r="S57">
        <v>0.39111400000000002</v>
      </c>
      <c r="T57" s="1">
        <v>4</v>
      </c>
      <c r="U57" s="1">
        <v>4</v>
      </c>
      <c r="V57" s="1">
        <v>0</v>
      </c>
      <c r="W57" s="1" t="s">
        <v>49</v>
      </c>
      <c r="AC57" s="1" t="s">
        <v>49</v>
      </c>
      <c r="AG57" s="1" t="s">
        <v>50</v>
      </c>
      <c r="AH57" s="1">
        <v>4</v>
      </c>
      <c r="AI57">
        <v>219.04551960000001</v>
      </c>
      <c r="AJ57" s="1">
        <v>0.78938699999999995</v>
      </c>
      <c r="AK57">
        <v>2.0489999999999999E-4</v>
      </c>
    </row>
    <row r="58" spans="1:37" x14ac:dyDescent="0.25">
      <c r="A58" t="s">
        <v>92</v>
      </c>
      <c r="B58">
        <v>1010233</v>
      </c>
      <c r="C58">
        <v>2015</v>
      </c>
      <c r="D58" t="s">
        <v>43</v>
      </c>
      <c r="E58" t="s">
        <v>44</v>
      </c>
      <c r="F58" t="s">
        <v>45</v>
      </c>
      <c r="G58" s="1" t="s">
        <v>89</v>
      </c>
      <c r="I58" s="1" t="s">
        <v>47</v>
      </c>
      <c r="J58" t="s">
        <v>48</v>
      </c>
      <c r="K58" t="s">
        <v>49</v>
      </c>
      <c r="L58" s="1">
        <v>3898</v>
      </c>
      <c r="M58">
        <v>60</v>
      </c>
      <c r="N58">
        <v>1158</v>
      </c>
      <c r="O58">
        <v>56.11</v>
      </c>
      <c r="P58">
        <v>3.7880000000000001E-3</v>
      </c>
      <c r="Q58">
        <v>3.7880000000000001E-3</v>
      </c>
      <c r="R58">
        <v>0.60076099999999999</v>
      </c>
      <c r="S58">
        <v>0.60076099999999999</v>
      </c>
      <c r="T58" s="1">
        <v>9</v>
      </c>
      <c r="U58" s="1">
        <v>10</v>
      </c>
      <c r="V58" s="1">
        <v>0</v>
      </c>
      <c r="W58" s="1" t="s">
        <v>49</v>
      </c>
      <c r="AC58" s="1" t="s">
        <v>49</v>
      </c>
      <c r="AG58" s="1" t="s">
        <v>50</v>
      </c>
      <c r="AH58" s="1">
        <v>10</v>
      </c>
      <c r="AI58">
        <v>68.878957400000004</v>
      </c>
      <c r="AJ58" s="1">
        <v>0.38733220000000002</v>
      </c>
      <c r="AK58">
        <v>6.5500000000000006E-5</v>
      </c>
    </row>
    <row r="59" spans="1:37" x14ac:dyDescent="0.25">
      <c r="A59" t="s">
        <v>92</v>
      </c>
      <c r="B59">
        <v>1010233</v>
      </c>
      <c r="C59">
        <v>2015</v>
      </c>
      <c r="D59" t="s">
        <v>43</v>
      </c>
      <c r="E59" t="s">
        <v>44</v>
      </c>
      <c r="F59" t="s">
        <v>45</v>
      </c>
      <c r="G59" s="1" t="s">
        <v>89</v>
      </c>
      <c r="I59" s="1" t="s">
        <v>47</v>
      </c>
      <c r="J59" t="s">
        <v>48</v>
      </c>
      <c r="K59" t="s">
        <v>49</v>
      </c>
      <c r="L59" s="1">
        <v>9697</v>
      </c>
      <c r="M59">
        <v>60</v>
      </c>
      <c r="N59">
        <v>447</v>
      </c>
      <c r="O59">
        <v>59.11</v>
      </c>
      <c r="P59">
        <v>4.44E-4</v>
      </c>
      <c r="Q59">
        <v>4.44E-4</v>
      </c>
      <c r="R59">
        <v>1.5775000000000001E-2</v>
      </c>
      <c r="S59">
        <v>1.5775000000000001E-2</v>
      </c>
      <c r="T59" s="1">
        <v>13</v>
      </c>
      <c r="U59" s="1">
        <v>14</v>
      </c>
      <c r="V59" s="1">
        <v>0</v>
      </c>
      <c r="W59" s="1" t="s">
        <v>49</v>
      </c>
      <c r="AC59" s="1" t="s">
        <v>49</v>
      </c>
      <c r="AG59" s="1" t="s">
        <v>50</v>
      </c>
      <c r="AH59" s="1">
        <v>14</v>
      </c>
      <c r="AI59">
        <v>83.754060800000005</v>
      </c>
      <c r="AJ59" s="1">
        <v>5.9144999999999996E-3</v>
      </c>
      <c r="AK59">
        <v>3.8099999999999998E-5</v>
      </c>
    </row>
    <row r="60" spans="1:37" x14ac:dyDescent="0.25">
      <c r="A60" t="s">
        <v>92</v>
      </c>
      <c r="B60">
        <v>1010233</v>
      </c>
      <c r="C60">
        <v>2015</v>
      </c>
      <c r="D60" t="s">
        <v>43</v>
      </c>
      <c r="E60" t="s">
        <v>44</v>
      </c>
      <c r="F60" t="s">
        <v>45</v>
      </c>
      <c r="G60" s="1" t="s">
        <v>89</v>
      </c>
      <c r="I60" s="1" t="s">
        <v>47</v>
      </c>
      <c r="J60" t="s">
        <v>48</v>
      </c>
      <c r="K60" t="s">
        <v>49</v>
      </c>
      <c r="L60" s="1">
        <v>8420</v>
      </c>
      <c r="M60">
        <v>60</v>
      </c>
      <c r="N60">
        <v>380</v>
      </c>
      <c r="O60">
        <v>59.11</v>
      </c>
      <c r="P60">
        <v>1.307E-3</v>
      </c>
      <c r="Q60">
        <v>1.307E-3</v>
      </c>
      <c r="R60">
        <v>0.32310699999999998</v>
      </c>
      <c r="S60">
        <v>0.32310699999999998</v>
      </c>
      <c r="T60" s="1">
        <v>6</v>
      </c>
      <c r="U60" s="1">
        <v>6</v>
      </c>
      <c r="V60" s="1">
        <v>0</v>
      </c>
      <c r="W60" s="1" t="s">
        <v>49</v>
      </c>
      <c r="AC60" s="1" t="s">
        <v>49</v>
      </c>
      <c r="AG60" s="1" t="s">
        <v>50</v>
      </c>
      <c r="AH60" s="1">
        <v>6</v>
      </c>
      <c r="AI60">
        <v>738.9745011</v>
      </c>
      <c r="AJ60" s="1">
        <v>0.78255379999999997</v>
      </c>
      <c r="AK60">
        <v>6.3420000000000002E-4</v>
      </c>
    </row>
    <row r="61" spans="1:37" x14ac:dyDescent="0.25">
      <c r="A61" t="s">
        <v>92</v>
      </c>
      <c r="B61">
        <v>1010233</v>
      </c>
      <c r="C61">
        <v>2015</v>
      </c>
      <c r="D61" t="s">
        <v>43</v>
      </c>
      <c r="E61" t="s">
        <v>44</v>
      </c>
      <c r="F61" t="s">
        <v>45</v>
      </c>
      <c r="G61" s="1" t="s">
        <v>89</v>
      </c>
      <c r="I61" s="1" t="s">
        <v>47</v>
      </c>
      <c r="J61" t="s">
        <v>48</v>
      </c>
      <c r="K61" t="s">
        <v>49</v>
      </c>
      <c r="L61" s="1">
        <v>34181</v>
      </c>
      <c r="M61">
        <v>60</v>
      </c>
      <c r="N61">
        <v>380</v>
      </c>
      <c r="O61">
        <v>59.11</v>
      </c>
      <c r="P61">
        <v>1.305E-3</v>
      </c>
      <c r="Q61">
        <v>1.305E-3</v>
      </c>
      <c r="R61">
        <v>0.32259900000000002</v>
      </c>
      <c r="S61">
        <v>0.32259900000000002</v>
      </c>
      <c r="T61" s="1">
        <v>6</v>
      </c>
      <c r="U61" s="1">
        <v>6</v>
      </c>
      <c r="V61" s="1">
        <v>0</v>
      </c>
      <c r="W61" s="1" t="s">
        <v>49</v>
      </c>
      <c r="AC61" s="1" t="s">
        <v>49</v>
      </c>
      <c r="AG61" s="1" t="s">
        <v>50</v>
      </c>
      <c r="AH61" s="1">
        <v>6</v>
      </c>
      <c r="AI61">
        <v>2939.0250000000001</v>
      </c>
      <c r="AJ61" s="1">
        <v>8.0031391999999997</v>
      </c>
      <c r="AK61">
        <v>2.5187999999999999E-3</v>
      </c>
    </row>
    <row r="62" spans="1:37" x14ac:dyDescent="0.25">
      <c r="A62" t="s">
        <v>92</v>
      </c>
      <c r="B62">
        <v>1010233</v>
      </c>
      <c r="C62">
        <v>2015</v>
      </c>
      <c r="D62" t="s">
        <v>43</v>
      </c>
      <c r="E62" t="s">
        <v>44</v>
      </c>
      <c r="F62" t="s">
        <v>45</v>
      </c>
      <c r="G62" s="1" t="s">
        <v>89</v>
      </c>
      <c r="I62" s="1" t="s">
        <v>47</v>
      </c>
      <c r="J62" t="s">
        <v>48</v>
      </c>
      <c r="K62" t="s">
        <v>49</v>
      </c>
      <c r="L62" s="1">
        <v>5038</v>
      </c>
      <c r="M62">
        <v>60</v>
      </c>
      <c r="N62">
        <v>1000</v>
      </c>
      <c r="O62">
        <v>70.069999999999993</v>
      </c>
      <c r="P62">
        <v>4.3940000000000003E-3</v>
      </c>
      <c r="Q62">
        <v>4.3940000000000003E-3</v>
      </c>
      <c r="R62">
        <v>0.73753899999999994</v>
      </c>
      <c r="S62">
        <v>0.73753899999999994</v>
      </c>
      <c r="T62" s="1">
        <v>5</v>
      </c>
      <c r="U62" s="1">
        <v>6</v>
      </c>
      <c r="V62" s="1">
        <v>0</v>
      </c>
      <c r="W62" s="1" t="s">
        <v>49</v>
      </c>
      <c r="AC62" s="1" t="s">
        <v>49</v>
      </c>
      <c r="AG62" s="1" t="s">
        <v>50</v>
      </c>
      <c r="AH62" s="1">
        <v>6</v>
      </c>
      <c r="AI62">
        <v>52.976515399999997</v>
      </c>
      <c r="AJ62" s="1">
        <v>0.47293360000000001</v>
      </c>
      <c r="AK62">
        <v>6.5099999999999997E-5</v>
      </c>
    </row>
    <row r="63" spans="1:37" x14ac:dyDescent="0.25">
      <c r="A63" t="s">
        <v>92</v>
      </c>
      <c r="B63">
        <v>1010233</v>
      </c>
      <c r="C63">
        <v>2015</v>
      </c>
      <c r="D63" t="s">
        <v>43</v>
      </c>
      <c r="E63" t="s">
        <v>44</v>
      </c>
      <c r="F63" t="s">
        <v>45</v>
      </c>
      <c r="G63" s="1" t="s">
        <v>89</v>
      </c>
      <c r="I63" s="1" t="s">
        <v>47</v>
      </c>
      <c r="J63" t="s">
        <v>48</v>
      </c>
      <c r="K63" t="s">
        <v>49</v>
      </c>
      <c r="L63" s="1">
        <v>19355</v>
      </c>
      <c r="M63">
        <v>60</v>
      </c>
      <c r="N63">
        <v>316</v>
      </c>
      <c r="O63">
        <v>56.11</v>
      </c>
      <c r="P63">
        <v>3.0409999999999999E-3</v>
      </c>
      <c r="Q63">
        <v>3.0409999999999999E-3</v>
      </c>
      <c r="R63">
        <v>0.42762499999999998</v>
      </c>
      <c r="S63">
        <v>0.42762499999999998</v>
      </c>
      <c r="T63" s="1">
        <v>12</v>
      </c>
      <c r="U63" s="1">
        <v>12</v>
      </c>
      <c r="V63" s="1">
        <v>0</v>
      </c>
      <c r="W63" s="1" t="s">
        <v>49</v>
      </c>
      <c r="AC63" s="1" t="s">
        <v>49</v>
      </c>
      <c r="AG63" s="1" t="s">
        <v>50</v>
      </c>
      <c r="AH63" s="1">
        <v>12</v>
      </c>
      <c r="AI63">
        <v>847.4683235</v>
      </c>
      <c r="AJ63" s="1">
        <v>3.3189516000000001</v>
      </c>
      <c r="AK63">
        <v>7.8799999999999996E-4</v>
      </c>
    </row>
    <row r="64" spans="1:37" x14ac:dyDescent="0.25">
      <c r="A64" t="s">
        <v>92</v>
      </c>
      <c r="B64">
        <v>1010233</v>
      </c>
      <c r="C64">
        <v>2015</v>
      </c>
      <c r="D64" t="s">
        <v>43</v>
      </c>
      <c r="E64" t="s">
        <v>44</v>
      </c>
      <c r="F64" t="s">
        <v>45</v>
      </c>
      <c r="G64" s="1" t="s">
        <v>89</v>
      </c>
      <c r="I64" s="1" t="s">
        <v>47</v>
      </c>
      <c r="J64" t="s">
        <v>48</v>
      </c>
      <c r="K64" t="s">
        <v>49</v>
      </c>
      <c r="L64" s="1">
        <v>26147</v>
      </c>
      <c r="M64">
        <v>60</v>
      </c>
      <c r="N64">
        <v>248</v>
      </c>
      <c r="O64">
        <v>59.11</v>
      </c>
      <c r="P64">
        <v>2.8089999999999999E-3</v>
      </c>
      <c r="Q64">
        <v>2.8089999999999999E-3</v>
      </c>
      <c r="R64">
        <v>0.309589</v>
      </c>
      <c r="S64">
        <v>0.309589</v>
      </c>
      <c r="T64" s="1">
        <v>6</v>
      </c>
      <c r="U64" s="1">
        <v>6</v>
      </c>
      <c r="V64" s="1">
        <v>0</v>
      </c>
      <c r="W64" s="1" t="s">
        <v>49</v>
      </c>
      <c r="AC64" s="1" t="s">
        <v>49</v>
      </c>
      <c r="AG64" s="1" t="s">
        <v>50</v>
      </c>
      <c r="AH64" s="1">
        <v>6</v>
      </c>
      <c r="AI64">
        <v>1174.2644388000001</v>
      </c>
      <c r="AJ64" s="1">
        <v>3.0653530999999998</v>
      </c>
      <c r="AK64">
        <v>1.0053E-3</v>
      </c>
    </row>
    <row r="65" spans="1:37" x14ac:dyDescent="0.25">
      <c r="A65" t="s">
        <v>92</v>
      </c>
      <c r="B65">
        <v>1010233</v>
      </c>
      <c r="C65">
        <v>2015</v>
      </c>
      <c r="D65" t="s">
        <v>43</v>
      </c>
      <c r="E65" t="s">
        <v>44</v>
      </c>
      <c r="F65" t="s">
        <v>45</v>
      </c>
      <c r="G65" s="1" t="s">
        <v>89</v>
      </c>
      <c r="I65" s="1" t="s">
        <v>47</v>
      </c>
      <c r="J65" t="s">
        <v>48</v>
      </c>
      <c r="K65" t="s">
        <v>49</v>
      </c>
      <c r="L65" s="1">
        <v>24177</v>
      </c>
      <c r="M65">
        <v>60</v>
      </c>
      <c r="N65">
        <v>1000</v>
      </c>
      <c r="O65">
        <v>59.11</v>
      </c>
      <c r="P65">
        <v>6.7910000000000002E-3</v>
      </c>
      <c r="Q65">
        <v>6.7910000000000002E-3</v>
      </c>
      <c r="R65">
        <v>0.41903299999999999</v>
      </c>
      <c r="S65">
        <v>0.41903299999999999</v>
      </c>
      <c r="T65" s="1">
        <v>6</v>
      </c>
      <c r="U65" s="1">
        <v>6</v>
      </c>
      <c r="V65" s="1">
        <v>0</v>
      </c>
      <c r="W65" s="1" t="s">
        <v>49</v>
      </c>
      <c r="AC65" s="1" t="s">
        <v>49</v>
      </c>
      <c r="AG65" s="1" t="s">
        <v>50</v>
      </c>
      <c r="AH65" s="1">
        <v>6</v>
      </c>
      <c r="AI65">
        <v>953.45727520000003</v>
      </c>
      <c r="AJ65" s="1">
        <v>3.7636337000000002</v>
      </c>
      <c r="AK65">
        <v>9.1189999999999999E-4</v>
      </c>
    </row>
    <row r="66" spans="1:37" x14ac:dyDescent="0.25">
      <c r="A66" t="s">
        <v>92</v>
      </c>
      <c r="B66">
        <v>1010233</v>
      </c>
      <c r="C66">
        <v>2015</v>
      </c>
      <c r="D66" t="s">
        <v>43</v>
      </c>
      <c r="E66" t="s">
        <v>44</v>
      </c>
      <c r="F66" t="s">
        <v>45</v>
      </c>
      <c r="G66" s="1" t="s">
        <v>89</v>
      </c>
      <c r="I66" s="1" t="s">
        <v>47</v>
      </c>
      <c r="J66" t="s">
        <v>48</v>
      </c>
      <c r="K66" t="s">
        <v>49</v>
      </c>
      <c r="L66" s="1">
        <v>24355</v>
      </c>
      <c r="M66">
        <v>60</v>
      </c>
      <c r="N66">
        <v>717</v>
      </c>
      <c r="O66">
        <v>59.11</v>
      </c>
      <c r="P66">
        <v>1.5793000000000001E-2</v>
      </c>
      <c r="Q66">
        <v>1.5793000000000001E-2</v>
      </c>
      <c r="R66">
        <v>0.42986999999999997</v>
      </c>
      <c r="S66">
        <v>0.42986999999999997</v>
      </c>
      <c r="T66" s="1">
        <v>7</v>
      </c>
      <c r="U66" s="1">
        <v>8</v>
      </c>
      <c r="V66" s="1">
        <v>0</v>
      </c>
      <c r="W66" s="1" t="s">
        <v>49</v>
      </c>
      <c r="AC66" s="1" t="s">
        <v>49</v>
      </c>
      <c r="AG66" s="1" t="s">
        <v>50</v>
      </c>
      <c r="AH66" s="1">
        <v>8</v>
      </c>
      <c r="AI66">
        <v>584.00257910000005</v>
      </c>
      <c r="AJ66" s="1">
        <v>2.4383078999999999</v>
      </c>
      <c r="AK66">
        <v>5.7589999999999996E-4</v>
      </c>
    </row>
    <row r="67" spans="1:37" x14ac:dyDescent="0.25">
      <c r="A67" t="s">
        <v>90</v>
      </c>
      <c r="B67">
        <v>1010350</v>
      </c>
      <c r="C67">
        <v>2015</v>
      </c>
      <c r="D67" t="s">
        <v>43</v>
      </c>
      <c r="E67" t="s">
        <v>44</v>
      </c>
      <c r="F67" t="s">
        <v>45</v>
      </c>
      <c r="G67" s="1" t="s">
        <v>93</v>
      </c>
      <c r="I67" s="1" t="s">
        <v>47</v>
      </c>
      <c r="J67" t="s">
        <v>91</v>
      </c>
      <c r="K67" t="s">
        <v>49</v>
      </c>
      <c r="L67" s="1">
        <v>6609.42</v>
      </c>
      <c r="M67">
        <v>97.8</v>
      </c>
      <c r="N67">
        <v>25.2</v>
      </c>
      <c r="O67">
        <v>67.3</v>
      </c>
      <c r="P67">
        <v>6.8999999999999997E-4</v>
      </c>
      <c r="Q67">
        <v>6.8999999999999997E-4</v>
      </c>
      <c r="R67">
        <v>0.27278999999999998</v>
      </c>
      <c r="S67">
        <v>0.27278999999999998</v>
      </c>
      <c r="T67" s="1">
        <v>3</v>
      </c>
      <c r="U67" s="1">
        <v>2</v>
      </c>
      <c r="V67" s="1">
        <v>0</v>
      </c>
      <c r="W67" s="1" t="s">
        <v>49</v>
      </c>
      <c r="AC67" s="1" t="s">
        <v>49</v>
      </c>
      <c r="AG67" s="1" t="s">
        <v>50</v>
      </c>
      <c r="AH67" s="1">
        <v>2</v>
      </c>
      <c r="AI67">
        <v>305.09366</v>
      </c>
      <c r="AJ67" s="1">
        <v>0.24786</v>
      </c>
      <c r="AK67">
        <v>0</v>
      </c>
    </row>
    <row r="68" spans="1:37" x14ac:dyDescent="0.25">
      <c r="A68" t="s">
        <v>92</v>
      </c>
      <c r="B68">
        <v>1010233</v>
      </c>
      <c r="C68">
        <v>2015</v>
      </c>
      <c r="D68" t="s">
        <v>43</v>
      </c>
      <c r="E68" t="s">
        <v>44</v>
      </c>
      <c r="F68" t="s">
        <v>45</v>
      </c>
      <c r="G68" s="1" t="s">
        <v>94</v>
      </c>
      <c r="I68" s="1" t="s">
        <v>47</v>
      </c>
      <c r="J68" t="s">
        <v>48</v>
      </c>
      <c r="K68" t="s">
        <v>49</v>
      </c>
      <c r="L68" s="1">
        <v>17520</v>
      </c>
      <c r="M68">
        <v>70</v>
      </c>
      <c r="N68">
        <v>233</v>
      </c>
      <c r="O68">
        <v>66.400000000000006</v>
      </c>
      <c r="P68">
        <v>5.5699999999999999E-4</v>
      </c>
      <c r="Q68">
        <v>5.5699999999999999E-4</v>
      </c>
      <c r="R68">
        <v>0.10394100000000001</v>
      </c>
      <c r="S68">
        <v>0.10394100000000001</v>
      </c>
      <c r="T68" s="1">
        <v>4</v>
      </c>
      <c r="U68" s="1">
        <v>4</v>
      </c>
      <c r="V68" s="1">
        <v>0</v>
      </c>
      <c r="W68" s="1" t="s">
        <v>49</v>
      </c>
      <c r="AC68" s="1" t="s">
        <v>49</v>
      </c>
      <c r="AG68" s="1" t="s">
        <v>50</v>
      </c>
      <c r="AH68" s="1">
        <v>4</v>
      </c>
      <c r="AI68">
        <v>5.3415236999999998</v>
      </c>
      <c r="AJ68" s="1">
        <v>3.3831E-3</v>
      </c>
      <c r="AK68">
        <v>3.3000000000000002E-6</v>
      </c>
    </row>
    <row r="69" spans="1:37" x14ac:dyDescent="0.25">
      <c r="A69" t="s">
        <v>77</v>
      </c>
      <c r="B69">
        <v>1011181</v>
      </c>
      <c r="C69">
        <v>2015</v>
      </c>
      <c r="D69" t="s">
        <v>43</v>
      </c>
      <c r="E69" t="s">
        <v>44</v>
      </c>
      <c r="F69" t="s">
        <v>45</v>
      </c>
      <c r="G69" s="1" t="s">
        <v>95</v>
      </c>
      <c r="I69" s="1" t="s">
        <v>62</v>
      </c>
      <c r="K69" t="s">
        <v>49</v>
      </c>
      <c r="L69" s="1">
        <v>372623</v>
      </c>
      <c r="M69">
        <v>100</v>
      </c>
      <c r="N69">
        <v>914.7</v>
      </c>
      <c r="O69">
        <v>68</v>
      </c>
      <c r="P69">
        <v>1.82E-3</v>
      </c>
      <c r="Q69">
        <v>1.82E-3</v>
      </c>
      <c r="R69">
        <v>0.17096</v>
      </c>
      <c r="S69">
        <v>0.17096</v>
      </c>
      <c r="T69" s="1">
        <v>20</v>
      </c>
      <c r="U69" s="1">
        <v>28</v>
      </c>
      <c r="V69" s="1">
        <v>0</v>
      </c>
      <c r="W69" s="1" t="s">
        <v>50</v>
      </c>
      <c r="X69" s="1">
        <v>20</v>
      </c>
      <c r="Y69">
        <v>3.3049162000000001</v>
      </c>
      <c r="Z69">
        <v>3.3162215000000002</v>
      </c>
      <c r="AA69">
        <v>0</v>
      </c>
      <c r="AB69" s="1">
        <v>0</v>
      </c>
      <c r="AC69" s="1" t="s">
        <v>49</v>
      </c>
      <c r="AD69" s="1">
        <v>0</v>
      </c>
      <c r="AG69" s="1" t="s">
        <v>50</v>
      </c>
      <c r="AH69" s="1">
        <v>28</v>
      </c>
      <c r="AI69">
        <v>13862.330627900001</v>
      </c>
      <c r="AJ69" s="1">
        <v>6.6024149999999997</v>
      </c>
      <c r="AK69">
        <v>1.2172199999999999E-2</v>
      </c>
    </row>
    <row r="70" spans="1:37" x14ac:dyDescent="0.25">
      <c r="A70" t="s">
        <v>96</v>
      </c>
      <c r="B70">
        <v>1009098</v>
      </c>
      <c r="C70">
        <v>2015</v>
      </c>
      <c r="D70" t="s">
        <v>43</v>
      </c>
      <c r="E70" t="s">
        <v>44</v>
      </c>
      <c r="F70" t="s">
        <v>45</v>
      </c>
      <c r="G70" s="1" t="s">
        <v>95</v>
      </c>
      <c r="I70" s="1" t="s">
        <v>47</v>
      </c>
      <c r="J70" t="s">
        <v>86</v>
      </c>
      <c r="K70" t="s">
        <v>49</v>
      </c>
      <c r="L70" s="1">
        <v>16387.502059999999</v>
      </c>
      <c r="M70">
        <v>68</v>
      </c>
      <c r="N70">
        <v>164.69595000000001</v>
      </c>
      <c r="O70">
        <v>89.088955900000002</v>
      </c>
      <c r="P70">
        <v>1.06E-3</v>
      </c>
      <c r="Q70">
        <v>1.06E-3</v>
      </c>
      <c r="R70">
        <v>0.77331000000000005</v>
      </c>
      <c r="S70">
        <v>0.77331000000000005</v>
      </c>
      <c r="T70" s="1">
        <v>2</v>
      </c>
      <c r="U70" s="1">
        <v>8</v>
      </c>
      <c r="V70" s="1">
        <v>0</v>
      </c>
      <c r="W70" s="1" t="s">
        <v>50</v>
      </c>
      <c r="X70" s="1">
        <v>8</v>
      </c>
      <c r="Y70">
        <v>2189.275255</v>
      </c>
      <c r="Z70">
        <v>0.26845999999999998</v>
      </c>
      <c r="AA70">
        <v>0</v>
      </c>
      <c r="AB70" s="1">
        <v>0</v>
      </c>
      <c r="AC70" s="1" t="s">
        <v>49</v>
      </c>
      <c r="AG70" s="1" t="s">
        <v>49</v>
      </c>
    </row>
    <row r="71" spans="1:37" x14ac:dyDescent="0.25">
      <c r="A71" t="s">
        <v>97</v>
      </c>
      <c r="B71">
        <v>1011454</v>
      </c>
      <c r="C71">
        <v>2015</v>
      </c>
      <c r="D71" t="s">
        <v>43</v>
      </c>
      <c r="E71" t="s">
        <v>44</v>
      </c>
      <c r="F71" t="s">
        <v>45</v>
      </c>
      <c r="G71" s="1" t="s">
        <v>95</v>
      </c>
      <c r="I71" s="1" t="s">
        <v>47</v>
      </c>
      <c r="J71" t="s">
        <v>98</v>
      </c>
      <c r="K71" t="s">
        <v>49</v>
      </c>
      <c r="L71" s="1">
        <v>899097.68400000001</v>
      </c>
      <c r="M71">
        <v>191</v>
      </c>
      <c r="N71">
        <v>31</v>
      </c>
      <c r="O71">
        <v>52.03</v>
      </c>
      <c r="P71">
        <v>0</v>
      </c>
      <c r="Q71">
        <v>0</v>
      </c>
      <c r="R71">
        <v>3.0000000000000001E-3</v>
      </c>
      <c r="S71">
        <v>3.0000000000000001E-3</v>
      </c>
      <c r="T71" s="1">
        <v>31</v>
      </c>
      <c r="U71" s="1">
        <v>62</v>
      </c>
      <c r="V71" s="1">
        <v>0</v>
      </c>
      <c r="W71" s="1" t="s">
        <v>49</v>
      </c>
      <c r="AC71" s="1" t="s">
        <v>49</v>
      </c>
      <c r="AG71" s="1" t="s">
        <v>50</v>
      </c>
      <c r="AH71" s="1">
        <v>62</v>
      </c>
      <c r="AI71">
        <v>20956.984955100001</v>
      </c>
      <c r="AJ71" s="1">
        <v>0.1071365</v>
      </c>
      <c r="AK71">
        <v>3.63997E-2</v>
      </c>
    </row>
    <row r="72" spans="1:37" x14ac:dyDescent="0.25">
      <c r="A72" t="s">
        <v>80</v>
      </c>
      <c r="B72">
        <v>1011706</v>
      </c>
      <c r="C72">
        <v>2015</v>
      </c>
      <c r="D72" t="s">
        <v>43</v>
      </c>
      <c r="E72" t="s">
        <v>44</v>
      </c>
      <c r="F72" t="s">
        <v>45</v>
      </c>
      <c r="G72" s="1" t="s">
        <v>95</v>
      </c>
      <c r="I72" s="1" t="s">
        <v>47</v>
      </c>
      <c r="J72" t="s">
        <v>48</v>
      </c>
      <c r="K72" t="s">
        <v>49</v>
      </c>
      <c r="L72" s="1">
        <v>927299</v>
      </c>
      <c r="M72">
        <v>65</v>
      </c>
      <c r="N72">
        <v>25</v>
      </c>
      <c r="O72">
        <v>50</v>
      </c>
      <c r="P72">
        <v>1.3300000000000001E-4</v>
      </c>
      <c r="Q72">
        <v>2.2000000000000001E-4</v>
      </c>
      <c r="R72">
        <v>1.008E-2</v>
      </c>
      <c r="S72">
        <v>2.0388E-2</v>
      </c>
      <c r="T72" s="1">
        <v>38</v>
      </c>
      <c r="U72" s="1">
        <v>68</v>
      </c>
      <c r="V72" s="1">
        <v>0</v>
      </c>
      <c r="W72" s="1" t="s">
        <v>50</v>
      </c>
      <c r="X72" s="1">
        <v>36</v>
      </c>
      <c r="Y72">
        <v>0</v>
      </c>
      <c r="Z72">
        <v>5.0597760000000003</v>
      </c>
      <c r="AA72">
        <v>0</v>
      </c>
      <c r="AB72" s="1">
        <v>0</v>
      </c>
      <c r="AC72" s="1" t="s">
        <v>49</v>
      </c>
      <c r="AG72" s="1" t="s">
        <v>50</v>
      </c>
      <c r="AH72" s="1">
        <v>68</v>
      </c>
      <c r="AI72">
        <v>2965.5696775000001</v>
      </c>
      <c r="AJ72" s="1">
        <v>7.7097499999999999E-2</v>
      </c>
      <c r="AK72">
        <v>4.8887000000000002E-3</v>
      </c>
    </row>
    <row r="73" spans="1:37" x14ac:dyDescent="0.25">
      <c r="A73" t="s">
        <v>99</v>
      </c>
      <c r="B73">
        <v>1010721</v>
      </c>
      <c r="C73">
        <v>2015</v>
      </c>
      <c r="D73" t="s">
        <v>43</v>
      </c>
      <c r="E73" t="s">
        <v>44</v>
      </c>
      <c r="F73" t="s">
        <v>45</v>
      </c>
      <c r="G73" s="1" t="s">
        <v>100</v>
      </c>
      <c r="I73" s="1" t="s">
        <v>47</v>
      </c>
      <c r="J73" t="s">
        <v>72</v>
      </c>
      <c r="K73" t="s">
        <v>49</v>
      </c>
      <c r="L73" s="1">
        <v>356243.65</v>
      </c>
      <c r="M73">
        <v>60</v>
      </c>
      <c r="N73">
        <v>22.7</v>
      </c>
      <c r="O73">
        <v>65.349999999999994</v>
      </c>
      <c r="P73">
        <v>5.7000000000000002E-2</v>
      </c>
      <c r="Q73">
        <v>5.7000000000000002E-2</v>
      </c>
      <c r="R73">
        <v>0.94</v>
      </c>
      <c r="S73">
        <v>0.94</v>
      </c>
      <c r="T73" s="1">
        <v>4</v>
      </c>
      <c r="U73" s="1">
        <v>58</v>
      </c>
      <c r="V73" s="1">
        <v>0</v>
      </c>
      <c r="W73" s="1" t="s">
        <v>49</v>
      </c>
      <c r="AC73" s="1" t="s">
        <v>49</v>
      </c>
      <c r="AG73" s="1" t="s">
        <v>50</v>
      </c>
      <c r="AH73" s="1">
        <v>58</v>
      </c>
      <c r="AI73">
        <v>8.5299999999999994</v>
      </c>
      <c r="AJ73" s="1">
        <v>5.49</v>
      </c>
      <c r="AK73">
        <v>5.8799999999999998E-4</v>
      </c>
    </row>
    <row r="74" spans="1:37" x14ac:dyDescent="0.25">
      <c r="A74" t="s">
        <v>99</v>
      </c>
      <c r="B74">
        <v>1010721</v>
      </c>
      <c r="C74">
        <v>2015</v>
      </c>
      <c r="D74" t="s">
        <v>43</v>
      </c>
      <c r="E74" t="s">
        <v>44</v>
      </c>
      <c r="F74" t="s">
        <v>45</v>
      </c>
      <c r="G74" s="1" t="s">
        <v>101</v>
      </c>
      <c r="I74" s="1" t="s">
        <v>47</v>
      </c>
      <c r="J74" t="s">
        <v>72</v>
      </c>
      <c r="K74" t="s">
        <v>49</v>
      </c>
      <c r="L74" s="1">
        <v>2942852.65</v>
      </c>
      <c r="M74">
        <v>84.83</v>
      </c>
      <c r="N74">
        <v>47.45</v>
      </c>
      <c r="O74">
        <v>64.099999999999994</v>
      </c>
      <c r="P74">
        <v>1.8E-3</v>
      </c>
      <c r="Q74">
        <v>0.13300000000000001</v>
      </c>
      <c r="R74">
        <v>0.86599999999999999</v>
      </c>
      <c r="S74">
        <v>0.998</v>
      </c>
      <c r="T74" s="1">
        <v>150</v>
      </c>
      <c r="U74" s="1">
        <v>94</v>
      </c>
      <c r="V74" s="1">
        <v>0</v>
      </c>
      <c r="W74" s="1" t="s">
        <v>49</v>
      </c>
      <c r="AC74" s="1" t="s">
        <v>49</v>
      </c>
      <c r="AG74" s="1" t="s">
        <v>50</v>
      </c>
      <c r="AH74" s="1">
        <v>94</v>
      </c>
      <c r="AI74">
        <v>110.73</v>
      </c>
      <c r="AJ74" s="1">
        <v>43.06</v>
      </c>
      <c r="AK74">
        <v>8.9879999999999995E-3</v>
      </c>
    </row>
    <row r="75" spans="1:37" x14ac:dyDescent="0.25">
      <c r="A75" t="s">
        <v>99</v>
      </c>
      <c r="B75">
        <v>1010721</v>
      </c>
      <c r="C75">
        <v>2015</v>
      </c>
      <c r="D75" t="s">
        <v>43</v>
      </c>
      <c r="E75" t="s">
        <v>44</v>
      </c>
      <c r="F75" t="s">
        <v>45</v>
      </c>
      <c r="G75" s="1" t="s">
        <v>102</v>
      </c>
      <c r="I75" s="1" t="s">
        <v>47</v>
      </c>
      <c r="J75" t="s">
        <v>72</v>
      </c>
      <c r="K75" t="s">
        <v>49</v>
      </c>
      <c r="L75" s="1">
        <v>16414.05</v>
      </c>
      <c r="M75">
        <v>65</v>
      </c>
      <c r="N75">
        <v>54.7</v>
      </c>
      <c r="O75">
        <v>56.2</v>
      </c>
      <c r="P75">
        <v>3.7699999999999997E-2</v>
      </c>
      <c r="Q75">
        <v>3.7699999999999997E-2</v>
      </c>
      <c r="R75">
        <v>0.96199999999999997</v>
      </c>
      <c r="S75">
        <v>0.96199999999999997</v>
      </c>
      <c r="T75" s="1">
        <v>2</v>
      </c>
      <c r="U75" s="1">
        <v>2</v>
      </c>
      <c r="V75" s="1">
        <v>0</v>
      </c>
      <c r="W75" s="1" t="s">
        <v>49</v>
      </c>
      <c r="AC75" s="1" t="s">
        <v>49</v>
      </c>
      <c r="AG75" s="1" t="s">
        <v>50</v>
      </c>
      <c r="AH75" s="1">
        <v>2</v>
      </c>
      <c r="AI75">
        <v>0.63</v>
      </c>
      <c r="AJ75" s="1">
        <v>0.59</v>
      </c>
      <c r="AK75">
        <v>2.5157999999999999E-3</v>
      </c>
    </row>
    <row r="76" spans="1:37" x14ac:dyDescent="0.25">
      <c r="A76" t="s">
        <v>99</v>
      </c>
      <c r="B76">
        <v>1010721</v>
      </c>
      <c r="C76">
        <v>2015</v>
      </c>
      <c r="D76" t="s">
        <v>43</v>
      </c>
      <c r="E76" t="s">
        <v>44</v>
      </c>
      <c r="F76" t="s">
        <v>45</v>
      </c>
      <c r="G76" s="1" t="s">
        <v>103</v>
      </c>
      <c r="I76" s="1" t="s">
        <v>47</v>
      </c>
      <c r="J76" t="s">
        <v>72</v>
      </c>
      <c r="K76" t="s">
        <v>49</v>
      </c>
      <c r="L76" s="1">
        <v>182890.55</v>
      </c>
      <c r="M76">
        <v>90</v>
      </c>
      <c r="N76">
        <v>24.7</v>
      </c>
      <c r="O76">
        <v>61.2</v>
      </c>
      <c r="P76">
        <v>5.6899999999999999E-2</v>
      </c>
      <c r="Q76">
        <v>5.6899999999999999E-2</v>
      </c>
      <c r="R76">
        <v>0.94299999999999995</v>
      </c>
      <c r="S76">
        <v>0.94305000000000005</v>
      </c>
      <c r="T76" s="1">
        <v>10</v>
      </c>
      <c r="U76" s="1">
        <v>58</v>
      </c>
      <c r="V76" s="1">
        <v>0</v>
      </c>
      <c r="W76" s="1" t="s">
        <v>49</v>
      </c>
      <c r="AC76" s="1" t="s">
        <v>49</v>
      </c>
      <c r="AG76" s="1" t="s">
        <v>50</v>
      </c>
      <c r="AH76" s="1">
        <v>58</v>
      </c>
      <c r="AI76">
        <v>6.79</v>
      </c>
      <c r="AJ76" s="1">
        <v>2.63</v>
      </c>
      <c r="AK76">
        <v>9.4499999999999998E-4</v>
      </c>
    </row>
    <row r="77" spans="1:37" x14ac:dyDescent="0.25">
      <c r="A77" t="s">
        <v>99</v>
      </c>
      <c r="B77">
        <v>1010721</v>
      </c>
      <c r="C77">
        <v>2015</v>
      </c>
      <c r="D77" t="s">
        <v>43</v>
      </c>
      <c r="E77" t="s">
        <v>44</v>
      </c>
      <c r="F77" t="s">
        <v>45</v>
      </c>
      <c r="G77" s="1" t="s">
        <v>104</v>
      </c>
      <c r="I77" s="1" t="s">
        <v>47</v>
      </c>
      <c r="J77" t="s">
        <v>72</v>
      </c>
      <c r="K77" t="s">
        <v>49</v>
      </c>
      <c r="L77" s="1">
        <v>981379.15</v>
      </c>
      <c r="M77">
        <v>83.6</v>
      </c>
      <c r="N77">
        <v>55.14</v>
      </c>
      <c r="O77">
        <v>60.01</v>
      </c>
      <c r="P77">
        <v>0.01</v>
      </c>
      <c r="Q77">
        <v>0.06</v>
      </c>
      <c r="R77">
        <v>0.94</v>
      </c>
      <c r="S77">
        <v>0.99</v>
      </c>
      <c r="T77" s="1">
        <v>82</v>
      </c>
      <c r="U77" s="1">
        <v>42</v>
      </c>
      <c r="V77" s="1">
        <v>0</v>
      </c>
      <c r="W77" s="1" t="s">
        <v>49</v>
      </c>
      <c r="AC77" s="1" t="s">
        <v>49</v>
      </c>
      <c r="AG77" s="1" t="s">
        <v>50</v>
      </c>
      <c r="AH77" s="1">
        <v>42</v>
      </c>
      <c r="AI77">
        <v>37.130000000000003</v>
      </c>
      <c r="AJ77" s="1">
        <v>14.35</v>
      </c>
      <c r="AK77">
        <v>6.7200000000000003E-3</v>
      </c>
    </row>
    <row r="78" spans="1:37" x14ac:dyDescent="0.25">
      <c r="A78" t="s">
        <v>85</v>
      </c>
      <c r="B78">
        <v>1008524</v>
      </c>
      <c r="C78">
        <v>2015</v>
      </c>
      <c r="D78" t="s">
        <v>43</v>
      </c>
      <c r="E78" t="s">
        <v>44</v>
      </c>
      <c r="F78" t="s">
        <v>45</v>
      </c>
      <c r="G78" s="1" t="s">
        <v>105</v>
      </c>
      <c r="I78" s="1" t="s">
        <v>47</v>
      </c>
      <c r="J78" t="s">
        <v>86</v>
      </c>
      <c r="K78" t="s">
        <v>49</v>
      </c>
      <c r="L78" s="1">
        <v>5079798.8</v>
      </c>
      <c r="M78">
        <v>91.09</v>
      </c>
      <c r="N78">
        <v>11.63</v>
      </c>
      <c r="O78">
        <v>64.69</v>
      </c>
      <c r="P78">
        <v>5.4200000000000003E-3</v>
      </c>
      <c r="Q78">
        <v>8.3199999999999993E-3</v>
      </c>
      <c r="R78">
        <v>0.14129</v>
      </c>
      <c r="S78">
        <v>0.39795000000000003</v>
      </c>
      <c r="T78" s="1">
        <v>287</v>
      </c>
      <c r="U78" s="1">
        <v>276</v>
      </c>
      <c r="V78" s="1">
        <v>0</v>
      </c>
      <c r="W78" s="1" t="s">
        <v>49</v>
      </c>
      <c r="AC78" s="1" t="s">
        <v>50</v>
      </c>
      <c r="AD78" s="1">
        <v>24</v>
      </c>
      <c r="AE78">
        <v>1.4566699999999999</v>
      </c>
      <c r="AF78" s="1">
        <v>13.850440000000001</v>
      </c>
      <c r="AG78" s="1" t="s">
        <v>50</v>
      </c>
      <c r="AH78" s="1">
        <v>252</v>
      </c>
      <c r="AI78">
        <v>10730.38579</v>
      </c>
      <c r="AJ78" s="1">
        <v>3.98766</v>
      </c>
      <c r="AK78">
        <v>8.9300000000000004E-3</v>
      </c>
    </row>
    <row r="79" spans="1:37" x14ac:dyDescent="0.25">
      <c r="A79" t="s">
        <v>85</v>
      </c>
      <c r="B79">
        <v>1008524</v>
      </c>
      <c r="C79">
        <v>2015</v>
      </c>
      <c r="D79" t="s">
        <v>43</v>
      </c>
      <c r="E79" t="s">
        <v>44</v>
      </c>
      <c r="F79" t="s">
        <v>45</v>
      </c>
      <c r="G79" s="1" t="s">
        <v>106</v>
      </c>
      <c r="I79" s="1" t="s">
        <v>47</v>
      </c>
      <c r="J79" t="s">
        <v>86</v>
      </c>
      <c r="K79" t="s">
        <v>49</v>
      </c>
      <c r="L79" s="1">
        <v>5356.19</v>
      </c>
      <c r="M79">
        <v>70</v>
      </c>
      <c r="N79">
        <v>100</v>
      </c>
      <c r="O79">
        <v>59.05</v>
      </c>
      <c r="P79">
        <v>5.9000000000000003E-4</v>
      </c>
      <c r="Q79">
        <v>5.9000000000000003E-4</v>
      </c>
      <c r="R79">
        <v>0.20544000000000001</v>
      </c>
      <c r="S79">
        <v>0.20544000000000001</v>
      </c>
      <c r="T79" s="1">
        <v>1</v>
      </c>
      <c r="U79" s="1">
        <v>3</v>
      </c>
      <c r="V79" s="1">
        <v>0</v>
      </c>
      <c r="W79" s="1" t="s">
        <v>49</v>
      </c>
      <c r="AC79" s="1" t="s">
        <v>49</v>
      </c>
      <c r="AG79" s="1" t="s">
        <v>50</v>
      </c>
      <c r="AH79" s="1">
        <v>3</v>
      </c>
      <c r="AI79">
        <v>106.83409</v>
      </c>
      <c r="AJ79" s="1">
        <v>5.6160000000000002E-2</v>
      </c>
      <c r="AK79">
        <v>9.0000000000000006E-5</v>
      </c>
    </row>
    <row r="80" spans="1:37" x14ac:dyDescent="0.25">
      <c r="A80" t="s">
        <v>85</v>
      </c>
      <c r="B80">
        <v>1008524</v>
      </c>
      <c r="C80">
        <v>2015</v>
      </c>
      <c r="D80" t="s">
        <v>43</v>
      </c>
      <c r="E80" t="s">
        <v>44</v>
      </c>
      <c r="F80" t="s">
        <v>45</v>
      </c>
      <c r="G80" s="1" t="s">
        <v>107</v>
      </c>
      <c r="I80" s="1" t="s">
        <v>47</v>
      </c>
      <c r="J80" t="s">
        <v>86</v>
      </c>
      <c r="K80" t="s">
        <v>49</v>
      </c>
      <c r="L80" s="1">
        <v>3636945.63</v>
      </c>
      <c r="M80">
        <v>90</v>
      </c>
      <c r="N80">
        <v>10</v>
      </c>
      <c r="O80">
        <v>61.76</v>
      </c>
      <c r="P80">
        <v>5.4200000000000003E-3</v>
      </c>
      <c r="Q80">
        <v>5.4200000000000003E-3</v>
      </c>
      <c r="R80">
        <v>0.14129</v>
      </c>
      <c r="S80">
        <v>0.14129</v>
      </c>
      <c r="T80" s="1">
        <v>113</v>
      </c>
      <c r="U80" s="1">
        <v>125</v>
      </c>
      <c r="V80" s="1">
        <v>0</v>
      </c>
      <c r="W80" s="1" t="s">
        <v>49</v>
      </c>
      <c r="AC80" s="1" t="s">
        <v>50</v>
      </c>
      <c r="AD80" s="1">
        <v>8</v>
      </c>
      <c r="AE80">
        <v>1.26831</v>
      </c>
      <c r="AF80" s="1">
        <v>12.059559999999999</v>
      </c>
      <c r="AG80" s="1" t="s">
        <v>50</v>
      </c>
      <c r="AH80" s="1">
        <v>117</v>
      </c>
      <c r="AI80">
        <v>7505.9545099999996</v>
      </c>
      <c r="AJ80" s="1">
        <v>2.73014</v>
      </c>
      <c r="AK80">
        <v>6.2100000000000002E-3</v>
      </c>
    </row>
    <row r="81" spans="1:37" x14ac:dyDescent="0.25">
      <c r="A81" t="s">
        <v>88</v>
      </c>
      <c r="B81">
        <v>1010183</v>
      </c>
      <c r="C81">
        <v>2015</v>
      </c>
      <c r="D81" t="s">
        <v>43</v>
      </c>
      <c r="E81" t="s">
        <v>44</v>
      </c>
      <c r="F81" t="s">
        <v>45</v>
      </c>
      <c r="G81" s="1" t="s">
        <v>108</v>
      </c>
      <c r="I81" s="1" t="s">
        <v>47</v>
      </c>
      <c r="J81" t="s">
        <v>60</v>
      </c>
      <c r="K81" t="s">
        <v>49</v>
      </c>
      <c r="L81" s="1">
        <v>444008.69783000002</v>
      </c>
      <c r="M81">
        <v>70</v>
      </c>
      <c r="N81">
        <v>40</v>
      </c>
      <c r="O81">
        <v>63.214729200000001</v>
      </c>
      <c r="P81">
        <v>9.0899999999999998E-4</v>
      </c>
      <c r="Q81">
        <v>3.3709999999999999E-3</v>
      </c>
      <c r="R81">
        <v>6.6678000000000001E-2</v>
      </c>
      <c r="S81">
        <v>0.22101499999999999</v>
      </c>
      <c r="T81" s="1">
        <v>35</v>
      </c>
      <c r="U81" s="1">
        <v>45</v>
      </c>
      <c r="V81" s="1">
        <v>0</v>
      </c>
      <c r="W81" s="1" t="s">
        <v>49</v>
      </c>
      <c r="AC81" s="1" t="s">
        <v>49</v>
      </c>
      <c r="AG81" s="1" t="s">
        <v>50</v>
      </c>
      <c r="AH81" s="1">
        <v>45</v>
      </c>
      <c r="AI81">
        <v>4048.3</v>
      </c>
      <c r="AJ81" s="1">
        <v>1.2582365</v>
      </c>
      <c r="AK81">
        <v>6.7545000000000001E-3</v>
      </c>
    </row>
    <row r="82" spans="1:37" x14ac:dyDescent="0.25">
      <c r="A82" t="s">
        <v>90</v>
      </c>
      <c r="B82">
        <v>1010350</v>
      </c>
      <c r="C82">
        <v>2015</v>
      </c>
      <c r="D82" t="s">
        <v>43</v>
      </c>
      <c r="E82" t="s">
        <v>44</v>
      </c>
      <c r="F82" t="s">
        <v>45</v>
      </c>
      <c r="G82" s="1" t="s">
        <v>108</v>
      </c>
      <c r="I82" s="1" t="s">
        <v>47</v>
      </c>
      <c r="J82" t="s">
        <v>91</v>
      </c>
      <c r="K82" t="s">
        <v>49</v>
      </c>
      <c r="L82" s="1">
        <v>194903.79500000001</v>
      </c>
      <c r="M82">
        <v>116.3</v>
      </c>
      <c r="N82">
        <v>24.5</v>
      </c>
      <c r="O82">
        <v>78.98</v>
      </c>
      <c r="P82">
        <v>2.4000000000000001E-4</v>
      </c>
      <c r="Q82">
        <v>2.6899999999999998E-4</v>
      </c>
      <c r="R82">
        <v>3.5999999999999997E-2</v>
      </c>
      <c r="S82">
        <v>4.0432000000000003E-2</v>
      </c>
      <c r="T82" s="1">
        <v>16</v>
      </c>
      <c r="U82" s="1">
        <v>9</v>
      </c>
      <c r="V82" s="1">
        <v>0</v>
      </c>
      <c r="W82" s="1" t="s">
        <v>50</v>
      </c>
      <c r="X82" s="1">
        <v>9</v>
      </c>
      <c r="Y82">
        <v>0.29731000000000002</v>
      </c>
      <c r="Z82">
        <v>16.24567</v>
      </c>
      <c r="AA82">
        <v>0</v>
      </c>
      <c r="AB82" s="1">
        <v>0</v>
      </c>
      <c r="AC82" s="1" t="s">
        <v>49</v>
      </c>
      <c r="AG82" s="1" t="s">
        <v>50</v>
      </c>
      <c r="AH82" s="1">
        <v>9</v>
      </c>
      <c r="AI82">
        <v>84.43</v>
      </c>
      <c r="AJ82" s="1">
        <v>6.6299999999999996E-3</v>
      </c>
      <c r="AK82">
        <v>0</v>
      </c>
    </row>
    <row r="83" spans="1:37" x14ac:dyDescent="0.25">
      <c r="A83" t="s">
        <v>92</v>
      </c>
      <c r="B83">
        <v>1010233</v>
      </c>
      <c r="C83">
        <v>2015</v>
      </c>
      <c r="D83" t="s">
        <v>43</v>
      </c>
      <c r="E83" t="s">
        <v>44</v>
      </c>
      <c r="F83" t="s">
        <v>45</v>
      </c>
      <c r="G83" s="1" t="s">
        <v>108</v>
      </c>
      <c r="I83" s="1" t="s">
        <v>47</v>
      </c>
      <c r="J83" t="s">
        <v>48</v>
      </c>
      <c r="K83" t="s">
        <v>49</v>
      </c>
      <c r="L83" s="1">
        <v>7124</v>
      </c>
      <c r="M83">
        <v>60</v>
      </c>
      <c r="N83">
        <v>690</v>
      </c>
      <c r="O83">
        <v>59.1</v>
      </c>
      <c r="P83">
        <v>1.2589999999999999E-3</v>
      </c>
      <c r="Q83">
        <v>1.2589999999999999E-3</v>
      </c>
      <c r="R83">
        <v>0.43417</v>
      </c>
      <c r="S83">
        <v>0.43417</v>
      </c>
      <c r="T83" s="1">
        <v>3</v>
      </c>
      <c r="U83" s="1">
        <v>4</v>
      </c>
      <c r="V83" s="1">
        <v>0</v>
      </c>
      <c r="W83" s="1" t="s">
        <v>49</v>
      </c>
      <c r="AC83" s="1" t="s">
        <v>49</v>
      </c>
      <c r="AG83" s="1" t="s">
        <v>50</v>
      </c>
      <c r="AH83" s="1">
        <v>4</v>
      </c>
      <c r="AI83">
        <v>813.7742657</v>
      </c>
      <c r="AJ83" s="1">
        <v>3.3910483</v>
      </c>
      <c r="AK83">
        <v>7.9299999999999998E-4</v>
      </c>
    </row>
    <row r="84" spans="1:37" x14ac:dyDescent="0.25">
      <c r="A84" t="s">
        <v>92</v>
      </c>
      <c r="B84">
        <v>1010233</v>
      </c>
      <c r="C84">
        <v>2015</v>
      </c>
      <c r="D84" t="s">
        <v>43</v>
      </c>
      <c r="E84" t="s">
        <v>44</v>
      </c>
      <c r="F84" t="s">
        <v>45</v>
      </c>
      <c r="G84" s="1" t="s">
        <v>108</v>
      </c>
      <c r="I84" s="1" t="s">
        <v>47</v>
      </c>
      <c r="J84" t="s">
        <v>48</v>
      </c>
      <c r="K84" t="s">
        <v>49</v>
      </c>
      <c r="L84" s="1">
        <v>20635</v>
      </c>
      <c r="M84">
        <v>60</v>
      </c>
      <c r="N84">
        <v>595</v>
      </c>
      <c r="O84">
        <v>59.1</v>
      </c>
      <c r="P84">
        <v>1.683E-3</v>
      </c>
      <c r="Q84">
        <v>1.683E-3</v>
      </c>
      <c r="R84">
        <v>0.31196400000000002</v>
      </c>
      <c r="S84">
        <v>0.31196400000000002</v>
      </c>
      <c r="T84" s="1">
        <v>10</v>
      </c>
      <c r="U84" s="1">
        <v>12</v>
      </c>
      <c r="V84" s="1">
        <v>0</v>
      </c>
      <c r="W84" s="1" t="s">
        <v>49</v>
      </c>
      <c r="AC84" s="1" t="s">
        <v>49</v>
      </c>
      <c r="AG84" s="1" t="s">
        <v>50</v>
      </c>
      <c r="AH84" s="1">
        <v>12</v>
      </c>
      <c r="AI84">
        <v>339.65586810000002</v>
      </c>
      <c r="AJ84" s="1">
        <v>0.72473980000000005</v>
      </c>
      <c r="AK84">
        <v>2.3589999999999999E-4</v>
      </c>
    </row>
    <row r="85" spans="1:37" x14ac:dyDescent="0.25">
      <c r="A85" t="s">
        <v>92</v>
      </c>
      <c r="B85">
        <v>1010233</v>
      </c>
      <c r="C85">
        <v>2015</v>
      </c>
      <c r="D85" t="s">
        <v>43</v>
      </c>
      <c r="E85" t="s">
        <v>44</v>
      </c>
      <c r="F85" t="s">
        <v>45</v>
      </c>
      <c r="G85" s="1" t="s">
        <v>108</v>
      </c>
      <c r="I85" s="1" t="s">
        <v>47</v>
      </c>
      <c r="J85" t="s">
        <v>48</v>
      </c>
      <c r="K85" t="s">
        <v>49</v>
      </c>
      <c r="L85" s="1">
        <v>8492</v>
      </c>
      <c r="M85">
        <v>60</v>
      </c>
      <c r="N85">
        <v>342</v>
      </c>
      <c r="O85">
        <v>59.1</v>
      </c>
      <c r="P85">
        <v>1.5817000000000001E-2</v>
      </c>
      <c r="Q85">
        <v>1.5817000000000001E-2</v>
      </c>
      <c r="R85">
        <v>0.54064999999999996</v>
      </c>
      <c r="S85">
        <v>0.54064999999999996</v>
      </c>
      <c r="T85" s="1">
        <v>5</v>
      </c>
      <c r="U85" s="1">
        <v>6</v>
      </c>
      <c r="V85" s="1">
        <v>0</v>
      </c>
      <c r="W85" s="1" t="s">
        <v>49</v>
      </c>
      <c r="AC85" s="1" t="s">
        <v>49</v>
      </c>
      <c r="AG85" s="1" t="s">
        <v>50</v>
      </c>
      <c r="AH85" s="1">
        <v>6</v>
      </c>
      <c r="AI85">
        <v>1988.3663105000001</v>
      </c>
      <c r="AJ85" s="1">
        <v>9.8434977999999997</v>
      </c>
      <c r="AK85">
        <v>1.8485999999999999E-3</v>
      </c>
    </row>
    <row r="86" spans="1:37" x14ac:dyDescent="0.25">
      <c r="A86" t="s">
        <v>88</v>
      </c>
      <c r="B86">
        <v>1010183</v>
      </c>
      <c r="C86">
        <v>2015</v>
      </c>
      <c r="D86" t="s">
        <v>43</v>
      </c>
      <c r="E86" t="s">
        <v>44</v>
      </c>
      <c r="F86" t="s">
        <v>45</v>
      </c>
      <c r="G86" s="1" t="s">
        <v>109</v>
      </c>
      <c r="I86" s="1" t="s">
        <v>47</v>
      </c>
      <c r="J86" t="s">
        <v>60</v>
      </c>
      <c r="K86" t="s">
        <v>49</v>
      </c>
      <c r="L86" s="1">
        <v>71390.259911400004</v>
      </c>
      <c r="M86">
        <v>70</v>
      </c>
      <c r="N86">
        <v>40</v>
      </c>
      <c r="O86">
        <v>69.392401300000003</v>
      </c>
      <c r="P86">
        <v>8.8599999999999996E-4</v>
      </c>
      <c r="Q86">
        <v>1.214E-3</v>
      </c>
      <c r="R86">
        <v>5.1825000000000003E-2</v>
      </c>
      <c r="S86">
        <v>9.0138999999999997E-2</v>
      </c>
      <c r="T86" s="1">
        <v>6</v>
      </c>
      <c r="U86" s="1">
        <v>17</v>
      </c>
      <c r="V86" s="1">
        <v>0</v>
      </c>
      <c r="W86" s="1" t="s">
        <v>49</v>
      </c>
      <c r="AC86" s="1" t="s">
        <v>49</v>
      </c>
      <c r="AG86" s="1" t="s">
        <v>50</v>
      </c>
      <c r="AH86" s="1">
        <v>17</v>
      </c>
      <c r="AI86">
        <v>1401.8</v>
      </c>
      <c r="AJ86" s="1">
        <v>0.18695249999999999</v>
      </c>
      <c r="AK86">
        <v>2.3148999999999999E-3</v>
      </c>
    </row>
    <row r="87" spans="1:37" x14ac:dyDescent="0.25">
      <c r="A87" t="s">
        <v>90</v>
      </c>
      <c r="B87">
        <v>1010350</v>
      </c>
      <c r="C87">
        <v>2015</v>
      </c>
      <c r="D87" t="s">
        <v>43</v>
      </c>
      <c r="E87" t="s">
        <v>44</v>
      </c>
      <c r="F87" t="s">
        <v>45</v>
      </c>
      <c r="G87" s="1" t="s">
        <v>109</v>
      </c>
      <c r="I87" s="1" t="s">
        <v>47</v>
      </c>
      <c r="J87" t="s">
        <v>91</v>
      </c>
      <c r="K87" t="s">
        <v>49</v>
      </c>
      <c r="L87" s="1">
        <v>122323.18</v>
      </c>
      <c r="M87">
        <v>111.2</v>
      </c>
      <c r="N87">
        <v>30</v>
      </c>
      <c r="O87">
        <v>83.47</v>
      </c>
      <c r="P87">
        <v>5.3249999999999999E-4</v>
      </c>
      <c r="Q87">
        <v>5.3249999999999999E-4</v>
      </c>
      <c r="R87">
        <v>5.457E-2</v>
      </c>
      <c r="S87">
        <v>5.457E-2</v>
      </c>
      <c r="T87" s="1">
        <v>6</v>
      </c>
      <c r="U87" s="1">
        <v>5</v>
      </c>
      <c r="V87" s="1">
        <v>0</v>
      </c>
      <c r="W87" s="1" t="s">
        <v>50</v>
      </c>
      <c r="X87" s="1">
        <v>5</v>
      </c>
      <c r="Y87">
        <v>8.9620000000000005E-2</v>
      </c>
      <c r="Z87">
        <v>3.3526600000000002</v>
      </c>
      <c r="AA87">
        <v>0</v>
      </c>
      <c r="AB87" s="1">
        <v>0</v>
      </c>
      <c r="AC87" s="1" t="s">
        <v>49</v>
      </c>
      <c r="AG87" s="1" t="s">
        <v>50</v>
      </c>
      <c r="AH87" s="1">
        <v>5</v>
      </c>
      <c r="AI87">
        <v>11.497680000000001</v>
      </c>
      <c r="AJ87" s="1">
        <v>1.3699999999999999E-3</v>
      </c>
      <c r="AK87">
        <v>0</v>
      </c>
    </row>
    <row r="88" spans="1:37" x14ac:dyDescent="0.25">
      <c r="A88" t="s">
        <v>96</v>
      </c>
      <c r="B88">
        <v>1009098</v>
      </c>
      <c r="C88">
        <v>2015</v>
      </c>
      <c r="D88" t="s">
        <v>43</v>
      </c>
      <c r="E88" t="s">
        <v>44</v>
      </c>
      <c r="F88" t="s">
        <v>45</v>
      </c>
      <c r="G88" s="1" t="s">
        <v>110</v>
      </c>
      <c r="I88" s="1" t="s">
        <v>47</v>
      </c>
      <c r="J88" t="s">
        <v>86</v>
      </c>
      <c r="K88" t="s">
        <v>49</v>
      </c>
      <c r="L88" s="1">
        <v>6765.8786419999997</v>
      </c>
      <c r="M88">
        <v>61.37</v>
      </c>
      <c r="N88">
        <v>194.69595000000001</v>
      </c>
      <c r="O88">
        <v>82.698908700000004</v>
      </c>
      <c r="P88">
        <v>2.16E-3</v>
      </c>
      <c r="Q88">
        <v>2.16E-3</v>
      </c>
      <c r="R88">
        <v>0.92669999999999997</v>
      </c>
      <c r="S88">
        <v>0.92669999999999997</v>
      </c>
      <c r="T88" s="1">
        <v>1</v>
      </c>
      <c r="U88" s="1">
        <v>2</v>
      </c>
      <c r="V88" s="1">
        <v>0</v>
      </c>
      <c r="W88" s="1" t="s">
        <v>49</v>
      </c>
      <c r="AC88" s="1" t="s">
        <v>49</v>
      </c>
      <c r="AG88" s="1" t="s">
        <v>50</v>
      </c>
      <c r="AH88" s="1">
        <v>1</v>
      </c>
      <c r="AI88">
        <v>678.76930230000005</v>
      </c>
      <c r="AJ88" s="1">
        <v>6.72426E-2</v>
      </c>
      <c r="AK88">
        <v>2.3595000000000001E-3</v>
      </c>
    </row>
    <row r="89" spans="1:37" x14ac:dyDescent="0.25">
      <c r="A89" t="s">
        <v>111</v>
      </c>
      <c r="B89">
        <v>1008051</v>
      </c>
      <c r="C89">
        <v>2015</v>
      </c>
      <c r="D89" t="s">
        <v>43</v>
      </c>
      <c r="E89" t="s">
        <v>44</v>
      </c>
      <c r="F89" t="s">
        <v>45</v>
      </c>
      <c r="G89" s="1" t="s">
        <v>110</v>
      </c>
      <c r="I89" s="1" t="s">
        <v>62</v>
      </c>
      <c r="K89" t="s">
        <v>49</v>
      </c>
      <c r="L89" s="1">
        <v>3782818.73</v>
      </c>
      <c r="M89">
        <v>61.93</v>
      </c>
      <c r="N89">
        <v>87.3</v>
      </c>
      <c r="O89">
        <v>60</v>
      </c>
      <c r="P89">
        <v>1.2999999999999999E-5</v>
      </c>
      <c r="Q89">
        <v>3.9599999999999998E-4</v>
      </c>
      <c r="R89">
        <v>5.9947E-2</v>
      </c>
      <c r="S89">
        <v>0.28186099999999997</v>
      </c>
      <c r="T89" s="1">
        <v>329</v>
      </c>
      <c r="U89" s="1">
        <v>403</v>
      </c>
      <c r="V89" s="1">
        <v>0</v>
      </c>
      <c r="W89" s="1" t="s">
        <v>50</v>
      </c>
      <c r="X89" s="1">
        <v>399</v>
      </c>
      <c r="Y89">
        <v>0.02</v>
      </c>
      <c r="Z89">
        <v>3.86</v>
      </c>
      <c r="AA89">
        <v>0</v>
      </c>
      <c r="AB89" s="1">
        <v>0</v>
      </c>
      <c r="AC89" s="1" t="s">
        <v>49</v>
      </c>
      <c r="AG89" s="1" t="s">
        <v>50</v>
      </c>
      <c r="AH89" s="1">
        <v>403</v>
      </c>
      <c r="AI89">
        <v>15.47</v>
      </c>
      <c r="AJ89" s="1">
        <v>0</v>
      </c>
      <c r="AK89">
        <v>0</v>
      </c>
    </row>
    <row r="90" spans="1:37" x14ac:dyDescent="0.25">
      <c r="A90" t="s">
        <v>97</v>
      </c>
      <c r="B90">
        <v>1011454</v>
      </c>
      <c r="C90">
        <v>2015</v>
      </c>
      <c r="D90" t="s">
        <v>43</v>
      </c>
      <c r="E90" t="s">
        <v>44</v>
      </c>
      <c r="F90" t="s">
        <v>45</v>
      </c>
      <c r="G90" s="1" t="s">
        <v>112</v>
      </c>
      <c r="I90" s="1" t="s">
        <v>47</v>
      </c>
      <c r="J90" t="s">
        <v>98</v>
      </c>
      <c r="K90" t="s">
        <v>49</v>
      </c>
      <c r="L90" s="1">
        <v>115221.111</v>
      </c>
      <c r="M90">
        <v>75</v>
      </c>
      <c r="N90">
        <v>450</v>
      </c>
      <c r="O90">
        <v>68</v>
      </c>
      <c r="P90">
        <v>7.6999999999999996E-4</v>
      </c>
      <c r="Q90">
        <v>7.6999999999999996E-4</v>
      </c>
      <c r="R90">
        <v>0.41014400000000001</v>
      </c>
      <c r="S90">
        <v>0.41014400000000001</v>
      </c>
      <c r="T90" s="1">
        <v>98</v>
      </c>
      <c r="U90" s="1">
        <v>196</v>
      </c>
      <c r="V90" s="1">
        <v>0</v>
      </c>
      <c r="W90" s="1" t="s">
        <v>49</v>
      </c>
      <c r="AC90" s="1" t="s">
        <v>49</v>
      </c>
      <c r="AG90" s="1" t="s">
        <v>50</v>
      </c>
      <c r="AH90" s="1">
        <v>40</v>
      </c>
      <c r="AI90">
        <v>541.12592410000002</v>
      </c>
      <c r="AJ90" s="1">
        <v>0.69919379999999998</v>
      </c>
      <c r="AK90">
        <v>9.1690000000000001E-4</v>
      </c>
    </row>
    <row r="91" spans="1:37" x14ac:dyDescent="0.25">
      <c r="A91" t="s">
        <v>92</v>
      </c>
      <c r="B91">
        <v>1010233</v>
      </c>
      <c r="C91">
        <v>2015</v>
      </c>
      <c r="D91" t="s">
        <v>43</v>
      </c>
      <c r="E91" t="s">
        <v>44</v>
      </c>
      <c r="F91" t="s">
        <v>45</v>
      </c>
      <c r="G91" s="1" t="s">
        <v>112</v>
      </c>
      <c r="I91" s="1" t="s">
        <v>47</v>
      </c>
      <c r="J91" t="s">
        <v>48</v>
      </c>
      <c r="K91" t="s">
        <v>49</v>
      </c>
      <c r="L91" s="1">
        <v>30014</v>
      </c>
      <c r="M91">
        <v>60</v>
      </c>
      <c r="N91">
        <v>700</v>
      </c>
      <c r="O91">
        <v>58</v>
      </c>
      <c r="P91">
        <v>2.6830000000000001E-3</v>
      </c>
      <c r="Q91">
        <v>2.6830000000000001E-3</v>
      </c>
      <c r="R91">
        <v>0.70047800000000005</v>
      </c>
      <c r="S91">
        <v>0.70047800000000005</v>
      </c>
      <c r="T91" s="1">
        <v>13</v>
      </c>
      <c r="U91" s="1">
        <v>14</v>
      </c>
      <c r="V91" s="1">
        <v>0</v>
      </c>
      <c r="W91" s="1" t="s">
        <v>49</v>
      </c>
      <c r="AC91" s="1" t="s">
        <v>49</v>
      </c>
      <c r="AG91" s="1" t="s">
        <v>50</v>
      </c>
      <c r="AH91" s="1">
        <v>14</v>
      </c>
      <c r="AI91">
        <v>920.36292930000002</v>
      </c>
      <c r="AJ91" s="1">
        <v>7.9205905000000003</v>
      </c>
      <c r="AK91">
        <v>1.1481E-3</v>
      </c>
    </row>
    <row r="92" spans="1:37" x14ac:dyDescent="0.25">
      <c r="A92" t="s">
        <v>113</v>
      </c>
      <c r="B92">
        <v>1008783</v>
      </c>
      <c r="C92">
        <v>2015</v>
      </c>
      <c r="D92" t="s">
        <v>43</v>
      </c>
      <c r="E92" t="s">
        <v>44</v>
      </c>
      <c r="F92" t="s">
        <v>45</v>
      </c>
      <c r="G92" s="1" t="s">
        <v>114</v>
      </c>
      <c r="I92" s="1" t="s">
        <v>62</v>
      </c>
      <c r="K92" t="s">
        <v>49</v>
      </c>
      <c r="L92" s="1">
        <v>8067.5950000000003</v>
      </c>
      <c r="M92">
        <v>60</v>
      </c>
      <c r="N92">
        <v>550</v>
      </c>
      <c r="O92">
        <v>0</v>
      </c>
      <c r="P92">
        <v>1.194E-3</v>
      </c>
      <c r="Q92">
        <v>1.194E-3</v>
      </c>
      <c r="R92">
        <v>0.34769099999999997</v>
      </c>
      <c r="S92">
        <v>0.34769099999999997</v>
      </c>
      <c r="T92" s="1">
        <v>2</v>
      </c>
      <c r="U92" s="1">
        <v>2</v>
      </c>
      <c r="V92" s="1">
        <v>0</v>
      </c>
      <c r="W92" s="1" t="s">
        <v>50</v>
      </c>
      <c r="X92" s="1">
        <v>2</v>
      </c>
      <c r="Y92">
        <v>115.8093734</v>
      </c>
      <c r="Z92">
        <v>42.272623000000003</v>
      </c>
      <c r="AA92">
        <v>0</v>
      </c>
      <c r="AB92" s="1">
        <v>0</v>
      </c>
      <c r="AC92" s="1" t="s">
        <v>49</v>
      </c>
      <c r="AG92" s="1" t="s">
        <v>50</v>
      </c>
      <c r="AH92" s="1">
        <v>2</v>
      </c>
      <c r="AI92">
        <v>4.2385100000000002E-2</v>
      </c>
      <c r="AJ92" s="1">
        <v>1.54714E-2</v>
      </c>
      <c r="AK92">
        <v>1.19E-5</v>
      </c>
    </row>
    <row r="93" spans="1:37" x14ac:dyDescent="0.25">
      <c r="A93" t="s">
        <v>113</v>
      </c>
      <c r="B93">
        <v>1008783</v>
      </c>
      <c r="C93">
        <v>2015</v>
      </c>
      <c r="D93" t="s">
        <v>43</v>
      </c>
      <c r="E93" t="s">
        <v>44</v>
      </c>
      <c r="F93" t="s">
        <v>45</v>
      </c>
      <c r="G93" s="1" t="s">
        <v>115</v>
      </c>
      <c r="I93" s="1" t="s">
        <v>62</v>
      </c>
      <c r="K93" t="s">
        <v>49</v>
      </c>
      <c r="L93" s="1">
        <v>8287</v>
      </c>
      <c r="M93">
        <v>70</v>
      </c>
      <c r="N93">
        <v>0</v>
      </c>
      <c r="O93">
        <v>0</v>
      </c>
      <c r="P93">
        <v>0</v>
      </c>
      <c r="Q93">
        <v>0</v>
      </c>
      <c r="R93">
        <v>0.36520180000000002</v>
      </c>
      <c r="S93">
        <v>0.36520180000000002</v>
      </c>
      <c r="T93" s="1">
        <v>6</v>
      </c>
      <c r="U93" s="1">
        <v>6</v>
      </c>
      <c r="V93" s="1">
        <v>0</v>
      </c>
      <c r="W93" s="1" t="s">
        <v>49</v>
      </c>
      <c r="AC93" s="1" t="s">
        <v>49</v>
      </c>
      <c r="AG93" s="1" t="s">
        <v>50</v>
      </c>
      <c r="AH93" s="1">
        <v>0</v>
      </c>
      <c r="AI93">
        <v>0.21068809999999999</v>
      </c>
      <c r="AJ93" s="1">
        <v>7.6905100000000004E-2</v>
      </c>
      <c r="AK93">
        <v>5.6400000000000002E-5</v>
      </c>
    </row>
    <row r="94" spans="1:37" x14ac:dyDescent="0.25">
      <c r="A94" t="s">
        <v>113</v>
      </c>
      <c r="B94">
        <v>1008783</v>
      </c>
      <c r="C94">
        <v>2015</v>
      </c>
      <c r="D94" t="s">
        <v>43</v>
      </c>
      <c r="E94" t="s">
        <v>44</v>
      </c>
      <c r="F94" t="s">
        <v>45</v>
      </c>
      <c r="G94" s="1" t="s">
        <v>115</v>
      </c>
      <c r="I94" s="1" t="s">
        <v>62</v>
      </c>
      <c r="K94" t="s">
        <v>49</v>
      </c>
      <c r="L94" s="1">
        <v>796</v>
      </c>
      <c r="M94">
        <v>70</v>
      </c>
      <c r="N94">
        <v>0</v>
      </c>
      <c r="O94">
        <v>0</v>
      </c>
      <c r="P94">
        <v>0</v>
      </c>
      <c r="Q94">
        <v>0</v>
      </c>
      <c r="R94">
        <v>0.36520180000000002</v>
      </c>
      <c r="S94">
        <v>0.36520180000000002</v>
      </c>
      <c r="T94" s="1">
        <v>6</v>
      </c>
      <c r="U94" s="1">
        <v>6</v>
      </c>
      <c r="V94" s="1">
        <v>0</v>
      </c>
      <c r="W94" s="1" t="s">
        <v>49</v>
      </c>
      <c r="AC94" s="1" t="s">
        <v>49</v>
      </c>
      <c r="AG94" s="1" t="s">
        <v>50</v>
      </c>
      <c r="AH94" s="1">
        <v>0</v>
      </c>
      <c r="AI94">
        <v>2.0237399999999999E-2</v>
      </c>
      <c r="AJ94" s="1">
        <v>7.3870999999999997E-3</v>
      </c>
      <c r="AK94">
        <v>5.4E-6</v>
      </c>
    </row>
    <row r="95" spans="1:37" x14ac:dyDescent="0.25">
      <c r="A95" t="s">
        <v>113</v>
      </c>
      <c r="B95">
        <v>1008783</v>
      </c>
      <c r="C95">
        <v>2015</v>
      </c>
      <c r="D95" t="s">
        <v>43</v>
      </c>
      <c r="E95" t="s">
        <v>44</v>
      </c>
      <c r="F95" t="s">
        <v>45</v>
      </c>
      <c r="G95" s="1" t="s">
        <v>115</v>
      </c>
      <c r="I95" s="1" t="s">
        <v>62</v>
      </c>
      <c r="K95" t="s">
        <v>49</v>
      </c>
      <c r="L95" s="1">
        <v>4577</v>
      </c>
      <c r="M95">
        <v>70</v>
      </c>
      <c r="N95">
        <v>0</v>
      </c>
      <c r="O95">
        <v>0</v>
      </c>
      <c r="P95">
        <v>0</v>
      </c>
      <c r="Q95">
        <v>0</v>
      </c>
      <c r="R95">
        <v>0.36520180000000002</v>
      </c>
      <c r="S95">
        <v>0.36520180000000002</v>
      </c>
      <c r="T95" s="1">
        <v>6</v>
      </c>
      <c r="U95" s="1">
        <v>6</v>
      </c>
      <c r="V95" s="1">
        <v>0</v>
      </c>
      <c r="W95" s="1" t="s">
        <v>49</v>
      </c>
      <c r="AC95" s="1" t="s">
        <v>49</v>
      </c>
      <c r="AG95" s="1" t="s">
        <v>50</v>
      </c>
      <c r="AH95" s="1">
        <v>0</v>
      </c>
      <c r="AI95">
        <v>0.1163653</v>
      </c>
      <c r="AJ95" s="1">
        <v>4.2475499999999999E-2</v>
      </c>
      <c r="AK95">
        <v>3.1199999999999999E-5</v>
      </c>
    </row>
    <row r="96" spans="1:37" x14ac:dyDescent="0.25">
      <c r="A96" t="s">
        <v>96</v>
      </c>
      <c r="B96">
        <v>1009098</v>
      </c>
      <c r="C96">
        <v>2015</v>
      </c>
      <c r="D96" t="s">
        <v>43</v>
      </c>
      <c r="E96" t="s">
        <v>44</v>
      </c>
      <c r="F96" t="s">
        <v>45</v>
      </c>
      <c r="G96" s="1" t="s">
        <v>116</v>
      </c>
      <c r="I96" s="1" t="s">
        <v>47</v>
      </c>
      <c r="J96" t="s">
        <v>86</v>
      </c>
      <c r="K96" t="s">
        <v>49</v>
      </c>
      <c r="L96" s="1">
        <v>28202.107779999998</v>
      </c>
      <c r="M96">
        <v>76</v>
      </c>
      <c r="N96">
        <v>571.69595000000004</v>
      </c>
      <c r="O96">
        <v>94.956720300000001</v>
      </c>
      <c r="P96">
        <v>1.31E-3</v>
      </c>
      <c r="Q96">
        <v>1.31E-3</v>
      </c>
      <c r="R96">
        <v>0.78459999999999996</v>
      </c>
      <c r="S96">
        <v>0.78459999999999996</v>
      </c>
      <c r="T96" s="1">
        <v>10</v>
      </c>
      <c r="U96" s="1">
        <v>15</v>
      </c>
      <c r="V96" s="1">
        <v>0</v>
      </c>
      <c r="W96" s="1" t="s">
        <v>49</v>
      </c>
      <c r="AC96" s="1" t="s">
        <v>49</v>
      </c>
      <c r="AG96" s="1" t="s">
        <v>50</v>
      </c>
      <c r="AH96" s="1">
        <v>13</v>
      </c>
      <c r="AI96">
        <v>20147.144714999999</v>
      </c>
      <c r="AJ96" s="1">
        <v>7.7620266999999998</v>
      </c>
      <c r="AK96">
        <v>3.4000000000000002E-2</v>
      </c>
    </row>
    <row r="97" spans="1:37" x14ac:dyDescent="0.25">
      <c r="A97" t="s">
        <v>113</v>
      </c>
      <c r="B97">
        <v>1008783</v>
      </c>
      <c r="C97">
        <v>2015</v>
      </c>
      <c r="D97" t="s">
        <v>43</v>
      </c>
      <c r="E97" t="s">
        <v>44</v>
      </c>
      <c r="F97" t="s">
        <v>45</v>
      </c>
      <c r="G97" s="1" t="s">
        <v>117</v>
      </c>
      <c r="I97" s="1" t="s">
        <v>62</v>
      </c>
      <c r="K97" t="s">
        <v>49</v>
      </c>
      <c r="L97" s="1">
        <v>374</v>
      </c>
      <c r="M97">
        <v>70</v>
      </c>
      <c r="N97">
        <v>391</v>
      </c>
      <c r="O97">
        <v>0</v>
      </c>
      <c r="P97">
        <v>0</v>
      </c>
      <c r="Q97">
        <v>0</v>
      </c>
      <c r="R97">
        <v>0</v>
      </c>
      <c r="S97">
        <v>0</v>
      </c>
      <c r="T97" s="1">
        <v>11</v>
      </c>
      <c r="U97" s="1">
        <v>11</v>
      </c>
      <c r="V97" s="1">
        <v>0</v>
      </c>
      <c r="W97" s="1" t="s">
        <v>49</v>
      </c>
      <c r="AC97" s="1" t="s">
        <v>49</v>
      </c>
      <c r="AG97" s="1" t="s">
        <v>50</v>
      </c>
      <c r="AH97" s="1">
        <v>0</v>
      </c>
      <c r="AI97">
        <v>0</v>
      </c>
      <c r="AJ97" s="1">
        <v>0</v>
      </c>
      <c r="AK97">
        <v>2.5000000000000002E-6</v>
      </c>
    </row>
    <row r="98" spans="1:37" x14ac:dyDescent="0.25">
      <c r="A98" t="s">
        <v>79</v>
      </c>
      <c r="B98">
        <v>1008116</v>
      </c>
      <c r="C98">
        <v>2015</v>
      </c>
      <c r="D98" t="s">
        <v>43</v>
      </c>
      <c r="E98" t="s">
        <v>44</v>
      </c>
      <c r="F98" t="s">
        <v>45</v>
      </c>
      <c r="G98" s="1" t="s">
        <v>118</v>
      </c>
      <c r="I98" s="1" t="s">
        <v>62</v>
      </c>
      <c r="K98" t="s">
        <v>49</v>
      </c>
      <c r="L98" s="1">
        <v>22243.209500000001</v>
      </c>
      <c r="M98">
        <v>70</v>
      </c>
      <c r="N98">
        <v>700</v>
      </c>
      <c r="O98">
        <v>56.595999999999997</v>
      </c>
      <c r="P98">
        <v>1.91E-3</v>
      </c>
      <c r="Q98">
        <v>1.91E-3</v>
      </c>
      <c r="R98">
        <v>0.26889999999999997</v>
      </c>
      <c r="S98">
        <v>0.26889999999999997</v>
      </c>
      <c r="T98" s="1">
        <v>1</v>
      </c>
      <c r="U98" s="1">
        <v>1</v>
      </c>
      <c r="V98" s="1">
        <v>0</v>
      </c>
      <c r="W98" s="1" t="s">
        <v>49</v>
      </c>
      <c r="AC98" s="1" t="s">
        <v>50</v>
      </c>
      <c r="AD98" s="1">
        <v>1</v>
      </c>
      <c r="AE98">
        <v>0</v>
      </c>
      <c r="AF98" s="1">
        <v>0.57999999999999996</v>
      </c>
      <c r="AG98" s="1" t="s">
        <v>49</v>
      </c>
    </row>
    <row r="99" spans="1:37" x14ac:dyDescent="0.25">
      <c r="A99" t="s">
        <v>119</v>
      </c>
      <c r="B99">
        <v>1012028</v>
      </c>
      <c r="C99">
        <v>2015</v>
      </c>
      <c r="D99" t="s">
        <v>43</v>
      </c>
      <c r="E99" t="s">
        <v>44</v>
      </c>
      <c r="F99" t="s">
        <v>45</v>
      </c>
      <c r="G99" s="1" t="s">
        <v>120</v>
      </c>
      <c r="I99" s="1" t="s">
        <v>62</v>
      </c>
      <c r="K99" t="s">
        <v>49</v>
      </c>
      <c r="L99" s="1">
        <v>4747</v>
      </c>
      <c r="M99">
        <v>123</v>
      </c>
      <c r="N99">
        <v>30</v>
      </c>
      <c r="O99">
        <v>50.9</v>
      </c>
      <c r="P99">
        <v>0.11799999999999999</v>
      </c>
      <c r="Q99">
        <v>0.11799999999999999</v>
      </c>
      <c r="R99">
        <v>0.71758999999999995</v>
      </c>
      <c r="S99">
        <v>0.71758999999999995</v>
      </c>
      <c r="T99" s="1">
        <v>2</v>
      </c>
      <c r="U99" s="1">
        <v>2</v>
      </c>
      <c r="V99" s="1">
        <v>0</v>
      </c>
      <c r="W99" s="1" t="s">
        <v>49</v>
      </c>
      <c r="AC99" s="1" t="s">
        <v>50</v>
      </c>
      <c r="AD99" s="1">
        <v>2</v>
      </c>
      <c r="AE99">
        <v>0.51994960000000001</v>
      </c>
      <c r="AF99" s="1">
        <v>0.72442419999999996</v>
      </c>
      <c r="AG99" s="1" t="s">
        <v>49</v>
      </c>
    </row>
    <row r="100" spans="1:37" x14ac:dyDescent="0.25">
      <c r="A100" t="s">
        <v>121</v>
      </c>
      <c r="B100">
        <v>1008942</v>
      </c>
      <c r="C100">
        <v>2015</v>
      </c>
      <c r="D100" t="s">
        <v>43</v>
      </c>
      <c r="E100" t="s">
        <v>44</v>
      </c>
      <c r="F100" t="s">
        <v>45</v>
      </c>
      <c r="G100" s="1" t="s">
        <v>122</v>
      </c>
      <c r="I100" s="1" t="s">
        <v>47</v>
      </c>
      <c r="J100" t="s">
        <v>48</v>
      </c>
      <c r="K100" t="s">
        <v>49</v>
      </c>
      <c r="L100" s="1">
        <v>15709.049024100001</v>
      </c>
      <c r="M100">
        <v>22</v>
      </c>
      <c r="N100">
        <v>90</v>
      </c>
      <c r="O100">
        <v>24.7</v>
      </c>
      <c r="P100">
        <v>6.0740000000000002E-2</v>
      </c>
      <c r="Q100">
        <v>6.0740000000000002E-2</v>
      </c>
      <c r="R100">
        <v>0.60728000000000004</v>
      </c>
      <c r="S100">
        <v>0.60728000000000004</v>
      </c>
      <c r="T100" s="1">
        <v>2</v>
      </c>
      <c r="U100" s="1">
        <v>2</v>
      </c>
      <c r="V100" s="1">
        <v>2</v>
      </c>
      <c r="W100" s="1" t="s">
        <v>49</v>
      </c>
      <c r="AC100" s="1" t="s">
        <v>50</v>
      </c>
      <c r="AD100" s="1">
        <v>2</v>
      </c>
      <c r="AE100">
        <v>4.0999999999999996</v>
      </c>
      <c r="AF100" s="1">
        <v>1.3839999999999999</v>
      </c>
      <c r="AG100" s="1" t="s">
        <v>49</v>
      </c>
    </row>
    <row r="101" spans="1:37" x14ac:dyDescent="0.25">
      <c r="A101" t="s">
        <v>121</v>
      </c>
      <c r="B101">
        <v>1008942</v>
      </c>
      <c r="C101">
        <v>2015</v>
      </c>
      <c r="D101" t="s">
        <v>43</v>
      </c>
      <c r="E101" t="s">
        <v>44</v>
      </c>
      <c r="F101" t="s">
        <v>45</v>
      </c>
      <c r="G101" s="1" t="s">
        <v>123</v>
      </c>
      <c r="I101" s="1" t="s">
        <v>47</v>
      </c>
      <c r="J101" t="s">
        <v>48</v>
      </c>
      <c r="K101" t="s">
        <v>49</v>
      </c>
      <c r="L101" s="1">
        <v>13167.6158084</v>
      </c>
      <c r="M101">
        <v>74</v>
      </c>
      <c r="N101">
        <v>110</v>
      </c>
      <c r="O101">
        <v>59.3</v>
      </c>
      <c r="P101">
        <v>6.0740000000000002E-2</v>
      </c>
      <c r="Q101">
        <v>6.0740000000000002E-2</v>
      </c>
      <c r="R101">
        <v>0.60728000000000004</v>
      </c>
      <c r="S101">
        <v>0.60728000000000004</v>
      </c>
      <c r="T101" s="1">
        <v>2</v>
      </c>
      <c r="U101" s="1">
        <v>2</v>
      </c>
      <c r="V101" s="1">
        <v>2</v>
      </c>
      <c r="W101" s="1" t="s">
        <v>49</v>
      </c>
      <c r="AC101" s="1" t="s">
        <v>50</v>
      </c>
      <c r="AD101" s="1">
        <v>2</v>
      </c>
      <c r="AE101">
        <v>0.2</v>
      </c>
      <c r="AF101" s="1">
        <v>3.4119999999999999</v>
      </c>
      <c r="AG101" s="1" t="s">
        <v>49</v>
      </c>
    </row>
    <row r="102" spans="1:37" x14ac:dyDescent="0.25">
      <c r="A102" t="s">
        <v>119</v>
      </c>
      <c r="B102">
        <v>1012028</v>
      </c>
      <c r="C102">
        <v>2015</v>
      </c>
      <c r="D102" t="s">
        <v>43</v>
      </c>
      <c r="E102" t="s">
        <v>44</v>
      </c>
      <c r="F102" t="s">
        <v>45</v>
      </c>
      <c r="G102" s="1" t="s">
        <v>124</v>
      </c>
      <c r="I102" s="1" t="s">
        <v>62</v>
      </c>
      <c r="K102" t="s">
        <v>49</v>
      </c>
      <c r="L102" s="1">
        <v>79500</v>
      </c>
      <c r="M102">
        <v>128</v>
      </c>
      <c r="N102">
        <v>100</v>
      </c>
      <c r="O102">
        <v>50.781999999999996</v>
      </c>
      <c r="P102">
        <v>4.4179999999999997E-2</v>
      </c>
      <c r="Q102">
        <v>4.4179999999999997E-2</v>
      </c>
      <c r="R102">
        <v>0.76105</v>
      </c>
      <c r="S102">
        <v>0.76105</v>
      </c>
      <c r="T102" s="1">
        <v>17</v>
      </c>
      <c r="U102" s="1">
        <v>12</v>
      </c>
      <c r="V102" s="1">
        <v>0</v>
      </c>
      <c r="W102" s="1" t="s">
        <v>49</v>
      </c>
      <c r="AC102" s="1" t="s">
        <v>50</v>
      </c>
      <c r="AD102" s="1">
        <v>3</v>
      </c>
      <c r="AE102">
        <v>0.64034080000000004</v>
      </c>
      <c r="AF102" s="1">
        <v>3.0759227999999998</v>
      </c>
      <c r="AG102" s="1" t="s">
        <v>50</v>
      </c>
      <c r="AH102" s="1">
        <v>9</v>
      </c>
      <c r="AI102">
        <v>97.840829900000003</v>
      </c>
      <c r="AJ102" s="1">
        <v>0.4652714</v>
      </c>
      <c r="AK102">
        <v>1.6780000000000001E-4</v>
      </c>
    </row>
    <row r="103" spans="1:37" x14ac:dyDescent="0.25">
      <c r="A103" t="s">
        <v>119</v>
      </c>
      <c r="B103">
        <v>1012028</v>
      </c>
      <c r="C103">
        <v>2015</v>
      </c>
      <c r="D103" t="s">
        <v>43</v>
      </c>
      <c r="E103" t="s">
        <v>44</v>
      </c>
      <c r="F103" t="s">
        <v>45</v>
      </c>
      <c r="G103" s="1" t="s">
        <v>125</v>
      </c>
      <c r="I103" s="1" t="s">
        <v>62</v>
      </c>
      <c r="K103" t="s">
        <v>49</v>
      </c>
      <c r="L103" s="1">
        <v>22510</v>
      </c>
      <c r="M103">
        <v>75</v>
      </c>
      <c r="N103">
        <v>40</v>
      </c>
      <c r="O103">
        <v>67.064999999999998</v>
      </c>
      <c r="P103">
        <v>9.2490000000000003E-2</v>
      </c>
      <c r="Q103">
        <v>9.2490000000000003E-2</v>
      </c>
      <c r="R103">
        <v>0.18995000000000001</v>
      </c>
      <c r="S103">
        <v>0.18995000000000001</v>
      </c>
      <c r="T103" s="1">
        <v>24</v>
      </c>
      <c r="U103" s="1">
        <v>4</v>
      </c>
      <c r="V103" s="1">
        <v>0</v>
      </c>
      <c r="W103" s="1" t="s">
        <v>49</v>
      </c>
      <c r="AC103" s="1" t="s">
        <v>50</v>
      </c>
      <c r="AD103" s="1">
        <v>2</v>
      </c>
      <c r="AE103">
        <v>5.2296056999999996</v>
      </c>
      <c r="AF103" s="1">
        <v>3.8033496000000002</v>
      </c>
      <c r="AG103" s="1" t="s">
        <v>50</v>
      </c>
      <c r="AH103" s="1">
        <v>2</v>
      </c>
      <c r="AI103">
        <v>52.993650199999998</v>
      </c>
      <c r="AJ103" s="1">
        <v>3.38841E-2</v>
      </c>
      <c r="AK103">
        <v>8.3599999999999999E-5</v>
      </c>
    </row>
    <row r="104" spans="1:37" x14ac:dyDescent="0.25">
      <c r="A104" t="s">
        <v>126</v>
      </c>
      <c r="B104">
        <v>1006770</v>
      </c>
      <c r="C104">
        <v>2015</v>
      </c>
      <c r="D104" t="s">
        <v>43</v>
      </c>
      <c r="E104" t="s">
        <v>44</v>
      </c>
      <c r="F104" t="s">
        <v>45</v>
      </c>
      <c r="G104" s="1" t="s">
        <v>127</v>
      </c>
      <c r="I104" s="1" t="s">
        <v>62</v>
      </c>
      <c r="K104" t="s">
        <v>49</v>
      </c>
      <c r="L104" s="1">
        <v>73365</v>
      </c>
      <c r="M104">
        <v>135.875</v>
      </c>
      <c r="N104">
        <v>0</v>
      </c>
      <c r="O104">
        <v>30.75</v>
      </c>
      <c r="P104">
        <v>1.0800000000000001E-2</v>
      </c>
      <c r="Q104">
        <v>0.2447</v>
      </c>
      <c r="R104">
        <v>0.60470000000000002</v>
      </c>
      <c r="S104">
        <v>0.67979999999999996</v>
      </c>
      <c r="T104" s="1">
        <v>8</v>
      </c>
      <c r="U104" s="1">
        <v>8</v>
      </c>
      <c r="V104" s="1">
        <v>0</v>
      </c>
      <c r="W104" s="1" t="s">
        <v>49</v>
      </c>
      <c r="X104" s="1">
        <v>0</v>
      </c>
      <c r="Y104">
        <v>0</v>
      </c>
      <c r="Z104">
        <v>0</v>
      </c>
      <c r="AA104">
        <v>0</v>
      </c>
      <c r="AB104" s="1">
        <v>0</v>
      </c>
      <c r="AC104" s="1" t="s">
        <v>50</v>
      </c>
      <c r="AD104" s="1">
        <v>8</v>
      </c>
      <c r="AE104">
        <v>1.9</v>
      </c>
      <c r="AF104" s="1">
        <v>53.321700322300003</v>
      </c>
      <c r="AG104" s="1" t="s">
        <v>49</v>
      </c>
      <c r="AH104" s="1">
        <v>0</v>
      </c>
      <c r="AI104">
        <v>0</v>
      </c>
      <c r="AJ104" s="1">
        <v>0</v>
      </c>
      <c r="AK104">
        <v>0</v>
      </c>
    </row>
    <row r="105" spans="1:37" x14ac:dyDescent="0.25">
      <c r="A105" t="s">
        <v>128</v>
      </c>
      <c r="B105">
        <v>1011652</v>
      </c>
      <c r="C105">
        <v>2015</v>
      </c>
      <c r="D105" t="s">
        <v>43</v>
      </c>
      <c r="E105" t="s">
        <v>44</v>
      </c>
      <c r="F105" t="s">
        <v>45</v>
      </c>
      <c r="G105" s="1" t="s">
        <v>127</v>
      </c>
      <c r="I105" s="1" t="s">
        <v>47</v>
      </c>
      <c r="J105" t="s">
        <v>129</v>
      </c>
      <c r="K105" t="s">
        <v>49</v>
      </c>
      <c r="L105" s="1">
        <v>60710</v>
      </c>
      <c r="M105">
        <v>102.6</v>
      </c>
      <c r="N105">
        <v>27</v>
      </c>
      <c r="O105">
        <v>40.286000000000001</v>
      </c>
      <c r="P105">
        <v>8.7417999999999992E-3</v>
      </c>
      <c r="Q105">
        <v>3.9064399999999999E-2</v>
      </c>
      <c r="R105">
        <v>0.2758198</v>
      </c>
      <c r="S105">
        <v>0.79819910000000005</v>
      </c>
      <c r="T105" s="1">
        <v>10</v>
      </c>
      <c r="U105" s="1">
        <v>10</v>
      </c>
      <c r="V105" s="1">
        <v>0</v>
      </c>
      <c r="W105" s="1" t="s">
        <v>49</v>
      </c>
      <c r="AC105" s="1" t="s">
        <v>50</v>
      </c>
      <c r="AD105" s="1">
        <v>10</v>
      </c>
      <c r="AE105">
        <v>0.27165319999999998</v>
      </c>
      <c r="AF105" s="1">
        <v>2.1930727999999999</v>
      </c>
      <c r="AG105" s="1" t="s">
        <v>49</v>
      </c>
    </row>
    <row r="106" spans="1:37" x14ac:dyDescent="0.25">
      <c r="A106" t="s">
        <v>130</v>
      </c>
      <c r="B106">
        <v>1010222</v>
      </c>
      <c r="C106">
        <v>2015</v>
      </c>
      <c r="D106" t="s">
        <v>43</v>
      </c>
      <c r="E106" t="s">
        <v>44</v>
      </c>
      <c r="F106" t="s">
        <v>45</v>
      </c>
      <c r="G106" s="1" t="s">
        <v>127</v>
      </c>
      <c r="I106" s="1" t="s">
        <v>47</v>
      </c>
      <c r="J106" t="s">
        <v>131</v>
      </c>
      <c r="K106" t="s">
        <v>49</v>
      </c>
      <c r="L106" s="1">
        <v>43619</v>
      </c>
      <c r="M106">
        <v>77</v>
      </c>
      <c r="N106">
        <v>32.5</v>
      </c>
      <c r="O106">
        <v>43.81</v>
      </c>
      <c r="P106">
        <v>3.9064399999999999E-2</v>
      </c>
      <c r="Q106">
        <v>3.9064399999999999E-2</v>
      </c>
      <c r="R106">
        <v>0.79819910000000005</v>
      </c>
      <c r="S106">
        <v>0.79819910000000005</v>
      </c>
      <c r="T106" s="1">
        <v>8</v>
      </c>
      <c r="U106" s="1">
        <v>8</v>
      </c>
      <c r="V106" s="1">
        <v>0</v>
      </c>
      <c r="W106" s="1" t="s">
        <v>49</v>
      </c>
      <c r="AC106" s="1" t="s">
        <v>50</v>
      </c>
      <c r="AD106" s="1">
        <v>8</v>
      </c>
      <c r="AE106">
        <v>0.2337331</v>
      </c>
      <c r="AF106" s="1">
        <v>1.7409038999999999</v>
      </c>
      <c r="AG106" s="1" t="s">
        <v>49</v>
      </c>
    </row>
    <row r="107" spans="1:37" x14ac:dyDescent="0.25">
      <c r="A107" t="s">
        <v>130</v>
      </c>
      <c r="B107">
        <v>1010222</v>
      </c>
      <c r="C107">
        <v>2015</v>
      </c>
      <c r="D107" t="s">
        <v>43</v>
      </c>
      <c r="E107" t="s">
        <v>44</v>
      </c>
      <c r="F107" t="s">
        <v>45</v>
      </c>
      <c r="G107" s="1" t="s">
        <v>132</v>
      </c>
      <c r="I107" s="1" t="s">
        <v>47</v>
      </c>
      <c r="J107" t="s">
        <v>131</v>
      </c>
      <c r="K107" t="s">
        <v>49</v>
      </c>
      <c r="L107" s="1">
        <v>11814</v>
      </c>
      <c r="M107">
        <v>77</v>
      </c>
      <c r="N107">
        <v>32.5</v>
      </c>
      <c r="O107">
        <v>43.81</v>
      </c>
      <c r="P107">
        <v>3.9064399999999999E-2</v>
      </c>
      <c r="Q107">
        <v>3.9064399999999999E-2</v>
      </c>
      <c r="R107">
        <v>0.79819910000000005</v>
      </c>
      <c r="S107">
        <v>0.79819910000000005</v>
      </c>
      <c r="T107" s="1">
        <v>9</v>
      </c>
      <c r="U107" s="1">
        <v>9</v>
      </c>
      <c r="V107" s="1">
        <v>0</v>
      </c>
      <c r="W107" s="1" t="s">
        <v>49</v>
      </c>
      <c r="AC107" s="1" t="s">
        <v>50</v>
      </c>
      <c r="AD107" s="1">
        <v>9</v>
      </c>
      <c r="AE107">
        <v>6.3305500000000001E-2</v>
      </c>
      <c r="AF107" s="1">
        <v>0.47151559999999998</v>
      </c>
      <c r="AG107" s="1" t="s">
        <v>49</v>
      </c>
    </row>
    <row r="108" spans="1:37" x14ac:dyDescent="0.25">
      <c r="A108" t="s">
        <v>133</v>
      </c>
      <c r="B108">
        <v>1009511</v>
      </c>
      <c r="C108">
        <v>2015</v>
      </c>
      <c r="D108" t="s">
        <v>43</v>
      </c>
      <c r="E108" t="s">
        <v>44</v>
      </c>
      <c r="F108" t="s">
        <v>45</v>
      </c>
      <c r="G108" s="1" t="s">
        <v>134</v>
      </c>
      <c r="I108" s="1" t="s">
        <v>62</v>
      </c>
      <c r="K108" t="s">
        <v>49</v>
      </c>
      <c r="L108" s="1">
        <v>29411</v>
      </c>
      <c r="M108">
        <v>80</v>
      </c>
      <c r="N108">
        <v>32</v>
      </c>
      <c r="O108">
        <v>42</v>
      </c>
      <c r="P108">
        <v>6.0000000000000001E-3</v>
      </c>
      <c r="Q108">
        <v>0.02</v>
      </c>
      <c r="R108">
        <v>0.68</v>
      </c>
      <c r="S108">
        <v>0.89800000000000002</v>
      </c>
      <c r="T108" s="1">
        <v>0</v>
      </c>
      <c r="U108" s="1">
        <v>0</v>
      </c>
      <c r="V108" s="1">
        <v>0</v>
      </c>
      <c r="W108" s="1" t="s">
        <v>49</v>
      </c>
      <c r="AC108" s="1" t="s">
        <v>49</v>
      </c>
      <c r="AG108" s="1" t="s">
        <v>50</v>
      </c>
      <c r="AH108" s="1">
        <v>3</v>
      </c>
      <c r="AI108">
        <v>71.5</v>
      </c>
      <c r="AJ108" s="1">
        <v>0.2</v>
      </c>
      <c r="AK108">
        <v>0</v>
      </c>
    </row>
    <row r="109" spans="1:37" x14ac:dyDescent="0.25">
      <c r="A109" t="s">
        <v>128</v>
      </c>
      <c r="B109">
        <v>1011652</v>
      </c>
      <c r="C109">
        <v>2015</v>
      </c>
      <c r="D109" t="s">
        <v>43</v>
      </c>
      <c r="E109" t="s">
        <v>44</v>
      </c>
      <c r="F109" t="s">
        <v>45</v>
      </c>
      <c r="G109" s="1" t="s">
        <v>134</v>
      </c>
      <c r="I109" s="1" t="s">
        <v>47</v>
      </c>
      <c r="J109" t="s">
        <v>129</v>
      </c>
      <c r="K109" t="s">
        <v>49</v>
      </c>
      <c r="L109" s="1">
        <v>16393</v>
      </c>
      <c r="M109">
        <v>90</v>
      </c>
      <c r="N109">
        <v>31.6666667</v>
      </c>
      <c r="O109">
        <v>35</v>
      </c>
      <c r="P109">
        <v>8.5369E-3</v>
      </c>
      <c r="Q109">
        <v>8.5369E-3</v>
      </c>
      <c r="R109">
        <v>0.28730519999999998</v>
      </c>
      <c r="S109">
        <v>0.28730519999999998</v>
      </c>
      <c r="T109" s="1">
        <v>4</v>
      </c>
      <c r="U109" s="1">
        <v>4</v>
      </c>
      <c r="V109" s="1">
        <v>0</v>
      </c>
      <c r="W109" s="1" t="s">
        <v>49</v>
      </c>
      <c r="AC109" s="1" t="s">
        <v>50</v>
      </c>
      <c r="AD109" s="1">
        <v>4</v>
      </c>
      <c r="AE109">
        <v>6.3563800000000004E-2</v>
      </c>
      <c r="AF109" s="1">
        <v>0.77978930000000002</v>
      </c>
      <c r="AG109" s="1" t="s">
        <v>49</v>
      </c>
    </row>
    <row r="110" spans="1:37" x14ac:dyDescent="0.25">
      <c r="A110" t="s">
        <v>135</v>
      </c>
      <c r="B110">
        <v>1009906</v>
      </c>
      <c r="C110">
        <v>2015</v>
      </c>
      <c r="D110" t="s">
        <v>43</v>
      </c>
      <c r="E110" t="s">
        <v>44</v>
      </c>
      <c r="F110" t="s">
        <v>45</v>
      </c>
      <c r="G110" s="1" t="s">
        <v>136</v>
      </c>
      <c r="I110" s="1" t="s">
        <v>47</v>
      </c>
      <c r="J110" t="s">
        <v>137</v>
      </c>
      <c r="K110" t="s">
        <v>49</v>
      </c>
      <c r="L110" s="1">
        <v>23925.75</v>
      </c>
      <c r="M110">
        <v>80</v>
      </c>
      <c r="N110">
        <v>20</v>
      </c>
      <c r="O110">
        <v>39.33</v>
      </c>
      <c r="P110">
        <v>7.1223999999999996E-2</v>
      </c>
      <c r="Q110">
        <v>7.1223999999999996E-2</v>
      </c>
      <c r="R110">
        <v>0.15875400000000001</v>
      </c>
      <c r="S110">
        <v>0.15875400000000001</v>
      </c>
      <c r="T110" s="1">
        <v>3</v>
      </c>
      <c r="U110" s="1">
        <v>12</v>
      </c>
      <c r="V110" s="1">
        <v>0</v>
      </c>
      <c r="W110" s="1" t="s">
        <v>49</v>
      </c>
      <c r="AC110" s="1" t="s">
        <v>49</v>
      </c>
      <c r="AG110" s="1" t="s">
        <v>50</v>
      </c>
      <c r="AH110" s="1">
        <v>12</v>
      </c>
      <c r="AI110">
        <v>101.87</v>
      </c>
      <c r="AJ110" s="1">
        <v>4.4949999999999997E-2</v>
      </c>
      <c r="AK110">
        <v>9.1100000000000005E-5</v>
      </c>
    </row>
    <row r="111" spans="1:37" x14ac:dyDescent="0.25">
      <c r="A111" t="s">
        <v>138</v>
      </c>
      <c r="B111">
        <v>1008293</v>
      </c>
      <c r="C111">
        <v>2015</v>
      </c>
      <c r="D111" t="s">
        <v>43</v>
      </c>
      <c r="E111" t="s">
        <v>44</v>
      </c>
      <c r="F111" t="s">
        <v>45</v>
      </c>
      <c r="G111" s="1" t="s">
        <v>136</v>
      </c>
      <c r="I111" s="1" t="s">
        <v>47</v>
      </c>
      <c r="J111" t="s">
        <v>48</v>
      </c>
      <c r="K111" t="s">
        <v>49</v>
      </c>
      <c r="L111" s="1">
        <v>10869428.49</v>
      </c>
      <c r="M111">
        <v>80</v>
      </c>
      <c r="N111">
        <v>1</v>
      </c>
      <c r="O111">
        <v>46</v>
      </c>
      <c r="P111">
        <v>0.01</v>
      </c>
      <c r="Q111">
        <v>2.9499999999999998E-2</v>
      </c>
      <c r="R111">
        <v>0.11</v>
      </c>
      <c r="S111">
        <v>0.31</v>
      </c>
      <c r="T111" s="1">
        <v>233</v>
      </c>
      <c r="U111" s="1">
        <v>55</v>
      </c>
      <c r="V111" s="1">
        <v>31</v>
      </c>
      <c r="W111" s="1" t="s">
        <v>50</v>
      </c>
      <c r="X111" s="1">
        <v>39</v>
      </c>
      <c r="Y111">
        <v>583.4</v>
      </c>
      <c r="Z111">
        <v>7548.68</v>
      </c>
      <c r="AA111">
        <v>29.17</v>
      </c>
      <c r="AB111" s="1">
        <v>377.43400000000003</v>
      </c>
      <c r="AC111" s="1" t="s">
        <v>49</v>
      </c>
      <c r="AG111" s="1" t="s">
        <v>50</v>
      </c>
      <c r="AH111" s="1">
        <v>16</v>
      </c>
      <c r="AI111">
        <v>4275.3</v>
      </c>
      <c r="AJ111" s="1">
        <v>5.3128000000000002</v>
      </c>
      <c r="AK111">
        <v>4.0940000000000004E-3</v>
      </c>
    </row>
    <row r="112" spans="1:37" x14ac:dyDescent="0.25">
      <c r="A112" t="s">
        <v>139</v>
      </c>
      <c r="B112">
        <v>1008219</v>
      </c>
      <c r="C112">
        <v>2015</v>
      </c>
      <c r="D112" t="s">
        <v>43</v>
      </c>
      <c r="E112" t="s">
        <v>44</v>
      </c>
      <c r="F112" t="s">
        <v>45</v>
      </c>
      <c r="G112" s="1" t="s">
        <v>136</v>
      </c>
      <c r="I112" s="1" t="s">
        <v>47</v>
      </c>
      <c r="J112" t="s">
        <v>86</v>
      </c>
      <c r="K112" t="s">
        <v>49</v>
      </c>
      <c r="L112" s="1">
        <v>6490783.71</v>
      </c>
      <c r="M112">
        <v>149.44999999999999</v>
      </c>
      <c r="N112">
        <v>99.41</v>
      </c>
      <c r="O112">
        <v>36.99</v>
      </c>
      <c r="P112">
        <v>1.2E-2</v>
      </c>
      <c r="Q112">
        <v>1.4999999999999999E-2</v>
      </c>
      <c r="R112">
        <v>0.185</v>
      </c>
      <c r="S112">
        <v>0.21</v>
      </c>
      <c r="T112" s="1">
        <v>142</v>
      </c>
      <c r="U112" s="1">
        <v>307</v>
      </c>
      <c r="V112" s="1">
        <v>2</v>
      </c>
      <c r="W112" s="1" t="s">
        <v>50</v>
      </c>
      <c r="X112" s="1">
        <v>151</v>
      </c>
      <c r="Y112">
        <v>94.2</v>
      </c>
      <c r="Z112">
        <v>520.1</v>
      </c>
      <c r="AA112">
        <v>0</v>
      </c>
      <c r="AB112" s="1">
        <v>0</v>
      </c>
      <c r="AC112" s="1" t="s">
        <v>50</v>
      </c>
      <c r="AD112" s="1">
        <v>2</v>
      </c>
      <c r="AE112">
        <v>2.2000000000000002</v>
      </c>
      <c r="AF112" s="1">
        <v>12</v>
      </c>
      <c r="AG112" s="1" t="s">
        <v>50</v>
      </c>
      <c r="AH112" s="1">
        <v>253</v>
      </c>
      <c r="AI112">
        <v>31037.8</v>
      </c>
      <c r="AJ112" s="1">
        <v>15.1</v>
      </c>
      <c r="AK112">
        <v>0</v>
      </c>
    </row>
    <row r="113" spans="1:37" x14ac:dyDescent="0.25">
      <c r="A113" t="s">
        <v>140</v>
      </c>
      <c r="B113">
        <v>1008439</v>
      </c>
      <c r="C113">
        <v>2015</v>
      </c>
      <c r="D113" t="s">
        <v>43</v>
      </c>
      <c r="E113" t="s">
        <v>44</v>
      </c>
      <c r="F113" t="s">
        <v>45</v>
      </c>
      <c r="G113" s="1" t="s">
        <v>136</v>
      </c>
      <c r="I113" s="1" t="s">
        <v>47</v>
      </c>
      <c r="J113" t="s">
        <v>86</v>
      </c>
      <c r="K113" t="s">
        <v>49</v>
      </c>
      <c r="L113" s="1">
        <v>1772946.3959999999</v>
      </c>
      <c r="M113">
        <v>117.89</v>
      </c>
      <c r="N113">
        <v>22.82</v>
      </c>
      <c r="O113">
        <v>38.64</v>
      </c>
      <c r="P113">
        <v>4.5300000000000002E-3</v>
      </c>
      <c r="Q113">
        <v>3.2250000000000001E-2</v>
      </c>
      <c r="R113">
        <v>0.33629999999999999</v>
      </c>
      <c r="S113">
        <v>0.73858000000000001</v>
      </c>
      <c r="T113" s="1">
        <v>49</v>
      </c>
      <c r="U113" s="1">
        <v>111</v>
      </c>
      <c r="V113" s="1">
        <v>0</v>
      </c>
      <c r="W113" s="1" t="s">
        <v>49</v>
      </c>
      <c r="AC113" s="1" t="s">
        <v>50</v>
      </c>
      <c r="AD113" s="1">
        <v>38</v>
      </c>
      <c r="AE113">
        <v>1.359</v>
      </c>
      <c r="AF113" s="1">
        <v>19.54674</v>
      </c>
      <c r="AG113" s="1" t="s">
        <v>50</v>
      </c>
      <c r="AH113" s="1">
        <v>73</v>
      </c>
      <c r="AI113">
        <v>367.94689</v>
      </c>
      <c r="AJ113" s="1">
        <v>1.22296</v>
      </c>
      <c r="AK113">
        <v>5.5999999999999995E-4</v>
      </c>
    </row>
    <row r="114" spans="1:37" x14ac:dyDescent="0.25">
      <c r="A114" t="s">
        <v>141</v>
      </c>
      <c r="B114">
        <v>1008526</v>
      </c>
      <c r="C114">
        <v>2015</v>
      </c>
      <c r="D114" t="s">
        <v>43</v>
      </c>
      <c r="E114" t="s">
        <v>44</v>
      </c>
      <c r="F114" t="s">
        <v>45</v>
      </c>
      <c r="G114" s="1" t="s">
        <v>136</v>
      </c>
      <c r="I114" s="1" t="s">
        <v>47</v>
      </c>
      <c r="J114" t="s">
        <v>86</v>
      </c>
      <c r="K114" t="s">
        <v>49</v>
      </c>
      <c r="L114" s="1">
        <v>71902.87</v>
      </c>
      <c r="M114">
        <v>95.67</v>
      </c>
      <c r="N114">
        <v>20.399999999999999</v>
      </c>
      <c r="O114">
        <v>38.479999999999997</v>
      </c>
      <c r="P114">
        <v>2.2000000000000001E-3</v>
      </c>
      <c r="Q114">
        <v>2.2000000000000001E-3</v>
      </c>
      <c r="R114">
        <v>0.38545000000000001</v>
      </c>
      <c r="S114">
        <v>0.38545000000000001</v>
      </c>
      <c r="T114" s="1">
        <v>3</v>
      </c>
      <c r="U114" s="1">
        <v>12</v>
      </c>
      <c r="V114" s="1">
        <v>0</v>
      </c>
      <c r="W114" s="1" t="s">
        <v>49</v>
      </c>
      <c r="AC114" s="1" t="s">
        <v>49</v>
      </c>
      <c r="AG114" s="1" t="s">
        <v>50</v>
      </c>
      <c r="AH114" s="1">
        <v>12</v>
      </c>
      <c r="AI114">
        <v>50.663710000000002</v>
      </c>
      <c r="AJ114" s="1">
        <v>6.83E-2</v>
      </c>
      <c r="AK114">
        <v>6.0000000000000002E-5</v>
      </c>
    </row>
    <row r="115" spans="1:37" x14ac:dyDescent="0.25">
      <c r="A115" t="s">
        <v>142</v>
      </c>
      <c r="B115">
        <v>1009386</v>
      </c>
      <c r="C115">
        <v>2015</v>
      </c>
      <c r="D115" t="s">
        <v>43</v>
      </c>
      <c r="E115" t="s">
        <v>44</v>
      </c>
      <c r="F115" t="s">
        <v>45</v>
      </c>
      <c r="G115" s="1" t="s">
        <v>136</v>
      </c>
      <c r="I115" s="1" t="s">
        <v>62</v>
      </c>
      <c r="K115" t="s">
        <v>49</v>
      </c>
      <c r="L115" s="1">
        <v>11148.049000000001</v>
      </c>
      <c r="M115">
        <v>70</v>
      </c>
      <c r="N115">
        <v>30</v>
      </c>
      <c r="O115">
        <v>53.9</v>
      </c>
      <c r="P115">
        <v>1.55E-2</v>
      </c>
      <c r="Q115">
        <v>1.55E-2</v>
      </c>
      <c r="R115">
        <v>0.13550000000000001</v>
      </c>
      <c r="S115">
        <v>0.13550000000000001</v>
      </c>
      <c r="T115" s="1">
        <v>31</v>
      </c>
      <c r="U115" s="1">
        <v>2</v>
      </c>
      <c r="V115" s="1">
        <v>0</v>
      </c>
      <c r="W115" s="1" t="s">
        <v>49</v>
      </c>
      <c r="AC115" s="1" t="s">
        <v>50</v>
      </c>
      <c r="AD115" s="1">
        <v>2</v>
      </c>
      <c r="AE115">
        <v>0</v>
      </c>
      <c r="AF115" s="1">
        <v>0</v>
      </c>
      <c r="AG115" s="1" t="s">
        <v>49</v>
      </c>
    </row>
    <row r="116" spans="1:37" x14ac:dyDescent="0.25">
      <c r="A116" t="s">
        <v>143</v>
      </c>
      <c r="B116">
        <v>1008113</v>
      </c>
      <c r="C116">
        <v>2015</v>
      </c>
      <c r="D116" t="s">
        <v>43</v>
      </c>
      <c r="E116" t="s">
        <v>44</v>
      </c>
      <c r="F116" t="s">
        <v>45</v>
      </c>
      <c r="G116" s="1" t="s">
        <v>136</v>
      </c>
      <c r="I116" s="1" t="s">
        <v>47</v>
      </c>
      <c r="J116" t="s">
        <v>144</v>
      </c>
      <c r="K116" t="s">
        <v>49</v>
      </c>
      <c r="L116" s="1">
        <v>1291346.9580000001</v>
      </c>
      <c r="M116">
        <v>100.4688</v>
      </c>
      <c r="N116">
        <v>162.0625</v>
      </c>
      <c r="O116">
        <v>37.776899999999998</v>
      </c>
      <c r="P116">
        <v>1.7520000000000001E-3</v>
      </c>
      <c r="Q116">
        <v>1.4288E-2</v>
      </c>
      <c r="R116">
        <v>8.7111999999999995E-2</v>
      </c>
      <c r="S116">
        <v>0.245752</v>
      </c>
      <c r="T116" s="1">
        <v>45</v>
      </c>
      <c r="U116" s="1">
        <v>106</v>
      </c>
      <c r="V116" s="1">
        <v>0</v>
      </c>
      <c r="W116" s="1" t="s">
        <v>49</v>
      </c>
      <c r="AC116" s="1" t="s">
        <v>49</v>
      </c>
      <c r="AG116" s="1" t="s">
        <v>50</v>
      </c>
      <c r="AH116" s="1">
        <v>106</v>
      </c>
      <c r="AI116">
        <v>26175.4787</v>
      </c>
      <c r="AJ116" s="1">
        <v>12.2112</v>
      </c>
      <c r="AK116">
        <v>2.23E-2</v>
      </c>
    </row>
    <row r="117" spans="1:37" x14ac:dyDescent="0.25">
      <c r="A117" t="s">
        <v>145</v>
      </c>
      <c r="B117">
        <v>1009728</v>
      </c>
      <c r="C117">
        <v>2015</v>
      </c>
      <c r="D117" t="s">
        <v>43</v>
      </c>
      <c r="E117" t="s">
        <v>44</v>
      </c>
      <c r="F117" t="s">
        <v>45</v>
      </c>
      <c r="G117" s="1" t="s">
        <v>136</v>
      </c>
      <c r="I117" s="1" t="s">
        <v>47</v>
      </c>
      <c r="J117" t="s">
        <v>86</v>
      </c>
      <c r="K117" t="s">
        <v>49</v>
      </c>
      <c r="L117" s="1">
        <v>142317.84</v>
      </c>
      <c r="M117">
        <v>140</v>
      </c>
      <c r="N117">
        <v>75</v>
      </c>
      <c r="O117">
        <v>39.35</v>
      </c>
      <c r="P117">
        <v>0</v>
      </c>
      <c r="Q117">
        <v>0.2</v>
      </c>
      <c r="R117">
        <v>0.14000000000000001</v>
      </c>
      <c r="S117">
        <v>0.61</v>
      </c>
      <c r="T117" s="1">
        <v>5</v>
      </c>
      <c r="U117" s="1">
        <v>14</v>
      </c>
      <c r="V117" s="1">
        <v>0</v>
      </c>
      <c r="W117" s="1" t="s">
        <v>49</v>
      </c>
      <c r="AC117" s="1" t="s">
        <v>49</v>
      </c>
      <c r="AG117" s="1" t="s">
        <v>50</v>
      </c>
      <c r="AH117" s="1">
        <v>14</v>
      </c>
      <c r="AI117">
        <v>64.7</v>
      </c>
      <c r="AJ117" s="1">
        <v>0.3</v>
      </c>
      <c r="AK117">
        <v>0</v>
      </c>
    </row>
    <row r="118" spans="1:37" x14ac:dyDescent="0.25">
      <c r="A118" t="s">
        <v>146</v>
      </c>
      <c r="B118">
        <v>1000435</v>
      </c>
      <c r="C118">
        <v>2015</v>
      </c>
      <c r="D118" t="s">
        <v>43</v>
      </c>
      <c r="E118" t="s">
        <v>44</v>
      </c>
      <c r="F118" t="s">
        <v>45</v>
      </c>
      <c r="G118" s="1" t="s">
        <v>136</v>
      </c>
      <c r="I118" s="1" t="s">
        <v>47</v>
      </c>
      <c r="J118" t="s">
        <v>147</v>
      </c>
      <c r="K118" t="s">
        <v>49</v>
      </c>
      <c r="L118" s="1">
        <v>48146.108</v>
      </c>
      <c r="M118">
        <v>55</v>
      </c>
      <c r="N118">
        <v>130</v>
      </c>
      <c r="O118">
        <v>47.21</v>
      </c>
      <c r="P118">
        <v>1.6317E-3</v>
      </c>
      <c r="Q118">
        <v>1.6317E-3</v>
      </c>
      <c r="R118">
        <v>5.3302299999999997E-2</v>
      </c>
      <c r="S118">
        <v>5.3302299999999997E-2</v>
      </c>
      <c r="T118" s="1">
        <v>2</v>
      </c>
      <c r="U118" s="1">
        <v>2</v>
      </c>
      <c r="V118" s="1">
        <v>0</v>
      </c>
      <c r="W118" s="1" t="s">
        <v>49</v>
      </c>
      <c r="AC118" s="1" t="s">
        <v>49</v>
      </c>
      <c r="AG118" s="1" t="s">
        <v>50</v>
      </c>
      <c r="AH118" s="1">
        <v>2</v>
      </c>
      <c r="AI118">
        <v>1127.0663075</v>
      </c>
      <c r="AJ118" s="1">
        <v>0.12073150000000001</v>
      </c>
      <c r="AK118">
        <v>7.2849999999999998E-4</v>
      </c>
    </row>
    <row r="119" spans="1:37" x14ac:dyDescent="0.25">
      <c r="A119" t="s">
        <v>148</v>
      </c>
      <c r="B119">
        <v>1009720</v>
      </c>
      <c r="C119">
        <v>2015</v>
      </c>
      <c r="D119" t="s">
        <v>43</v>
      </c>
      <c r="E119" t="s">
        <v>44</v>
      </c>
      <c r="F119" t="s">
        <v>45</v>
      </c>
      <c r="G119" s="1" t="s">
        <v>149</v>
      </c>
      <c r="I119" s="1" t="s">
        <v>47</v>
      </c>
      <c r="J119" t="s">
        <v>131</v>
      </c>
      <c r="K119" t="s">
        <v>49</v>
      </c>
      <c r="L119" s="1">
        <v>5124</v>
      </c>
      <c r="M119">
        <v>112</v>
      </c>
      <c r="N119">
        <v>50</v>
      </c>
      <c r="O119">
        <v>42.06</v>
      </c>
      <c r="P119">
        <v>1.1107000000000001E-2</v>
      </c>
      <c r="Q119">
        <v>1.1107000000000001E-2</v>
      </c>
      <c r="R119">
        <v>0.14921509999999999</v>
      </c>
      <c r="S119">
        <v>0.14921509999999999</v>
      </c>
      <c r="T119" s="1">
        <v>6</v>
      </c>
      <c r="U119" s="1">
        <v>2</v>
      </c>
      <c r="V119" s="1">
        <v>0</v>
      </c>
      <c r="W119" s="1" t="s">
        <v>49</v>
      </c>
      <c r="AC119" s="1" t="s">
        <v>49</v>
      </c>
      <c r="AG119" s="1" t="s">
        <v>50</v>
      </c>
      <c r="AH119" s="1">
        <v>2</v>
      </c>
      <c r="AI119">
        <v>20.1125498</v>
      </c>
      <c r="AJ119" s="1">
        <v>8.4504999999999997E-3</v>
      </c>
      <c r="AK119">
        <v>3.3399999999999999E-5</v>
      </c>
    </row>
    <row r="120" spans="1:37" x14ac:dyDescent="0.25">
      <c r="A120" t="s">
        <v>150</v>
      </c>
      <c r="B120">
        <v>1002362</v>
      </c>
      <c r="C120">
        <v>2015</v>
      </c>
      <c r="D120" t="s">
        <v>43</v>
      </c>
      <c r="E120" t="s">
        <v>44</v>
      </c>
      <c r="F120" t="s">
        <v>45</v>
      </c>
      <c r="G120" s="1" t="s">
        <v>151</v>
      </c>
      <c r="I120" s="1" t="s">
        <v>62</v>
      </c>
      <c r="K120" t="s">
        <v>49</v>
      </c>
      <c r="L120" s="1">
        <v>35602.79</v>
      </c>
      <c r="M120">
        <v>80</v>
      </c>
      <c r="N120">
        <v>50</v>
      </c>
      <c r="O120">
        <v>38</v>
      </c>
      <c r="P120">
        <v>3.6999999999999998E-2</v>
      </c>
      <c r="Q120">
        <v>3.6999999999999998E-2</v>
      </c>
      <c r="R120">
        <v>0.56799999999999995</v>
      </c>
      <c r="S120">
        <v>0.56799999999999995</v>
      </c>
      <c r="T120" s="1">
        <v>1</v>
      </c>
      <c r="U120" s="1">
        <v>4</v>
      </c>
      <c r="V120" s="1">
        <v>0</v>
      </c>
      <c r="W120" s="1" t="s">
        <v>49</v>
      </c>
      <c r="AC120" s="1" t="s">
        <v>50</v>
      </c>
      <c r="AD120" s="1">
        <v>4</v>
      </c>
      <c r="AE120">
        <v>0.20080000000000001</v>
      </c>
      <c r="AF120" s="1">
        <v>0.38290000000000002</v>
      </c>
      <c r="AG120" s="1" t="s">
        <v>49</v>
      </c>
    </row>
    <row r="121" spans="1:37" x14ac:dyDescent="0.25">
      <c r="A121" t="s">
        <v>152</v>
      </c>
      <c r="B121">
        <v>1009848</v>
      </c>
      <c r="C121">
        <v>2015</v>
      </c>
      <c r="D121" t="s">
        <v>43</v>
      </c>
      <c r="E121" t="s">
        <v>44</v>
      </c>
      <c r="F121" t="s">
        <v>45</v>
      </c>
      <c r="G121" s="1" t="s">
        <v>151</v>
      </c>
      <c r="I121" s="1" t="s">
        <v>47</v>
      </c>
      <c r="J121" t="s">
        <v>131</v>
      </c>
      <c r="K121" t="s">
        <v>49</v>
      </c>
      <c r="L121" s="1">
        <v>4541</v>
      </c>
      <c r="M121">
        <v>150</v>
      </c>
      <c r="N121">
        <v>75</v>
      </c>
      <c r="O121">
        <v>65.45</v>
      </c>
      <c r="P121">
        <v>4.8983000000000004E-3</v>
      </c>
      <c r="Q121">
        <v>4.8983000000000004E-3</v>
      </c>
      <c r="R121">
        <v>0.1024009</v>
      </c>
      <c r="S121">
        <v>0.1024009</v>
      </c>
      <c r="T121" s="1">
        <v>9</v>
      </c>
      <c r="U121" s="1">
        <v>2</v>
      </c>
      <c r="V121" s="1">
        <v>0</v>
      </c>
      <c r="W121" s="1" t="s">
        <v>49</v>
      </c>
      <c r="AC121" s="1" t="s">
        <v>50</v>
      </c>
      <c r="AD121" s="1">
        <v>2</v>
      </c>
      <c r="AE121">
        <v>7.7894900000000003E-2</v>
      </c>
      <c r="AF121" s="1">
        <v>0.59359980000000001</v>
      </c>
      <c r="AG121" s="1" t="s">
        <v>49</v>
      </c>
    </row>
    <row r="122" spans="1:37" x14ac:dyDescent="0.25">
      <c r="A122" t="s">
        <v>153</v>
      </c>
      <c r="B122">
        <v>1008548</v>
      </c>
      <c r="C122">
        <v>2015</v>
      </c>
      <c r="D122" t="s">
        <v>43</v>
      </c>
      <c r="E122" t="s">
        <v>44</v>
      </c>
      <c r="F122" t="s">
        <v>45</v>
      </c>
      <c r="G122" s="1" t="s">
        <v>154</v>
      </c>
      <c r="I122" s="1" t="s">
        <v>47</v>
      </c>
      <c r="J122" t="s">
        <v>48</v>
      </c>
      <c r="K122" t="s">
        <v>49</v>
      </c>
      <c r="L122" s="1">
        <v>90321</v>
      </c>
      <c r="M122">
        <v>81</v>
      </c>
      <c r="N122">
        <v>32</v>
      </c>
      <c r="O122">
        <v>42</v>
      </c>
      <c r="P122">
        <v>2.7529999999999999E-2</v>
      </c>
      <c r="Q122">
        <v>2.7529999999999999E-2</v>
      </c>
      <c r="R122">
        <v>0.80288000000000004</v>
      </c>
      <c r="S122">
        <v>0.80288000000000004</v>
      </c>
      <c r="T122" s="1">
        <v>3</v>
      </c>
      <c r="U122" s="1">
        <v>3</v>
      </c>
      <c r="V122" s="1">
        <v>0</v>
      </c>
      <c r="W122" s="1" t="s">
        <v>49</v>
      </c>
      <c r="AC122" s="1" t="s">
        <v>50</v>
      </c>
      <c r="AD122" s="1">
        <v>12</v>
      </c>
      <c r="AE122">
        <v>54.8</v>
      </c>
      <c r="AF122" s="1">
        <v>528.07000000000005</v>
      </c>
      <c r="AG122" s="1" t="s">
        <v>49</v>
      </c>
    </row>
    <row r="123" spans="1:37" x14ac:dyDescent="0.25">
      <c r="A123" t="s">
        <v>153</v>
      </c>
      <c r="B123">
        <v>1008548</v>
      </c>
      <c r="C123">
        <v>2015</v>
      </c>
      <c r="D123" t="s">
        <v>43</v>
      </c>
      <c r="E123" t="s">
        <v>44</v>
      </c>
      <c r="F123" t="s">
        <v>45</v>
      </c>
      <c r="G123" s="1" t="s">
        <v>155</v>
      </c>
      <c r="I123" s="1" t="s">
        <v>47</v>
      </c>
      <c r="J123" t="s">
        <v>48</v>
      </c>
      <c r="K123" t="s">
        <v>49</v>
      </c>
      <c r="L123" s="1">
        <v>34038</v>
      </c>
      <c r="M123">
        <v>81</v>
      </c>
      <c r="N123">
        <v>32</v>
      </c>
      <c r="O123">
        <v>42</v>
      </c>
      <c r="P123">
        <v>8.0000000000000004E-4</v>
      </c>
      <c r="Q123">
        <v>8.0000000000000004E-4</v>
      </c>
      <c r="R123">
        <v>0.92930000000000001</v>
      </c>
      <c r="S123">
        <v>0.92930000000000001</v>
      </c>
      <c r="T123" s="1">
        <v>8</v>
      </c>
      <c r="U123" s="1">
        <v>8</v>
      </c>
      <c r="V123" s="1">
        <v>0</v>
      </c>
      <c r="W123" s="1" t="s">
        <v>49</v>
      </c>
      <c r="AC123" s="1" t="s">
        <v>50</v>
      </c>
      <c r="AD123" s="1">
        <v>16</v>
      </c>
      <c r="AE123">
        <v>25.5</v>
      </c>
      <c r="AF123" s="1">
        <v>117.83</v>
      </c>
      <c r="AG123" s="1" t="s">
        <v>49</v>
      </c>
    </row>
    <row r="124" spans="1:37" x14ac:dyDescent="0.25">
      <c r="A124" t="s">
        <v>156</v>
      </c>
      <c r="B124">
        <v>1009783</v>
      </c>
      <c r="C124">
        <v>2015</v>
      </c>
      <c r="D124" t="s">
        <v>43</v>
      </c>
      <c r="E124" t="s">
        <v>44</v>
      </c>
      <c r="F124" t="s">
        <v>45</v>
      </c>
      <c r="G124" s="1" t="s">
        <v>157</v>
      </c>
      <c r="I124" s="1" t="s">
        <v>47</v>
      </c>
      <c r="J124" t="s">
        <v>131</v>
      </c>
      <c r="K124" t="s">
        <v>49</v>
      </c>
      <c r="L124" s="1">
        <v>12626</v>
      </c>
      <c r="M124">
        <v>77</v>
      </c>
      <c r="N124">
        <v>34.6</v>
      </c>
      <c r="O124">
        <v>43.81</v>
      </c>
      <c r="P124">
        <v>3.9064399999999999E-2</v>
      </c>
      <c r="Q124">
        <v>3.9064399999999999E-2</v>
      </c>
      <c r="R124">
        <v>0.79819910000000005</v>
      </c>
      <c r="S124">
        <v>0.79819910000000005</v>
      </c>
      <c r="T124" s="1">
        <v>8</v>
      </c>
      <c r="U124" s="1">
        <v>4</v>
      </c>
      <c r="V124" s="1">
        <v>0</v>
      </c>
      <c r="W124" s="1" t="s">
        <v>49</v>
      </c>
      <c r="AC124" s="1" t="s">
        <v>50</v>
      </c>
      <c r="AD124" s="1">
        <v>4</v>
      </c>
      <c r="AE124">
        <v>6.7656599999999997E-2</v>
      </c>
      <c r="AF124" s="1">
        <v>0.50392380000000003</v>
      </c>
      <c r="AG124" s="1" t="s">
        <v>49</v>
      </c>
    </row>
    <row r="125" spans="1:37" x14ac:dyDescent="0.25">
      <c r="A125" t="s">
        <v>158</v>
      </c>
      <c r="B125">
        <v>1008123</v>
      </c>
      <c r="C125">
        <v>2015</v>
      </c>
      <c r="D125" t="s">
        <v>43</v>
      </c>
      <c r="E125" t="s">
        <v>44</v>
      </c>
      <c r="F125" t="s">
        <v>45</v>
      </c>
      <c r="G125" s="1" t="s">
        <v>157</v>
      </c>
      <c r="I125" s="1" t="s">
        <v>47</v>
      </c>
      <c r="J125" t="s">
        <v>48</v>
      </c>
      <c r="K125" t="s">
        <v>49</v>
      </c>
      <c r="L125" s="1">
        <v>8585.8572913000007</v>
      </c>
      <c r="M125">
        <v>100</v>
      </c>
      <c r="N125">
        <v>29</v>
      </c>
      <c r="O125">
        <v>26.6</v>
      </c>
      <c r="P125">
        <v>4.0399999999999998E-2</v>
      </c>
      <c r="Q125">
        <v>4.0399999999999998E-2</v>
      </c>
      <c r="R125">
        <v>0.86975000000000002</v>
      </c>
      <c r="S125">
        <v>0.86975000000000002</v>
      </c>
      <c r="T125" s="1">
        <v>2</v>
      </c>
      <c r="U125" s="1">
        <v>2</v>
      </c>
      <c r="V125" s="1">
        <v>2</v>
      </c>
      <c r="W125" s="1" t="s">
        <v>49</v>
      </c>
      <c r="AC125" s="1" t="s">
        <v>50</v>
      </c>
      <c r="AD125" s="1">
        <v>2</v>
      </c>
      <c r="AE125">
        <v>0.2</v>
      </c>
      <c r="AF125" s="1">
        <v>1.8</v>
      </c>
      <c r="AG125" s="1" t="s">
        <v>49</v>
      </c>
    </row>
    <row r="126" spans="1:37" x14ac:dyDescent="0.25">
      <c r="A126" t="s">
        <v>159</v>
      </c>
      <c r="B126">
        <v>1010367</v>
      </c>
      <c r="C126">
        <v>2015</v>
      </c>
      <c r="D126" t="s">
        <v>43</v>
      </c>
      <c r="E126" t="s">
        <v>44</v>
      </c>
      <c r="F126" t="s">
        <v>45</v>
      </c>
      <c r="G126" s="1" t="s">
        <v>160</v>
      </c>
      <c r="I126" s="1" t="s">
        <v>47</v>
      </c>
      <c r="J126" t="s">
        <v>48</v>
      </c>
      <c r="K126" t="s">
        <v>49</v>
      </c>
      <c r="L126" s="1">
        <v>2945998.41</v>
      </c>
      <c r="M126">
        <v>121.33333330000001</v>
      </c>
      <c r="N126">
        <v>35</v>
      </c>
      <c r="O126">
        <v>41.335849099999997</v>
      </c>
      <c r="P126">
        <v>1.6240000000000001E-2</v>
      </c>
      <c r="Q126">
        <v>2.359E-2</v>
      </c>
      <c r="R126">
        <v>0.27526</v>
      </c>
      <c r="S126">
        <v>0.40444999999999998</v>
      </c>
      <c r="T126" s="1">
        <v>90</v>
      </c>
      <c r="U126" s="1">
        <v>263</v>
      </c>
      <c r="V126" s="1">
        <v>0</v>
      </c>
      <c r="W126" s="1" t="s">
        <v>49</v>
      </c>
      <c r="AC126" s="1" t="s">
        <v>50</v>
      </c>
      <c r="AD126" s="1">
        <v>15</v>
      </c>
      <c r="AE126">
        <v>1.4860913</v>
      </c>
      <c r="AF126" s="1">
        <v>9.2855930000000004</v>
      </c>
      <c r="AG126" s="1" t="s">
        <v>50</v>
      </c>
      <c r="AH126" s="1">
        <v>248</v>
      </c>
      <c r="AI126">
        <v>14232.341024699999</v>
      </c>
      <c r="AJ126" s="1">
        <v>20.8665384</v>
      </c>
      <c r="AK126">
        <v>2.95132E-2</v>
      </c>
    </row>
    <row r="127" spans="1:37" x14ac:dyDescent="0.25">
      <c r="A127" t="s">
        <v>156</v>
      </c>
      <c r="B127">
        <v>1009783</v>
      </c>
      <c r="C127">
        <v>2015</v>
      </c>
      <c r="D127" t="s">
        <v>43</v>
      </c>
      <c r="E127" t="s">
        <v>44</v>
      </c>
      <c r="F127" t="s">
        <v>45</v>
      </c>
      <c r="G127" s="1" t="s">
        <v>160</v>
      </c>
      <c r="I127" s="1" t="s">
        <v>47</v>
      </c>
      <c r="J127" t="s">
        <v>131</v>
      </c>
      <c r="K127" t="s">
        <v>49</v>
      </c>
      <c r="L127" s="1">
        <v>10888</v>
      </c>
      <c r="M127">
        <v>58</v>
      </c>
      <c r="N127">
        <v>20</v>
      </c>
      <c r="O127">
        <v>54.77</v>
      </c>
      <c r="P127">
        <v>1.5693E-3</v>
      </c>
      <c r="Q127">
        <v>1.5693E-3</v>
      </c>
      <c r="R127">
        <v>0.2079289</v>
      </c>
      <c r="S127">
        <v>0.2079289</v>
      </c>
      <c r="T127" s="1">
        <v>7</v>
      </c>
      <c r="U127" s="1">
        <v>3</v>
      </c>
      <c r="V127" s="1">
        <v>0</v>
      </c>
      <c r="W127" s="1" t="s">
        <v>49</v>
      </c>
      <c r="AC127" s="1" t="s">
        <v>50</v>
      </c>
      <c r="AD127" s="1">
        <v>3</v>
      </c>
      <c r="AE127">
        <v>4.5684999999999996E-3</v>
      </c>
      <c r="AF127" s="1">
        <v>0.22065000000000001</v>
      </c>
      <c r="AG127" s="1" t="s">
        <v>49</v>
      </c>
    </row>
    <row r="128" spans="1:37" x14ac:dyDescent="0.25">
      <c r="A128" t="s">
        <v>161</v>
      </c>
      <c r="B128">
        <v>1008224</v>
      </c>
      <c r="C128">
        <v>2015</v>
      </c>
      <c r="D128" t="s">
        <v>43</v>
      </c>
      <c r="E128" t="s">
        <v>44</v>
      </c>
      <c r="F128" t="s">
        <v>45</v>
      </c>
      <c r="G128" s="1" t="s">
        <v>160</v>
      </c>
      <c r="I128" s="1" t="s">
        <v>47</v>
      </c>
      <c r="J128" t="s">
        <v>162</v>
      </c>
      <c r="K128" t="s">
        <v>49</v>
      </c>
      <c r="L128" s="1">
        <v>1541831</v>
      </c>
      <c r="M128">
        <v>115</v>
      </c>
      <c r="N128">
        <v>23.5</v>
      </c>
      <c r="O128">
        <v>48</v>
      </c>
      <c r="P128">
        <v>5.0540000000000003E-3</v>
      </c>
      <c r="Q128">
        <v>2.835E-2</v>
      </c>
      <c r="R128">
        <v>4.5446E-2</v>
      </c>
      <c r="S128">
        <v>0.113608</v>
      </c>
      <c r="T128" s="1">
        <v>27</v>
      </c>
      <c r="U128" s="1">
        <v>41</v>
      </c>
      <c r="V128" s="1">
        <v>0</v>
      </c>
      <c r="W128" s="1" t="s">
        <v>50</v>
      </c>
      <c r="X128" s="1">
        <v>8</v>
      </c>
      <c r="Y128">
        <v>14.44</v>
      </c>
      <c r="Z128">
        <v>8.4131999999999998</v>
      </c>
      <c r="AA128">
        <v>0.76</v>
      </c>
      <c r="AB128" s="1">
        <v>0.44280000000000003</v>
      </c>
      <c r="AC128" s="1" t="s">
        <v>50</v>
      </c>
      <c r="AD128" s="1">
        <v>2</v>
      </c>
      <c r="AE128">
        <v>13.27</v>
      </c>
      <c r="AF128" s="1">
        <v>7.7648000000000001</v>
      </c>
      <c r="AG128" s="1" t="s">
        <v>50</v>
      </c>
      <c r="AH128" s="1">
        <v>31</v>
      </c>
      <c r="AI128">
        <v>3514.97</v>
      </c>
      <c r="AJ128" s="1">
        <v>0.83679999999999999</v>
      </c>
      <c r="AK128">
        <v>2.99E-3</v>
      </c>
    </row>
    <row r="129" spans="1:37" x14ac:dyDescent="0.25">
      <c r="A129" t="s">
        <v>163</v>
      </c>
      <c r="B129">
        <v>1008936</v>
      </c>
      <c r="C129">
        <v>2015</v>
      </c>
      <c r="D129" t="s">
        <v>43</v>
      </c>
      <c r="E129" t="s">
        <v>44</v>
      </c>
      <c r="F129" t="s">
        <v>45</v>
      </c>
      <c r="G129" s="1" t="s">
        <v>160</v>
      </c>
      <c r="I129" s="1" t="s">
        <v>62</v>
      </c>
      <c r="K129" t="s">
        <v>49</v>
      </c>
      <c r="L129" s="1">
        <v>93721</v>
      </c>
      <c r="M129">
        <v>133.5</v>
      </c>
      <c r="N129">
        <v>19.5</v>
      </c>
      <c r="O129">
        <v>36.49</v>
      </c>
      <c r="P129">
        <v>2.7699999999999999E-3</v>
      </c>
      <c r="Q129">
        <v>5.7600000000000004E-3</v>
      </c>
      <c r="R129">
        <v>1.9730000000000001E-2</v>
      </c>
      <c r="S129">
        <v>5.9420000000000001E-2</v>
      </c>
      <c r="T129" s="1">
        <v>24</v>
      </c>
      <c r="U129" s="1">
        <v>39</v>
      </c>
      <c r="V129" s="1">
        <v>0</v>
      </c>
      <c r="W129" s="1" t="s">
        <v>49</v>
      </c>
      <c r="X129" s="1">
        <v>0</v>
      </c>
      <c r="Y129">
        <v>0</v>
      </c>
      <c r="Z129">
        <v>0</v>
      </c>
      <c r="AA129">
        <v>0</v>
      </c>
      <c r="AB129" s="1">
        <v>0</v>
      </c>
      <c r="AC129" s="1" t="s">
        <v>50</v>
      </c>
      <c r="AD129" s="1">
        <v>39</v>
      </c>
      <c r="AE129">
        <v>0</v>
      </c>
      <c r="AF129" s="1">
        <v>0.69</v>
      </c>
      <c r="AG129" s="1" t="s">
        <v>49</v>
      </c>
      <c r="AH129" s="1">
        <v>0</v>
      </c>
      <c r="AI129">
        <v>0</v>
      </c>
      <c r="AJ129" s="1">
        <v>0</v>
      </c>
      <c r="AK129">
        <v>0</v>
      </c>
    </row>
    <row r="130" spans="1:37" x14ac:dyDescent="0.25">
      <c r="A130" t="s">
        <v>164</v>
      </c>
      <c r="B130">
        <v>1009683</v>
      </c>
      <c r="C130">
        <v>2015</v>
      </c>
      <c r="D130" t="s">
        <v>43</v>
      </c>
      <c r="E130" t="s">
        <v>44</v>
      </c>
      <c r="F130" t="s">
        <v>45</v>
      </c>
      <c r="G130" s="1" t="s">
        <v>160</v>
      </c>
      <c r="I130" s="1" t="s">
        <v>47</v>
      </c>
      <c r="J130" t="s">
        <v>131</v>
      </c>
      <c r="K130" t="s">
        <v>49</v>
      </c>
      <c r="L130" s="1">
        <v>101689</v>
      </c>
      <c r="M130">
        <v>125</v>
      </c>
      <c r="N130">
        <v>32</v>
      </c>
      <c r="O130">
        <v>36.033999999999999</v>
      </c>
      <c r="P130">
        <v>1.0889599999999999E-2</v>
      </c>
      <c r="Q130">
        <v>1.9540100000000001E-2</v>
      </c>
      <c r="R130">
        <v>6.0911300000000002E-2</v>
      </c>
      <c r="S130">
        <v>0.39307140000000002</v>
      </c>
      <c r="T130" s="1">
        <v>7</v>
      </c>
      <c r="U130" s="1">
        <v>20</v>
      </c>
      <c r="V130" s="1">
        <v>0</v>
      </c>
      <c r="W130" s="1" t="s">
        <v>49</v>
      </c>
      <c r="AC130" s="1" t="s">
        <v>49</v>
      </c>
      <c r="AG130" s="1" t="s">
        <v>50</v>
      </c>
      <c r="AH130" s="1">
        <v>20</v>
      </c>
      <c r="AI130">
        <v>201.69931980000001</v>
      </c>
      <c r="AJ130" s="1">
        <v>4.4259399999999997E-2</v>
      </c>
      <c r="AK130">
        <v>3.3129999999999998E-4</v>
      </c>
    </row>
    <row r="131" spans="1:37" x14ac:dyDescent="0.25">
      <c r="A131" t="s">
        <v>165</v>
      </c>
      <c r="B131">
        <v>1011531</v>
      </c>
      <c r="C131">
        <v>2015</v>
      </c>
      <c r="D131" t="s">
        <v>43</v>
      </c>
      <c r="E131" t="s">
        <v>44</v>
      </c>
      <c r="F131" t="s">
        <v>45</v>
      </c>
      <c r="G131" s="1" t="s">
        <v>160</v>
      </c>
      <c r="I131" s="1" t="s">
        <v>62</v>
      </c>
      <c r="K131" t="s">
        <v>49</v>
      </c>
      <c r="L131" s="1">
        <v>738654.87</v>
      </c>
      <c r="M131">
        <v>106</v>
      </c>
      <c r="N131">
        <v>27</v>
      </c>
      <c r="O131">
        <v>36.747441899999998</v>
      </c>
      <c r="P131">
        <v>9.7199999999999995E-3</v>
      </c>
      <c r="Q131">
        <v>1.163E-2</v>
      </c>
      <c r="R131">
        <v>5.806E-2</v>
      </c>
      <c r="S131">
        <v>8.8700000000000001E-2</v>
      </c>
      <c r="T131" s="1">
        <v>35</v>
      </c>
      <c r="U131" s="1">
        <v>69</v>
      </c>
      <c r="V131" s="1">
        <v>0</v>
      </c>
      <c r="W131" s="1" t="s">
        <v>50</v>
      </c>
      <c r="X131" s="1">
        <v>6</v>
      </c>
      <c r="Y131">
        <v>2.1082108000000002</v>
      </c>
      <c r="Z131">
        <v>4.2976292999999997</v>
      </c>
      <c r="AA131">
        <v>10.816000000000001</v>
      </c>
      <c r="AB131" s="1">
        <v>2.2000000000000001E-3</v>
      </c>
      <c r="AC131" s="1" t="s">
        <v>50</v>
      </c>
      <c r="AD131" s="1">
        <v>4</v>
      </c>
      <c r="AE131">
        <v>0.2174682</v>
      </c>
      <c r="AF131" s="1">
        <v>0.44331320000000002</v>
      </c>
      <c r="AG131" s="1" t="s">
        <v>50</v>
      </c>
      <c r="AH131" s="1">
        <v>65</v>
      </c>
      <c r="AI131">
        <v>3220.5050132000001</v>
      </c>
      <c r="AJ131" s="1">
        <v>0.58896879999999996</v>
      </c>
      <c r="AK131">
        <v>4.8897999999999997E-3</v>
      </c>
    </row>
    <row r="132" spans="1:37" x14ac:dyDescent="0.25">
      <c r="A132" t="s">
        <v>166</v>
      </c>
      <c r="B132">
        <v>1011727</v>
      </c>
      <c r="C132">
        <v>2015</v>
      </c>
      <c r="D132" t="s">
        <v>43</v>
      </c>
      <c r="E132" t="s">
        <v>44</v>
      </c>
      <c r="F132" t="s">
        <v>45</v>
      </c>
      <c r="G132" s="1" t="s">
        <v>167</v>
      </c>
      <c r="I132" s="1" t="s">
        <v>47</v>
      </c>
      <c r="J132" t="s">
        <v>48</v>
      </c>
      <c r="K132" t="s">
        <v>49</v>
      </c>
      <c r="L132" s="1">
        <v>2888</v>
      </c>
      <c r="M132">
        <v>118</v>
      </c>
      <c r="N132">
        <v>95</v>
      </c>
      <c r="O132">
        <v>42</v>
      </c>
      <c r="P132">
        <v>0</v>
      </c>
      <c r="Q132">
        <v>0</v>
      </c>
      <c r="R132">
        <v>0.196988</v>
      </c>
      <c r="S132">
        <v>0.196988</v>
      </c>
      <c r="T132" s="1">
        <v>10</v>
      </c>
      <c r="U132" s="1">
        <v>7</v>
      </c>
      <c r="V132" s="1">
        <v>0</v>
      </c>
      <c r="W132" s="1" t="s">
        <v>49</v>
      </c>
      <c r="AC132" s="1" t="s">
        <v>50</v>
      </c>
      <c r="AD132" s="1">
        <v>7</v>
      </c>
      <c r="AE132">
        <v>0</v>
      </c>
      <c r="AF132" s="1">
        <v>0.6759231</v>
      </c>
      <c r="AG132" s="1" t="s">
        <v>49</v>
      </c>
    </row>
    <row r="133" spans="1:37" x14ac:dyDescent="0.25">
      <c r="A133" t="s">
        <v>139</v>
      </c>
      <c r="B133">
        <v>1008219</v>
      </c>
      <c r="C133">
        <v>2015</v>
      </c>
      <c r="D133" t="s">
        <v>43</v>
      </c>
      <c r="E133" t="s">
        <v>44</v>
      </c>
      <c r="F133" t="s">
        <v>45</v>
      </c>
      <c r="G133" s="1" t="s">
        <v>168</v>
      </c>
      <c r="I133" s="1" t="s">
        <v>47</v>
      </c>
      <c r="J133" t="s">
        <v>86</v>
      </c>
      <c r="K133" t="s">
        <v>49</v>
      </c>
      <c r="L133" s="1">
        <v>169543.77</v>
      </c>
      <c r="M133">
        <v>75</v>
      </c>
      <c r="N133">
        <v>81.67</v>
      </c>
      <c r="O133">
        <v>44.31</v>
      </c>
      <c r="P133">
        <v>3.5000000000000003E-2</v>
      </c>
      <c r="Q133">
        <v>3.5000000000000003E-2</v>
      </c>
      <c r="R133">
        <v>0.83099999999999996</v>
      </c>
      <c r="S133">
        <v>0.83099999999999996</v>
      </c>
      <c r="T133" s="1">
        <v>2</v>
      </c>
      <c r="U133" s="1">
        <v>4</v>
      </c>
      <c r="V133" s="1">
        <v>0</v>
      </c>
      <c r="W133" s="1" t="s">
        <v>49</v>
      </c>
      <c r="AC133" s="1" t="s">
        <v>49</v>
      </c>
      <c r="AG133" s="1" t="s">
        <v>50</v>
      </c>
      <c r="AH133" s="1">
        <v>4</v>
      </c>
      <c r="AI133">
        <v>93.6</v>
      </c>
      <c r="AJ133" s="1">
        <v>0.5</v>
      </c>
      <c r="AK133">
        <v>0</v>
      </c>
    </row>
    <row r="134" spans="1:37" x14ac:dyDescent="0.25">
      <c r="A134" t="s">
        <v>159</v>
      </c>
      <c r="B134">
        <v>1010367</v>
      </c>
      <c r="C134">
        <v>2015</v>
      </c>
      <c r="D134" t="s">
        <v>43</v>
      </c>
      <c r="E134" t="s">
        <v>44</v>
      </c>
      <c r="F134" t="s">
        <v>45</v>
      </c>
      <c r="G134" s="1" t="s">
        <v>169</v>
      </c>
      <c r="I134" s="1" t="s">
        <v>47</v>
      </c>
      <c r="J134" t="s">
        <v>48</v>
      </c>
      <c r="K134" t="s">
        <v>49</v>
      </c>
      <c r="L134" s="1">
        <v>1264591.5</v>
      </c>
      <c r="M134">
        <v>118</v>
      </c>
      <c r="N134">
        <v>35</v>
      </c>
      <c r="O134">
        <v>41.414285700000001</v>
      </c>
      <c r="P134">
        <v>0</v>
      </c>
      <c r="Q134">
        <v>1E-3</v>
      </c>
      <c r="R134">
        <v>0.1319032</v>
      </c>
      <c r="S134">
        <v>0.2198387</v>
      </c>
      <c r="T134" s="1">
        <v>21</v>
      </c>
      <c r="U134" s="1">
        <v>63</v>
      </c>
      <c r="V134" s="1">
        <v>0</v>
      </c>
      <c r="W134" s="1" t="s">
        <v>49</v>
      </c>
      <c r="AC134" s="1" t="s">
        <v>50</v>
      </c>
      <c r="AD134" s="1">
        <v>2</v>
      </c>
      <c r="AE134">
        <v>3.2829000000000001E-3</v>
      </c>
      <c r="AF134" s="1">
        <v>2.1075282</v>
      </c>
      <c r="AG134" s="1" t="s">
        <v>50</v>
      </c>
      <c r="AH134" s="1">
        <v>61</v>
      </c>
      <c r="AI134">
        <v>13539.592945300001</v>
      </c>
      <c r="AJ134" s="1">
        <v>7.4786900999999997</v>
      </c>
      <c r="AK134">
        <v>2.2703999999999998E-2</v>
      </c>
    </row>
    <row r="135" spans="1:37" x14ac:dyDescent="0.25">
      <c r="A135" t="s">
        <v>161</v>
      </c>
      <c r="B135">
        <v>1008224</v>
      </c>
      <c r="C135">
        <v>2015</v>
      </c>
      <c r="D135" t="s">
        <v>43</v>
      </c>
      <c r="E135" t="s">
        <v>44</v>
      </c>
      <c r="F135" t="s">
        <v>45</v>
      </c>
      <c r="G135" s="1" t="s">
        <v>169</v>
      </c>
      <c r="I135" s="1" t="s">
        <v>47</v>
      </c>
      <c r="J135" t="s">
        <v>162</v>
      </c>
      <c r="K135" t="s">
        <v>49</v>
      </c>
      <c r="L135" s="1">
        <v>365915</v>
      </c>
      <c r="M135">
        <v>131</v>
      </c>
      <c r="N135">
        <v>29</v>
      </c>
      <c r="O135">
        <v>45</v>
      </c>
      <c r="P135">
        <v>5.0540000000000003E-3</v>
      </c>
      <c r="Q135">
        <v>2.835E-2</v>
      </c>
      <c r="R135">
        <v>4.5446E-2</v>
      </c>
      <c r="S135">
        <v>0.113608</v>
      </c>
      <c r="T135" s="1">
        <v>15</v>
      </c>
      <c r="U135" s="1">
        <v>27</v>
      </c>
      <c r="V135" s="1">
        <v>0</v>
      </c>
      <c r="W135" s="1" t="s">
        <v>49</v>
      </c>
      <c r="AC135" s="1" t="s">
        <v>49</v>
      </c>
      <c r="AG135" s="1" t="s">
        <v>50</v>
      </c>
      <c r="AH135" s="1">
        <v>27</v>
      </c>
      <c r="AI135">
        <v>1755.5</v>
      </c>
      <c r="AJ135" s="1">
        <v>0.42080000000000001</v>
      </c>
      <c r="AK135">
        <v>1.48E-3</v>
      </c>
    </row>
    <row r="136" spans="1:37" x14ac:dyDescent="0.25">
      <c r="A136" t="s">
        <v>163</v>
      </c>
      <c r="B136">
        <v>1008936</v>
      </c>
      <c r="C136">
        <v>2015</v>
      </c>
      <c r="D136" t="s">
        <v>43</v>
      </c>
      <c r="E136" t="s">
        <v>44</v>
      </c>
      <c r="F136" t="s">
        <v>45</v>
      </c>
      <c r="G136" s="1" t="s">
        <v>169</v>
      </c>
      <c r="I136" s="1" t="s">
        <v>62</v>
      </c>
      <c r="K136" t="s">
        <v>49</v>
      </c>
      <c r="L136" s="1">
        <v>1380253</v>
      </c>
      <c r="M136">
        <v>152</v>
      </c>
      <c r="N136">
        <v>30</v>
      </c>
      <c r="O136">
        <v>35.9</v>
      </c>
      <c r="P136">
        <v>2.5250000000000002E-2</v>
      </c>
      <c r="Q136">
        <v>3.7269999999999998E-2</v>
      </c>
      <c r="R136">
        <v>0.16880999999999999</v>
      </c>
      <c r="S136">
        <v>0.24038999999999999</v>
      </c>
      <c r="T136" s="1">
        <v>175</v>
      </c>
      <c r="U136" s="1">
        <v>299</v>
      </c>
      <c r="V136" s="1">
        <v>2</v>
      </c>
      <c r="W136" s="1" t="s">
        <v>49</v>
      </c>
      <c r="X136" s="1">
        <v>0</v>
      </c>
      <c r="Y136">
        <v>0</v>
      </c>
      <c r="Z136">
        <v>0</v>
      </c>
      <c r="AA136">
        <v>0</v>
      </c>
      <c r="AB136" s="1">
        <v>0</v>
      </c>
      <c r="AC136" s="1" t="s">
        <v>50</v>
      </c>
      <c r="AD136" s="1">
        <v>250</v>
      </c>
      <c r="AE136">
        <v>7.1</v>
      </c>
      <c r="AF136" s="1">
        <v>22.19</v>
      </c>
      <c r="AG136" s="1" t="s">
        <v>50</v>
      </c>
      <c r="AH136" s="1">
        <v>49</v>
      </c>
      <c r="AI136">
        <v>144.6</v>
      </c>
      <c r="AJ136" s="1">
        <v>0.02</v>
      </c>
      <c r="AK136">
        <v>0</v>
      </c>
    </row>
    <row r="137" spans="1:37" x14ac:dyDescent="0.25">
      <c r="A137" t="s">
        <v>150</v>
      </c>
      <c r="B137">
        <v>1002362</v>
      </c>
      <c r="C137">
        <v>2015</v>
      </c>
      <c r="D137" t="s">
        <v>43</v>
      </c>
      <c r="E137" t="s">
        <v>44</v>
      </c>
      <c r="F137" t="s">
        <v>45</v>
      </c>
      <c r="G137" s="1" t="s">
        <v>169</v>
      </c>
      <c r="I137" s="1" t="s">
        <v>62</v>
      </c>
      <c r="K137" t="s">
        <v>49</v>
      </c>
      <c r="L137" s="1">
        <v>1565424.4494669</v>
      </c>
      <c r="M137">
        <v>80</v>
      </c>
      <c r="N137">
        <v>50</v>
      </c>
      <c r="O137">
        <v>38.1</v>
      </c>
      <c r="P137">
        <v>1.9E-2</v>
      </c>
      <c r="Q137">
        <v>3.9E-2</v>
      </c>
      <c r="R137">
        <v>0.47699999999999998</v>
      </c>
      <c r="S137">
        <v>0.72599999999999998</v>
      </c>
      <c r="T137" s="1">
        <v>67</v>
      </c>
      <c r="U137" s="1">
        <v>186</v>
      </c>
      <c r="V137" s="1">
        <v>0</v>
      </c>
      <c r="W137" s="1" t="s">
        <v>49</v>
      </c>
      <c r="AC137" s="1" t="s">
        <v>50</v>
      </c>
      <c r="AD137" s="1">
        <v>186</v>
      </c>
      <c r="AE137">
        <v>8.827</v>
      </c>
      <c r="AF137" s="1">
        <v>17.62</v>
      </c>
      <c r="AG137" s="1" t="s">
        <v>49</v>
      </c>
    </row>
    <row r="138" spans="1:37" x14ac:dyDescent="0.25">
      <c r="A138" t="s">
        <v>166</v>
      </c>
      <c r="B138">
        <v>1011727</v>
      </c>
      <c r="C138">
        <v>2015</v>
      </c>
      <c r="D138" t="s">
        <v>43</v>
      </c>
      <c r="E138" t="s">
        <v>44</v>
      </c>
      <c r="F138" t="s">
        <v>45</v>
      </c>
      <c r="G138" s="1" t="s">
        <v>170</v>
      </c>
      <c r="I138" s="1" t="s">
        <v>47</v>
      </c>
      <c r="J138" t="s">
        <v>48</v>
      </c>
      <c r="K138" t="s">
        <v>49</v>
      </c>
      <c r="L138" s="1">
        <v>1254.3699999999999</v>
      </c>
      <c r="M138">
        <v>118</v>
      </c>
      <c r="N138">
        <v>95</v>
      </c>
      <c r="O138">
        <v>42</v>
      </c>
      <c r="P138">
        <v>0</v>
      </c>
      <c r="Q138">
        <v>0</v>
      </c>
      <c r="R138">
        <v>0.196988</v>
      </c>
      <c r="S138">
        <v>0.196988</v>
      </c>
      <c r="T138" s="1">
        <v>17</v>
      </c>
      <c r="U138" s="1">
        <v>10</v>
      </c>
      <c r="V138" s="1">
        <v>0</v>
      </c>
      <c r="W138" s="1" t="s">
        <v>49</v>
      </c>
      <c r="AC138" s="1" t="s">
        <v>50</v>
      </c>
      <c r="AD138" s="1">
        <v>10</v>
      </c>
      <c r="AE138">
        <v>0</v>
      </c>
      <c r="AF138" s="1">
        <v>0.29357949999999999</v>
      </c>
      <c r="AG138" s="1" t="s">
        <v>49</v>
      </c>
    </row>
    <row r="139" spans="1:37" x14ac:dyDescent="0.25">
      <c r="A139" t="s">
        <v>126</v>
      </c>
      <c r="B139">
        <v>1006770</v>
      </c>
      <c r="C139">
        <v>2015</v>
      </c>
      <c r="D139" t="s">
        <v>43</v>
      </c>
      <c r="E139" t="s">
        <v>44</v>
      </c>
      <c r="F139" t="s">
        <v>45</v>
      </c>
      <c r="G139" s="1" t="s">
        <v>171</v>
      </c>
      <c r="I139" s="1" t="s">
        <v>62</v>
      </c>
      <c r="K139" t="s">
        <v>49</v>
      </c>
      <c r="L139" s="1">
        <v>42340</v>
      </c>
      <c r="M139">
        <v>113.63636363640001</v>
      </c>
      <c r="N139">
        <v>0</v>
      </c>
      <c r="O139">
        <v>29.690909125600001</v>
      </c>
      <c r="P139">
        <v>1.0800000000000001E-2</v>
      </c>
      <c r="Q139">
        <v>1.0800000000000001E-2</v>
      </c>
      <c r="R139">
        <v>0.67979999999999996</v>
      </c>
      <c r="S139">
        <v>0.67979999999999996</v>
      </c>
      <c r="T139" s="1">
        <v>11</v>
      </c>
      <c r="U139" s="1">
        <v>11</v>
      </c>
      <c r="V139" s="1">
        <v>0</v>
      </c>
      <c r="W139" s="1" t="s">
        <v>49</v>
      </c>
      <c r="X139" s="1">
        <v>0</v>
      </c>
      <c r="Y139">
        <v>0</v>
      </c>
      <c r="Z139">
        <v>0</v>
      </c>
      <c r="AA139">
        <v>0</v>
      </c>
      <c r="AB139" s="1">
        <v>0</v>
      </c>
      <c r="AC139" s="1" t="s">
        <v>50</v>
      </c>
      <c r="AD139" s="1">
        <v>11</v>
      </c>
      <c r="AE139">
        <v>0.6</v>
      </c>
      <c r="AF139" s="1">
        <v>13.499999821199999</v>
      </c>
      <c r="AG139" s="1" t="s">
        <v>49</v>
      </c>
      <c r="AH139" s="1">
        <v>0</v>
      </c>
      <c r="AI139">
        <v>0</v>
      </c>
      <c r="AJ139" s="1">
        <v>0</v>
      </c>
      <c r="AK139">
        <v>0</v>
      </c>
    </row>
    <row r="140" spans="1:37" x14ac:dyDescent="0.25">
      <c r="A140" t="s">
        <v>156</v>
      </c>
      <c r="B140">
        <v>1009783</v>
      </c>
      <c r="C140">
        <v>2015</v>
      </c>
      <c r="D140" t="s">
        <v>43</v>
      </c>
      <c r="E140" t="s">
        <v>44</v>
      </c>
      <c r="F140" t="s">
        <v>45</v>
      </c>
      <c r="G140" s="1" t="s">
        <v>171</v>
      </c>
      <c r="I140" s="1" t="s">
        <v>47</v>
      </c>
      <c r="J140" t="s">
        <v>131</v>
      </c>
      <c r="K140" t="s">
        <v>49</v>
      </c>
      <c r="L140" s="1">
        <v>65190</v>
      </c>
      <c r="M140">
        <v>77</v>
      </c>
      <c r="N140">
        <v>34.6</v>
      </c>
      <c r="O140">
        <v>43.81</v>
      </c>
      <c r="P140">
        <v>3.9064399999999999E-2</v>
      </c>
      <c r="Q140">
        <v>3.9064399999999999E-2</v>
      </c>
      <c r="R140">
        <v>0.79819910000000005</v>
      </c>
      <c r="S140">
        <v>0.79819910000000005</v>
      </c>
      <c r="T140" s="1">
        <v>44</v>
      </c>
      <c r="U140" s="1">
        <v>15</v>
      </c>
      <c r="V140" s="1">
        <v>0</v>
      </c>
      <c r="W140" s="1" t="s">
        <v>49</v>
      </c>
      <c r="AC140" s="1" t="s">
        <v>50</v>
      </c>
      <c r="AD140" s="1">
        <v>15</v>
      </c>
      <c r="AE140">
        <v>0.16990250000000001</v>
      </c>
      <c r="AF140" s="1">
        <v>1.265477</v>
      </c>
      <c r="AG140" s="1" t="s">
        <v>49</v>
      </c>
    </row>
    <row r="141" spans="1:37" x14ac:dyDescent="0.25">
      <c r="A141" t="s">
        <v>172</v>
      </c>
      <c r="B141">
        <v>1008093</v>
      </c>
      <c r="C141">
        <v>2015</v>
      </c>
      <c r="D141" t="s">
        <v>43</v>
      </c>
      <c r="E141" t="s">
        <v>44</v>
      </c>
      <c r="F141" t="s">
        <v>45</v>
      </c>
      <c r="G141" s="1" t="s">
        <v>171</v>
      </c>
      <c r="I141" s="1" t="s">
        <v>47</v>
      </c>
      <c r="J141" t="s">
        <v>48</v>
      </c>
      <c r="K141" t="s">
        <v>49</v>
      </c>
      <c r="L141" s="1">
        <v>38557</v>
      </c>
      <c r="M141">
        <v>78</v>
      </c>
      <c r="N141">
        <v>60</v>
      </c>
      <c r="O141">
        <v>39</v>
      </c>
      <c r="P141">
        <v>8.8800000000000007E-3</v>
      </c>
      <c r="Q141">
        <v>8.8800000000000007E-3</v>
      </c>
      <c r="R141">
        <v>0.66767200000000004</v>
      </c>
      <c r="S141">
        <v>0.66767200000000004</v>
      </c>
      <c r="T141" s="1">
        <v>1</v>
      </c>
      <c r="U141" s="1">
        <v>2</v>
      </c>
      <c r="V141" s="1">
        <v>0</v>
      </c>
      <c r="W141" s="1" t="s">
        <v>49</v>
      </c>
      <c r="AC141" s="1" t="s">
        <v>49</v>
      </c>
      <c r="AG141" s="1" t="s">
        <v>50</v>
      </c>
      <c r="AH141" s="1">
        <v>2</v>
      </c>
      <c r="AI141">
        <v>101.41312979999999</v>
      </c>
      <c r="AJ141" s="1">
        <v>3.6516999999999999E-3</v>
      </c>
      <c r="AK141">
        <v>1.3229999999999999E-4</v>
      </c>
    </row>
    <row r="142" spans="1:37" x14ac:dyDescent="0.25">
      <c r="A142" t="s">
        <v>133</v>
      </c>
      <c r="B142">
        <v>1009511</v>
      </c>
      <c r="C142">
        <v>2015</v>
      </c>
      <c r="D142" t="s">
        <v>43</v>
      </c>
      <c r="E142" t="s">
        <v>44</v>
      </c>
      <c r="F142" t="s">
        <v>45</v>
      </c>
      <c r="G142" s="1" t="s">
        <v>171</v>
      </c>
      <c r="I142" s="1" t="s">
        <v>62</v>
      </c>
      <c r="K142" t="s">
        <v>49</v>
      </c>
      <c r="L142" s="1">
        <v>205734.99</v>
      </c>
      <c r="M142">
        <v>80</v>
      </c>
      <c r="N142">
        <v>32</v>
      </c>
      <c r="O142">
        <v>42</v>
      </c>
      <c r="P142">
        <v>6.0000000000000001E-3</v>
      </c>
      <c r="Q142">
        <v>0.02</v>
      </c>
      <c r="R142">
        <v>0.67983000000000005</v>
      </c>
      <c r="S142">
        <v>0.89829999999999999</v>
      </c>
      <c r="T142" s="1">
        <v>0</v>
      </c>
      <c r="U142" s="1">
        <v>0</v>
      </c>
      <c r="V142" s="1">
        <v>0</v>
      </c>
      <c r="W142" s="1" t="s">
        <v>49</v>
      </c>
      <c r="AC142" s="1" t="s">
        <v>49</v>
      </c>
      <c r="AG142" s="1" t="s">
        <v>50</v>
      </c>
      <c r="AH142" s="1">
        <v>5</v>
      </c>
      <c r="AI142">
        <v>35832.1</v>
      </c>
      <c r="AJ142" s="1">
        <v>258.10000000000002</v>
      </c>
      <c r="AK142">
        <v>0.1</v>
      </c>
    </row>
    <row r="143" spans="1:37" x14ac:dyDescent="0.25">
      <c r="A143" t="s">
        <v>173</v>
      </c>
      <c r="B143">
        <v>1010164</v>
      </c>
      <c r="C143">
        <v>2015</v>
      </c>
      <c r="D143" t="s">
        <v>43</v>
      </c>
      <c r="E143" t="s">
        <v>44</v>
      </c>
      <c r="F143" t="s">
        <v>45</v>
      </c>
      <c r="G143" s="1" t="s">
        <v>171</v>
      </c>
      <c r="I143" s="1" t="s">
        <v>47</v>
      </c>
      <c r="J143" t="s">
        <v>72</v>
      </c>
      <c r="K143" t="s">
        <v>49</v>
      </c>
      <c r="L143" s="1">
        <v>323013.52902730001</v>
      </c>
      <c r="M143">
        <v>67.739130399999993</v>
      </c>
      <c r="N143">
        <v>61.826087000000001</v>
      </c>
      <c r="O143">
        <v>43.565217400000002</v>
      </c>
      <c r="P143">
        <v>2.4289999999999999E-2</v>
      </c>
      <c r="Q143">
        <v>3.9640000000000002E-2</v>
      </c>
      <c r="R143">
        <v>0.68649000000000004</v>
      </c>
      <c r="S143">
        <v>0.80486999999999997</v>
      </c>
      <c r="T143" s="1">
        <v>27</v>
      </c>
      <c r="U143" s="1">
        <v>35</v>
      </c>
      <c r="V143" s="1">
        <v>0</v>
      </c>
      <c r="W143" s="1" t="s">
        <v>49</v>
      </c>
      <c r="AC143" s="1" t="s">
        <v>49</v>
      </c>
      <c r="AG143" s="1" t="s">
        <v>50</v>
      </c>
      <c r="AH143" s="1">
        <v>35</v>
      </c>
      <c r="AI143">
        <v>201.03927849999999</v>
      </c>
      <c r="AJ143" s="1">
        <v>1.4583117000000001</v>
      </c>
      <c r="AK143">
        <v>6.3290000000000004E-4</v>
      </c>
    </row>
    <row r="144" spans="1:37" x14ac:dyDescent="0.25">
      <c r="A144" t="s">
        <v>126</v>
      </c>
      <c r="B144">
        <v>1006770</v>
      </c>
      <c r="C144">
        <v>2015</v>
      </c>
      <c r="D144" t="s">
        <v>43</v>
      </c>
      <c r="E144" t="s">
        <v>44</v>
      </c>
      <c r="F144" t="s">
        <v>45</v>
      </c>
      <c r="G144" s="1" t="s">
        <v>174</v>
      </c>
      <c r="I144" s="1" t="s">
        <v>62</v>
      </c>
      <c r="K144" t="s">
        <v>49</v>
      </c>
      <c r="L144" s="1">
        <v>312146</v>
      </c>
      <c r="M144">
        <v>92</v>
      </c>
      <c r="N144">
        <v>0</v>
      </c>
      <c r="O144">
        <v>27.940000534100001</v>
      </c>
      <c r="P144">
        <v>7.6799999999999993E-2</v>
      </c>
      <c r="Q144">
        <v>7.9799999999999996E-2</v>
      </c>
      <c r="R144">
        <v>6.6E-3</v>
      </c>
      <c r="S144">
        <v>6.4199999999999993E-2</v>
      </c>
      <c r="T144" s="1">
        <v>130</v>
      </c>
      <c r="U144" s="1">
        <v>10</v>
      </c>
      <c r="V144" s="1">
        <v>0</v>
      </c>
      <c r="W144" s="1" t="s">
        <v>49</v>
      </c>
      <c r="X144" s="1">
        <v>0</v>
      </c>
      <c r="Y144">
        <v>0</v>
      </c>
      <c r="Z144">
        <v>0</v>
      </c>
      <c r="AA144">
        <v>0</v>
      </c>
      <c r="AB144" s="1">
        <v>0</v>
      </c>
      <c r="AC144" s="1" t="s">
        <v>50</v>
      </c>
      <c r="AD144" s="1">
        <v>10</v>
      </c>
      <c r="AE144">
        <v>0.6</v>
      </c>
      <c r="AF144" s="1">
        <v>0.30890000000000001</v>
      </c>
      <c r="AG144" s="1" t="s">
        <v>49</v>
      </c>
      <c r="AH144" s="1">
        <v>0</v>
      </c>
      <c r="AI144">
        <v>2</v>
      </c>
      <c r="AJ144" s="1">
        <v>0.33303411999999999</v>
      </c>
      <c r="AK144">
        <v>3.2826655999999999E-3</v>
      </c>
    </row>
    <row r="145" spans="1:37" x14ac:dyDescent="0.25">
      <c r="A145" t="s">
        <v>133</v>
      </c>
      <c r="B145">
        <v>1009511</v>
      </c>
      <c r="C145">
        <v>2015</v>
      </c>
      <c r="D145" t="s">
        <v>43</v>
      </c>
      <c r="E145" t="s">
        <v>44</v>
      </c>
      <c r="F145" t="s">
        <v>45</v>
      </c>
      <c r="G145" s="1" t="s">
        <v>174</v>
      </c>
      <c r="I145" s="1" t="s">
        <v>47</v>
      </c>
      <c r="J145" t="s">
        <v>48</v>
      </c>
      <c r="K145" t="s">
        <v>49</v>
      </c>
      <c r="L145" s="1">
        <v>4612</v>
      </c>
      <c r="M145">
        <v>80</v>
      </c>
      <c r="N145">
        <v>32</v>
      </c>
      <c r="O145">
        <v>42</v>
      </c>
      <c r="P145">
        <v>6.0000000000000001E-3</v>
      </c>
      <c r="Q145">
        <v>0.02</v>
      </c>
      <c r="R145">
        <v>0.68</v>
      </c>
      <c r="S145">
        <v>0.89800000000000002</v>
      </c>
      <c r="T145" s="1">
        <v>9</v>
      </c>
      <c r="U145" s="1">
        <v>17</v>
      </c>
      <c r="V145" s="1">
        <v>0</v>
      </c>
      <c r="W145" s="1" t="s">
        <v>49</v>
      </c>
      <c r="AC145" s="1" t="s">
        <v>50</v>
      </c>
      <c r="AD145" s="1">
        <v>17</v>
      </c>
      <c r="AE145">
        <v>1.2</v>
      </c>
      <c r="AF145" s="1">
        <v>30.62</v>
      </c>
      <c r="AG145" s="1" t="s">
        <v>49</v>
      </c>
    </row>
    <row r="146" spans="1:37" x14ac:dyDescent="0.25">
      <c r="A146" t="s">
        <v>126</v>
      </c>
      <c r="B146">
        <v>1006770</v>
      </c>
      <c r="C146">
        <v>2015</v>
      </c>
      <c r="D146" t="s">
        <v>43</v>
      </c>
      <c r="E146" t="s">
        <v>44</v>
      </c>
      <c r="F146" t="s">
        <v>45</v>
      </c>
      <c r="G146" s="1" t="s">
        <v>175</v>
      </c>
      <c r="I146" s="1" t="s">
        <v>62</v>
      </c>
      <c r="K146" t="s">
        <v>49</v>
      </c>
      <c r="L146" s="1">
        <v>267180</v>
      </c>
      <c r="M146">
        <v>115.3333333333</v>
      </c>
      <c r="N146">
        <v>0</v>
      </c>
      <c r="O146">
        <v>33.562500119200003</v>
      </c>
      <c r="P146">
        <v>3.5999999999999999E-3</v>
      </c>
      <c r="Q146">
        <v>1.0800000000000001E-2</v>
      </c>
      <c r="R146">
        <v>0.56359999999999999</v>
      </c>
      <c r="S146">
        <v>0.67979999999999996</v>
      </c>
      <c r="T146" s="1">
        <v>16</v>
      </c>
      <c r="U146" s="1">
        <v>16</v>
      </c>
      <c r="V146" s="1">
        <v>0</v>
      </c>
      <c r="W146" s="1" t="s">
        <v>49</v>
      </c>
      <c r="X146" s="1">
        <v>0</v>
      </c>
      <c r="Y146">
        <v>0</v>
      </c>
      <c r="Z146">
        <v>0</v>
      </c>
      <c r="AA146">
        <v>0</v>
      </c>
      <c r="AB146" s="1">
        <v>0</v>
      </c>
      <c r="AC146" s="1" t="s">
        <v>50</v>
      </c>
      <c r="AD146" s="1">
        <v>16</v>
      </c>
      <c r="AE146">
        <v>0.4</v>
      </c>
      <c r="AF146" s="1">
        <v>10.630700110599999</v>
      </c>
      <c r="AG146" s="1" t="s">
        <v>49</v>
      </c>
      <c r="AH146" s="1">
        <v>0</v>
      </c>
      <c r="AI146">
        <v>0</v>
      </c>
      <c r="AJ146" s="1">
        <v>0</v>
      </c>
      <c r="AK146">
        <v>0</v>
      </c>
    </row>
    <row r="147" spans="1:37" x14ac:dyDescent="0.25">
      <c r="A147" t="s">
        <v>156</v>
      </c>
      <c r="B147">
        <v>1009783</v>
      </c>
      <c r="C147">
        <v>2015</v>
      </c>
      <c r="D147" t="s">
        <v>43</v>
      </c>
      <c r="E147" t="s">
        <v>44</v>
      </c>
      <c r="F147" t="s">
        <v>45</v>
      </c>
      <c r="G147" s="1" t="s">
        <v>175</v>
      </c>
      <c r="I147" s="1" t="s">
        <v>47</v>
      </c>
      <c r="J147" t="s">
        <v>131</v>
      </c>
      <c r="K147" t="s">
        <v>49</v>
      </c>
      <c r="L147" s="1">
        <v>61014</v>
      </c>
      <c r="M147">
        <v>126.66666669999999</v>
      </c>
      <c r="N147">
        <v>31.6666667</v>
      </c>
      <c r="O147">
        <v>36.589910000000003</v>
      </c>
      <c r="P147">
        <v>0</v>
      </c>
      <c r="Q147">
        <v>9.7605999999999998E-2</v>
      </c>
      <c r="R147">
        <v>0.20066120000000001</v>
      </c>
      <c r="S147">
        <v>0.36395240000000001</v>
      </c>
      <c r="T147" s="1">
        <v>10</v>
      </c>
      <c r="U147" s="1">
        <v>16</v>
      </c>
      <c r="V147" s="1">
        <v>0</v>
      </c>
      <c r="W147" s="1" t="s">
        <v>49</v>
      </c>
      <c r="AC147" s="1" t="s">
        <v>50</v>
      </c>
      <c r="AD147" s="1">
        <v>7</v>
      </c>
      <c r="AE147">
        <v>0.1655037</v>
      </c>
      <c r="AF147" s="1">
        <v>0.25263570000000002</v>
      </c>
      <c r="AG147" s="1" t="s">
        <v>50</v>
      </c>
      <c r="AH147" s="1">
        <v>9</v>
      </c>
      <c r="AI147">
        <v>39.366362500000001</v>
      </c>
      <c r="AJ147" s="1">
        <v>2.2516399999999999E-2</v>
      </c>
      <c r="AK147">
        <v>6.58E-5</v>
      </c>
    </row>
    <row r="148" spans="1:37" x14ac:dyDescent="0.25">
      <c r="A148" t="s">
        <v>130</v>
      </c>
      <c r="B148">
        <v>1010222</v>
      </c>
      <c r="C148">
        <v>2015</v>
      </c>
      <c r="D148" t="s">
        <v>43</v>
      </c>
      <c r="E148" t="s">
        <v>44</v>
      </c>
      <c r="F148" t="s">
        <v>45</v>
      </c>
      <c r="G148" s="1" t="s">
        <v>175</v>
      </c>
      <c r="I148" s="1" t="s">
        <v>47</v>
      </c>
      <c r="J148" t="s">
        <v>131</v>
      </c>
      <c r="K148" t="s">
        <v>49</v>
      </c>
      <c r="L148" s="1">
        <v>75832</v>
      </c>
      <c r="M148">
        <v>77</v>
      </c>
      <c r="N148">
        <v>32.5</v>
      </c>
      <c r="O148">
        <v>43.81</v>
      </c>
      <c r="P148">
        <v>3.9064399999999999E-2</v>
      </c>
      <c r="Q148">
        <v>3.9064399999999999E-2</v>
      </c>
      <c r="R148">
        <v>0.79819910000000005</v>
      </c>
      <c r="S148">
        <v>0.79819910000000005</v>
      </c>
      <c r="T148" s="1">
        <v>7</v>
      </c>
      <c r="U148" s="1">
        <v>7</v>
      </c>
      <c r="V148" s="1">
        <v>0</v>
      </c>
      <c r="W148" s="1" t="s">
        <v>49</v>
      </c>
      <c r="AC148" s="1" t="s">
        <v>50</v>
      </c>
      <c r="AD148" s="1">
        <v>7</v>
      </c>
      <c r="AE148">
        <v>0.40634700000000001</v>
      </c>
      <c r="AF148" s="1">
        <v>3.0265761000000002</v>
      </c>
      <c r="AG148" s="1" t="s">
        <v>49</v>
      </c>
    </row>
    <row r="149" spans="1:37" x14ac:dyDescent="0.25">
      <c r="A149" t="s">
        <v>126</v>
      </c>
      <c r="B149">
        <v>1006770</v>
      </c>
      <c r="C149">
        <v>2015</v>
      </c>
      <c r="D149" t="s">
        <v>43</v>
      </c>
      <c r="E149" t="s">
        <v>44</v>
      </c>
      <c r="F149" t="s">
        <v>45</v>
      </c>
      <c r="G149" s="1" t="s">
        <v>176</v>
      </c>
      <c r="I149" s="1" t="s">
        <v>62</v>
      </c>
      <c r="K149" t="s">
        <v>49</v>
      </c>
      <c r="L149" s="1">
        <v>0</v>
      </c>
      <c r="M149">
        <v>103.75</v>
      </c>
      <c r="N149">
        <v>0</v>
      </c>
      <c r="O149">
        <v>34</v>
      </c>
      <c r="P149">
        <v>8.9999999999999993E-3</v>
      </c>
      <c r="Q149">
        <v>0.1429</v>
      </c>
      <c r="R149">
        <v>0</v>
      </c>
      <c r="S149">
        <v>0.3427</v>
      </c>
      <c r="T149" s="1">
        <v>31</v>
      </c>
      <c r="U149" s="1">
        <v>1</v>
      </c>
      <c r="V149" s="1">
        <v>3</v>
      </c>
      <c r="W149" s="1" t="s">
        <v>49</v>
      </c>
      <c r="X149" s="1">
        <v>0</v>
      </c>
      <c r="Y149">
        <v>0</v>
      </c>
      <c r="Z149">
        <v>0</v>
      </c>
      <c r="AA149">
        <v>0</v>
      </c>
      <c r="AB149" s="1">
        <v>0</v>
      </c>
      <c r="AC149" s="1" t="s">
        <v>50</v>
      </c>
      <c r="AD149" s="1">
        <v>1</v>
      </c>
      <c r="AE149">
        <v>0.1</v>
      </c>
      <c r="AF149" s="1">
        <v>0</v>
      </c>
      <c r="AG149" s="1" t="s">
        <v>49</v>
      </c>
      <c r="AH149" s="1">
        <v>3</v>
      </c>
      <c r="AI149">
        <v>54.1</v>
      </c>
      <c r="AJ149" s="1">
        <v>0.394316</v>
      </c>
      <c r="AK149">
        <v>0.10535630629999999</v>
      </c>
    </row>
    <row r="150" spans="1:37" x14ac:dyDescent="0.25">
      <c r="A150" t="s">
        <v>156</v>
      </c>
      <c r="B150">
        <v>1009783</v>
      </c>
      <c r="C150">
        <v>2015</v>
      </c>
      <c r="D150" t="s">
        <v>43</v>
      </c>
      <c r="E150" t="s">
        <v>44</v>
      </c>
      <c r="F150" t="s">
        <v>45</v>
      </c>
      <c r="G150" s="1" t="s">
        <v>176</v>
      </c>
      <c r="I150" s="1" t="s">
        <v>47</v>
      </c>
      <c r="J150" t="s">
        <v>131</v>
      </c>
      <c r="K150" t="s">
        <v>49</v>
      </c>
      <c r="L150" s="1">
        <v>4169</v>
      </c>
      <c r="M150">
        <v>88</v>
      </c>
      <c r="N150">
        <v>63</v>
      </c>
      <c r="O150">
        <v>33.54</v>
      </c>
      <c r="P150">
        <v>1.94977E-2</v>
      </c>
      <c r="Q150">
        <v>1.94977E-2</v>
      </c>
      <c r="R150">
        <v>0.3936788</v>
      </c>
      <c r="S150">
        <v>0.3936788</v>
      </c>
      <c r="T150" s="1">
        <v>3</v>
      </c>
      <c r="U150" s="1">
        <v>2</v>
      </c>
      <c r="V150" s="1">
        <v>0</v>
      </c>
      <c r="W150" s="1" t="s">
        <v>49</v>
      </c>
      <c r="AC150" s="1" t="s">
        <v>50</v>
      </c>
      <c r="AD150" s="1">
        <v>2</v>
      </c>
      <c r="AE150">
        <v>4.1444099999999998E-2</v>
      </c>
      <c r="AF150" s="1">
        <v>0.30503209999999997</v>
      </c>
      <c r="AG150" s="1" t="s">
        <v>49</v>
      </c>
    </row>
    <row r="151" spans="1:37" x14ac:dyDescent="0.25">
      <c r="A151" t="s">
        <v>172</v>
      </c>
      <c r="B151">
        <v>1008093</v>
      </c>
      <c r="C151">
        <v>2015</v>
      </c>
      <c r="D151" t="s">
        <v>43</v>
      </c>
      <c r="E151" t="s">
        <v>44</v>
      </c>
      <c r="F151" t="s">
        <v>45</v>
      </c>
      <c r="G151" s="1" t="s">
        <v>176</v>
      </c>
      <c r="I151" s="1" t="s">
        <v>47</v>
      </c>
      <c r="J151" t="s">
        <v>48</v>
      </c>
      <c r="K151" t="s">
        <v>49</v>
      </c>
      <c r="L151" s="1">
        <v>88835</v>
      </c>
      <c r="M151">
        <v>94</v>
      </c>
      <c r="N151">
        <v>80</v>
      </c>
      <c r="O151">
        <v>43</v>
      </c>
      <c r="P151">
        <v>9.0889999999999999E-3</v>
      </c>
      <c r="Q151">
        <v>0.22705800000000001</v>
      </c>
      <c r="R151">
        <v>7.0500000000000001E-4</v>
      </c>
      <c r="S151">
        <v>0.67171199999999998</v>
      </c>
      <c r="T151" s="1">
        <v>2</v>
      </c>
      <c r="U151" s="1">
        <v>9</v>
      </c>
      <c r="V151" s="1">
        <v>0</v>
      </c>
      <c r="W151" s="1" t="s">
        <v>50</v>
      </c>
      <c r="X151" s="1">
        <v>9</v>
      </c>
      <c r="Y151">
        <v>225.4840226</v>
      </c>
      <c r="Z151">
        <v>14.763913199999999</v>
      </c>
      <c r="AA151">
        <v>0</v>
      </c>
      <c r="AB151" s="1">
        <v>0</v>
      </c>
      <c r="AC151" s="1" t="s">
        <v>49</v>
      </c>
      <c r="AG151" s="1" t="s">
        <v>50</v>
      </c>
      <c r="AH151" s="1">
        <v>5</v>
      </c>
      <c r="AI151">
        <v>304.79705890000002</v>
      </c>
      <c r="AJ151" s="1">
        <v>0.199713</v>
      </c>
      <c r="AK151">
        <v>2.8289999999999999E-4</v>
      </c>
    </row>
    <row r="152" spans="1:37" x14ac:dyDescent="0.25">
      <c r="A152" t="s">
        <v>148</v>
      </c>
      <c r="B152">
        <v>1009720</v>
      </c>
      <c r="C152">
        <v>2015</v>
      </c>
      <c r="D152" t="s">
        <v>43</v>
      </c>
      <c r="E152" t="s">
        <v>44</v>
      </c>
      <c r="F152" t="s">
        <v>45</v>
      </c>
      <c r="G152" s="1" t="s">
        <v>176</v>
      </c>
      <c r="I152" s="1" t="s">
        <v>47</v>
      </c>
      <c r="J152" t="s">
        <v>131</v>
      </c>
      <c r="K152" t="s">
        <v>49</v>
      </c>
      <c r="L152" s="1">
        <v>6009</v>
      </c>
      <c r="M152">
        <v>108</v>
      </c>
      <c r="N152">
        <v>28</v>
      </c>
      <c r="O152">
        <v>46.9</v>
      </c>
      <c r="P152">
        <v>2.1114000000000001E-2</v>
      </c>
      <c r="Q152">
        <v>2.1114000000000001E-2</v>
      </c>
      <c r="R152">
        <v>7.6508599999999996E-2</v>
      </c>
      <c r="S152">
        <v>7.6508599999999996E-2</v>
      </c>
      <c r="T152" s="1">
        <v>1</v>
      </c>
      <c r="U152" s="1">
        <v>1</v>
      </c>
      <c r="V152" s="1">
        <v>0</v>
      </c>
      <c r="W152" s="1" t="s">
        <v>49</v>
      </c>
      <c r="AC152" s="1" t="s">
        <v>50</v>
      </c>
      <c r="AD152" s="1">
        <v>1</v>
      </c>
      <c r="AE152">
        <v>0.19530420000000001</v>
      </c>
      <c r="AF152" s="1">
        <v>0.25797330000000002</v>
      </c>
      <c r="AG152" s="1" t="s">
        <v>49</v>
      </c>
    </row>
    <row r="153" spans="1:37" x14ac:dyDescent="0.25">
      <c r="A153" t="s">
        <v>177</v>
      </c>
      <c r="B153">
        <v>1007485</v>
      </c>
      <c r="C153">
        <v>2015</v>
      </c>
      <c r="D153" t="s">
        <v>43</v>
      </c>
      <c r="E153" t="s">
        <v>44</v>
      </c>
      <c r="F153" t="s">
        <v>45</v>
      </c>
      <c r="G153" s="1" t="s">
        <v>178</v>
      </c>
      <c r="I153" s="1" t="s">
        <v>47</v>
      </c>
      <c r="J153" t="s">
        <v>179</v>
      </c>
      <c r="K153" t="s">
        <v>49</v>
      </c>
      <c r="L153" s="1">
        <v>5717446</v>
      </c>
      <c r="M153">
        <v>94.306930699999995</v>
      </c>
      <c r="N153">
        <v>79.580693100000005</v>
      </c>
      <c r="O153">
        <v>49.454158399999997</v>
      </c>
      <c r="P153">
        <v>7.8689999999999993E-3</v>
      </c>
      <c r="Q153">
        <v>1.3694E-2</v>
      </c>
      <c r="R153">
        <v>0.23213600000000001</v>
      </c>
      <c r="S153">
        <v>0.26261800000000002</v>
      </c>
      <c r="T153" s="1">
        <v>202</v>
      </c>
      <c r="U153" s="1">
        <v>602</v>
      </c>
      <c r="V153" s="1">
        <v>0</v>
      </c>
      <c r="W153" s="1" t="s">
        <v>49</v>
      </c>
      <c r="AC153" s="1" t="s">
        <v>49</v>
      </c>
      <c r="AG153" s="1" t="s">
        <v>50</v>
      </c>
      <c r="AH153" s="1">
        <v>602</v>
      </c>
      <c r="AI153">
        <v>29243.324218900001</v>
      </c>
      <c r="AJ153" s="1">
        <v>22.0132616</v>
      </c>
      <c r="AK153">
        <v>2.6845999999999998E-2</v>
      </c>
    </row>
    <row r="154" spans="1:37" x14ac:dyDescent="0.25">
      <c r="A154" t="s">
        <v>138</v>
      </c>
      <c r="B154">
        <v>1008293</v>
      </c>
      <c r="C154">
        <v>2015</v>
      </c>
      <c r="D154" t="s">
        <v>43</v>
      </c>
      <c r="E154" t="s">
        <v>44</v>
      </c>
      <c r="F154" t="s">
        <v>45</v>
      </c>
      <c r="G154" s="1" t="s">
        <v>178</v>
      </c>
      <c r="I154" s="1" t="s">
        <v>47</v>
      </c>
      <c r="J154" t="s">
        <v>48</v>
      </c>
      <c r="K154" t="s">
        <v>49</v>
      </c>
      <c r="L154" s="1">
        <v>434833.62</v>
      </c>
      <c r="M154">
        <v>80</v>
      </c>
      <c r="N154">
        <v>1</v>
      </c>
      <c r="O154">
        <v>56</v>
      </c>
      <c r="P154">
        <v>0.01</v>
      </c>
      <c r="Q154">
        <v>2.1100000000000001E-2</v>
      </c>
      <c r="R154">
        <v>0.19</v>
      </c>
      <c r="S154">
        <v>0.3</v>
      </c>
      <c r="T154" s="1">
        <v>26</v>
      </c>
      <c r="U154" s="1">
        <v>28</v>
      </c>
      <c r="V154" s="1">
        <v>18</v>
      </c>
      <c r="W154" s="1" t="s">
        <v>50</v>
      </c>
      <c r="X154" s="1">
        <v>22</v>
      </c>
      <c r="Y154">
        <v>10.8</v>
      </c>
      <c r="Z154">
        <v>290.2</v>
      </c>
      <c r="AA154">
        <v>0.54</v>
      </c>
      <c r="AB154" s="1">
        <v>14.51</v>
      </c>
      <c r="AC154" s="1" t="s">
        <v>49</v>
      </c>
      <c r="AG154" s="1" t="s">
        <v>50</v>
      </c>
      <c r="AH154" s="1">
        <v>6</v>
      </c>
      <c r="AI154">
        <v>288.51</v>
      </c>
      <c r="AJ154" s="1">
        <v>1.8388</v>
      </c>
      <c r="AK154">
        <v>4.0269999999999998E-4</v>
      </c>
    </row>
    <row r="155" spans="1:37" x14ac:dyDescent="0.25">
      <c r="A155" t="s">
        <v>139</v>
      </c>
      <c r="B155">
        <v>1008219</v>
      </c>
      <c r="C155">
        <v>2015</v>
      </c>
      <c r="D155" t="s">
        <v>43</v>
      </c>
      <c r="E155" t="s">
        <v>44</v>
      </c>
      <c r="F155" t="s">
        <v>45</v>
      </c>
      <c r="G155" s="1" t="s">
        <v>178</v>
      </c>
      <c r="I155" s="1" t="s">
        <v>47</v>
      </c>
      <c r="J155" t="s">
        <v>86</v>
      </c>
      <c r="K155" t="s">
        <v>49</v>
      </c>
      <c r="L155" s="1">
        <v>13465.18</v>
      </c>
      <c r="M155">
        <v>150</v>
      </c>
      <c r="N155">
        <v>100</v>
      </c>
      <c r="O155">
        <v>42.75</v>
      </c>
      <c r="P155">
        <v>1.2999999999999999E-2</v>
      </c>
      <c r="Q155">
        <v>1.2999999999999999E-2</v>
      </c>
      <c r="R155">
        <v>0.19900000000000001</v>
      </c>
      <c r="S155">
        <v>0.19900000000000001</v>
      </c>
      <c r="T155" s="1">
        <v>2</v>
      </c>
      <c r="U155" s="1">
        <v>8</v>
      </c>
      <c r="V155" s="1">
        <v>0</v>
      </c>
      <c r="W155" s="1" t="s">
        <v>50</v>
      </c>
      <c r="X155" s="1">
        <v>22</v>
      </c>
      <c r="Y155">
        <v>71.099999999999994</v>
      </c>
      <c r="Z155">
        <v>392.7</v>
      </c>
      <c r="AA155">
        <v>0</v>
      </c>
      <c r="AB155" s="1">
        <v>0</v>
      </c>
      <c r="AC155" s="1" t="s">
        <v>49</v>
      </c>
      <c r="AG155" s="1" t="s">
        <v>50</v>
      </c>
      <c r="AH155" s="1">
        <v>4</v>
      </c>
      <c r="AI155">
        <v>0.7</v>
      </c>
      <c r="AJ155" s="1">
        <v>0</v>
      </c>
      <c r="AK155">
        <v>0</v>
      </c>
    </row>
    <row r="156" spans="1:37" x14ac:dyDescent="0.25">
      <c r="A156" t="s">
        <v>180</v>
      </c>
      <c r="B156">
        <v>1010837</v>
      </c>
      <c r="C156">
        <v>2015</v>
      </c>
      <c r="D156" t="s">
        <v>43</v>
      </c>
      <c r="E156" t="s">
        <v>44</v>
      </c>
      <c r="F156" t="s">
        <v>45</v>
      </c>
      <c r="G156" s="1" t="s">
        <v>178</v>
      </c>
      <c r="I156" s="1" t="s">
        <v>47</v>
      </c>
      <c r="J156" t="s">
        <v>48</v>
      </c>
      <c r="K156" t="s">
        <v>49</v>
      </c>
      <c r="L156" s="1">
        <v>296136.57</v>
      </c>
      <c r="M156">
        <v>93</v>
      </c>
      <c r="N156">
        <v>298</v>
      </c>
      <c r="O156">
        <v>58.402500000000003</v>
      </c>
      <c r="P156">
        <v>3.862E-3</v>
      </c>
      <c r="Q156">
        <v>1.102E-2</v>
      </c>
      <c r="R156">
        <v>5.8708999999999997E-2</v>
      </c>
      <c r="S156">
        <v>0.43527199999999999</v>
      </c>
      <c r="T156" s="1">
        <v>13</v>
      </c>
      <c r="U156" s="1">
        <v>23</v>
      </c>
      <c r="V156" s="1">
        <v>1</v>
      </c>
      <c r="W156" s="1" t="s">
        <v>50</v>
      </c>
      <c r="X156" s="1">
        <v>6</v>
      </c>
      <c r="Y156">
        <v>5.8</v>
      </c>
      <c r="Z156">
        <v>53.15</v>
      </c>
      <c r="AA156">
        <v>0</v>
      </c>
      <c r="AB156" s="1">
        <v>0</v>
      </c>
      <c r="AC156" s="1" t="s">
        <v>49</v>
      </c>
      <c r="AG156" s="1" t="s">
        <v>50</v>
      </c>
      <c r="AH156" s="1">
        <v>23</v>
      </c>
      <c r="AI156">
        <v>1381.6</v>
      </c>
      <c r="AJ156" s="1">
        <v>15.14</v>
      </c>
      <c r="AK156">
        <v>3.0000000000000001E-3</v>
      </c>
    </row>
    <row r="157" spans="1:37" x14ac:dyDescent="0.25">
      <c r="A157" t="s">
        <v>141</v>
      </c>
      <c r="B157">
        <v>1008526</v>
      </c>
      <c r="C157">
        <v>2015</v>
      </c>
      <c r="D157" t="s">
        <v>43</v>
      </c>
      <c r="E157" t="s">
        <v>44</v>
      </c>
      <c r="F157" t="s">
        <v>45</v>
      </c>
      <c r="G157" s="1" t="s">
        <v>178</v>
      </c>
      <c r="I157" s="1" t="s">
        <v>47</v>
      </c>
      <c r="J157" t="s">
        <v>86</v>
      </c>
      <c r="K157" t="s">
        <v>49</v>
      </c>
      <c r="L157" s="1">
        <v>78665.91</v>
      </c>
      <c r="M157">
        <v>89.44</v>
      </c>
      <c r="N157">
        <v>9</v>
      </c>
      <c r="O157">
        <v>65.83</v>
      </c>
      <c r="P157">
        <v>5.4200000000000003E-3</v>
      </c>
      <c r="Q157">
        <v>5.4200000000000003E-3</v>
      </c>
      <c r="R157">
        <v>0.14129</v>
      </c>
      <c r="S157">
        <v>0.14129</v>
      </c>
      <c r="T157" s="1">
        <v>5</v>
      </c>
      <c r="U157" s="1">
        <v>20</v>
      </c>
      <c r="V157" s="1">
        <v>0</v>
      </c>
      <c r="W157" s="1" t="s">
        <v>49</v>
      </c>
      <c r="AC157" s="1" t="s">
        <v>49</v>
      </c>
      <c r="AG157" s="1" t="s">
        <v>50</v>
      </c>
      <c r="AH157" s="1">
        <v>20</v>
      </c>
      <c r="AI157">
        <v>176.69398000000001</v>
      </c>
      <c r="AJ157" s="1">
        <v>6.4280000000000004E-2</v>
      </c>
      <c r="AK157">
        <v>1.3999999999999999E-4</v>
      </c>
    </row>
    <row r="158" spans="1:37" x14ac:dyDescent="0.25">
      <c r="A158" t="s">
        <v>152</v>
      </c>
      <c r="B158">
        <v>1009848</v>
      </c>
      <c r="C158">
        <v>2015</v>
      </c>
      <c r="D158" t="s">
        <v>43</v>
      </c>
      <c r="E158" t="s">
        <v>44</v>
      </c>
      <c r="F158" t="s">
        <v>45</v>
      </c>
      <c r="G158" s="1" t="s">
        <v>178</v>
      </c>
      <c r="I158" s="1" t="s">
        <v>47</v>
      </c>
      <c r="J158" t="s">
        <v>131</v>
      </c>
      <c r="K158" t="s">
        <v>49</v>
      </c>
      <c r="L158" s="1">
        <v>2587461</v>
      </c>
      <c r="M158">
        <v>95.125</v>
      </c>
      <c r="N158">
        <v>38.430555599999998</v>
      </c>
      <c r="O158">
        <v>53.752499999999998</v>
      </c>
      <c r="P158">
        <v>6.5621000000000004E-3</v>
      </c>
      <c r="Q158">
        <v>1.1922200000000001E-2</v>
      </c>
      <c r="R158">
        <v>0.1337131</v>
      </c>
      <c r="S158">
        <v>0.2212771</v>
      </c>
      <c r="T158" s="1">
        <v>25</v>
      </c>
      <c r="U158" s="1">
        <v>34</v>
      </c>
      <c r="V158" s="1">
        <v>0</v>
      </c>
      <c r="W158" s="1" t="s">
        <v>50</v>
      </c>
      <c r="X158" s="1">
        <v>0</v>
      </c>
      <c r="Y158">
        <v>8.6575700000000005E-2</v>
      </c>
      <c r="Z158">
        <v>0.58573520000000001</v>
      </c>
      <c r="AA158">
        <v>4.5566000000000001E-3</v>
      </c>
      <c r="AB158" s="1">
        <v>3.08282E-2</v>
      </c>
      <c r="AC158" s="1" t="s">
        <v>49</v>
      </c>
      <c r="AG158" s="1" t="s">
        <v>50</v>
      </c>
      <c r="AH158" s="1">
        <v>26</v>
      </c>
      <c r="AI158">
        <v>14577.952250599999</v>
      </c>
      <c r="AJ158" s="1">
        <v>4.9197461000000002</v>
      </c>
      <c r="AK158">
        <v>2.4138799999999998E-2</v>
      </c>
    </row>
    <row r="159" spans="1:37" x14ac:dyDescent="0.25">
      <c r="A159" t="s">
        <v>173</v>
      </c>
      <c r="B159">
        <v>1010164</v>
      </c>
      <c r="C159">
        <v>2015</v>
      </c>
      <c r="D159" t="s">
        <v>43</v>
      </c>
      <c r="E159" t="s">
        <v>44</v>
      </c>
      <c r="F159" t="s">
        <v>45</v>
      </c>
      <c r="G159" s="1" t="s">
        <v>178</v>
      </c>
      <c r="I159" s="1" t="s">
        <v>47</v>
      </c>
      <c r="J159" t="s">
        <v>72</v>
      </c>
      <c r="K159" t="s">
        <v>49</v>
      </c>
      <c r="L159" s="1">
        <v>472864.71152730001</v>
      </c>
      <c r="M159">
        <v>70</v>
      </c>
      <c r="N159">
        <v>40</v>
      </c>
      <c r="O159">
        <v>33.25</v>
      </c>
      <c r="P159">
        <v>9.3360000000000005E-3</v>
      </c>
      <c r="Q159">
        <v>9.3360000000000005E-3</v>
      </c>
      <c r="R159">
        <v>0.77024300000000001</v>
      </c>
      <c r="S159">
        <v>0.77024300000000001</v>
      </c>
      <c r="T159" s="1">
        <v>2</v>
      </c>
      <c r="U159" s="1">
        <v>5</v>
      </c>
      <c r="V159" s="1">
        <v>0</v>
      </c>
      <c r="W159" s="1" t="s">
        <v>49</v>
      </c>
      <c r="AC159" s="1" t="s">
        <v>49</v>
      </c>
      <c r="AG159" s="1" t="s">
        <v>50</v>
      </c>
      <c r="AH159" s="1">
        <v>5</v>
      </c>
      <c r="AI159">
        <v>7.2687265999999999</v>
      </c>
      <c r="AJ159" s="1">
        <v>5.3376600000000003E-2</v>
      </c>
      <c r="AK159">
        <v>2.3200000000000001E-5</v>
      </c>
    </row>
    <row r="160" spans="1:37" x14ac:dyDescent="0.25">
      <c r="A160" t="s">
        <v>181</v>
      </c>
      <c r="B160">
        <v>1009238</v>
      </c>
      <c r="C160">
        <v>2015</v>
      </c>
      <c r="D160" t="s">
        <v>43</v>
      </c>
      <c r="E160" t="s">
        <v>44</v>
      </c>
      <c r="F160" t="s">
        <v>45</v>
      </c>
      <c r="G160" s="1" t="s">
        <v>178</v>
      </c>
      <c r="I160" s="1" t="s">
        <v>47</v>
      </c>
      <c r="J160" t="s">
        <v>86</v>
      </c>
      <c r="K160" t="s">
        <v>49</v>
      </c>
      <c r="L160" s="1">
        <v>31620871.34</v>
      </c>
      <c r="M160">
        <v>143.13</v>
      </c>
      <c r="N160">
        <v>39.49</v>
      </c>
      <c r="O160">
        <v>64.58</v>
      </c>
      <c r="P160">
        <v>0</v>
      </c>
      <c r="Q160">
        <v>3.4270000000000002E-2</v>
      </c>
      <c r="R160">
        <v>0</v>
      </c>
      <c r="S160">
        <v>0.14518</v>
      </c>
      <c r="T160" s="1">
        <v>390</v>
      </c>
      <c r="U160" s="1">
        <v>1042</v>
      </c>
      <c r="V160" s="1">
        <v>0</v>
      </c>
      <c r="W160" s="1" t="s">
        <v>50</v>
      </c>
      <c r="X160" s="1">
        <v>312</v>
      </c>
      <c r="Y160">
        <v>981.41990999999996</v>
      </c>
      <c r="Z160">
        <v>1301.4390800000001</v>
      </c>
      <c r="AA160">
        <v>0</v>
      </c>
      <c r="AB160" s="1">
        <v>0</v>
      </c>
      <c r="AC160" s="1" t="s">
        <v>50</v>
      </c>
      <c r="AD160" s="1">
        <v>174</v>
      </c>
      <c r="AE160">
        <v>68.981290000000001</v>
      </c>
      <c r="AF160" s="1">
        <v>98.357389999999995</v>
      </c>
      <c r="AG160" s="1" t="s">
        <v>50</v>
      </c>
      <c r="AH160" s="1">
        <v>556</v>
      </c>
      <c r="AI160">
        <v>10567.504349999999</v>
      </c>
      <c r="AJ160" s="1">
        <v>47.725009999999997</v>
      </c>
      <c r="AK160">
        <v>1.9550000000000001E-2</v>
      </c>
    </row>
    <row r="161" spans="1:37" x14ac:dyDescent="0.25">
      <c r="A161" t="s">
        <v>181</v>
      </c>
      <c r="B161">
        <v>1009238</v>
      </c>
      <c r="C161">
        <v>2015</v>
      </c>
      <c r="D161" t="s">
        <v>43</v>
      </c>
      <c r="E161" t="s">
        <v>44</v>
      </c>
      <c r="F161" t="s">
        <v>45</v>
      </c>
      <c r="G161" s="1" t="s">
        <v>178</v>
      </c>
      <c r="I161" s="1" t="s">
        <v>62</v>
      </c>
      <c r="K161" t="s">
        <v>49</v>
      </c>
      <c r="L161" s="1">
        <v>70041.850000000006</v>
      </c>
      <c r="M161">
        <v>139.02000000000001</v>
      </c>
      <c r="N161">
        <v>33.17</v>
      </c>
      <c r="O161">
        <v>64.58</v>
      </c>
      <c r="P161">
        <v>3.3419999999999998E-2</v>
      </c>
      <c r="Q161">
        <v>3.3419999999999998E-2</v>
      </c>
      <c r="R161">
        <v>0.11922000000000001</v>
      </c>
      <c r="S161">
        <v>0.11922000000000001</v>
      </c>
      <c r="T161" s="1">
        <v>1</v>
      </c>
      <c r="U161" s="1">
        <v>0</v>
      </c>
      <c r="V161" s="1">
        <v>0</v>
      </c>
      <c r="W161" s="1" t="s">
        <v>49</v>
      </c>
      <c r="AC161" s="1" t="s">
        <v>50</v>
      </c>
      <c r="AD161" s="1">
        <v>0</v>
      </c>
      <c r="AE161">
        <v>2.6325599999999998</v>
      </c>
      <c r="AF161" s="1">
        <v>3.42808</v>
      </c>
      <c r="AG161" s="1" t="s">
        <v>49</v>
      </c>
    </row>
    <row r="162" spans="1:37" x14ac:dyDescent="0.25">
      <c r="A162" t="s">
        <v>182</v>
      </c>
      <c r="B162">
        <v>1008092</v>
      </c>
      <c r="C162">
        <v>2015</v>
      </c>
      <c r="D162" t="s">
        <v>43</v>
      </c>
      <c r="E162" t="s">
        <v>44</v>
      </c>
      <c r="F162" t="s">
        <v>45</v>
      </c>
      <c r="G162" s="1" t="s">
        <v>183</v>
      </c>
      <c r="I162" s="1" t="s">
        <v>47</v>
      </c>
      <c r="J162" t="s">
        <v>48</v>
      </c>
      <c r="K162" t="s">
        <v>49</v>
      </c>
      <c r="L162" s="1">
        <v>66129.867750000005</v>
      </c>
      <c r="M162">
        <v>88</v>
      </c>
      <c r="N162">
        <v>180</v>
      </c>
      <c r="O162">
        <v>47.9</v>
      </c>
      <c r="P162">
        <v>1.59323E-2</v>
      </c>
      <c r="Q162">
        <v>1.6313000000000001E-2</v>
      </c>
      <c r="R162">
        <v>0.57915700000000003</v>
      </c>
      <c r="S162">
        <v>0.58916800000000003</v>
      </c>
      <c r="T162" s="1">
        <v>5</v>
      </c>
      <c r="U162" s="1">
        <v>4</v>
      </c>
      <c r="V162" s="1">
        <v>0</v>
      </c>
      <c r="W162" s="1" t="s">
        <v>49</v>
      </c>
      <c r="AC162" s="1" t="s">
        <v>49</v>
      </c>
      <c r="AG162" s="1" t="s">
        <v>50</v>
      </c>
      <c r="AH162" s="1">
        <v>4</v>
      </c>
      <c r="AI162">
        <v>541.04778069999998</v>
      </c>
      <c r="AJ162" s="1">
        <v>1.47066E-2</v>
      </c>
      <c r="AK162">
        <v>0</v>
      </c>
    </row>
    <row r="163" spans="1:37" x14ac:dyDescent="0.25">
      <c r="A163" t="s">
        <v>184</v>
      </c>
      <c r="B163">
        <v>1010945</v>
      </c>
      <c r="C163">
        <v>2015</v>
      </c>
      <c r="D163" t="s">
        <v>43</v>
      </c>
      <c r="E163" t="s">
        <v>44</v>
      </c>
      <c r="F163" t="s">
        <v>45</v>
      </c>
      <c r="G163" s="1" t="s">
        <v>183</v>
      </c>
      <c r="I163" s="1" t="s">
        <v>62</v>
      </c>
      <c r="K163" t="s">
        <v>49</v>
      </c>
      <c r="L163" s="1">
        <v>321785</v>
      </c>
      <c r="M163">
        <v>140</v>
      </c>
      <c r="N163">
        <v>30</v>
      </c>
      <c r="O163">
        <v>40.9</v>
      </c>
      <c r="P163">
        <v>6.3899999999999998E-3</v>
      </c>
      <c r="Q163">
        <v>6.4000000000000003E-3</v>
      </c>
      <c r="R163">
        <v>0.1565</v>
      </c>
      <c r="S163">
        <v>0.15653</v>
      </c>
      <c r="T163" s="1">
        <v>31</v>
      </c>
      <c r="U163" s="1">
        <v>112</v>
      </c>
      <c r="V163" s="1">
        <v>0</v>
      </c>
      <c r="W163" s="1" t="s">
        <v>49</v>
      </c>
      <c r="AC163" s="1" t="s">
        <v>49</v>
      </c>
      <c r="AG163" s="1" t="s">
        <v>50</v>
      </c>
      <c r="AH163" s="1">
        <v>112</v>
      </c>
      <c r="AI163">
        <v>427.31</v>
      </c>
      <c r="AJ163" s="1">
        <v>0.1704</v>
      </c>
      <c r="AK163">
        <v>3.0200000000000002E-4</v>
      </c>
    </row>
    <row r="164" spans="1:37" x14ac:dyDescent="0.25">
      <c r="A164" t="s">
        <v>141</v>
      </c>
      <c r="B164">
        <v>1008526</v>
      </c>
      <c r="C164">
        <v>2015</v>
      </c>
      <c r="D164" t="s">
        <v>43</v>
      </c>
      <c r="E164" t="s">
        <v>44</v>
      </c>
      <c r="F164" t="s">
        <v>45</v>
      </c>
      <c r="G164" s="1" t="s">
        <v>183</v>
      </c>
      <c r="I164" s="1" t="s">
        <v>47</v>
      </c>
      <c r="J164" t="s">
        <v>86</v>
      </c>
      <c r="K164" t="s">
        <v>49</v>
      </c>
      <c r="L164" s="1">
        <v>14469921.32</v>
      </c>
      <c r="M164">
        <v>100.03</v>
      </c>
      <c r="N164">
        <v>21.36</v>
      </c>
      <c r="O164">
        <v>45.66</v>
      </c>
      <c r="P164">
        <v>0</v>
      </c>
      <c r="Q164">
        <v>0.43136000000000002</v>
      </c>
      <c r="R164">
        <v>4.0579999999999998E-2</v>
      </c>
      <c r="S164">
        <v>0.74677000000000004</v>
      </c>
      <c r="T164" s="1">
        <v>447</v>
      </c>
      <c r="U164" s="1">
        <v>1383</v>
      </c>
      <c r="V164" s="1">
        <v>0</v>
      </c>
      <c r="W164" s="1" t="s">
        <v>49</v>
      </c>
      <c r="AC164" s="1" t="s">
        <v>50</v>
      </c>
      <c r="AD164" s="1">
        <v>4</v>
      </c>
      <c r="AE164">
        <v>3.0360000000000002E-2</v>
      </c>
      <c r="AF164" s="1">
        <v>1.94</v>
      </c>
      <c r="AG164" s="1" t="s">
        <v>50</v>
      </c>
      <c r="AH164" s="1">
        <v>1379</v>
      </c>
      <c r="AI164">
        <v>19634.159479999998</v>
      </c>
      <c r="AJ164" s="1">
        <v>15.58799</v>
      </c>
      <c r="AK164">
        <v>1.9189999999999999E-2</v>
      </c>
    </row>
    <row r="165" spans="1:37" x14ac:dyDescent="0.25">
      <c r="A165" t="s">
        <v>185</v>
      </c>
      <c r="B165">
        <v>1011534</v>
      </c>
      <c r="C165">
        <v>2015</v>
      </c>
      <c r="D165" t="s">
        <v>43</v>
      </c>
      <c r="E165" t="s">
        <v>44</v>
      </c>
      <c r="F165" t="s">
        <v>45</v>
      </c>
      <c r="G165" s="1" t="s">
        <v>183</v>
      </c>
      <c r="I165" s="1" t="s">
        <v>47</v>
      </c>
      <c r="J165" t="s">
        <v>186</v>
      </c>
      <c r="K165" t="s">
        <v>49</v>
      </c>
      <c r="L165" s="1">
        <v>570103.89458249998</v>
      </c>
      <c r="M165">
        <v>81</v>
      </c>
      <c r="N165">
        <v>40</v>
      </c>
      <c r="O165">
        <v>42.555</v>
      </c>
      <c r="P165">
        <v>6.1341E-3</v>
      </c>
      <c r="Q165">
        <v>6.1341E-3</v>
      </c>
      <c r="R165">
        <v>0.26516580000000001</v>
      </c>
      <c r="S165">
        <v>0.26516580000000001</v>
      </c>
      <c r="T165" s="1">
        <v>37</v>
      </c>
      <c r="U165" s="1">
        <v>56</v>
      </c>
      <c r="V165" s="1">
        <v>0</v>
      </c>
      <c r="W165" s="1" t="s">
        <v>50</v>
      </c>
      <c r="X165" s="1">
        <v>38</v>
      </c>
      <c r="Y165">
        <v>1.7564793999999999</v>
      </c>
      <c r="Z165">
        <v>27.715588199999999</v>
      </c>
      <c r="AA165">
        <v>0</v>
      </c>
      <c r="AB165" s="1">
        <v>0</v>
      </c>
      <c r="AC165" s="1" t="s">
        <v>49</v>
      </c>
      <c r="AG165" s="1" t="s">
        <v>50</v>
      </c>
      <c r="AH165" s="1">
        <v>56</v>
      </c>
      <c r="AI165">
        <v>150.96138199999999</v>
      </c>
      <c r="AJ165" s="1">
        <v>0.1175398</v>
      </c>
      <c r="AK165">
        <v>2.3230000000000001E-4</v>
      </c>
    </row>
    <row r="166" spans="1:37" x14ac:dyDescent="0.25">
      <c r="A166" t="s">
        <v>148</v>
      </c>
      <c r="B166">
        <v>1009720</v>
      </c>
      <c r="C166">
        <v>2015</v>
      </c>
      <c r="D166" t="s">
        <v>43</v>
      </c>
      <c r="E166" t="s">
        <v>44</v>
      </c>
      <c r="F166" t="s">
        <v>45</v>
      </c>
      <c r="G166" s="1" t="s">
        <v>183</v>
      </c>
      <c r="I166" s="1" t="s">
        <v>47</v>
      </c>
      <c r="J166" t="s">
        <v>131</v>
      </c>
      <c r="K166" t="s">
        <v>49</v>
      </c>
      <c r="L166" s="1">
        <v>91309</v>
      </c>
      <c r="M166">
        <v>133</v>
      </c>
      <c r="N166">
        <v>62.25</v>
      </c>
      <c r="O166">
        <v>47.68</v>
      </c>
      <c r="P166">
        <v>1.32792E-2</v>
      </c>
      <c r="Q166">
        <v>1.33025E-2</v>
      </c>
      <c r="R166">
        <v>0.14763090000000001</v>
      </c>
      <c r="S166">
        <v>0.152617</v>
      </c>
      <c r="T166" s="1">
        <v>12</v>
      </c>
      <c r="U166" s="1">
        <v>18</v>
      </c>
      <c r="V166" s="1">
        <v>0</v>
      </c>
      <c r="W166" s="1" t="s">
        <v>49</v>
      </c>
      <c r="AC166" s="1" t="s">
        <v>49</v>
      </c>
      <c r="AG166" s="1" t="s">
        <v>50</v>
      </c>
      <c r="AH166" s="1">
        <v>18</v>
      </c>
      <c r="AI166">
        <v>248.90648279999999</v>
      </c>
      <c r="AJ166" s="1">
        <v>0.1041805</v>
      </c>
      <c r="AK166">
        <v>4.1219999999999999E-4</v>
      </c>
    </row>
    <row r="167" spans="1:37" x14ac:dyDescent="0.25">
      <c r="A167" t="s">
        <v>143</v>
      </c>
      <c r="B167">
        <v>1008113</v>
      </c>
      <c r="C167">
        <v>2015</v>
      </c>
      <c r="D167" t="s">
        <v>43</v>
      </c>
      <c r="E167" t="s">
        <v>44</v>
      </c>
      <c r="F167" t="s">
        <v>45</v>
      </c>
      <c r="G167" s="1" t="s">
        <v>183</v>
      </c>
      <c r="I167" s="1" t="s">
        <v>47</v>
      </c>
      <c r="J167" t="s">
        <v>144</v>
      </c>
      <c r="K167" t="s">
        <v>49</v>
      </c>
      <c r="L167" s="1">
        <v>480534.85009999998</v>
      </c>
      <c r="M167">
        <v>96.714299999999994</v>
      </c>
      <c r="N167">
        <v>254.42859999999999</v>
      </c>
      <c r="O167">
        <v>45.4786</v>
      </c>
      <c r="P167">
        <v>1.6999999999999999E-3</v>
      </c>
      <c r="Q167">
        <v>2.931E-3</v>
      </c>
      <c r="R167">
        <v>9.4500000000000001E-2</v>
      </c>
      <c r="S167">
        <v>0.15177099999999999</v>
      </c>
      <c r="T167" s="1">
        <v>22</v>
      </c>
      <c r="U167" s="1">
        <v>39</v>
      </c>
      <c r="V167" s="1">
        <v>0</v>
      </c>
      <c r="W167" s="1" t="s">
        <v>49</v>
      </c>
      <c r="AC167" s="1" t="s">
        <v>49</v>
      </c>
      <c r="AG167" s="1" t="s">
        <v>50</v>
      </c>
      <c r="AH167" s="1">
        <v>39</v>
      </c>
      <c r="AI167">
        <v>5957.3865999999998</v>
      </c>
      <c r="AJ167" s="1">
        <v>1.6708000000000001</v>
      </c>
      <c r="AK167">
        <v>4.4999999999999997E-3</v>
      </c>
    </row>
    <row r="168" spans="1:37" x14ac:dyDescent="0.25">
      <c r="A168" t="s">
        <v>126</v>
      </c>
      <c r="B168">
        <v>1006770</v>
      </c>
      <c r="C168">
        <v>2015</v>
      </c>
      <c r="D168" t="s">
        <v>43</v>
      </c>
      <c r="E168" t="s">
        <v>44</v>
      </c>
      <c r="F168" t="s">
        <v>45</v>
      </c>
      <c r="G168" s="1" t="s">
        <v>187</v>
      </c>
      <c r="I168" s="1" t="s">
        <v>62</v>
      </c>
      <c r="K168" t="s">
        <v>49</v>
      </c>
      <c r="L168" s="1">
        <v>10950</v>
      </c>
      <c r="M168">
        <v>182</v>
      </c>
      <c r="N168">
        <v>0</v>
      </c>
      <c r="O168">
        <v>30.729999542200002</v>
      </c>
      <c r="P168">
        <v>7.2800000000000004E-2</v>
      </c>
      <c r="Q168">
        <v>7.2800000000000004E-2</v>
      </c>
      <c r="R168">
        <v>0.38950000000000001</v>
      </c>
      <c r="S168">
        <v>0.38950000000000001</v>
      </c>
      <c r="T168" s="1">
        <v>9</v>
      </c>
      <c r="U168" s="1">
        <v>1</v>
      </c>
      <c r="V168" s="1">
        <v>0</v>
      </c>
      <c r="W168" s="1" t="s">
        <v>49</v>
      </c>
      <c r="X168" s="1">
        <v>0</v>
      </c>
      <c r="Y168">
        <v>0</v>
      </c>
      <c r="Z168">
        <v>0</v>
      </c>
      <c r="AA168">
        <v>0</v>
      </c>
      <c r="AB168" s="1">
        <v>0</v>
      </c>
      <c r="AC168" s="1" t="s">
        <v>50</v>
      </c>
      <c r="AD168" s="1">
        <v>1</v>
      </c>
      <c r="AE168">
        <v>0.4</v>
      </c>
      <c r="AF168" s="1">
        <v>1.2029000000000001</v>
      </c>
      <c r="AG168" s="1" t="s">
        <v>49</v>
      </c>
      <c r="AH168" s="1">
        <v>0</v>
      </c>
      <c r="AI168">
        <v>0</v>
      </c>
      <c r="AJ168" s="1">
        <v>0</v>
      </c>
      <c r="AK168">
        <v>0</v>
      </c>
    </row>
    <row r="169" spans="1:37" x14ac:dyDescent="0.25">
      <c r="A169" t="s">
        <v>148</v>
      </c>
      <c r="B169">
        <v>1009720</v>
      </c>
      <c r="C169">
        <v>2015</v>
      </c>
      <c r="D169" t="s">
        <v>43</v>
      </c>
      <c r="E169" t="s">
        <v>44</v>
      </c>
      <c r="F169" t="s">
        <v>45</v>
      </c>
      <c r="G169" s="1" t="s">
        <v>187</v>
      </c>
      <c r="I169" s="1" t="s">
        <v>47</v>
      </c>
      <c r="J169" t="s">
        <v>131</v>
      </c>
      <c r="K169" t="s">
        <v>49</v>
      </c>
      <c r="L169" s="1">
        <v>5528</v>
      </c>
      <c r="M169">
        <v>92</v>
      </c>
      <c r="N169">
        <v>120</v>
      </c>
      <c r="O169">
        <v>49.33</v>
      </c>
      <c r="P169">
        <v>8.5962E-3</v>
      </c>
      <c r="Q169">
        <v>8.5962E-3</v>
      </c>
      <c r="R169">
        <v>0.30800050000000001</v>
      </c>
      <c r="S169">
        <v>0.30800050000000001</v>
      </c>
      <c r="T169" s="1">
        <v>7</v>
      </c>
      <c r="U169" s="1">
        <v>4</v>
      </c>
      <c r="V169" s="1">
        <v>0</v>
      </c>
      <c r="W169" s="1" t="s">
        <v>49</v>
      </c>
      <c r="AC169" s="1" t="s">
        <v>50</v>
      </c>
      <c r="AD169" s="1">
        <v>4</v>
      </c>
      <c r="AE169">
        <v>0.1324853</v>
      </c>
      <c r="AF169" s="1">
        <v>1.7303556</v>
      </c>
      <c r="AG169" s="1" t="s">
        <v>49</v>
      </c>
    </row>
    <row r="170" spans="1:37" x14ac:dyDescent="0.25">
      <c r="A170" t="s">
        <v>188</v>
      </c>
      <c r="B170">
        <v>1011847</v>
      </c>
      <c r="C170">
        <v>2015</v>
      </c>
      <c r="D170" t="s">
        <v>43</v>
      </c>
      <c r="E170" t="s">
        <v>44</v>
      </c>
      <c r="F170" t="s">
        <v>45</v>
      </c>
      <c r="G170" s="1" t="s">
        <v>187</v>
      </c>
      <c r="I170" s="1" t="s">
        <v>47</v>
      </c>
      <c r="J170" t="s">
        <v>186</v>
      </c>
      <c r="K170" t="s">
        <v>49</v>
      </c>
      <c r="L170" s="1">
        <v>9356.64</v>
      </c>
      <c r="M170">
        <v>76</v>
      </c>
      <c r="N170">
        <v>35</v>
      </c>
      <c r="O170">
        <v>23</v>
      </c>
      <c r="P170">
        <v>8.2716999999999999E-3</v>
      </c>
      <c r="Q170">
        <v>8.2716999999999999E-3</v>
      </c>
      <c r="R170">
        <v>0.17173459999999999</v>
      </c>
      <c r="S170">
        <v>0.17173459999999999</v>
      </c>
      <c r="T170" s="1">
        <v>2</v>
      </c>
      <c r="U170" s="1">
        <v>2</v>
      </c>
      <c r="V170" s="1">
        <v>0</v>
      </c>
      <c r="W170" s="1" t="s">
        <v>49</v>
      </c>
      <c r="AC170" s="1" t="s">
        <v>50</v>
      </c>
      <c r="AD170" s="1">
        <v>2</v>
      </c>
      <c r="AE170">
        <v>7.7224100000000004E-2</v>
      </c>
      <c r="AF170" s="1">
        <v>1.1978378000000001</v>
      </c>
      <c r="AG170" s="1" t="s">
        <v>49</v>
      </c>
    </row>
    <row r="171" spans="1:37" x14ac:dyDescent="0.25">
      <c r="A171" t="s">
        <v>130</v>
      </c>
      <c r="B171">
        <v>1010222</v>
      </c>
      <c r="C171">
        <v>2015</v>
      </c>
      <c r="D171" t="s">
        <v>43</v>
      </c>
      <c r="E171" t="s">
        <v>44</v>
      </c>
      <c r="F171" t="s">
        <v>45</v>
      </c>
      <c r="G171" s="1" t="s">
        <v>189</v>
      </c>
      <c r="I171" s="1" t="s">
        <v>47</v>
      </c>
      <c r="J171" t="s">
        <v>131</v>
      </c>
      <c r="K171" t="s">
        <v>49</v>
      </c>
      <c r="L171" s="1">
        <v>118306</v>
      </c>
      <c r="M171">
        <v>77</v>
      </c>
      <c r="N171">
        <v>32.5</v>
      </c>
      <c r="O171">
        <v>43.81</v>
      </c>
      <c r="P171">
        <v>3.9064399999999999E-2</v>
      </c>
      <c r="Q171">
        <v>3.9064399999999999E-2</v>
      </c>
      <c r="R171">
        <v>0.79819910000000005</v>
      </c>
      <c r="S171">
        <v>0.79819910000000005</v>
      </c>
      <c r="T171" s="1">
        <v>7</v>
      </c>
      <c r="U171" s="1">
        <v>7</v>
      </c>
      <c r="V171" s="1">
        <v>0</v>
      </c>
      <c r="W171" s="1" t="s">
        <v>49</v>
      </c>
      <c r="AC171" s="1" t="s">
        <v>50</v>
      </c>
      <c r="AD171" s="1">
        <v>7</v>
      </c>
      <c r="AE171">
        <v>0.63394459999999997</v>
      </c>
      <c r="AF171" s="1">
        <v>4.7217813</v>
      </c>
      <c r="AG171" s="1" t="s">
        <v>49</v>
      </c>
    </row>
    <row r="172" spans="1:37" x14ac:dyDescent="0.25">
      <c r="A172" t="s">
        <v>190</v>
      </c>
      <c r="B172">
        <v>1010684</v>
      </c>
      <c r="C172">
        <v>2015</v>
      </c>
      <c r="D172" t="s">
        <v>43</v>
      </c>
      <c r="E172" t="s">
        <v>44</v>
      </c>
      <c r="F172" t="s">
        <v>45</v>
      </c>
      <c r="G172" s="1" t="s">
        <v>191</v>
      </c>
      <c r="I172" s="1" t="s">
        <v>47</v>
      </c>
      <c r="J172" t="s">
        <v>192</v>
      </c>
      <c r="K172" t="s">
        <v>49</v>
      </c>
      <c r="L172" s="1">
        <v>56599</v>
      </c>
      <c r="M172">
        <v>120</v>
      </c>
      <c r="N172">
        <v>45</v>
      </c>
      <c r="O172">
        <v>41.61</v>
      </c>
      <c r="P172">
        <v>8.5000000000000006E-3</v>
      </c>
      <c r="Q172">
        <v>8.5000000000000006E-3</v>
      </c>
      <c r="R172">
        <v>0.72631999999999997</v>
      </c>
      <c r="S172">
        <v>0.72631999999999997</v>
      </c>
      <c r="T172" s="1">
        <v>2</v>
      </c>
      <c r="U172" s="1">
        <v>6</v>
      </c>
      <c r="V172" s="1">
        <v>0</v>
      </c>
      <c r="W172" s="1" t="s">
        <v>49</v>
      </c>
      <c r="AC172" s="1" t="s">
        <v>49</v>
      </c>
      <c r="AG172" s="1" t="s">
        <v>50</v>
      </c>
      <c r="AH172" s="1">
        <v>6</v>
      </c>
      <c r="AI172">
        <v>75.099999999999994</v>
      </c>
      <c r="AJ172" s="1">
        <v>0.25559999999999999</v>
      </c>
      <c r="AK172">
        <v>1.34E-4</v>
      </c>
    </row>
    <row r="173" spans="1:37" x14ac:dyDescent="0.25">
      <c r="A173" t="s">
        <v>130</v>
      </c>
      <c r="B173">
        <v>1010222</v>
      </c>
      <c r="C173">
        <v>2015</v>
      </c>
      <c r="D173" t="s">
        <v>43</v>
      </c>
      <c r="E173" t="s">
        <v>44</v>
      </c>
      <c r="F173" t="s">
        <v>45</v>
      </c>
      <c r="G173" s="1" t="s">
        <v>193</v>
      </c>
      <c r="I173" s="1" t="s">
        <v>47</v>
      </c>
      <c r="J173" t="s">
        <v>131</v>
      </c>
      <c r="K173" t="s">
        <v>49</v>
      </c>
      <c r="L173" s="1">
        <v>81147</v>
      </c>
      <c r="M173">
        <v>77</v>
      </c>
      <c r="N173">
        <v>32.5</v>
      </c>
      <c r="O173">
        <v>43.81</v>
      </c>
      <c r="P173">
        <v>3.9064399999999999E-2</v>
      </c>
      <c r="Q173">
        <v>3.9064399999999999E-2</v>
      </c>
      <c r="R173">
        <v>0.79819910000000005</v>
      </c>
      <c r="S173">
        <v>0.79819910000000005</v>
      </c>
      <c r="T173" s="1">
        <v>9</v>
      </c>
      <c r="U173" s="1">
        <v>9</v>
      </c>
      <c r="V173" s="1">
        <v>0</v>
      </c>
      <c r="W173" s="1" t="s">
        <v>49</v>
      </c>
      <c r="AC173" s="1" t="s">
        <v>50</v>
      </c>
      <c r="AD173" s="1">
        <v>9</v>
      </c>
      <c r="AE173">
        <v>0.43482749999999998</v>
      </c>
      <c r="AF173" s="1">
        <v>3.2387063</v>
      </c>
      <c r="AG173" s="1" t="s">
        <v>49</v>
      </c>
    </row>
    <row r="174" spans="1:37" x14ac:dyDescent="0.25">
      <c r="A174" t="s">
        <v>194</v>
      </c>
      <c r="B174">
        <v>1011773</v>
      </c>
      <c r="C174">
        <v>2015</v>
      </c>
      <c r="D174" t="s">
        <v>43</v>
      </c>
      <c r="E174" t="s">
        <v>44</v>
      </c>
      <c r="F174" t="s">
        <v>45</v>
      </c>
      <c r="G174" s="1" t="s">
        <v>195</v>
      </c>
      <c r="I174" s="1" t="s">
        <v>47</v>
      </c>
      <c r="J174" t="s">
        <v>137</v>
      </c>
      <c r="K174" t="s">
        <v>49</v>
      </c>
      <c r="L174" s="1">
        <v>1440933</v>
      </c>
      <c r="M174">
        <v>130</v>
      </c>
      <c r="N174">
        <v>48</v>
      </c>
      <c r="O174">
        <v>40.53</v>
      </c>
      <c r="P174">
        <v>1.0968E-2</v>
      </c>
      <c r="Q174">
        <v>1.0968E-2</v>
      </c>
      <c r="R174">
        <v>0.13531799999999999</v>
      </c>
      <c r="S174">
        <v>0.13531799999999999</v>
      </c>
      <c r="T174" s="1">
        <v>52</v>
      </c>
      <c r="U174" s="1">
        <v>151</v>
      </c>
      <c r="V174" s="1">
        <v>0</v>
      </c>
      <c r="W174" s="1" t="s">
        <v>49</v>
      </c>
      <c r="AC174" s="1" t="s">
        <v>49</v>
      </c>
      <c r="AG174" s="1" t="s">
        <v>50</v>
      </c>
      <c r="AH174" s="1">
        <v>151</v>
      </c>
      <c r="AI174">
        <v>5670.35</v>
      </c>
      <c r="AJ174" s="1">
        <v>2.02</v>
      </c>
      <c r="AK174">
        <v>4.7987000000000004E-3</v>
      </c>
    </row>
    <row r="175" spans="1:37" x14ac:dyDescent="0.25">
      <c r="A175" t="s">
        <v>152</v>
      </c>
      <c r="B175">
        <v>1009848</v>
      </c>
      <c r="C175">
        <v>2015</v>
      </c>
      <c r="D175" t="s">
        <v>43</v>
      </c>
      <c r="E175" t="s">
        <v>44</v>
      </c>
      <c r="F175" t="s">
        <v>45</v>
      </c>
      <c r="G175" s="1" t="s">
        <v>195</v>
      </c>
      <c r="I175" s="1" t="s">
        <v>47</v>
      </c>
      <c r="J175" t="s">
        <v>131</v>
      </c>
      <c r="K175" t="s">
        <v>49</v>
      </c>
      <c r="L175" s="1">
        <v>125992</v>
      </c>
      <c r="M175">
        <v>88</v>
      </c>
      <c r="N175">
        <v>52.555555599999998</v>
      </c>
      <c r="O175">
        <v>52.696666700000002</v>
      </c>
      <c r="P175">
        <v>4.9487999999999997E-3</v>
      </c>
      <c r="Q175">
        <v>2.19022E-2</v>
      </c>
      <c r="R175">
        <v>8.0652399999999999E-2</v>
      </c>
      <c r="S175">
        <v>0.13936419999999999</v>
      </c>
      <c r="T175" s="1">
        <v>25</v>
      </c>
      <c r="U175" s="1">
        <v>6</v>
      </c>
      <c r="V175" s="1">
        <v>0</v>
      </c>
      <c r="W175" s="1" t="s">
        <v>50</v>
      </c>
      <c r="X175" s="1">
        <v>2</v>
      </c>
      <c r="Y175">
        <v>1.5123663000000001</v>
      </c>
      <c r="Z175">
        <v>3.5078756000000002</v>
      </c>
      <c r="AA175">
        <v>7.9598199999999994E-2</v>
      </c>
      <c r="AB175" s="1">
        <v>0.18462500000000001</v>
      </c>
      <c r="AC175" s="1" t="s">
        <v>49</v>
      </c>
      <c r="AG175" s="1" t="s">
        <v>50</v>
      </c>
      <c r="AH175" s="1">
        <v>3</v>
      </c>
      <c r="AI175">
        <v>867.47212300000001</v>
      </c>
      <c r="AJ175" s="1">
        <v>0.2845955</v>
      </c>
      <c r="AK175">
        <v>1.4365000000000001E-3</v>
      </c>
    </row>
    <row r="176" spans="1:37" x14ac:dyDescent="0.25">
      <c r="A176" t="s">
        <v>148</v>
      </c>
      <c r="B176">
        <v>1009720</v>
      </c>
      <c r="C176">
        <v>2015</v>
      </c>
      <c r="D176" t="s">
        <v>43</v>
      </c>
      <c r="E176" t="s">
        <v>44</v>
      </c>
      <c r="F176" t="s">
        <v>45</v>
      </c>
      <c r="G176" s="1" t="s">
        <v>195</v>
      </c>
      <c r="I176" s="1" t="s">
        <v>47</v>
      </c>
      <c r="J176" t="s">
        <v>131</v>
      </c>
      <c r="K176" t="s">
        <v>49</v>
      </c>
      <c r="L176" s="1">
        <v>1061235</v>
      </c>
      <c r="M176">
        <v>121.1530769</v>
      </c>
      <c r="N176">
        <v>49.0833333</v>
      </c>
      <c r="O176">
        <v>48.926153800000002</v>
      </c>
      <c r="P176">
        <v>6.7637000000000001E-3</v>
      </c>
      <c r="Q176">
        <v>1.15934E-2</v>
      </c>
      <c r="R176">
        <v>5.8362799999999999E-2</v>
      </c>
      <c r="S176">
        <v>0.16762379999999999</v>
      </c>
      <c r="T176" s="1">
        <v>52</v>
      </c>
      <c r="U176" s="1">
        <v>87</v>
      </c>
      <c r="V176" s="1">
        <v>0</v>
      </c>
      <c r="W176" s="1" t="s">
        <v>49</v>
      </c>
      <c r="AC176" s="1" t="s">
        <v>50</v>
      </c>
      <c r="AD176" s="1">
        <v>8</v>
      </c>
      <c r="AE176">
        <v>1.1149405999999999</v>
      </c>
      <c r="AF176" s="1">
        <v>3.3805852999999999</v>
      </c>
      <c r="AG176" s="1" t="s">
        <v>50</v>
      </c>
      <c r="AH176" s="1">
        <v>79</v>
      </c>
      <c r="AI176">
        <v>5965.7002744000001</v>
      </c>
      <c r="AJ176" s="1">
        <v>1.7389858</v>
      </c>
      <c r="AK176">
        <v>9.8551000000000003E-3</v>
      </c>
    </row>
    <row r="177" spans="1:37" x14ac:dyDescent="0.25">
      <c r="A177" t="s">
        <v>158</v>
      </c>
      <c r="B177">
        <v>1008123</v>
      </c>
      <c r="C177">
        <v>2015</v>
      </c>
      <c r="D177" t="s">
        <v>43</v>
      </c>
      <c r="E177" t="s">
        <v>44</v>
      </c>
      <c r="F177" t="s">
        <v>45</v>
      </c>
      <c r="G177" s="1" t="s">
        <v>196</v>
      </c>
      <c r="I177" s="1" t="s">
        <v>47</v>
      </c>
      <c r="J177" t="s">
        <v>48</v>
      </c>
      <c r="K177" t="s">
        <v>49</v>
      </c>
      <c r="L177" s="1">
        <v>15781.393920300001</v>
      </c>
      <c r="M177">
        <v>109</v>
      </c>
      <c r="N177">
        <v>35</v>
      </c>
      <c r="O177">
        <v>28.2</v>
      </c>
      <c r="P177">
        <v>2.8649999999999998E-2</v>
      </c>
      <c r="Q177">
        <v>2.8649999999999998E-2</v>
      </c>
      <c r="R177">
        <v>0.86336000000000002</v>
      </c>
      <c r="S177">
        <v>0.86336000000000002</v>
      </c>
      <c r="T177" s="1">
        <v>2</v>
      </c>
      <c r="U177" s="1">
        <v>2</v>
      </c>
      <c r="V177" s="1">
        <v>2</v>
      </c>
      <c r="W177" s="1" t="s">
        <v>49</v>
      </c>
      <c r="AC177" s="1" t="s">
        <v>50</v>
      </c>
      <c r="AD177" s="1">
        <v>2</v>
      </c>
      <c r="AE177">
        <v>0</v>
      </c>
      <c r="AF177" s="1">
        <v>0.79200000000000004</v>
      </c>
      <c r="AG177" s="1" t="s">
        <v>49</v>
      </c>
    </row>
    <row r="178" spans="1:37" x14ac:dyDescent="0.25">
      <c r="A178" t="s">
        <v>135</v>
      </c>
      <c r="B178">
        <v>1009906</v>
      </c>
      <c r="C178">
        <v>2015</v>
      </c>
      <c r="D178" t="s">
        <v>43</v>
      </c>
      <c r="E178" t="s">
        <v>44</v>
      </c>
      <c r="F178" t="s">
        <v>45</v>
      </c>
      <c r="G178" s="1" t="s">
        <v>197</v>
      </c>
      <c r="I178" s="1" t="s">
        <v>47</v>
      </c>
      <c r="J178" t="s">
        <v>137</v>
      </c>
      <c r="K178" t="s">
        <v>49</v>
      </c>
      <c r="L178" s="1">
        <v>65659.850000000006</v>
      </c>
      <c r="M178">
        <v>80</v>
      </c>
      <c r="N178">
        <v>20</v>
      </c>
      <c r="O178">
        <v>41</v>
      </c>
      <c r="P178">
        <v>7.1223999999999996E-2</v>
      </c>
      <c r="Q178">
        <v>7.1223999999999996E-2</v>
      </c>
      <c r="R178">
        <v>0.15875400000000001</v>
      </c>
      <c r="S178">
        <v>0.15875400000000001</v>
      </c>
      <c r="T178" s="1">
        <v>2</v>
      </c>
      <c r="U178" s="1">
        <v>8</v>
      </c>
      <c r="V178" s="1">
        <v>0</v>
      </c>
      <c r="W178" s="1" t="s">
        <v>49</v>
      </c>
      <c r="AC178" s="1" t="s">
        <v>49</v>
      </c>
      <c r="AG178" s="1" t="s">
        <v>50</v>
      </c>
      <c r="AH178" s="1">
        <v>8</v>
      </c>
      <c r="AI178">
        <v>279.57</v>
      </c>
      <c r="AJ178" s="1">
        <v>0.123364</v>
      </c>
      <c r="AK178">
        <v>2.499E-4</v>
      </c>
    </row>
    <row r="179" spans="1:37" x14ac:dyDescent="0.25">
      <c r="A179" t="s">
        <v>138</v>
      </c>
      <c r="B179">
        <v>1008293</v>
      </c>
      <c r="C179">
        <v>2015</v>
      </c>
      <c r="D179" t="s">
        <v>43</v>
      </c>
      <c r="E179" t="s">
        <v>44</v>
      </c>
      <c r="F179" t="s">
        <v>45</v>
      </c>
      <c r="G179" s="1" t="s">
        <v>197</v>
      </c>
      <c r="I179" s="1" t="s">
        <v>47</v>
      </c>
      <c r="J179" t="s">
        <v>48</v>
      </c>
      <c r="K179" t="s">
        <v>49</v>
      </c>
      <c r="L179" s="1">
        <v>24173.919999999998</v>
      </c>
      <c r="M179">
        <v>80</v>
      </c>
      <c r="N179">
        <v>3</v>
      </c>
      <c r="O179">
        <v>49</v>
      </c>
      <c r="P179">
        <v>1.8700000000000001E-2</v>
      </c>
      <c r="Q179">
        <v>2.0299999999999999E-2</v>
      </c>
      <c r="R179">
        <v>0.15</v>
      </c>
      <c r="S179">
        <v>0.3</v>
      </c>
      <c r="T179" s="1">
        <v>1</v>
      </c>
      <c r="U179" s="1">
        <v>2</v>
      </c>
      <c r="V179" s="1">
        <v>0</v>
      </c>
      <c r="W179" s="1" t="s">
        <v>49</v>
      </c>
      <c r="AC179" s="1" t="s">
        <v>49</v>
      </c>
      <c r="AG179" s="1" t="s">
        <v>50</v>
      </c>
      <c r="AH179" s="1">
        <v>2</v>
      </c>
      <c r="AI179">
        <v>7.69</v>
      </c>
      <c r="AJ179" s="1">
        <v>0.03</v>
      </c>
      <c r="AK179">
        <v>0</v>
      </c>
    </row>
    <row r="180" spans="1:37" x14ac:dyDescent="0.25">
      <c r="A180" t="s">
        <v>184</v>
      </c>
      <c r="B180">
        <v>1010945</v>
      </c>
      <c r="C180">
        <v>2015</v>
      </c>
      <c r="D180" t="s">
        <v>43</v>
      </c>
      <c r="E180" t="s">
        <v>44</v>
      </c>
      <c r="F180" t="s">
        <v>45</v>
      </c>
      <c r="G180" s="1" t="s">
        <v>197</v>
      </c>
      <c r="I180" s="1" t="s">
        <v>62</v>
      </c>
      <c r="K180" t="s">
        <v>49</v>
      </c>
      <c r="L180" s="1">
        <v>596023</v>
      </c>
      <c r="M180">
        <v>140</v>
      </c>
      <c r="N180">
        <v>30</v>
      </c>
      <c r="O180">
        <v>28.5</v>
      </c>
      <c r="P180">
        <v>6.3899999999999998E-3</v>
      </c>
      <c r="Q180">
        <v>6.4000000000000003E-3</v>
      </c>
      <c r="R180">
        <v>0.1565</v>
      </c>
      <c r="S180">
        <v>0.15653</v>
      </c>
      <c r="T180" s="1">
        <v>14</v>
      </c>
      <c r="U180" s="1">
        <v>51</v>
      </c>
      <c r="V180" s="1">
        <v>0</v>
      </c>
      <c r="W180" s="1" t="s">
        <v>49</v>
      </c>
      <c r="AC180" s="1" t="s">
        <v>49</v>
      </c>
      <c r="AG180" s="1" t="s">
        <v>50</v>
      </c>
      <c r="AH180" s="1">
        <v>51</v>
      </c>
      <c r="AI180">
        <v>791.49</v>
      </c>
      <c r="AJ180" s="1">
        <v>0.31519999999999998</v>
      </c>
      <c r="AK180">
        <v>3.6910000000000003E-4</v>
      </c>
    </row>
    <row r="181" spans="1:37" x14ac:dyDescent="0.25">
      <c r="A181" t="s">
        <v>140</v>
      </c>
      <c r="B181">
        <v>1008439</v>
      </c>
      <c r="C181">
        <v>2015</v>
      </c>
      <c r="D181" t="s">
        <v>43</v>
      </c>
      <c r="E181" t="s">
        <v>44</v>
      </c>
      <c r="F181" t="s">
        <v>45</v>
      </c>
      <c r="G181" s="1" t="s">
        <v>197</v>
      </c>
      <c r="I181" s="1" t="s">
        <v>47</v>
      </c>
      <c r="J181" t="s">
        <v>86</v>
      </c>
      <c r="K181" t="s">
        <v>49</v>
      </c>
      <c r="L181" s="1">
        <v>4545942.9419999998</v>
      </c>
      <c r="M181">
        <v>113.93</v>
      </c>
      <c r="N181">
        <v>30.15</v>
      </c>
      <c r="O181">
        <v>37.64</v>
      </c>
      <c r="P181">
        <v>2.1800000000000001E-3</v>
      </c>
      <c r="Q181">
        <v>3.2250000000000001E-2</v>
      </c>
      <c r="R181">
        <v>0.37348999999999999</v>
      </c>
      <c r="S181">
        <v>0.84309000000000001</v>
      </c>
      <c r="T181" s="1">
        <v>101</v>
      </c>
      <c r="U181" s="1">
        <v>237</v>
      </c>
      <c r="V181" s="1">
        <v>14</v>
      </c>
      <c r="W181" s="1" t="s">
        <v>49</v>
      </c>
      <c r="AC181" s="1" t="s">
        <v>50</v>
      </c>
      <c r="AD181" s="1">
        <v>21</v>
      </c>
      <c r="AE181">
        <v>0.67493999999999998</v>
      </c>
      <c r="AF181" s="1">
        <v>22.717770000000002</v>
      </c>
      <c r="AG181" s="1" t="s">
        <v>50</v>
      </c>
      <c r="AH181" s="1">
        <v>216</v>
      </c>
      <c r="AI181">
        <v>1292.1553100000001</v>
      </c>
      <c r="AJ181" s="1">
        <v>3.7149299999999998</v>
      </c>
      <c r="AK181">
        <v>1.82E-3</v>
      </c>
    </row>
    <row r="182" spans="1:37" x14ac:dyDescent="0.25">
      <c r="A182" t="s">
        <v>185</v>
      </c>
      <c r="B182">
        <v>1011534</v>
      </c>
      <c r="C182">
        <v>2015</v>
      </c>
      <c r="D182" t="s">
        <v>43</v>
      </c>
      <c r="E182" t="s">
        <v>44</v>
      </c>
      <c r="F182" t="s">
        <v>45</v>
      </c>
      <c r="G182" s="1" t="s">
        <v>197</v>
      </c>
      <c r="I182" s="1" t="s">
        <v>47</v>
      </c>
      <c r="J182" t="s">
        <v>186</v>
      </c>
      <c r="K182" t="s">
        <v>49</v>
      </c>
      <c r="L182" s="1">
        <v>41559.882863400002</v>
      </c>
      <c r="M182">
        <v>74.571428600000004</v>
      </c>
      <c r="N182">
        <v>90.571428600000004</v>
      </c>
      <c r="O182">
        <v>44.580428599999998</v>
      </c>
      <c r="P182">
        <v>3.7112E-3</v>
      </c>
      <c r="Q182">
        <v>1.2910899999999999E-2</v>
      </c>
      <c r="R182">
        <v>0.1035932</v>
      </c>
      <c r="S182">
        <v>0.36612470000000003</v>
      </c>
      <c r="T182" s="1">
        <v>13</v>
      </c>
      <c r="U182" s="1">
        <v>30</v>
      </c>
      <c r="V182" s="1">
        <v>0</v>
      </c>
      <c r="W182" s="1" t="s">
        <v>50</v>
      </c>
      <c r="X182" s="1">
        <v>12</v>
      </c>
      <c r="Y182">
        <v>0.83029549999999996</v>
      </c>
      <c r="Z182">
        <v>4.7302546999999997</v>
      </c>
      <c r="AA182">
        <v>0</v>
      </c>
      <c r="AB182" s="1">
        <v>0</v>
      </c>
      <c r="AC182" s="1" t="s">
        <v>49</v>
      </c>
      <c r="AG182" s="1" t="s">
        <v>50</v>
      </c>
      <c r="AH182" s="1">
        <v>30</v>
      </c>
      <c r="AI182">
        <v>267.9230627</v>
      </c>
      <c r="AJ182" s="1">
        <v>0.19220419999999999</v>
      </c>
      <c r="AK182">
        <v>4.104E-4</v>
      </c>
    </row>
    <row r="183" spans="1:37" x14ac:dyDescent="0.25">
      <c r="A183" t="s">
        <v>148</v>
      </c>
      <c r="B183">
        <v>1009720</v>
      </c>
      <c r="C183">
        <v>2015</v>
      </c>
      <c r="D183" t="s">
        <v>43</v>
      </c>
      <c r="E183" t="s">
        <v>44</v>
      </c>
      <c r="F183" t="s">
        <v>45</v>
      </c>
      <c r="G183" s="1" t="s">
        <v>197</v>
      </c>
      <c r="I183" s="1" t="s">
        <v>47</v>
      </c>
      <c r="J183" t="s">
        <v>131</v>
      </c>
      <c r="K183" t="s">
        <v>49</v>
      </c>
      <c r="L183" s="1">
        <v>269849</v>
      </c>
      <c r="M183">
        <v>141.91749999999999</v>
      </c>
      <c r="N183">
        <v>34.5</v>
      </c>
      <c r="O183">
        <v>36.619999999999997</v>
      </c>
      <c r="P183">
        <v>8.6149999999999994E-3</v>
      </c>
      <c r="Q183">
        <v>0.33592349999999999</v>
      </c>
      <c r="R183">
        <v>4.8689900000000001E-2</v>
      </c>
      <c r="S183">
        <v>0.28454600000000002</v>
      </c>
      <c r="T183" s="1">
        <v>18</v>
      </c>
      <c r="U183" s="1">
        <v>18</v>
      </c>
      <c r="V183" s="1">
        <v>0</v>
      </c>
      <c r="W183" s="1" t="s">
        <v>49</v>
      </c>
      <c r="AC183" s="1" t="s">
        <v>49</v>
      </c>
      <c r="AG183" s="1" t="s">
        <v>50</v>
      </c>
      <c r="AH183" s="1">
        <v>18</v>
      </c>
      <c r="AI183">
        <v>238.41285120000001</v>
      </c>
      <c r="AJ183" s="1">
        <v>6.4476099999999995E-2</v>
      </c>
      <c r="AK183">
        <v>3.4870000000000002E-4</v>
      </c>
    </row>
    <row r="184" spans="1:37" x14ac:dyDescent="0.25">
      <c r="A184" t="s">
        <v>145</v>
      </c>
      <c r="B184">
        <v>1009728</v>
      </c>
      <c r="C184">
        <v>2015</v>
      </c>
      <c r="D184" t="s">
        <v>43</v>
      </c>
      <c r="E184" t="s">
        <v>44</v>
      </c>
      <c r="F184" t="s">
        <v>45</v>
      </c>
      <c r="G184" s="1" t="s">
        <v>197</v>
      </c>
      <c r="I184" s="1" t="s">
        <v>47</v>
      </c>
      <c r="J184" t="s">
        <v>86</v>
      </c>
      <c r="K184" t="s">
        <v>49</v>
      </c>
      <c r="L184" s="1">
        <v>122855.15313999999</v>
      </c>
      <c r="M184">
        <v>140</v>
      </c>
      <c r="N184">
        <v>75</v>
      </c>
      <c r="O184">
        <v>39.35</v>
      </c>
      <c r="P184">
        <v>0</v>
      </c>
      <c r="Q184">
        <v>0.2</v>
      </c>
      <c r="R184">
        <v>0.14000000000000001</v>
      </c>
      <c r="S184">
        <v>0.61</v>
      </c>
      <c r="T184" s="1">
        <v>4</v>
      </c>
      <c r="U184" s="1">
        <v>4</v>
      </c>
      <c r="V184" s="1">
        <v>0</v>
      </c>
      <c r="W184" s="1" t="s">
        <v>49</v>
      </c>
      <c r="AC184" s="1" t="s">
        <v>49</v>
      </c>
      <c r="AG184" s="1" t="s">
        <v>50</v>
      </c>
      <c r="AH184" s="1">
        <v>4</v>
      </c>
      <c r="AI184">
        <v>263.5</v>
      </c>
      <c r="AJ184" s="1">
        <v>1</v>
      </c>
      <c r="AK184">
        <v>0</v>
      </c>
    </row>
    <row r="185" spans="1:37" x14ac:dyDescent="0.25">
      <c r="A185" t="s">
        <v>142</v>
      </c>
      <c r="B185">
        <v>1009386</v>
      </c>
      <c r="C185">
        <v>2015</v>
      </c>
      <c r="D185" t="s">
        <v>43</v>
      </c>
      <c r="E185" t="s">
        <v>44</v>
      </c>
      <c r="F185" t="s">
        <v>45</v>
      </c>
      <c r="G185" s="1" t="s">
        <v>198</v>
      </c>
      <c r="I185" s="1" t="s">
        <v>62</v>
      </c>
      <c r="K185" t="s">
        <v>49</v>
      </c>
      <c r="L185" s="1">
        <v>23994.9905</v>
      </c>
      <c r="M185">
        <v>92</v>
      </c>
      <c r="N185">
        <v>100</v>
      </c>
      <c r="O185">
        <v>37.534666700000002</v>
      </c>
      <c r="P185">
        <v>3.7269999999999998E-2</v>
      </c>
      <c r="Q185">
        <v>3.7269999999999998E-2</v>
      </c>
      <c r="R185">
        <v>0.53808999999999996</v>
      </c>
      <c r="S185">
        <v>0.53808999999999996</v>
      </c>
      <c r="T185" s="1">
        <v>6</v>
      </c>
      <c r="U185" s="1">
        <v>8</v>
      </c>
      <c r="V185" s="1">
        <v>0</v>
      </c>
      <c r="W185" s="1" t="s">
        <v>49</v>
      </c>
      <c r="AC185" s="1" t="s">
        <v>50</v>
      </c>
      <c r="AD185" s="1">
        <v>8</v>
      </c>
      <c r="AE185">
        <v>0</v>
      </c>
      <c r="AF185" s="1">
        <v>0.13</v>
      </c>
      <c r="AG185" s="1" t="s">
        <v>49</v>
      </c>
    </row>
    <row r="186" spans="1:37" x14ac:dyDescent="0.25">
      <c r="A186" t="s">
        <v>177</v>
      </c>
      <c r="B186">
        <v>1007485</v>
      </c>
      <c r="C186">
        <v>2015</v>
      </c>
      <c r="D186" t="s">
        <v>43</v>
      </c>
      <c r="E186" t="s">
        <v>44</v>
      </c>
      <c r="F186" t="s">
        <v>45</v>
      </c>
      <c r="G186" s="1" t="s">
        <v>199</v>
      </c>
      <c r="I186" s="1" t="s">
        <v>47</v>
      </c>
      <c r="J186" t="s">
        <v>179</v>
      </c>
      <c r="K186" t="s">
        <v>49</v>
      </c>
      <c r="L186" s="1">
        <v>456046</v>
      </c>
      <c r="M186">
        <v>96.818181800000005</v>
      </c>
      <c r="N186">
        <v>77.818181800000005</v>
      </c>
      <c r="O186">
        <v>48.689090899999997</v>
      </c>
      <c r="P186">
        <v>1.1653E-2</v>
      </c>
      <c r="Q186">
        <v>1.3694E-2</v>
      </c>
      <c r="R186">
        <v>0.25717699999999999</v>
      </c>
      <c r="S186">
        <v>0.26261800000000002</v>
      </c>
      <c r="T186" s="1">
        <v>11</v>
      </c>
      <c r="U186" s="1">
        <v>33</v>
      </c>
      <c r="V186" s="1">
        <v>0</v>
      </c>
      <c r="W186" s="1" t="s">
        <v>49</v>
      </c>
      <c r="AC186" s="1" t="s">
        <v>49</v>
      </c>
      <c r="AG186" s="1" t="s">
        <v>50</v>
      </c>
      <c r="AH186" s="1">
        <v>33</v>
      </c>
      <c r="AI186">
        <v>2881.0560888</v>
      </c>
      <c r="AJ186" s="1">
        <v>2.0607082000000001</v>
      </c>
      <c r="AK186">
        <v>2.6757E-3</v>
      </c>
    </row>
    <row r="187" spans="1:37" x14ac:dyDescent="0.25">
      <c r="A187" t="s">
        <v>194</v>
      </c>
      <c r="B187">
        <v>1011773</v>
      </c>
      <c r="C187">
        <v>2015</v>
      </c>
      <c r="D187" t="s">
        <v>43</v>
      </c>
      <c r="E187" t="s">
        <v>44</v>
      </c>
      <c r="F187" t="s">
        <v>45</v>
      </c>
      <c r="G187" s="1" t="s">
        <v>199</v>
      </c>
      <c r="I187" s="1" t="s">
        <v>47</v>
      </c>
      <c r="J187" t="s">
        <v>137</v>
      </c>
      <c r="K187" t="s">
        <v>49</v>
      </c>
      <c r="L187" s="1">
        <v>471363</v>
      </c>
      <c r="M187">
        <v>130</v>
      </c>
      <c r="N187">
        <v>48</v>
      </c>
      <c r="O187">
        <v>40.53</v>
      </c>
      <c r="P187">
        <v>1.0968E-2</v>
      </c>
      <c r="Q187">
        <v>1.0968E-2</v>
      </c>
      <c r="R187">
        <v>0.13531799999999999</v>
      </c>
      <c r="S187">
        <v>0.13531799999999999</v>
      </c>
      <c r="T187" s="1">
        <v>19</v>
      </c>
      <c r="U187" s="1">
        <v>68</v>
      </c>
      <c r="V187" s="1">
        <v>0</v>
      </c>
      <c r="W187" s="1" t="s">
        <v>49</v>
      </c>
      <c r="AC187" s="1" t="s">
        <v>50</v>
      </c>
      <c r="AD187" s="1">
        <v>4</v>
      </c>
      <c r="AE187">
        <v>0.26</v>
      </c>
      <c r="AF187" s="1">
        <v>1.1588000000000001</v>
      </c>
      <c r="AG187" s="1" t="s">
        <v>50</v>
      </c>
      <c r="AH187" s="1">
        <v>64</v>
      </c>
      <c r="AI187">
        <v>1789.86</v>
      </c>
      <c r="AJ187" s="1">
        <v>0.63765000000000005</v>
      </c>
      <c r="AK187">
        <v>1.5154999999999999E-3</v>
      </c>
    </row>
    <row r="188" spans="1:37" x14ac:dyDescent="0.25">
      <c r="A188" t="s">
        <v>200</v>
      </c>
      <c r="B188">
        <v>1011275</v>
      </c>
      <c r="C188">
        <v>2015</v>
      </c>
      <c r="D188" t="s">
        <v>43</v>
      </c>
      <c r="E188" t="s">
        <v>44</v>
      </c>
      <c r="F188" t="s">
        <v>45</v>
      </c>
      <c r="G188" s="1" t="s">
        <v>199</v>
      </c>
      <c r="I188" s="1" t="s">
        <v>62</v>
      </c>
      <c r="K188" t="s">
        <v>49</v>
      </c>
      <c r="L188" s="1">
        <v>187951</v>
      </c>
      <c r="M188">
        <v>75</v>
      </c>
      <c r="N188">
        <v>120</v>
      </c>
      <c r="O188">
        <v>47</v>
      </c>
      <c r="P188">
        <v>8.5999999999999998E-4</v>
      </c>
      <c r="Q188">
        <v>8.8999999999999995E-4</v>
      </c>
      <c r="R188">
        <v>0.1</v>
      </c>
      <c r="S188">
        <v>0.1</v>
      </c>
      <c r="T188" s="1">
        <v>7</v>
      </c>
      <c r="U188" s="1">
        <v>21</v>
      </c>
      <c r="V188" s="1">
        <v>0</v>
      </c>
      <c r="W188" s="1" t="s">
        <v>49</v>
      </c>
      <c r="AC188" s="1" t="s">
        <v>49</v>
      </c>
      <c r="AG188" s="1" t="s">
        <v>50</v>
      </c>
      <c r="AH188" s="1">
        <v>21</v>
      </c>
      <c r="AI188">
        <v>3762.9</v>
      </c>
      <c r="AJ188" s="1">
        <v>5.1100000000000003</v>
      </c>
      <c r="AK188">
        <v>5.0000000000000001E-3</v>
      </c>
    </row>
    <row r="189" spans="1:37" x14ac:dyDescent="0.25">
      <c r="A189" t="s">
        <v>201</v>
      </c>
      <c r="B189">
        <v>1008714</v>
      </c>
      <c r="C189">
        <v>2015</v>
      </c>
      <c r="D189" t="s">
        <v>43</v>
      </c>
      <c r="E189" t="s">
        <v>44</v>
      </c>
      <c r="F189" t="s">
        <v>45</v>
      </c>
      <c r="G189" s="1" t="s">
        <v>199</v>
      </c>
      <c r="I189" s="1" t="s">
        <v>47</v>
      </c>
      <c r="J189" t="s">
        <v>98</v>
      </c>
      <c r="K189" t="s">
        <v>49</v>
      </c>
      <c r="L189" s="1">
        <v>4031914.42</v>
      </c>
      <c r="M189">
        <v>150</v>
      </c>
      <c r="N189">
        <v>40</v>
      </c>
      <c r="O189">
        <v>42.248803418800001</v>
      </c>
      <c r="P189">
        <v>0</v>
      </c>
      <c r="Q189">
        <v>0.60478699999999996</v>
      </c>
      <c r="R189">
        <v>0</v>
      </c>
      <c r="S189">
        <v>0.32120199999999999</v>
      </c>
      <c r="T189" s="1">
        <v>117</v>
      </c>
      <c r="U189" s="1">
        <v>117</v>
      </c>
      <c r="V189" s="1">
        <v>0</v>
      </c>
      <c r="W189" s="1" t="s">
        <v>49</v>
      </c>
      <c r="X189" s="1">
        <v>0</v>
      </c>
      <c r="Y189">
        <v>0</v>
      </c>
      <c r="Z189">
        <v>0</v>
      </c>
      <c r="AA189">
        <v>0</v>
      </c>
      <c r="AB189" s="1">
        <v>0</v>
      </c>
      <c r="AC189" s="1" t="s">
        <v>49</v>
      </c>
      <c r="AD189" s="1">
        <v>0</v>
      </c>
      <c r="AE189">
        <v>0</v>
      </c>
      <c r="AF189" s="1">
        <v>0</v>
      </c>
      <c r="AG189" s="1" t="s">
        <v>50</v>
      </c>
      <c r="AH189" s="1">
        <v>117</v>
      </c>
      <c r="AI189">
        <v>922</v>
      </c>
      <c r="AJ189" s="1">
        <v>6.3686315909999998</v>
      </c>
      <c r="AK189">
        <v>1.70161875322</v>
      </c>
    </row>
    <row r="190" spans="1:37" x14ac:dyDescent="0.25">
      <c r="A190" t="s">
        <v>138</v>
      </c>
      <c r="B190">
        <v>1008293</v>
      </c>
      <c r="C190">
        <v>2015</v>
      </c>
      <c r="D190" t="s">
        <v>43</v>
      </c>
      <c r="E190" t="s">
        <v>44</v>
      </c>
      <c r="F190" t="s">
        <v>45</v>
      </c>
      <c r="G190" s="1" t="s">
        <v>199</v>
      </c>
      <c r="I190" s="1" t="s">
        <v>47</v>
      </c>
      <c r="J190" t="s">
        <v>48</v>
      </c>
      <c r="K190" t="s">
        <v>49</v>
      </c>
      <c r="L190" s="1">
        <v>3659578</v>
      </c>
      <c r="M190">
        <v>80</v>
      </c>
      <c r="N190">
        <v>1.5</v>
      </c>
      <c r="O190">
        <v>44</v>
      </c>
      <c r="P190">
        <v>0.01</v>
      </c>
      <c r="Q190">
        <v>2.1100000000000001E-2</v>
      </c>
      <c r="R190">
        <v>0.14000000000000001</v>
      </c>
      <c r="S190">
        <v>0.26</v>
      </c>
      <c r="T190" s="1">
        <v>118</v>
      </c>
      <c r="U190" s="1">
        <v>63</v>
      </c>
      <c r="V190" s="1">
        <v>40</v>
      </c>
      <c r="W190" s="1" t="s">
        <v>50</v>
      </c>
      <c r="X190" s="1">
        <v>40</v>
      </c>
      <c r="Y190">
        <v>267.39999999999998</v>
      </c>
      <c r="Z190">
        <v>2990.28</v>
      </c>
      <c r="AA190">
        <v>13.37</v>
      </c>
      <c r="AB190" s="1">
        <v>149.51400000000001</v>
      </c>
      <c r="AC190" s="1" t="s">
        <v>49</v>
      </c>
      <c r="AG190" s="1" t="s">
        <v>50</v>
      </c>
      <c r="AH190" s="1">
        <v>23</v>
      </c>
      <c r="AI190">
        <v>349.1</v>
      </c>
      <c r="AJ190" s="1">
        <v>1.2936000000000001</v>
      </c>
      <c r="AK190">
        <v>5.0339999999999998E-4</v>
      </c>
    </row>
    <row r="191" spans="1:37" x14ac:dyDescent="0.25">
      <c r="A191" t="s">
        <v>139</v>
      </c>
      <c r="B191">
        <v>1008219</v>
      </c>
      <c r="C191">
        <v>2015</v>
      </c>
      <c r="D191" t="s">
        <v>43</v>
      </c>
      <c r="E191" t="s">
        <v>44</v>
      </c>
      <c r="F191" t="s">
        <v>45</v>
      </c>
      <c r="G191" s="1" t="s">
        <v>199</v>
      </c>
      <c r="I191" s="1" t="s">
        <v>47</v>
      </c>
      <c r="J191" t="s">
        <v>86</v>
      </c>
      <c r="K191" t="s">
        <v>49</v>
      </c>
      <c r="L191" s="1">
        <v>2453331.39</v>
      </c>
      <c r="M191">
        <v>149.53</v>
      </c>
      <c r="N191">
        <v>99.46</v>
      </c>
      <c r="O191">
        <v>39.56</v>
      </c>
      <c r="P191">
        <v>1.2E-2</v>
      </c>
      <c r="Q191">
        <v>2.1999999999999999E-2</v>
      </c>
      <c r="R191">
        <v>0.185</v>
      </c>
      <c r="S191">
        <v>0.28000000000000003</v>
      </c>
      <c r="T191" s="1">
        <v>75</v>
      </c>
      <c r="U191" s="1">
        <v>135</v>
      </c>
      <c r="V191" s="1">
        <v>0</v>
      </c>
      <c r="W191" s="1" t="s">
        <v>50</v>
      </c>
      <c r="X191" s="1">
        <v>186</v>
      </c>
      <c r="Y191">
        <v>304.10000000000002</v>
      </c>
      <c r="Z191">
        <v>1678.6</v>
      </c>
      <c r="AA191">
        <v>0</v>
      </c>
      <c r="AB191" s="1">
        <v>0</v>
      </c>
      <c r="AC191" s="1" t="s">
        <v>50</v>
      </c>
      <c r="AD191" s="1">
        <v>2</v>
      </c>
      <c r="AE191">
        <v>4.8</v>
      </c>
      <c r="AF191" s="1">
        <v>26.4</v>
      </c>
      <c r="AG191" s="1" t="s">
        <v>50</v>
      </c>
      <c r="AH191" s="1">
        <v>108</v>
      </c>
      <c r="AI191">
        <v>10410.6</v>
      </c>
      <c r="AJ191" s="1">
        <v>5.0999999999999996</v>
      </c>
      <c r="AK191">
        <v>0</v>
      </c>
    </row>
    <row r="192" spans="1:37" x14ac:dyDescent="0.25">
      <c r="A192" t="s">
        <v>180</v>
      </c>
      <c r="B192">
        <v>1010837</v>
      </c>
      <c r="C192">
        <v>2015</v>
      </c>
      <c r="D192" t="s">
        <v>43</v>
      </c>
      <c r="E192" t="s">
        <v>44</v>
      </c>
      <c r="F192" t="s">
        <v>45</v>
      </c>
      <c r="G192" s="1" t="s">
        <v>199</v>
      </c>
      <c r="I192" s="1" t="s">
        <v>47</v>
      </c>
      <c r="J192" t="s">
        <v>48</v>
      </c>
      <c r="K192" t="s">
        <v>49</v>
      </c>
      <c r="L192" s="1">
        <v>20073</v>
      </c>
      <c r="M192">
        <v>103</v>
      </c>
      <c r="N192">
        <v>166</v>
      </c>
      <c r="O192">
        <v>40.4</v>
      </c>
      <c r="P192">
        <v>1.102E-2</v>
      </c>
      <c r="Q192">
        <v>1.102E-2</v>
      </c>
      <c r="R192">
        <v>0.28639999999999999</v>
      </c>
      <c r="S192">
        <v>0.28639999999999999</v>
      </c>
      <c r="T192" s="1">
        <v>1</v>
      </c>
      <c r="U192" s="1">
        <v>3</v>
      </c>
      <c r="V192" s="1">
        <v>0</v>
      </c>
      <c r="W192" s="1" t="s">
        <v>49</v>
      </c>
      <c r="AC192" s="1" t="s">
        <v>49</v>
      </c>
      <c r="AG192" s="1" t="s">
        <v>50</v>
      </c>
      <c r="AH192" s="1">
        <v>3</v>
      </c>
      <c r="AI192">
        <v>24.3</v>
      </c>
      <c r="AJ192" s="1">
        <v>0.26</v>
      </c>
      <c r="AK192">
        <v>0</v>
      </c>
    </row>
    <row r="193" spans="1:37" x14ac:dyDescent="0.25">
      <c r="A193" t="s">
        <v>202</v>
      </c>
      <c r="B193">
        <v>1008576</v>
      </c>
      <c r="C193">
        <v>2015</v>
      </c>
      <c r="D193" t="s">
        <v>43</v>
      </c>
      <c r="E193" t="s">
        <v>44</v>
      </c>
      <c r="F193" t="s">
        <v>45</v>
      </c>
      <c r="G193" s="1" t="s">
        <v>199</v>
      </c>
      <c r="I193" s="1" t="s">
        <v>62</v>
      </c>
      <c r="K193" t="s">
        <v>49</v>
      </c>
      <c r="L193" s="1">
        <v>154599.93</v>
      </c>
      <c r="M193">
        <v>116.357</v>
      </c>
      <c r="N193">
        <v>46</v>
      </c>
      <c r="O193">
        <v>38.700000000000003</v>
      </c>
      <c r="P193">
        <v>3.1275999999999999E-3</v>
      </c>
      <c r="Q193">
        <v>3.1275999999999999E-3</v>
      </c>
      <c r="R193">
        <v>1.5292999999999999E-2</v>
      </c>
      <c r="S193">
        <v>1.5292999999999999E-2</v>
      </c>
      <c r="T193" s="1">
        <v>11</v>
      </c>
      <c r="U193" s="1">
        <v>18</v>
      </c>
      <c r="V193" s="1">
        <v>0</v>
      </c>
      <c r="W193" s="1" t="s">
        <v>49</v>
      </c>
      <c r="AC193" s="1" t="s">
        <v>49</v>
      </c>
      <c r="AG193" s="1" t="s">
        <v>50</v>
      </c>
      <c r="AH193" s="1">
        <v>18</v>
      </c>
      <c r="AI193">
        <v>1622.4</v>
      </c>
      <c r="AJ193" s="1">
        <v>0.05</v>
      </c>
      <c r="AK193">
        <v>2E-3</v>
      </c>
    </row>
    <row r="194" spans="1:37" x14ac:dyDescent="0.25">
      <c r="A194" t="s">
        <v>152</v>
      </c>
      <c r="B194">
        <v>1009848</v>
      </c>
      <c r="C194">
        <v>2015</v>
      </c>
      <c r="D194" t="s">
        <v>43</v>
      </c>
      <c r="E194" t="s">
        <v>44</v>
      </c>
      <c r="F194" t="s">
        <v>45</v>
      </c>
      <c r="G194" s="1" t="s">
        <v>199</v>
      </c>
      <c r="I194" s="1" t="s">
        <v>47</v>
      </c>
      <c r="J194" t="s">
        <v>131</v>
      </c>
      <c r="K194" t="s">
        <v>49</v>
      </c>
      <c r="L194" s="1">
        <v>71829</v>
      </c>
      <c r="M194">
        <v>85</v>
      </c>
      <c r="N194">
        <v>29.3333333</v>
      </c>
      <c r="O194">
        <v>65.650000000000006</v>
      </c>
      <c r="P194">
        <v>6.5621000000000004E-3</v>
      </c>
      <c r="Q194">
        <v>6.5621000000000004E-3</v>
      </c>
      <c r="R194">
        <v>0.1337131</v>
      </c>
      <c r="S194">
        <v>0.1337131</v>
      </c>
      <c r="T194" s="1">
        <v>4</v>
      </c>
      <c r="U194" s="1">
        <v>9</v>
      </c>
      <c r="V194" s="1">
        <v>0</v>
      </c>
      <c r="W194" s="1" t="s">
        <v>50</v>
      </c>
      <c r="X194" s="1">
        <v>1</v>
      </c>
      <c r="Y194">
        <v>0.87597559999999997</v>
      </c>
      <c r="Z194">
        <v>6.5065219000000001</v>
      </c>
      <c r="AA194">
        <v>4.6103999999999999E-2</v>
      </c>
      <c r="AB194" s="1">
        <v>0.34244849999999999</v>
      </c>
      <c r="AC194" s="1" t="s">
        <v>49</v>
      </c>
      <c r="AG194" s="1" t="s">
        <v>49</v>
      </c>
    </row>
    <row r="195" spans="1:37" x14ac:dyDescent="0.25">
      <c r="A195" t="s">
        <v>148</v>
      </c>
      <c r="B195">
        <v>1009720</v>
      </c>
      <c r="C195">
        <v>2015</v>
      </c>
      <c r="D195" t="s">
        <v>43</v>
      </c>
      <c r="E195" t="s">
        <v>44</v>
      </c>
      <c r="F195" t="s">
        <v>45</v>
      </c>
      <c r="G195" s="1" t="s">
        <v>199</v>
      </c>
      <c r="I195" s="1" t="s">
        <v>47</v>
      </c>
      <c r="J195" t="s">
        <v>131</v>
      </c>
      <c r="K195" t="s">
        <v>49</v>
      </c>
      <c r="L195" s="1">
        <v>15538</v>
      </c>
      <c r="M195">
        <v>70</v>
      </c>
      <c r="N195">
        <v>86.539414399999998</v>
      </c>
      <c r="O195">
        <v>47.68</v>
      </c>
      <c r="P195">
        <v>1.27686E-2</v>
      </c>
      <c r="Q195">
        <v>1.27686E-2</v>
      </c>
      <c r="R195">
        <v>0.21625620000000001</v>
      </c>
      <c r="S195">
        <v>0.21625620000000001</v>
      </c>
      <c r="T195" s="1">
        <v>1</v>
      </c>
      <c r="U195" s="1">
        <v>1</v>
      </c>
      <c r="V195" s="1">
        <v>0</v>
      </c>
      <c r="W195" s="1" t="s">
        <v>50</v>
      </c>
      <c r="X195" s="1">
        <v>1</v>
      </c>
      <c r="Y195">
        <v>0.62960190000000005</v>
      </c>
      <c r="Z195">
        <v>3.8870195999999999</v>
      </c>
      <c r="AA195">
        <v>3.3136899999999997E-2</v>
      </c>
      <c r="AB195" s="1">
        <v>0.20458000000000001</v>
      </c>
      <c r="AC195" s="1" t="s">
        <v>49</v>
      </c>
      <c r="AG195" s="1" t="s">
        <v>49</v>
      </c>
    </row>
    <row r="196" spans="1:37" x14ac:dyDescent="0.25">
      <c r="A196" t="s">
        <v>188</v>
      </c>
      <c r="B196">
        <v>1011847</v>
      </c>
      <c r="C196">
        <v>2015</v>
      </c>
      <c r="D196" t="s">
        <v>43</v>
      </c>
      <c r="E196" t="s">
        <v>44</v>
      </c>
      <c r="F196" t="s">
        <v>45</v>
      </c>
      <c r="G196" s="1" t="s">
        <v>199</v>
      </c>
      <c r="I196" s="1" t="s">
        <v>47</v>
      </c>
      <c r="J196" t="s">
        <v>186</v>
      </c>
      <c r="K196" t="s">
        <v>49</v>
      </c>
      <c r="L196" s="1">
        <v>377744.39</v>
      </c>
      <c r="M196">
        <v>125</v>
      </c>
      <c r="N196">
        <v>55</v>
      </c>
      <c r="O196">
        <v>40.270000000000003</v>
      </c>
      <c r="P196">
        <v>6.1341E-3</v>
      </c>
      <c r="Q196">
        <v>6.1341E-3</v>
      </c>
      <c r="R196">
        <v>0.26516580000000001</v>
      </c>
      <c r="S196">
        <v>0.26516580000000001</v>
      </c>
      <c r="T196" s="1">
        <v>6</v>
      </c>
      <c r="U196" s="1">
        <v>16</v>
      </c>
      <c r="V196" s="1">
        <v>0</v>
      </c>
      <c r="W196" s="1" t="s">
        <v>50</v>
      </c>
      <c r="X196" s="1">
        <v>16</v>
      </c>
      <c r="Y196">
        <v>7.3617559000000004</v>
      </c>
      <c r="Z196">
        <v>27.6623111</v>
      </c>
      <c r="AA196">
        <v>0</v>
      </c>
      <c r="AB196" s="1">
        <v>0</v>
      </c>
      <c r="AC196" s="1" t="s">
        <v>49</v>
      </c>
      <c r="AG196" s="1" t="s">
        <v>50</v>
      </c>
      <c r="AH196" s="1">
        <v>16</v>
      </c>
      <c r="AI196">
        <v>1428.0885309</v>
      </c>
      <c r="AJ196" s="1">
        <v>0.3093902</v>
      </c>
      <c r="AK196">
        <v>2.2823000000000001E-3</v>
      </c>
    </row>
    <row r="197" spans="1:37" x14ac:dyDescent="0.25">
      <c r="A197" t="s">
        <v>181</v>
      </c>
      <c r="B197">
        <v>1009238</v>
      </c>
      <c r="C197">
        <v>2015</v>
      </c>
      <c r="D197" t="s">
        <v>43</v>
      </c>
      <c r="E197" t="s">
        <v>44</v>
      </c>
      <c r="F197" t="s">
        <v>45</v>
      </c>
      <c r="G197" s="1" t="s">
        <v>199</v>
      </c>
      <c r="I197" s="1" t="s">
        <v>47</v>
      </c>
      <c r="J197" t="s">
        <v>86</v>
      </c>
      <c r="K197" t="s">
        <v>49</v>
      </c>
      <c r="L197" s="1">
        <v>1055050.6399999999</v>
      </c>
      <c r="M197">
        <v>136.33000000000001</v>
      </c>
      <c r="N197">
        <v>29.5</v>
      </c>
      <c r="O197">
        <v>64.58</v>
      </c>
      <c r="P197">
        <v>0</v>
      </c>
      <c r="Q197">
        <v>3.4459999999999998E-2</v>
      </c>
      <c r="R197">
        <v>0</v>
      </c>
      <c r="S197">
        <v>0.14518</v>
      </c>
      <c r="T197" s="1">
        <v>15</v>
      </c>
      <c r="U197" s="1">
        <v>32</v>
      </c>
      <c r="V197" s="1">
        <v>0</v>
      </c>
      <c r="W197" s="1" t="s">
        <v>50</v>
      </c>
      <c r="X197" s="1">
        <v>22</v>
      </c>
      <c r="Y197">
        <v>29.37031</v>
      </c>
      <c r="Z197">
        <v>37.341949999999997</v>
      </c>
      <c r="AA197">
        <v>0</v>
      </c>
      <c r="AB197" s="1">
        <v>0</v>
      </c>
      <c r="AC197" s="1" t="s">
        <v>50</v>
      </c>
      <c r="AD197" s="1">
        <v>4</v>
      </c>
      <c r="AE197">
        <v>1.16493</v>
      </c>
      <c r="AF197" s="1">
        <v>1.81999</v>
      </c>
      <c r="AG197" s="1" t="s">
        <v>50</v>
      </c>
      <c r="AH197" s="1">
        <v>6</v>
      </c>
      <c r="AI197">
        <v>4.6795099999999996</v>
      </c>
      <c r="AJ197" s="1">
        <v>2.0200000000000001E-3</v>
      </c>
      <c r="AK197">
        <v>0</v>
      </c>
    </row>
    <row r="198" spans="1:37" x14ac:dyDescent="0.25">
      <c r="A198" t="s">
        <v>161</v>
      </c>
      <c r="B198">
        <v>1008224</v>
      </c>
      <c r="C198">
        <v>2015</v>
      </c>
      <c r="D198" t="s">
        <v>43</v>
      </c>
      <c r="E198" t="s">
        <v>44</v>
      </c>
      <c r="F198" t="s">
        <v>45</v>
      </c>
      <c r="G198" s="1" t="s">
        <v>203</v>
      </c>
      <c r="I198" s="1" t="s">
        <v>47</v>
      </c>
      <c r="J198" t="s">
        <v>162</v>
      </c>
      <c r="K198" t="s">
        <v>49</v>
      </c>
      <c r="L198" s="1">
        <v>12756</v>
      </c>
      <c r="M198">
        <v>80</v>
      </c>
      <c r="N198">
        <v>13</v>
      </c>
      <c r="O198">
        <v>43</v>
      </c>
      <c r="P198">
        <v>1.0969E-2</v>
      </c>
      <c r="Q198">
        <v>1.0969E-2</v>
      </c>
      <c r="R198">
        <v>0.109722</v>
      </c>
      <c r="S198">
        <v>0.10972</v>
      </c>
      <c r="T198" s="1">
        <v>2</v>
      </c>
      <c r="U198" s="1">
        <v>8</v>
      </c>
      <c r="V198" s="1">
        <v>0</v>
      </c>
      <c r="W198" s="1" t="s">
        <v>49</v>
      </c>
      <c r="AC198" s="1" t="s">
        <v>49</v>
      </c>
      <c r="AG198" s="1" t="s">
        <v>50</v>
      </c>
      <c r="AH198" s="1">
        <v>8</v>
      </c>
      <c r="AI198">
        <v>34.479999999999997</v>
      </c>
      <c r="AJ198" s="1">
        <v>1.04E-2</v>
      </c>
      <c r="AK198">
        <v>3.3599999999999997E-5</v>
      </c>
    </row>
    <row r="199" spans="1:37" x14ac:dyDescent="0.25">
      <c r="A199" t="s">
        <v>126</v>
      </c>
      <c r="B199">
        <v>1006770</v>
      </c>
      <c r="C199">
        <v>2015</v>
      </c>
      <c r="D199" t="s">
        <v>43</v>
      </c>
      <c r="E199" t="s">
        <v>44</v>
      </c>
      <c r="F199" t="s">
        <v>45</v>
      </c>
      <c r="G199" s="1" t="s">
        <v>204</v>
      </c>
      <c r="I199" s="1" t="s">
        <v>62</v>
      </c>
      <c r="K199" t="s">
        <v>49</v>
      </c>
      <c r="L199" s="1">
        <v>697515</v>
      </c>
      <c r="M199">
        <v>71.024390243900001</v>
      </c>
      <c r="N199">
        <v>0</v>
      </c>
      <c r="O199">
        <v>32.066830286200002</v>
      </c>
      <c r="P199">
        <v>7.3099999999999998E-2</v>
      </c>
      <c r="Q199">
        <v>0.57620000000000005</v>
      </c>
      <c r="R199">
        <v>3.56E-2</v>
      </c>
      <c r="S199">
        <v>0.1201</v>
      </c>
      <c r="T199" s="1">
        <v>312</v>
      </c>
      <c r="U199" s="1">
        <v>19</v>
      </c>
      <c r="V199" s="1">
        <v>7</v>
      </c>
      <c r="W199" s="1" t="s">
        <v>49</v>
      </c>
      <c r="X199" s="1">
        <v>0</v>
      </c>
      <c r="Y199">
        <v>0</v>
      </c>
      <c r="Z199">
        <v>0</v>
      </c>
      <c r="AA199">
        <v>0</v>
      </c>
      <c r="AB199" s="1">
        <v>0</v>
      </c>
      <c r="AC199" s="1" t="s">
        <v>50</v>
      </c>
      <c r="AD199" s="1">
        <v>19</v>
      </c>
      <c r="AE199">
        <v>5.2</v>
      </c>
      <c r="AF199" s="1">
        <v>2.5809000000000002</v>
      </c>
      <c r="AG199" s="1" t="s">
        <v>49</v>
      </c>
      <c r="AH199" s="1">
        <v>7</v>
      </c>
      <c r="AI199">
        <v>14.7</v>
      </c>
      <c r="AJ199" s="1">
        <v>0.47785284</v>
      </c>
      <c r="AK199">
        <v>1.7712928100000001E-2</v>
      </c>
    </row>
    <row r="200" spans="1:37" x14ac:dyDescent="0.25">
      <c r="A200" t="s">
        <v>126</v>
      </c>
      <c r="B200">
        <v>1006770</v>
      </c>
      <c r="C200">
        <v>2015</v>
      </c>
      <c r="D200" t="s">
        <v>43</v>
      </c>
      <c r="E200" t="s">
        <v>44</v>
      </c>
      <c r="F200" t="s">
        <v>45</v>
      </c>
      <c r="G200" s="1" t="s">
        <v>205</v>
      </c>
      <c r="I200" s="1" t="s">
        <v>62</v>
      </c>
      <c r="K200" t="s">
        <v>49</v>
      </c>
      <c r="L200" s="1">
        <v>28105</v>
      </c>
      <c r="M200">
        <v>79</v>
      </c>
      <c r="N200">
        <v>0</v>
      </c>
      <c r="O200">
        <v>24.6100006104</v>
      </c>
      <c r="P200">
        <v>3.44E-2</v>
      </c>
      <c r="Q200">
        <v>3.44E-2</v>
      </c>
      <c r="R200">
        <v>0.33879999999999999</v>
      </c>
      <c r="S200">
        <v>0.33879999999999999</v>
      </c>
      <c r="T200" s="1">
        <v>56</v>
      </c>
      <c r="U200" s="1">
        <v>2</v>
      </c>
      <c r="V200" s="1">
        <v>0</v>
      </c>
      <c r="W200" s="1" t="s">
        <v>49</v>
      </c>
      <c r="X200" s="1">
        <v>0</v>
      </c>
      <c r="Y200">
        <v>0</v>
      </c>
      <c r="Z200">
        <v>0</v>
      </c>
      <c r="AA200">
        <v>0</v>
      </c>
      <c r="AB200" s="1">
        <v>0</v>
      </c>
      <c r="AC200" s="1" t="s">
        <v>50</v>
      </c>
      <c r="AD200" s="1">
        <v>2</v>
      </c>
      <c r="AE200">
        <v>0.2</v>
      </c>
      <c r="AF200" s="1">
        <v>2.2288000000000001</v>
      </c>
      <c r="AG200" s="1" t="s">
        <v>49</v>
      </c>
      <c r="AH200" s="1">
        <v>0</v>
      </c>
      <c r="AI200">
        <v>0</v>
      </c>
      <c r="AJ200" s="1">
        <v>0</v>
      </c>
      <c r="AK200">
        <v>0</v>
      </c>
    </row>
    <row r="201" spans="1:37" x14ac:dyDescent="0.25">
      <c r="A201" t="s">
        <v>156</v>
      </c>
      <c r="B201">
        <v>1009783</v>
      </c>
      <c r="C201">
        <v>2015</v>
      </c>
      <c r="D201" t="s">
        <v>43</v>
      </c>
      <c r="E201" t="s">
        <v>44</v>
      </c>
      <c r="F201" t="s">
        <v>45</v>
      </c>
      <c r="G201" s="1" t="s">
        <v>205</v>
      </c>
      <c r="I201" s="1" t="s">
        <v>47</v>
      </c>
      <c r="J201" t="s">
        <v>131</v>
      </c>
      <c r="K201" t="s">
        <v>49</v>
      </c>
      <c r="L201" s="1">
        <v>4278</v>
      </c>
      <c r="M201">
        <v>48</v>
      </c>
      <c r="N201">
        <v>35</v>
      </c>
      <c r="O201">
        <v>37.47</v>
      </c>
      <c r="P201">
        <v>0</v>
      </c>
      <c r="Q201">
        <v>0</v>
      </c>
      <c r="R201">
        <v>0.20066120000000001</v>
      </c>
      <c r="S201">
        <v>0.20066120000000001</v>
      </c>
      <c r="T201" s="1">
        <v>3</v>
      </c>
      <c r="U201" s="1">
        <v>3</v>
      </c>
      <c r="V201" s="1">
        <v>0</v>
      </c>
      <c r="W201" s="1" t="s">
        <v>49</v>
      </c>
      <c r="AC201" s="1" t="s">
        <v>50</v>
      </c>
      <c r="AD201" s="1">
        <v>3</v>
      </c>
      <c r="AE201">
        <v>0</v>
      </c>
      <c r="AF201" s="1">
        <v>0.22758780000000001</v>
      </c>
      <c r="AG201" s="1" t="s">
        <v>49</v>
      </c>
    </row>
    <row r="202" spans="1:37" x14ac:dyDescent="0.25">
      <c r="A202" t="s">
        <v>166</v>
      </c>
      <c r="B202">
        <v>1011727</v>
      </c>
      <c r="C202">
        <v>2015</v>
      </c>
      <c r="D202" t="s">
        <v>43</v>
      </c>
      <c r="E202" t="s">
        <v>44</v>
      </c>
      <c r="F202" t="s">
        <v>45</v>
      </c>
      <c r="G202" s="1" t="s">
        <v>206</v>
      </c>
      <c r="I202" s="1" t="s">
        <v>47</v>
      </c>
      <c r="J202" t="s">
        <v>48</v>
      </c>
      <c r="K202" t="s">
        <v>49</v>
      </c>
      <c r="L202" s="1">
        <v>3947.97</v>
      </c>
      <c r="M202">
        <v>118</v>
      </c>
      <c r="N202">
        <v>95</v>
      </c>
      <c r="O202">
        <v>42</v>
      </c>
      <c r="P202">
        <v>0</v>
      </c>
      <c r="Q202">
        <v>0</v>
      </c>
      <c r="R202">
        <v>0.196988</v>
      </c>
      <c r="S202">
        <v>0.196988</v>
      </c>
      <c r="T202" s="1">
        <v>12</v>
      </c>
      <c r="U202" s="1">
        <v>3</v>
      </c>
      <c r="V202" s="1">
        <v>0</v>
      </c>
      <c r="W202" s="1" t="s">
        <v>49</v>
      </c>
      <c r="AC202" s="1" t="s">
        <v>50</v>
      </c>
      <c r="AD202" s="1">
        <v>3</v>
      </c>
      <c r="AE202">
        <v>0</v>
      </c>
      <c r="AF202" s="1">
        <v>0.92400409999999999</v>
      </c>
      <c r="AG202" s="1" t="s">
        <v>49</v>
      </c>
    </row>
    <row r="203" spans="1:37" x14ac:dyDescent="0.25">
      <c r="A203" t="s">
        <v>139</v>
      </c>
      <c r="B203">
        <v>1008219</v>
      </c>
      <c r="C203">
        <v>2015</v>
      </c>
      <c r="D203" t="s">
        <v>43</v>
      </c>
      <c r="E203" t="s">
        <v>44</v>
      </c>
      <c r="F203" t="s">
        <v>45</v>
      </c>
      <c r="G203" s="1" t="s">
        <v>207</v>
      </c>
      <c r="I203" s="1" t="s">
        <v>47</v>
      </c>
      <c r="J203" t="s">
        <v>86</v>
      </c>
      <c r="K203" t="s">
        <v>49</v>
      </c>
      <c r="L203" s="1">
        <v>34182.550000000003</v>
      </c>
      <c r="M203">
        <v>85</v>
      </c>
      <c r="N203">
        <v>30</v>
      </c>
      <c r="O203">
        <v>58.41</v>
      </c>
      <c r="P203">
        <v>3.9E-2</v>
      </c>
      <c r="Q203">
        <v>3.9E-2</v>
      </c>
      <c r="R203">
        <v>0.81299999999999994</v>
      </c>
      <c r="S203">
        <v>0.81299999999999994</v>
      </c>
      <c r="T203" s="1">
        <v>1</v>
      </c>
      <c r="U203" s="1">
        <v>1</v>
      </c>
      <c r="V203" s="1">
        <v>0</v>
      </c>
      <c r="W203" s="1" t="s">
        <v>49</v>
      </c>
      <c r="AC203" s="1" t="s">
        <v>50</v>
      </c>
      <c r="AD203" s="1">
        <v>1</v>
      </c>
      <c r="AE203">
        <v>0.4</v>
      </c>
      <c r="AF203" s="1">
        <v>3.4</v>
      </c>
      <c r="AG203" s="1" t="s">
        <v>49</v>
      </c>
    </row>
    <row r="204" spans="1:37" x14ac:dyDescent="0.25">
      <c r="A204" t="s">
        <v>126</v>
      </c>
      <c r="B204">
        <v>1006770</v>
      </c>
      <c r="C204">
        <v>2015</v>
      </c>
      <c r="D204" t="s">
        <v>43</v>
      </c>
      <c r="E204" t="s">
        <v>44</v>
      </c>
      <c r="F204" t="s">
        <v>45</v>
      </c>
      <c r="G204" s="1" t="s">
        <v>208</v>
      </c>
      <c r="I204" s="1" t="s">
        <v>62</v>
      </c>
      <c r="K204" t="s">
        <v>49</v>
      </c>
      <c r="L204" s="1">
        <v>339450</v>
      </c>
      <c r="M204">
        <v>120</v>
      </c>
      <c r="N204">
        <v>0</v>
      </c>
      <c r="O204">
        <v>38.5416665077</v>
      </c>
      <c r="P204">
        <v>3.3E-3</v>
      </c>
      <c r="Q204">
        <v>8.1299999999999997E-2</v>
      </c>
      <c r="R204">
        <v>0.1908</v>
      </c>
      <c r="S204">
        <v>0.7792</v>
      </c>
      <c r="T204" s="1">
        <v>24</v>
      </c>
      <c r="U204" s="1">
        <v>19</v>
      </c>
      <c r="V204" s="1">
        <v>5</v>
      </c>
      <c r="W204" s="1" t="s">
        <v>49</v>
      </c>
      <c r="X204" s="1">
        <v>5</v>
      </c>
      <c r="Y204">
        <v>0</v>
      </c>
      <c r="Z204">
        <v>0</v>
      </c>
      <c r="AA204">
        <v>0</v>
      </c>
      <c r="AB204" s="1">
        <v>0</v>
      </c>
      <c r="AC204" s="1" t="s">
        <v>50</v>
      </c>
      <c r="AD204" s="1">
        <v>19</v>
      </c>
      <c r="AE204">
        <v>4.0999999999999996</v>
      </c>
      <c r="AF204" s="1">
        <v>91.869099867000003</v>
      </c>
      <c r="AG204" s="1" t="s">
        <v>49</v>
      </c>
      <c r="AH204" s="1">
        <v>0</v>
      </c>
      <c r="AI204">
        <v>0</v>
      </c>
      <c r="AJ204" s="1">
        <v>0</v>
      </c>
      <c r="AK204">
        <v>0</v>
      </c>
    </row>
    <row r="205" spans="1:37" x14ac:dyDescent="0.25">
      <c r="A205" t="s">
        <v>133</v>
      </c>
      <c r="B205">
        <v>1009511</v>
      </c>
      <c r="C205">
        <v>2015</v>
      </c>
      <c r="D205" t="s">
        <v>43</v>
      </c>
      <c r="E205" t="s">
        <v>44</v>
      </c>
      <c r="F205" t="s">
        <v>45</v>
      </c>
      <c r="G205" s="1" t="s">
        <v>208</v>
      </c>
      <c r="I205" s="1" t="s">
        <v>47</v>
      </c>
      <c r="J205" t="s">
        <v>48</v>
      </c>
      <c r="K205" t="s">
        <v>49</v>
      </c>
      <c r="L205" s="1">
        <v>1852980</v>
      </c>
      <c r="M205">
        <v>80</v>
      </c>
      <c r="N205">
        <v>32</v>
      </c>
      <c r="O205">
        <v>42</v>
      </c>
      <c r="P205">
        <v>6.0000000000000001E-3</v>
      </c>
      <c r="Q205">
        <v>0.02</v>
      </c>
      <c r="R205">
        <v>0.68</v>
      </c>
      <c r="S205">
        <v>0.89800000000000002</v>
      </c>
      <c r="T205" s="1">
        <v>141</v>
      </c>
      <c r="U205" s="1">
        <v>4</v>
      </c>
      <c r="V205" s="1">
        <v>0</v>
      </c>
      <c r="W205" s="1" t="s">
        <v>49</v>
      </c>
      <c r="AC205" s="1" t="s">
        <v>50</v>
      </c>
      <c r="AD205" s="1">
        <v>4</v>
      </c>
      <c r="AE205">
        <v>4.33</v>
      </c>
      <c r="AF205" s="1">
        <v>157.87</v>
      </c>
      <c r="AG205" s="1" t="s">
        <v>49</v>
      </c>
    </row>
    <row r="206" spans="1:37" x14ac:dyDescent="0.25">
      <c r="A206" t="s">
        <v>130</v>
      </c>
      <c r="B206">
        <v>1010222</v>
      </c>
      <c r="C206">
        <v>2015</v>
      </c>
      <c r="D206" t="s">
        <v>43</v>
      </c>
      <c r="E206" t="s">
        <v>44</v>
      </c>
      <c r="F206" t="s">
        <v>45</v>
      </c>
      <c r="G206" s="1" t="s">
        <v>208</v>
      </c>
      <c r="I206" s="1" t="s">
        <v>47</v>
      </c>
      <c r="J206" t="s">
        <v>131</v>
      </c>
      <c r="K206" t="s">
        <v>49</v>
      </c>
      <c r="L206" s="1">
        <v>112828</v>
      </c>
      <c r="M206">
        <v>77</v>
      </c>
      <c r="N206">
        <v>32.5</v>
      </c>
      <c r="O206">
        <v>43.81</v>
      </c>
      <c r="P206">
        <v>3.9064399999999999E-2</v>
      </c>
      <c r="Q206">
        <v>3.9064399999999999E-2</v>
      </c>
      <c r="R206">
        <v>0.79819910000000005</v>
      </c>
      <c r="S206">
        <v>0.79819910000000005</v>
      </c>
      <c r="T206" s="1">
        <v>6</v>
      </c>
      <c r="U206" s="1">
        <v>6</v>
      </c>
      <c r="V206" s="1">
        <v>0</v>
      </c>
      <c r="W206" s="1" t="s">
        <v>49</v>
      </c>
      <c r="AC206" s="1" t="s">
        <v>50</v>
      </c>
      <c r="AD206" s="1">
        <v>6</v>
      </c>
      <c r="AE206">
        <v>0.60459070000000004</v>
      </c>
      <c r="AF206" s="1">
        <v>4.5031454999999996</v>
      </c>
      <c r="AG206" s="1" t="s">
        <v>49</v>
      </c>
    </row>
    <row r="207" spans="1:37" x14ac:dyDescent="0.25">
      <c r="A207" t="s">
        <v>209</v>
      </c>
      <c r="B207">
        <v>1008604</v>
      </c>
      <c r="C207">
        <v>2015</v>
      </c>
      <c r="D207" t="s">
        <v>43</v>
      </c>
      <c r="E207" t="s">
        <v>44</v>
      </c>
      <c r="F207" t="s">
        <v>45</v>
      </c>
      <c r="G207" s="1" t="s">
        <v>210</v>
      </c>
      <c r="I207" s="1" t="s">
        <v>62</v>
      </c>
      <c r="K207" t="s">
        <v>49</v>
      </c>
      <c r="L207" s="1">
        <v>39192</v>
      </c>
      <c r="M207">
        <v>80</v>
      </c>
      <c r="N207">
        <v>340</v>
      </c>
      <c r="O207">
        <v>43</v>
      </c>
      <c r="P207">
        <v>6.0000000000000001E-3</v>
      </c>
      <c r="Q207">
        <v>8.0000000000000002E-3</v>
      </c>
      <c r="R207">
        <v>0.12</v>
      </c>
      <c r="S207">
        <v>0.18</v>
      </c>
      <c r="T207" s="1">
        <v>3</v>
      </c>
      <c r="U207" s="1">
        <v>8</v>
      </c>
      <c r="V207" s="1">
        <v>0</v>
      </c>
      <c r="W207" s="1" t="s">
        <v>49</v>
      </c>
      <c r="AC207" s="1" t="s">
        <v>49</v>
      </c>
      <c r="AG207" s="1" t="s">
        <v>50</v>
      </c>
      <c r="AH207" s="1">
        <v>8</v>
      </c>
      <c r="AI207">
        <v>6892.3122596000003</v>
      </c>
      <c r="AJ207" s="1">
        <v>2.1430734</v>
      </c>
      <c r="AK207">
        <v>5.3682000000000001E-3</v>
      </c>
    </row>
    <row r="208" spans="1:37" x14ac:dyDescent="0.25">
      <c r="A208" t="s">
        <v>177</v>
      </c>
      <c r="B208">
        <v>1007485</v>
      </c>
      <c r="C208">
        <v>2015</v>
      </c>
      <c r="D208" t="s">
        <v>43</v>
      </c>
      <c r="E208" t="s">
        <v>44</v>
      </c>
      <c r="F208" t="s">
        <v>45</v>
      </c>
      <c r="G208" s="1" t="s">
        <v>211</v>
      </c>
      <c r="I208" s="1" t="s">
        <v>47</v>
      </c>
      <c r="J208" t="s">
        <v>179</v>
      </c>
      <c r="K208" t="s">
        <v>49</v>
      </c>
      <c r="L208" s="1">
        <v>6120</v>
      </c>
      <c r="M208">
        <v>140</v>
      </c>
      <c r="N208">
        <v>44.3</v>
      </c>
      <c r="O208">
        <v>53.82</v>
      </c>
      <c r="P208">
        <v>1.2955E-2</v>
      </c>
      <c r="Q208">
        <v>1.2955E-2</v>
      </c>
      <c r="R208">
        <v>0.233433</v>
      </c>
      <c r="S208">
        <v>0.233433</v>
      </c>
      <c r="T208" s="1">
        <v>1</v>
      </c>
      <c r="U208" s="1">
        <v>3</v>
      </c>
      <c r="V208" s="1">
        <v>0</v>
      </c>
      <c r="W208" s="1" t="s">
        <v>49</v>
      </c>
      <c r="AC208" s="1" t="s">
        <v>49</v>
      </c>
      <c r="AG208" s="1" t="s">
        <v>50</v>
      </c>
      <c r="AH208" s="1">
        <v>3</v>
      </c>
      <c r="AI208">
        <v>30.476192399999999</v>
      </c>
      <c r="AJ208" s="1">
        <v>2.04814E-2</v>
      </c>
      <c r="AK208">
        <v>2.8099999999999999E-5</v>
      </c>
    </row>
    <row r="209" spans="1:37" x14ac:dyDescent="0.25">
      <c r="A209" t="s">
        <v>212</v>
      </c>
      <c r="B209">
        <v>1008630</v>
      </c>
      <c r="C209">
        <v>2015</v>
      </c>
      <c r="D209" t="s">
        <v>43</v>
      </c>
      <c r="E209" t="s">
        <v>44</v>
      </c>
      <c r="F209" t="s">
        <v>45</v>
      </c>
      <c r="G209" s="1" t="s">
        <v>211</v>
      </c>
      <c r="I209" s="1" t="s">
        <v>47</v>
      </c>
      <c r="J209" t="s">
        <v>86</v>
      </c>
      <c r="K209" t="s">
        <v>49</v>
      </c>
      <c r="L209" s="1">
        <v>9693.2099999999991</v>
      </c>
      <c r="M209">
        <v>87</v>
      </c>
      <c r="N209">
        <v>1</v>
      </c>
      <c r="O209">
        <v>48.353884800000003</v>
      </c>
      <c r="P209">
        <v>1.2837899999999999E-2</v>
      </c>
      <c r="Q209">
        <v>1.2837899999999999E-2</v>
      </c>
      <c r="R209">
        <v>2.4714900000000001E-2</v>
      </c>
      <c r="S209">
        <v>2.4714900000000001E-2</v>
      </c>
      <c r="T209" s="1">
        <v>1</v>
      </c>
      <c r="U209" s="1">
        <v>4</v>
      </c>
      <c r="V209" s="1">
        <v>0</v>
      </c>
      <c r="W209" s="1" t="s">
        <v>49</v>
      </c>
      <c r="AC209" s="1" t="s">
        <v>49</v>
      </c>
      <c r="AG209" s="1" t="s">
        <v>50</v>
      </c>
      <c r="AH209" s="1">
        <v>4</v>
      </c>
      <c r="AI209">
        <v>7.3084189999999998</v>
      </c>
      <c r="AJ209" s="1">
        <v>4.1389999999999998E-4</v>
      </c>
      <c r="AK209">
        <v>1.1E-5</v>
      </c>
    </row>
    <row r="210" spans="1:37" x14ac:dyDescent="0.25">
      <c r="A210" t="s">
        <v>163</v>
      </c>
      <c r="B210">
        <v>1008936</v>
      </c>
      <c r="C210">
        <v>2015</v>
      </c>
      <c r="D210" t="s">
        <v>43</v>
      </c>
      <c r="E210" t="s">
        <v>44</v>
      </c>
      <c r="F210" t="s">
        <v>45</v>
      </c>
      <c r="G210" s="1" t="s">
        <v>213</v>
      </c>
      <c r="I210" s="1" t="s">
        <v>62</v>
      </c>
      <c r="K210" t="s">
        <v>49</v>
      </c>
      <c r="L210" s="1">
        <v>625581</v>
      </c>
      <c r="M210">
        <v>149</v>
      </c>
      <c r="N210">
        <v>29</v>
      </c>
      <c r="O210">
        <v>35.53</v>
      </c>
      <c r="P210">
        <v>1.8509999999999999E-2</v>
      </c>
      <c r="Q210">
        <v>2.7900000000000001E-2</v>
      </c>
      <c r="R210">
        <v>0.13403999999999999</v>
      </c>
      <c r="S210">
        <v>0.23174</v>
      </c>
      <c r="T210" s="1">
        <v>24</v>
      </c>
      <c r="U210" s="1">
        <v>71</v>
      </c>
      <c r="V210" s="1">
        <v>0</v>
      </c>
      <c r="W210" s="1" t="s">
        <v>49</v>
      </c>
      <c r="X210" s="1">
        <v>0</v>
      </c>
      <c r="Y210">
        <v>0</v>
      </c>
      <c r="Z210">
        <v>0</v>
      </c>
      <c r="AA210">
        <v>0</v>
      </c>
      <c r="AB210" s="1">
        <v>0</v>
      </c>
      <c r="AC210" s="1" t="s">
        <v>50</v>
      </c>
      <c r="AD210" s="1">
        <v>9</v>
      </c>
      <c r="AE210">
        <v>0.1</v>
      </c>
      <c r="AF210" s="1">
        <v>1.2</v>
      </c>
      <c r="AG210" s="1" t="s">
        <v>50</v>
      </c>
      <c r="AH210" s="1">
        <v>62</v>
      </c>
      <c r="AI210">
        <v>330.4</v>
      </c>
      <c r="AJ210" s="1">
        <v>0.16</v>
      </c>
      <c r="AK210">
        <v>0</v>
      </c>
    </row>
    <row r="211" spans="1:37" x14ac:dyDescent="0.25">
      <c r="A211" t="s">
        <v>177</v>
      </c>
      <c r="B211">
        <v>1007485</v>
      </c>
      <c r="C211">
        <v>2015</v>
      </c>
      <c r="D211" t="s">
        <v>43</v>
      </c>
      <c r="E211" t="s">
        <v>44</v>
      </c>
      <c r="F211" t="s">
        <v>45</v>
      </c>
      <c r="G211" s="1" t="s">
        <v>214</v>
      </c>
      <c r="I211" s="1" t="s">
        <v>47</v>
      </c>
      <c r="J211" t="s">
        <v>179</v>
      </c>
      <c r="K211" t="s">
        <v>49</v>
      </c>
      <c r="L211" s="1">
        <v>2996368</v>
      </c>
      <c r="M211">
        <v>89.775280899999998</v>
      </c>
      <c r="N211">
        <v>76.373033699999993</v>
      </c>
      <c r="O211">
        <v>52.492584299999997</v>
      </c>
      <c r="P211">
        <v>7.8689999999999993E-3</v>
      </c>
      <c r="Q211">
        <v>1.1653E-2</v>
      </c>
      <c r="R211">
        <v>0.23213600000000001</v>
      </c>
      <c r="S211">
        <v>0.25717699999999999</v>
      </c>
      <c r="T211" s="1">
        <v>89</v>
      </c>
      <c r="U211" s="1">
        <v>267</v>
      </c>
      <c r="V211" s="1">
        <v>0</v>
      </c>
      <c r="W211" s="1" t="s">
        <v>49</v>
      </c>
      <c r="AC211" s="1" t="s">
        <v>49</v>
      </c>
      <c r="AG211" s="1" t="s">
        <v>50</v>
      </c>
      <c r="AH211" s="1">
        <v>267</v>
      </c>
      <c r="AI211">
        <v>19801.0174161</v>
      </c>
      <c r="AJ211" s="1">
        <v>14.8032366</v>
      </c>
      <c r="AK211">
        <v>1.81341E-2</v>
      </c>
    </row>
    <row r="212" spans="1:37" x14ac:dyDescent="0.25">
      <c r="A212" t="s">
        <v>215</v>
      </c>
      <c r="B212">
        <v>1010943</v>
      </c>
      <c r="C212">
        <v>2015</v>
      </c>
      <c r="D212" t="s">
        <v>43</v>
      </c>
      <c r="E212" t="s">
        <v>44</v>
      </c>
      <c r="F212" t="s">
        <v>45</v>
      </c>
      <c r="G212" s="1" t="s">
        <v>214</v>
      </c>
      <c r="I212" s="1" t="s">
        <v>47</v>
      </c>
      <c r="J212" t="s">
        <v>216</v>
      </c>
      <c r="K212" t="s">
        <v>49</v>
      </c>
      <c r="L212" s="1">
        <v>158782.44</v>
      </c>
      <c r="M212">
        <v>113.35299999999999</v>
      </c>
      <c r="N212">
        <v>442.53500000000003</v>
      </c>
      <c r="O212">
        <v>60.09</v>
      </c>
      <c r="P212">
        <v>3.0099999999999998E-2</v>
      </c>
      <c r="Q212">
        <v>3.0099999999999998E-2</v>
      </c>
      <c r="R212">
        <v>0.83220000000000005</v>
      </c>
      <c r="S212">
        <v>0.83220000000000005</v>
      </c>
      <c r="T212" s="1">
        <v>45</v>
      </c>
      <c r="U212" s="1">
        <v>64</v>
      </c>
      <c r="V212" s="1">
        <v>0</v>
      </c>
      <c r="W212" s="1" t="s">
        <v>49</v>
      </c>
      <c r="AC212" s="1" t="s">
        <v>50</v>
      </c>
      <c r="AD212" s="1">
        <v>1</v>
      </c>
      <c r="AE212">
        <v>0.16</v>
      </c>
      <c r="AF212" s="1">
        <v>4.7199999999999999E-2</v>
      </c>
      <c r="AG212" s="1" t="s">
        <v>50</v>
      </c>
      <c r="AH212" s="1">
        <v>63</v>
      </c>
      <c r="AI212">
        <v>3256</v>
      </c>
      <c r="AJ212" s="1">
        <v>2.6</v>
      </c>
      <c r="AK212">
        <v>5.0000000000000001E-3</v>
      </c>
    </row>
    <row r="213" spans="1:37" x14ac:dyDescent="0.25">
      <c r="A213" t="s">
        <v>163</v>
      </c>
      <c r="B213">
        <v>1008936</v>
      </c>
      <c r="C213">
        <v>2015</v>
      </c>
      <c r="D213" t="s">
        <v>43</v>
      </c>
      <c r="E213" t="s">
        <v>44</v>
      </c>
      <c r="F213" t="s">
        <v>45</v>
      </c>
      <c r="G213" s="1" t="s">
        <v>217</v>
      </c>
      <c r="I213" s="1" t="s">
        <v>62</v>
      </c>
      <c r="K213" t="s">
        <v>49</v>
      </c>
      <c r="L213" s="1">
        <v>138133</v>
      </c>
      <c r="M213">
        <v>105</v>
      </c>
      <c r="N213">
        <v>49.3</v>
      </c>
      <c r="O213">
        <v>67.8</v>
      </c>
      <c r="P213">
        <v>1E-4</v>
      </c>
      <c r="Q213">
        <v>9.6000000000000002E-4</v>
      </c>
      <c r="R213">
        <v>8.0000000000000007E-5</v>
      </c>
      <c r="S213">
        <v>8.9999999999999998E-4</v>
      </c>
      <c r="T213" s="1">
        <v>9</v>
      </c>
      <c r="U213" s="1">
        <v>29</v>
      </c>
      <c r="V213" s="1">
        <v>0</v>
      </c>
      <c r="W213" s="1" t="s">
        <v>49</v>
      </c>
      <c r="X213" s="1">
        <v>8</v>
      </c>
      <c r="Y213">
        <v>0</v>
      </c>
      <c r="Z213">
        <v>0</v>
      </c>
      <c r="AA213">
        <v>0</v>
      </c>
      <c r="AB213" s="1">
        <v>0</v>
      </c>
      <c r="AC213" s="1" t="s">
        <v>49</v>
      </c>
      <c r="AD213" s="1">
        <v>5</v>
      </c>
      <c r="AE213">
        <v>0</v>
      </c>
      <c r="AF213" s="1">
        <v>0</v>
      </c>
      <c r="AG213" s="1" t="s">
        <v>50</v>
      </c>
      <c r="AH213" s="1">
        <v>24</v>
      </c>
      <c r="AI213">
        <v>90.2</v>
      </c>
      <c r="AJ213" s="1">
        <v>0</v>
      </c>
      <c r="AK213">
        <v>0</v>
      </c>
    </row>
    <row r="214" spans="1:37" x14ac:dyDescent="0.25">
      <c r="A214" t="s">
        <v>141</v>
      </c>
      <c r="B214">
        <v>1008526</v>
      </c>
      <c r="C214">
        <v>2015</v>
      </c>
      <c r="D214" t="s">
        <v>43</v>
      </c>
      <c r="E214" t="s">
        <v>44</v>
      </c>
      <c r="F214" t="s">
        <v>45</v>
      </c>
      <c r="G214" s="1" t="s">
        <v>217</v>
      </c>
      <c r="I214" s="1" t="s">
        <v>47</v>
      </c>
      <c r="J214" t="s">
        <v>86</v>
      </c>
      <c r="K214" t="s">
        <v>49</v>
      </c>
      <c r="L214" s="1">
        <v>10919.99</v>
      </c>
      <c r="M214">
        <v>81.2</v>
      </c>
      <c r="N214">
        <v>10</v>
      </c>
      <c r="O214">
        <v>44.84</v>
      </c>
      <c r="P214">
        <v>0</v>
      </c>
      <c r="Q214">
        <v>0</v>
      </c>
      <c r="R214">
        <v>0.54834000000000005</v>
      </c>
      <c r="S214">
        <v>0.54834000000000005</v>
      </c>
      <c r="T214" s="1">
        <v>2</v>
      </c>
      <c r="U214" s="1">
        <v>4</v>
      </c>
      <c r="V214" s="1">
        <v>0</v>
      </c>
      <c r="W214" s="1" t="s">
        <v>49</v>
      </c>
      <c r="AC214" s="1" t="s">
        <v>49</v>
      </c>
      <c r="AG214" s="1" t="s">
        <v>50</v>
      </c>
      <c r="AH214" s="1">
        <v>4</v>
      </c>
      <c r="AI214">
        <v>2.5380099999999999</v>
      </c>
      <c r="AJ214" s="1">
        <v>5.28E-3</v>
      </c>
      <c r="AK214">
        <v>0</v>
      </c>
    </row>
    <row r="215" spans="1:37" x14ac:dyDescent="0.25">
      <c r="A215" t="s">
        <v>218</v>
      </c>
      <c r="B215">
        <v>1010084</v>
      </c>
      <c r="C215">
        <v>2015</v>
      </c>
      <c r="D215" t="s">
        <v>43</v>
      </c>
      <c r="E215" t="s">
        <v>44</v>
      </c>
      <c r="F215" t="s">
        <v>45</v>
      </c>
      <c r="G215" s="1" t="s">
        <v>217</v>
      </c>
      <c r="I215" s="1" t="s">
        <v>47</v>
      </c>
      <c r="J215" t="s">
        <v>219</v>
      </c>
      <c r="K215" t="s">
        <v>49</v>
      </c>
      <c r="L215" s="1">
        <v>170053.8</v>
      </c>
      <c r="M215">
        <v>110</v>
      </c>
      <c r="N215">
        <v>45</v>
      </c>
      <c r="O215">
        <v>48</v>
      </c>
      <c r="P215">
        <v>9.4123999999999996E-3</v>
      </c>
      <c r="Q215">
        <v>9.4123999999999996E-3</v>
      </c>
      <c r="R215">
        <v>0.3563037</v>
      </c>
      <c r="S215">
        <v>0.3563037</v>
      </c>
      <c r="T215" s="1">
        <v>10</v>
      </c>
      <c r="U215" s="1">
        <v>8</v>
      </c>
      <c r="V215" s="1">
        <v>0</v>
      </c>
      <c r="W215" s="1" t="s">
        <v>49</v>
      </c>
      <c r="AC215" s="1" t="s">
        <v>49</v>
      </c>
      <c r="AG215" s="1" t="s">
        <v>50</v>
      </c>
      <c r="AH215" s="1">
        <v>8</v>
      </c>
      <c r="AI215">
        <v>48.256133499999997</v>
      </c>
      <c r="AJ215" s="1">
        <v>2.1584699999999998E-2</v>
      </c>
      <c r="AK215">
        <v>1.95E-5</v>
      </c>
    </row>
    <row r="216" spans="1:37" x14ac:dyDescent="0.25">
      <c r="A216" t="s">
        <v>139</v>
      </c>
      <c r="B216">
        <v>1008219</v>
      </c>
      <c r="C216">
        <v>2015</v>
      </c>
      <c r="D216" t="s">
        <v>43</v>
      </c>
      <c r="E216" t="s">
        <v>44</v>
      </c>
      <c r="F216" t="s">
        <v>45</v>
      </c>
      <c r="G216" s="1" t="s">
        <v>220</v>
      </c>
      <c r="I216" s="1" t="s">
        <v>47</v>
      </c>
      <c r="J216" t="s">
        <v>86</v>
      </c>
      <c r="K216" t="s">
        <v>49</v>
      </c>
      <c r="L216" s="1">
        <v>10051.73</v>
      </c>
      <c r="M216">
        <v>85</v>
      </c>
      <c r="N216">
        <v>45</v>
      </c>
      <c r="O216">
        <v>47.91</v>
      </c>
      <c r="P216">
        <v>3.5999999999999997E-2</v>
      </c>
      <c r="Q216">
        <v>3.5999999999999997E-2</v>
      </c>
      <c r="R216">
        <v>0.81899999999999995</v>
      </c>
      <c r="S216">
        <v>0.81899999999999995</v>
      </c>
      <c r="T216" s="1">
        <v>1</v>
      </c>
      <c r="U216" s="1">
        <v>1</v>
      </c>
      <c r="V216" s="1">
        <v>0</v>
      </c>
      <c r="W216" s="1" t="s">
        <v>49</v>
      </c>
      <c r="AC216" s="1" t="s">
        <v>50</v>
      </c>
      <c r="AD216" s="1">
        <v>1</v>
      </c>
      <c r="AE216">
        <v>0.2</v>
      </c>
      <c r="AF216" s="1">
        <v>1.5</v>
      </c>
      <c r="AG216" s="1" t="s">
        <v>49</v>
      </c>
    </row>
    <row r="217" spans="1:37" x14ac:dyDescent="0.25">
      <c r="A217" t="s">
        <v>140</v>
      </c>
      <c r="B217">
        <v>1008439</v>
      </c>
      <c r="C217">
        <v>2015</v>
      </c>
      <c r="D217" t="s">
        <v>43</v>
      </c>
      <c r="E217" t="s">
        <v>44</v>
      </c>
      <c r="F217" t="s">
        <v>45</v>
      </c>
      <c r="G217" s="1" t="s">
        <v>221</v>
      </c>
      <c r="I217" s="1" t="s">
        <v>47</v>
      </c>
      <c r="J217" t="s">
        <v>86</v>
      </c>
      <c r="K217" t="s">
        <v>49</v>
      </c>
      <c r="L217" s="1">
        <v>74143.815000000002</v>
      </c>
      <c r="M217">
        <v>120.4</v>
      </c>
      <c r="N217">
        <v>27.4</v>
      </c>
      <c r="O217">
        <v>47.51</v>
      </c>
      <c r="P217">
        <v>5.94E-3</v>
      </c>
      <c r="Q217">
        <v>1.477E-2</v>
      </c>
      <c r="R217">
        <v>0.73709000000000002</v>
      </c>
      <c r="S217">
        <v>0.84309000000000001</v>
      </c>
      <c r="T217" s="1">
        <v>5</v>
      </c>
      <c r="U217" s="1">
        <v>20</v>
      </c>
      <c r="V217" s="1">
        <v>0</v>
      </c>
      <c r="W217" s="1" t="s">
        <v>49</v>
      </c>
      <c r="AC217" s="1" t="s">
        <v>50</v>
      </c>
      <c r="AD217" s="1">
        <v>4</v>
      </c>
      <c r="AE217">
        <v>3.5799999999999998E-3</v>
      </c>
      <c r="AF217" s="1">
        <v>0.13084000000000001</v>
      </c>
      <c r="AG217" s="1" t="s">
        <v>50</v>
      </c>
      <c r="AH217" s="1">
        <v>16</v>
      </c>
      <c r="AI217">
        <v>118.91978</v>
      </c>
      <c r="AJ217" s="1">
        <v>6.2789999999999999E-2</v>
      </c>
      <c r="AK217">
        <v>1.2E-4</v>
      </c>
    </row>
    <row r="218" spans="1:37" x14ac:dyDescent="0.25">
      <c r="A218" t="s">
        <v>177</v>
      </c>
      <c r="B218">
        <v>1007485</v>
      </c>
      <c r="C218">
        <v>2015</v>
      </c>
      <c r="D218" t="s">
        <v>43</v>
      </c>
      <c r="E218" t="s">
        <v>44</v>
      </c>
      <c r="F218" t="s">
        <v>45</v>
      </c>
      <c r="G218" s="1" t="s">
        <v>222</v>
      </c>
      <c r="I218" s="1" t="s">
        <v>47</v>
      </c>
      <c r="J218" t="s">
        <v>179</v>
      </c>
      <c r="K218" t="s">
        <v>49</v>
      </c>
      <c r="L218" s="1">
        <v>435461</v>
      </c>
      <c r="M218">
        <v>90.333333300000007</v>
      </c>
      <c r="N218">
        <v>76.41</v>
      </c>
      <c r="O218">
        <v>52.2113333</v>
      </c>
      <c r="P218">
        <v>7.8689999999999993E-3</v>
      </c>
      <c r="Q218">
        <v>1.3694E-2</v>
      </c>
      <c r="R218">
        <v>0.23213600000000001</v>
      </c>
      <c r="S218">
        <v>0.26261800000000002</v>
      </c>
      <c r="T218" s="1">
        <v>30</v>
      </c>
      <c r="U218" s="1">
        <v>90</v>
      </c>
      <c r="V218" s="1">
        <v>0</v>
      </c>
      <c r="W218" s="1" t="s">
        <v>49</v>
      </c>
      <c r="AC218" s="1" t="s">
        <v>49</v>
      </c>
      <c r="AG218" s="1" t="s">
        <v>50</v>
      </c>
      <c r="AH218" s="1">
        <v>90</v>
      </c>
      <c r="AI218">
        <v>2886.8572159</v>
      </c>
      <c r="AJ218" s="1">
        <v>2.2661625999999999</v>
      </c>
      <c r="AK218">
        <v>2.6480000000000002E-3</v>
      </c>
    </row>
    <row r="219" spans="1:37" x14ac:dyDescent="0.25">
      <c r="A219" t="s">
        <v>138</v>
      </c>
      <c r="B219">
        <v>1008293</v>
      </c>
      <c r="C219">
        <v>2015</v>
      </c>
      <c r="D219" t="s">
        <v>43</v>
      </c>
      <c r="E219" t="s">
        <v>44</v>
      </c>
      <c r="F219" t="s">
        <v>45</v>
      </c>
      <c r="G219" s="1" t="s">
        <v>222</v>
      </c>
      <c r="I219" s="1" t="s">
        <v>47</v>
      </c>
      <c r="J219" t="s">
        <v>48</v>
      </c>
      <c r="K219" t="s">
        <v>49</v>
      </c>
      <c r="L219" s="1">
        <v>314616.03000000003</v>
      </c>
      <c r="M219">
        <v>80</v>
      </c>
      <c r="N219">
        <v>2</v>
      </c>
      <c r="O219">
        <v>53</v>
      </c>
      <c r="P219">
        <v>2E-3</v>
      </c>
      <c r="Q219">
        <v>7.0000000000000007E-2</v>
      </c>
      <c r="R219">
        <v>0.18</v>
      </c>
      <c r="S219">
        <v>0.19</v>
      </c>
      <c r="T219" s="1">
        <v>124</v>
      </c>
      <c r="U219" s="1">
        <v>5</v>
      </c>
      <c r="V219" s="1">
        <v>0</v>
      </c>
      <c r="W219" s="1" t="s">
        <v>49</v>
      </c>
      <c r="AC219" s="1" t="s">
        <v>49</v>
      </c>
      <c r="AG219" s="1" t="s">
        <v>50</v>
      </c>
      <c r="AH219" s="1">
        <v>5</v>
      </c>
      <c r="AI219">
        <v>164.86</v>
      </c>
      <c r="AJ219" s="1">
        <v>0.73319999999999996</v>
      </c>
      <c r="AK219">
        <v>2.3489999999999999E-4</v>
      </c>
    </row>
    <row r="220" spans="1:37" x14ac:dyDescent="0.25">
      <c r="A220" t="s">
        <v>212</v>
      </c>
      <c r="B220">
        <v>1008630</v>
      </c>
      <c r="C220">
        <v>2015</v>
      </c>
      <c r="D220" t="s">
        <v>43</v>
      </c>
      <c r="E220" t="s">
        <v>44</v>
      </c>
      <c r="F220" t="s">
        <v>45</v>
      </c>
      <c r="G220" s="1" t="s">
        <v>222</v>
      </c>
      <c r="I220" s="1" t="s">
        <v>47</v>
      </c>
      <c r="J220" t="s">
        <v>86</v>
      </c>
      <c r="K220" t="s">
        <v>49</v>
      </c>
      <c r="L220" s="1">
        <v>7117362.96</v>
      </c>
      <c r="M220">
        <v>87</v>
      </c>
      <c r="N220">
        <v>17.137930999999998</v>
      </c>
      <c r="O220">
        <v>45.630620800000003</v>
      </c>
      <c r="P220">
        <v>1.20684E-2</v>
      </c>
      <c r="Q220">
        <v>1.53069E-2</v>
      </c>
      <c r="R220">
        <v>3.0018800000000002E-2</v>
      </c>
      <c r="S220">
        <v>7.4853799999999998E-2</v>
      </c>
      <c r="T220" s="1">
        <v>100</v>
      </c>
      <c r="U220" s="1">
        <v>311</v>
      </c>
      <c r="V220" s="1">
        <v>0</v>
      </c>
      <c r="W220" s="1" t="s">
        <v>49</v>
      </c>
      <c r="AC220" s="1" t="s">
        <v>49</v>
      </c>
      <c r="AG220" s="1" t="s">
        <v>50</v>
      </c>
      <c r="AH220" s="1">
        <v>311</v>
      </c>
      <c r="AI220">
        <v>50374.1673142</v>
      </c>
      <c r="AJ220" s="1">
        <v>9.0112606</v>
      </c>
      <c r="AK220">
        <v>7.5639399999999996E-2</v>
      </c>
    </row>
    <row r="221" spans="1:37" x14ac:dyDescent="0.25">
      <c r="A221" t="s">
        <v>215</v>
      </c>
      <c r="B221">
        <v>1010943</v>
      </c>
      <c r="C221">
        <v>2015</v>
      </c>
      <c r="D221" t="s">
        <v>43</v>
      </c>
      <c r="E221" t="s">
        <v>44</v>
      </c>
      <c r="F221" t="s">
        <v>45</v>
      </c>
      <c r="G221" s="1" t="s">
        <v>222</v>
      </c>
      <c r="I221" s="1" t="s">
        <v>47</v>
      </c>
      <c r="J221" t="s">
        <v>216</v>
      </c>
      <c r="K221" t="s">
        <v>49</v>
      </c>
      <c r="L221" s="1">
        <v>51453.55</v>
      </c>
      <c r="M221">
        <v>108.783</v>
      </c>
      <c r="N221">
        <v>398.435</v>
      </c>
      <c r="O221">
        <v>60.22</v>
      </c>
      <c r="P221">
        <v>3.0099999999999998E-2</v>
      </c>
      <c r="Q221">
        <v>3.0099999999999998E-2</v>
      </c>
      <c r="R221">
        <v>0.83220000000000005</v>
      </c>
      <c r="S221">
        <v>0.83220000000000005</v>
      </c>
      <c r="T221" s="1">
        <v>139</v>
      </c>
      <c r="U221" s="1">
        <v>107</v>
      </c>
      <c r="V221" s="1">
        <v>0</v>
      </c>
      <c r="W221" s="1" t="s">
        <v>49</v>
      </c>
      <c r="AC221" s="1" t="s">
        <v>50</v>
      </c>
      <c r="AD221" s="1">
        <v>7</v>
      </c>
      <c r="AE221">
        <v>1.2</v>
      </c>
      <c r="AF221" s="1">
        <v>0.35720000000000002</v>
      </c>
      <c r="AG221" s="1" t="s">
        <v>50</v>
      </c>
      <c r="AH221" s="1">
        <v>100</v>
      </c>
      <c r="AI221">
        <v>1055.0999999999999</v>
      </c>
      <c r="AJ221" s="1">
        <v>0.9</v>
      </c>
      <c r="AK221">
        <v>2E-3</v>
      </c>
    </row>
    <row r="222" spans="1:37" x14ac:dyDescent="0.25">
      <c r="A222" t="s">
        <v>223</v>
      </c>
      <c r="B222">
        <v>1008482</v>
      </c>
      <c r="C222">
        <v>2015</v>
      </c>
      <c r="D222" t="s">
        <v>43</v>
      </c>
      <c r="E222" t="s">
        <v>44</v>
      </c>
      <c r="F222" t="s">
        <v>45</v>
      </c>
      <c r="G222" s="1" t="s">
        <v>224</v>
      </c>
      <c r="I222" s="1" t="s">
        <v>47</v>
      </c>
      <c r="J222" t="s">
        <v>48</v>
      </c>
      <c r="K222" t="s">
        <v>49</v>
      </c>
      <c r="L222" s="1">
        <v>1693194.57</v>
      </c>
      <c r="M222">
        <v>137.1</v>
      </c>
      <c r="N222">
        <v>330</v>
      </c>
      <c r="O222">
        <v>51.6</v>
      </c>
      <c r="P222">
        <v>7.0000000000000001E-3</v>
      </c>
      <c r="Q222">
        <v>5.6000000000000001E-2</v>
      </c>
      <c r="R222">
        <v>0.107</v>
      </c>
      <c r="S222">
        <v>0.47099999999999997</v>
      </c>
      <c r="T222" s="1">
        <v>6</v>
      </c>
      <c r="U222" s="1">
        <v>18</v>
      </c>
      <c r="V222" s="1">
        <v>11</v>
      </c>
      <c r="W222" s="1" t="s">
        <v>49</v>
      </c>
      <c r="AC222" s="1" t="s">
        <v>50</v>
      </c>
      <c r="AD222" s="1">
        <v>18</v>
      </c>
      <c r="AE222">
        <v>4.5999999999999996</v>
      </c>
      <c r="AF222" s="1">
        <v>18.532</v>
      </c>
      <c r="AG222" s="1" t="s">
        <v>50</v>
      </c>
      <c r="AH222" s="1">
        <v>18</v>
      </c>
      <c r="AI222">
        <v>692.4</v>
      </c>
      <c r="AJ222" s="1">
        <v>0.36399999999999999</v>
      </c>
      <c r="AK222">
        <v>6.711E-4</v>
      </c>
    </row>
    <row r="223" spans="1:37" x14ac:dyDescent="0.25">
      <c r="A223" t="s">
        <v>212</v>
      </c>
      <c r="B223">
        <v>1008630</v>
      </c>
      <c r="C223">
        <v>2015</v>
      </c>
      <c r="D223" t="s">
        <v>43</v>
      </c>
      <c r="E223" t="s">
        <v>44</v>
      </c>
      <c r="F223" t="s">
        <v>45</v>
      </c>
      <c r="G223" s="1" t="s">
        <v>224</v>
      </c>
      <c r="I223" s="1" t="s">
        <v>47</v>
      </c>
      <c r="J223" t="s">
        <v>86</v>
      </c>
      <c r="K223" t="s">
        <v>49</v>
      </c>
      <c r="L223" s="1">
        <v>1174327.18</v>
      </c>
      <c r="M223">
        <v>84.363636400000004</v>
      </c>
      <c r="N223">
        <v>58.709677399999997</v>
      </c>
      <c r="O223">
        <v>63.6996222</v>
      </c>
      <c r="P223">
        <v>1.2881699999999999E-2</v>
      </c>
      <c r="Q223">
        <v>2.2676200000000001E-2</v>
      </c>
      <c r="R223">
        <v>7.8851199999999996E-2</v>
      </c>
      <c r="S223">
        <v>0.1188458</v>
      </c>
      <c r="T223" s="1">
        <v>111</v>
      </c>
      <c r="U223" s="1">
        <v>248</v>
      </c>
      <c r="V223" s="1">
        <v>0</v>
      </c>
      <c r="W223" s="1" t="s">
        <v>49</v>
      </c>
      <c r="AC223" s="1" t="s">
        <v>49</v>
      </c>
      <c r="AG223" s="1" t="s">
        <v>50</v>
      </c>
      <c r="AH223" s="1">
        <v>248</v>
      </c>
      <c r="AI223">
        <v>22314.6435528</v>
      </c>
      <c r="AJ223" s="1">
        <v>4.6621603</v>
      </c>
      <c r="AK223">
        <v>3.3751900000000001E-2</v>
      </c>
    </row>
    <row r="224" spans="1:37" x14ac:dyDescent="0.25">
      <c r="A224" t="s">
        <v>225</v>
      </c>
      <c r="B224">
        <v>1009706</v>
      </c>
      <c r="C224">
        <v>2015</v>
      </c>
      <c r="D224" t="s">
        <v>43</v>
      </c>
      <c r="E224" t="s">
        <v>44</v>
      </c>
      <c r="F224" t="s">
        <v>45</v>
      </c>
      <c r="G224" s="1" t="s">
        <v>224</v>
      </c>
      <c r="I224" s="1" t="s">
        <v>47</v>
      </c>
      <c r="J224" t="s">
        <v>48</v>
      </c>
      <c r="K224" t="s">
        <v>49</v>
      </c>
      <c r="L224" s="1">
        <v>56094.29</v>
      </c>
      <c r="M224">
        <v>86.05</v>
      </c>
      <c r="N224">
        <v>122</v>
      </c>
      <c r="O224">
        <v>62.42</v>
      </c>
      <c r="P224">
        <v>0</v>
      </c>
      <c r="Q224">
        <v>1.7541999999999999E-2</v>
      </c>
      <c r="R224">
        <v>6.1400000000000003E-2</v>
      </c>
      <c r="S224">
        <v>0.64333399999999996</v>
      </c>
      <c r="T224" s="1">
        <v>180</v>
      </c>
      <c r="U224" s="1">
        <v>65</v>
      </c>
      <c r="V224" s="1">
        <v>0</v>
      </c>
      <c r="W224" s="1" t="s">
        <v>49</v>
      </c>
      <c r="AC224" s="1" t="s">
        <v>50</v>
      </c>
      <c r="AD224" s="1">
        <v>58</v>
      </c>
      <c r="AE224">
        <v>3.8030399999999999E-2</v>
      </c>
      <c r="AF224" s="1">
        <v>0.78459129999999999</v>
      </c>
      <c r="AG224" s="1" t="s">
        <v>50</v>
      </c>
      <c r="AH224" s="1">
        <v>7</v>
      </c>
      <c r="AI224">
        <v>32.457579799999998</v>
      </c>
      <c r="AJ224" s="1">
        <v>9.6523200000000003E-2</v>
      </c>
      <c r="AK224">
        <v>4.8300000000000002E-5</v>
      </c>
    </row>
    <row r="225" spans="1:37" x14ac:dyDescent="0.25">
      <c r="A225" t="s">
        <v>225</v>
      </c>
      <c r="B225">
        <v>1009706</v>
      </c>
      <c r="C225">
        <v>2015</v>
      </c>
      <c r="D225" t="s">
        <v>43</v>
      </c>
      <c r="E225" t="s">
        <v>44</v>
      </c>
      <c r="F225" t="s">
        <v>45</v>
      </c>
      <c r="G225" s="1" t="s">
        <v>224</v>
      </c>
      <c r="I225" s="1" t="s">
        <v>47</v>
      </c>
      <c r="J225" t="s">
        <v>86</v>
      </c>
      <c r="K225" t="s">
        <v>49</v>
      </c>
      <c r="L225" s="1">
        <v>156601.79999999999</v>
      </c>
      <c r="M225">
        <v>86.05</v>
      </c>
      <c r="N225">
        <v>122</v>
      </c>
      <c r="O225">
        <v>62.42</v>
      </c>
      <c r="P225">
        <v>0</v>
      </c>
      <c r="Q225">
        <v>1.7541999999999999E-2</v>
      </c>
      <c r="R225">
        <v>6.1400000000000003E-2</v>
      </c>
      <c r="S225">
        <v>0.64333399999999996</v>
      </c>
      <c r="T225" s="1">
        <v>180</v>
      </c>
      <c r="U225" s="1">
        <v>16</v>
      </c>
      <c r="V225" s="1">
        <v>0</v>
      </c>
      <c r="W225" s="1" t="s">
        <v>49</v>
      </c>
      <c r="AC225" s="1" t="s">
        <v>50</v>
      </c>
      <c r="AD225" s="1">
        <v>5</v>
      </c>
      <c r="AE225">
        <v>4.9933E-3</v>
      </c>
      <c r="AF225" s="1">
        <v>0.14883389999999999</v>
      </c>
      <c r="AG225" s="1" t="s">
        <v>50</v>
      </c>
      <c r="AH225" s="1">
        <v>11</v>
      </c>
      <c r="AI225">
        <v>361.97280840000002</v>
      </c>
      <c r="AJ225" s="1">
        <v>0.14015030000000001</v>
      </c>
      <c r="AK225">
        <v>3.01E-4</v>
      </c>
    </row>
    <row r="226" spans="1:37" x14ac:dyDescent="0.25">
      <c r="A226" t="s">
        <v>225</v>
      </c>
      <c r="B226">
        <v>1009706</v>
      </c>
      <c r="C226">
        <v>2015</v>
      </c>
      <c r="D226" t="s">
        <v>43</v>
      </c>
      <c r="E226" t="s">
        <v>44</v>
      </c>
      <c r="F226" t="s">
        <v>45</v>
      </c>
      <c r="G226" s="1" t="s">
        <v>224</v>
      </c>
      <c r="I226" s="1" t="s">
        <v>62</v>
      </c>
      <c r="K226" t="s">
        <v>49</v>
      </c>
      <c r="L226" s="1">
        <v>30075.200000000001</v>
      </c>
      <c r="M226">
        <v>86.05</v>
      </c>
      <c r="N226">
        <v>122</v>
      </c>
      <c r="O226">
        <v>62.42</v>
      </c>
      <c r="P226">
        <v>0</v>
      </c>
      <c r="Q226">
        <v>1.7541999999999999E-2</v>
      </c>
      <c r="R226">
        <v>6.1400000000000003E-2</v>
      </c>
      <c r="S226">
        <v>0.64333399999999996</v>
      </c>
      <c r="T226" s="1">
        <v>180</v>
      </c>
      <c r="U226" s="1">
        <v>17</v>
      </c>
      <c r="V226" s="1">
        <v>0</v>
      </c>
      <c r="W226" s="1" t="s">
        <v>49</v>
      </c>
      <c r="AC226" s="1" t="s">
        <v>50</v>
      </c>
      <c r="AD226" s="1">
        <v>3</v>
      </c>
      <c r="AE226">
        <v>0.1145244</v>
      </c>
      <c r="AF226" s="1">
        <v>1.1822849</v>
      </c>
      <c r="AG226" s="1" t="s">
        <v>50</v>
      </c>
      <c r="AH226" s="1">
        <v>14</v>
      </c>
      <c r="AI226">
        <v>180.65173780000001</v>
      </c>
      <c r="AJ226" s="1">
        <v>1.2970383000000001</v>
      </c>
      <c r="AK226">
        <v>4.4431000000000002E-3</v>
      </c>
    </row>
    <row r="227" spans="1:37" x14ac:dyDescent="0.25">
      <c r="A227" t="s">
        <v>177</v>
      </c>
      <c r="B227">
        <v>1007485</v>
      </c>
      <c r="C227">
        <v>2015</v>
      </c>
      <c r="D227" t="s">
        <v>43</v>
      </c>
      <c r="E227" t="s">
        <v>44</v>
      </c>
      <c r="F227" t="s">
        <v>45</v>
      </c>
      <c r="G227" s="1" t="s">
        <v>226</v>
      </c>
      <c r="I227" s="1" t="s">
        <v>47</v>
      </c>
      <c r="J227" t="s">
        <v>179</v>
      </c>
      <c r="K227" t="s">
        <v>49</v>
      </c>
      <c r="L227" s="1">
        <v>878087</v>
      </c>
      <c r="M227">
        <v>139.375</v>
      </c>
      <c r="N227">
        <v>45.032142899999997</v>
      </c>
      <c r="O227">
        <v>53.779285700000003</v>
      </c>
      <c r="P227">
        <v>1.2955E-2</v>
      </c>
      <c r="Q227">
        <v>1.9029000000000001E-2</v>
      </c>
      <c r="R227">
        <v>0.233433</v>
      </c>
      <c r="S227">
        <v>0.32539200000000001</v>
      </c>
      <c r="T227" s="1">
        <v>56</v>
      </c>
      <c r="U227" s="1">
        <v>158</v>
      </c>
      <c r="V227" s="1">
        <v>0</v>
      </c>
      <c r="W227" s="1" t="s">
        <v>50</v>
      </c>
      <c r="X227" s="1">
        <v>4</v>
      </c>
      <c r="Y227">
        <v>0.87902979999999997</v>
      </c>
      <c r="Z227">
        <v>5.7679524000000004</v>
      </c>
      <c r="AA227">
        <v>0</v>
      </c>
      <c r="AB227" s="1">
        <v>0</v>
      </c>
      <c r="AC227" s="1" t="s">
        <v>49</v>
      </c>
      <c r="AG227" s="1" t="s">
        <v>50</v>
      </c>
      <c r="AH227" s="1">
        <v>158</v>
      </c>
      <c r="AI227">
        <v>4191.0023158000004</v>
      </c>
      <c r="AJ227" s="1">
        <v>3.3771319000000002</v>
      </c>
      <c r="AK227">
        <v>3.8833000000000001E-3</v>
      </c>
    </row>
    <row r="228" spans="1:37" x14ac:dyDescent="0.25">
      <c r="A228" t="s">
        <v>138</v>
      </c>
      <c r="B228">
        <v>1008293</v>
      </c>
      <c r="C228">
        <v>2015</v>
      </c>
      <c r="D228" t="s">
        <v>43</v>
      </c>
      <c r="E228" t="s">
        <v>44</v>
      </c>
      <c r="F228" t="s">
        <v>45</v>
      </c>
      <c r="G228" s="1" t="s">
        <v>226</v>
      </c>
      <c r="I228" s="1" t="s">
        <v>47</v>
      </c>
      <c r="J228" t="s">
        <v>48</v>
      </c>
      <c r="K228" t="s">
        <v>49</v>
      </c>
      <c r="L228" s="1">
        <v>1098261.07</v>
      </c>
      <c r="M228">
        <v>80</v>
      </c>
      <c r="N228">
        <v>3</v>
      </c>
      <c r="O228">
        <v>53</v>
      </c>
      <c r="P228">
        <v>0.01</v>
      </c>
      <c r="Q228">
        <v>4.4999999999999998E-2</v>
      </c>
      <c r="R228">
        <v>0.14000000000000001</v>
      </c>
      <c r="S228">
        <v>0.27</v>
      </c>
      <c r="T228" s="1">
        <v>25</v>
      </c>
      <c r="U228" s="1">
        <v>10</v>
      </c>
      <c r="V228" s="1">
        <v>0</v>
      </c>
      <c r="W228" s="1" t="s">
        <v>50</v>
      </c>
      <c r="X228" s="1">
        <v>10</v>
      </c>
      <c r="Y228">
        <v>1.6</v>
      </c>
      <c r="Z228">
        <v>20.416</v>
      </c>
      <c r="AA228">
        <v>0.08</v>
      </c>
      <c r="AB228" s="1">
        <v>1.0207999999999999</v>
      </c>
      <c r="AC228" s="1" t="s">
        <v>49</v>
      </c>
      <c r="AG228" s="1" t="s">
        <v>49</v>
      </c>
      <c r="AH228" s="1">
        <v>0</v>
      </c>
      <c r="AI228">
        <v>0</v>
      </c>
      <c r="AJ228" s="1">
        <v>0</v>
      </c>
      <c r="AK228">
        <v>0</v>
      </c>
    </row>
    <row r="229" spans="1:37" x14ac:dyDescent="0.25">
      <c r="A229" t="s">
        <v>212</v>
      </c>
      <c r="B229">
        <v>1008630</v>
      </c>
      <c r="C229">
        <v>2015</v>
      </c>
      <c r="D229" t="s">
        <v>43</v>
      </c>
      <c r="E229" t="s">
        <v>44</v>
      </c>
      <c r="F229" t="s">
        <v>45</v>
      </c>
      <c r="G229" s="1" t="s">
        <v>226</v>
      </c>
      <c r="I229" s="1" t="s">
        <v>47</v>
      </c>
      <c r="J229" t="s">
        <v>86</v>
      </c>
      <c r="K229" t="s">
        <v>49</v>
      </c>
      <c r="L229" s="1">
        <v>2207046.2200000002</v>
      </c>
      <c r="M229">
        <v>87</v>
      </c>
      <c r="N229">
        <v>1</v>
      </c>
      <c r="O229">
        <v>53.569134699999999</v>
      </c>
      <c r="P229">
        <v>1.7649600000000001E-2</v>
      </c>
      <c r="Q229">
        <v>2.3107200000000001E-2</v>
      </c>
      <c r="R229">
        <v>2.8874899999999998E-2</v>
      </c>
      <c r="S229">
        <v>5.2531799999999997E-2</v>
      </c>
      <c r="T229" s="1">
        <v>44</v>
      </c>
      <c r="U229" s="1">
        <v>102</v>
      </c>
      <c r="V229" s="1">
        <v>0</v>
      </c>
      <c r="W229" s="1" t="s">
        <v>49</v>
      </c>
      <c r="AC229" s="1" t="s">
        <v>49</v>
      </c>
      <c r="AG229" s="1" t="s">
        <v>50</v>
      </c>
      <c r="AH229" s="1">
        <v>98</v>
      </c>
      <c r="AI229">
        <v>2010.0334851</v>
      </c>
      <c r="AJ229" s="1">
        <v>0.14549409999999999</v>
      </c>
      <c r="AK229">
        <v>3.0157000000000001E-3</v>
      </c>
    </row>
    <row r="230" spans="1:37" x14ac:dyDescent="0.25">
      <c r="A230" t="s">
        <v>209</v>
      </c>
      <c r="B230">
        <v>1008604</v>
      </c>
      <c r="C230">
        <v>2015</v>
      </c>
      <c r="D230" t="s">
        <v>43</v>
      </c>
      <c r="E230" t="s">
        <v>44</v>
      </c>
      <c r="F230" t="s">
        <v>45</v>
      </c>
      <c r="G230" s="1" t="s">
        <v>226</v>
      </c>
      <c r="I230" s="1" t="s">
        <v>62</v>
      </c>
      <c r="K230" t="s">
        <v>49</v>
      </c>
      <c r="L230" s="1">
        <v>0</v>
      </c>
      <c r="M230">
        <v>80</v>
      </c>
      <c r="N230">
        <v>340</v>
      </c>
      <c r="O230">
        <v>41</v>
      </c>
      <c r="P230">
        <v>6.0000000000000001E-3</v>
      </c>
      <c r="Q230">
        <v>8.0000000000000002E-3</v>
      </c>
      <c r="R230">
        <v>0.12</v>
      </c>
      <c r="S230">
        <v>0.18</v>
      </c>
      <c r="T230" s="1">
        <v>12</v>
      </c>
      <c r="U230" s="1">
        <v>3</v>
      </c>
      <c r="V230" s="1">
        <v>3</v>
      </c>
      <c r="W230" s="1" t="s">
        <v>49</v>
      </c>
      <c r="AC230" s="1" t="s">
        <v>50</v>
      </c>
      <c r="AD230" s="1">
        <v>0</v>
      </c>
      <c r="AE230">
        <v>0</v>
      </c>
      <c r="AF230" s="1">
        <v>0</v>
      </c>
      <c r="AG230" s="1" t="s">
        <v>49</v>
      </c>
    </row>
    <row r="231" spans="1:37" x14ac:dyDescent="0.25">
      <c r="A231" t="s">
        <v>218</v>
      </c>
      <c r="B231">
        <v>1010084</v>
      </c>
      <c r="C231">
        <v>2015</v>
      </c>
      <c r="D231" t="s">
        <v>43</v>
      </c>
      <c r="E231" t="s">
        <v>44</v>
      </c>
      <c r="F231" t="s">
        <v>45</v>
      </c>
      <c r="G231" s="1" t="s">
        <v>226</v>
      </c>
      <c r="I231" s="1" t="s">
        <v>47</v>
      </c>
      <c r="J231" t="s">
        <v>219</v>
      </c>
      <c r="K231" t="s">
        <v>49</v>
      </c>
      <c r="L231" s="1">
        <v>33133.300000000003</v>
      </c>
      <c r="M231">
        <v>130</v>
      </c>
      <c r="N231">
        <v>25</v>
      </c>
      <c r="O231">
        <v>54</v>
      </c>
      <c r="P231">
        <v>0.1919189</v>
      </c>
      <c r="Q231">
        <v>0.1919189</v>
      </c>
      <c r="R231">
        <v>0.47559040000000002</v>
      </c>
      <c r="S231">
        <v>0.47559040000000002</v>
      </c>
      <c r="T231" s="1">
        <v>3</v>
      </c>
      <c r="U231" s="1">
        <v>9</v>
      </c>
      <c r="V231" s="1">
        <v>0</v>
      </c>
      <c r="W231" s="1" t="s">
        <v>49</v>
      </c>
      <c r="AC231" s="1" t="s">
        <v>49</v>
      </c>
      <c r="AG231" s="1" t="s">
        <v>50</v>
      </c>
      <c r="AH231" s="1">
        <v>9</v>
      </c>
      <c r="AI231">
        <v>4.7690032000000002</v>
      </c>
      <c r="AJ231" s="1">
        <v>2.4864000000000002E-3</v>
      </c>
      <c r="AK231">
        <v>1.7E-6</v>
      </c>
    </row>
    <row r="232" spans="1:37" x14ac:dyDescent="0.25">
      <c r="A232" t="s">
        <v>215</v>
      </c>
      <c r="B232">
        <v>1010943</v>
      </c>
      <c r="C232">
        <v>2015</v>
      </c>
      <c r="D232" t="s">
        <v>43</v>
      </c>
      <c r="E232" t="s">
        <v>44</v>
      </c>
      <c r="F232" t="s">
        <v>45</v>
      </c>
      <c r="G232" s="1" t="s">
        <v>226</v>
      </c>
      <c r="I232" s="1" t="s">
        <v>47</v>
      </c>
      <c r="J232" t="s">
        <v>216</v>
      </c>
      <c r="K232" t="s">
        <v>49</v>
      </c>
      <c r="L232" s="1">
        <v>146050.16</v>
      </c>
      <c r="M232">
        <v>107.125</v>
      </c>
      <c r="N232">
        <v>316</v>
      </c>
      <c r="O232">
        <v>60.292999999999999</v>
      </c>
      <c r="P232">
        <v>3.0099999999999998E-2</v>
      </c>
      <c r="Q232">
        <v>3.0099999999999998E-2</v>
      </c>
      <c r="R232">
        <v>0.83220000000000005</v>
      </c>
      <c r="S232">
        <v>0.83220000000000005</v>
      </c>
      <c r="T232" s="1">
        <v>10</v>
      </c>
      <c r="U232" s="1">
        <v>15</v>
      </c>
      <c r="V232" s="1">
        <v>0</v>
      </c>
      <c r="W232" s="1" t="s">
        <v>49</v>
      </c>
      <c r="AC232" s="1" t="s">
        <v>49</v>
      </c>
      <c r="AG232" s="1" t="s">
        <v>50</v>
      </c>
      <c r="AH232" s="1">
        <v>15</v>
      </c>
      <c r="AI232">
        <v>2994.8</v>
      </c>
      <c r="AJ232" s="1">
        <v>2.4</v>
      </c>
      <c r="AK232">
        <v>5.0000000000000001E-3</v>
      </c>
    </row>
    <row r="233" spans="1:37" x14ac:dyDescent="0.25">
      <c r="A233" t="s">
        <v>163</v>
      </c>
      <c r="B233">
        <v>1008936</v>
      </c>
      <c r="C233">
        <v>2015</v>
      </c>
      <c r="D233" t="s">
        <v>43</v>
      </c>
      <c r="E233" t="s">
        <v>44</v>
      </c>
      <c r="F233" t="s">
        <v>45</v>
      </c>
      <c r="G233" s="1" t="s">
        <v>227</v>
      </c>
      <c r="I233" s="1" t="s">
        <v>62</v>
      </c>
      <c r="K233" t="s">
        <v>49</v>
      </c>
      <c r="L233" s="1">
        <v>16338</v>
      </c>
      <c r="M233">
        <v>80</v>
      </c>
      <c r="N233">
        <v>35.299999999999997</v>
      </c>
      <c r="O233">
        <v>65.900000000000006</v>
      </c>
      <c r="P233">
        <v>1.4499999999999999E-3</v>
      </c>
      <c r="Q233">
        <v>1.4499999999999999E-3</v>
      </c>
      <c r="R233">
        <v>1.4999999999999999E-4</v>
      </c>
      <c r="S233">
        <v>1.4999999999999999E-4</v>
      </c>
      <c r="T233" s="1">
        <v>3</v>
      </c>
      <c r="U233" s="1">
        <v>6</v>
      </c>
      <c r="V233" s="1">
        <v>0</v>
      </c>
      <c r="W233" s="1" t="s">
        <v>49</v>
      </c>
      <c r="X233" s="1">
        <v>0</v>
      </c>
      <c r="Y233">
        <v>0</v>
      </c>
      <c r="Z233">
        <v>0</v>
      </c>
      <c r="AA233">
        <v>0</v>
      </c>
      <c r="AB233" s="1">
        <v>0</v>
      </c>
      <c r="AC233" s="1" t="s">
        <v>49</v>
      </c>
      <c r="AD233" s="1">
        <v>3</v>
      </c>
      <c r="AE233">
        <v>0</v>
      </c>
      <c r="AF233" s="1">
        <v>0</v>
      </c>
      <c r="AG233" s="1" t="s">
        <v>50</v>
      </c>
      <c r="AH233" s="1">
        <v>3</v>
      </c>
      <c r="AI233">
        <v>3.5</v>
      </c>
      <c r="AJ233" s="1">
        <v>0</v>
      </c>
      <c r="AK233">
        <v>0</v>
      </c>
    </row>
    <row r="234" spans="1:37" x14ac:dyDescent="0.25">
      <c r="A234" t="s">
        <v>177</v>
      </c>
      <c r="B234">
        <v>1007485</v>
      </c>
      <c r="C234">
        <v>2015</v>
      </c>
      <c r="D234" t="s">
        <v>43</v>
      </c>
      <c r="E234" t="s">
        <v>44</v>
      </c>
      <c r="F234" t="s">
        <v>45</v>
      </c>
      <c r="G234" s="1" t="s">
        <v>228</v>
      </c>
      <c r="I234" s="1" t="s">
        <v>47</v>
      </c>
      <c r="J234" t="s">
        <v>179</v>
      </c>
      <c r="K234" t="s">
        <v>49</v>
      </c>
      <c r="L234" s="1">
        <v>46746</v>
      </c>
      <c r="M234">
        <v>140</v>
      </c>
      <c r="N234">
        <v>44.3</v>
      </c>
      <c r="O234">
        <v>53.82</v>
      </c>
      <c r="P234">
        <v>1.2955E-2</v>
      </c>
      <c r="Q234">
        <v>1.2955E-2</v>
      </c>
      <c r="R234">
        <v>0.233433</v>
      </c>
      <c r="S234">
        <v>0.233433</v>
      </c>
      <c r="T234" s="1">
        <v>3</v>
      </c>
      <c r="U234" s="1">
        <v>9</v>
      </c>
      <c r="V234" s="1">
        <v>0</v>
      </c>
      <c r="W234" s="1" t="s">
        <v>49</v>
      </c>
      <c r="AC234" s="1" t="s">
        <v>49</v>
      </c>
      <c r="AG234" s="1" t="s">
        <v>50</v>
      </c>
      <c r="AH234" s="1">
        <v>9</v>
      </c>
      <c r="AI234">
        <v>232.83065859999999</v>
      </c>
      <c r="AJ234" s="1">
        <v>0.15492339999999999</v>
      </c>
      <c r="AK234">
        <v>2.1479999999999999E-4</v>
      </c>
    </row>
    <row r="235" spans="1:37" x14ac:dyDescent="0.25">
      <c r="A235" t="s">
        <v>223</v>
      </c>
      <c r="B235">
        <v>1008482</v>
      </c>
      <c r="C235">
        <v>2015</v>
      </c>
      <c r="D235" t="s">
        <v>43</v>
      </c>
      <c r="E235" t="s">
        <v>44</v>
      </c>
      <c r="F235" t="s">
        <v>45</v>
      </c>
      <c r="G235" s="1" t="s">
        <v>228</v>
      </c>
      <c r="I235" s="1" t="s">
        <v>47</v>
      </c>
      <c r="J235" t="s">
        <v>48</v>
      </c>
      <c r="K235" t="s">
        <v>49</v>
      </c>
      <c r="L235" s="1">
        <v>1531154.82</v>
      </c>
      <c r="M235">
        <v>120.7</v>
      </c>
      <c r="N235">
        <v>168.5</v>
      </c>
      <c r="O235">
        <v>50.1</v>
      </c>
      <c r="P235">
        <v>7.0000000000000001E-3</v>
      </c>
      <c r="Q235">
        <v>5.6000000000000001E-2</v>
      </c>
      <c r="R235">
        <v>0.107</v>
      </c>
      <c r="S235">
        <v>0.47099999999999997</v>
      </c>
      <c r="T235" s="1">
        <v>20</v>
      </c>
      <c r="U235" s="1">
        <v>47</v>
      </c>
      <c r="V235" s="1">
        <v>12</v>
      </c>
      <c r="W235" s="1" t="s">
        <v>49</v>
      </c>
      <c r="AC235" s="1" t="s">
        <v>50</v>
      </c>
      <c r="AD235" s="1">
        <v>47</v>
      </c>
      <c r="AE235">
        <v>26.9</v>
      </c>
      <c r="AF235" s="1">
        <v>161.68</v>
      </c>
      <c r="AG235" s="1" t="s">
        <v>50</v>
      </c>
      <c r="AH235" s="1">
        <v>47</v>
      </c>
      <c r="AI235">
        <v>4200.3999999999996</v>
      </c>
      <c r="AJ235" s="1">
        <v>3.1680000000000001</v>
      </c>
      <c r="AK235">
        <v>4.0267999999999997E-3</v>
      </c>
    </row>
    <row r="236" spans="1:37" x14ac:dyDescent="0.25">
      <c r="A236" t="s">
        <v>212</v>
      </c>
      <c r="B236">
        <v>1008630</v>
      </c>
      <c r="C236">
        <v>2015</v>
      </c>
      <c r="D236" t="s">
        <v>43</v>
      </c>
      <c r="E236" t="s">
        <v>44</v>
      </c>
      <c r="F236" t="s">
        <v>45</v>
      </c>
      <c r="G236" s="1" t="s">
        <v>228</v>
      </c>
      <c r="I236" s="1" t="s">
        <v>47</v>
      </c>
      <c r="J236" t="s">
        <v>86</v>
      </c>
      <c r="K236" t="s">
        <v>49</v>
      </c>
      <c r="L236" s="1">
        <v>2990932.08</v>
      </c>
      <c r="M236">
        <v>89.931818199999995</v>
      </c>
      <c r="N236">
        <v>59.545454499999998</v>
      </c>
      <c r="O236">
        <v>53.757431599999997</v>
      </c>
      <c r="P236">
        <v>1.1743200000000001E-2</v>
      </c>
      <c r="Q236">
        <v>1.6192999999999999E-2</v>
      </c>
      <c r="R236">
        <v>5.9176399999999997E-2</v>
      </c>
      <c r="S236">
        <v>8.3700800000000006E-2</v>
      </c>
      <c r="T236" s="1">
        <v>158</v>
      </c>
      <c r="U236" s="1">
        <v>413</v>
      </c>
      <c r="V236" s="1">
        <v>0</v>
      </c>
      <c r="W236" s="1" t="s">
        <v>49</v>
      </c>
      <c r="AC236" s="1" t="s">
        <v>49</v>
      </c>
      <c r="AG236" s="1" t="s">
        <v>50</v>
      </c>
      <c r="AH236" s="1">
        <v>413</v>
      </c>
      <c r="AI236">
        <v>49503.440585800003</v>
      </c>
      <c r="AJ236" s="1">
        <v>12.1383128</v>
      </c>
      <c r="AK236">
        <v>7.50305E-2</v>
      </c>
    </row>
    <row r="237" spans="1:37" x14ac:dyDescent="0.25">
      <c r="A237" t="s">
        <v>142</v>
      </c>
      <c r="B237">
        <v>1009386</v>
      </c>
      <c r="C237">
        <v>2015</v>
      </c>
      <c r="D237" t="s">
        <v>43</v>
      </c>
      <c r="E237" t="s">
        <v>44</v>
      </c>
      <c r="F237" t="s">
        <v>45</v>
      </c>
      <c r="G237" s="1" t="s">
        <v>228</v>
      </c>
      <c r="I237" s="1" t="s">
        <v>62</v>
      </c>
      <c r="K237" t="s">
        <v>49</v>
      </c>
      <c r="L237" s="1">
        <v>27597.029500000001</v>
      </c>
      <c r="M237">
        <v>60</v>
      </c>
      <c r="N237">
        <v>48</v>
      </c>
      <c r="O237">
        <v>59.881666699999997</v>
      </c>
      <c r="P237">
        <v>2.58E-2</v>
      </c>
      <c r="Q237">
        <v>2.58E-2</v>
      </c>
      <c r="R237">
        <v>0.48649999999999999</v>
      </c>
      <c r="S237">
        <v>0.48649999999999999</v>
      </c>
      <c r="T237" s="1">
        <v>10</v>
      </c>
      <c r="U237" s="1">
        <v>15</v>
      </c>
      <c r="V237" s="1">
        <v>0</v>
      </c>
      <c r="W237" s="1" t="s">
        <v>49</v>
      </c>
      <c r="AC237" s="1" t="s">
        <v>50</v>
      </c>
      <c r="AD237" s="1">
        <v>5</v>
      </c>
      <c r="AE237">
        <v>0</v>
      </c>
      <c r="AF237" s="1">
        <v>0.02</v>
      </c>
      <c r="AG237" s="1" t="s">
        <v>50</v>
      </c>
      <c r="AH237" s="1">
        <v>10</v>
      </c>
      <c r="AI237">
        <v>0.3</v>
      </c>
      <c r="AJ237" s="1">
        <v>0</v>
      </c>
      <c r="AK237">
        <v>0</v>
      </c>
    </row>
    <row r="238" spans="1:37" x14ac:dyDescent="0.25">
      <c r="A238" t="s">
        <v>225</v>
      </c>
      <c r="B238">
        <v>1009706</v>
      </c>
      <c r="C238">
        <v>2015</v>
      </c>
      <c r="D238" t="s">
        <v>43</v>
      </c>
      <c r="E238" t="s">
        <v>44</v>
      </c>
      <c r="F238" t="s">
        <v>45</v>
      </c>
      <c r="G238" s="1" t="s">
        <v>228</v>
      </c>
      <c r="I238" s="1" t="s">
        <v>47</v>
      </c>
      <c r="J238" t="s">
        <v>48</v>
      </c>
      <c r="K238" t="s">
        <v>49</v>
      </c>
      <c r="L238" s="1">
        <v>143957.70000000001</v>
      </c>
      <c r="M238">
        <v>96.9</v>
      </c>
      <c r="N238">
        <v>126.4</v>
      </c>
      <c r="O238">
        <v>46.6</v>
      </c>
      <c r="P238">
        <v>0</v>
      </c>
      <c r="Q238">
        <v>2.7E-2</v>
      </c>
      <c r="R238">
        <v>6.0000000000000001E-3</v>
      </c>
      <c r="S238">
        <v>0.55500000000000005</v>
      </c>
      <c r="T238" s="1">
        <v>671</v>
      </c>
      <c r="U238" s="1">
        <v>40</v>
      </c>
      <c r="V238" s="1">
        <v>0</v>
      </c>
      <c r="W238" s="1" t="s">
        <v>49</v>
      </c>
      <c r="AC238" s="1" t="s">
        <v>50</v>
      </c>
      <c r="AD238" s="1">
        <v>17</v>
      </c>
      <c r="AE238">
        <v>0.3745211</v>
      </c>
      <c r="AF238" s="1">
        <v>3.8294380000000001</v>
      </c>
      <c r="AG238" s="1" t="s">
        <v>50</v>
      </c>
      <c r="AH238" s="1">
        <v>23</v>
      </c>
      <c r="AI238">
        <v>1481.0947091999999</v>
      </c>
      <c r="AJ238" s="1">
        <v>1.6468370000000001</v>
      </c>
      <c r="AK238">
        <v>1.4534999999999999E-3</v>
      </c>
    </row>
    <row r="239" spans="1:37" x14ac:dyDescent="0.25">
      <c r="A239" t="s">
        <v>225</v>
      </c>
      <c r="B239">
        <v>1009706</v>
      </c>
      <c r="C239">
        <v>2015</v>
      </c>
      <c r="D239" t="s">
        <v>43</v>
      </c>
      <c r="E239" t="s">
        <v>44</v>
      </c>
      <c r="F239" t="s">
        <v>45</v>
      </c>
      <c r="G239" s="1" t="s">
        <v>228</v>
      </c>
      <c r="I239" s="1" t="s">
        <v>47</v>
      </c>
      <c r="J239" t="s">
        <v>86</v>
      </c>
      <c r="K239" t="s">
        <v>49</v>
      </c>
      <c r="L239" s="1">
        <v>692892.8</v>
      </c>
      <c r="M239">
        <v>96.9</v>
      </c>
      <c r="N239">
        <v>126.4</v>
      </c>
      <c r="O239">
        <v>46.6</v>
      </c>
      <c r="P239">
        <v>0</v>
      </c>
      <c r="Q239">
        <v>2.7E-2</v>
      </c>
      <c r="R239">
        <v>6.0000000000000001E-3</v>
      </c>
      <c r="S239">
        <v>0.55500000000000005</v>
      </c>
      <c r="T239" s="1">
        <v>671</v>
      </c>
      <c r="U239" s="1">
        <v>30</v>
      </c>
      <c r="V239" s="1">
        <v>0</v>
      </c>
      <c r="W239" s="1" t="s">
        <v>49</v>
      </c>
      <c r="AC239" s="1" t="s">
        <v>50</v>
      </c>
      <c r="AD239" s="1">
        <v>11</v>
      </c>
      <c r="AE239">
        <v>0.1903852</v>
      </c>
      <c r="AF239" s="1">
        <v>1.5603450999999999</v>
      </c>
      <c r="AG239" s="1" t="s">
        <v>50</v>
      </c>
      <c r="AH239" s="1">
        <v>19</v>
      </c>
      <c r="AI239">
        <v>686.05260139999996</v>
      </c>
      <c r="AJ239" s="1">
        <v>0.2304447</v>
      </c>
      <c r="AK239">
        <v>6.1169999999999996E-4</v>
      </c>
    </row>
    <row r="240" spans="1:37" x14ac:dyDescent="0.25">
      <c r="A240" t="s">
        <v>225</v>
      </c>
      <c r="B240">
        <v>1009706</v>
      </c>
      <c r="C240">
        <v>2015</v>
      </c>
      <c r="D240" t="s">
        <v>43</v>
      </c>
      <c r="E240" t="s">
        <v>44</v>
      </c>
      <c r="F240" t="s">
        <v>45</v>
      </c>
      <c r="G240" s="1" t="s">
        <v>228</v>
      </c>
      <c r="I240" s="1" t="s">
        <v>62</v>
      </c>
      <c r="K240" t="s">
        <v>49</v>
      </c>
      <c r="L240" s="1">
        <v>583644.5</v>
      </c>
      <c r="M240">
        <v>96.9</v>
      </c>
      <c r="N240">
        <v>126.4</v>
      </c>
      <c r="O240">
        <v>46.6</v>
      </c>
      <c r="P240">
        <v>0</v>
      </c>
      <c r="Q240">
        <v>2.7E-2</v>
      </c>
      <c r="R240">
        <v>6.0000000000000001E-3</v>
      </c>
      <c r="S240">
        <v>0.55500000000000005</v>
      </c>
      <c r="T240" s="1">
        <v>671</v>
      </c>
      <c r="U240" s="1">
        <v>55</v>
      </c>
      <c r="V240" s="1">
        <v>0</v>
      </c>
      <c r="W240" s="1" t="s">
        <v>49</v>
      </c>
      <c r="AC240" s="1" t="s">
        <v>50</v>
      </c>
      <c r="AD240" s="1">
        <v>12</v>
      </c>
      <c r="AE240">
        <v>0.60739569999999998</v>
      </c>
      <c r="AF240" s="1">
        <v>2.1458482999999999</v>
      </c>
      <c r="AG240" s="1" t="s">
        <v>50</v>
      </c>
      <c r="AH240" s="1">
        <v>30</v>
      </c>
      <c r="AI240">
        <v>609.30151309999997</v>
      </c>
      <c r="AJ240" s="1">
        <v>4.1868397999999996</v>
      </c>
      <c r="AK240">
        <v>3.8584899999999998E-2</v>
      </c>
    </row>
    <row r="241" spans="1:37" x14ac:dyDescent="0.25">
      <c r="A241" t="s">
        <v>143</v>
      </c>
      <c r="B241">
        <v>1008113</v>
      </c>
      <c r="C241">
        <v>2015</v>
      </c>
      <c r="D241" t="s">
        <v>43</v>
      </c>
      <c r="E241" t="s">
        <v>44</v>
      </c>
      <c r="F241" t="s">
        <v>45</v>
      </c>
      <c r="G241" s="1" t="s">
        <v>228</v>
      </c>
      <c r="I241" s="1" t="s">
        <v>47</v>
      </c>
      <c r="J241" t="s">
        <v>144</v>
      </c>
      <c r="K241" t="s">
        <v>49</v>
      </c>
      <c r="L241" s="1">
        <v>1195385.8473</v>
      </c>
      <c r="M241">
        <v>95.114800000000002</v>
      </c>
      <c r="N241">
        <v>197.36070000000001</v>
      </c>
      <c r="O241">
        <v>45.565899999999999</v>
      </c>
      <c r="P241">
        <v>4.5970000000000004E-3</v>
      </c>
      <c r="Q241">
        <v>1.8474000000000001E-2</v>
      </c>
      <c r="R241">
        <v>5.3490999999999997E-2</v>
      </c>
      <c r="S241">
        <v>0.38797799999999999</v>
      </c>
      <c r="T241" s="1">
        <v>75</v>
      </c>
      <c r="U241" s="1">
        <v>228</v>
      </c>
      <c r="V241" s="1">
        <v>0</v>
      </c>
      <c r="W241" s="1" t="s">
        <v>49</v>
      </c>
      <c r="AC241" s="1" t="s">
        <v>49</v>
      </c>
      <c r="AG241" s="1" t="s">
        <v>50</v>
      </c>
      <c r="AH241" s="1">
        <v>228</v>
      </c>
      <c r="AI241">
        <v>59036.641100000001</v>
      </c>
      <c r="AJ241" s="1">
        <v>43.026899999999998</v>
      </c>
      <c r="AK241">
        <v>5.4600000000000003E-2</v>
      </c>
    </row>
    <row r="242" spans="1:37" x14ac:dyDescent="0.25">
      <c r="A242" t="s">
        <v>163</v>
      </c>
      <c r="B242">
        <v>1008936</v>
      </c>
      <c r="C242">
        <v>2015</v>
      </c>
      <c r="D242" t="s">
        <v>43</v>
      </c>
      <c r="E242" t="s">
        <v>44</v>
      </c>
      <c r="F242" t="s">
        <v>45</v>
      </c>
      <c r="G242" s="1" t="s">
        <v>229</v>
      </c>
      <c r="I242" s="1" t="s">
        <v>62</v>
      </c>
      <c r="K242" t="s">
        <v>49</v>
      </c>
      <c r="L242" s="1">
        <v>11163</v>
      </c>
      <c r="M242">
        <v>133.5</v>
      </c>
      <c r="N242">
        <v>19.5</v>
      </c>
      <c r="O242">
        <v>36.49</v>
      </c>
      <c r="P242">
        <v>2.7699999999999999E-3</v>
      </c>
      <c r="Q242">
        <v>5.7600000000000004E-3</v>
      </c>
      <c r="R242">
        <v>1.9730000000000001E-2</v>
      </c>
      <c r="S242">
        <v>5.9420000000000001E-2</v>
      </c>
      <c r="T242" s="1">
        <v>1</v>
      </c>
      <c r="U242" s="1">
        <v>3</v>
      </c>
      <c r="V242" s="1">
        <v>0</v>
      </c>
      <c r="W242" s="1" t="s">
        <v>49</v>
      </c>
      <c r="X242" s="1">
        <v>0</v>
      </c>
      <c r="Y242">
        <v>0</v>
      </c>
      <c r="Z242">
        <v>0</v>
      </c>
      <c r="AA242">
        <v>0</v>
      </c>
      <c r="AB242" s="1">
        <v>0</v>
      </c>
      <c r="AC242" s="1" t="s">
        <v>49</v>
      </c>
      <c r="AD242" s="1">
        <v>0</v>
      </c>
      <c r="AE242">
        <v>0</v>
      </c>
      <c r="AF242" s="1">
        <v>0</v>
      </c>
      <c r="AG242" s="1" t="s">
        <v>50</v>
      </c>
      <c r="AH242" s="1">
        <v>3</v>
      </c>
      <c r="AI242">
        <v>19.100000000000001</v>
      </c>
      <c r="AJ242" s="1">
        <v>0</v>
      </c>
      <c r="AK242">
        <v>0</v>
      </c>
    </row>
    <row r="243" spans="1:37" x14ac:dyDescent="0.25">
      <c r="A243" t="s">
        <v>230</v>
      </c>
      <c r="B243">
        <v>1009657</v>
      </c>
      <c r="C243">
        <v>2015</v>
      </c>
      <c r="D243" t="s">
        <v>43</v>
      </c>
      <c r="E243" t="s">
        <v>44</v>
      </c>
      <c r="F243" t="s">
        <v>45</v>
      </c>
      <c r="G243" s="1" t="s">
        <v>231</v>
      </c>
      <c r="I243" s="1" t="s">
        <v>47</v>
      </c>
      <c r="J243" t="s">
        <v>48</v>
      </c>
      <c r="K243" t="s">
        <v>49</v>
      </c>
      <c r="L243" s="1">
        <v>6657.6</v>
      </c>
      <c r="M243">
        <v>81.75</v>
      </c>
      <c r="N243">
        <v>45.25</v>
      </c>
      <c r="O243">
        <v>51.6</v>
      </c>
      <c r="P243">
        <v>0</v>
      </c>
      <c r="Q243">
        <v>4.5499999999999999E-2</v>
      </c>
      <c r="R243">
        <v>0</v>
      </c>
      <c r="S243">
        <v>0.76090000000000002</v>
      </c>
      <c r="T243" s="1">
        <v>1</v>
      </c>
      <c r="U243" s="1">
        <v>2</v>
      </c>
      <c r="V243" s="1">
        <v>0</v>
      </c>
      <c r="W243" s="1" t="s">
        <v>49</v>
      </c>
      <c r="AC243" s="1" t="s">
        <v>50</v>
      </c>
      <c r="AD243" s="1">
        <v>2</v>
      </c>
      <c r="AE243">
        <v>0.1108719</v>
      </c>
      <c r="AF243" s="1">
        <v>1.2865606999999999</v>
      </c>
      <c r="AG243" s="1" t="s">
        <v>49</v>
      </c>
    </row>
    <row r="244" spans="1:37" x14ac:dyDescent="0.25">
      <c r="A244" t="s">
        <v>139</v>
      </c>
      <c r="B244">
        <v>1008219</v>
      </c>
      <c r="C244">
        <v>2015</v>
      </c>
      <c r="D244" t="s">
        <v>43</v>
      </c>
      <c r="E244" t="s">
        <v>44</v>
      </c>
      <c r="F244" t="s">
        <v>45</v>
      </c>
      <c r="G244" s="1" t="s">
        <v>232</v>
      </c>
      <c r="I244" s="1" t="s">
        <v>47</v>
      </c>
      <c r="J244" t="s">
        <v>86</v>
      </c>
      <c r="K244" t="s">
        <v>49</v>
      </c>
      <c r="L244" s="1">
        <v>30072.36</v>
      </c>
      <c r="M244">
        <v>80.16</v>
      </c>
      <c r="N244">
        <v>75.48</v>
      </c>
      <c r="O244">
        <v>50.81</v>
      </c>
      <c r="P244">
        <v>3.5000000000000003E-2</v>
      </c>
      <c r="Q244">
        <v>3.5999999999999997E-2</v>
      </c>
      <c r="R244">
        <v>0.81899999999999995</v>
      </c>
      <c r="S244">
        <v>0.83099999999999996</v>
      </c>
      <c r="T244" s="1">
        <v>3</v>
      </c>
      <c r="U244" s="1">
        <v>4</v>
      </c>
      <c r="V244" s="1">
        <v>0</v>
      </c>
      <c r="W244" s="1" t="s">
        <v>49</v>
      </c>
      <c r="AC244" s="1" t="s">
        <v>50</v>
      </c>
      <c r="AD244" s="1">
        <v>4</v>
      </c>
      <c r="AE244">
        <v>0.5</v>
      </c>
      <c r="AF244" s="1">
        <v>4.4000000000000004</v>
      </c>
      <c r="AG244" s="1" t="s">
        <v>49</v>
      </c>
    </row>
    <row r="245" spans="1:37" x14ac:dyDescent="0.25">
      <c r="A245" t="s">
        <v>233</v>
      </c>
      <c r="B245">
        <v>1011421</v>
      </c>
      <c r="C245">
        <v>2015</v>
      </c>
      <c r="D245" t="s">
        <v>43</v>
      </c>
      <c r="E245" t="s">
        <v>44</v>
      </c>
      <c r="F245" t="s">
        <v>45</v>
      </c>
      <c r="G245" s="1" t="s">
        <v>232</v>
      </c>
      <c r="I245" s="1" t="s">
        <v>47</v>
      </c>
      <c r="J245" t="s">
        <v>234</v>
      </c>
      <c r="K245" t="s">
        <v>49</v>
      </c>
      <c r="L245" s="1">
        <v>3799.7332962</v>
      </c>
      <c r="M245">
        <v>90</v>
      </c>
      <c r="N245">
        <v>850</v>
      </c>
      <c r="O245">
        <v>59.7</v>
      </c>
      <c r="P245">
        <v>8.8096000000000008E-3</v>
      </c>
      <c r="Q245">
        <v>8.8096000000000008E-3</v>
      </c>
      <c r="R245">
        <v>0.44956000000000002</v>
      </c>
      <c r="S245">
        <v>0.44956000000000002</v>
      </c>
      <c r="T245" s="1">
        <v>1</v>
      </c>
      <c r="U245" s="1">
        <v>1</v>
      </c>
      <c r="V245" s="1">
        <v>0</v>
      </c>
      <c r="W245" s="1" t="s">
        <v>49</v>
      </c>
      <c r="AC245" s="1" t="s">
        <v>50</v>
      </c>
      <c r="AD245" s="1">
        <v>1</v>
      </c>
      <c r="AE245">
        <v>1.5303336999999999</v>
      </c>
      <c r="AF245" s="1">
        <v>28.5057589</v>
      </c>
      <c r="AG245" s="1" t="s">
        <v>49</v>
      </c>
      <c r="AK245">
        <v>0</v>
      </c>
    </row>
    <row r="246" spans="1:37" x14ac:dyDescent="0.25">
      <c r="A246" t="s">
        <v>141</v>
      </c>
      <c r="B246">
        <v>1008526</v>
      </c>
      <c r="C246">
        <v>2015</v>
      </c>
      <c r="D246" t="s">
        <v>43</v>
      </c>
      <c r="E246" t="s">
        <v>44</v>
      </c>
      <c r="F246" t="s">
        <v>45</v>
      </c>
      <c r="G246" s="1" t="s">
        <v>232</v>
      </c>
      <c r="I246" s="1" t="s">
        <v>47</v>
      </c>
      <c r="J246" t="s">
        <v>86</v>
      </c>
      <c r="K246" t="s">
        <v>49</v>
      </c>
      <c r="L246" s="1">
        <v>133453.37</v>
      </c>
      <c r="M246">
        <v>100</v>
      </c>
      <c r="N246">
        <v>5</v>
      </c>
      <c r="O246">
        <v>64.569999999999993</v>
      </c>
      <c r="P246">
        <v>5.4200000000000003E-3</v>
      </c>
      <c r="Q246">
        <v>5.4200000000000003E-3</v>
      </c>
      <c r="R246">
        <v>0.14129</v>
      </c>
      <c r="S246">
        <v>0.14129</v>
      </c>
      <c r="T246" s="1">
        <v>7</v>
      </c>
      <c r="U246" s="1">
        <v>16</v>
      </c>
      <c r="V246" s="1">
        <v>0</v>
      </c>
      <c r="W246" s="1" t="s">
        <v>49</v>
      </c>
      <c r="AC246" s="1" t="s">
        <v>49</v>
      </c>
      <c r="AG246" s="1" t="s">
        <v>50</v>
      </c>
      <c r="AH246" s="1">
        <v>16</v>
      </c>
      <c r="AI246">
        <v>299.75382999999999</v>
      </c>
      <c r="AJ246" s="1">
        <v>0.10903</v>
      </c>
      <c r="AK246">
        <v>2.5000000000000001E-4</v>
      </c>
    </row>
    <row r="247" spans="1:37" x14ac:dyDescent="0.25">
      <c r="A247" t="s">
        <v>142</v>
      </c>
      <c r="B247">
        <v>1009386</v>
      </c>
      <c r="C247">
        <v>2015</v>
      </c>
      <c r="D247" t="s">
        <v>43</v>
      </c>
      <c r="E247" t="s">
        <v>44</v>
      </c>
      <c r="F247" t="s">
        <v>45</v>
      </c>
      <c r="G247" s="1" t="s">
        <v>232</v>
      </c>
      <c r="I247" s="1" t="s">
        <v>62</v>
      </c>
      <c r="K247" t="s">
        <v>49</v>
      </c>
      <c r="L247" s="1">
        <v>43707.362999999998</v>
      </c>
      <c r="M247">
        <v>70</v>
      </c>
      <c r="N247">
        <v>65</v>
      </c>
      <c r="O247">
        <v>62.14</v>
      </c>
      <c r="P247">
        <v>7.3000000000000001E-3</v>
      </c>
      <c r="Q247">
        <v>7.3000000000000001E-3</v>
      </c>
      <c r="R247">
        <v>0.36259999999999998</v>
      </c>
      <c r="S247">
        <v>0.36259999999999998</v>
      </c>
      <c r="T247" s="1">
        <v>25</v>
      </c>
      <c r="U247" s="1">
        <v>8</v>
      </c>
      <c r="V247" s="1">
        <v>0</v>
      </c>
      <c r="W247" s="1" t="s">
        <v>49</v>
      </c>
      <c r="AC247" s="1" t="s">
        <v>50</v>
      </c>
      <c r="AD247" s="1">
        <v>8</v>
      </c>
      <c r="AE247">
        <v>0</v>
      </c>
      <c r="AF247" s="1">
        <v>0.1</v>
      </c>
      <c r="AG247" s="1" t="s">
        <v>49</v>
      </c>
    </row>
    <row r="248" spans="1:37" x14ac:dyDescent="0.25">
      <c r="A248" t="s">
        <v>218</v>
      </c>
      <c r="B248">
        <v>1010084</v>
      </c>
      <c r="C248">
        <v>2015</v>
      </c>
      <c r="D248" t="s">
        <v>43</v>
      </c>
      <c r="E248" t="s">
        <v>44</v>
      </c>
      <c r="F248" t="s">
        <v>45</v>
      </c>
      <c r="G248" s="1" t="s">
        <v>232</v>
      </c>
      <c r="I248" s="1" t="s">
        <v>47</v>
      </c>
      <c r="J248" t="s">
        <v>219</v>
      </c>
      <c r="K248" t="s">
        <v>49</v>
      </c>
      <c r="L248" s="1">
        <v>2094625.8</v>
      </c>
      <c r="M248">
        <v>75.3</v>
      </c>
      <c r="N248">
        <v>80.7</v>
      </c>
      <c r="O248">
        <v>67</v>
      </c>
      <c r="P248">
        <v>0</v>
      </c>
      <c r="Q248">
        <v>1.28173E-2</v>
      </c>
      <c r="R248">
        <v>0.1436036</v>
      </c>
      <c r="S248">
        <v>0.57437269999999996</v>
      </c>
      <c r="T248" s="1">
        <v>101</v>
      </c>
      <c r="U248" s="1">
        <v>40</v>
      </c>
      <c r="V248" s="1">
        <v>0</v>
      </c>
      <c r="W248" s="1" t="s">
        <v>49</v>
      </c>
      <c r="AC248" s="1" t="s">
        <v>49</v>
      </c>
      <c r="AG248" s="1" t="s">
        <v>50</v>
      </c>
      <c r="AH248" s="1">
        <v>40</v>
      </c>
      <c r="AI248">
        <v>168.4491247</v>
      </c>
      <c r="AJ248" s="1">
        <v>0.3537016</v>
      </c>
      <c r="AK248">
        <v>2.4000000000000001E-4</v>
      </c>
    </row>
    <row r="249" spans="1:37" x14ac:dyDescent="0.25">
      <c r="A249" t="s">
        <v>212</v>
      </c>
      <c r="B249">
        <v>1008630</v>
      </c>
      <c r="C249">
        <v>2015</v>
      </c>
      <c r="D249" t="s">
        <v>43</v>
      </c>
      <c r="E249" t="s">
        <v>44</v>
      </c>
      <c r="F249" t="s">
        <v>45</v>
      </c>
      <c r="G249" s="1" t="s">
        <v>235</v>
      </c>
      <c r="I249" s="1" t="s">
        <v>47</v>
      </c>
      <c r="J249" t="s">
        <v>86</v>
      </c>
      <c r="K249" t="s">
        <v>49</v>
      </c>
      <c r="L249" s="1">
        <v>7127.43</v>
      </c>
      <c r="M249">
        <v>90</v>
      </c>
      <c r="N249">
        <v>60</v>
      </c>
      <c r="O249">
        <v>45.320404199999999</v>
      </c>
      <c r="P249">
        <v>1.37742E-2</v>
      </c>
      <c r="Q249">
        <v>1.37742E-2</v>
      </c>
      <c r="R249">
        <v>0.1013196</v>
      </c>
      <c r="S249">
        <v>0.1013196</v>
      </c>
      <c r="T249" s="1">
        <v>1</v>
      </c>
      <c r="U249" s="1">
        <v>10</v>
      </c>
      <c r="V249" s="1">
        <v>0</v>
      </c>
      <c r="W249" s="1" t="s">
        <v>49</v>
      </c>
      <c r="AC249" s="1" t="s">
        <v>49</v>
      </c>
      <c r="AG249" s="1" t="s">
        <v>50</v>
      </c>
      <c r="AH249" s="1">
        <v>10</v>
      </c>
      <c r="AI249">
        <v>78.299697600000002</v>
      </c>
      <c r="AJ249" s="1">
        <v>1.9822200000000002E-2</v>
      </c>
      <c r="AK249">
        <v>1.1790000000000001E-4</v>
      </c>
    </row>
    <row r="250" spans="1:37" x14ac:dyDescent="0.25">
      <c r="A250" t="s">
        <v>200</v>
      </c>
      <c r="B250">
        <v>1011275</v>
      </c>
      <c r="C250">
        <v>2015</v>
      </c>
      <c r="D250" t="s">
        <v>43</v>
      </c>
      <c r="E250" t="s">
        <v>44</v>
      </c>
      <c r="F250" t="s">
        <v>45</v>
      </c>
      <c r="G250" s="1" t="s">
        <v>236</v>
      </c>
      <c r="I250" s="1" t="s">
        <v>62</v>
      </c>
      <c r="K250" t="s">
        <v>49</v>
      </c>
      <c r="L250" s="1">
        <v>1424127</v>
      </c>
      <c r="M250">
        <v>75</v>
      </c>
      <c r="N250">
        <v>120</v>
      </c>
      <c r="O250">
        <v>47</v>
      </c>
      <c r="P250">
        <v>8.5999999999999998E-4</v>
      </c>
      <c r="Q250">
        <v>8.8999999999999995E-4</v>
      </c>
      <c r="R250">
        <v>0.1</v>
      </c>
      <c r="S250">
        <v>0.1</v>
      </c>
      <c r="T250" s="1">
        <v>59</v>
      </c>
      <c r="U250" s="1">
        <v>177</v>
      </c>
      <c r="V250" s="1">
        <v>0</v>
      </c>
      <c r="W250" s="1" t="s">
        <v>49</v>
      </c>
      <c r="AC250" s="1" t="s">
        <v>49</v>
      </c>
      <c r="AG250" s="1" t="s">
        <v>50</v>
      </c>
      <c r="AH250" s="1">
        <v>177</v>
      </c>
      <c r="AI250">
        <v>11295.6</v>
      </c>
      <c r="AJ250" s="1">
        <v>3.46</v>
      </c>
      <c r="AK250">
        <v>0.111</v>
      </c>
    </row>
    <row r="251" spans="1:37" x14ac:dyDescent="0.25">
      <c r="A251" t="s">
        <v>209</v>
      </c>
      <c r="B251">
        <v>1008604</v>
      </c>
      <c r="C251">
        <v>2015</v>
      </c>
      <c r="D251" t="s">
        <v>43</v>
      </c>
      <c r="E251" t="s">
        <v>44</v>
      </c>
      <c r="F251" t="s">
        <v>45</v>
      </c>
      <c r="G251" s="1" t="s">
        <v>236</v>
      </c>
      <c r="I251" s="1" t="s">
        <v>62</v>
      </c>
      <c r="K251" t="s">
        <v>49</v>
      </c>
      <c r="L251" s="1">
        <v>7130.0060000000003</v>
      </c>
      <c r="M251">
        <v>82</v>
      </c>
      <c r="N251">
        <v>349.5</v>
      </c>
      <c r="O251">
        <v>50</v>
      </c>
      <c r="P251">
        <v>6.0000000000000001E-3</v>
      </c>
      <c r="Q251">
        <v>8.0000000000000002E-3</v>
      </c>
      <c r="R251">
        <v>0.12</v>
      </c>
      <c r="S251">
        <v>0.18</v>
      </c>
      <c r="T251" s="1">
        <v>23</v>
      </c>
      <c r="U251" s="1">
        <v>21</v>
      </c>
      <c r="V251" s="1">
        <v>0</v>
      </c>
      <c r="W251" s="1" t="s">
        <v>49</v>
      </c>
      <c r="AC251" s="1" t="s">
        <v>50</v>
      </c>
      <c r="AD251" s="1">
        <v>21</v>
      </c>
      <c r="AE251">
        <v>1.1109979999999999</v>
      </c>
      <c r="AF251" s="1">
        <v>21.852682000000001</v>
      </c>
      <c r="AG251" s="1" t="s">
        <v>49</v>
      </c>
    </row>
    <row r="252" spans="1:37" x14ac:dyDescent="0.25">
      <c r="A252" t="s">
        <v>237</v>
      </c>
      <c r="B252">
        <v>1008367</v>
      </c>
      <c r="C252">
        <v>2015</v>
      </c>
      <c r="D252" t="s">
        <v>43</v>
      </c>
      <c r="E252" t="s">
        <v>44</v>
      </c>
      <c r="F252" t="s">
        <v>45</v>
      </c>
      <c r="G252" s="1" t="s">
        <v>238</v>
      </c>
      <c r="I252" s="1" t="s">
        <v>47</v>
      </c>
      <c r="J252" t="s">
        <v>86</v>
      </c>
      <c r="K252" t="s">
        <v>49</v>
      </c>
      <c r="L252" s="1">
        <v>165920.73000000001</v>
      </c>
      <c r="M252">
        <v>140</v>
      </c>
      <c r="N252">
        <v>50</v>
      </c>
      <c r="O252">
        <v>42.177622999999997</v>
      </c>
      <c r="P252">
        <v>3.1292999999999998E-3</v>
      </c>
      <c r="Q252">
        <v>5.9421999999999999E-3</v>
      </c>
      <c r="R252">
        <v>0.15968450000000001</v>
      </c>
      <c r="S252">
        <v>0.75764750000000003</v>
      </c>
      <c r="T252" s="1">
        <v>10</v>
      </c>
      <c r="U252" s="1">
        <v>10</v>
      </c>
      <c r="V252" s="1">
        <v>0</v>
      </c>
      <c r="W252" s="1" t="s">
        <v>49</v>
      </c>
      <c r="AC252" s="1" t="s">
        <v>50</v>
      </c>
      <c r="AD252" s="1">
        <v>2</v>
      </c>
      <c r="AE252">
        <v>0.13621</v>
      </c>
      <c r="AF252" s="1">
        <v>4.9263700000000004</v>
      </c>
      <c r="AG252" s="1" t="s">
        <v>50</v>
      </c>
      <c r="AH252" s="1">
        <v>8</v>
      </c>
      <c r="AI252">
        <v>411.02521000000002</v>
      </c>
      <c r="AJ252" s="1">
        <v>0.45784999999999998</v>
      </c>
      <c r="AK252">
        <v>4.4000000000000002E-4</v>
      </c>
    </row>
    <row r="253" spans="1:37" x14ac:dyDescent="0.25">
      <c r="A253" t="s">
        <v>230</v>
      </c>
      <c r="B253">
        <v>1009657</v>
      </c>
      <c r="C253">
        <v>2015</v>
      </c>
      <c r="D253" t="s">
        <v>43</v>
      </c>
      <c r="E253" t="s">
        <v>44</v>
      </c>
      <c r="F253" t="s">
        <v>45</v>
      </c>
      <c r="G253" s="1" t="s">
        <v>239</v>
      </c>
      <c r="I253" s="1" t="s">
        <v>47</v>
      </c>
      <c r="J253" t="s">
        <v>48</v>
      </c>
      <c r="K253" t="s">
        <v>49</v>
      </c>
      <c r="L253" s="1">
        <v>253288.1</v>
      </c>
      <c r="M253">
        <v>83.75</v>
      </c>
      <c r="N253">
        <v>40</v>
      </c>
      <c r="O253">
        <v>46.895000000000003</v>
      </c>
      <c r="P253">
        <v>0</v>
      </c>
      <c r="Q253">
        <v>2.01E-2</v>
      </c>
      <c r="R253">
        <v>0</v>
      </c>
      <c r="S253">
        <v>0.79139999999999999</v>
      </c>
      <c r="T253" s="1">
        <v>15</v>
      </c>
      <c r="U253" s="1">
        <v>35</v>
      </c>
      <c r="V253" s="1">
        <v>0</v>
      </c>
      <c r="W253" s="1" t="s">
        <v>49</v>
      </c>
      <c r="AC253" s="1" t="s">
        <v>50</v>
      </c>
      <c r="AD253" s="1">
        <v>31</v>
      </c>
      <c r="AE253">
        <v>1.1674732999999999</v>
      </c>
      <c r="AF253" s="1">
        <v>26.186648999999999</v>
      </c>
      <c r="AG253" s="1" t="s">
        <v>50</v>
      </c>
      <c r="AH253" s="1">
        <v>4</v>
      </c>
      <c r="AI253">
        <v>152.7604206</v>
      </c>
      <c r="AJ253" s="1">
        <v>0.70843319999999999</v>
      </c>
      <c r="AK253">
        <v>2.9550000000000003E-4</v>
      </c>
    </row>
    <row r="254" spans="1:37" x14ac:dyDescent="0.25">
      <c r="A254" t="s">
        <v>159</v>
      </c>
      <c r="B254">
        <v>1010367</v>
      </c>
      <c r="C254">
        <v>2015</v>
      </c>
      <c r="D254" t="s">
        <v>43</v>
      </c>
      <c r="E254" t="s">
        <v>44</v>
      </c>
      <c r="F254" t="s">
        <v>45</v>
      </c>
      <c r="G254" s="1" t="s">
        <v>240</v>
      </c>
      <c r="I254" s="1" t="s">
        <v>47</v>
      </c>
      <c r="J254" t="s">
        <v>48</v>
      </c>
      <c r="K254" t="s">
        <v>49</v>
      </c>
      <c r="L254" s="1">
        <v>7870.98</v>
      </c>
      <c r="M254">
        <v>80</v>
      </c>
      <c r="N254">
        <v>25</v>
      </c>
      <c r="O254">
        <v>48.96</v>
      </c>
      <c r="P254">
        <v>6.6299999999999996E-4</v>
      </c>
      <c r="Q254">
        <v>1.1050000000000001E-3</v>
      </c>
      <c r="R254">
        <v>0.2430495</v>
      </c>
      <c r="S254">
        <v>0.40508250000000001</v>
      </c>
      <c r="T254" s="1">
        <v>1</v>
      </c>
      <c r="U254" s="1">
        <v>2</v>
      </c>
      <c r="V254" s="1">
        <v>0</v>
      </c>
      <c r="W254" s="1" t="s">
        <v>49</v>
      </c>
      <c r="AC254" s="1" t="s">
        <v>50</v>
      </c>
      <c r="AD254" s="1">
        <v>2</v>
      </c>
      <c r="AE254">
        <v>4.6967200000000001E-2</v>
      </c>
      <c r="AF254" s="1">
        <v>6.2848034999999998</v>
      </c>
      <c r="AG254" s="1" t="s">
        <v>49</v>
      </c>
    </row>
    <row r="255" spans="1:37" x14ac:dyDescent="0.25">
      <c r="A255" t="s">
        <v>230</v>
      </c>
      <c r="B255">
        <v>1009657</v>
      </c>
      <c r="C255">
        <v>2015</v>
      </c>
      <c r="D255" t="s">
        <v>43</v>
      </c>
      <c r="E255" t="s">
        <v>44</v>
      </c>
      <c r="F255" t="s">
        <v>45</v>
      </c>
      <c r="G255" s="1" t="s">
        <v>240</v>
      </c>
      <c r="I255" s="1" t="s">
        <v>47</v>
      </c>
      <c r="J255" t="s">
        <v>48</v>
      </c>
      <c r="K255" t="s">
        <v>49</v>
      </c>
      <c r="L255" s="1">
        <v>65864.25</v>
      </c>
      <c r="M255">
        <v>80</v>
      </c>
      <c r="N255">
        <v>21.8</v>
      </c>
      <c r="O255">
        <v>46.844000000000001</v>
      </c>
      <c r="P255">
        <v>0</v>
      </c>
      <c r="Q255">
        <v>5.0999999999999997E-2</v>
      </c>
      <c r="R255">
        <v>0</v>
      </c>
      <c r="S255">
        <v>0.74550000000000005</v>
      </c>
      <c r="T255" s="1">
        <v>3</v>
      </c>
      <c r="U255" s="1">
        <v>8</v>
      </c>
      <c r="V255" s="1">
        <v>0</v>
      </c>
      <c r="W255" s="1" t="s">
        <v>49</v>
      </c>
      <c r="AC255" s="1" t="s">
        <v>50</v>
      </c>
      <c r="AD255" s="1">
        <v>8</v>
      </c>
      <c r="AE255">
        <v>10.4003598</v>
      </c>
      <c r="AF255" s="1">
        <v>18.9112501</v>
      </c>
      <c r="AG255" s="1" t="s">
        <v>49</v>
      </c>
    </row>
    <row r="256" spans="1:37" x14ac:dyDescent="0.25">
      <c r="A256" t="s">
        <v>241</v>
      </c>
      <c r="B256">
        <v>1008242</v>
      </c>
      <c r="C256">
        <v>2015</v>
      </c>
      <c r="D256" t="s">
        <v>43</v>
      </c>
      <c r="E256" t="s">
        <v>44</v>
      </c>
      <c r="F256" t="s">
        <v>45</v>
      </c>
      <c r="G256" s="1" t="s">
        <v>242</v>
      </c>
      <c r="I256" s="1" t="s">
        <v>47</v>
      </c>
      <c r="J256" t="s">
        <v>243</v>
      </c>
      <c r="K256" t="s">
        <v>49</v>
      </c>
      <c r="L256" s="1">
        <v>34310.47</v>
      </c>
      <c r="M256">
        <v>60</v>
      </c>
      <c r="N256">
        <v>56.67</v>
      </c>
      <c r="O256">
        <v>49.33</v>
      </c>
      <c r="P256">
        <v>1.9E-2</v>
      </c>
      <c r="Q256">
        <v>1.9E-2</v>
      </c>
      <c r="R256">
        <v>0.51200000000000001</v>
      </c>
      <c r="S256">
        <v>0.51300000000000001</v>
      </c>
      <c r="T256" s="1">
        <v>3</v>
      </c>
      <c r="U256" s="1">
        <v>9</v>
      </c>
      <c r="V256" s="1">
        <v>3</v>
      </c>
      <c r="W256" s="1" t="s">
        <v>49</v>
      </c>
      <c r="AC256" s="1" t="s">
        <v>50</v>
      </c>
      <c r="AD256" s="1">
        <v>12</v>
      </c>
      <c r="AE256">
        <v>1.72</v>
      </c>
      <c r="AF256" s="1">
        <v>16.87</v>
      </c>
      <c r="AG256" s="1" t="s">
        <v>49</v>
      </c>
    </row>
    <row r="257" spans="1:37" x14ac:dyDescent="0.25">
      <c r="A257" t="s">
        <v>159</v>
      </c>
      <c r="B257">
        <v>1010367</v>
      </c>
      <c r="C257">
        <v>2015</v>
      </c>
      <c r="D257" t="s">
        <v>43</v>
      </c>
      <c r="E257" t="s">
        <v>44</v>
      </c>
      <c r="F257" t="s">
        <v>45</v>
      </c>
      <c r="G257" s="1" t="s">
        <v>244</v>
      </c>
      <c r="I257" s="1" t="s">
        <v>47</v>
      </c>
      <c r="J257" t="s">
        <v>48</v>
      </c>
      <c r="K257" t="s">
        <v>49</v>
      </c>
      <c r="L257" s="1">
        <v>6724.17</v>
      </c>
      <c r="M257">
        <v>80</v>
      </c>
      <c r="N257">
        <v>25</v>
      </c>
      <c r="O257">
        <v>51</v>
      </c>
      <c r="P257">
        <v>6.6299999999999996E-4</v>
      </c>
      <c r="Q257">
        <v>1.1050000000000001E-3</v>
      </c>
      <c r="R257">
        <v>0.2430495</v>
      </c>
      <c r="S257">
        <v>0.40508250000000001</v>
      </c>
      <c r="T257" s="1">
        <v>1</v>
      </c>
      <c r="U257" s="1">
        <v>2</v>
      </c>
      <c r="V257" s="1">
        <v>0</v>
      </c>
      <c r="W257" s="1" t="s">
        <v>49</v>
      </c>
      <c r="AC257" s="1" t="s">
        <v>50</v>
      </c>
      <c r="AD257" s="1">
        <v>2</v>
      </c>
      <c r="AE257">
        <v>4.0124100000000003E-2</v>
      </c>
      <c r="AF257" s="1">
        <v>5.3691009999999997</v>
      </c>
      <c r="AG257" s="1" t="s">
        <v>49</v>
      </c>
    </row>
    <row r="258" spans="1:37" x14ac:dyDescent="0.25">
      <c r="A258" t="s">
        <v>245</v>
      </c>
      <c r="B258">
        <v>1009609</v>
      </c>
      <c r="C258">
        <v>2015</v>
      </c>
      <c r="D258" t="s">
        <v>43</v>
      </c>
      <c r="E258" t="s">
        <v>44</v>
      </c>
      <c r="F258" t="s">
        <v>45</v>
      </c>
      <c r="G258" s="1" t="s">
        <v>246</v>
      </c>
      <c r="I258" s="1" t="s">
        <v>62</v>
      </c>
      <c r="K258" t="s">
        <v>49</v>
      </c>
      <c r="L258" s="1">
        <v>17758.16</v>
      </c>
      <c r="M258">
        <v>70</v>
      </c>
      <c r="N258">
        <v>15</v>
      </c>
      <c r="O258">
        <v>50.8</v>
      </c>
      <c r="P258">
        <v>5.1739999999999998E-3</v>
      </c>
      <c r="Q258">
        <v>5.1739999999999998E-3</v>
      </c>
      <c r="R258">
        <v>0.555871</v>
      </c>
      <c r="S258">
        <v>0.555871</v>
      </c>
      <c r="T258" s="1">
        <v>4</v>
      </c>
      <c r="U258" s="1">
        <v>8</v>
      </c>
      <c r="V258" s="1">
        <v>0</v>
      </c>
      <c r="W258" s="1" t="s">
        <v>49</v>
      </c>
      <c r="AC258" s="1" t="s">
        <v>50</v>
      </c>
      <c r="AD258" s="1">
        <v>8</v>
      </c>
      <c r="AE258">
        <v>0.15041070000000001</v>
      </c>
      <c r="AF258" s="1">
        <v>4.2776147</v>
      </c>
      <c r="AG258" s="1" t="s">
        <v>49</v>
      </c>
    </row>
    <row r="259" spans="1:37" x14ac:dyDescent="0.25">
      <c r="A259" t="s">
        <v>209</v>
      </c>
      <c r="B259">
        <v>1008604</v>
      </c>
      <c r="C259">
        <v>2015</v>
      </c>
      <c r="D259" t="s">
        <v>43</v>
      </c>
      <c r="E259" t="s">
        <v>44</v>
      </c>
      <c r="F259" t="s">
        <v>45</v>
      </c>
      <c r="G259" s="1" t="s">
        <v>247</v>
      </c>
      <c r="I259" s="1" t="s">
        <v>62</v>
      </c>
      <c r="K259" t="s">
        <v>49</v>
      </c>
      <c r="L259" s="1">
        <v>278</v>
      </c>
      <c r="M259">
        <v>88</v>
      </c>
      <c r="N259">
        <v>120</v>
      </c>
      <c r="O259">
        <v>49.5</v>
      </c>
      <c r="P259">
        <v>6.0000000000000001E-3</v>
      </c>
      <c r="Q259">
        <v>8.0000000000000002E-3</v>
      </c>
      <c r="R259">
        <v>0.12</v>
      </c>
      <c r="S259">
        <v>0.18</v>
      </c>
      <c r="T259" s="1">
        <v>3</v>
      </c>
      <c r="U259" s="1">
        <v>4</v>
      </c>
      <c r="V259" s="1">
        <v>4</v>
      </c>
      <c r="W259" s="1" t="s">
        <v>49</v>
      </c>
      <c r="AC259" s="1" t="s">
        <v>50</v>
      </c>
      <c r="AD259" s="1">
        <v>4</v>
      </c>
      <c r="AE259">
        <v>4.3318000000000002E-2</v>
      </c>
      <c r="AF259" s="1">
        <v>0.85204000000000002</v>
      </c>
      <c r="AG259" s="1" t="s">
        <v>49</v>
      </c>
    </row>
    <row r="260" spans="1:37" x14ac:dyDescent="0.25">
      <c r="A260" t="s">
        <v>237</v>
      </c>
      <c r="B260">
        <v>1008367</v>
      </c>
      <c r="C260">
        <v>2015</v>
      </c>
      <c r="D260" t="s">
        <v>43</v>
      </c>
      <c r="E260" t="s">
        <v>44</v>
      </c>
      <c r="F260" t="s">
        <v>45</v>
      </c>
      <c r="G260" s="1" t="s">
        <v>248</v>
      </c>
      <c r="I260" s="1" t="s">
        <v>47</v>
      </c>
      <c r="J260" t="s">
        <v>86</v>
      </c>
      <c r="K260" t="s">
        <v>49</v>
      </c>
      <c r="L260" s="1">
        <v>14653.9</v>
      </c>
      <c r="M260">
        <v>100</v>
      </c>
      <c r="N260">
        <v>50</v>
      </c>
      <c r="O260">
        <v>45.630766700000002</v>
      </c>
      <c r="P260">
        <v>2.8354000000000001E-3</v>
      </c>
      <c r="Q260">
        <v>5.9134000000000001E-3</v>
      </c>
      <c r="R260">
        <v>0.1404406</v>
      </c>
      <c r="S260">
        <v>0.74201890000000004</v>
      </c>
      <c r="T260" s="1">
        <v>8</v>
      </c>
      <c r="U260" s="1">
        <v>3</v>
      </c>
      <c r="V260" s="1">
        <v>3</v>
      </c>
      <c r="W260" s="1" t="s">
        <v>49</v>
      </c>
      <c r="AC260" s="1" t="s">
        <v>50</v>
      </c>
      <c r="AD260" s="1">
        <v>3</v>
      </c>
      <c r="AE260">
        <v>9.9500000000000005E-2</v>
      </c>
      <c r="AF260" s="1">
        <v>2.1802199999999998</v>
      </c>
      <c r="AG260" s="1" t="s">
        <v>49</v>
      </c>
    </row>
    <row r="261" spans="1:37" x14ac:dyDescent="0.25">
      <c r="A261" t="s">
        <v>209</v>
      </c>
      <c r="B261">
        <v>1008604</v>
      </c>
      <c r="C261">
        <v>2015</v>
      </c>
      <c r="D261" t="s">
        <v>43</v>
      </c>
      <c r="E261" t="s">
        <v>44</v>
      </c>
      <c r="F261" t="s">
        <v>45</v>
      </c>
      <c r="G261" s="1" t="s">
        <v>249</v>
      </c>
      <c r="I261" s="1" t="s">
        <v>62</v>
      </c>
      <c r="K261" t="s">
        <v>49</v>
      </c>
      <c r="L261" s="1">
        <v>304</v>
      </c>
      <c r="M261">
        <v>75</v>
      </c>
      <c r="N261">
        <v>80</v>
      </c>
      <c r="O261">
        <v>49.4</v>
      </c>
      <c r="P261">
        <v>6.0000000000000001E-3</v>
      </c>
      <c r="Q261">
        <v>8.0000000000000002E-3</v>
      </c>
      <c r="R261">
        <v>0.12</v>
      </c>
      <c r="S261">
        <v>0.18</v>
      </c>
      <c r="T261" s="1">
        <v>4</v>
      </c>
      <c r="U261" s="1">
        <v>2</v>
      </c>
      <c r="V261" s="1">
        <v>0</v>
      </c>
      <c r="W261" s="1" t="s">
        <v>49</v>
      </c>
      <c r="AC261" s="1" t="s">
        <v>50</v>
      </c>
      <c r="AD261" s="1">
        <v>2</v>
      </c>
      <c r="AE261">
        <v>3.3656999999999999E-2</v>
      </c>
      <c r="AF261" s="1">
        <v>0.66201600000000005</v>
      </c>
      <c r="AG261" s="1" t="s">
        <v>49</v>
      </c>
    </row>
    <row r="262" spans="1:37" x14ac:dyDescent="0.25">
      <c r="A262" t="s">
        <v>200</v>
      </c>
      <c r="B262">
        <v>1011275</v>
      </c>
      <c r="C262">
        <v>2015</v>
      </c>
      <c r="D262" t="s">
        <v>43</v>
      </c>
      <c r="E262" t="s">
        <v>44</v>
      </c>
      <c r="F262" t="s">
        <v>45</v>
      </c>
      <c r="G262" s="1" t="s">
        <v>250</v>
      </c>
      <c r="I262" s="1" t="s">
        <v>62</v>
      </c>
      <c r="K262" t="s">
        <v>49</v>
      </c>
      <c r="L262" s="1">
        <v>1158003</v>
      </c>
      <c r="M262">
        <v>75</v>
      </c>
      <c r="N262">
        <v>100</v>
      </c>
      <c r="O262">
        <v>29</v>
      </c>
      <c r="P262">
        <v>3.3999999999999998E-3</v>
      </c>
      <c r="Q262">
        <v>3.3999999999999998E-3</v>
      </c>
      <c r="R262">
        <v>0.35</v>
      </c>
      <c r="S262">
        <v>0.35</v>
      </c>
      <c r="T262" s="1">
        <v>131</v>
      </c>
      <c r="U262" s="1">
        <v>393</v>
      </c>
      <c r="V262" s="1">
        <v>0</v>
      </c>
      <c r="W262" s="1" t="s">
        <v>49</v>
      </c>
      <c r="AC262" s="1" t="s">
        <v>49</v>
      </c>
      <c r="AG262" s="1" t="s">
        <v>50</v>
      </c>
      <c r="AH262" s="1">
        <v>393</v>
      </c>
      <c r="AI262">
        <v>1670.4</v>
      </c>
      <c r="AJ262" s="1">
        <v>0.48</v>
      </c>
      <c r="AK262">
        <v>2E-3</v>
      </c>
    </row>
    <row r="263" spans="1:37" x14ac:dyDescent="0.25">
      <c r="A263" t="s">
        <v>209</v>
      </c>
      <c r="B263">
        <v>1008604</v>
      </c>
      <c r="C263">
        <v>2015</v>
      </c>
      <c r="D263" t="s">
        <v>43</v>
      </c>
      <c r="E263" t="s">
        <v>44</v>
      </c>
      <c r="F263" t="s">
        <v>45</v>
      </c>
      <c r="G263" s="1" t="s">
        <v>250</v>
      </c>
      <c r="I263" s="1" t="s">
        <v>62</v>
      </c>
      <c r="K263" t="s">
        <v>49</v>
      </c>
      <c r="L263" s="1">
        <v>8828.9779999999992</v>
      </c>
      <c r="M263">
        <v>86.75</v>
      </c>
      <c r="N263">
        <v>113.5</v>
      </c>
      <c r="O263">
        <v>50</v>
      </c>
      <c r="P263">
        <v>6.0000000000000001E-3</v>
      </c>
      <c r="Q263">
        <v>8.0000000000000002E-3</v>
      </c>
      <c r="R263">
        <v>0.12</v>
      </c>
      <c r="S263">
        <v>0.18</v>
      </c>
      <c r="T263" s="1">
        <v>38</v>
      </c>
      <c r="U263" s="1">
        <v>34</v>
      </c>
      <c r="V263" s="1">
        <v>2</v>
      </c>
      <c r="W263" s="1" t="s">
        <v>49</v>
      </c>
      <c r="AC263" s="1" t="s">
        <v>50</v>
      </c>
      <c r="AD263" s="1">
        <v>34</v>
      </c>
      <c r="AE263">
        <v>1.375732</v>
      </c>
      <c r="AF263" s="1">
        <v>27.059843999999998</v>
      </c>
      <c r="AG263" s="1" t="s">
        <v>49</v>
      </c>
    </row>
    <row r="264" spans="1:37" x14ac:dyDescent="0.25">
      <c r="A264" t="s">
        <v>230</v>
      </c>
      <c r="B264">
        <v>1009657</v>
      </c>
      <c r="C264">
        <v>2015</v>
      </c>
      <c r="D264" t="s">
        <v>43</v>
      </c>
      <c r="E264" t="s">
        <v>44</v>
      </c>
      <c r="F264" t="s">
        <v>45</v>
      </c>
      <c r="G264" s="1" t="s">
        <v>251</v>
      </c>
      <c r="I264" s="1" t="s">
        <v>47</v>
      </c>
      <c r="J264" t="s">
        <v>48</v>
      </c>
      <c r="K264" t="s">
        <v>49</v>
      </c>
      <c r="L264" s="1">
        <v>244972.42</v>
      </c>
      <c r="M264">
        <v>79.111111100000002</v>
      </c>
      <c r="N264">
        <v>25.777777799999999</v>
      </c>
      <c r="O264">
        <v>43.59</v>
      </c>
      <c r="P264">
        <v>0</v>
      </c>
      <c r="Q264">
        <v>2.01E-2</v>
      </c>
      <c r="R264">
        <v>0</v>
      </c>
      <c r="S264">
        <v>0.6179</v>
      </c>
      <c r="T264" s="1">
        <v>22</v>
      </c>
      <c r="U264" s="1">
        <v>41</v>
      </c>
      <c r="V264" s="1">
        <v>0</v>
      </c>
      <c r="W264" s="1" t="s">
        <v>49</v>
      </c>
      <c r="AC264" s="1" t="s">
        <v>50</v>
      </c>
      <c r="AD264" s="1">
        <v>39</v>
      </c>
      <c r="AE264">
        <v>26.377878599999999</v>
      </c>
      <c r="AF264" s="1">
        <v>47.963596099999997</v>
      </c>
      <c r="AG264" s="1" t="s">
        <v>50</v>
      </c>
      <c r="AH264" s="1">
        <v>2</v>
      </c>
      <c r="AI264">
        <v>140.50415989999999</v>
      </c>
      <c r="AJ264" s="1">
        <v>0.20720420000000001</v>
      </c>
      <c r="AK264">
        <v>2.5319999999999997E-4</v>
      </c>
    </row>
    <row r="265" spans="1:37" x14ac:dyDescent="0.25">
      <c r="A265" t="s">
        <v>177</v>
      </c>
      <c r="B265">
        <v>1007485</v>
      </c>
      <c r="C265">
        <v>2015</v>
      </c>
      <c r="D265" t="s">
        <v>43</v>
      </c>
      <c r="E265" t="s">
        <v>44</v>
      </c>
      <c r="F265" t="s">
        <v>45</v>
      </c>
      <c r="G265" s="1" t="s">
        <v>252</v>
      </c>
      <c r="I265" s="1" t="s">
        <v>47</v>
      </c>
      <c r="J265" t="s">
        <v>179</v>
      </c>
      <c r="K265" t="s">
        <v>49</v>
      </c>
      <c r="L265" s="1">
        <v>74653</v>
      </c>
      <c r="M265">
        <v>140</v>
      </c>
      <c r="N265">
        <v>44.3</v>
      </c>
      <c r="O265">
        <v>53.82</v>
      </c>
      <c r="P265">
        <v>1.2955E-2</v>
      </c>
      <c r="Q265">
        <v>3.4212199999999998E-2</v>
      </c>
      <c r="R265">
        <v>0.23319280000000001</v>
      </c>
      <c r="S265">
        <v>0.233433</v>
      </c>
      <c r="T265" s="1">
        <v>4</v>
      </c>
      <c r="U265" s="1">
        <v>6</v>
      </c>
      <c r="V265" s="1">
        <v>0</v>
      </c>
      <c r="W265" s="1" t="s">
        <v>50</v>
      </c>
      <c r="X265" s="1">
        <v>2</v>
      </c>
      <c r="Y265">
        <v>0.50961650000000003</v>
      </c>
      <c r="Z265">
        <v>3.3439641</v>
      </c>
      <c r="AA265">
        <v>0</v>
      </c>
      <c r="AB265" s="1">
        <v>0</v>
      </c>
      <c r="AC265" s="1" t="s">
        <v>49</v>
      </c>
      <c r="AG265" s="1" t="s">
        <v>50</v>
      </c>
      <c r="AH265" s="1">
        <v>6</v>
      </c>
      <c r="AI265">
        <v>271.25448899999998</v>
      </c>
      <c r="AJ265" s="1">
        <v>0.18259700000000001</v>
      </c>
      <c r="AK265">
        <v>2.5020000000000001E-4</v>
      </c>
    </row>
    <row r="266" spans="1:37" x14ac:dyDescent="0.25">
      <c r="A266" t="s">
        <v>209</v>
      </c>
      <c r="B266">
        <v>1008604</v>
      </c>
      <c r="C266">
        <v>2015</v>
      </c>
      <c r="D266" t="s">
        <v>43</v>
      </c>
      <c r="E266" t="s">
        <v>44</v>
      </c>
      <c r="F266" t="s">
        <v>45</v>
      </c>
      <c r="G266" s="1" t="s">
        <v>252</v>
      </c>
      <c r="I266" s="1" t="s">
        <v>62</v>
      </c>
      <c r="K266" t="s">
        <v>49</v>
      </c>
      <c r="L266" s="1">
        <v>8923</v>
      </c>
      <c r="M266">
        <v>88</v>
      </c>
      <c r="N266">
        <v>427.5</v>
      </c>
      <c r="O266">
        <v>49</v>
      </c>
      <c r="P266">
        <v>6.0000000000000001E-3</v>
      </c>
      <c r="Q266">
        <v>8.0000000000000002E-3</v>
      </c>
      <c r="R266">
        <v>0.12</v>
      </c>
      <c r="S266">
        <v>0.18</v>
      </c>
      <c r="T266" s="1">
        <v>9</v>
      </c>
      <c r="U266" s="1">
        <v>16</v>
      </c>
      <c r="V266" s="1">
        <v>12</v>
      </c>
      <c r="W266" s="1" t="s">
        <v>49</v>
      </c>
      <c r="AC266" s="1" t="s">
        <v>50</v>
      </c>
      <c r="AD266" s="1">
        <v>3</v>
      </c>
      <c r="AE266">
        <v>42.906753000000002</v>
      </c>
      <c r="AF266" s="1">
        <v>144.44929999999999</v>
      </c>
      <c r="AG266" s="1" t="s">
        <v>50</v>
      </c>
      <c r="AH266" s="1">
        <v>1</v>
      </c>
      <c r="AI266">
        <v>1181.2346695000001</v>
      </c>
      <c r="AJ266" s="1">
        <v>0.40579510000000002</v>
      </c>
      <c r="AK266">
        <v>1.1483999999999999E-2</v>
      </c>
    </row>
    <row r="267" spans="1:37" x14ac:dyDescent="0.25">
      <c r="A267" t="s">
        <v>237</v>
      </c>
      <c r="B267">
        <v>1008367</v>
      </c>
      <c r="C267">
        <v>2015</v>
      </c>
      <c r="D267" t="s">
        <v>43</v>
      </c>
      <c r="E267" t="s">
        <v>44</v>
      </c>
      <c r="F267" t="s">
        <v>45</v>
      </c>
      <c r="G267" s="1" t="s">
        <v>253</v>
      </c>
      <c r="I267" s="1" t="s">
        <v>47</v>
      </c>
      <c r="J267" t="s">
        <v>86</v>
      </c>
      <c r="K267" t="s">
        <v>49</v>
      </c>
      <c r="L267" s="1">
        <v>28575.15</v>
      </c>
      <c r="M267">
        <v>100</v>
      </c>
      <c r="N267">
        <v>40</v>
      </c>
      <c r="O267">
        <v>46.834863300000002</v>
      </c>
      <c r="P267">
        <v>5.4568000000000004E-3</v>
      </c>
      <c r="Q267">
        <v>5.4568000000000004E-3</v>
      </c>
      <c r="R267">
        <v>0.13324259999999999</v>
      </c>
      <c r="S267">
        <v>0.13324259999999999</v>
      </c>
      <c r="T267" s="1">
        <v>4</v>
      </c>
      <c r="U267" s="1">
        <v>3</v>
      </c>
      <c r="V267" s="1">
        <v>0</v>
      </c>
      <c r="W267" s="1" t="s">
        <v>49</v>
      </c>
      <c r="AC267" s="1" t="s">
        <v>49</v>
      </c>
      <c r="AG267" s="1" t="s">
        <v>50</v>
      </c>
      <c r="AH267" s="1">
        <v>3</v>
      </c>
      <c r="AI267">
        <v>137.03047000000001</v>
      </c>
      <c r="AJ267" s="1">
        <v>5.0599999999999999E-2</v>
      </c>
      <c r="AK267">
        <v>1.2E-4</v>
      </c>
    </row>
    <row r="268" spans="1:37" x14ac:dyDescent="0.25">
      <c r="A268" t="s">
        <v>209</v>
      </c>
      <c r="B268">
        <v>1008604</v>
      </c>
      <c r="C268">
        <v>2015</v>
      </c>
      <c r="D268" t="s">
        <v>43</v>
      </c>
      <c r="E268" t="s">
        <v>44</v>
      </c>
      <c r="F268" t="s">
        <v>45</v>
      </c>
      <c r="G268" s="1" t="s">
        <v>254</v>
      </c>
      <c r="I268" s="1" t="s">
        <v>62</v>
      </c>
      <c r="K268" t="s">
        <v>49</v>
      </c>
      <c r="L268" s="1">
        <v>179</v>
      </c>
      <c r="M268">
        <v>75</v>
      </c>
      <c r="N268">
        <v>87.5</v>
      </c>
      <c r="O268">
        <v>46.8</v>
      </c>
      <c r="P268">
        <v>6.0000000000000001E-3</v>
      </c>
      <c r="Q268">
        <v>8.0000000000000002E-3</v>
      </c>
      <c r="R268">
        <v>0.12</v>
      </c>
      <c r="S268">
        <v>0.18</v>
      </c>
      <c r="T268" s="1">
        <v>1</v>
      </c>
      <c r="U268" s="1">
        <v>2</v>
      </c>
      <c r="V268" s="1">
        <v>0</v>
      </c>
      <c r="W268" s="1" t="s">
        <v>49</v>
      </c>
      <c r="AC268" s="1" t="s">
        <v>50</v>
      </c>
      <c r="AD268" s="1">
        <v>2</v>
      </c>
      <c r="AE268">
        <v>2.7890999999999999E-2</v>
      </c>
      <c r="AF268" s="1">
        <v>0.54861599999999999</v>
      </c>
      <c r="AG268" s="1" t="s">
        <v>49</v>
      </c>
    </row>
    <row r="269" spans="1:37" x14ac:dyDescent="0.25">
      <c r="A269" t="s">
        <v>159</v>
      </c>
      <c r="B269">
        <v>1010367</v>
      </c>
      <c r="C269">
        <v>2015</v>
      </c>
      <c r="D269" t="s">
        <v>43</v>
      </c>
      <c r="E269" t="s">
        <v>44</v>
      </c>
      <c r="F269" t="s">
        <v>45</v>
      </c>
      <c r="G269" s="1" t="s">
        <v>255</v>
      </c>
      <c r="I269" s="1" t="s">
        <v>47</v>
      </c>
      <c r="J269" t="s">
        <v>48</v>
      </c>
      <c r="K269" t="s">
        <v>49</v>
      </c>
      <c r="L269" s="1">
        <v>4574.12</v>
      </c>
      <c r="M269">
        <v>80</v>
      </c>
      <c r="N269">
        <v>25</v>
      </c>
      <c r="O269">
        <v>51</v>
      </c>
      <c r="P269">
        <v>6.6299999999999996E-4</v>
      </c>
      <c r="Q269">
        <v>1.1050000000000001E-3</v>
      </c>
      <c r="R269">
        <v>0.2430495</v>
      </c>
      <c r="S269">
        <v>0.40508250000000001</v>
      </c>
      <c r="T269" s="1">
        <v>1</v>
      </c>
      <c r="U269" s="1">
        <v>1</v>
      </c>
      <c r="V269" s="1">
        <v>0</v>
      </c>
      <c r="W269" s="1" t="s">
        <v>49</v>
      </c>
      <c r="AC269" s="1" t="s">
        <v>50</v>
      </c>
      <c r="AD269" s="1">
        <v>1</v>
      </c>
      <c r="AE269">
        <v>2.72944E-2</v>
      </c>
      <c r="AF269" s="1">
        <v>3.6523336999999998</v>
      </c>
      <c r="AG269" s="1" t="s">
        <v>49</v>
      </c>
    </row>
    <row r="270" spans="1:37" x14ac:dyDescent="0.25">
      <c r="A270" t="s">
        <v>241</v>
      </c>
      <c r="B270">
        <v>1008242</v>
      </c>
      <c r="C270">
        <v>2015</v>
      </c>
      <c r="D270" t="s">
        <v>43</v>
      </c>
      <c r="E270" t="s">
        <v>44</v>
      </c>
      <c r="F270" t="s">
        <v>45</v>
      </c>
      <c r="G270" s="1" t="s">
        <v>255</v>
      </c>
      <c r="I270" s="1" t="s">
        <v>47</v>
      </c>
      <c r="J270" t="s">
        <v>243</v>
      </c>
      <c r="K270" t="s">
        <v>49</v>
      </c>
      <c r="L270" s="1">
        <v>81735.240000000005</v>
      </c>
      <c r="M270">
        <v>60</v>
      </c>
      <c r="N270">
        <v>90</v>
      </c>
      <c r="O270">
        <v>48.93</v>
      </c>
      <c r="P270">
        <v>1.7999999999999999E-2</v>
      </c>
      <c r="Q270">
        <v>1.9E-2</v>
      </c>
      <c r="R270">
        <v>0.46600000000000003</v>
      </c>
      <c r="S270">
        <v>0.51300000000000001</v>
      </c>
      <c r="T270" s="1">
        <v>2</v>
      </c>
      <c r="U270" s="1">
        <v>6</v>
      </c>
      <c r="V270" s="1">
        <v>0</v>
      </c>
      <c r="W270" s="1" t="s">
        <v>50</v>
      </c>
      <c r="X270" s="1">
        <v>3</v>
      </c>
      <c r="Y270">
        <v>0.89</v>
      </c>
      <c r="Z270">
        <v>8.33</v>
      </c>
      <c r="AA270">
        <v>0.05</v>
      </c>
      <c r="AB270" s="1">
        <v>0.44</v>
      </c>
      <c r="AC270" s="1" t="s">
        <v>50</v>
      </c>
      <c r="AD270" s="1">
        <v>3</v>
      </c>
      <c r="AE270">
        <v>0.56999999999999995</v>
      </c>
      <c r="AF270" s="1">
        <v>5.62</v>
      </c>
      <c r="AG270" s="1" t="s">
        <v>49</v>
      </c>
    </row>
    <row r="271" spans="1:37" x14ac:dyDescent="0.25">
      <c r="A271" t="s">
        <v>241</v>
      </c>
      <c r="B271">
        <v>1008242</v>
      </c>
      <c r="C271">
        <v>2015</v>
      </c>
      <c r="D271" t="s">
        <v>43</v>
      </c>
      <c r="E271" t="s">
        <v>44</v>
      </c>
      <c r="F271" t="s">
        <v>45</v>
      </c>
      <c r="G271" s="1" t="s">
        <v>256</v>
      </c>
      <c r="I271" s="1" t="s">
        <v>47</v>
      </c>
      <c r="J271" t="s">
        <v>243</v>
      </c>
      <c r="K271" t="s">
        <v>49</v>
      </c>
      <c r="L271" s="1">
        <v>501050.94</v>
      </c>
      <c r="M271">
        <v>60</v>
      </c>
      <c r="N271">
        <v>87.8</v>
      </c>
      <c r="O271">
        <v>50.01</v>
      </c>
      <c r="P271">
        <v>1.7999999999999999E-2</v>
      </c>
      <c r="Q271">
        <v>1.9E-2</v>
      </c>
      <c r="R271">
        <v>0.46600000000000003</v>
      </c>
      <c r="S271">
        <v>0.51300000000000001</v>
      </c>
      <c r="T271" s="1">
        <v>25</v>
      </c>
      <c r="U271" s="1">
        <v>76</v>
      </c>
      <c r="V271" s="1">
        <v>0</v>
      </c>
      <c r="W271" s="1" t="s">
        <v>50</v>
      </c>
      <c r="X271" s="1">
        <v>69</v>
      </c>
      <c r="Y271">
        <v>24.7</v>
      </c>
      <c r="Z271">
        <v>230.9</v>
      </c>
      <c r="AA271">
        <v>1.04</v>
      </c>
      <c r="AB271" s="1">
        <v>9.69</v>
      </c>
      <c r="AC271" s="1" t="s">
        <v>50</v>
      </c>
      <c r="AD271" s="1">
        <v>7</v>
      </c>
      <c r="AE271">
        <v>1.1399999999999999</v>
      </c>
      <c r="AF271" s="1">
        <v>11.25</v>
      </c>
      <c r="AG271" s="1" t="s">
        <v>50</v>
      </c>
      <c r="AH271" s="1">
        <v>6</v>
      </c>
      <c r="AI271">
        <v>30.08</v>
      </c>
      <c r="AJ271" s="1">
        <v>4.99E-2</v>
      </c>
      <c r="AK271">
        <v>1E-4</v>
      </c>
    </row>
    <row r="272" spans="1:37" x14ac:dyDescent="0.25">
      <c r="A272" t="s">
        <v>245</v>
      </c>
      <c r="B272">
        <v>1009609</v>
      </c>
      <c r="C272">
        <v>2015</v>
      </c>
      <c r="D272" t="s">
        <v>43</v>
      </c>
      <c r="E272" t="s">
        <v>44</v>
      </c>
      <c r="F272" t="s">
        <v>45</v>
      </c>
      <c r="G272" s="1" t="s">
        <v>257</v>
      </c>
      <c r="I272" s="1" t="s">
        <v>62</v>
      </c>
      <c r="K272" t="s">
        <v>49</v>
      </c>
      <c r="L272" s="1">
        <v>38853.51</v>
      </c>
      <c r="M272">
        <v>70</v>
      </c>
      <c r="N272">
        <v>15</v>
      </c>
      <c r="O272">
        <v>55.3</v>
      </c>
      <c r="P272">
        <v>4.0481999999999997E-2</v>
      </c>
      <c r="Q272">
        <v>4.0481999999999997E-2</v>
      </c>
      <c r="R272">
        <v>0.52407099999999995</v>
      </c>
      <c r="S272">
        <v>0.52407099999999995</v>
      </c>
      <c r="T272" s="1">
        <v>11</v>
      </c>
      <c r="U272" s="1">
        <v>8</v>
      </c>
      <c r="V272" s="1">
        <v>0</v>
      </c>
      <c r="W272" s="1" t="s">
        <v>49</v>
      </c>
      <c r="AC272" s="1" t="s">
        <v>50</v>
      </c>
      <c r="AD272" s="1">
        <v>8</v>
      </c>
      <c r="AE272">
        <v>2.5350564000000002</v>
      </c>
      <c r="AF272" s="1">
        <v>8.7325701999999996</v>
      </c>
      <c r="AG272" s="1" t="s">
        <v>49</v>
      </c>
    </row>
    <row r="273" spans="1:37" x14ac:dyDescent="0.25">
      <c r="A273" t="s">
        <v>159</v>
      </c>
      <c r="B273">
        <v>1010367</v>
      </c>
      <c r="C273">
        <v>2015</v>
      </c>
      <c r="D273" t="s">
        <v>43</v>
      </c>
      <c r="E273" t="s">
        <v>44</v>
      </c>
      <c r="F273" t="s">
        <v>45</v>
      </c>
      <c r="G273" s="1" t="s">
        <v>258</v>
      </c>
      <c r="I273" s="1" t="s">
        <v>47</v>
      </c>
      <c r="J273" t="s">
        <v>48</v>
      </c>
      <c r="K273" t="s">
        <v>49</v>
      </c>
      <c r="L273" s="1">
        <v>6466.93</v>
      </c>
      <c r="M273">
        <v>80</v>
      </c>
      <c r="N273">
        <v>25</v>
      </c>
      <c r="O273">
        <v>51</v>
      </c>
      <c r="P273">
        <v>6.6299999999999996E-4</v>
      </c>
      <c r="Q273">
        <v>1.1050000000000001E-3</v>
      </c>
      <c r="R273">
        <v>0.2430495</v>
      </c>
      <c r="S273">
        <v>0.40508250000000001</v>
      </c>
      <c r="T273" s="1">
        <v>1</v>
      </c>
      <c r="U273" s="1">
        <v>3</v>
      </c>
      <c r="V273" s="1">
        <v>0</v>
      </c>
      <c r="W273" s="1" t="s">
        <v>49</v>
      </c>
      <c r="AC273" s="1" t="s">
        <v>50</v>
      </c>
      <c r="AD273" s="1">
        <v>3</v>
      </c>
      <c r="AE273">
        <v>3.8589100000000001E-2</v>
      </c>
      <c r="AF273" s="1">
        <v>5.1637006000000003</v>
      </c>
      <c r="AG273" s="1" t="s">
        <v>49</v>
      </c>
    </row>
    <row r="274" spans="1:37" x14ac:dyDescent="0.25">
      <c r="A274" t="s">
        <v>241</v>
      </c>
      <c r="B274">
        <v>1008242</v>
      </c>
      <c r="C274">
        <v>2015</v>
      </c>
      <c r="D274" t="s">
        <v>43</v>
      </c>
      <c r="E274" t="s">
        <v>44</v>
      </c>
      <c r="F274" t="s">
        <v>45</v>
      </c>
      <c r="G274" s="1" t="s">
        <v>259</v>
      </c>
      <c r="I274" s="1" t="s">
        <v>47</v>
      </c>
      <c r="J274" t="s">
        <v>243</v>
      </c>
      <c r="K274" t="s">
        <v>49</v>
      </c>
      <c r="L274" s="1">
        <v>43588.7</v>
      </c>
      <c r="M274">
        <v>60</v>
      </c>
      <c r="N274">
        <v>60.83</v>
      </c>
      <c r="O274">
        <v>56.33</v>
      </c>
      <c r="P274">
        <v>1.9E-2</v>
      </c>
      <c r="Q274">
        <v>1.9E-2</v>
      </c>
      <c r="R274">
        <v>0.51200000000000001</v>
      </c>
      <c r="S274">
        <v>0.51300000000000001</v>
      </c>
      <c r="T274" s="1">
        <v>6</v>
      </c>
      <c r="U274" s="1">
        <v>15</v>
      </c>
      <c r="V274" s="1">
        <v>6</v>
      </c>
      <c r="W274" s="1" t="s">
        <v>49</v>
      </c>
      <c r="AC274" s="1" t="s">
        <v>50</v>
      </c>
      <c r="AD274" s="1">
        <v>21</v>
      </c>
      <c r="AE274">
        <v>3.43</v>
      </c>
      <c r="AF274" s="1">
        <v>33.74</v>
      </c>
      <c r="AG274" s="1" t="s">
        <v>49</v>
      </c>
    </row>
    <row r="275" spans="1:37" x14ac:dyDescent="0.25">
      <c r="A275" t="s">
        <v>230</v>
      </c>
      <c r="B275">
        <v>1009657</v>
      </c>
      <c r="C275">
        <v>2015</v>
      </c>
      <c r="D275" t="s">
        <v>43</v>
      </c>
      <c r="E275" t="s">
        <v>44</v>
      </c>
      <c r="F275" t="s">
        <v>45</v>
      </c>
      <c r="G275" s="1" t="s">
        <v>260</v>
      </c>
      <c r="I275" s="1" t="s">
        <v>47</v>
      </c>
      <c r="J275" t="s">
        <v>48</v>
      </c>
      <c r="K275" t="s">
        <v>49</v>
      </c>
      <c r="L275" s="1">
        <v>509010.75</v>
      </c>
      <c r="M275">
        <v>81.75</v>
      </c>
      <c r="N275">
        <v>45.25</v>
      </c>
      <c r="O275">
        <v>47.6</v>
      </c>
      <c r="P275">
        <v>0</v>
      </c>
      <c r="Q275">
        <v>4.5499999999999999E-2</v>
      </c>
      <c r="R275">
        <v>0</v>
      </c>
      <c r="S275">
        <v>0.76090000000000002</v>
      </c>
      <c r="T275" s="1">
        <v>35</v>
      </c>
      <c r="U275" s="1">
        <v>62</v>
      </c>
      <c r="V275" s="1">
        <v>0</v>
      </c>
      <c r="W275" s="1" t="s">
        <v>49</v>
      </c>
      <c r="AC275" s="1" t="s">
        <v>50</v>
      </c>
      <c r="AD275" s="1">
        <v>58</v>
      </c>
      <c r="AE275">
        <v>6.3009594</v>
      </c>
      <c r="AF275" s="1">
        <v>73.116500900000005</v>
      </c>
      <c r="AG275" s="1" t="s">
        <v>50</v>
      </c>
      <c r="AH275" s="1">
        <v>4</v>
      </c>
      <c r="AI275">
        <v>1008.5290939</v>
      </c>
      <c r="AJ275" s="1">
        <v>0.49483830000000001</v>
      </c>
      <c r="AK275">
        <v>2.1183999999999999E-3</v>
      </c>
    </row>
    <row r="276" spans="1:37" x14ac:dyDescent="0.25">
      <c r="A276" t="s">
        <v>237</v>
      </c>
      <c r="B276">
        <v>1008367</v>
      </c>
      <c r="C276">
        <v>2015</v>
      </c>
      <c r="D276" t="s">
        <v>43</v>
      </c>
      <c r="E276" t="s">
        <v>44</v>
      </c>
      <c r="F276" t="s">
        <v>45</v>
      </c>
      <c r="G276" s="1" t="s">
        <v>261</v>
      </c>
      <c r="I276" s="1" t="s">
        <v>47</v>
      </c>
      <c r="J276" t="s">
        <v>86</v>
      </c>
      <c r="K276" t="s">
        <v>49</v>
      </c>
      <c r="L276" s="1">
        <v>9470.5</v>
      </c>
      <c r="M276">
        <v>80</v>
      </c>
      <c r="N276">
        <v>25</v>
      </c>
      <c r="O276">
        <v>54.377944999999997</v>
      </c>
      <c r="P276">
        <v>0.11448510000000001</v>
      </c>
      <c r="Q276">
        <v>0.11448510000000001</v>
      </c>
      <c r="R276">
        <v>0.50385650000000004</v>
      </c>
      <c r="S276">
        <v>0.50385650000000004</v>
      </c>
      <c r="T276" s="1">
        <v>38</v>
      </c>
      <c r="U276" s="1">
        <v>2</v>
      </c>
      <c r="V276" s="1">
        <v>0</v>
      </c>
      <c r="W276" s="1" t="s">
        <v>49</v>
      </c>
      <c r="AC276" s="1" t="s">
        <v>50</v>
      </c>
      <c r="AD276" s="1">
        <v>2</v>
      </c>
      <c r="AE276">
        <v>3.117E-2</v>
      </c>
      <c r="AF276" s="1">
        <v>5.006E-2</v>
      </c>
      <c r="AG276" s="1" t="s">
        <v>49</v>
      </c>
    </row>
    <row r="277" spans="1:37" x14ac:dyDescent="0.25">
      <c r="A277" t="s">
        <v>126</v>
      </c>
      <c r="B277">
        <v>1006770</v>
      </c>
      <c r="C277">
        <v>2015</v>
      </c>
      <c r="D277" t="s">
        <v>43</v>
      </c>
      <c r="E277" t="s">
        <v>44</v>
      </c>
      <c r="F277" t="s">
        <v>45</v>
      </c>
      <c r="G277" s="1" t="s">
        <v>262</v>
      </c>
      <c r="I277" s="1" t="s">
        <v>62</v>
      </c>
      <c r="K277" t="s">
        <v>49</v>
      </c>
      <c r="L277" s="1">
        <v>54020</v>
      </c>
      <c r="M277">
        <v>117</v>
      </c>
      <c r="N277">
        <v>0</v>
      </c>
      <c r="O277">
        <v>25</v>
      </c>
      <c r="P277">
        <v>6.6E-3</v>
      </c>
      <c r="Q277">
        <v>2.0400000000000001E-2</v>
      </c>
      <c r="R277">
        <v>0.55210000000000004</v>
      </c>
      <c r="S277">
        <v>0.68369999999999997</v>
      </c>
      <c r="T277" s="1">
        <v>5</v>
      </c>
      <c r="U277" s="1">
        <v>5</v>
      </c>
      <c r="V277" s="1">
        <v>0</v>
      </c>
      <c r="W277" s="1" t="s">
        <v>49</v>
      </c>
      <c r="X277" s="1">
        <v>0</v>
      </c>
      <c r="Y277">
        <v>0</v>
      </c>
      <c r="Z277">
        <v>0</v>
      </c>
      <c r="AA277">
        <v>0</v>
      </c>
      <c r="AB277" s="1">
        <v>0</v>
      </c>
      <c r="AC277" s="1" t="s">
        <v>50</v>
      </c>
      <c r="AD277" s="1">
        <v>5</v>
      </c>
      <c r="AE277">
        <v>0.2</v>
      </c>
      <c r="AF277" s="1">
        <v>6.8529</v>
      </c>
      <c r="AG277" s="1" t="s">
        <v>49</v>
      </c>
      <c r="AH277" s="1">
        <v>0</v>
      </c>
      <c r="AI277">
        <v>0</v>
      </c>
      <c r="AJ277" s="1">
        <v>0</v>
      </c>
      <c r="AK277">
        <v>0</v>
      </c>
    </row>
    <row r="278" spans="1:37" x14ac:dyDescent="0.25">
      <c r="A278" t="s">
        <v>130</v>
      </c>
      <c r="B278">
        <v>1010222</v>
      </c>
      <c r="C278">
        <v>2015</v>
      </c>
      <c r="D278" t="s">
        <v>43</v>
      </c>
      <c r="E278" t="s">
        <v>44</v>
      </c>
      <c r="F278" t="s">
        <v>45</v>
      </c>
      <c r="G278" s="1" t="s">
        <v>262</v>
      </c>
      <c r="I278" s="1" t="s">
        <v>47</v>
      </c>
      <c r="J278" t="s">
        <v>131</v>
      </c>
      <c r="K278" t="s">
        <v>49</v>
      </c>
      <c r="L278" s="1">
        <v>157421</v>
      </c>
      <c r="M278">
        <v>77</v>
      </c>
      <c r="N278">
        <v>32.5</v>
      </c>
      <c r="O278">
        <v>43.81</v>
      </c>
      <c r="P278">
        <v>3.9064399999999999E-2</v>
      </c>
      <c r="Q278">
        <v>3.9064399999999999E-2</v>
      </c>
      <c r="R278">
        <v>0.79819910000000005</v>
      </c>
      <c r="S278">
        <v>0.79819910000000005</v>
      </c>
      <c r="T278" s="1">
        <v>9</v>
      </c>
      <c r="U278" s="1">
        <v>9</v>
      </c>
      <c r="V278" s="1">
        <v>0</v>
      </c>
      <c r="W278" s="1" t="s">
        <v>49</v>
      </c>
      <c r="AC278" s="1" t="s">
        <v>50</v>
      </c>
      <c r="AD278" s="1">
        <v>9</v>
      </c>
      <c r="AE278">
        <v>0.84354300000000004</v>
      </c>
      <c r="AF278" s="1">
        <v>6.2829233000000002</v>
      </c>
      <c r="AG278" s="1" t="s">
        <v>49</v>
      </c>
    </row>
    <row r="279" spans="1:37" x14ac:dyDescent="0.25">
      <c r="A279" t="s">
        <v>133</v>
      </c>
      <c r="B279">
        <v>1009511</v>
      </c>
      <c r="C279">
        <v>2015</v>
      </c>
      <c r="D279" t="s">
        <v>43</v>
      </c>
      <c r="E279" t="s">
        <v>44</v>
      </c>
      <c r="F279" t="s">
        <v>45</v>
      </c>
      <c r="G279" s="1" t="s">
        <v>263</v>
      </c>
      <c r="I279" s="1" t="s">
        <v>47</v>
      </c>
      <c r="J279" t="s">
        <v>48</v>
      </c>
      <c r="K279" t="s">
        <v>49</v>
      </c>
      <c r="L279" s="1">
        <v>11549</v>
      </c>
      <c r="M279">
        <v>80</v>
      </c>
      <c r="N279">
        <v>32</v>
      </c>
      <c r="O279">
        <v>42</v>
      </c>
      <c r="P279">
        <v>6.0000000000000001E-3</v>
      </c>
      <c r="Q279">
        <v>0.02</v>
      </c>
      <c r="R279">
        <v>0.67983000000000005</v>
      </c>
      <c r="S279">
        <v>0.89829999999999999</v>
      </c>
      <c r="T279" s="1">
        <v>6</v>
      </c>
      <c r="U279" s="1">
        <v>1</v>
      </c>
      <c r="V279" s="1">
        <v>0</v>
      </c>
      <c r="W279" s="1" t="s">
        <v>49</v>
      </c>
      <c r="AC279" s="1" t="s">
        <v>50</v>
      </c>
      <c r="AD279" s="1">
        <v>1</v>
      </c>
      <c r="AE279">
        <v>3.03</v>
      </c>
      <c r="AF279" s="1">
        <v>86.4</v>
      </c>
      <c r="AG279" s="1" t="s">
        <v>49</v>
      </c>
    </row>
    <row r="280" spans="1:37" x14ac:dyDescent="0.25">
      <c r="A280" t="s">
        <v>264</v>
      </c>
      <c r="B280">
        <v>1011749</v>
      </c>
      <c r="C280">
        <v>2015</v>
      </c>
      <c r="D280" t="s">
        <v>43</v>
      </c>
      <c r="E280" t="s">
        <v>44</v>
      </c>
      <c r="F280" t="s">
        <v>45</v>
      </c>
      <c r="G280" s="1" t="s">
        <v>265</v>
      </c>
      <c r="I280" s="1" t="s">
        <v>47</v>
      </c>
      <c r="J280" t="s">
        <v>129</v>
      </c>
      <c r="K280" t="s">
        <v>49</v>
      </c>
      <c r="L280" s="1">
        <v>681470</v>
      </c>
      <c r="M280">
        <v>117.125</v>
      </c>
      <c r="N280">
        <v>34.883333399999998</v>
      </c>
      <c r="O280">
        <v>55</v>
      </c>
      <c r="P280">
        <v>1.81394E-2</v>
      </c>
      <c r="Q280">
        <v>1.881E-2</v>
      </c>
      <c r="R280">
        <v>0.1782648</v>
      </c>
      <c r="S280">
        <v>0.31578640000000002</v>
      </c>
      <c r="T280" s="1">
        <v>10</v>
      </c>
      <c r="U280" s="1">
        <v>208</v>
      </c>
      <c r="V280" s="1">
        <v>41</v>
      </c>
      <c r="W280" s="1" t="s">
        <v>49</v>
      </c>
      <c r="AC280" s="1" t="s">
        <v>50</v>
      </c>
      <c r="AD280" s="1">
        <v>5</v>
      </c>
      <c r="AE280">
        <v>0.19163659999999999</v>
      </c>
      <c r="AF280" s="1">
        <v>1.4273583999999999</v>
      </c>
      <c r="AG280" s="1" t="s">
        <v>50</v>
      </c>
      <c r="AH280" s="1">
        <v>36</v>
      </c>
      <c r="AI280">
        <v>659.92061880000006</v>
      </c>
      <c r="AJ280" s="1">
        <v>0.72135059999999995</v>
      </c>
      <c r="AK280">
        <v>1.1003E-3</v>
      </c>
    </row>
    <row r="281" spans="1:37" x14ac:dyDescent="0.25">
      <c r="A281" t="s">
        <v>126</v>
      </c>
      <c r="B281">
        <v>1006770</v>
      </c>
      <c r="C281">
        <v>2015</v>
      </c>
      <c r="D281" t="s">
        <v>43</v>
      </c>
      <c r="E281" t="s">
        <v>44</v>
      </c>
      <c r="F281" t="s">
        <v>45</v>
      </c>
      <c r="G281" s="1" t="s">
        <v>266</v>
      </c>
      <c r="I281" s="1" t="s">
        <v>62</v>
      </c>
      <c r="K281" t="s">
        <v>49</v>
      </c>
      <c r="L281" s="1">
        <v>218270</v>
      </c>
      <c r="M281">
        <v>92.8</v>
      </c>
      <c r="N281">
        <v>0</v>
      </c>
      <c r="O281">
        <v>32</v>
      </c>
      <c r="P281">
        <v>1.0800000000000001E-2</v>
      </c>
      <c r="Q281">
        <v>1.0800000000000001E-2</v>
      </c>
      <c r="R281">
        <v>0.67979999999999996</v>
      </c>
      <c r="S281">
        <v>0.67979999999999996</v>
      </c>
      <c r="T281" s="1">
        <v>5</v>
      </c>
      <c r="U281" s="1">
        <v>2</v>
      </c>
      <c r="V281" s="1">
        <v>3</v>
      </c>
      <c r="W281" s="1" t="s">
        <v>49</v>
      </c>
      <c r="X281" s="1">
        <v>0</v>
      </c>
      <c r="Y281">
        <v>0</v>
      </c>
      <c r="Z281">
        <v>0</v>
      </c>
      <c r="AA281">
        <v>0</v>
      </c>
      <c r="AB281" s="1">
        <v>0</v>
      </c>
      <c r="AC281" s="1" t="s">
        <v>50</v>
      </c>
      <c r="AD281" s="1">
        <v>2</v>
      </c>
      <c r="AE281">
        <v>0.1</v>
      </c>
      <c r="AF281" s="1">
        <v>2.9465999602999999</v>
      </c>
      <c r="AG281" s="1" t="s">
        <v>49</v>
      </c>
      <c r="AH281" s="1">
        <v>3</v>
      </c>
      <c r="AI281">
        <v>12.5</v>
      </c>
      <c r="AJ281" s="1">
        <v>9.0918002100000006E-2</v>
      </c>
      <c r="AK281">
        <v>2.4292153699999999E-2</v>
      </c>
    </row>
    <row r="282" spans="1:37" x14ac:dyDescent="0.25">
      <c r="A282" t="s">
        <v>156</v>
      </c>
      <c r="B282">
        <v>1009783</v>
      </c>
      <c r="C282">
        <v>2015</v>
      </c>
      <c r="D282" t="s">
        <v>43</v>
      </c>
      <c r="E282" t="s">
        <v>44</v>
      </c>
      <c r="F282" t="s">
        <v>45</v>
      </c>
      <c r="G282" s="1" t="s">
        <v>266</v>
      </c>
      <c r="I282" s="1" t="s">
        <v>47</v>
      </c>
      <c r="J282" t="s">
        <v>131</v>
      </c>
      <c r="K282" t="s">
        <v>49</v>
      </c>
      <c r="L282" s="1">
        <v>14562</v>
      </c>
      <c r="M282">
        <v>160</v>
      </c>
      <c r="N282">
        <v>35</v>
      </c>
      <c r="O282">
        <v>35</v>
      </c>
      <c r="P282">
        <v>8.9113000000000005E-3</v>
      </c>
      <c r="Q282">
        <v>8.9113000000000005E-3</v>
      </c>
      <c r="R282">
        <v>0.27392030000000001</v>
      </c>
      <c r="S282">
        <v>0.27392030000000001</v>
      </c>
      <c r="T282" s="1">
        <v>1</v>
      </c>
      <c r="U282" s="1">
        <v>4</v>
      </c>
      <c r="V282" s="1">
        <v>0</v>
      </c>
      <c r="W282" s="1" t="s">
        <v>49</v>
      </c>
      <c r="AC282" s="1" t="s">
        <v>50</v>
      </c>
      <c r="AD282" s="1">
        <v>4</v>
      </c>
      <c r="AE282">
        <v>3.4351800000000002E-2</v>
      </c>
      <c r="AF282" s="1">
        <v>0.3849071</v>
      </c>
      <c r="AG282" s="1" t="s">
        <v>49</v>
      </c>
    </row>
    <row r="283" spans="1:37" x14ac:dyDescent="0.25">
      <c r="A283" t="s">
        <v>130</v>
      </c>
      <c r="B283">
        <v>1010222</v>
      </c>
      <c r="C283">
        <v>2015</v>
      </c>
      <c r="D283" t="s">
        <v>43</v>
      </c>
      <c r="E283" t="s">
        <v>44</v>
      </c>
      <c r="F283" t="s">
        <v>45</v>
      </c>
      <c r="G283" s="1" t="s">
        <v>266</v>
      </c>
      <c r="I283" s="1" t="s">
        <v>47</v>
      </c>
      <c r="J283" t="s">
        <v>131</v>
      </c>
      <c r="K283" t="s">
        <v>49</v>
      </c>
      <c r="L283" s="1">
        <v>64537</v>
      </c>
      <c r="M283">
        <v>77</v>
      </c>
      <c r="N283">
        <v>32.5</v>
      </c>
      <c r="O283">
        <v>43.81</v>
      </c>
      <c r="P283">
        <v>3.9064399999999999E-2</v>
      </c>
      <c r="Q283">
        <v>3.9064399999999999E-2</v>
      </c>
      <c r="R283">
        <v>0.79819910000000005</v>
      </c>
      <c r="S283">
        <v>0.79819910000000005</v>
      </c>
      <c r="T283" s="1">
        <v>4</v>
      </c>
      <c r="U283" s="1">
        <v>4</v>
      </c>
      <c r="V283" s="1">
        <v>0</v>
      </c>
      <c r="W283" s="1" t="s">
        <v>49</v>
      </c>
      <c r="AC283" s="1" t="s">
        <v>50</v>
      </c>
      <c r="AD283" s="1">
        <v>4</v>
      </c>
      <c r="AE283">
        <v>0.34582259999999998</v>
      </c>
      <c r="AF283" s="1">
        <v>2.5757747000000002</v>
      </c>
      <c r="AG283" s="1" t="s">
        <v>49</v>
      </c>
    </row>
    <row r="284" spans="1:37" x14ac:dyDescent="0.25">
      <c r="A284" t="s">
        <v>130</v>
      </c>
      <c r="B284">
        <v>1010222</v>
      </c>
      <c r="C284">
        <v>2015</v>
      </c>
      <c r="D284" t="s">
        <v>43</v>
      </c>
      <c r="E284" t="s">
        <v>44</v>
      </c>
      <c r="F284" t="s">
        <v>45</v>
      </c>
      <c r="G284" s="1" t="s">
        <v>267</v>
      </c>
      <c r="I284" s="1" t="s">
        <v>47</v>
      </c>
      <c r="J284" t="s">
        <v>131</v>
      </c>
      <c r="K284" t="s">
        <v>49</v>
      </c>
      <c r="L284" s="1">
        <v>509962</v>
      </c>
      <c r="M284">
        <v>77</v>
      </c>
      <c r="N284">
        <v>32.5</v>
      </c>
      <c r="O284">
        <v>43.81</v>
      </c>
      <c r="P284">
        <v>3.9064399999999999E-2</v>
      </c>
      <c r="Q284">
        <v>3.9064399999999999E-2</v>
      </c>
      <c r="R284">
        <v>0.79819910000000005</v>
      </c>
      <c r="S284">
        <v>0.79819910000000005</v>
      </c>
      <c r="T284" s="1">
        <v>38</v>
      </c>
      <c r="U284" s="1">
        <v>38</v>
      </c>
      <c r="V284" s="1">
        <v>0</v>
      </c>
      <c r="W284" s="1" t="s">
        <v>49</v>
      </c>
      <c r="AC284" s="1" t="s">
        <v>50</v>
      </c>
      <c r="AD284" s="1">
        <v>38</v>
      </c>
      <c r="AE284">
        <v>2.7326396000000002</v>
      </c>
      <c r="AF284" s="1">
        <v>20.3533972</v>
      </c>
      <c r="AG284" s="1" t="s">
        <v>49</v>
      </c>
    </row>
    <row r="285" spans="1:37" x14ac:dyDescent="0.25">
      <c r="A285" t="s">
        <v>172</v>
      </c>
      <c r="B285">
        <v>1008093</v>
      </c>
      <c r="C285">
        <v>2015</v>
      </c>
      <c r="D285" t="s">
        <v>43</v>
      </c>
      <c r="E285" t="s">
        <v>44</v>
      </c>
      <c r="F285" t="s">
        <v>45</v>
      </c>
      <c r="G285" s="1" t="s">
        <v>268</v>
      </c>
      <c r="I285" s="1" t="s">
        <v>47</v>
      </c>
      <c r="J285" t="s">
        <v>48</v>
      </c>
      <c r="K285" t="s">
        <v>49</v>
      </c>
      <c r="L285" s="1">
        <v>119498</v>
      </c>
      <c r="M285">
        <v>85.5</v>
      </c>
      <c r="N285">
        <v>36</v>
      </c>
      <c r="O285">
        <v>39.25</v>
      </c>
      <c r="P285">
        <v>6.7008999999999999E-2</v>
      </c>
      <c r="Q285">
        <v>0.53620500000000004</v>
      </c>
      <c r="R285">
        <v>1.103E-3</v>
      </c>
      <c r="S285">
        <v>6.3629999999999997E-3</v>
      </c>
      <c r="T285" s="1">
        <v>4</v>
      </c>
      <c r="U285" s="1">
        <v>12</v>
      </c>
      <c r="V285" s="1">
        <v>0</v>
      </c>
      <c r="W285" s="1" t="s">
        <v>49</v>
      </c>
      <c r="AC285" s="1" t="s">
        <v>49</v>
      </c>
      <c r="AG285" s="1" t="s">
        <v>50</v>
      </c>
      <c r="AH285" s="1">
        <v>12</v>
      </c>
      <c r="AI285">
        <v>225.5762881</v>
      </c>
      <c r="AJ285" s="1">
        <v>0.13361110000000001</v>
      </c>
      <c r="AK285">
        <v>1.9349999999999999E-4</v>
      </c>
    </row>
    <row r="286" spans="1:37" x14ac:dyDescent="0.25">
      <c r="A286" t="s">
        <v>142</v>
      </c>
      <c r="B286">
        <v>1009386</v>
      </c>
      <c r="C286">
        <v>2015</v>
      </c>
      <c r="D286" t="s">
        <v>43</v>
      </c>
      <c r="E286" t="s">
        <v>44</v>
      </c>
      <c r="F286" t="s">
        <v>45</v>
      </c>
      <c r="G286" s="1" t="s">
        <v>269</v>
      </c>
      <c r="I286" s="1" t="s">
        <v>62</v>
      </c>
      <c r="K286" t="s">
        <v>49</v>
      </c>
      <c r="L286" s="1">
        <v>7162.5775000000003</v>
      </c>
      <c r="M286">
        <v>80</v>
      </c>
      <c r="N286">
        <v>90</v>
      </c>
      <c r="O286">
        <v>51.055999999999997</v>
      </c>
      <c r="P286">
        <v>5.8500000000000003E-2</v>
      </c>
      <c r="Q286">
        <v>5.8500000000000003E-2</v>
      </c>
      <c r="R286">
        <v>0.4995</v>
      </c>
      <c r="S286">
        <v>0.4995</v>
      </c>
      <c r="T286" s="1">
        <v>9</v>
      </c>
      <c r="U286" s="1">
        <v>4</v>
      </c>
      <c r="V286" s="1">
        <v>0</v>
      </c>
      <c r="W286" s="1" t="s">
        <v>49</v>
      </c>
      <c r="AC286" s="1" t="s">
        <v>50</v>
      </c>
      <c r="AD286" s="1">
        <v>4</v>
      </c>
      <c r="AE286">
        <v>0</v>
      </c>
      <c r="AF286" s="1">
        <v>0.08</v>
      </c>
      <c r="AG286" s="1" t="s">
        <v>49</v>
      </c>
    </row>
    <row r="287" spans="1:37" x14ac:dyDescent="0.25">
      <c r="A287" t="s">
        <v>135</v>
      </c>
      <c r="B287">
        <v>1009906</v>
      </c>
      <c r="C287">
        <v>2015</v>
      </c>
      <c r="D287" t="s">
        <v>43</v>
      </c>
      <c r="E287" t="s">
        <v>44</v>
      </c>
      <c r="F287" t="s">
        <v>45</v>
      </c>
      <c r="G287" s="1" t="s">
        <v>270</v>
      </c>
      <c r="I287" s="1" t="s">
        <v>47</v>
      </c>
      <c r="J287" t="s">
        <v>137</v>
      </c>
      <c r="K287" t="s">
        <v>49</v>
      </c>
      <c r="L287" s="1">
        <v>8734.4500000000007</v>
      </c>
      <c r="M287">
        <v>80</v>
      </c>
      <c r="N287">
        <v>20</v>
      </c>
      <c r="O287">
        <v>39</v>
      </c>
      <c r="P287">
        <v>7.1223999999999996E-2</v>
      </c>
      <c r="Q287">
        <v>7.1223999999999996E-2</v>
      </c>
      <c r="R287">
        <v>0.15875400000000001</v>
      </c>
      <c r="S287">
        <v>0.15875400000000001</v>
      </c>
      <c r="T287" s="1">
        <v>1</v>
      </c>
      <c r="U287" s="1">
        <v>4</v>
      </c>
      <c r="V287" s="1">
        <v>0</v>
      </c>
      <c r="W287" s="1" t="s">
        <v>49</v>
      </c>
      <c r="AC287" s="1" t="s">
        <v>49</v>
      </c>
      <c r="AG287" s="1" t="s">
        <v>50</v>
      </c>
      <c r="AH287" s="1">
        <v>4</v>
      </c>
      <c r="AI287">
        <v>37.19</v>
      </c>
      <c r="AJ287" s="1">
        <v>1.6410000000000001E-2</v>
      </c>
      <c r="AK287">
        <v>3.3000000000000003E-5</v>
      </c>
    </row>
    <row r="288" spans="1:37" x14ac:dyDescent="0.25">
      <c r="A288" t="s">
        <v>177</v>
      </c>
      <c r="B288">
        <v>1007485</v>
      </c>
      <c r="C288">
        <v>2015</v>
      </c>
      <c r="D288" t="s">
        <v>43</v>
      </c>
      <c r="E288" t="s">
        <v>44</v>
      </c>
      <c r="F288" t="s">
        <v>45</v>
      </c>
      <c r="G288" s="1" t="s">
        <v>270</v>
      </c>
      <c r="I288" s="1" t="s">
        <v>47</v>
      </c>
      <c r="J288" t="s">
        <v>179</v>
      </c>
      <c r="K288" t="s">
        <v>49</v>
      </c>
      <c r="L288" s="1">
        <v>2757498</v>
      </c>
      <c r="M288">
        <v>94.860139899999993</v>
      </c>
      <c r="N288">
        <v>78.597902099999999</v>
      </c>
      <c r="O288">
        <v>49.561957999999997</v>
      </c>
      <c r="P288">
        <v>7.8689999999999993E-3</v>
      </c>
      <c r="Q288">
        <v>1.3694E-2</v>
      </c>
      <c r="R288">
        <v>0.23213600000000001</v>
      </c>
      <c r="S288">
        <v>0.26261800000000002</v>
      </c>
      <c r="T288" s="1">
        <v>143</v>
      </c>
      <c r="U288" s="1">
        <v>411</v>
      </c>
      <c r="V288" s="1">
        <v>0</v>
      </c>
      <c r="W288" s="1" t="s">
        <v>49</v>
      </c>
      <c r="AC288" s="1" t="s">
        <v>49</v>
      </c>
      <c r="AG288" s="1" t="s">
        <v>50</v>
      </c>
      <c r="AH288" s="1">
        <v>411</v>
      </c>
      <c r="AI288">
        <v>15284.898366400001</v>
      </c>
      <c r="AJ288" s="1">
        <v>12.690295300000001</v>
      </c>
      <c r="AK288">
        <v>1.4094000000000001E-2</v>
      </c>
    </row>
    <row r="289" spans="1:37" x14ac:dyDescent="0.25">
      <c r="A289" t="s">
        <v>138</v>
      </c>
      <c r="B289">
        <v>1008293</v>
      </c>
      <c r="C289">
        <v>2015</v>
      </c>
      <c r="D289" t="s">
        <v>43</v>
      </c>
      <c r="E289" t="s">
        <v>44</v>
      </c>
      <c r="F289" t="s">
        <v>45</v>
      </c>
      <c r="G289" s="1" t="s">
        <v>270</v>
      </c>
      <c r="I289" s="1" t="s">
        <v>47</v>
      </c>
      <c r="J289" t="s">
        <v>48</v>
      </c>
      <c r="K289" t="s">
        <v>49</v>
      </c>
      <c r="L289" s="1">
        <v>37655214.439999998</v>
      </c>
      <c r="M289">
        <v>80</v>
      </c>
      <c r="N289">
        <v>2</v>
      </c>
      <c r="O289">
        <v>49</v>
      </c>
      <c r="P289">
        <v>1E-4</v>
      </c>
      <c r="Q289">
        <v>1.89E-2</v>
      </c>
      <c r="R289">
        <v>0.19</v>
      </c>
      <c r="S289">
        <v>0.2</v>
      </c>
      <c r="T289" s="1">
        <v>587</v>
      </c>
      <c r="U289" s="1">
        <v>223</v>
      </c>
      <c r="V289" s="1">
        <v>206</v>
      </c>
      <c r="W289" s="1" t="s">
        <v>50</v>
      </c>
      <c r="X289" s="1">
        <v>206</v>
      </c>
      <c r="Y289">
        <v>1118.5999999999999</v>
      </c>
      <c r="Z289">
        <v>14303.544</v>
      </c>
      <c r="AA289">
        <v>55.93</v>
      </c>
      <c r="AB289" s="1">
        <v>715.17719999999997</v>
      </c>
      <c r="AC289" s="1" t="s">
        <v>49</v>
      </c>
      <c r="AG289" s="1" t="s">
        <v>50</v>
      </c>
      <c r="AH289" s="1">
        <v>17</v>
      </c>
      <c r="AI289">
        <v>1191.8</v>
      </c>
      <c r="AJ289" s="1">
        <v>4.2</v>
      </c>
      <c r="AK289">
        <v>8.3889999999999995E-4</v>
      </c>
    </row>
    <row r="290" spans="1:37" x14ac:dyDescent="0.25">
      <c r="A290" t="s">
        <v>139</v>
      </c>
      <c r="B290">
        <v>1008219</v>
      </c>
      <c r="C290">
        <v>2015</v>
      </c>
      <c r="D290" t="s">
        <v>43</v>
      </c>
      <c r="E290" t="s">
        <v>44</v>
      </c>
      <c r="F290" t="s">
        <v>45</v>
      </c>
      <c r="G290" s="1" t="s">
        <v>270</v>
      </c>
      <c r="I290" s="1" t="s">
        <v>47</v>
      </c>
      <c r="J290" t="s">
        <v>86</v>
      </c>
      <c r="K290" t="s">
        <v>49</v>
      </c>
      <c r="L290" s="1">
        <v>1203971.2</v>
      </c>
      <c r="M290">
        <v>139.54</v>
      </c>
      <c r="N290">
        <v>94.51</v>
      </c>
      <c r="O290">
        <v>39.229999999999997</v>
      </c>
      <c r="P290">
        <v>1.2999999999999999E-2</v>
      </c>
      <c r="Q290">
        <v>2.1999999999999999E-2</v>
      </c>
      <c r="R290">
        <v>0.189</v>
      </c>
      <c r="S290">
        <v>0.41799999999999998</v>
      </c>
      <c r="T290" s="1">
        <v>122</v>
      </c>
      <c r="U290" s="1">
        <v>158</v>
      </c>
      <c r="V290" s="1">
        <v>0</v>
      </c>
      <c r="W290" s="1" t="s">
        <v>50</v>
      </c>
      <c r="X290" s="1">
        <v>105</v>
      </c>
      <c r="Y290">
        <v>88.4</v>
      </c>
      <c r="Z290">
        <v>488</v>
      </c>
      <c r="AA290">
        <v>0</v>
      </c>
      <c r="AB290" s="1">
        <v>0</v>
      </c>
      <c r="AC290" s="1" t="s">
        <v>50</v>
      </c>
      <c r="AD290" s="1">
        <v>3</v>
      </c>
      <c r="AE290">
        <v>0.9</v>
      </c>
      <c r="AF290" s="1">
        <v>5.0999999999999996</v>
      </c>
      <c r="AG290" s="1" t="s">
        <v>50</v>
      </c>
      <c r="AH290" s="1">
        <v>101</v>
      </c>
      <c r="AI290">
        <v>4733.7</v>
      </c>
      <c r="AJ290" s="1">
        <v>2.4</v>
      </c>
      <c r="AK290">
        <v>0</v>
      </c>
    </row>
    <row r="291" spans="1:37" x14ac:dyDescent="0.25">
      <c r="A291" t="s">
        <v>180</v>
      </c>
      <c r="B291">
        <v>1010837</v>
      </c>
      <c r="C291">
        <v>2015</v>
      </c>
      <c r="D291" t="s">
        <v>43</v>
      </c>
      <c r="E291" t="s">
        <v>44</v>
      </c>
      <c r="F291" t="s">
        <v>45</v>
      </c>
      <c r="G291" s="1" t="s">
        <v>270</v>
      </c>
      <c r="I291" s="1" t="s">
        <v>47</v>
      </c>
      <c r="J291" t="s">
        <v>48</v>
      </c>
      <c r="K291" t="s">
        <v>49</v>
      </c>
      <c r="L291" s="1">
        <v>1287531.17</v>
      </c>
      <c r="M291">
        <v>101.5</v>
      </c>
      <c r="N291">
        <v>439.25</v>
      </c>
      <c r="O291">
        <v>40.4</v>
      </c>
      <c r="P291">
        <v>1.1018999999999999E-2</v>
      </c>
      <c r="Q291">
        <v>1.8303E-2</v>
      </c>
      <c r="R291">
        <v>0.28638000000000002</v>
      </c>
      <c r="S291">
        <v>0.41635699999999998</v>
      </c>
      <c r="T291" s="1">
        <v>28</v>
      </c>
      <c r="U291" s="1">
        <v>18</v>
      </c>
      <c r="V291" s="1">
        <v>2</v>
      </c>
      <c r="W291" s="1" t="s">
        <v>50</v>
      </c>
      <c r="X291" s="1">
        <v>16</v>
      </c>
      <c r="Y291">
        <v>157.5</v>
      </c>
      <c r="Z291">
        <v>1252.5899999999999</v>
      </c>
      <c r="AA291">
        <v>0</v>
      </c>
      <c r="AB291" s="1">
        <v>0</v>
      </c>
      <c r="AC291" s="1" t="s">
        <v>49</v>
      </c>
      <c r="AG291" s="1" t="s">
        <v>50</v>
      </c>
      <c r="AH291" s="1">
        <v>18</v>
      </c>
      <c r="AI291">
        <v>375.6</v>
      </c>
      <c r="AJ291" s="1">
        <v>4.0199999999999996</v>
      </c>
      <c r="AK291">
        <v>1E-3</v>
      </c>
    </row>
    <row r="292" spans="1:37" x14ac:dyDescent="0.25">
      <c r="A292" t="s">
        <v>202</v>
      </c>
      <c r="B292">
        <v>1008576</v>
      </c>
      <c r="C292">
        <v>2015</v>
      </c>
      <c r="D292" t="s">
        <v>43</v>
      </c>
      <c r="E292" t="s">
        <v>44</v>
      </c>
      <c r="F292" t="s">
        <v>45</v>
      </c>
      <c r="G292" s="1" t="s">
        <v>270</v>
      </c>
      <c r="I292" s="1" t="s">
        <v>62</v>
      </c>
      <c r="K292" t="s">
        <v>49</v>
      </c>
      <c r="L292" s="1">
        <v>11345.99</v>
      </c>
      <c r="M292">
        <v>118</v>
      </c>
      <c r="N292">
        <v>47</v>
      </c>
      <c r="O292">
        <v>37.299999999999997</v>
      </c>
      <c r="P292">
        <v>2.04196E-2</v>
      </c>
      <c r="Q292">
        <v>2.04196E-2</v>
      </c>
      <c r="R292">
        <v>0.12841649999999999</v>
      </c>
      <c r="S292">
        <v>0.12841649999999999</v>
      </c>
      <c r="T292" s="1">
        <v>1</v>
      </c>
      <c r="U292" s="1">
        <v>2</v>
      </c>
      <c r="V292" s="1">
        <v>2</v>
      </c>
      <c r="W292" s="1" t="s">
        <v>49</v>
      </c>
      <c r="AC292" s="1" t="s">
        <v>49</v>
      </c>
      <c r="AG292" s="1" t="s">
        <v>50</v>
      </c>
      <c r="AH292" s="1">
        <v>2</v>
      </c>
      <c r="AI292">
        <v>16.5</v>
      </c>
      <c r="AJ292" s="1">
        <v>0.01</v>
      </c>
      <c r="AK292">
        <v>0</v>
      </c>
    </row>
    <row r="293" spans="1:37" x14ac:dyDescent="0.25">
      <c r="A293" t="s">
        <v>185</v>
      </c>
      <c r="B293">
        <v>1011534</v>
      </c>
      <c r="C293">
        <v>2015</v>
      </c>
      <c r="D293" t="s">
        <v>43</v>
      </c>
      <c r="E293" t="s">
        <v>44</v>
      </c>
      <c r="F293" t="s">
        <v>45</v>
      </c>
      <c r="G293" s="1" t="s">
        <v>270</v>
      </c>
      <c r="I293" s="1" t="s">
        <v>47</v>
      </c>
      <c r="J293" t="s">
        <v>186</v>
      </c>
      <c r="K293" t="s">
        <v>49</v>
      </c>
      <c r="L293" s="1">
        <v>2478682.3721321998</v>
      </c>
      <c r="M293">
        <v>143.01655210000001</v>
      </c>
      <c r="N293">
        <v>86.933333300000001</v>
      </c>
      <c r="O293">
        <v>49.652733300000001</v>
      </c>
      <c r="P293">
        <v>3.7112E-3</v>
      </c>
      <c r="Q293">
        <v>7.8638799999999995E-2</v>
      </c>
      <c r="R293">
        <v>8.4569599999999995E-2</v>
      </c>
      <c r="S293">
        <v>0.29081319999999999</v>
      </c>
      <c r="T293" s="1">
        <v>21</v>
      </c>
      <c r="U293" s="1">
        <v>69</v>
      </c>
      <c r="V293" s="1">
        <v>0</v>
      </c>
      <c r="W293" s="1" t="s">
        <v>50</v>
      </c>
      <c r="X293" s="1">
        <v>29</v>
      </c>
      <c r="Y293">
        <v>63.9581442</v>
      </c>
      <c r="Z293">
        <v>347.16885559999997</v>
      </c>
      <c r="AA293">
        <v>0</v>
      </c>
      <c r="AB293" s="1">
        <v>0</v>
      </c>
      <c r="AC293" s="1" t="s">
        <v>50</v>
      </c>
      <c r="AD293" s="1">
        <v>1</v>
      </c>
      <c r="AE293">
        <v>6.4197989</v>
      </c>
      <c r="AF293" s="1">
        <v>65.411239499999994</v>
      </c>
      <c r="AG293" s="1" t="s">
        <v>50</v>
      </c>
      <c r="AH293" s="1">
        <v>68</v>
      </c>
      <c r="AI293">
        <v>19661.1463625</v>
      </c>
      <c r="AJ293" s="1">
        <v>5.091342</v>
      </c>
      <c r="AK293">
        <v>3.1687600000000003E-2</v>
      </c>
    </row>
    <row r="294" spans="1:37" x14ac:dyDescent="0.25">
      <c r="A294" t="s">
        <v>188</v>
      </c>
      <c r="B294">
        <v>1011847</v>
      </c>
      <c r="C294">
        <v>2015</v>
      </c>
      <c r="D294" t="s">
        <v>43</v>
      </c>
      <c r="E294" t="s">
        <v>44</v>
      </c>
      <c r="F294" t="s">
        <v>45</v>
      </c>
      <c r="G294" s="1" t="s">
        <v>270</v>
      </c>
      <c r="I294" s="1" t="s">
        <v>47</v>
      </c>
      <c r="J294" t="s">
        <v>186</v>
      </c>
      <c r="K294" t="s">
        <v>49</v>
      </c>
      <c r="L294" s="1">
        <v>1373087.6</v>
      </c>
      <c r="M294">
        <v>137.66666670000001</v>
      </c>
      <c r="N294">
        <v>52.3333333</v>
      </c>
      <c r="O294">
        <v>42.213333300000002</v>
      </c>
      <c r="P294">
        <v>5.8774999999999999E-3</v>
      </c>
      <c r="Q294">
        <v>7.8638799999999995E-2</v>
      </c>
      <c r="R294">
        <v>0.105312</v>
      </c>
      <c r="S294">
        <v>0.36612470000000003</v>
      </c>
      <c r="T294" s="1">
        <v>13</v>
      </c>
      <c r="U294" s="1">
        <v>43</v>
      </c>
      <c r="V294" s="1">
        <v>0</v>
      </c>
      <c r="W294" s="1" t="s">
        <v>50</v>
      </c>
      <c r="X294" s="1">
        <v>12</v>
      </c>
      <c r="Y294">
        <v>0.51569609999999999</v>
      </c>
      <c r="Z294">
        <v>2.3979433999999999</v>
      </c>
      <c r="AA294">
        <v>0</v>
      </c>
      <c r="AB294" s="1">
        <v>0</v>
      </c>
      <c r="AC294" s="1" t="s">
        <v>49</v>
      </c>
      <c r="AG294" s="1" t="s">
        <v>50</v>
      </c>
      <c r="AH294" s="1">
        <v>43</v>
      </c>
      <c r="AI294">
        <v>18001.164030799999</v>
      </c>
      <c r="AJ294" s="1">
        <v>2.7783495999999999</v>
      </c>
      <c r="AK294">
        <v>2.8773699999999999E-2</v>
      </c>
    </row>
    <row r="295" spans="1:37" x14ac:dyDescent="0.25">
      <c r="A295" t="s">
        <v>143</v>
      </c>
      <c r="B295">
        <v>1008113</v>
      </c>
      <c r="C295">
        <v>2015</v>
      </c>
      <c r="D295" t="s">
        <v>43</v>
      </c>
      <c r="E295" t="s">
        <v>44</v>
      </c>
      <c r="F295" t="s">
        <v>45</v>
      </c>
      <c r="G295" s="1" t="s">
        <v>270</v>
      </c>
      <c r="I295" s="1" t="s">
        <v>47</v>
      </c>
      <c r="J295" t="s">
        <v>144</v>
      </c>
      <c r="K295" t="s">
        <v>49</v>
      </c>
      <c r="L295" s="1">
        <v>2240123.4372999999</v>
      </c>
      <c r="M295">
        <v>83.933300000000003</v>
      </c>
      <c r="N295">
        <v>224.33330000000001</v>
      </c>
      <c r="O295">
        <v>47.816699999999997</v>
      </c>
      <c r="P295">
        <v>0</v>
      </c>
      <c r="Q295">
        <v>1.2800000000000001E-2</v>
      </c>
      <c r="R295">
        <v>1.1736E-2</v>
      </c>
      <c r="S295">
        <v>0.37819999999999998</v>
      </c>
      <c r="T295" s="1">
        <v>26</v>
      </c>
      <c r="U295" s="1">
        <v>65</v>
      </c>
      <c r="V295" s="1">
        <v>0</v>
      </c>
      <c r="W295" s="1" t="s">
        <v>49</v>
      </c>
      <c r="AC295" s="1" t="s">
        <v>49</v>
      </c>
      <c r="AG295" s="1" t="s">
        <v>50</v>
      </c>
      <c r="AH295" s="1">
        <v>65</v>
      </c>
      <c r="AI295">
        <v>9663.7523999999994</v>
      </c>
      <c r="AJ295" s="1">
        <v>4.7259000000000002</v>
      </c>
      <c r="AK295">
        <v>8.3000000000000001E-3</v>
      </c>
    </row>
    <row r="296" spans="1:37" x14ac:dyDescent="0.25">
      <c r="A296" t="s">
        <v>271</v>
      </c>
      <c r="B296">
        <v>1008090</v>
      </c>
      <c r="C296">
        <v>2015</v>
      </c>
      <c r="D296" t="s">
        <v>43</v>
      </c>
      <c r="E296" t="s">
        <v>44</v>
      </c>
      <c r="F296" t="s">
        <v>45</v>
      </c>
      <c r="G296" s="1" t="s">
        <v>270</v>
      </c>
      <c r="I296" s="1" t="s">
        <v>47</v>
      </c>
      <c r="J296" t="s">
        <v>272</v>
      </c>
      <c r="K296" t="s">
        <v>49</v>
      </c>
      <c r="L296" s="1">
        <v>95197.759999999995</v>
      </c>
      <c r="M296">
        <v>80</v>
      </c>
      <c r="N296">
        <v>40</v>
      </c>
      <c r="O296">
        <v>43.49</v>
      </c>
      <c r="P296">
        <v>0.18836</v>
      </c>
      <c r="Q296">
        <v>0.46378000000000003</v>
      </c>
      <c r="R296">
        <v>9.8700000000000003E-3</v>
      </c>
      <c r="S296">
        <v>2.572E-2</v>
      </c>
      <c r="T296" s="1">
        <v>1</v>
      </c>
      <c r="U296" s="1">
        <v>1</v>
      </c>
      <c r="V296" s="1">
        <v>0</v>
      </c>
      <c r="W296" s="1" t="s">
        <v>49</v>
      </c>
      <c r="AC296" s="1" t="s">
        <v>49</v>
      </c>
      <c r="AG296" s="1" t="s">
        <v>50</v>
      </c>
      <c r="AH296" s="1">
        <v>1</v>
      </c>
      <c r="AI296">
        <v>435.7</v>
      </c>
      <c r="AJ296" s="1">
        <v>0.1</v>
      </c>
      <c r="AK296">
        <v>0</v>
      </c>
    </row>
    <row r="297" spans="1:37" x14ac:dyDescent="0.25">
      <c r="A297" t="s">
        <v>215</v>
      </c>
      <c r="B297">
        <v>1010943</v>
      </c>
      <c r="C297">
        <v>2015</v>
      </c>
      <c r="D297" t="s">
        <v>43</v>
      </c>
      <c r="E297" t="s">
        <v>44</v>
      </c>
      <c r="F297" t="s">
        <v>45</v>
      </c>
      <c r="G297" s="1" t="s">
        <v>270</v>
      </c>
      <c r="I297" s="1" t="s">
        <v>47</v>
      </c>
      <c r="J297" t="s">
        <v>216</v>
      </c>
      <c r="K297" t="s">
        <v>49</v>
      </c>
      <c r="L297" s="1">
        <v>466140.58</v>
      </c>
      <c r="M297">
        <v>131</v>
      </c>
      <c r="N297">
        <v>75</v>
      </c>
      <c r="O297">
        <v>53.57</v>
      </c>
      <c r="P297">
        <v>3.0099999999999998E-2</v>
      </c>
      <c r="Q297">
        <v>3.0099999999999998E-2</v>
      </c>
      <c r="R297">
        <v>0.83220000000000005</v>
      </c>
      <c r="S297">
        <v>0.83220000000000005</v>
      </c>
      <c r="T297" s="1">
        <v>9</v>
      </c>
      <c r="U297" s="1">
        <v>9</v>
      </c>
      <c r="V297" s="1">
        <v>0</v>
      </c>
      <c r="W297" s="1" t="s">
        <v>49</v>
      </c>
      <c r="AC297" s="1" t="s">
        <v>49</v>
      </c>
      <c r="AG297" s="1" t="s">
        <v>50</v>
      </c>
      <c r="AH297" s="1">
        <v>9</v>
      </c>
      <c r="AI297">
        <v>9558.5</v>
      </c>
      <c r="AJ297" s="1">
        <v>7.7</v>
      </c>
      <c r="AK297">
        <v>1.6E-2</v>
      </c>
    </row>
    <row r="298" spans="1:37" x14ac:dyDescent="0.25">
      <c r="A298" t="s">
        <v>181</v>
      </c>
      <c r="B298">
        <v>1009238</v>
      </c>
      <c r="C298">
        <v>2015</v>
      </c>
      <c r="D298" t="s">
        <v>43</v>
      </c>
      <c r="E298" t="s">
        <v>44</v>
      </c>
      <c r="F298" t="s">
        <v>45</v>
      </c>
      <c r="G298" s="1" t="s">
        <v>270</v>
      </c>
      <c r="I298" s="1" t="s">
        <v>47</v>
      </c>
      <c r="J298" t="s">
        <v>86</v>
      </c>
      <c r="K298" t="s">
        <v>49</v>
      </c>
      <c r="L298" s="1">
        <v>5582120.7999999998</v>
      </c>
      <c r="M298">
        <v>135.24</v>
      </c>
      <c r="N298">
        <v>27.86</v>
      </c>
      <c r="O298">
        <v>64.58</v>
      </c>
      <c r="P298">
        <v>3.3919999999999999E-2</v>
      </c>
      <c r="Q298">
        <v>3.4599999999999999E-2</v>
      </c>
      <c r="R298">
        <v>0.12062</v>
      </c>
      <c r="S298">
        <v>0.14518</v>
      </c>
      <c r="T298" s="1">
        <v>36</v>
      </c>
      <c r="U298" s="1">
        <v>78</v>
      </c>
      <c r="V298" s="1">
        <v>0</v>
      </c>
      <c r="W298" s="1" t="s">
        <v>50</v>
      </c>
      <c r="X298" s="1">
        <v>47</v>
      </c>
      <c r="Y298">
        <v>127.65161999999999</v>
      </c>
      <c r="Z298">
        <v>162.42383000000001</v>
      </c>
      <c r="AA298">
        <v>0</v>
      </c>
      <c r="AB298" s="1">
        <v>0</v>
      </c>
      <c r="AC298" s="1" t="s">
        <v>50</v>
      </c>
      <c r="AD298" s="1">
        <v>10</v>
      </c>
      <c r="AE298">
        <v>1.43404</v>
      </c>
      <c r="AF298" s="1">
        <v>2.0030100000000002</v>
      </c>
      <c r="AG298" s="1" t="s">
        <v>50</v>
      </c>
      <c r="AH298" s="1">
        <v>21</v>
      </c>
      <c r="AI298">
        <v>899.52101000000005</v>
      </c>
      <c r="AJ298" s="1">
        <v>0.18002000000000001</v>
      </c>
      <c r="AK298">
        <v>5.4000000000000001E-4</v>
      </c>
    </row>
    <row r="299" spans="1:37" x14ac:dyDescent="0.25">
      <c r="A299" t="s">
        <v>146</v>
      </c>
      <c r="B299">
        <v>1000435</v>
      </c>
      <c r="C299">
        <v>2015</v>
      </c>
      <c r="D299" t="s">
        <v>43</v>
      </c>
      <c r="E299" t="s">
        <v>44</v>
      </c>
      <c r="F299" t="s">
        <v>45</v>
      </c>
      <c r="G299" s="1" t="s">
        <v>270</v>
      </c>
      <c r="I299" s="1" t="s">
        <v>47</v>
      </c>
      <c r="J299" t="s">
        <v>147</v>
      </c>
      <c r="K299" t="s">
        <v>49</v>
      </c>
      <c r="L299" s="1">
        <v>112354.402</v>
      </c>
      <c r="M299">
        <v>91</v>
      </c>
      <c r="N299">
        <v>229</v>
      </c>
      <c r="O299">
        <v>51.55</v>
      </c>
      <c r="P299">
        <v>1.9808E-3</v>
      </c>
      <c r="Q299">
        <v>1.9808E-3</v>
      </c>
      <c r="R299">
        <v>4.9346000000000001E-2</v>
      </c>
      <c r="S299">
        <v>4.9346000000000001E-2</v>
      </c>
      <c r="T299" s="1">
        <v>2</v>
      </c>
      <c r="U299" s="1">
        <v>2</v>
      </c>
      <c r="V299" s="1">
        <v>0</v>
      </c>
      <c r="W299" s="1" t="s">
        <v>49</v>
      </c>
      <c r="AC299" s="1" t="s">
        <v>49</v>
      </c>
      <c r="AG299" s="1" t="s">
        <v>50</v>
      </c>
      <c r="AH299" s="1">
        <v>2</v>
      </c>
      <c r="AI299">
        <v>6006.4706537000002</v>
      </c>
      <c r="AJ299" s="1">
        <v>0.59024929999999998</v>
      </c>
      <c r="AK299">
        <v>3.8470000000000002E-3</v>
      </c>
    </row>
    <row r="300" spans="1:37" x14ac:dyDescent="0.25">
      <c r="A300" t="s">
        <v>139</v>
      </c>
      <c r="B300">
        <v>1008219</v>
      </c>
      <c r="C300">
        <v>2015</v>
      </c>
      <c r="D300" t="s">
        <v>43</v>
      </c>
      <c r="E300" t="s">
        <v>44</v>
      </c>
      <c r="F300" t="s">
        <v>45</v>
      </c>
      <c r="G300" s="1" t="s">
        <v>273</v>
      </c>
      <c r="I300" s="1" t="s">
        <v>47</v>
      </c>
      <c r="J300" t="s">
        <v>86</v>
      </c>
      <c r="K300" t="s">
        <v>49</v>
      </c>
      <c r="L300" s="1">
        <v>87730.75</v>
      </c>
      <c r="M300">
        <v>83</v>
      </c>
      <c r="N300">
        <v>125.2</v>
      </c>
      <c r="O300">
        <v>46.77</v>
      </c>
      <c r="P300">
        <v>3.5000000000000003E-2</v>
      </c>
      <c r="Q300">
        <v>3.5999999999999997E-2</v>
      </c>
      <c r="R300">
        <v>0.81899999999999995</v>
      </c>
      <c r="S300">
        <v>0.82599999999999996</v>
      </c>
      <c r="T300" s="1">
        <v>4</v>
      </c>
      <c r="U300" s="1">
        <v>6</v>
      </c>
      <c r="V300" s="1">
        <v>3</v>
      </c>
      <c r="W300" s="1" t="s">
        <v>49</v>
      </c>
      <c r="AC300" s="1" t="s">
        <v>50</v>
      </c>
      <c r="AD300" s="1">
        <v>2</v>
      </c>
      <c r="AE300">
        <v>0.5</v>
      </c>
      <c r="AF300" s="1">
        <v>3.8</v>
      </c>
      <c r="AG300" s="1" t="s">
        <v>50</v>
      </c>
      <c r="AH300" s="1">
        <v>4</v>
      </c>
      <c r="AI300">
        <v>35.6</v>
      </c>
      <c r="AJ300" s="1">
        <v>0.2</v>
      </c>
      <c r="AK300">
        <v>0</v>
      </c>
    </row>
    <row r="301" spans="1:37" x14ac:dyDescent="0.25">
      <c r="A301" t="s">
        <v>135</v>
      </c>
      <c r="B301">
        <v>1009906</v>
      </c>
      <c r="C301">
        <v>2015</v>
      </c>
      <c r="D301" t="s">
        <v>43</v>
      </c>
      <c r="E301" t="s">
        <v>44</v>
      </c>
      <c r="F301" t="s">
        <v>45</v>
      </c>
      <c r="G301" s="1" t="s">
        <v>274</v>
      </c>
      <c r="I301" s="1" t="s">
        <v>47</v>
      </c>
      <c r="J301" t="s">
        <v>137</v>
      </c>
      <c r="K301" t="s">
        <v>49</v>
      </c>
      <c r="L301" s="1">
        <v>136878.65</v>
      </c>
      <c r="M301">
        <v>80</v>
      </c>
      <c r="N301">
        <v>20</v>
      </c>
      <c r="O301">
        <v>41.25</v>
      </c>
      <c r="P301">
        <v>7.1223999999999996E-2</v>
      </c>
      <c r="Q301">
        <v>7.1223999999999996E-2</v>
      </c>
      <c r="R301">
        <v>0.15875400000000001</v>
      </c>
      <c r="S301">
        <v>0.15875400000000001</v>
      </c>
      <c r="T301" s="1">
        <v>4</v>
      </c>
      <c r="U301" s="1">
        <v>28</v>
      </c>
      <c r="V301" s="1">
        <v>0</v>
      </c>
      <c r="W301" s="1" t="s">
        <v>49</v>
      </c>
      <c r="AC301" s="1" t="s">
        <v>49</v>
      </c>
      <c r="AG301" s="1" t="s">
        <v>50</v>
      </c>
      <c r="AH301" s="1">
        <v>28</v>
      </c>
      <c r="AI301">
        <v>582.80999999999995</v>
      </c>
      <c r="AJ301" s="1">
        <v>0.25717000000000001</v>
      </c>
      <c r="AK301">
        <v>5.2099999999999998E-4</v>
      </c>
    </row>
    <row r="302" spans="1:37" x14ac:dyDescent="0.25">
      <c r="A302" t="s">
        <v>182</v>
      </c>
      <c r="B302">
        <v>1008092</v>
      </c>
      <c r="C302">
        <v>2015</v>
      </c>
      <c r="D302" t="s">
        <v>43</v>
      </c>
      <c r="E302" t="s">
        <v>44</v>
      </c>
      <c r="F302" t="s">
        <v>45</v>
      </c>
      <c r="G302" s="1" t="s">
        <v>274</v>
      </c>
      <c r="I302" s="1" t="s">
        <v>47</v>
      </c>
      <c r="J302" t="s">
        <v>48</v>
      </c>
      <c r="K302" t="s">
        <v>49</v>
      </c>
      <c r="L302" s="1">
        <v>174581.3647952</v>
      </c>
      <c r="M302">
        <v>89.333333300000007</v>
      </c>
      <c r="N302">
        <v>246.66666670000001</v>
      </c>
      <c r="O302">
        <v>37.000216600000002</v>
      </c>
      <c r="P302">
        <v>2.4799999999999999E-2</v>
      </c>
      <c r="Q302">
        <v>3.3500000000000002E-2</v>
      </c>
      <c r="R302">
        <v>0.4652</v>
      </c>
      <c r="S302">
        <v>0.52459999999999996</v>
      </c>
      <c r="T302" s="1">
        <v>13</v>
      </c>
      <c r="U302" s="1">
        <v>20</v>
      </c>
      <c r="V302" s="1">
        <v>0</v>
      </c>
      <c r="W302" s="1" t="s">
        <v>49</v>
      </c>
      <c r="AC302" s="1" t="s">
        <v>49</v>
      </c>
      <c r="AG302" s="1" t="s">
        <v>50</v>
      </c>
      <c r="AH302" s="1">
        <v>12</v>
      </c>
      <c r="AI302">
        <v>1403.0678995000001</v>
      </c>
      <c r="AJ302" s="1">
        <v>3.8123700000000003E-2</v>
      </c>
      <c r="AK302">
        <v>3.4200000000000002E-4</v>
      </c>
    </row>
    <row r="303" spans="1:37" x14ac:dyDescent="0.25">
      <c r="A303" t="s">
        <v>139</v>
      </c>
      <c r="B303">
        <v>1008219</v>
      </c>
      <c r="C303">
        <v>2015</v>
      </c>
      <c r="D303" t="s">
        <v>43</v>
      </c>
      <c r="E303" t="s">
        <v>44</v>
      </c>
      <c r="F303" t="s">
        <v>45</v>
      </c>
      <c r="G303" s="1" t="s">
        <v>274</v>
      </c>
      <c r="I303" s="1" t="s">
        <v>47</v>
      </c>
      <c r="J303" t="s">
        <v>86</v>
      </c>
      <c r="K303" t="s">
        <v>49</v>
      </c>
      <c r="L303" s="1">
        <v>5251732.1100000003</v>
      </c>
      <c r="M303">
        <v>143.99</v>
      </c>
      <c r="N303">
        <v>98.97</v>
      </c>
      <c r="O303">
        <v>41.79</v>
      </c>
      <c r="P303">
        <v>1.2E-2</v>
      </c>
      <c r="Q303">
        <v>2.1000000000000001E-2</v>
      </c>
      <c r="R303">
        <v>0.185</v>
      </c>
      <c r="S303">
        <v>0.311</v>
      </c>
      <c r="T303" s="1">
        <v>189</v>
      </c>
      <c r="U303" s="1">
        <v>296</v>
      </c>
      <c r="V303" s="1">
        <v>5</v>
      </c>
      <c r="W303" s="1" t="s">
        <v>50</v>
      </c>
      <c r="X303" s="1">
        <v>225</v>
      </c>
      <c r="Y303">
        <v>289.2</v>
      </c>
      <c r="Z303">
        <v>1596.5</v>
      </c>
      <c r="AA303">
        <v>0</v>
      </c>
      <c r="AB303" s="1">
        <v>0</v>
      </c>
      <c r="AC303" s="1" t="s">
        <v>50</v>
      </c>
      <c r="AD303" s="1">
        <v>8</v>
      </c>
      <c r="AE303">
        <v>32.799999999999997</v>
      </c>
      <c r="AF303" s="1">
        <v>181.1</v>
      </c>
      <c r="AG303" s="1" t="s">
        <v>50</v>
      </c>
      <c r="AH303" s="1">
        <v>194</v>
      </c>
      <c r="AI303">
        <v>18898</v>
      </c>
      <c r="AJ303" s="1">
        <v>9.5</v>
      </c>
      <c r="AK303">
        <v>0</v>
      </c>
    </row>
    <row r="304" spans="1:37" x14ac:dyDescent="0.25">
      <c r="A304" t="s">
        <v>140</v>
      </c>
      <c r="B304">
        <v>1008439</v>
      </c>
      <c r="C304">
        <v>2015</v>
      </c>
      <c r="D304" t="s">
        <v>43</v>
      </c>
      <c r="E304" t="s">
        <v>44</v>
      </c>
      <c r="F304" t="s">
        <v>45</v>
      </c>
      <c r="G304" s="1" t="s">
        <v>274</v>
      </c>
      <c r="I304" s="1" t="s">
        <v>47</v>
      </c>
      <c r="J304" t="s">
        <v>86</v>
      </c>
      <c r="K304" t="s">
        <v>49</v>
      </c>
      <c r="L304" s="1">
        <v>236842.141</v>
      </c>
      <c r="M304">
        <v>100</v>
      </c>
      <c r="N304">
        <v>6</v>
      </c>
      <c r="O304">
        <v>39.380000000000003</v>
      </c>
      <c r="P304">
        <v>7.3800000000000003E-3</v>
      </c>
      <c r="Q304">
        <v>7.3800000000000003E-3</v>
      </c>
      <c r="R304">
        <v>0.73858000000000001</v>
      </c>
      <c r="S304">
        <v>0.73858000000000001</v>
      </c>
      <c r="T304" s="1">
        <v>4</v>
      </c>
      <c r="U304" s="1">
        <v>6</v>
      </c>
      <c r="V304" s="1">
        <v>0</v>
      </c>
      <c r="W304" s="1" t="s">
        <v>49</v>
      </c>
      <c r="AC304" s="1" t="s">
        <v>49</v>
      </c>
      <c r="AG304" s="1" t="s">
        <v>50</v>
      </c>
      <c r="AH304" s="1">
        <v>6</v>
      </c>
      <c r="AI304">
        <v>26.531929999999999</v>
      </c>
      <c r="AJ304" s="1">
        <v>0.11615</v>
      </c>
      <c r="AK304">
        <v>4.0000000000000003E-5</v>
      </c>
    </row>
    <row r="305" spans="1:37" x14ac:dyDescent="0.25">
      <c r="A305" t="s">
        <v>180</v>
      </c>
      <c r="B305">
        <v>1010837</v>
      </c>
      <c r="C305">
        <v>2015</v>
      </c>
      <c r="D305" t="s">
        <v>43</v>
      </c>
      <c r="E305" t="s">
        <v>44</v>
      </c>
      <c r="F305" t="s">
        <v>45</v>
      </c>
      <c r="G305" s="1" t="s">
        <v>274</v>
      </c>
      <c r="I305" s="1" t="s">
        <v>47</v>
      </c>
      <c r="J305" t="s">
        <v>48</v>
      </c>
      <c r="K305" t="s">
        <v>49</v>
      </c>
      <c r="L305" s="1">
        <v>2003001.39</v>
      </c>
      <c r="M305">
        <v>94.8</v>
      </c>
      <c r="N305">
        <v>124</v>
      </c>
      <c r="O305">
        <v>38.268000000000001</v>
      </c>
      <c r="P305">
        <v>8.6630000000000006E-3</v>
      </c>
      <c r="Q305">
        <v>1.1089999999999999E-2</v>
      </c>
      <c r="R305">
        <v>0.24146200000000001</v>
      </c>
      <c r="S305">
        <v>0.28638000000000002</v>
      </c>
      <c r="T305" s="1">
        <v>63</v>
      </c>
      <c r="U305" s="1">
        <v>36</v>
      </c>
      <c r="V305" s="1">
        <v>0</v>
      </c>
      <c r="W305" s="1" t="s">
        <v>50</v>
      </c>
      <c r="X305" s="1">
        <v>19</v>
      </c>
      <c r="Y305">
        <v>64.3</v>
      </c>
      <c r="Z305">
        <v>602.54999999999995</v>
      </c>
      <c r="AA305">
        <v>0</v>
      </c>
      <c r="AB305" s="1">
        <v>0</v>
      </c>
      <c r="AC305" s="1" t="s">
        <v>49</v>
      </c>
      <c r="AG305" s="1" t="s">
        <v>50</v>
      </c>
      <c r="AH305" s="1">
        <v>36</v>
      </c>
      <c r="AI305">
        <v>353.7</v>
      </c>
      <c r="AJ305" s="1">
        <v>3.82</v>
      </c>
      <c r="AK305">
        <v>1E-3</v>
      </c>
    </row>
    <row r="306" spans="1:37" x14ac:dyDescent="0.25">
      <c r="A306" t="s">
        <v>141</v>
      </c>
      <c r="B306">
        <v>1008526</v>
      </c>
      <c r="C306">
        <v>2015</v>
      </c>
      <c r="D306" t="s">
        <v>43</v>
      </c>
      <c r="E306" t="s">
        <v>44</v>
      </c>
      <c r="F306" t="s">
        <v>45</v>
      </c>
      <c r="G306" s="1" t="s">
        <v>274</v>
      </c>
      <c r="I306" s="1" t="s">
        <v>47</v>
      </c>
      <c r="J306" t="s">
        <v>86</v>
      </c>
      <c r="K306" t="s">
        <v>49</v>
      </c>
      <c r="L306" s="1">
        <v>11158837.84</v>
      </c>
      <c r="M306">
        <v>100.18</v>
      </c>
      <c r="N306">
        <v>20.29</v>
      </c>
      <c r="O306">
        <v>43.42</v>
      </c>
      <c r="P306">
        <v>0</v>
      </c>
      <c r="Q306">
        <v>0.43136000000000002</v>
      </c>
      <c r="R306">
        <v>4.0579999999999998E-2</v>
      </c>
      <c r="S306">
        <v>0.74677000000000004</v>
      </c>
      <c r="T306" s="1">
        <v>374</v>
      </c>
      <c r="U306" s="1">
        <v>1221</v>
      </c>
      <c r="V306" s="1">
        <v>0</v>
      </c>
      <c r="W306" s="1" t="s">
        <v>50</v>
      </c>
      <c r="X306" s="1">
        <v>8</v>
      </c>
      <c r="Y306">
        <v>0.52176</v>
      </c>
      <c r="Z306">
        <v>4.9610799999999999</v>
      </c>
      <c r="AA306">
        <v>2.7459999999999998E-2</v>
      </c>
      <c r="AB306" s="1">
        <v>0.26111000000000001</v>
      </c>
      <c r="AC306" s="1" t="s">
        <v>49</v>
      </c>
      <c r="AG306" s="1" t="s">
        <v>50</v>
      </c>
      <c r="AH306" s="1">
        <v>1213</v>
      </c>
      <c r="AI306">
        <v>13999.23998</v>
      </c>
      <c r="AJ306" s="1">
        <v>12.10572</v>
      </c>
      <c r="AK306">
        <v>1.4500000000000001E-2</v>
      </c>
    </row>
    <row r="307" spans="1:37" x14ac:dyDescent="0.25">
      <c r="A307" t="s">
        <v>185</v>
      </c>
      <c r="B307">
        <v>1011534</v>
      </c>
      <c r="C307">
        <v>2015</v>
      </c>
      <c r="D307" t="s">
        <v>43</v>
      </c>
      <c r="E307" t="s">
        <v>44</v>
      </c>
      <c r="F307" t="s">
        <v>45</v>
      </c>
      <c r="G307" s="1" t="s">
        <v>274</v>
      </c>
      <c r="I307" s="1" t="s">
        <v>47</v>
      </c>
      <c r="J307" t="s">
        <v>186</v>
      </c>
      <c r="K307" t="s">
        <v>49</v>
      </c>
      <c r="L307" s="1">
        <v>159837.9842989</v>
      </c>
      <c r="M307">
        <v>46.9071541</v>
      </c>
      <c r="N307">
        <v>80</v>
      </c>
      <c r="O307">
        <v>77.997651300000001</v>
      </c>
      <c r="P307">
        <v>9.7587000000000004E-3</v>
      </c>
      <c r="Q307">
        <v>1.0020299999999999E-2</v>
      </c>
      <c r="R307">
        <v>9.8966899999999997E-2</v>
      </c>
      <c r="S307">
        <v>0.12656129999999999</v>
      </c>
      <c r="T307" s="1">
        <v>3</v>
      </c>
      <c r="U307" s="1">
        <v>5</v>
      </c>
      <c r="V307" s="1">
        <v>0</v>
      </c>
      <c r="W307" s="1" t="s">
        <v>50</v>
      </c>
      <c r="X307" s="1">
        <v>5</v>
      </c>
      <c r="Y307">
        <v>13.542731399999999</v>
      </c>
      <c r="Z307">
        <v>62.8752852</v>
      </c>
      <c r="AA307">
        <v>0</v>
      </c>
      <c r="AB307" s="1">
        <v>0</v>
      </c>
      <c r="AC307" s="1" t="s">
        <v>49</v>
      </c>
      <c r="AG307" s="1" t="s">
        <v>50</v>
      </c>
      <c r="AH307" s="1">
        <v>5</v>
      </c>
      <c r="AI307">
        <v>438.05527660000001</v>
      </c>
      <c r="AJ307" s="1">
        <v>0.1555337</v>
      </c>
      <c r="AK307">
        <v>6.7670000000000002E-4</v>
      </c>
    </row>
    <row r="308" spans="1:37" x14ac:dyDescent="0.25">
      <c r="A308" t="s">
        <v>148</v>
      </c>
      <c r="B308">
        <v>1009720</v>
      </c>
      <c r="C308">
        <v>2015</v>
      </c>
      <c r="D308" t="s">
        <v>43</v>
      </c>
      <c r="E308" t="s">
        <v>44</v>
      </c>
      <c r="F308" t="s">
        <v>45</v>
      </c>
      <c r="G308" s="1" t="s">
        <v>274</v>
      </c>
      <c r="I308" s="1" t="s">
        <v>47</v>
      </c>
      <c r="J308" t="s">
        <v>131</v>
      </c>
      <c r="K308" t="s">
        <v>49</v>
      </c>
      <c r="L308" s="1">
        <v>990275</v>
      </c>
      <c r="M308">
        <v>129.24250000000001</v>
      </c>
      <c r="N308">
        <v>37.5</v>
      </c>
      <c r="O308">
        <v>41.714374999999997</v>
      </c>
      <c r="P308">
        <v>4.3255000000000004E-3</v>
      </c>
      <c r="Q308">
        <v>3.3036799999999998E-2</v>
      </c>
      <c r="R308">
        <v>0.12278940000000001</v>
      </c>
      <c r="S308">
        <v>0.28548479999999998</v>
      </c>
      <c r="T308" s="1">
        <v>59</v>
      </c>
      <c r="U308" s="1">
        <v>89</v>
      </c>
      <c r="V308" s="1">
        <v>0</v>
      </c>
      <c r="W308" s="1" t="s">
        <v>49</v>
      </c>
      <c r="AC308" s="1" t="s">
        <v>49</v>
      </c>
      <c r="AG308" s="1" t="s">
        <v>50</v>
      </c>
      <c r="AH308" s="1">
        <v>89</v>
      </c>
      <c r="AI308">
        <v>1855.6831617</v>
      </c>
      <c r="AJ308" s="1">
        <v>0.74779519999999999</v>
      </c>
      <c r="AK308">
        <v>3.0852000000000002E-3</v>
      </c>
    </row>
    <row r="309" spans="1:37" x14ac:dyDescent="0.25">
      <c r="A309" t="s">
        <v>143</v>
      </c>
      <c r="B309">
        <v>1008113</v>
      </c>
      <c r="C309">
        <v>2015</v>
      </c>
      <c r="D309" t="s">
        <v>43</v>
      </c>
      <c r="E309" t="s">
        <v>44</v>
      </c>
      <c r="F309" t="s">
        <v>45</v>
      </c>
      <c r="G309" s="1" t="s">
        <v>274</v>
      </c>
      <c r="I309" s="1" t="s">
        <v>47</v>
      </c>
      <c r="J309" t="s">
        <v>144</v>
      </c>
      <c r="K309" t="s">
        <v>49</v>
      </c>
      <c r="L309" s="1">
        <v>51107.57</v>
      </c>
      <c r="M309">
        <v>77</v>
      </c>
      <c r="N309">
        <v>326</v>
      </c>
      <c r="O309">
        <v>41.29</v>
      </c>
      <c r="P309">
        <v>4.5970000000000004E-3</v>
      </c>
      <c r="Q309">
        <v>4.5970000000000004E-3</v>
      </c>
      <c r="R309">
        <v>0.10952199999999999</v>
      </c>
      <c r="S309">
        <v>0.10952199999999999</v>
      </c>
      <c r="T309" s="1">
        <v>2</v>
      </c>
      <c r="U309" s="1">
        <v>6</v>
      </c>
      <c r="V309" s="1">
        <v>0</v>
      </c>
      <c r="W309" s="1" t="s">
        <v>49</v>
      </c>
      <c r="AC309" s="1" t="s">
        <v>49</v>
      </c>
      <c r="AG309" s="1" t="s">
        <v>50</v>
      </c>
      <c r="AH309" s="1">
        <v>6</v>
      </c>
      <c r="AI309">
        <v>589.29430000000002</v>
      </c>
      <c r="AJ309" s="1">
        <v>0.16259999999999999</v>
      </c>
      <c r="AK309">
        <v>5.0000000000000001E-4</v>
      </c>
    </row>
    <row r="310" spans="1:37" x14ac:dyDescent="0.25">
      <c r="A310" t="s">
        <v>145</v>
      </c>
      <c r="B310">
        <v>1009728</v>
      </c>
      <c r="C310">
        <v>2015</v>
      </c>
      <c r="D310" t="s">
        <v>43</v>
      </c>
      <c r="E310" t="s">
        <v>44</v>
      </c>
      <c r="F310" t="s">
        <v>45</v>
      </c>
      <c r="G310" s="1" t="s">
        <v>274</v>
      </c>
      <c r="I310" s="1" t="s">
        <v>47</v>
      </c>
      <c r="J310" t="s">
        <v>86</v>
      </c>
      <c r="K310" t="s">
        <v>49</v>
      </c>
      <c r="L310" s="1">
        <v>8434296.58715</v>
      </c>
      <c r="M310">
        <v>111.46</v>
      </c>
      <c r="N310">
        <v>59.62</v>
      </c>
      <c r="O310">
        <v>39.35</v>
      </c>
      <c r="P310">
        <v>0</v>
      </c>
      <c r="Q310">
        <v>0.2</v>
      </c>
      <c r="R310">
        <v>0.14000000000000001</v>
      </c>
      <c r="S310">
        <v>0.61</v>
      </c>
      <c r="T310" s="1">
        <v>150</v>
      </c>
      <c r="U310" s="1">
        <v>145</v>
      </c>
      <c r="V310" s="1">
        <v>0</v>
      </c>
      <c r="W310" s="1" t="s">
        <v>50</v>
      </c>
      <c r="X310" s="1">
        <v>2</v>
      </c>
      <c r="Y310">
        <v>3.81</v>
      </c>
      <c r="Z310">
        <v>1.39</v>
      </c>
      <c r="AA310">
        <v>0</v>
      </c>
      <c r="AB310" s="1">
        <v>0</v>
      </c>
      <c r="AC310" s="1" t="s">
        <v>49</v>
      </c>
      <c r="AG310" s="1" t="s">
        <v>50</v>
      </c>
      <c r="AH310" s="1">
        <v>145</v>
      </c>
      <c r="AI310">
        <v>40379.5</v>
      </c>
      <c r="AJ310" s="1">
        <v>31.1</v>
      </c>
      <c r="AK310">
        <v>0</v>
      </c>
    </row>
    <row r="311" spans="1:37" x14ac:dyDescent="0.25">
      <c r="A311" t="s">
        <v>128</v>
      </c>
      <c r="B311">
        <v>1011652</v>
      </c>
      <c r="C311">
        <v>2015</v>
      </c>
      <c r="D311" t="s">
        <v>43</v>
      </c>
      <c r="E311" t="s">
        <v>44</v>
      </c>
      <c r="F311" t="s">
        <v>45</v>
      </c>
      <c r="G311" s="1" t="s">
        <v>275</v>
      </c>
      <c r="I311" s="1" t="s">
        <v>47</v>
      </c>
      <c r="J311" t="s">
        <v>129</v>
      </c>
      <c r="K311" t="s">
        <v>49</v>
      </c>
      <c r="L311" s="1">
        <v>10908</v>
      </c>
      <c r="M311">
        <v>115</v>
      </c>
      <c r="N311">
        <v>21</v>
      </c>
      <c r="O311">
        <v>31.2</v>
      </c>
      <c r="P311">
        <v>1.29663E-2</v>
      </c>
      <c r="Q311">
        <v>1.29663E-2</v>
      </c>
      <c r="R311">
        <v>0.53101200000000004</v>
      </c>
      <c r="S311">
        <v>0.53101200000000004</v>
      </c>
      <c r="T311" s="1">
        <v>3</v>
      </c>
      <c r="U311" s="1">
        <v>2</v>
      </c>
      <c r="V311" s="1">
        <v>0</v>
      </c>
      <c r="W311" s="1" t="s">
        <v>49</v>
      </c>
      <c r="AC311" s="1" t="s">
        <v>50</v>
      </c>
      <c r="AD311" s="1">
        <v>2</v>
      </c>
      <c r="AE311">
        <v>2.2039599999999999E-2</v>
      </c>
      <c r="AF311" s="1">
        <v>0.32901570000000002</v>
      </c>
      <c r="AG311" s="1" t="s">
        <v>49</v>
      </c>
    </row>
    <row r="312" spans="1:37" x14ac:dyDescent="0.25">
      <c r="A312" t="s">
        <v>276</v>
      </c>
      <c r="B312">
        <v>1009245</v>
      </c>
      <c r="C312">
        <v>2015</v>
      </c>
      <c r="D312" t="s">
        <v>43</v>
      </c>
      <c r="E312" t="s">
        <v>44</v>
      </c>
      <c r="F312" t="s">
        <v>45</v>
      </c>
      <c r="G312" s="1" t="s">
        <v>275</v>
      </c>
      <c r="I312" s="1" t="s">
        <v>47</v>
      </c>
      <c r="J312" t="s">
        <v>48</v>
      </c>
      <c r="K312" t="s">
        <v>49</v>
      </c>
      <c r="L312" s="1">
        <v>14799</v>
      </c>
      <c r="M312">
        <v>115</v>
      </c>
      <c r="N312">
        <v>20</v>
      </c>
      <c r="O312">
        <v>33</v>
      </c>
      <c r="P312">
        <v>0.34789999999999999</v>
      </c>
      <c r="Q312">
        <v>0.34789999999999999</v>
      </c>
      <c r="R312">
        <v>2.3800000000000002E-2</v>
      </c>
      <c r="S312">
        <v>2.3800000000000002E-2</v>
      </c>
      <c r="T312" s="1">
        <v>3</v>
      </c>
      <c r="U312" s="1">
        <v>6</v>
      </c>
      <c r="V312" s="1">
        <v>0</v>
      </c>
      <c r="W312" s="1" t="s">
        <v>49</v>
      </c>
      <c r="AC312" s="1" t="s">
        <v>50</v>
      </c>
      <c r="AD312" s="1">
        <v>6</v>
      </c>
      <c r="AE312">
        <v>0.1376385</v>
      </c>
      <c r="AF312" s="1">
        <v>0.73431440000000003</v>
      </c>
      <c r="AG312" s="1" t="s">
        <v>49</v>
      </c>
    </row>
    <row r="313" spans="1:37" x14ac:dyDescent="0.25">
      <c r="A313" t="s">
        <v>126</v>
      </c>
      <c r="B313">
        <v>1006770</v>
      </c>
      <c r="C313">
        <v>2015</v>
      </c>
      <c r="D313" t="s">
        <v>43</v>
      </c>
      <c r="E313" t="s">
        <v>44</v>
      </c>
      <c r="F313" t="s">
        <v>45</v>
      </c>
      <c r="G313" s="1" t="s">
        <v>277</v>
      </c>
      <c r="I313" s="1" t="s">
        <v>62</v>
      </c>
      <c r="K313" t="s">
        <v>49</v>
      </c>
      <c r="L313" s="1">
        <v>1431165</v>
      </c>
      <c r="M313">
        <v>133.7037037037</v>
      </c>
      <c r="N313">
        <v>0</v>
      </c>
      <c r="O313">
        <v>43.892592677400003</v>
      </c>
      <c r="P313">
        <v>4.8999999999999998E-3</v>
      </c>
      <c r="Q313">
        <v>1.0800000000000001E-2</v>
      </c>
      <c r="R313">
        <v>0.67979999999999996</v>
      </c>
      <c r="S313">
        <v>0.75219999999999998</v>
      </c>
      <c r="T313" s="1">
        <v>27</v>
      </c>
      <c r="U313" s="1">
        <v>27</v>
      </c>
      <c r="V313" s="1">
        <v>0</v>
      </c>
      <c r="W313" s="1" t="s">
        <v>49</v>
      </c>
      <c r="X313" s="1">
        <v>0</v>
      </c>
      <c r="Y313">
        <v>0</v>
      </c>
      <c r="Z313">
        <v>0</v>
      </c>
      <c r="AA313">
        <v>0</v>
      </c>
      <c r="AB313" s="1">
        <v>0</v>
      </c>
      <c r="AC313" s="1" t="s">
        <v>50</v>
      </c>
      <c r="AD313" s="1">
        <v>27</v>
      </c>
      <c r="AE313">
        <v>62.8</v>
      </c>
      <c r="AF313" s="1">
        <v>74.565998947899999</v>
      </c>
      <c r="AG313" s="1" t="s">
        <v>49</v>
      </c>
      <c r="AH313" s="1">
        <v>0</v>
      </c>
      <c r="AI313">
        <v>0</v>
      </c>
      <c r="AJ313" s="1">
        <v>0</v>
      </c>
      <c r="AK313">
        <v>0</v>
      </c>
    </row>
    <row r="314" spans="1:37" x14ac:dyDescent="0.25">
      <c r="A314" t="s">
        <v>156</v>
      </c>
      <c r="B314">
        <v>1009783</v>
      </c>
      <c r="C314">
        <v>2015</v>
      </c>
      <c r="D314" t="s">
        <v>43</v>
      </c>
      <c r="E314" t="s">
        <v>44</v>
      </c>
      <c r="F314" t="s">
        <v>45</v>
      </c>
      <c r="G314" s="1" t="s">
        <v>277</v>
      </c>
      <c r="I314" s="1" t="s">
        <v>47</v>
      </c>
      <c r="J314" t="s">
        <v>131</v>
      </c>
      <c r="K314" t="s">
        <v>49</v>
      </c>
      <c r="L314" s="1">
        <v>36405</v>
      </c>
      <c r="M314">
        <v>97.5</v>
      </c>
      <c r="N314">
        <v>21</v>
      </c>
      <c r="O314">
        <v>41.8</v>
      </c>
      <c r="P314">
        <v>0</v>
      </c>
      <c r="Q314">
        <v>2.1097000000000001E-2</v>
      </c>
      <c r="R314">
        <v>7.57023E-2</v>
      </c>
      <c r="S314">
        <v>0.16320999999999999</v>
      </c>
      <c r="T314" s="1">
        <v>12</v>
      </c>
      <c r="U314" s="1">
        <v>5</v>
      </c>
      <c r="V314" s="1">
        <v>0</v>
      </c>
      <c r="W314" s="1" t="s">
        <v>49</v>
      </c>
      <c r="AC314" s="1" t="s">
        <v>49</v>
      </c>
      <c r="AG314" s="1" t="s">
        <v>50</v>
      </c>
      <c r="AH314" s="1">
        <v>5</v>
      </c>
      <c r="AI314">
        <v>87.676235300000002</v>
      </c>
      <c r="AJ314" s="1">
        <v>2.24443E-2</v>
      </c>
      <c r="AK314">
        <v>1.4349999999999999E-4</v>
      </c>
    </row>
    <row r="315" spans="1:37" x14ac:dyDescent="0.25">
      <c r="A315" t="s">
        <v>128</v>
      </c>
      <c r="B315">
        <v>1011652</v>
      </c>
      <c r="C315">
        <v>2015</v>
      </c>
      <c r="D315" t="s">
        <v>43</v>
      </c>
      <c r="E315" t="s">
        <v>44</v>
      </c>
      <c r="F315" t="s">
        <v>45</v>
      </c>
      <c r="G315" s="1" t="s">
        <v>277</v>
      </c>
      <c r="I315" s="1" t="s">
        <v>47</v>
      </c>
      <c r="J315" t="s">
        <v>129</v>
      </c>
      <c r="K315" t="s">
        <v>49</v>
      </c>
      <c r="L315" s="1">
        <v>9984</v>
      </c>
      <c r="M315">
        <v>150</v>
      </c>
      <c r="N315">
        <v>30</v>
      </c>
      <c r="O315">
        <v>38</v>
      </c>
      <c r="P315">
        <v>1.11649E-2</v>
      </c>
      <c r="Q315">
        <v>1.11649E-2</v>
      </c>
      <c r="R315">
        <v>5.2964499999999998E-2</v>
      </c>
      <c r="S315">
        <v>5.2964499999999998E-2</v>
      </c>
      <c r="T315" s="1">
        <v>2</v>
      </c>
      <c r="U315" s="1">
        <v>1</v>
      </c>
      <c r="V315" s="1">
        <v>0</v>
      </c>
      <c r="W315" s="1" t="s">
        <v>49</v>
      </c>
      <c r="AC315" s="1" t="s">
        <v>50</v>
      </c>
      <c r="AD315" s="1">
        <v>1</v>
      </c>
      <c r="AE315">
        <v>4.6365700000000003E-2</v>
      </c>
      <c r="AF315" s="1">
        <v>8.0176999999999998E-2</v>
      </c>
      <c r="AG315" s="1" t="s">
        <v>49</v>
      </c>
    </row>
    <row r="316" spans="1:37" x14ac:dyDescent="0.25">
      <c r="A316" t="s">
        <v>130</v>
      </c>
      <c r="B316">
        <v>1010222</v>
      </c>
      <c r="C316">
        <v>2015</v>
      </c>
      <c r="D316" t="s">
        <v>43</v>
      </c>
      <c r="E316" t="s">
        <v>44</v>
      </c>
      <c r="F316" t="s">
        <v>45</v>
      </c>
      <c r="G316" s="1" t="s">
        <v>277</v>
      </c>
      <c r="I316" s="1" t="s">
        <v>47</v>
      </c>
      <c r="J316" t="s">
        <v>131</v>
      </c>
      <c r="K316" t="s">
        <v>49</v>
      </c>
      <c r="L316" s="1">
        <v>109337</v>
      </c>
      <c r="M316">
        <v>77</v>
      </c>
      <c r="N316">
        <v>32.5</v>
      </c>
      <c r="O316">
        <v>43.81</v>
      </c>
      <c r="P316">
        <v>3.9064399999999999E-2</v>
      </c>
      <c r="Q316">
        <v>3.9064399999999999E-2</v>
      </c>
      <c r="R316">
        <v>0.79819910000000005</v>
      </c>
      <c r="S316">
        <v>0.79819910000000005</v>
      </c>
      <c r="T316" s="1">
        <v>8</v>
      </c>
      <c r="U316" s="1">
        <v>8</v>
      </c>
      <c r="V316" s="1">
        <v>0</v>
      </c>
      <c r="W316" s="1" t="s">
        <v>49</v>
      </c>
      <c r="AC316" s="1" t="s">
        <v>50</v>
      </c>
      <c r="AD316" s="1">
        <v>8</v>
      </c>
      <c r="AE316">
        <v>0.58588410000000002</v>
      </c>
      <c r="AF316" s="1">
        <v>4.3638140999999999</v>
      </c>
      <c r="AG316" s="1" t="s">
        <v>49</v>
      </c>
    </row>
    <row r="317" spans="1:37" x14ac:dyDescent="0.25">
      <c r="A317" t="s">
        <v>156</v>
      </c>
      <c r="B317">
        <v>1009783</v>
      </c>
      <c r="C317">
        <v>2015</v>
      </c>
      <c r="D317" t="s">
        <v>43</v>
      </c>
      <c r="E317" t="s">
        <v>44</v>
      </c>
      <c r="F317" t="s">
        <v>45</v>
      </c>
      <c r="G317" s="1" t="s">
        <v>278</v>
      </c>
      <c r="I317" s="1" t="s">
        <v>47</v>
      </c>
      <c r="J317" t="s">
        <v>131</v>
      </c>
      <c r="K317" t="s">
        <v>49</v>
      </c>
      <c r="L317" s="1">
        <v>6254</v>
      </c>
      <c r="M317">
        <v>77</v>
      </c>
      <c r="N317">
        <v>34.6</v>
      </c>
      <c r="O317">
        <v>43.81</v>
      </c>
      <c r="P317">
        <v>3.9064399999999999E-2</v>
      </c>
      <c r="Q317">
        <v>3.9064399999999999E-2</v>
      </c>
      <c r="R317">
        <v>0.79819910000000005</v>
      </c>
      <c r="S317">
        <v>0.79819910000000005</v>
      </c>
      <c r="T317" s="1">
        <v>11</v>
      </c>
      <c r="U317" s="1">
        <v>4</v>
      </c>
      <c r="V317" s="1">
        <v>0</v>
      </c>
      <c r="W317" s="1" t="s">
        <v>49</v>
      </c>
      <c r="AC317" s="1" t="s">
        <v>50</v>
      </c>
      <c r="AD317" s="1">
        <v>4</v>
      </c>
      <c r="AE317">
        <v>3.3512199999999999E-2</v>
      </c>
      <c r="AF317" s="1">
        <v>0.2496071</v>
      </c>
      <c r="AG317" s="1" t="s">
        <v>49</v>
      </c>
    </row>
    <row r="318" spans="1:37" x14ac:dyDescent="0.25">
      <c r="A318" t="s">
        <v>201</v>
      </c>
      <c r="B318">
        <v>1008714</v>
      </c>
      <c r="C318">
        <v>2015</v>
      </c>
      <c r="D318" t="s">
        <v>43</v>
      </c>
      <c r="E318" t="s">
        <v>44</v>
      </c>
      <c r="F318" t="s">
        <v>45</v>
      </c>
      <c r="G318" s="1" t="s">
        <v>278</v>
      </c>
      <c r="I318" s="1" t="s">
        <v>47</v>
      </c>
      <c r="J318" t="s">
        <v>98</v>
      </c>
      <c r="K318" t="s">
        <v>49</v>
      </c>
      <c r="L318" s="1">
        <v>7158207.4400000004</v>
      </c>
      <c r="M318">
        <v>150</v>
      </c>
      <c r="N318">
        <v>40</v>
      </c>
      <c r="O318">
        <v>46.6784431138</v>
      </c>
      <c r="P318">
        <v>0</v>
      </c>
      <c r="Q318">
        <v>0.199707</v>
      </c>
      <c r="R318">
        <v>0</v>
      </c>
      <c r="S318">
        <v>0.33268999999999999</v>
      </c>
      <c r="T318" s="1">
        <v>167</v>
      </c>
      <c r="U318" s="1">
        <v>167</v>
      </c>
      <c r="V318" s="1">
        <v>0</v>
      </c>
      <c r="W318" s="1" t="s">
        <v>49</v>
      </c>
      <c r="X318" s="1">
        <v>0</v>
      </c>
      <c r="Y318">
        <v>0</v>
      </c>
      <c r="Z318">
        <v>0</v>
      </c>
      <c r="AA318">
        <v>0</v>
      </c>
      <c r="AB318" s="1">
        <v>0</v>
      </c>
      <c r="AC318" s="1" t="s">
        <v>49</v>
      </c>
      <c r="AD318" s="1">
        <v>0</v>
      </c>
      <c r="AE318">
        <v>0</v>
      </c>
      <c r="AF318" s="1">
        <v>0</v>
      </c>
      <c r="AG318" s="1" t="s">
        <v>50</v>
      </c>
      <c r="AH318" s="1">
        <v>167</v>
      </c>
      <c r="AI318">
        <v>937.9</v>
      </c>
      <c r="AJ318" s="1">
        <v>6.51376771269</v>
      </c>
      <c r="AK318">
        <v>1.7403973107299999</v>
      </c>
    </row>
    <row r="319" spans="1:37" x14ac:dyDescent="0.25">
      <c r="A319" t="s">
        <v>148</v>
      </c>
      <c r="B319">
        <v>1009720</v>
      </c>
      <c r="C319">
        <v>2015</v>
      </c>
      <c r="D319" t="s">
        <v>43</v>
      </c>
      <c r="E319" t="s">
        <v>44</v>
      </c>
      <c r="F319" t="s">
        <v>45</v>
      </c>
      <c r="G319" s="1" t="s">
        <v>278</v>
      </c>
      <c r="I319" s="1" t="s">
        <v>47</v>
      </c>
      <c r="J319" t="s">
        <v>131</v>
      </c>
      <c r="K319" t="s">
        <v>49</v>
      </c>
      <c r="L319" s="1">
        <v>724892</v>
      </c>
      <c r="M319">
        <v>129</v>
      </c>
      <c r="N319">
        <v>32</v>
      </c>
      <c r="O319">
        <v>65.650000000000006</v>
      </c>
      <c r="P319">
        <v>6.7041000000000002E-3</v>
      </c>
      <c r="Q319">
        <v>6.8576000000000002E-3</v>
      </c>
      <c r="R319">
        <v>0.1066903</v>
      </c>
      <c r="S319">
        <v>0.1135973</v>
      </c>
      <c r="T319" s="1">
        <v>20</v>
      </c>
      <c r="U319" s="1">
        <v>52</v>
      </c>
      <c r="V319" s="1">
        <v>0</v>
      </c>
      <c r="W319" s="1" t="s">
        <v>49</v>
      </c>
      <c r="AC319" s="1" t="s">
        <v>49</v>
      </c>
      <c r="AG319" s="1" t="s">
        <v>50</v>
      </c>
      <c r="AH319" s="1">
        <v>52</v>
      </c>
      <c r="AI319">
        <v>2642.2711264999998</v>
      </c>
      <c r="AJ319" s="1">
        <v>0.72058330000000004</v>
      </c>
      <c r="AK319">
        <v>4.3683999999999997E-3</v>
      </c>
    </row>
    <row r="320" spans="1:37" x14ac:dyDescent="0.25">
      <c r="A320" t="s">
        <v>276</v>
      </c>
      <c r="B320">
        <v>1009245</v>
      </c>
      <c r="C320">
        <v>2015</v>
      </c>
      <c r="D320" t="s">
        <v>43</v>
      </c>
      <c r="E320" t="s">
        <v>44</v>
      </c>
      <c r="F320" t="s">
        <v>45</v>
      </c>
      <c r="G320" s="1" t="s">
        <v>278</v>
      </c>
      <c r="I320" s="1" t="s">
        <v>47</v>
      </c>
      <c r="J320" t="s">
        <v>48</v>
      </c>
      <c r="K320" t="s">
        <v>49</v>
      </c>
      <c r="L320" s="1">
        <v>5382</v>
      </c>
      <c r="M320">
        <v>150</v>
      </c>
      <c r="N320">
        <v>35</v>
      </c>
      <c r="O320">
        <v>49.7</v>
      </c>
      <c r="P320">
        <v>0.4869</v>
      </c>
      <c r="Q320">
        <v>0.4869</v>
      </c>
      <c r="R320">
        <v>5.8999999999999999E-3</v>
      </c>
      <c r="S320">
        <v>5.8999999999999999E-3</v>
      </c>
      <c r="T320" s="1">
        <v>1</v>
      </c>
      <c r="U320" s="1">
        <v>2</v>
      </c>
      <c r="V320" s="1">
        <v>0</v>
      </c>
      <c r="W320" s="1" t="s">
        <v>49</v>
      </c>
      <c r="AC320" s="1" t="s">
        <v>50</v>
      </c>
      <c r="AD320" s="1">
        <v>2</v>
      </c>
      <c r="AE320">
        <v>1.47812E-2</v>
      </c>
      <c r="AF320" s="1">
        <v>0.44730360000000002</v>
      </c>
      <c r="AG320" s="1" t="s">
        <v>49</v>
      </c>
    </row>
    <row r="321" spans="1:37" x14ac:dyDescent="0.25">
      <c r="A321" t="s">
        <v>181</v>
      </c>
      <c r="B321">
        <v>1009238</v>
      </c>
      <c r="C321">
        <v>2015</v>
      </c>
      <c r="D321" t="s">
        <v>43</v>
      </c>
      <c r="E321" t="s">
        <v>44</v>
      </c>
      <c r="F321" t="s">
        <v>45</v>
      </c>
      <c r="G321" s="1" t="s">
        <v>278</v>
      </c>
      <c r="I321" s="1" t="s">
        <v>47</v>
      </c>
      <c r="J321" t="s">
        <v>86</v>
      </c>
      <c r="K321" t="s">
        <v>49</v>
      </c>
      <c r="L321" s="1">
        <v>750898.92</v>
      </c>
      <c r="M321">
        <v>131.12</v>
      </c>
      <c r="N321">
        <v>27.9</v>
      </c>
      <c r="O321">
        <v>64.58</v>
      </c>
      <c r="P321">
        <v>3.3180000000000001E-2</v>
      </c>
      <c r="Q321">
        <v>3.5229999999999997E-2</v>
      </c>
      <c r="R321">
        <v>0.12765000000000001</v>
      </c>
      <c r="S321">
        <v>0.14518</v>
      </c>
      <c r="T321" s="1">
        <v>16</v>
      </c>
      <c r="U321" s="1">
        <v>35</v>
      </c>
      <c r="V321" s="1">
        <v>0</v>
      </c>
      <c r="W321" s="1" t="s">
        <v>50</v>
      </c>
      <c r="X321" s="1">
        <v>18</v>
      </c>
      <c r="Y321">
        <v>6.8550899999999997</v>
      </c>
      <c r="Z321">
        <v>10.20716</v>
      </c>
      <c r="AA321">
        <v>0</v>
      </c>
      <c r="AB321" s="1">
        <v>0</v>
      </c>
      <c r="AC321" s="1" t="s">
        <v>50</v>
      </c>
      <c r="AD321" s="1">
        <v>2</v>
      </c>
      <c r="AE321">
        <v>0.53159999999999996</v>
      </c>
      <c r="AF321" s="1">
        <v>0.81547999999999998</v>
      </c>
      <c r="AG321" s="1" t="s">
        <v>50</v>
      </c>
      <c r="AH321" s="1">
        <v>15</v>
      </c>
      <c r="AI321">
        <v>91.078919999999997</v>
      </c>
      <c r="AJ321" s="1">
        <v>3.9989999999999998E-2</v>
      </c>
      <c r="AK321">
        <v>6.0000000000000002E-5</v>
      </c>
    </row>
    <row r="322" spans="1:37" x14ac:dyDescent="0.25">
      <c r="A322" t="s">
        <v>161</v>
      </c>
      <c r="B322">
        <v>1008224</v>
      </c>
      <c r="C322">
        <v>2015</v>
      </c>
      <c r="D322" t="s">
        <v>43</v>
      </c>
      <c r="E322" t="s">
        <v>44</v>
      </c>
      <c r="F322" t="s">
        <v>45</v>
      </c>
      <c r="G322" s="1" t="s">
        <v>279</v>
      </c>
      <c r="I322" s="1" t="s">
        <v>47</v>
      </c>
      <c r="J322" t="s">
        <v>162</v>
      </c>
      <c r="K322" t="s">
        <v>49</v>
      </c>
      <c r="L322" s="1">
        <v>58932</v>
      </c>
      <c r="M322">
        <v>132.5</v>
      </c>
      <c r="N322">
        <v>33.75</v>
      </c>
      <c r="O322">
        <v>36</v>
      </c>
      <c r="P322">
        <v>5.0540000000000003E-3</v>
      </c>
      <c r="Q322">
        <v>1.0999999999999999E-2</v>
      </c>
      <c r="R322">
        <v>0.109722</v>
      </c>
      <c r="S322">
        <v>0.113608</v>
      </c>
      <c r="T322" s="1">
        <v>5</v>
      </c>
      <c r="U322" s="1">
        <v>9</v>
      </c>
      <c r="V322" s="1">
        <v>0</v>
      </c>
      <c r="W322" s="1" t="s">
        <v>49</v>
      </c>
      <c r="AC322" s="1" t="s">
        <v>50</v>
      </c>
      <c r="AD322" s="1">
        <v>2</v>
      </c>
      <c r="AE322">
        <v>0.05</v>
      </c>
      <c r="AF322" s="1">
        <v>0.1996</v>
      </c>
      <c r="AG322" s="1" t="s">
        <v>50</v>
      </c>
      <c r="AH322" s="1">
        <v>7</v>
      </c>
      <c r="AI322">
        <v>331.82</v>
      </c>
      <c r="AJ322" s="1">
        <v>9.7600000000000006E-2</v>
      </c>
      <c r="AK322">
        <v>2.6800000000000001E-4</v>
      </c>
    </row>
    <row r="323" spans="1:37" x14ac:dyDescent="0.25">
      <c r="A323" t="s">
        <v>150</v>
      </c>
      <c r="B323">
        <v>1002362</v>
      </c>
      <c r="C323">
        <v>2015</v>
      </c>
      <c r="D323" t="s">
        <v>43</v>
      </c>
      <c r="E323" t="s">
        <v>44</v>
      </c>
      <c r="F323" t="s">
        <v>45</v>
      </c>
      <c r="G323" s="1" t="s">
        <v>279</v>
      </c>
      <c r="I323" s="1" t="s">
        <v>62</v>
      </c>
      <c r="K323" t="s">
        <v>49</v>
      </c>
      <c r="L323" s="1">
        <v>56848.74</v>
      </c>
      <c r="M323">
        <v>80</v>
      </c>
      <c r="N323">
        <v>50</v>
      </c>
      <c r="O323">
        <v>37.299999999999997</v>
      </c>
      <c r="P323">
        <v>2.4E-2</v>
      </c>
      <c r="Q323">
        <v>3.04E-2</v>
      </c>
      <c r="R323">
        <v>0.5524</v>
      </c>
      <c r="S323">
        <v>0.64600000000000002</v>
      </c>
      <c r="T323" s="1">
        <v>3</v>
      </c>
      <c r="U323" s="1">
        <v>12</v>
      </c>
      <c r="V323" s="1">
        <v>0</v>
      </c>
      <c r="W323" s="1" t="s">
        <v>49</v>
      </c>
      <c r="AC323" s="1" t="s">
        <v>50</v>
      </c>
      <c r="AD323" s="1">
        <v>12</v>
      </c>
      <c r="AE323">
        <v>0.32440000000000002</v>
      </c>
      <c r="AF323" s="1">
        <v>0.68240000000000001</v>
      </c>
      <c r="AG323" s="1" t="s">
        <v>49</v>
      </c>
    </row>
    <row r="324" spans="1:37" x14ac:dyDescent="0.25">
      <c r="A324" t="s">
        <v>156</v>
      </c>
      <c r="B324">
        <v>1009783</v>
      </c>
      <c r="C324">
        <v>2015</v>
      </c>
      <c r="D324" t="s">
        <v>43</v>
      </c>
      <c r="E324" t="s">
        <v>44</v>
      </c>
      <c r="F324" t="s">
        <v>45</v>
      </c>
      <c r="G324" s="1" t="s">
        <v>280</v>
      </c>
      <c r="I324" s="1" t="s">
        <v>47</v>
      </c>
      <c r="J324" t="s">
        <v>131</v>
      </c>
      <c r="K324" t="s">
        <v>49</v>
      </c>
      <c r="L324" s="1">
        <v>33263</v>
      </c>
      <c r="M324">
        <v>125.66666669999999</v>
      </c>
      <c r="N324">
        <v>23.6666667</v>
      </c>
      <c r="O324">
        <v>44.572000000000003</v>
      </c>
      <c r="P324">
        <v>1.1305000000000001E-2</v>
      </c>
      <c r="Q324">
        <v>3.9064399999999999E-2</v>
      </c>
      <c r="R324">
        <v>6.0784699999999997E-2</v>
      </c>
      <c r="S324">
        <v>0.79819910000000005</v>
      </c>
      <c r="T324" s="1">
        <v>13</v>
      </c>
      <c r="U324" s="1">
        <v>6</v>
      </c>
      <c r="V324" s="1">
        <v>0</v>
      </c>
      <c r="W324" s="1" t="s">
        <v>49</v>
      </c>
      <c r="AC324" s="1" t="s">
        <v>50</v>
      </c>
      <c r="AD324" s="1">
        <v>6</v>
      </c>
      <c r="AE324">
        <v>9.7504400000000005E-2</v>
      </c>
      <c r="AF324" s="1">
        <v>0.38616230000000001</v>
      </c>
      <c r="AG324" s="1" t="s">
        <v>49</v>
      </c>
    </row>
    <row r="325" spans="1:37" x14ac:dyDescent="0.25">
      <c r="A325" t="s">
        <v>177</v>
      </c>
      <c r="B325">
        <v>1007485</v>
      </c>
      <c r="C325">
        <v>2015</v>
      </c>
      <c r="D325" t="s">
        <v>43</v>
      </c>
      <c r="E325" t="s">
        <v>44</v>
      </c>
      <c r="F325" t="s">
        <v>45</v>
      </c>
      <c r="G325" s="1" t="s">
        <v>281</v>
      </c>
      <c r="I325" s="1" t="s">
        <v>47</v>
      </c>
      <c r="J325" t="s">
        <v>179</v>
      </c>
      <c r="K325" t="s">
        <v>49</v>
      </c>
      <c r="L325" s="1">
        <v>2381725</v>
      </c>
      <c r="M325">
        <v>132.85714290000001</v>
      </c>
      <c r="N325">
        <v>51.496825399999999</v>
      </c>
      <c r="O325">
        <v>53.243174600000003</v>
      </c>
      <c r="P325">
        <v>9.8849999999999997E-3</v>
      </c>
      <c r="Q325">
        <v>1.9029000000000001E-2</v>
      </c>
      <c r="R325">
        <v>0.113317</v>
      </c>
      <c r="S325">
        <v>0.32539200000000001</v>
      </c>
      <c r="T325" s="1">
        <v>126</v>
      </c>
      <c r="U325" s="1">
        <v>376</v>
      </c>
      <c r="V325" s="1">
        <v>0</v>
      </c>
      <c r="W325" s="1" t="s">
        <v>49</v>
      </c>
      <c r="AC325" s="1" t="s">
        <v>49</v>
      </c>
      <c r="AG325" s="1" t="s">
        <v>50</v>
      </c>
      <c r="AH325" s="1">
        <v>376</v>
      </c>
      <c r="AI325">
        <v>14565.1520041</v>
      </c>
      <c r="AJ325" s="1">
        <v>11.1950644</v>
      </c>
      <c r="AK325">
        <v>1.35806E-2</v>
      </c>
    </row>
    <row r="326" spans="1:37" x14ac:dyDescent="0.25">
      <c r="A326" t="s">
        <v>138</v>
      </c>
      <c r="B326">
        <v>1008293</v>
      </c>
      <c r="C326">
        <v>2015</v>
      </c>
      <c r="D326" t="s">
        <v>43</v>
      </c>
      <c r="E326" t="s">
        <v>44</v>
      </c>
      <c r="F326" t="s">
        <v>45</v>
      </c>
      <c r="G326" s="1" t="s">
        <v>281</v>
      </c>
      <c r="I326" s="1" t="s">
        <v>47</v>
      </c>
      <c r="J326" t="s">
        <v>48</v>
      </c>
      <c r="K326" t="s">
        <v>49</v>
      </c>
      <c r="L326" s="1">
        <v>2149592.04</v>
      </c>
      <c r="M326">
        <v>80</v>
      </c>
      <c r="N326">
        <v>3</v>
      </c>
      <c r="O326">
        <v>50</v>
      </c>
      <c r="P326">
        <v>1.43E-2</v>
      </c>
      <c r="Q326">
        <v>3.0200000000000001E-2</v>
      </c>
      <c r="R326">
        <v>0.15</v>
      </c>
      <c r="S326">
        <v>0.22</v>
      </c>
      <c r="T326" s="1">
        <v>96</v>
      </c>
      <c r="U326" s="1">
        <v>22</v>
      </c>
      <c r="V326" s="1">
        <v>22</v>
      </c>
      <c r="W326" s="1" t="s">
        <v>50</v>
      </c>
      <c r="X326" s="1">
        <v>22</v>
      </c>
      <c r="Y326">
        <v>47.6</v>
      </c>
      <c r="Z326">
        <v>496.25599999999997</v>
      </c>
      <c r="AA326">
        <v>2.38</v>
      </c>
      <c r="AB326" s="1">
        <v>24.812799999999999</v>
      </c>
      <c r="AC326" s="1" t="s">
        <v>49</v>
      </c>
      <c r="AG326" s="1" t="s">
        <v>49</v>
      </c>
      <c r="AH326" s="1">
        <v>0</v>
      </c>
      <c r="AI326">
        <v>0</v>
      </c>
      <c r="AJ326" s="1">
        <v>0</v>
      </c>
      <c r="AK326">
        <v>0</v>
      </c>
    </row>
    <row r="327" spans="1:37" x14ac:dyDescent="0.25">
      <c r="A327" t="s">
        <v>215</v>
      </c>
      <c r="B327">
        <v>1010943</v>
      </c>
      <c r="C327">
        <v>2015</v>
      </c>
      <c r="D327" t="s">
        <v>43</v>
      </c>
      <c r="E327" t="s">
        <v>44</v>
      </c>
      <c r="F327" t="s">
        <v>45</v>
      </c>
      <c r="G327" s="1" t="s">
        <v>281</v>
      </c>
      <c r="I327" s="1" t="s">
        <v>47</v>
      </c>
      <c r="J327" t="s">
        <v>216</v>
      </c>
      <c r="K327" t="s">
        <v>49</v>
      </c>
      <c r="L327" s="1">
        <v>18750.11</v>
      </c>
      <c r="M327">
        <v>100</v>
      </c>
      <c r="N327">
        <v>125</v>
      </c>
      <c r="O327">
        <v>56.87</v>
      </c>
      <c r="P327">
        <v>3.0099999999999998E-2</v>
      </c>
      <c r="Q327">
        <v>3.0099999999999998E-2</v>
      </c>
      <c r="R327">
        <v>0.83220000000000005</v>
      </c>
      <c r="S327">
        <v>0.83220000000000005</v>
      </c>
      <c r="T327" s="1">
        <v>8</v>
      </c>
      <c r="U327" s="1">
        <v>4</v>
      </c>
      <c r="V327" s="1">
        <v>0</v>
      </c>
      <c r="W327" s="1" t="s">
        <v>49</v>
      </c>
      <c r="AC327" s="1" t="s">
        <v>49</v>
      </c>
      <c r="AG327" s="1" t="s">
        <v>50</v>
      </c>
      <c r="AH327" s="1">
        <v>4</v>
      </c>
      <c r="AI327">
        <v>384.5</v>
      </c>
      <c r="AJ327" s="1">
        <v>0.3</v>
      </c>
      <c r="AK327">
        <v>1E-3</v>
      </c>
    </row>
    <row r="328" spans="1:37" x14ac:dyDescent="0.25">
      <c r="A328" t="s">
        <v>158</v>
      </c>
      <c r="B328">
        <v>1008123</v>
      </c>
      <c r="C328">
        <v>2015</v>
      </c>
      <c r="D328" t="s">
        <v>43</v>
      </c>
      <c r="E328" t="s">
        <v>44</v>
      </c>
      <c r="F328" t="s">
        <v>45</v>
      </c>
      <c r="G328" s="1" t="s">
        <v>282</v>
      </c>
      <c r="I328" s="1" t="s">
        <v>47</v>
      </c>
      <c r="J328" t="s">
        <v>48</v>
      </c>
      <c r="K328" t="s">
        <v>49</v>
      </c>
      <c r="L328" s="1">
        <v>18665.911909499999</v>
      </c>
      <c r="M328">
        <v>90</v>
      </c>
      <c r="N328">
        <v>45</v>
      </c>
      <c r="O328">
        <v>41.9</v>
      </c>
      <c r="P328">
        <v>2.0500000000000001E-2</v>
      </c>
      <c r="Q328">
        <v>2.0500000000000001E-2</v>
      </c>
      <c r="R328">
        <v>0.44642999999999999</v>
      </c>
      <c r="S328">
        <v>0.44642999999999999</v>
      </c>
      <c r="T328" s="1">
        <v>2</v>
      </c>
      <c r="U328" s="1">
        <v>2</v>
      </c>
      <c r="V328" s="1">
        <v>2</v>
      </c>
      <c r="W328" s="1" t="s">
        <v>49</v>
      </c>
      <c r="AC328" s="1" t="s">
        <v>50</v>
      </c>
      <c r="AD328" s="1">
        <v>2</v>
      </c>
      <c r="AE328">
        <v>0.2</v>
      </c>
      <c r="AF328" s="1">
        <v>1.1759999999999999</v>
      </c>
      <c r="AG328" s="1" t="s">
        <v>49</v>
      </c>
    </row>
    <row r="329" spans="1:37" x14ac:dyDescent="0.25">
      <c r="A329" t="s">
        <v>283</v>
      </c>
      <c r="B329">
        <v>1012022</v>
      </c>
      <c r="C329">
        <v>2015</v>
      </c>
      <c r="D329" t="s">
        <v>43</v>
      </c>
      <c r="E329" t="s">
        <v>44</v>
      </c>
      <c r="F329" t="s">
        <v>45</v>
      </c>
      <c r="G329" s="1" t="s">
        <v>282</v>
      </c>
      <c r="I329" s="1" t="s">
        <v>62</v>
      </c>
      <c r="K329" t="s">
        <v>49</v>
      </c>
      <c r="L329" s="1">
        <v>348172.2</v>
      </c>
      <c r="M329">
        <v>70</v>
      </c>
      <c r="N329">
        <v>50</v>
      </c>
      <c r="O329">
        <v>35</v>
      </c>
      <c r="P329">
        <v>6.1500000000000001E-3</v>
      </c>
      <c r="Q329">
        <v>0.15503</v>
      </c>
      <c r="R329">
        <v>0.65656999999999999</v>
      </c>
      <c r="S329">
        <v>0.89824999999999999</v>
      </c>
      <c r="T329" s="1">
        <v>20</v>
      </c>
      <c r="U329" s="1">
        <v>48</v>
      </c>
      <c r="V329" s="1">
        <v>0</v>
      </c>
      <c r="W329" s="1" t="s">
        <v>49</v>
      </c>
      <c r="AC329" s="1" t="s">
        <v>50</v>
      </c>
      <c r="AD329" s="1">
        <v>15</v>
      </c>
      <c r="AE329">
        <v>4.0937999999999999</v>
      </c>
      <c r="AF329" s="1">
        <v>28.7971</v>
      </c>
      <c r="AG329" s="1" t="s">
        <v>50</v>
      </c>
      <c r="AH329" s="1">
        <v>33</v>
      </c>
      <c r="AI329">
        <v>0</v>
      </c>
      <c r="AJ329" s="1">
        <v>0</v>
      </c>
      <c r="AK329">
        <v>0</v>
      </c>
    </row>
    <row r="330" spans="1:37" x14ac:dyDescent="0.25">
      <c r="A330" t="s">
        <v>139</v>
      </c>
      <c r="B330">
        <v>1008219</v>
      </c>
      <c r="C330">
        <v>2015</v>
      </c>
      <c r="D330" t="s">
        <v>43</v>
      </c>
      <c r="E330" t="s">
        <v>44</v>
      </c>
      <c r="F330" t="s">
        <v>45</v>
      </c>
      <c r="G330" s="1" t="s">
        <v>284</v>
      </c>
      <c r="I330" s="1" t="s">
        <v>47</v>
      </c>
      <c r="J330" t="s">
        <v>86</v>
      </c>
      <c r="K330" t="s">
        <v>49</v>
      </c>
      <c r="L330" s="1">
        <v>982523.95</v>
      </c>
      <c r="M330">
        <v>104.84</v>
      </c>
      <c r="N330">
        <v>202.26</v>
      </c>
      <c r="O330">
        <v>41.27</v>
      </c>
      <c r="P330">
        <v>1.0999999999999999E-2</v>
      </c>
      <c r="Q330">
        <v>2.3E-2</v>
      </c>
      <c r="R330">
        <v>0.13100000000000001</v>
      </c>
      <c r="S330">
        <v>0.38800000000000001</v>
      </c>
      <c r="T330" s="1">
        <v>30</v>
      </c>
      <c r="U330" s="1">
        <v>62</v>
      </c>
      <c r="V330" s="1">
        <v>1</v>
      </c>
      <c r="W330" s="1" t="s">
        <v>49</v>
      </c>
      <c r="AC330" s="1" t="s">
        <v>50</v>
      </c>
      <c r="AD330" s="1">
        <v>32</v>
      </c>
      <c r="AE330">
        <v>12.8</v>
      </c>
      <c r="AF330" s="1">
        <v>78.8</v>
      </c>
      <c r="AG330" s="1" t="s">
        <v>50</v>
      </c>
      <c r="AH330" s="1">
        <v>13</v>
      </c>
      <c r="AI330">
        <v>3232.3</v>
      </c>
      <c r="AJ330" s="1">
        <v>1.4</v>
      </c>
      <c r="AK330">
        <v>0</v>
      </c>
    </row>
    <row r="331" spans="1:37" x14ac:dyDescent="0.25">
      <c r="A331" t="s">
        <v>165</v>
      </c>
      <c r="B331">
        <v>1011531</v>
      </c>
      <c r="C331">
        <v>2015</v>
      </c>
      <c r="D331" t="s">
        <v>43</v>
      </c>
      <c r="E331" t="s">
        <v>44</v>
      </c>
      <c r="F331" t="s">
        <v>45</v>
      </c>
      <c r="G331" s="1" t="s">
        <v>284</v>
      </c>
      <c r="I331" s="1" t="s">
        <v>62</v>
      </c>
      <c r="K331" t="s">
        <v>49</v>
      </c>
      <c r="L331" s="1">
        <v>98723.11</v>
      </c>
      <c r="M331">
        <v>106</v>
      </c>
      <c r="N331">
        <v>27</v>
      </c>
      <c r="O331">
        <v>34.299999999999997</v>
      </c>
      <c r="P331">
        <v>9.7199999999999995E-3</v>
      </c>
      <c r="Q331">
        <v>1.163E-2</v>
      </c>
      <c r="R331">
        <v>5.806E-2</v>
      </c>
      <c r="S331">
        <v>8.8700000000000001E-2</v>
      </c>
      <c r="T331" s="1">
        <v>8</v>
      </c>
      <c r="U331" s="1">
        <v>8</v>
      </c>
      <c r="V331" s="1">
        <v>0</v>
      </c>
      <c r="W331" s="1" t="s">
        <v>49</v>
      </c>
      <c r="AC331" s="1" t="s">
        <v>49</v>
      </c>
      <c r="AG331" s="1" t="s">
        <v>50</v>
      </c>
      <c r="AH331" s="1">
        <v>8</v>
      </c>
      <c r="AI331">
        <v>693.90644510000004</v>
      </c>
      <c r="AJ331" s="1">
        <v>0.1030001</v>
      </c>
      <c r="AK331">
        <v>8.52E-4</v>
      </c>
    </row>
    <row r="332" spans="1:37" x14ac:dyDescent="0.25">
      <c r="A332" t="s">
        <v>128</v>
      </c>
      <c r="B332">
        <v>1011652</v>
      </c>
      <c r="C332">
        <v>2015</v>
      </c>
      <c r="D332" t="s">
        <v>43</v>
      </c>
      <c r="E332" t="s">
        <v>44</v>
      </c>
      <c r="F332" t="s">
        <v>45</v>
      </c>
      <c r="G332" s="1" t="s">
        <v>285</v>
      </c>
      <c r="I332" s="1" t="s">
        <v>47</v>
      </c>
      <c r="J332" t="s">
        <v>129</v>
      </c>
      <c r="K332" t="s">
        <v>49</v>
      </c>
      <c r="L332" s="1">
        <v>47378</v>
      </c>
      <c r="M332">
        <v>75</v>
      </c>
      <c r="N332">
        <v>47</v>
      </c>
      <c r="O332">
        <v>37.6</v>
      </c>
      <c r="P332">
        <v>0</v>
      </c>
      <c r="Q332">
        <v>0</v>
      </c>
      <c r="R332">
        <v>0.5416126</v>
      </c>
      <c r="S332">
        <v>0.5416126</v>
      </c>
      <c r="T332" s="1">
        <v>29</v>
      </c>
      <c r="U332" s="1">
        <v>2</v>
      </c>
      <c r="V332" s="1">
        <v>0</v>
      </c>
      <c r="W332" s="1" t="s">
        <v>49</v>
      </c>
      <c r="AC332" s="1" t="s">
        <v>50</v>
      </c>
      <c r="AD332" s="1">
        <v>2</v>
      </c>
      <c r="AE332">
        <v>0</v>
      </c>
      <c r="AF332" s="1">
        <v>5.7468769999999996</v>
      </c>
      <c r="AG332" s="1" t="s">
        <v>49</v>
      </c>
    </row>
    <row r="333" spans="1:37" x14ac:dyDescent="0.25">
      <c r="A333" t="s">
        <v>148</v>
      </c>
      <c r="B333">
        <v>1009720</v>
      </c>
      <c r="C333">
        <v>2015</v>
      </c>
      <c r="D333" t="s">
        <v>43</v>
      </c>
      <c r="E333" t="s">
        <v>44</v>
      </c>
      <c r="F333" t="s">
        <v>45</v>
      </c>
      <c r="G333" s="1" t="s">
        <v>285</v>
      </c>
      <c r="I333" s="1" t="s">
        <v>47</v>
      </c>
      <c r="J333" t="s">
        <v>131</v>
      </c>
      <c r="K333" t="s">
        <v>49</v>
      </c>
      <c r="L333" s="1">
        <v>10733</v>
      </c>
      <c r="M333">
        <v>40</v>
      </c>
      <c r="N333">
        <v>20</v>
      </c>
      <c r="O333">
        <v>54.77</v>
      </c>
      <c r="P333">
        <v>1.5693E-3</v>
      </c>
      <c r="Q333">
        <v>1.5693E-3</v>
      </c>
      <c r="R333">
        <v>0.2079289</v>
      </c>
      <c r="S333">
        <v>0.2079289</v>
      </c>
      <c r="T333" s="1">
        <v>2</v>
      </c>
      <c r="U333" s="1">
        <v>2</v>
      </c>
      <c r="V333" s="1">
        <v>0</v>
      </c>
      <c r="W333" s="1" t="s">
        <v>49</v>
      </c>
      <c r="AC333" s="1" t="s">
        <v>50</v>
      </c>
      <c r="AD333" s="1">
        <v>2</v>
      </c>
      <c r="AE333">
        <v>1.26309E-2</v>
      </c>
      <c r="AF333" s="1">
        <v>0.61005580000000004</v>
      </c>
      <c r="AG333" s="1" t="s">
        <v>49</v>
      </c>
    </row>
    <row r="334" spans="1:37" x14ac:dyDescent="0.25">
      <c r="A334" t="s">
        <v>135</v>
      </c>
      <c r="B334">
        <v>1009906</v>
      </c>
      <c r="C334">
        <v>2015</v>
      </c>
      <c r="D334" t="s">
        <v>43</v>
      </c>
      <c r="E334" t="s">
        <v>44</v>
      </c>
      <c r="F334" t="s">
        <v>45</v>
      </c>
      <c r="G334" s="1" t="s">
        <v>286</v>
      </c>
      <c r="I334" s="1" t="s">
        <v>47</v>
      </c>
      <c r="J334" t="s">
        <v>137</v>
      </c>
      <c r="K334" t="s">
        <v>49</v>
      </c>
      <c r="L334" s="1">
        <v>296569.8</v>
      </c>
      <c r="M334">
        <v>80</v>
      </c>
      <c r="N334">
        <v>20</v>
      </c>
      <c r="O334">
        <v>46.92</v>
      </c>
      <c r="P334">
        <v>7.1223999999999996E-2</v>
      </c>
      <c r="Q334">
        <v>7.1223999999999996E-2</v>
      </c>
      <c r="R334">
        <v>0.15875400000000001</v>
      </c>
      <c r="S334">
        <v>0.15875400000000001</v>
      </c>
      <c r="T334" s="1">
        <v>25</v>
      </c>
      <c r="U334" s="1">
        <v>149</v>
      </c>
      <c r="V334" s="1">
        <v>0</v>
      </c>
      <c r="W334" s="1" t="s">
        <v>49</v>
      </c>
      <c r="AC334" s="1" t="s">
        <v>49</v>
      </c>
      <c r="AG334" s="1" t="s">
        <v>50</v>
      </c>
      <c r="AH334" s="1">
        <v>149</v>
      </c>
      <c r="AI334">
        <v>1262.75</v>
      </c>
      <c r="AJ334" s="1">
        <v>0.55720999999999998</v>
      </c>
      <c r="AK334">
        <v>1.1287999999999999E-3</v>
      </c>
    </row>
    <row r="335" spans="1:37" x14ac:dyDescent="0.25">
      <c r="A335" t="s">
        <v>156</v>
      </c>
      <c r="B335">
        <v>1009783</v>
      </c>
      <c r="C335">
        <v>2015</v>
      </c>
      <c r="D335" t="s">
        <v>43</v>
      </c>
      <c r="E335" t="s">
        <v>44</v>
      </c>
      <c r="F335" t="s">
        <v>45</v>
      </c>
      <c r="G335" s="1" t="s">
        <v>286</v>
      </c>
      <c r="I335" s="1" t="s">
        <v>47</v>
      </c>
      <c r="J335" t="s">
        <v>131</v>
      </c>
      <c r="K335" t="s">
        <v>49</v>
      </c>
      <c r="L335" s="1">
        <v>7434</v>
      </c>
      <c r="M335">
        <v>75</v>
      </c>
      <c r="N335">
        <v>12</v>
      </c>
      <c r="O335">
        <v>44.26</v>
      </c>
      <c r="P335">
        <v>2.4318800000000002E-2</v>
      </c>
      <c r="Q335">
        <v>2.4318800000000002E-2</v>
      </c>
      <c r="R335">
        <v>0.35677419999999999</v>
      </c>
      <c r="S335">
        <v>0.35677419999999999</v>
      </c>
      <c r="T335" s="1">
        <v>23</v>
      </c>
      <c r="U335" s="1">
        <v>3</v>
      </c>
      <c r="V335" s="1">
        <v>0</v>
      </c>
      <c r="W335" s="1" t="s">
        <v>49</v>
      </c>
      <c r="AC335" s="1" t="s">
        <v>50</v>
      </c>
      <c r="AD335" s="1">
        <v>3</v>
      </c>
      <c r="AE335">
        <v>4.9850400000000003E-2</v>
      </c>
      <c r="AF335" s="1">
        <v>0.2665902</v>
      </c>
      <c r="AG335" s="1" t="s">
        <v>49</v>
      </c>
    </row>
    <row r="336" spans="1:37" x14ac:dyDescent="0.25">
      <c r="A336" t="s">
        <v>177</v>
      </c>
      <c r="B336">
        <v>1007485</v>
      </c>
      <c r="C336">
        <v>2015</v>
      </c>
      <c r="D336" t="s">
        <v>43</v>
      </c>
      <c r="E336" t="s">
        <v>44</v>
      </c>
      <c r="F336" t="s">
        <v>45</v>
      </c>
      <c r="G336" s="1" t="s">
        <v>286</v>
      </c>
      <c r="I336" s="1" t="s">
        <v>47</v>
      </c>
      <c r="J336" t="s">
        <v>179</v>
      </c>
      <c r="K336" t="s">
        <v>49</v>
      </c>
      <c r="L336" s="1">
        <v>819154</v>
      </c>
      <c r="M336">
        <v>106.1764706</v>
      </c>
      <c r="N336">
        <v>66.570588200000003</v>
      </c>
      <c r="O336">
        <v>49.963529399999999</v>
      </c>
      <c r="P336">
        <v>9.8849999999999997E-3</v>
      </c>
      <c r="Q336">
        <v>1.9029000000000001E-2</v>
      </c>
      <c r="R336">
        <v>0.113317</v>
      </c>
      <c r="S336">
        <v>0.32539200000000001</v>
      </c>
      <c r="T336" s="1">
        <v>17</v>
      </c>
      <c r="U336" s="1">
        <v>51</v>
      </c>
      <c r="V336" s="1">
        <v>0</v>
      </c>
      <c r="W336" s="1" t="s">
        <v>49</v>
      </c>
      <c r="AC336" s="1" t="s">
        <v>49</v>
      </c>
      <c r="AG336" s="1" t="s">
        <v>50</v>
      </c>
      <c r="AH336" s="1">
        <v>51</v>
      </c>
      <c r="AI336">
        <v>7539.5171904999997</v>
      </c>
      <c r="AJ336" s="1">
        <v>3.4793859</v>
      </c>
      <c r="AK336">
        <v>6.6579999999999999E-3</v>
      </c>
    </row>
    <row r="337" spans="1:37" x14ac:dyDescent="0.25">
      <c r="A337" t="s">
        <v>139</v>
      </c>
      <c r="B337">
        <v>1008219</v>
      </c>
      <c r="C337">
        <v>2015</v>
      </c>
      <c r="D337" t="s">
        <v>43</v>
      </c>
      <c r="E337" t="s">
        <v>44</v>
      </c>
      <c r="F337" t="s">
        <v>45</v>
      </c>
      <c r="G337" s="1" t="s">
        <v>286</v>
      </c>
      <c r="I337" s="1" t="s">
        <v>47</v>
      </c>
      <c r="J337" t="s">
        <v>86</v>
      </c>
      <c r="K337" t="s">
        <v>49</v>
      </c>
      <c r="L337" s="1">
        <v>2692140.11</v>
      </c>
      <c r="M337">
        <v>148.22</v>
      </c>
      <c r="N337">
        <v>98.11</v>
      </c>
      <c r="O337">
        <v>39.9</v>
      </c>
      <c r="P337">
        <v>1.2999999999999999E-2</v>
      </c>
      <c r="Q337">
        <v>2.1999999999999999E-2</v>
      </c>
      <c r="R337">
        <v>0.192</v>
      </c>
      <c r="S337">
        <v>0.30599999999999999</v>
      </c>
      <c r="T337" s="1">
        <v>51</v>
      </c>
      <c r="U337" s="1">
        <v>106</v>
      </c>
      <c r="V337" s="1">
        <v>0</v>
      </c>
      <c r="W337" s="1" t="s">
        <v>50</v>
      </c>
      <c r="X337" s="1">
        <v>103</v>
      </c>
      <c r="Y337">
        <v>142.30000000000001</v>
      </c>
      <c r="Z337">
        <v>785.7</v>
      </c>
      <c r="AA337">
        <v>0</v>
      </c>
      <c r="AB337" s="1">
        <v>0</v>
      </c>
      <c r="AC337" s="1" t="s">
        <v>49</v>
      </c>
      <c r="AG337" s="1" t="s">
        <v>50</v>
      </c>
      <c r="AH337" s="1">
        <v>96</v>
      </c>
      <c r="AI337">
        <v>8200.9</v>
      </c>
      <c r="AJ337" s="1">
        <v>4</v>
      </c>
      <c r="AK337">
        <v>0</v>
      </c>
    </row>
    <row r="338" spans="1:37" x14ac:dyDescent="0.25">
      <c r="A338" t="s">
        <v>150</v>
      </c>
      <c r="B338">
        <v>1002362</v>
      </c>
      <c r="C338">
        <v>2015</v>
      </c>
      <c r="D338" t="s">
        <v>43</v>
      </c>
      <c r="E338" t="s">
        <v>44</v>
      </c>
      <c r="F338" t="s">
        <v>45</v>
      </c>
      <c r="G338" s="1" t="s">
        <v>286</v>
      </c>
      <c r="I338" s="1" t="s">
        <v>62</v>
      </c>
      <c r="K338" t="s">
        <v>49</v>
      </c>
      <c r="L338" s="1">
        <v>963219.91868130001</v>
      </c>
      <c r="M338">
        <v>80</v>
      </c>
      <c r="N338">
        <v>50</v>
      </c>
      <c r="O338">
        <v>37</v>
      </c>
      <c r="P338">
        <v>2.7E-2</v>
      </c>
      <c r="Q338">
        <v>2.7E-2</v>
      </c>
      <c r="R338">
        <v>0.64500000000000002</v>
      </c>
      <c r="S338">
        <v>0.64500000000000002</v>
      </c>
      <c r="T338" s="1">
        <v>5</v>
      </c>
      <c r="U338" s="1">
        <v>4</v>
      </c>
      <c r="V338" s="1">
        <v>0</v>
      </c>
      <c r="W338" s="1" t="s">
        <v>49</v>
      </c>
      <c r="AC338" s="1" t="s">
        <v>50</v>
      </c>
      <c r="AD338" s="1">
        <v>4</v>
      </c>
      <c r="AE338">
        <v>5.359</v>
      </c>
      <c r="AF338" s="1">
        <v>9.6199999999999992</v>
      </c>
      <c r="AG338" s="1" t="s">
        <v>49</v>
      </c>
    </row>
    <row r="339" spans="1:37" x14ac:dyDescent="0.25">
      <c r="A339" t="s">
        <v>141</v>
      </c>
      <c r="B339">
        <v>1008526</v>
      </c>
      <c r="C339">
        <v>2015</v>
      </c>
      <c r="D339" t="s">
        <v>43</v>
      </c>
      <c r="E339" t="s">
        <v>44</v>
      </c>
      <c r="F339" t="s">
        <v>45</v>
      </c>
      <c r="G339" s="1" t="s">
        <v>286</v>
      </c>
      <c r="I339" s="1" t="s">
        <v>47</v>
      </c>
      <c r="J339" t="s">
        <v>86</v>
      </c>
      <c r="K339" t="s">
        <v>49</v>
      </c>
      <c r="L339" s="1">
        <v>5665610.3300000001</v>
      </c>
      <c r="M339">
        <v>95.3</v>
      </c>
      <c r="N339">
        <v>19.96</v>
      </c>
      <c r="O339">
        <v>43.01</v>
      </c>
      <c r="P339">
        <v>0</v>
      </c>
      <c r="Q339">
        <v>0.43136000000000002</v>
      </c>
      <c r="R339">
        <v>4.0579999999999998E-2</v>
      </c>
      <c r="S339">
        <v>0.74677000000000004</v>
      </c>
      <c r="T339" s="1">
        <v>205</v>
      </c>
      <c r="U339" s="1">
        <v>667</v>
      </c>
      <c r="V339" s="1">
        <v>0</v>
      </c>
      <c r="W339" s="1" t="s">
        <v>49</v>
      </c>
      <c r="AC339" s="1" t="s">
        <v>49</v>
      </c>
      <c r="AG339" s="1" t="s">
        <v>50</v>
      </c>
      <c r="AH339" s="1">
        <v>667</v>
      </c>
      <c r="AI339">
        <v>3570.6617999999999</v>
      </c>
      <c r="AJ339" s="1">
        <v>4.3756500000000003</v>
      </c>
      <c r="AK339">
        <v>3.7699999999999999E-3</v>
      </c>
    </row>
    <row r="340" spans="1:37" x14ac:dyDescent="0.25">
      <c r="A340" t="s">
        <v>185</v>
      </c>
      <c r="B340">
        <v>1011534</v>
      </c>
      <c r="C340">
        <v>2015</v>
      </c>
      <c r="D340" t="s">
        <v>43</v>
      </c>
      <c r="E340" t="s">
        <v>44</v>
      </c>
      <c r="F340" t="s">
        <v>45</v>
      </c>
      <c r="G340" s="1" t="s">
        <v>286</v>
      </c>
      <c r="I340" s="1" t="s">
        <v>47</v>
      </c>
      <c r="J340" t="s">
        <v>186</v>
      </c>
      <c r="K340" t="s">
        <v>49</v>
      </c>
      <c r="L340" s="1">
        <v>376029.6465187</v>
      </c>
      <c r="M340">
        <v>46.9071541</v>
      </c>
      <c r="N340">
        <v>80</v>
      </c>
      <c r="O340">
        <v>77.884593300000006</v>
      </c>
      <c r="P340">
        <v>9.7587000000000004E-3</v>
      </c>
      <c r="Q340">
        <v>1.0020299999999999E-2</v>
      </c>
      <c r="R340">
        <v>9.8966899999999997E-2</v>
      </c>
      <c r="S340">
        <v>0.12656129999999999</v>
      </c>
      <c r="T340" s="1">
        <v>15</v>
      </c>
      <c r="U340" s="1">
        <v>46</v>
      </c>
      <c r="V340" s="1">
        <v>0</v>
      </c>
      <c r="W340" s="1" t="s">
        <v>50</v>
      </c>
      <c r="X340" s="1">
        <v>11</v>
      </c>
      <c r="Y340">
        <v>22.7682638</v>
      </c>
      <c r="Z340">
        <v>105.7069681</v>
      </c>
      <c r="AA340">
        <v>0</v>
      </c>
      <c r="AB340" s="1">
        <v>0</v>
      </c>
      <c r="AC340" s="1" t="s">
        <v>49</v>
      </c>
      <c r="AG340" s="1" t="s">
        <v>50</v>
      </c>
      <c r="AH340" s="1">
        <v>46</v>
      </c>
      <c r="AI340">
        <v>3424.6082258000001</v>
      </c>
      <c r="AJ340" s="1">
        <v>1.2063735</v>
      </c>
      <c r="AK340">
        <v>5.1964999999999997E-3</v>
      </c>
    </row>
    <row r="341" spans="1:37" x14ac:dyDescent="0.25">
      <c r="A341" t="s">
        <v>142</v>
      </c>
      <c r="B341">
        <v>1009386</v>
      </c>
      <c r="C341">
        <v>2015</v>
      </c>
      <c r="D341" t="s">
        <v>43</v>
      </c>
      <c r="E341" t="s">
        <v>44</v>
      </c>
      <c r="F341" t="s">
        <v>45</v>
      </c>
      <c r="G341" s="1" t="s">
        <v>286</v>
      </c>
      <c r="I341" s="1" t="s">
        <v>62</v>
      </c>
      <c r="K341" t="s">
        <v>49</v>
      </c>
      <c r="L341" s="1">
        <v>13927.1955</v>
      </c>
      <c r="M341">
        <v>60</v>
      </c>
      <c r="N341">
        <v>48</v>
      </c>
      <c r="O341">
        <v>48.634999999999998</v>
      </c>
      <c r="P341">
        <v>2.588E-2</v>
      </c>
      <c r="Q341">
        <v>2.588E-2</v>
      </c>
      <c r="R341">
        <v>0.48659000000000002</v>
      </c>
      <c r="S341">
        <v>0.48659000000000002</v>
      </c>
      <c r="T341" s="1">
        <v>22</v>
      </c>
      <c r="U341" s="1">
        <v>6</v>
      </c>
      <c r="V341" s="1">
        <v>0</v>
      </c>
      <c r="W341" s="1" t="s">
        <v>49</v>
      </c>
      <c r="AC341" s="1" t="s">
        <v>50</v>
      </c>
      <c r="AD341" s="1">
        <v>6</v>
      </c>
      <c r="AE341">
        <v>0</v>
      </c>
      <c r="AF341" s="1">
        <v>0.03</v>
      </c>
      <c r="AG341" s="1" t="s">
        <v>49</v>
      </c>
    </row>
    <row r="342" spans="1:37" x14ac:dyDescent="0.25">
      <c r="A342" t="s">
        <v>148</v>
      </c>
      <c r="B342">
        <v>1009720</v>
      </c>
      <c r="C342">
        <v>2015</v>
      </c>
      <c r="D342" t="s">
        <v>43</v>
      </c>
      <c r="E342" t="s">
        <v>44</v>
      </c>
      <c r="F342" t="s">
        <v>45</v>
      </c>
      <c r="G342" s="1" t="s">
        <v>286</v>
      </c>
      <c r="I342" s="1" t="s">
        <v>47</v>
      </c>
      <c r="J342" t="s">
        <v>131</v>
      </c>
      <c r="K342" t="s">
        <v>49</v>
      </c>
      <c r="L342" s="1">
        <v>1287824</v>
      </c>
      <c r="M342">
        <v>102.375</v>
      </c>
      <c r="N342">
        <v>86.539414399999998</v>
      </c>
      <c r="O342">
        <v>40.582500000000003</v>
      </c>
      <c r="P342">
        <v>4.3255000000000004E-3</v>
      </c>
      <c r="Q342">
        <v>1.30378E-2</v>
      </c>
      <c r="R342">
        <v>0.14431720000000001</v>
      </c>
      <c r="S342">
        <v>0.28730519999999998</v>
      </c>
      <c r="T342" s="1">
        <v>14</v>
      </c>
      <c r="U342" s="1">
        <v>48</v>
      </c>
      <c r="V342" s="1">
        <v>0</v>
      </c>
      <c r="W342" s="1" t="s">
        <v>49</v>
      </c>
      <c r="AC342" s="1" t="s">
        <v>50</v>
      </c>
      <c r="AD342" s="1">
        <v>18</v>
      </c>
      <c r="AE342">
        <v>2.0885088000000001</v>
      </c>
      <c r="AF342" s="1">
        <v>25.549263700000001</v>
      </c>
      <c r="AG342" s="1" t="s">
        <v>50</v>
      </c>
      <c r="AH342" s="1">
        <v>30</v>
      </c>
      <c r="AI342">
        <v>1326.5400824000001</v>
      </c>
      <c r="AJ342" s="1">
        <v>0.70140930000000001</v>
      </c>
      <c r="AK342">
        <v>2.2104E-3</v>
      </c>
    </row>
    <row r="343" spans="1:37" x14ac:dyDescent="0.25">
      <c r="A343" t="s">
        <v>215</v>
      </c>
      <c r="B343">
        <v>1010943</v>
      </c>
      <c r="C343">
        <v>2015</v>
      </c>
      <c r="D343" t="s">
        <v>43</v>
      </c>
      <c r="E343" t="s">
        <v>44</v>
      </c>
      <c r="F343" t="s">
        <v>45</v>
      </c>
      <c r="G343" s="1" t="s">
        <v>286</v>
      </c>
      <c r="I343" s="1" t="s">
        <v>47</v>
      </c>
      <c r="J343" t="s">
        <v>216</v>
      </c>
      <c r="K343" t="s">
        <v>49</v>
      </c>
      <c r="L343" s="1">
        <v>38499.120000000003</v>
      </c>
      <c r="M343">
        <v>107</v>
      </c>
      <c r="N343">
        <v>230</v>
      </c>
      <c r="O343">
        <v>51.66</v>
      </c>
      <c r="P343">
        <v>3.0099999999999998E-2</v>
      </c>
      <c r="Q343">
        <v>3.0099999999999998E-2</v>
      </c>
      <c r="R343">
        <v>0.83220000000000005</v>
      </c>
      <c r="S343">
        <v>0.83220000000000005</v>
      </c>
      <c r="T343" s="1">
        <v>4</v>
      </c>
      <c r="U343" s="1">
        <v>7</v>
      </c>
      <c r="V343" s="1">
        <v>0</v>
      </c>
      <c r="W343" s="1" t="s">
        <v>49</v>
      </c>
      <c r="AC343" s="1" t="s">
        <v>49</v>
      </c>
      <c r="AG343" s="1" t="s">
        <v>50</v>
      </c>
      <c r="AH343" s="1">
        <v>7</v>
      </c>
      <c r="AI343">
        <v>789.4</v>
      </c>
      <c r="AJ343" s="1">
        <v>0.6</v>
      </c>
      <c r="AK343">
        <v>1E-3</v>
      </c>
    </row>
    <row r="344" spans="1:37" x14ac:dyDescent="0.25">
      <c r="A344" t="s">
        <v>145</v>
      </c>
      <c r="B344">
        <v>1009728</v>
      </c>
      <c r="C344">
        <v>2015</v>
      </c>
      <c r="D344" t="s">
        <v>43</v>
      </c>
      <c r="E344" t="s">
        <v>44</v>
      </c>
      <c r="F344" t="s">
        <v>45</v>
      </c>
      <c r="G344" s="1" t="s">
        <v>286</v>
      </c>
      <c r="I344" s="1" t="s">
        <v>47</v>
      </c>
      <c r="J344" t="s">
        <v>86</v>
      </c>
      <c r="K344" t="s">
        <v>49</v>
      </c>
      <c r="L344" s="1">
        <v>659493.62803999998</v>
      </c>
      <c r="M344">
        <v>94.95</v>
      </c>
      <c r="N344">
        <v>46.57</v>
      </c>
      <c r="O344">
        <v>39.35</v>
      </c>
      <c r="P344">
        <v>0</v>
      </c>
      <c r="Q344">
        <v>0.2</v>
      </c>
      <c r="R344">
        <v>0.14000000000000001</v>
      </c>
      <c r="S344">
        <v>0.61</v>
      </c>
      <c r="T344" s="1">
        <v>10</v>
      </c>
      <c r="U344" s="1">
        <v>6</v>
      </c>
      <c r="V344" s="1">
        <v>0</v>
      </c>
      <c r="W344" s="1" t="s">
        <v>49</v>
      </c>
      <c r="AC344" s="1" t="s">
        <v>49</v>
      </c>
      <c r="AG344" s="1" t="s">
        <v>50</v>
      </c>
      <c r="AH344" s="1">
        <v>6</v>
      </c>
      <c r="AI344">
        <v>5623.9</v>
      </c>
      <c r="AJ344" s="1">
        <v>3.3</v>
      </c>
      <c r="AK344">
        <v>0</v>
      </c>
    </row>
    <row r="345" spans="1:37" x14ac:dyDescent="0.25">
      <c r="A345" t="s">
        <v>163</v>
      </c>
      <c r="B345">
        <v>1008936</v>
      </c>
      <c r="C345">
        <v>2015</v>
      </c>
      <c r="D345" t="s">
        <v>43</v>
      </c>
      <c r="E345" t="s">
        <v>44</v>
      </c>
      <c r="F345" t="s">
        <v>45</v>
      </c>
      <c r="G345" s="1" t="s">
        <v>287</v>
      </c>
      <c r="I345" s="1" t="s">
        <v>62</v>
      </c>
      <c r="K345" t="s">
        <v>49</v>
      </c>
      <c r="L345" s="1">
        <v>41747</v>
      </c>
      <c r="M345">
        <v>133.5</v>
      </c>
      <c r="N345">
        <v>19.5</v>
      </c>
      <c r="O345">
        <v>36.49</v>
      </c>
      <c r="P345">
        <v>2.7699999999999999E-3</v>
      </c>
      <c r="Q345">
        <v>5.7600000000000004E-3</v>
      </c>
      <c r="R345">
        <v>1.9730000000000001E-2</v>
      </c>
      <c r="S345">
        <v>5.9420000000000001E-2</v>
      </c>
      <c r="T345" s="1">
        <v>13</v>
      </c>
      <c r="U345" s="1">
        <v>22</v>
      </c>
      <c r="V345" s="1">
        <v>0</v>
      </c>
      <c r="W345" s="1" t="s">
        <v>49</v>
      </c>
      <c r="X345" s="1">
        <v>0</v>
      </c>
      <c r="Y345">
        <v>0</v>
      </c>
      <c r="Z345">
        <v>0</v>
      </c>
      <c r="AA345">
        <v>0</v>
      </c>
      <c r="AB345" s="1">
        <v>0</v>
      </c>
      <c r="AC345" s="1" t="s">
        <v>50</v>
      </c>
      <c r="AD345" s="1">
        <v>20</v>
      </c>
      <c r="AE345">
        <v>0</v>
      </c>
      <c r="AF345" s="1">
        <v>0.28000000000000003</v>
      </c>
      <c r="AG345" s="1" t="s">
        <v>50</v>
      </c>
      <c r="AH345" s="1">
        <v>2</v>
      </c>
      <c r="AI345">
        <v>6.5</v>
      </c>
      <c r="AJ345" s="1">
        <v>0</v>
      </c>
      <c r="AK345">
        <v>0</v>
      </c>
    </row>
    <row r="346" spans="1:37" x14ac:dyDescent="0.25">
      <c r="A346" t="s">
        <v>150</v>
      </c>
      <c r="B346">
        <v>1002362</v>
      </c>
      <c r="C346">
        <v>2015</v>
      </c>
      <c r="D346" t="s">
        <v>43</v>
      </c>
      <c r="E346" t="s">
        <v>44</v>
      </c>
      <c r="F346" t="s">
        <v>45</v>
      </c>
      <c r="G346" s="1" t="s">
        <v>287</v>
      </c>
      <c r="I346" s="1" t="s">
        <v>62</v>
      </c>
      <c r="K346" t="s">
        <v>49</v>
      </c>
      <c r="L346" s="1">
        <v>21682.94</v>
      </c>
      <c r="M346">
        <v>80</v>
      </c>
      <c r="N346">
        <v>50</v>
      </c>
      <c r="O346">
        <v>39</v>
      </c>
      <c r="P346">
        <v>0.02</v>
      </c>
      <c r="Q346">
        <v>2.1000000000000001E-2</v>
      </c>
      <c r="R346">
        <v>0.72199999999999998</v>
      </c>
      <c r="S346">
        <v>0.73599999999999999</v>
      </c>
      <c r="T346" s="1">
        <v>3</v>
      </c>
      <c r="U346" s="1">
        <v>6</v>
      </c>
      <c r="V346" s="1">
        <v>0</v>
      </c>
      <c r="W346" s="1" t="s">
        <v>49</v>
      </c>
      <c r="AC346" s="1" t="s">
        <v>50</v>
      </c>
      <c r="AD346" s="1">
        <v>6</v>
      </c>
      <c r="AE346">
        <v>0.12529999999999999</v>
      </c>
      <c r="AF346" s="1">
        <v>0.3256</v>
      </c>
      <c r="AG346" s="1" t="s">
        <v>49</v>
      </c>
    </row>
    <row r="347" spans="1:37" x14ac:dyDescent="0.25">
      <c r="A347" t="s">
        <v>142</v>
      </c>
      <c r="B347">
        <v>1009386</v>
      </c>
      <c r="C347">
        <v>2015</v>
      </c>
      <c r="D347" t="s">
        <v>43</v>
      </c>
      <c r="E347" t="s">
        <v>44</v>
      </c>
      <c r="F347" t="s">
        <v>45</v>
      </c>
      <c r="G347" s="1" t="s">
        <v>288</v>
      </c>
      <c r="I347" s="1" t="s">
        <v>62</v>
      </c>
      <c r="K347" t="s">
        <v>49</v>
      </c>
      <c r="L347" s="1">
        <v>99810.490999999995</v>
      </c>
      <c r="M347">
        <v>95</v>
      </c>
      <c r="N347">
        <v>275</v>
      </c>
      <c r="O347">
        <v>43.201999999999998</v>
      </c>
      <c r="P347">
        <v>5.11E-3</v>
      </c>
      <c r="Q347">
        <v>5.3800000000000001E-2</v>
      </c>
      <c r="R347">
        <v>0.36658000000000002</v>
      </c>
      <c r="S347">
        <v>0.50219999999999998</v>
      </c>
      <c r="T347" s="1">
        <v>3</v>
      </c>
      <c r="U347" s="1">
        <v>3</v>
      </c>
      <c r="V347" s="1">
        <v>0</v>
      </c>
      <c r="W347" s="1" t="s">
        <v>49</v>
      </c>
      <c r="AC347" s="1" t="s">
        <v>50</v>
      </c>
      <c r="AD347" s="1">
        <v>3</v>
      </c>
      <c r="AE347">
        <v>0.1</v>
      </c>
      <c r="AF347" s="1">
        <v>0.38</v>
      </c>
      <c r="AG347" s="1" t="s">
        <v>49</v>
      </c>
    </row>
    <row r="348" spans="1:37" x14ac:dyDescent="0.25">
      <c r="A348" t="s">
        <v>173</v>
      </c>
      <c r="B348">
        <v>1010164</v>
      </c>
      <c r="C348">
        <v>2015</v>
      </c>
      <c r="D348" t="s">
        <v>43</v>
      </c>
      <c r="E348" t="s">
        <v>44</v>
      </c>
      <c r="F348" t="s">
        <v>45</v>
      </c>
      <c r="G348" s="1" t="s">
        <v>289</v>
      </c>
      <c r="I348" s="1" t="s">
        <v>47</v>
      </c>
      <c r="J348" t="s">
        <v>72</v>
      </c>
      <c r="K348" t="s">
        <v>49</v>
      </c>
      <c r="L348" s="1">
        <v>37207.480000000003</v>
      </c>
      <c r="M348">
        <v>85</v>
      </c>
      <c r="N348">
        <v>107.2727273</v>
      </c>
      <c r="O348">
        <v>35.181818200000002</v>
      </c>
      <c r="P348">
        <v>0.67326699999999995</v>
      </c>
      <c r="Q348">
        <v>0.67326699999999995</v>
      </c>
      <c r="R348">
        <v>9.1769999999999994E-3</v>
      </c>
      <c r="S348">
        <v>9.1769999999999994E-3</v>
      </c>
      <c r="T348" s="1">
        <v>0</v>
      </c>
      <c r="U348" s="1">
        <v>0</v>
      </c>
      <c r="V348" s="1">
        <v>0</v>
      </c>
      <c r="W348" s="1" t="s">
        <v>49</v>
      </c>
      <c r="AC348" s="1" t="s">
        <v>49</v>
      </c>
      <c r="AG348" s="1" t="s">
        <v>49</v>
      </c>
    </row>
    <row r="349" spans="1:37" x14ac:dyDescent="0.25">
      <c r="A349" t="s">
        <v>156</v>
      </c>
      <c r="B349">
        <v>1009783</v>
      </c>
      <c r="C349">
        <v>2015</v>
      </c>
      <c r="D349" t="s">
        <v>43</v>
      </c>
      <c r="E349" t="s">
        <v>44</v>
      </c>
      <c r="F349" t="s">
        <v>45</v>
      </c>
      <c r="G349" s="1" t="s">
        <v>290</v>
      </c>
      <c r="I349" s="1" t="s">
        <v>47</v>
      </c>
      <c r="J349" t="s">
        <v>131</v>
      </c>
      <c r="K349" t="s">
        <v>49</v>
      </c>
      <c r="L349" s="1">
        <v>17638</v>
      </c>
      <c r="M349">
        <v>77</v>
      </c>
      <c r="N349">
        <v>34.6</v>
      </c>
      <c r="O349">
        <v>43.81</v>
      </c>
      <c r="P349">
        <v>3.9064399999999999E-2</v>
      </c>
      <c r="Q349">
        <v>3.9064399999999999E-2</v>
      </c>
      <c r="R349">
        <v>0.79819910000000005</v>
      </c>
      <c r="S349">
        <v>0.79819910000000005</v>
      </c>
      <c r="T349" s="1">
        <v>1</v>
      </c>
      <c r="U349" s="1">
        <v>2</v>
      </c>
      <c r="V349" s="1">
        <v>0</v>
      </c>
      <c r="W349" s="1" t="s">
        <v>49</v>
      </c>
      <c r="AC349" s="1" t="s">
        <v>50</v>
      </c>
      <c r="AD349" s="1">
        <v>2</v>
      </c>
      <c r="AE349">
        <v>9.45135E-2</v>
      </c>
      <c r="AF349" s="1">
        <v>0.70396069999999999</v>
      </c>
      <c r="AG349" s="1" t="s">
        <v>49</v>
      </c>
    </row>
    <row r="350" spans="1:37" x14ac:dyDescent="0.25">
      <c r="A350" t="s">
        <v>172</v>
      </c>
      <c r="B350">
        <v>1008093</v>
      </c>
      <c r="C350">
        <v>2015</v>
      </c>
      <c r="D350" t="s">
        <v>43</v>
      </c>
      <c r="E350" t="s">
        <v>44</v>
      </c>
      <c r="F350" t="s">
        <v>45</v>
      </c>
      <c r="G350" s="1" t="s">
        <v>290</v>
      </c>
      <c r="I350" s="1" t="s">
        <v>47</v>
      </c>
      <c r="J350" t="s">
        <v>48</v>
      </c>
      <c r="K350" t="s">
        <v>49</v>
      </c>
      <c r="L350" s="1">
        <v>49625</v>
      </c>
      <c r="M350">
        <v>81</v>
      </c>
      <c r="N350">
        <v>51</v>
      </c>
      <c r="O350">
        <v>48</v>
      </c>
      <c r="P350">
        <v>8.5819999999999994E-3</v>
      </c>
      <c r="Q350">
        <v>0.40586899999999998</v>
      </c>
      <c r="R350">
        <v>5.2610000000000001E-3</v>
      </c>
      <c r="S350">
        <v>0.64926799999999996</v>
      </c>
      <c r="T350" s="1">
        <v>2</v>
      </c>
      <c r="U350" s="1">
        <v>8</v>
      </c>
      <c r="V350" s="1">
        <v>0</v>
      </c>
      <c r="W350" s="1" t="s">
        <v>50</v>
      </c>
      <c r="X350" s="1">
        <v>8</v>
      </c>
      <c r="Y350">
        <v>18.867254800000001</v>
      </c>
      <c r="Z350">
        <v>2.2930923999999999</v>
      </c>
      <c r="AA350">
        <v>0</v>
      </c>
      <c r="AB350" s="1">
        <v>0</v>
      </c>
      <c r="AC350" s="1" t="s">
        <v>49</v>
      </c>
      <c r="AG350" s="1" t="s">
        <v>49</v>
      </c>
    </row>
    <row r="351" spans="1:37" x14ac:dyDescent="0.25">
      <c r="A351" t="s">
        <v>180</v>
      </c>
      <c r="B351">
        <v>1010837</v>
      </c>
      <c r="C351">
        <v>2015</v>
      </c>
      <c r="D351" t="s">
        <v>43</v>
      </c>
      <c r="E351" t="s">
        <v>44</v>
      </c>
      <c r="F351" t="s">
        <v>45</v>
      </c>
      <c r="G351" s="1" t="s">
        <v>290</v>
      </c>
      <c r="I351" s="1" t="s">
        <v>47</v>
      </c>
      <c r="J351" t="s">
        <v>48</v>
      </c>
      <c r="K351" t="s">
        <v>49</v>
      </c>
      <c r="L351" s="1">
        <v>4289.37</v>
      </c>
      <c r="M351">
        <v>103</v>
      </c>
      <c r="N351">
        <v>166</v>
      </c>
      <c r="O351">
        <v>40.4</v>
      </c>
      <c r="P351">
        <v>1.1089999999999999E-2</v>
      </c>
      <c r="Q351">
        <v>1.1089999999999999E-2</v>
      </c>
      <c r="R351">
        <v>0.28638000000000002</v>
      </c>
      <c r="S351">
        <v>0.28638000000000002</v>
      </c>
      <c r="T351" s="1">
        <v>1</v>
      </c>
      <c r="U351" s="1">
        <v>1</v>
      </c>
      <c r="V351" s="1">
        <v>0</v>
      </c>
      <c r="W351" s="1" t="s">
        <v>49</v>
      </c>
      <c r="AC351" s="1" t="s">
        <v>50</v>
      </c>
      <c r="AD351" s="1">
        <v>1</v>
      </c>
      <c r="AE351">
        <v>0.2</v>
      </c>
      <c r="AF351" s="1">
        <v>1.87</v>
      </c>
      <c r="AG351" s="1" t="s">
        <v>49</v>
      </c>
    </row>
    <row r="352" spans="1:37" x14ac:dyDescent="0.25">
      <c r="A352" t="s">
        <v>142</v>
      </c>
      <c r="B352">
        <v>1009386</v>
      </c>
      <c r="C352">
        <v>2015</v>
      </c>
      <c r="D352" t="s">
        <v>43</v>
      </c>
      <c r="E352" t="s">
        <v>44</v>
      </c>
      <c r="F352" t="s">
        <v>45</v>
      </c>
      <c r="G352" s="1" t="s">
        <v>290</v>
      </c>
      <c r="I352" s="1" t="s">
        <v>62</v>
      </c>
      <c r="K352" t="s">
        <v>49</v>
      </c>
      <c r="L352" s="1">
        <v>265411.429</v>
      </c>
      <c r="M352">
        <v>100</v>
      </c>
      <c r="N352">
        <v>40</v>
      </c>
      <c r="O352">
        <v>45.077249999999999</v>
      </c>
      <c r="P352">
        <v>1.8200000000000001E-2</v>
      </c>
      <c r="Q352">
        <v>1.8200000000000001E-2</v>
      </c>
      <c r="R352">
        <v>0.46229999999999999</v>
      </c>
      <c r="S352">
        <v>0.46229999999999999</v>
      </c>
      <c r="T352" s="1">
        <v>4</v>
      </c>
      <c r="U352" s="1">
        <v>4</v>
      </c>
      <c r="V352" s="1">
        <v>0</v>
      </c>
      <c r="W352" s="1" t="s">
        <v>49</v>
      </c>
      <c r="AC352" s="1" t="s">
        <v>50</v>
      </c>
      <c r="AD352" s="1">
        <v>4</v>
      </c>
      <c r="AE352">
        <v>0</v>
      </c>
      <c r="AF352" s="1">
        <v>0.14000000000000001</v>
      </c>
      <c r="AG352" s="1" t="s">
        <v>49</v>
      </c>
    </row>
    <row r="353" spans="1:37" x14ac:dyDescent="0.25">
      <c r="A353" t="s">
        <v>126</v>
      </c>
      <c r="B353">
        <v>1006770</v>
      </c>
      <c r="C353">
        <v>2015</v>
      </c>
      <c r="D353" t="s">
        <v>43</v>
      </c>
      <c r="E353" t="s">
        <v>44</v>
      </c>
      <c r="F353" t="s">
        <v>45</v>
      </c>
      <c r="G353" s="1" t="s">
        <v>291</v>
      </c>
      <c r="I353" s="1" t="s">
        <v>62</v>
      </c>
      <c r="K353" t="s">
        <v>49</v>
      </c>
      <c r="L353" s="1">
        <v>768690</v>
      </c>
      <c r="M353">
        <v>108.24</v>
      </c>
      <c r="N353">
        <v>0</v>
      </c>
      <c r="O353">
        <v>34.64</v>
      </c>
      <c r="P353">
        <v>8.6999999999999994E-3</v>
      </c>
      <c r="Q353">
        <v>0.21729999999999999</v>
      </c>
      <c r="R353">
        <v>0.2928</v>
      </c>
      <c r="S353">
        <v>0.80079999999999996</v>
      </c>
      <c r="T353" s="1">
        <v>25</v>
      </c>
      <c r="U353" s="1">
        <v>24</v>
      </c>
      <c r="V353" s="1">
        <v>0</v>
      </c>
      <c r="W353" s="1" t="s">
        <v>49</v>
      </c>
      <c r="X353" s="1">
        <v>0</v>
      </c>
      <c r="Y353">
        <v>0</v>
      </c>
      <c r="Z353">
        <v>0</v>
      </c>
      <c r="AA353">
        <v>0</v>
      </c>
      <c r="AB353" s="1">
        <v>0</v>
      </c>
      <c r="AC353" s="1" t="s">
        <v>50</v>
      </c>
      <c r="AD353" s="1">
        <v>24</v>
      </c>
      <c r="AE353">
        <v>15.8</v>
      </c>
      <c r="AF353" s="1">
        <v>42.756099748899999</v>
      </c>
      <c r="AG353" s="1" t="s">
        <v>49</v>
      </c>
      <c r="AH353" s="1">
        <v>0</v>
      </c>
      <c r="AI353">
        <v>18.600000000000001</v>
      </c>
      <c r="AJ353" s="1">
        <v>0.12917000000000001</v>
      </c>
      <c r="AK353">
        <v>3.4512609399999998E-2</v>
      </c>
    </row>
    <row r="354" spans="1:37" x14ac:dyDescent="0.25">
      <c r="A354" t="s">
        <v>130</v>
      </c>
      <c r="B354">
        <v>1010222</v>
      </c>
      <c r="C354">
        <v>2015</v>
      </c>
      <c r="D354" t="s">
        <v>43</v>
      </c>
      <c r="E354" t="s">
        <v>44</v>
      </c>
      <c r="F354" t="s">
        <v>45</v>
      </c>
      <c r="G354" s="1" t="s">
        <v>291</v>
      </c>
      <c r="I354" s="1" t="s">
        <v>47</v>
      </c>
      <c r="J354" t="s">
        <v>131</v>
      </c>
      <c r="K354" t="s">
        <v>49</v>
      </c>
      <c r="L354" s="1">
        <v>3488016</v>
      </c>
      <c r="M354">
        <v>77</v>
      </c>
      <c r="N354">
        <v>32.5</v>
      </c>
      <c r="O354">
        <v>43.81</v>
      </c>
      <c r="P354">
        <v>3.9064399999999999E-2</v>
      </c>
      <c r="Q354">
        <v>3.9064399999999999E-2</v>
      </c>
      <c r="R354">
        <v>0.79819910000000005</v>
      </c>
      <c r="S354">
        <v>0.79819910000000005</v>
      </c>
      <c r="T354" s="1">
        <v>143</v>
      </c>
      <c r="U354" s="1">
        <v>143</v>
      </c>
      <c r="V354" s="1">
        <v>0</v>
      </c>
      <c r="W354" s="1" t="s">
        <v>49</v>
      </c>
      <c r="AC354" s="1" t="s">
        <v>50</v>
      </c>
      <c r="AD354" s="1">
        <v>143</v>
      </c>
      <c r="AE354">
        <v>18.690590100000001</v>
      </c>
      <c r="AF354" s="1">
        <v>139.21228450000001</v>
      </c>
      <c r="AG354" s="1" t="s">
        <v>49</v>
      </c>
    </row>
    <row r="355" spans="1:37" x14ac:dyDescent="0.25">
      <c r="A355" t="s">
        <v>276</v>
      </c>
      <c r="B355">
        <v>1009245</v>
      </c>
      <c r="C355">
        <v>2015</v>
      </c>
      <c r="D355" t="s">
        <v>43</v>
      </c>
      <c r="E355" t="s">
        <v>44</v>
      </c>
      <c r="F355" t="s">
        <v>45</v>
      </c>
      <c r="G355" s="1" t="s">
        <v>291</v>
      </c>
      <c r="I355" s="1" t="s">
        <v>47</v>
      </c>
      <c r="J355" t="s">
        <v>48</v>
      </c>
      <c r="K355" t="s">
        <v>49</v>
      </c>
      <c r="L355" s="1">
        <v>313381.5</v>
      </c>
      <c r="M355">
        <v>110</v>
      </c>
      <c r="N355">
        <v>40</v>
      </c>
      <c r="O355">
        <v>34</v>
      </c>
      <c r="P355">
        <v>0.7702</v>
      </c>
      <c r="Q355">
        <v>0.7702</v>
      </c>
      <c r="R355">
        <v>9.2999999999999992E-3</v>
      </c>
      <c r="S355">
        <v>9.2999999999999992E-3</v>
      </c>
      <c r="T355" s="1">
        <v>2</v>
      </c>
      <c r="U355" s="1">
        <v>9</v>
      </c>
      <c r="V355" s="1">
        <v>0</v>
      </c>
      <c r="W355" s="1" t="s">
        <v>49</v>
      </c>
      <c r="AC355" s="1" t="s">
        <v>49</v>
      </c>
      <c r="AG355" s="1" t="s">
        <v>50</v>
      </c>
      <c r="AH355" s="1">
        <v>9</v>
      </c>
      <c r="AI355">
        <v>182.6249464</v>
      </c>
      <c r="AJ355" s="1">
        <v>1.2798984</v>
      </c>
      <c r="AK355">
        <v>4.4680000000000002E-4</v>
      </c>
    </row>
    <row r="356" spans="1:37" x14ac:dyDescent="0.25">
      <c r="A356" t="s">
        <v>264</v>
      </c>
      <c r="B356">
        <v>1011749</v>
      </c>
      <c r="C356">
        <v>2015</v>
      </c>
      <c r="D356" t="s">
        <v>43</v>
      </c>
      <c r="E356" t="s">
        <v>44</v>
      </c>
      <c r="F356" t="s">
        <v>45</v>
      </c>
      <c r="G356" s="1" t="s">
        <v>292</v>
      </c>
      <c r="I356" s="1" t="s">
        <v>47</v>
      </c>
      <c r="J356" t="s">
        <v>129</v>
      </c>
      <c r="K356" t="s">
        <v>49</v>
      </c>
      <c r="L356" s="1">
        <v>13375</v>
      </c>
      <c r="M356">
        <v>120</v>
      </c>
      <c r="N356">
        <v>35</v>
      </c>
      <c r="O356">
        <v>48</v>
      </c>
      <c r="P356">
        <v>1.88089E-2</v>
      </c>
      <c r="Q356">
        <v>1.88089E-2</v>
      </c>
      <c r="R356">
        <v>0.27459929999999999</v>
      </c>
      <c r="S356">
        <v>0.27459929999999999</v>
      </c>
      <c r="T356" s="1">
        <v>2</v>
      </c>
      <c r="U356" s="1">
        <v>12</v>
      </c>
      <c r="V356" s="1">
        <v>3</v>
      </c>
      <c r="W356" s="1" t="s">
        <v>49</v>
      </c>
      <c r="AC356" s="1" t="s">
        <v>49</v>
      </c>
      <c r="AG356" s="1" t="s">
        <v>50</v>
      </c>
      <c r="AH356" s="1">
        <v>3</v>
      </c>
      <c r="AI356">
        <v>9.5643793000000006</v>
      </c>
      <c r="AJ356" s="1">
        <v>2.04277E-2</v>
      </c>
      <c r="AK356">
        <v>1.6500000000000001E-5</v>
      </c>
    </row>
    <row r="357" spans="1:37" x14ac:dyDescent="0.25">
      <c r="A357" t="s">
        <v>133</v>
      </c>
      <c r="B357">
        <v>1009511</v>
      </c>
      <c r="C357">
        <v>2015</v>
      </c>
      <c r="D357" t="s">
        <v>43</v>
      </c>
      <c r="E357" t="s">
        <v>44</v>
      </c>
      <c r="F357" t="s">
        <v>45</v>
      </c>
      <c r="G357" s="1" t="s">
        <v>293</v>
      </c>
      <c r="I357" s="1" t="s">
        <v>62</v>
      </c>
      <c r="K357" t="s">
        <v>49</v>
      </c>
      <c r="L357" s="1">
        <v>44923</v>
      </c>
      <c r="M357">
        <v>80</v>
      </c>
      <c r="N357">
        <v>32</v>
      </c>
      <c r="O357">
        <v>42</v>
      </c>
      <c r="P357">
        <v>6.0000000000000001E-3</v>
      </c>
      <c r="Q357">
        <v>0.02</v>
      </c>
      <c r="R357">
        <v>0.67983000000000005</v>
      </c>
      <c r="S357">
        <v>0.89829999999999999</v>
      </c>
      <c r="T357" s="1">
        <v>72</v>
      </c>
      <c r="U357" s="1">
        <v>8</v>
      </c>
      <c r="V357" s="1">
        <v>0</v>
      </c>
      <c r="W357" s="1" t="s">
        <v>49</v>
      </c>
      <c r="AC357" s="1" t="s">
        <v>50</v>
      </c>
      <c r="AD357" s="1">
        <v>60</v>
      </c>
      <c r="AE357">
        <v>11.64</v>
      </c>
      <c r="AF357" s="1">
        <v>247.72</v>
      </c>
      <c r="AG357" s="1" t="s">
        <v>50</v>
      </c>
      <c r="AH357" s="1">
        <v>8</v>
      </c>
      <c r="AI357">
        <v>712.1</v>
      </c>
      <c r="AJ357" s="1">
        <v>5.0999999999999996</v>
      </c>
      <c r="AK357">
        <v>0</v>
      </c>
    </row>
    <row r="358" spans="1:37" x14ac:dyDescent="0.25">
      <c r="A358" t="s">
        <v>133</v>
      </c>
      <c r="B358">
        <v>1009511</v>
      </c>
      <c r="C358">
        <v>2015</v>
      </c>
      <c r="D358" t="s">
        <v>43</v>
      </c>
      <c r="E358" t="s">
        <v>44</v>
      </c>
      <c r="F358" t="s">
        <v>45</v>
      </c>
      <c r="G358" s="1" t="s">
        <v>294</v>
      </c>
      <c r="I358" s="1" t="s">
        <v>47</v>
      </c>
      <c r="J358" t="s">
        <v>48</v>
      </c>
      <c r="K358" t="s">
        <v>49</v>
      </c>
      <c r="L358" s="1">
        <v>4024</v>
      </c>
      <c r="M358">
        <v>80</v>
      </c>
      <c r="N358">
        <v>32</v>
      </c>
      <c r="O358">
        <v>42</v>
      </c>
      <c r="P358">
        <v>6.0000000000000001E-3</v>
      </c>
      <c r="Q358">
        <v>0.02</v>
      </c>
      <c r="R358">
        <v>0.68</v>
      </c>
      <c r="S358">
        <v>0.89800000000000002</v>
      </c>
      <c r="T358" s="1">
        <v>7</v>
      </c>
      <c r="U358" s="1">
        <v>4</v>
      </c>
      <c r="V358" s="1">
        <v>0</v>
      </c>
      <c r="W358" s="1" t="s">
        <v>49</v>
      </c>
      <c r="AC358" s="1" t="s">
        <v>50</v>
      </c>
      <c r="AD358" s="1">
        <v>4</v>
      </c>
      <c r="AE358">
        <v>1.05</v>
      </c>
      <c r="AF358" s="1">
        <v>78.400000000000006</v>
      </c>
      <c r="AG358" s="1" t="s">
        <v>49</v>
      </c>
    </row>
    <row r="359" spans="1:37" x14ac:dyDescent="0.25">
      <c r="A359" t="s">
        <v>142</v>
      </c>
      <c r="B359">
        <v>1009386</v>
      </c>
      <c r="C359">
        <v>2015</v>
      </c>
      <c r="D359" t="s">
        <v>43</v>
      </c>
      <c r="E359" t="s">
        <v>44</v>
      </c>
      <c r="F359" t="s">
        <v>45</v>
      </c>
      <c r="G359" s="1" t="s">
        <v>294</v>
      </c>
      <c r="I359" s="1" t="s">
        <v>62</v>
      </c>
      <c r="K359" t="s">
        <v>49</v>
      </c>
      <c r="L359" s="1">
        <v>3760.5219999999999</v>
      </c>
      <c r="M359">
        <v>70</v>
      </c>
      <c r="N359">
        <v>25</v>
      </c>
      <c r="O359">
        <v>49.192</v>
      </c>
      <c r="P359">
        <v>1.3299999999999999E-2</v>
      </c>
      <c r="Q359">
        <v>1.3299999999999999E-2</v>
      </c>
      <c r="R359">
        <v>0.58640000000000003</v>
      </c>
      <c r="S359">
        <v>0.58640000000000003</v>
      </c>
      <c r="T359" s="1">
        <v>3</v>
      </c>
      <c r="U359" s="1">
        <v>1</v>
      </c>
      <c r="V359" s="1">
        <v>0</v>
      </c>
      <c r="W359" s="1" t="s">
        <v>49</v>
      </c>
      <c r="AC359" s="1" t="s">
        <v>50</v>
      </c>
      <c r="AD359" s="1">
        <v>1</v>
      </c>
      <c r="AE359">
        <v>0</v>
      </c>
      <c r="AF359" s="1">
        <v>0</v>
      </c>
      <c r="AG359" s="1" t="s">
        <v>49</v>
      </c>
    </row>
    <row r="360" spans="1:37" x14ac:dyDescent="0.25">
      <c r="A360" t="s">
        <v>126</v>
      </c>
      <c r="B360">
        <v>1006770</v>
      </c>
      <c r="C360">
        <v>2015</v>
      </c>
      <c r="D360" t="s">
        <v>43</v>
      </c>
      <c r="E360" t="s">
        <v>44</v>
      </c>
      <c r="F360" t="s">
        <v>45</v>
      </c>
      <c r="G360" s="1" t="s">
        <v>295</v>
      </c>
      <c r="I360" s="1" t="s">
        <v>62</v>
      </c>
      <c r="K360" t="s">
        <v>49</v>
      </c>
      <c r="L360" s="1">
        <v>77745</v>
      </c>
      <c r="M360">
        <v>123.8888888889</v>
      </c>
      <c r="N360">
        <v>0</v>
      </c>
      <c r="O360">
        <v>36.555555555600002</v>
      </c>
      <c r="P360">
        <v>6.7999999999999996E-3</v>
      </c>
      <c r="Q360">
        <v>1.0999999999999999E-2</v>
      </c>
      <c r="R360">
        <v>0.4425</v>
      </c>
      <c r="S360">
        <v>0.80930000000000002</v>
      </c>
      <c r="T360" s="1">
        <v>9</v>
      </c>
      <c r="U360" s="1">
        <v>9</v>
      </c>
      <c r="V360" s="1">
        <v>0</v>
      </c>
      <c r="W360" s="1" t="s">
        <v>49</v>
      </c>
      <c r="X360" s="1">
        <v>0</v>
      </c>
      <c r="Y360">
        <v>0</v>
      </c>
      <c r="Z360">
        <v>0</v>
      </c>
      <c r="AA360">
        <v>0</v>
      </c>
      <c r="AB360" s="1">
        <v>0</v>
      </c>
      <c r="AC360" s="1" t="s">
        <v>50</v>
      </c>
      <c r="AD360" s="1">
        <v>9</v>
      </c>
      <c r="AE360">
        <v>1.4</v>
      </c>
      <c r="AF360" s="1">
        <v>33.569700663699997</v>
      </c>
      <c r="AG360" s="1" t="s">
        <v>49</v>
      </c>
      <c r="AH360" s="1">
        <v>0</v>
      </c>
      <c r="AI360">
        <v>0</v>
      </c>
      <c r="AJ360" s="1">
        <v>0</v>
      </c>
      <c r="AK360">
        <v>0</v>
      </c>
    </row>
    <row r="361" spans="1:37" x14ac:dyDescent="0.25">
      <c r="A361" t="s">
        <v>130</v>
      </c>
      <c r="B361">
        <v>1010222</v>
      </c>
      <c r="C361">
        <v>2015</v>
      </c>
      <c r="D361" t="s">
        <v>43</v>
      </c>
      <c r="E361" t="s">
        <v>44</v>
      </c>
      <c r="F361" t="s">
        <v>45</v>
      </c>
      <c r="G361" s="1" t="s">
        <v>295</v>
      </c>
      <c r="I361" s="1" t="s">
        <v>47</v>
      </c>
      <c r="J361" t="s">
        <v>131</v>
      </c>
      <c r="K361" t="s">
        <v>49</v>
      </c>
      <c r="L361" s="1">
        <v>85288</v>
      </c>
      <c r="M361">
        <v>77</v>
      </c>
      <c r="N361">
        <v>32.5</v>
      </c>
      <c r="O361">
        <v>43.81</v>
      </c>
      <c r="P361">
        <v>3.9064399999999999E-2</v>
      </c>
      <c r="Q361">
        <v>3.9064399999999999E-2</v>
      </c>
      <c r="R361">
        <v>0.79819910000000005</v>
      </c>
      <c r="S361">
        <v>0.79819910000000005</v>
      </c>
      <c r="T361" s="1">
        <v>8</v>
      </c>
      <c r="U361" s="1">
        <v>8</v>
      </c>
      <c r="V361" s="1">
        <v>0</v>
      </c>
      <c r="W361" s="1" t="s">
        <v>49</v>
      </c>
      <c r="AC361" s="1" t="s">
        <v>50</v>
      </c>
      <c r="AD361" s="1">
        <v>8</v>
      </c>
      <c r="AE361">
        <v>0.45701710000000001</v>
      </c>
      <c r="AF361" s="1">
        <v>3.4039801999999999</v>
      </c>
      <c r="AG361" s="1" t="s">
        <v>49</v>
      </c>
    </row>
    <row r="362" spans="1:37" x14ac:dyDescent="0.25">
      <c r="A362" t="s">
        <v>126</v>
      </c>
      <c r="B362">
        <v>1006770</v>
      </c>
      <c r="C362">
        <v>2015</v>
      </c>
      <c r="D362" t="s">
        <v>43</v>
      </c>
      <c r="E362" t="s">
        <v>44</v>
      </c>
      <c r="F362" t="s">
        <v>45</v>
      </c>
      <c r="G362" s="1" t="s">
        <v>296</v>
      </c>
      <c r="I362" s="1" t="s">
        <v>62</v>
      </c>
      <c r="K362" t="s">
        <v>49</v>
      </c>
      <c r="L362" s="1">
        <v>27740</v>
      </c>
      <c r="M362">
        <v>127</v>
      </c>
      <c r="N362">
        <v>0</v>
      </c>
      <c r="O362">
        <v>32</v>
      </c>
      <c r="P362">
        <v>8.3999999999999995E-3</v>
      </c>
      <c r="Q362">
        <v>1.0800000000000001E-2</v>
      </c>
      <c r="R362">
        <v>0.29980000000000001</v>
      </c>
      <c r="S362">
        <v>0.67979999999999996</v>
      </c>
      <c r="T362" s="1">
        <v>10</v>
      </c>
      <c r="U362" s="1">
        <v>10</v>
      </c>
      <c r="V362" s="1">
        <v>0</v>
      </c>
      <c r="W362" s="1" t="s">
        <v>49</v>
      </c>
      <c r="X362" s="1">
        <v>0</v>
      </c>
      <c r="Y362">
        <v>0</v>
      </c>
      <c r="Z362">
        <v>0</v>
      </c>
      <c r="AA362">
        <v>0</v>
      </c>
      <c r="AB362" s="1">
        <v>0</v>
      </c>
      <c r="AC362" s="1" t="s">
        <v>50</v>
      </c>
      <c r="AD362" s="1">
        <v>10</v>
      </c>
      <c r="AE362">
        <v>3.2</v>
      </c>
      <c r="AF362" s="1">
        <v>96.141900040099998</v>
      </c>
      <c r="AG362" s="1" t="s">
        <v>49</v>
      </c>
      <c r="AH362" s="1">
        <v>0</v>
      </c>
      <c r="AI362">
        <v>0</v>
      </c>
      <c r="AJ362" s="1">
        <v>0</v>
      </c>
      <c r="AK362">
        <v>0</v>
      </c>
    </row>
    <row r="363" spans="1:37" x14ac:dyDescent="0.25">
      <c r="A363" t="s">
        <v>153</v>
      </c>
      <c r="B363">
        <v>1008548</v>
      </c>
      <c r="C363">
        <v>2015</v>
      </c>
      <c r="D363" t="s">
        <v>43</v>
      </c>
      <c r="E363" t="s">
        <v>44</v>
      </c>
      <c r="F363" t="s">
        <v>45</v>
      </c>
      <c r="G363" s="1" t="s">
        <v>296</v>
      </c>
      <c r="I363" s="1" t="s">
        <v>62</v>
      </c>
      <c r="K363" t="s">
        <v>49</v>
      </c>
      <c r="L363" s="1">
        <v>45878</v>
      </c>
      <c r="M363">
        <v>81</v>
      </c>
      <c r="N363">
        <v>32</v>
      </c>
      <c r="O363">
        <v>42</v>
      </c>
      <c r="P363">
        <v>6.8789799999999998E-2</v>
      </c>
      <c r="Q363">
        <v>6.8789799999999998E-2</v>
      </c>
      <c r="R363">
        <v>0.58378629999999998</v>
      </c>
      <c r="S363">
        <v>0.58378629999999998</v>
      </c>
      <c r="T363" s="1">
        <v>0</v>
      </c>
      <c r="U363" s="1">
        <v>0</v>
      </c>
      <c r="V363" s="1">
        <v>0</v>
      </c>
      <c r="W363" s="1" t="s">
        <v>49</v>
      </c>
      <c r="AC363" s="1" t="s">
        <v>49</v>
      </c>
      <c r="AG363" s="1" t="s">
        <v>50</v>
      </c>
      <c r="AH363" s="1">
        <v>4</v>
      </c>
      <c r="AI363">
        <v>21.1</v>
      </c>
      <c r="AJ363" s="1">
        <v>0.1</v>
      </c>
      <c r="AK363">
        <v>0</v>
      </c>
    </row>
    <row r="364" spans="1:37" x14ac:dyDescent="0.25">
      <c r="A364" t="s">
        <v>190</v>
      </c>
      <c r="B364">
        <v>1010684</v>
      </c>
      <c r="C364">
        <v>2015</v>
      </c>
      <c r="D364" t="s">
        <v>43</v>
      </c>
      <c r="E364" t="s">
        <v>44</v>
      </c>
      <c r="F364" t="s">
        <v>45</v>
      </c>
      <c r="G364" s="1" t="s">
        <v>296</v>
      </c>
      <c r="I364" s="1" t="s">
        <v>47</v>
      </c>
      <c r="J364" t="s">
        <v>192</v>
      </c>
      <c r="K364" t="s">
        <v>49</v>
      </c>
      <c r="L364" s="1">
        <v>40399</v>
      </c>
      <c r="M364">
        <v>120</v>
      </c>
      <c r="N364">
        <v>40</v>
      </c>
      <c r="O364">
        <v>41.07</v>
      </c>
      <c r="P364">
        <v>8.5000000000000006E-3</v>
      </c>
      <c r="Q364">
        <v>8.5000000000000006E-3</v>
      </c>
      <c r="R364">
        <v>0.72631999999999997</v>
      </c>
      <c r="S364">
        <v>0.72631999999999997</v>
      </c>
      <c r="T364" s="1">
        <v>3</v>
      </c>
      <c r="U364" s="1">
        <v>9</v>
      </c>
      <c r="V364" s="1">
        <v>0</v>
      </c>
      <c r="W364" s="1" t="s">
        <v>49</v>
      </c>
      <c r="AC364" s="1" t="s">
        <v>49</v>
      </c>
      <c r="AG364" s="1" t="s">
        <v>50</v>
      </c>
      <c r="AH364" s="1">
        <v>9</v>
      </c>
      <c r="AI364">
        <v>53.6</v>
      </c>
      <c r="AJ364" s="1">
        <v>0.18240000000000001</v>
      </c>
      <c r="AK364">
        <v>8.0000000000000004E-4</v>
      </c>
    </row>
    <row r="365" spans="1:37" x14ac:dyDescent="0.25">
      <c r="A365" t="s">
        <v>271</v>
      </c>
      <c r="B365">
        <v>1008090</v>
      </c>
      <c r="C365">
        <v>2015</v>
      </c>
      <c r="D365" t="s">
        <v>43</v>
      </c>
      <c r="E365" t="s">
        <v>44</v>
      </c>
      <c r="F365" t="s">
        <v>45</v>
      </c>
      <c r="G365" s="1" t="s">
        <v>296</v>
      </c>
      <c r="I365" s="1" t="s">
        <v>47</v>
      </c>
      <c r="J365" t="s">
        <v>272</v>
      </c>
      <c r="K365" t="s">
        <v>49</v>
      </c>
      <c r="L365" s="1">
        <v>28168.799999999999</v>
      </c>
      <c r="M365">
        <v>80</v>
      </c>
      <c r="N365">
        <v>40</v>
      </c>
      <c r="O365">
        <v>43.49</v>
      </c>
      <c r="P365">
        <v>3.5399E-2</v>
      </c>
      <c r="Q365">
        <v>3.7512999999999998E-2</v>
      </c>
      <c r="R365">
        <v>1.1620999999999999E-2</v>
      </c>
      <c r="S365">
        <v>1.3797E-2</v>
      </c>
      <c r="T365" s="1">
        <v>3</v>
      </c>
      <c r="U365" s="1">
        <v>2</v>
      </c>
      <c r="V365" s="1">
        <v>0</v>
      </c>
      <c r="W365" s="1" t="s">
        <v>49</v>
      </c>
      <c r="AC365" s="1" t="s">
        <v>49</v>
      </c>
      <c r="AG365" s="1" t="s">
        <v>50</v>
      </c>
      <c r="AH365" s="1">
        <v>2</v>
      </c>
      <c r="AI365">
        <v>515</v>
      </c>
      <c r="AJ365" s="1">
        <v>0</v>
      </c>
      <c r="AK365">
        <v>0</v>
      </c>
    </row>
    <row r="366" spans="1:37" x14ac:dyDescent="0.25">
      <c r="A366" t="s">
        <v>130</v>
      </c>
      <c r="B366">
        <v>1010222</v>
      </c>
      <c r="C366">
        <v>2015</v>
      </c>
      <c r="D366" t="s">
        <v>43</v>
      </c>
      <c r="E366" t="s">
        <v>44</v>
      </c>
      <c r="F366" t="s">
        <v>45</v>
      </c>
      <c r="G366" s="1" t="s">
        <v>297</v>
      </c>
      <c r="I366" s="1" t="s">
        <v>47</v>
      </c>
      <c r="J366" t="s">
        <v>131</v>
      </c>
      <c r="K366" t="s">
        <v>49</v>
      </c>
      <c r="L366" s="1">
        <v>30813</v>
      </c>
      <c r="M366">
        <v>77</v>
      </c>
      <c r="N366">
        <v>32.5</v>
      </c>
      <c r="O366">
        <v>43.81</v>
      </c>
      <c r="P366">
        <v>3.9064399999999999E-2</v>
      </c>
      <c r="Q366">
        <v>3.9064399999999999E-2</v>
      </c>
      <c r="R366">
        <v>0.79819910000000005</v>
      </c>
      <c r="S366">
        <v>0.79819910000000005</v>
      </c>
      <c r="T366" s="1">
        <v>4</v>
      </c>
      <c r="U366" s="1">
        <v>4</v>
      </c>
      <c r="V366" s="1">
        <v>0</v>
      </c>
      <c r="W366" s="1" t="s">
        <v>49</v>
      </c>
      <c r="AC366" s="1" t="s">
        <v>50</v>
      </c>
      <c r="AD366" s="1">
        <v>4</v>
      </c>
      <c r="AE366">
        <v>0.16511200000000001</v>
      </c>
      <c r="AF366" s="1">
        <v>1.2297959999999999</v>
      </c>
      <c r="AG366" s="1" t="s">
        <v>49</v>
      </c>
    </row>
    <row r="367" spans="1:37" x14ac:dyDescent="0.25">
      <c r="A367" t="s">
        <v>156</v>
      </c>
      <c r="B367">
        <v>1009783</v>
      </c>
      <c r="C367">
        <v>2015</v>
      </c>
      <c r="D367" t="s">
        <v>43</v>
      </c>
      <c r="E367" t="s">
        <v>44</v>
      </c>
      <c r="F367" t="s">
        <v>45</v>
      </c>
      <c r="G367" s="1" t="s">
        <v>298</v>
      </c>
      <c r="I367" s="1" t="s">
        <v>47</v>
      </c>
      <c r="J367" t="s">
        <v>131</v>
      </c>
      <c r="K367" t="s">
        <v>49</v>
      </c>
      <c r="L367" s="1">
        <v>143328</v>
      </c>
      <c r="M367">
        <v>103.5</v>
      </c>
      <c r="N367">
        <v>30</v>
      </c>
      <c r="O367">
        <v>40.405000000000001</v>
      </c>
      <c r="P367">
        <v>1.1054E-2</v>
      </c>
      <c r="Q367">
        <v>3.9064399999999999E-2</v>
      </c>
      <c r="R367">
        <v>5.7577200000000002E-2</v>
      </c>
      <c r="S367">
        <v>0.79819910000000005</v>
      </c>
      <c r="T367" s="1">
        <v>41</v>
      </c>
      <c r="U367" s="1">
        <v>8</v>
      </c>
      <c r="V367" s="1">
        <v>0</v>
      </c>
      <c r="W367" s="1" t="s">
        <v>49</v>
      </c>
      <c r="AC367" s="1" t="s">
        <v>50</v>
      </c>
      <c r="AD367" s="1">
        <v>2</v>
      </c>
      <c r="AE367">
        <v>0.48560639999999999</v>
      </c>
      <c r="AF367" s="1">
        <v>0.92201860000000002</v>
      </c>
      <c r="AG367" s="1" t="s">
        <v>50</v>
      </c>
      <c r="AH367" s="1">
        <v>6</v>
      </c>
      <c r="AI367">
        <v>13.6124166</v>
      </c>
      <c r="AJ367" s="1">
        <v>6.8595699999999996E-2</v>
      </c>
      <c r="AK367">
        <v>2.4899999999999999E-5</v>
      </c>
    </row>
    <row r="368" spans="1:37" x14ac:dyDescent="0.25">
      <c r="A368" t="s">
        <v>130</v>
      </c>
      <c r="B368">
        <v>1010222</v>
      </c>
      <c r="C368">
        <v>2015</v>
      </c>
      <c r="D368" t="s">
        <v>43</v>
      </c>
      <c r="E368" t="s">
        <v>44</v>
      </c>
      <c r="F368" t="s">
        <v>45</v>
      </c>
      <c r="G368" s="1" t="s">
        <v>298</v>
      </c>
      <c r="I368" s="1" t="s">
        <v>47</v>
      </c>
      <c r="J368" t="s">
        <v>131</v>
      </c>
      <c r="K368" t="s">
        <v>49</v>
      </c>
      <c r="L368" s="1">
        <v>284162</v>
      </c>
      <c r="M368">
        <v>77</v>
      </c>
      <c r="N368">
        <v>32.5</v>
      </c>
      <c r="O368">
        <v>43.81</v>
      </c>
      <c r="P368">
        <v>3.9064399999999999E-2</v>
      </c>
      <c r="Q368">
        <v>3.9064399999999999E-2</v>
      </c>
      <c r="R368">
        <v>0.79819910000000005</v>
      </c>
      <c r="S368">
        <v>0.79819910000000005</v>
      </c>
      <c r="T368" s="1">
        <v>10</v>
      </c>
      <c r="U368" s="1">
        <v>10</v>
      </c>
      <c r="V368" s="1">
        <v>0</v>
      </c>
      <c r="W368" s="1" t="s">
        <v>49</v>
      </c>
      <c r="AC368" s="1" t="s">
        <v>50</v>
      </c>
      <c r="AD368" s="1">
        <v>10</v>
      </c>
      <c r="AE368">
        <v>1.5226866999999999</v>
      </c>
      <c r="AF368" s="1">
        <v>11.341358899999999</v>
      </c>
      <c r="AG368" s="1" t="s">
        <v>49</v>
      </c>
    </row>
    <row r="369" spans="1:37" x14ac:dyDescent="0.25">
      <c r="A369" t="s">
        <v>126</v>
      </c>
      <c r="B369">
        <v>1006770</v>
      </c>
      <c r="C369">
        <v>2015</v>
      </c>
      <c r="D369" t="s">
        <v>43</v>
      </c>
      <c r="E369" t="s">
        <v>44</v>
      </c>
      <c r="F369" t="s">
        <v>45</v>
      </c>
      <c r="G369" s="1" t="s">
        <v>299</v>
      </c>
      <c r="I369" s="1" t="s">
        <v>62</v>
      </c>
      <c r="K369" t="s">
        <v>49</v>
      </c>
      <c r="L369" s="1">
        <v>179669</v>
      </c>
      <c r="M369">
        <v>125</v>
      </c>
      <c r="N369">
        <v>0</v>
      </c>
      <c r="O369">
        <v>33</v>
      </c>
      <c r="P369">
        <v>8.6999999999999994E-3</v>
      </c>
      <c r="Q369">
        <v>8.6999999999999994E-3</v>
      </c>
      <c r="R369">
        <v>0.80079999999999996</v>
      </c>
      <c r="S369">
        <v>0.80079999999999996</v>
      </c>
      <c r="T369" s="1">
        <v>34</v>
      </c>
      <c r="U369" s="1">
        <v>34</v>
      </c>
      <c r="V369" s="1">
        <v>0</v>
      </c>
      <c r="W369" s="1" t="s">
        <v>49</v>
      </c>
      <c r="X369" s="1">
        <v>0</v>
      </c>
      <c r="Y369">
        <v>0</v>
      </c>
      <c r="Z369">
        <v>0</v>
      </c>
      <c r="AA369">
        <v>0</v>
      </c>
      <c r="AB369" s="1">
        <v>0</v>
      </c>
      <c r="AC369" s="1" t="s">
        <v>50</v>
      </c>
      <c r="AD369" s="1">
        <v>34</v>
      </c>
      <c r="AE369">
        <v>4.2</v>
      </c>
      <c r="AF369" s="1">
        <v>24.1677</v>
      </c>
      <c r="AG369" s="1" t="s">
        <v>49</v>
      </c>
      <c r="AH369" s="1">
        <v>0</v>
      </c>
      <c r="AI369">
        <v>0</v>
      </c>
      <c r="AJ369" s="1">
        <v>0</v>
      </c>
      <c r="AK369">
        <v>0</v>
      </c>
    </row>
    <row r="370" spans="1:37" x14ac:dyDescent="0.25">
      <c r="A370" t="s">
        <v>156</v>
      </c>
      <c r="B370">
        <v>1009783</v>
      </c>
      <c r="C370">
        <v>2015</v>
      </c>
      <c r="D370" t="s">
        <v>43</v>
      </c>
      <c r="E370" t="s">
        <v>44</v>
      </c>
      <c r="F370" t="s">
        <v>45</v>
      </c>
      <c r="G370" s="1" t="s">
        <v>299</v>
      </c>
      <c r="I370" s="1" t="s">
        <v>47</v>
      </c>
      <c r="J370" t="s">
        <v>131</v>
      </c>
      <c r="K370" t="s">
        <v>49</v>
      </c>
      <c r="L370" s="1">
        <v>55432</v>
      </c>
      <c r="M370">
        <v>128.33333329999999</v>
      </c>
      <c r="N370">
        <v>30</v>
      </c>
      <c r="O370">
        <v>36.3333333</v>
      </c>
      <c r="P370">
        <v>0</v>
      </c>
      <c r="Q370">
        <v>2.7335999999999999E-2</v>
      </c>
      <c r="R370">
        <v>0.18606739999999999</v>
      </c>
      <c r="S370">
        <v>0.29338160000000002</v>
      </c>
      <c r="T370" s="1">
        <v>9</v>
      </c>
      <c r="U370" s="1">
        <v>21</v>
      </c>
      <c r="V370" s="1">
        <v>0</v>
      </c>
      <c r="W370" s="1" t="s">
        <v>49</v>
      </c>
      <c r="AC370" s="1" t="s">
        <v>50</v>
      </c>
      <c r="AD370" s="1">
        <v>17</v>
      </c>
      <c r="AE370">
        <v>2.88676E-2</v>
      </c>
      <c r="AF370" s="1">
        <v>1.8480569</v>
      </c>
      <c r="AG370" s="1" t="s">
        <v>50</v>
      </c>
      <c r="AH370" s="1">
        <v>4</v>
      </c>
      <c r="AI370">
        <v>6.4369528000000003</v>
      </c>
      <c r="AJ370" s="1">
        <v>5.7828999999999997E-3</v>
      </c>
      <c r="AK370">
        <v>1.08E-5</v>
      </c>
    </row>
    <row r="371" spans="1:37" x14ac:dyDescent="0.25">
      <c r="A371" t="s">
        <v>133</v>
      </c>
      <c r="B371">
        <v>1009511</v>
      </c>
      <c r="C371">
        <v>2015</v>
      </c>
      <c r="D371" t="s">
        <v>43</v>
      </c>
      <c r="E371" t="s">
        <v>44</v>
      </c>
      <c r="F371" t="s">
        <v>45</v>
      </c>
      <c r="G371" s="1" t="s">
        <v>299</v>
      </c>
      <c r="I371" s="1" t="s">
        <v>47</v>
      </c>
      <c r="J371" t="s">
        <v>48</v>
      </c>
      <c r="K371" t="s">
        <v>49</v>
      </c>
      <c r="L371" s="1">
        <v>70255</v>
      </c>
      <c r="M371">
        <v>80</v>
      </c>
      <c r="N371">
        <v>32</v>
      </c>
      <c r="O371">
        <v>42</v>
      </c>
      <c r="P371">
        <v>6.0000000000000001E-3</v>
      </c>
      <c r="Q371">
        <v>0.02</v>
      </c>
      <c r="R371">
        <v>0.68</v>
      </c>
      <c r="S371">
        <v>0.89800000000000002</v>
      </c>
      <c r="T371" s="1">
        <v>55</v>
      </c>
      <c r="U371" s="1">
        <v>1</v>
      </c>
      <c r="V371" s="1">
        <v>0</v>
      </c>
      <c r="W371" s="1" t="s">
        <v>49</v>
      </c>
      <c r="AC371" s="1" t="s">
        <v>50</v>
      </c>
      <c r="AD371" s="1">
        <v>1</v>
      </c>
      <c r="AE371">
        <v>14.85</v>
      </c>
      <c r="AF371" s="1">
        <v>384.2</v>
      </c>
      <c r="AG371" s="1" t="s">
        <v>49</v>
      </c>
    </row>
    <row r="372" spans="1:37" x14ac:dyDescent="0.25">
      <c r="A372" t="s">
        <v>130</v>
      </c>
      <c r="B372">
        <v>1010222</v>
      </c>
      <c r="C372">
        <v>2015</v>
      </c>
      <c r="D372" t="s">
        <v>43</v>
      </c>
      <c r="E372" t="s">
        <v>44</v>
      </c>
      <c r="F372" t="s">
        <v>45</v>
      </c>
      <c r="G372" s="1" t="s">
        <v>300</v>
      </c>
      <c r="I372" s="1" t="s">
        <v>47</v>
      </c>
      <c r="J372" t="s">
        <v>131</v>
      </c>
      <c r="K372" t="s">
        <v>49</v>
      </c>
      <c r="L372" s="1">
        <v>122272</v>
      </c>
      <c r="M372">
        <v>79.333333300000007</v>
      </c>
      <c r="N372">
        <v>32.5</v>
      </c>
      <c r="O372">
        <v>45.463333300000002</v>
      </c>
      <c r="P372">
        <v>9.5931000000000002E-3</v>
      </c>
      <c r="Q372">
        <v>3.9064399999999999E-2</v>
      </c>
      <c r="R372">
        <v>9.6829499999999999E-2</v>
      </c>
      <c r="S372">
        <v>0.79819910000000005</v>
      </c>
      <c r="T372" s="1">
        <v>17</v>
      </c>
      <c r="U372" s="1">
        <v>17</v>
      </c>
      <c r="V372" s="1">
        <v>0</v>
      </c>
      <c r="W372" s="1" t="s">
        <v>49</v>
      </c>
      <c r="AC372" s="1" t="s">
        <v>50</v>
      </c>
      <c r="AD372" s="1">
        <v>17</v>
      </c>
      <c r="AE372">
        <v>0.76553939999999998</v>
      </c>
      <c r="AF372" s="1">
        <v>4.9710549999999998</v>
      </c>
      <c r="AG372" s="1" t="s">
        <v>49</v>
      </c>
    </row>
    <row r="373" spans="1:37" x14ac:dyDescent="0.25">
      <c r="A373" t="s">
        <v>190</v>
      </c>
      <c r="B373">
        <v>1010684</v>
      </c>
      <c r="C373">
        <v>2015</v>
      </c>
      <c r="D373" t="s">
        <v>43</v>
      </c>
      <c r="E373" t="s">
        <v>44</v>
      </c>
      <c r="F373" t="s">
        <v>45</v>
      </c>
      <c r="G373" s="1" t="s">
        <v>301</v>
      </c>
      <c r="I373" s="1" t="s">
        <v>47</v>
      </c>
      <c r="J373" t="s">
        <v>192</v>
      </c>
      <c r="K373" t="s">
        <v>49</v>
      </c>
      <c r="L373" s="1">
        <v>487269.8</v>
      </c>
      <c r="M373">
        <v>120</v>
      </c>
      <c r="N373">
        <v>45.56</v>
      </c>
      <c r="O373">
        <v>38.47</v>
      </c>
      <c r="P373">
        <v>8.5000000000000006E-3</v>
      </c>
      <c r="Q373">
        <v>8.5000000000000006E-3</v>
      </c>
      <c r="R373">
        <v>0.72631999999999997</v>
      </c>
      <c r="S373">
        <v>0.72362000000000004</v>
      </c>
      <c r="T373" s="1">
        <v>9</v>
      </c>
      <c r="U373" s="1">
        <v>29</v>
      </c>
      <c r="V373" s="1">
        <v>0</v>
      </c>
      <c r="W373" s="1" t="s">
        <v>49</v>
      </c>
      <c r="AC373" s="1" t="s">
        <v>49</v>
      </c>
      <c r="AG373" s="1" t="s">
        <v>50</v>
      </c>
      <c r="AH373" s="1">
        <v>29</v>
      </c>
      <c r="AI373">
        <v>646.54</v>
      </c>
      <c r="AJ373" s="1">
        <v>2.1987999999999999</v>
      </c>
      <c r="AK373">
        <v>9.7300000000000002E-4</v>
      </c>
    </row>
    <row r="374" spans="1:37" x14ac:dyDescent="0.25">
      <c r="A374" t="s">
        <v>126</v>
      </c>
      <c r="B374">
        <v>1006770</v>
      </c>
      <c r="C374">
        <v>2015</v>
      </c>
      <c r="D374" t="s">
        <v>43</v>
      </c>
      <c r="E374" t="s">
        <v>44</v>
      </c>
      <c r="F374" t="s">
        <v>45</v>
      </c>
      <c r="G374" s="1" t="s">
        <v>302</v>
      </c>
      <c r="I374" s="1" t="s">
        <v>62</v>
      </c>
      <c r="K374" t="s">
        <v>49</v>
      </c>
      <c r="L374" s="1">
        <v>6570</v>
      </c>
      <c r="M374">
        <v>140</v>
      </c>
      <c r="N374">
        <v>0</v>
      </c>
      <c r="O374">
        <v>32</v>
      </c>
      <c r="P374">
        <v>1.1900000000000001E-2</v>
      </c>
      <c r="Q374">
        <v>1.1900000000000001E-2</v>
      </c>
      <c r="R374">
        <v>0.71389999999999998</v>
      </c>
      <c r="S374">
        <v>0.71389999999999998</v>
      </c>
      <c r="T374" s="1">
        <v>4</v>
      </c>
      <c r="U374" s="1">
        <v>4</v>
      </c>
      <c r="V374" s="1">
        <v>0</v>
      </c>
      <c r="W374" s="1" t="s">
        <v>49</v>
      </c>
      <c r="X374" s="1">
        <v>0</v>
      </c>
      <c r="Y374">
        <v>0</v>
      </c>
      <c r="Z374">
        <v>0</v>
      </c>
      <c r="AA374">
        <v>0</v>
      </c>
      <c r="AB374" s="1">
        <v>0</v>
      </c>
      <c r="AC374" s="1" t="s">
        <v>50</v>
      </c>
      <c r="AD374" s="1">
        <v>4</v>
      </c>
      <c r="AE374">
        <v>0</v>
      </c>
      <c r="AF374" s="1">
        <v>0.7016</v>
      </c>
      <c r="AG374" s="1" t="s">
        <v>49</v>
      </c>
      <c r="AH374" s="1">
        <v>0</v>
      </c>
      <c r="AI374">
        <v>0</v>
      </c>
      <c r="AJ374" s="1">
        <v>0</v>
      </c>
      <c r="AK374">
        <v>0</v>
      </c>
    </row>
    <row r="375" spans="1:37" x14ac:dyDescent="0.25">
      <c r="A375" t="s">
        <v>133</v>
      </c>
      <c r="B375">
        <v>1009511</v>
      </c>
      <c r="C375">
        <v>2015</v>
      </c>
      <c r="D375" t="s">
        <v>43</v>
      </c>
      <c r="E375" t="s">
        <v>44</v>
      </c>
      <c r="F375" t="s">
        <v>45</v>
      </c>
      <c r="G375" s="1" t="s">
        <v>302</v>
      </c>
      <c r="I375" s="1" t="s">
        <v>47</v>
      </c>
      <c r="J375" t="s">
        <v>48</v>
      </c>
      <c r="K375" t="s">
        <v>49</v>
      </c>
      <c r="L375" s="1">
        <v>8227</v>
      </c>
      <c r="M375">
        <v>80</v>
      </c>
      <c r="N375">
        <v>32</v>
      </c>
      <c r="O375">
        <v>42</v>
      </c>
      <c r="P375">
        <v>6.0000000000000001E-3</v>
      </c>
      <c r="Q375">
        <v>0.02</v>
      </c>
      <c r="R375">
        <v>0.68</v>
      </c>
      <c r="S375">
        <v>0.89800000000000002</v>
      </c>
      <c r="T375" s="1">
        <v>49</v>
      </c>
      <c r="U375" s="1">
        <v>5</v>
      </c>
      <c r="V375" s="1">
        <v>0</v>
      </c>
      <c r="W375" s="1" t="s">
        <v>49</v>
      </c>
      <c r="AC375" s="1" t="s">
        <v>50</v>
      </c>
      <c r="AD375" s="1">
        <v>5</v>
      </c>
      <c r="AE375">
        <v>2.13</v>
      </c>
      <c r="AF375" s="1">
        <v>49.76</v>
      </c>
      <c r="AG375" s="1" t="s">
        <v>49</v>
      </c>
    </row>
    <row r="376" spans="1:37" x14ac:dyDescent="0.25">
      <c r="A376" t="s">
        <v>130</v>
      </c>
      <c r="B376">
        <v>1010222</v>
      </c>
      <c r="C376">
        <v>2015</v>
      </c>
      <c r="D376" t="s">
        <v>43</v>
      </c>
      <c r="E376" t="s">
        <v>44</v>
      </c>
      <c r="F376" t="s">
        <v>45</v>
      </c>
      <c r="G376" s="1" t="s">
        <v>302</v>
      </c>
      <c r="I376" s="1" t="s">
        <v>47</v>
      </c>
      <c r="J376" t="s">
        <v>131</v>
      </c>
      <c r="K376" t="s">
        <v>49</v>
      </c>
      <c r="L376" s="1">
        <v>2034630</v>
      </c>
      <c r="M376">
        <v>77.291139200000003</v>
      </c>
      <c r="N376">
        <v>32.5</v>
      </c>
      <c r="O376">
        <v>43.850126600000003</v>
      </c>
      <c r="P376">
        <v>8.6940000000000003E-3</v>
      </c>
      <c r="Q376">
        <v>3.9064399999999999E-2</v>
      </c>
      <c r="R376">
        <v>0.27441199999999999</v>
      </c>
      <c r="S376">
        <v>0.79819910000000005</v>
      </c>
      <c r="T376" s="1">
        <v>120</v>
      </c>
      <c r="U376" s="1">
        <v>120</v>
      </c>
      <c r="V376" s="1">
        <v>0</v>
      </c>
      <c r="W376" s="1" t="s">
        <v>49</v>
      </c>
      <c r="AC376" s="1" t="s">
        <v>50</v>
      </c>
      <c r="AD376" s="1">
        <v>120</v>
      </c>
      <c r="AE376">
        <v>10.9721419</v>
      </c>
      <c r="AF376" s="1">
        <v>83.418185699999995</v>
      </c>
      <c r="AG376" s="1" t="s">
        <v>49</v>
      </c>
    </row>
    <row r="377" spans="1:37" x14ac:dyDescent="0.25">
      <c r="A377" t="s">
        <v>264</v>
      </c>
      <c r="B377">
        <v>1011749</v>
      </c>
      <c r="C377">
        <v>2015</v>
      </c>
      <c r="D377" t="s">
        <v>43</v>
      </c>
      <c r="E377" t="s">
        <v>44</v>
      </c>
      <c r="F377" t="s">
        <v>45</v>
      </c>
      <c r="G377" s="1" t="s">
        <v>303</v>
      </c>
      <c r="I377" s="1" t="s">
        <v>47</v>
      </c>
      <c r="J377" t="s">
        <v>129</v>
      </c>
      <c r="K377" t="s">
        <v>49</v>
      </c>
      <c r="L377" s="1">
        <v>7658</v>
      </c>
      <c r="M377">
        <v>120</v>
      </c>
      <c r="N377">
        <v>35</v>
      </c>
      <c r="O377">
        <v>50.9</v>
      </c>
      <c r="P377">
        <v>1.88089E-2</v>
      </c>
      <c r="Q377">
        <v>1.88089E-2</v>
      </c>
      <c r="R377">
        <v>0.27459929999999999</v>
      </c>
      <c r="S377">
        <v>0.27459929999999999</v>
      </c>
      <c r="T377" s="1">
        <v>1</v>
      </c>
      <c r="U377" s="1">
        <v>12</v>
      </c>
      <c r="V377" s="1">
        <v>3</v>
      </c>
      <c r="W377" s="1" t="s">
        <v>49</v>
      </c>
      <c r="AC377" s="1" t="s">
        <v>49</v>
      </c>
      <c r="AG377" s="1" t="s">
        <v>50</v>
      </c>
      <c r="AH377" s="1">
        <v>3</v>
      </c>
      <c r="AI377">
        <v>11.1300308</v>
      </c>
      <c r="AJ377" s="1">
        <v>1.00213E-2</v>
      </c>
      <c r="AK377">
        <v>1.84E-5</v>
      </c>
    </row>
    <row r="378" spans="1:37" x14ac:dyDescent="0.25">
      <c r="A378" t="s">
        <v>126</v>
      </c>
      <c r="B378">
        <v>1006770</v>
      </c>
      <c r="C378">
        <v>2015</v>
      </c>
      <c r="D378" t="s">
        <v>43</v>
      </c>
      <c r="E378" t="s">
        <v>44</v>
      </c>
      <c r="F378" t="s">
        <v>45</v>
      </c>
      <c r="G378" s="1" t="s">
        <v>304</v>
      </c>
      <c r="I378" s="1" t="s">
        <v>62</v>
      </c>
      <c r="K378" t="s">
        <v>49</v>
      </c>
      <c r="L378" s="1">
        <v>561370</v>
      </c>
      <c r="M378">
        <v>111.4166666667</v>
      </c>
      <c r="N378">
        <v>0</v>
      </c>
      <c r="O378">
        <v>39.648000000000003</v>
      </c>
      <c r="P378">
        <v>1.0800000000000001E-2</v>
      </c>
      <c r="Q378">
        <v>0.1004</v>
      </c>
      <c r="R378">
        <v>0.16489999999999999</v>
      </c>
      <c r="S378">
        <v>0.67979999999999996</v>
      </c>
      <c r="T378" s="1">
        <v>25</v>
      </c>
      <c r="U378" s="1">
        <v>15</v>
      </c>
      <c r="V378" s="1">
        <v>10</v>
      </c>
      <c r="W378" s="1" t="s">
        <v>49</v>
      </c>
      <c r="X378" s="1">
        <v>0</v>
      </c>
      <c r="Y378">
        <v>0</v>
      </c>
      <c r="Z378">
        <v>0</v>
      </c>
      <c r="AA378">
        <v>0</v>
      </c>
      <c r="AB378" s="1">
        <v>0</v>
      </c>
      <c r="AC378" s="1" t="s">
        <v>50</v>
      </c>
      <c r="AD378" s="1">
        <v>15</v>
      </c>
      <c r="AE378">
        <v>5.0999999999999996</v>
      </c>
      <c r="AF378" s="1">
        <v>30.1610999828</v>
      </c>
      <c r="AG378" s="1" t="s">
        <v>49</v>
      </c>
      <c r="AH378" s="1">
        <v>10</v>
      </c>
      <c r="AI378">
        <v>201.1</v>
      </c>
      <c r="AJ378" s="1">
        <v>1.2293759956000001</v>
      </c>
      <c r="AK378">
        <v>0.3284738988</v>
      </c>
    </row>
    <row r="379" spans="1:37" x14ac:dyDescent="0.25">
      <c r="A379" t="s">
        <v>156</v>
      </c>
      <c r="B379">
        <v>1009783</v>
      </c>
      <c r="C379">
        <v>2015</v>
      </c>
      <c r="D379" t="s">
        <v>43</v>
      </c>
      <c r="E379" t="s">
        <v>44</v>
      </c>
      <c r="F379" t="s">
        <v>45</v>
      </c>
      <c r="G379" s="1" t="s">
        <v>304</v>
      </c>
      <c r="I379" s="1" t="s">
        <v>47</v>
      </c>
      <c r="J379" t="s">
        <v>131</v>
      </c>
      <c r="K379" t="s">
        <v>49</v>
      </c>
      <c r="L379" s="1">
        <v>105231</v>
      </c>
      <c r="M379">
        <v>146</v>
      </c>
      <c r="N379">
        <v>41</v>
      </c>
      <c r="O379">
        <v>31.35</v>
      </c>
      <c r="P379">
        <v>1.2152E-2</v>
      </c>
      <c r="Q379">
        <v>7.1341699999999994E-2</v>
      </c>
      <c r="R379">
        <v>0.2151131</v>
      </c>
      <c r="S379">
        <v>0.45543600000000001</v>
      </c>
      <c r="T379" s="1">
        <v>20</v>
      </c>
      <c r="U379" s="1">
        <v>5</v>
      </c>
      <c r="V379" s="1">
        <v>0</v>
      </c>
      <c r="W379" s="1" t="s">
        <v>49</v>
      </c>
      <c r="AC379" s="1" t="s">
        <v>49</v>
      </c>
      <c r="AG379" s="1" t="s">
        <v>50</v>
      </c>
      <c r="AH379" s="1">
        <v>5</v>
      </c>
      <c r="AI379">
        <v>45.690250900000002</v>
      </c>
      <c r="AJ379" s="1">
        <v>6.9119200000000006E-2</v>
      </c>
      <c r="AK379">
        <v>7.6199999999999995E-5</v>
      </c>
    </row>
    <row r="380" spans="1:37" x14ac:dyDescent="0.25">
      <c r="A380" t="s">
        <v>130</v>
      </c>
      <c r="B380">
        <v>1010222</v>
      </c>
      <c r="C380">
        <v>2015</v>
      </c>
      <c r="D380" t="s">
        <v>43</v>
      </c>
      <c r="E380" t="s">
        <v>44</v>
      </c>
      <c r="F380" t="s">
        <v>45</v>
      </c>
      <c r="G380" s="1" t="s">
        <v>304</v>
      </c>
      <c r="I380" s="1" t="s">
        <v>47</v>
      </c>
      <c r="J380" t="s">
        <v>131</v>
      </c>
      <c r="K380" t="s">
        <v>49</v>
      </c>
      <c r="L380" s="1">
        <v>88535</v>
      </c>
      <c r="M380">
        <v>77</v>
      </c>
      <c r="N380">
        <v>32.5</v>
      </c>
      <c r="O380">
        <v>43.81</v>
      </c>
      <c r="P380">
        <v>3.9064399999999999E-2</v>
      </c>
      <c r="Q380">
        <v>3.9064399999999999E-2</v>
      </c>
      <c r="R380">
        <v>0.79819910000000005</v>
      </c>
      <c r="S380">
        <v>0.79819910000000005</v>
      </c>
      <c r="T380" s="1">
        <v>9</v>
      </c>
      <c r="U380" s="1">
        <v>9</v>
      </c>
      <c r="V380" s="1">
        <v>0</v>
      </c>
      <c r="W380" s="1" t="s">
        <v>49</v>
      </c>
      <c r="AC380" s="1" t="s">
        <v>50</v>
      </c>
      <c r="AD380" s="1">
        <v>9</v>
      </c>
      <c r="AE380">
        <v>0.47441620000000001</v>
      </c>
      <c r="AF380" s="1">
        <v>3.5335730999999999</v>
      </c>
      <c r="AG380" s="1" t="s">
        <v>49</v>
      </c>
    </row>
    <row r="381" spans="1:37" x14ac:dyDescent="0.25">
      <c r="A381" t="s">
        <v>276</v>
      </c>
      <c r="B381">
        <v>1009245</v>
      </c>
      <c r="C381">
        <v>2015</v>
      </c>
      <c r="D381" t="s">
        <v>43</v>
      </c>
      <c r="E381" t="s">
        <v>44</v>
      </c>
      <c r="F381" t="s">
        <v>45</v>
      </c>
      <c r="G381" s="1" t="s">
        <v>304</v>
      </c>
      <c r="I381" s="1" t="s">
        <v>47</v>
      </c>
      <c r="J381" t="s">
        <v>48</v>
      </c>
      <c r="K381" t="s">
        <v>49</v>
      </c>
      <c r="L381" s="1">
        <v>10373</v>
      </c>
      <c r="M381">
        <v>85</v>
      </c>
      <c r="N381">
        <v>85</v>
      </c>
      <c r="O381">
        <v>61</v>
      </c>
      <c r="P381">
        <v>0.50549999999999995</v>
      </c>
      <c r="Q381">
        <v>0.50549999999999995</v>
      </c>
      <c r="R381">
        <v>6.8999999999999999E-3</v>
      </c>
      <c r="S381">
        <v>6.8999999999999999E-3</v>
      </c>
      <c r="T381" s="1">
        <v>1</v>
      </c>
      <c r="U381" s="1">
        <v>2</v>
      </c>
      <c r="V381" s="1">
        <v>0</v>
      </c>
      <c r="W381" s="1" t="s">
        <v>49</v>
      </c>
      <c r="AC381" s="1" t="s">
        <v>50</v>
      </c>
      <c r="AD381" s="1">
        <v>2</v>
      </c>
      <c r="AE381">
        <v>4.7635000000000004E-3</v>
      </c>
      <c r="AF381" s="1">
        <v>0.1278755</v>
      </c>
      <c r="AG381" s="1" t="s">
        <v>49</v>
      </c>
    </row>
    <row r="382" spans="1:37" x14ac:dyDescent="0.25">
      <c r="A382" t="s">
        <v>133</v>
      </c>
      <c r="B382">
        <v>1009511</v>
      </c>
      <c r="C382">
        <v>2015</v>
      </c>
      <c r="D382" t="s">
        <v>43</v>
      </c>
      <c r="E382" t="s">
        <v>44</v>
      </c>
      <c r="F382" t="s">
        <v>45</v>
      </c>
      <c r="G382" s="1" t="s">
        <v>305</v>
      </c>
      <c r="I382" s="1" t="s">
        <v>47</v>
      </c>
      <c r="J382" t="s">
        <v>48</v>
      </c>
      <c r="K382" t="s">
        <v>49</v>
      </c>
      <c r="L382" s="1">
        <v>8671</v>
      </c>
      <c r="M382">
        <v>80</v>
      </c>
      <c r="N382">
        <v>32</v>
      </c>
      <c r="O382">
        <v>42</v>
      </c>
      <c r="P382">
        <v>6.0000000000000001E-3</v>
      </c>
      <c r="Q382">
        <v>0.02</v>
      </c>
      <c r="R382">
        <v>0.68</v>
      </c>
      <c r="S382">
        <v>0.89800000000000002</v>
      </c>
      <c r="T382" s="1">
        <v>32</v>
      </c>
      <c r="U382" s="1">
        <v>5</v>
      </c>
      <c r="V382" s="1">
        <v>0</v>
      </c>
      <c r="W382" s="1" t="s">
        <v>49</v>
      </c>
      <c r="AC382" s="1" t="s">
        <v>50</v>
      </c>
      <c r="AD382" s="1">
        <v>5</v>
      </c>
      <c r="AE382">
        <v>2.25</v>
      </c>
      <c r="AF382" s="1">
        <v>64.912499999999994</v>
      </c>
      <c r="AG382" s="1" t="s">
        <v>49</v>
      </c>
    </row>
    <row r="383" spans="1:37" x14ac:dyDescent="0.25">
      <c r="A383" t="s">
        <v>173</v>
      </c>
      <c r="B383">
        <v>1010164</v>
      </c>
      <c r="C383">
        <v>2015</v>
      </c>
      <c r="D383" t="s">
        <v>43</v>
      </c>
      <c r="E383" t="s">
        <v>44</v>
      </c>
      <c r="F383" t="s">
        <v>45</v>
      </c>
      <c r="G383" s="1" t="s">
        <v>305</v>
      </c>
      <c r="I383" s="1" t="s">
        <v>47</v>
      </c>
      <c r="J383" t="s">
        <v>72</v>
      </c>
      <c r="K383" t="s">
        <v>49</v>
      </c>
      <c r="L383" s="1">
        <v>101898.27</v>
      </c>
      <c r="M383">
        <v>102.5</v>
      </c>
      <c r="N383">
        <v>70.166666699999993</v>
      </c>
      <c r="O383">
        <v>28.230769200000001</v>
      </c>
      <c r="P383">
        <v>9.3360000000000005E-3</v>
      </c>
      <c r="Q383">
        <v>9.3360000000000005E-3</v>
      </c>
      <c r="R383">
        <v>0.77024300000000001</v>
      </c>
      <c r="S383">
        <v>0.77024300000000001</v>
      </c>
      <c r="T383" s="1">
        <v>1</v>
      </c>
      <c r="U383" s="1">
        <v>16</v>
      </c>
      <c r="V383" s="1">
        <v>0</v>
      </c>
      <c r="W383" s="1" t="s">
        <v>49</v>
      </c>
      <c r="AC383" s="1" t="s">
        <v>49</v>
      </c>
      <c r="AG383" s="1" t="s">
        <v>50</v>
      </c>
      <c r="AH383" s="1">
        <v>16</v>
      </c>
      <c r="AI383">
        <v>92.955068900000001</v>
      </c>
      <c r="AJ383" s="1">
        <v>0.68214940000000002</v>
      </c>
      <c r="AK383">
        <v>2.9599999999999998E-4</v>
      </c>
    </row>
    <row r="384" spans="1:37" x14ac:dyDescent="0.25">
      <c r="A384" t="s">
        <v>139</v>
      </c>
      <c r="B384">
        <v>1008219</v>
      </c>
      <c r="C384">
        <v>2015</v>
      </c>
      <c r="D384" t="s">
        <v>43</v>
      </c>
      <c r="E384" t="s">
        <v>44</v>
      </c>
      <c r="F384" t="s">
        <v>45</v>
      </c>
      <c r="G384" s="1" t="s">
        <v>306</v>
      </c>
      <c r="I384" s="1" t="s">
        <v>47</v>
      </c>
      <c r="J384" t="s">
        <v>86</v>
      </c>
      <c r="K384" t="s">
        <v>49</v>
      </c>
      <c r="L384" s="1">
        <v>21953.040000000001</v>
      </c>
      <c r="M384">
        <v>129.91</v>
      </c>
      <c r="N384">
        <v>263</v>
      </c>
      <c r="O384">
        <v>50.25</v>
      </c>
      <c r="P384">
        <v>8.9999999999999993E-3</v>
      </c>
      <c r="Q384">
        <v>2.1000000000000001E-2</v>
      </c>
      <c r="R384">
        <v>0.128</v>
      </c>
      <c r="S384">
        <v>0.372</v>
      </c>
      <c r="T384" s="1">
        <v>4</v>
      </c>
      <c r="U384" s="1">
        <v>9</v>
      </c>
      <c r="V384" s="1">
        <v>0</v>
      </c>
      <c r="W384" s="1" t="s">
        <v>49</v>
      </c>
      <c r="AC384" s="1" t="s">
        <v>50</v>
      </c>
      <c r="AD384" s="1">
        <v>5</v>
      </c>
      <c r="AE384">
        <v>0.2</v>
      </c>
      <c r="AF384" s="1">
        <v>1.1000000000000001</v>
      </c>
      <c r="AG384" s="1" t="s">
        <v>50</v>
      </c>
      <c r="AH384" s="1">
        <v>4</v>
      </c>
      <c r="AI384">
        <v>180.1</v>
      </c>
      <c r="AJ384" s="1">
        <v>0.1</v>
      </c>
      <c r="AK384">
        <v>0</v>
      </c>
    </row>
    <row r="385" spans="1:37" x14ac:dyDescent="0.25">
      <c r="A385" t="s">
        <v>152</v>
      </c>
      <c r="B385">
        <v>1009848</v>
      </c>
      <c r="C385">
        <v>2015</v>
      </c>
      <c r="D385" t="s">
        <v>43</v>
      </c>
      <c r="E385" t="s">
        <v>44</v>
      </c>
      <c r="F385" t="s">
        <v>45</v>
      </c>
      <c r="G385" s="1" t="s">
        <v>307</v>
      </c>
      <c r="I385" s="1" t="s">
        <v>47</v>
      </c>
      <c r="J385" t="s">
        <v>131</v>
      </c>
      <c r="K385" t="s">
        <v>49</v>
      </c>
      <c r="L385" s="1">
        <v>33994</v>
      </c>
      <c r="M385">
        <v>121.66666669999999</v>
      </c>
      <c r="N385">
        <v>58.3333333</v>
      </c>
      <c r="O385">
        <v>49.856666699999998</v>
      </c>
      <c r="P385">
        <v>4.8355000000000004E-3</v>
      </c>
      <c r="Q385">
        <v>1.09517E-2</v>
      </c>
      <c r="R385">
        <v>9.3703800000000004E-2</v>
      </c>
      <c r="S385">
        <v>0.1598251</v>
      </c>
      <c r="T385" s="1">
        <v>12</v>
      </c>
      <c r="U385" s="1">
        <v>8</v>
      </c>
      <c r="V385" s="1">
        <v>0</v>
      </c>
      <c r="W385" s="1" t="s">
        <v>49</v>
      </c>
      <c r="AC385" s="1" t="s">
        <v>50</v>
      </c>
      <c r="AD385" s="1">
        <v>8</v>
      </c>
      <c r="AE385">
        <v>0.52800080000000005</v>
      </c>
      <c r="AF385" s="1">
        <v>3.4125177999999998</v>
      </c>
      <c r="AG385" s="1" t="s">
        <v>49</v>
      </c>
    </row>
    <row r="386" spans="1:37" x14ac:dyDescent="0.25">
      <c r="A386" t="s">
        <v>141</v>
      </c>
      <c r="B386">
        <v>1008526</v>
      </c>
      <c r="C386">
        <v>2015</v>
      </c>
      <c r="D386" t="s">
        <v>43</v>
      </c>
      <c r="E386" t="s">
        <v>44</v>
      </c>
      <c r="F386" t="s">
        <v>45</v>
      </c>
      <c r="G386" s="1" t="s">
        <v>308</v>
      </c>
      <c r="I386" s="1" t="s">
        <v>47</v>
      </c>
      <c r="J386" t="s">
        <v>86</v>
      </c>
      <c r="K386" t="s">
        <v>49</v>
      </c>
      <c r="L386" s="1">
        <v>3876033.74</v>
      </c>
      <c r="M386">
        <v>97.28</v>
      </c>
      <c r="N386">
        <v>8.4600000000000009</v>
      </c>
      <c r="O386">
        <v>63.01</v>
      </c>
      <c r="P386">
        <v>5.4200000000000003E-3</v>
      </c>
      <c r="Q386">
        <v>5.4200000000000003E-3</v>
      </c>
      <c r="R386">
        <v>0.14129</v>
      </c>
      <c r="S386">
        <v>0.14129</v>
      </c>
      <c r="T386" s="1">
        <v>91</v>
      </c>
      <c r="U386" s="1">
        <v>272</v>
      </c>
      <c r="V386" s="1">
        <v>0</v>
      </c>
      <c r="W386" s="1" t="s">
        <v>49</v>
      </c>
      <c r="AC386" s="1" t="s">
        <v>50</v>
      </c>
      <c r="AD386" s="1">
        <v>8</v>
      </c>
      <c r="AE386">
        <v>0.23036000000000001</v>
      </c>
      <c r="AF386" s="1">
        <v>2.1903600000000001</v>
      </c>
      <c r="AG386" s="1" t="s">
        <v>50</v>
      </c>
      <c r="AH386" s="1">
        <v>264</v>
      </c>
      <c r="AI386">
        <v>8585.6433799999995</v>
      </c>
      <c r="AJ386" s="1">
        <v>3.1228400000000001</v>
      </c>
      <c r="AK386">
        <v>7.1199999999999996E-3</v>
      </c>
    </row>
    <row r="387" spans="1:37" x14ac:dyDescent="0.25">
      <c r="A387" t="s">
        <v>190</v>
      </c>
      <c r="B387">
        <v>1010684</v>
      </c>
      <c r="C387">
        <v>2015</v>
      </c>
      <c r="D387" t="s">
        <v>43</v>
      </c>
      <c r="E387" t="s">
        <v>44</v>
      </c>
      <c r="F387" t="s">
        <v>45</v>
      </c>
      <c r="G387" s="1" t="s">
        <v>309</v>
      </c>
      <c r="I387" s="1" t="s">
        <v>47</v>
      </c>
      <c r="J387" t="s">
        <v>192</v>
      </c>
      <c r="K387" t="s">
        <v>49</v>
      </c>
      <c r="L387" s="1">
        <v>47665</v>
      </c>
      <c r="M387">
        <v>120</v>
      </c>
      <c r="N387">
        <v>57.5</v>
      </c>
      <c r="O387">
        <v>44.41</v>
      </c>
      <c r="P387">
        <v>8.5000000000000006E-3</v>
      </c>
      <c r="Q387">
        <v>2.5319999999999999E-2</v>
      </c>
      <c r="R387">
        <v>0.53034899999999996</v>
      </c>
      <c r="S387">
        <v>0.72631999999999997</v>
      </c>
      <c r="T387" s="1">
        <v>2</v>
      </c>
      <c r="U387" s="1">
        <v>9</v>
      </c>
      <c r="V387" s="1">
        <v>0</v>
      </c>
      <c r="W387" s="1" t="s">
        <v>49</v>
      </c>
      <c r="AC387" s="1" t="s">
        <v>49</v>
      </c>
      <c r="AG387" s="1" t="s">
        <v>50</v>
      </c>
      <c r="AH387" s="1">
        <v>9</v>
      </c>
      <c r="AI387">
        <v>117.7</v>
      </c>
      <c r="AJ387" s="1">
        <v>0.25800000000000001</v>
      </c>
      <c r="AK387">
        <v>1.6699999999999999E-4</v>
      </c>
    </row>
    <row r="388" spans="1:37" x14ac:dyDescent="0.25">
      <c r="A388" t="s">
        <v>156</v>
      </c>
      <c r="B388">
        <v>1009783</v>
      </c>
      <c r="C388">
        <v>2015</v>
      </c>
      <c r="D388" t="s">
        <v>43</v>
      </c>
      <c r="E388" t="s">
        <v>44</v>
      </c>
      <c r="F388" t="s">
        <v>45</v>
      </c>
      <c r="G388" s="1" t="s">
        <v>310</v>
      </c>
      <c r="I388" s="1" t="s">
        <v>47</v>
      </c>
      <c r="J388" t="s">
        <v>131</v>
      </c>
      <c r="K388" t="s">
        <v>49</v>
      </c>
      <c r="L388" s="1">
        <v>469740</v>
      </c>
      <c r="M388">
        <v>83.5</v>
      </c>
      <c r="N388">
        <v>78.5</v>
      </c>
      <c r="O388">
        <v>54.63</v>
      </c>
      <c r="P388">
        <v>4.9487999999999997E-3</v>
      </c>
      <c r="Q388">
        <v>3.9064399999999999E-2</v>
      </c>
      <c r="R388">
        <v>0.13421839999999999</v>
      </c>
      <c r="S388">
        <v>0.79819910000000005</v>
      </c>
      <c r="T388" s="1">
        <v>53</v>
      </c>
      <c r="U388" s="1">
        <v>11</v>
      </c>
      <c r="V388" s="1">
        <v>0</v>
      </c>
      <c r="W388" s="1" t="s">
        <v>49</v>
      </c>
      <c r="AC388" s="1" t="s">
        <v>50</v>
      </c>
      <c r="AD388" s="1">
        <v>11</v>
      </c>
      <c r="AE388">
        <v>3.6915738</v>
      </c>
      <c r="AF388" s="1">
        <v>31.251916999999999</v>
      </c>
      <c r="AG388" s="1" t="s">
        <v>49</v>
      </c>
    </row>
    <row r="389" spans="1:37" x14ac:dyDescent="0.25">
      <c r="A389" t="s">
        <v>161</v>
      </c>
      <c r="B389">
        <v>1008224</v>
      </c>
      <c r="C389">
        <v>2015</v>
      </c>
      <c r="D389" t="s">
        <v>43</v>
      </c>
      <c r="E389" t="s">
        <v>44</v>
      </c>
      <c r="F389" t="s">
        <v>45</v>
      </c>
      <c r="G389" s="1" t="s">
        <v>310</v>
      </c>
      <c r="I389" s="1" t="s">
        <v>47</v>
      </c>
      <c r="J389" t="s">
        <v>162</v>
      </c>
      <c r="K389" t="s">
        <v>49</v>
      </c>
      <c r="L389" s="1">
        <v>346435.7</v>
      </c>
      <c r="M389">
        <v>166</v>
      </c>
      <c r="N389">
        <v>15.43</v>
      </c>
      <c r="O389">
        <v>27.85</v>
      </c>
      <c r="P389">
        <v>1.4565E-2</v>
      </c>
      <c r="Q389">
        <v>2.9447999999999998E-2</v>
      </c>
      <c r="R389">
        <v>0.22489200000000001</v>
      </c>
      <c r="S389">
        <v>0.63776999999999995</v>
      </c>
      <c r="T389" s="1">
        <v>48</v>
      </c>
      <c r="U389" s="1">
        <v>5</v>
      </c>
      <c r="V389" s="1">
        <v>0</v>
      </c>
      <c r="W389" s="1" t="s">
        <v>49</v>
      </c>
      <c r="AC389" s="1" t="s">
        <v>50</v>
      </c>
      <c r="AD389" s="1">
        <v>5</v>
      </c>
      <c r="AE389">
        <v>1.83</v>
      </c>
      <c r="AF389" s="1">
        <v>6.3743999999999996</v>
      </c>
      <c r="AG389" s="1" t="s">
        <v>49</v>
      </c>
    </row>
    <row r="390" spans="1:37" x14ac:dyDescent="0.25">
      <c r="A390" t="s">
        <v>138</v>
      </c>
      <c r="B390">
        <v>1008293</v>
      </c>
      <c r="C390">
        <v>2015</v>
      </c>
      <c r="D390" t="s">
        <v>43</v>
      </c>
      <c r="E390" t="s">
        <v>44</v>
      </c>
      <c r="F390" t="s">
        <v>45</v>
      </c>
      <c r="G390" s="1" t="s">
        <v>311</v>
      </c>
      <c r="I390" s="1" t="s">
        <v>47</v>
      </c>
      <c r="J390" t="s">
        <v>48</v>
      </c>
      <c r="K390" t="s">
        <v>49</v>
      </c>
      <c r="L390" s="1">
        <v>4027.57</v>
      </c>
      <c r="M390">
        <v>80</v>
      </c>
      <c r="N390">
        <v>3</v>
      </c>
      <c r="O390">
        <v>40</v>
      </c>
      <c r="P390">
        <v>0.01</v>
      </c>
      <c r="Q390">
        <v>0.03</v>
      </c>
      <c r="R390">
        <v>0.15</v>
      </c>
      <c r="S390">
        <v>0.28999999999999998</v>
      </c>
      <c r="T390" s="1">
        <v>3</v>
      </c>
      <c r="U390" s="1">
        <v>4</v>
      </c>
      <c r="V390" s="1">
        <v>0</v>
      </c>
      <c r="W390" s="1" t="s">
        <v>49</v>
      </c>
      <c r="AC390" s="1" t="s">
        <v>49</v>
      </c>
      <c r="AG390" s="1" t="s">
        <v>50</v>
      </c>
      <c r="AH390" s="1">
        <v>4</v>
      </c>
      <c r="AI390">
        <v>13.94</v>
      </c>
      <c r="AJ390" s="1">
        <v>6.2799999999999995E-2</v>
      </c>
      <c r="AK390">
        <v>0</v>
      </c>
    </row>
    <row r="391" spans="1:37" x14ac:dyDescent="0.25">
      <c r="A391" t="s">
        <v>139</v>
      </c>
      <c r="B391">
        <v>1008219</v>
      </c>
      <c r="C391">
        <v>2015</v>
      </c>
      <c r="D391" t="s">
        <v>43</v>
      </c>
      <c r="E391" t="s">
        <v>44</v>
      </c>
      <c r="F391" t="s">
        <v>45</v>
      </c>
      <c r="G391" s="1" t="s">
        <v>311</v>
      </c>
      <c r="I391" s="1" t="s">
        <v>47</v>
      </c>
      <c r="J391" t="s">
        <v>86</v>
      </c>
      <c r="K391" t="s">
        <v>49</v>
      </c>
      <c r="L391" s="1">
        <v>691056.14</v>
      </c>
      <c r="M391">
        <v>141.78</v>
      </c>
      <c r="N391">
        <v>97.45</v>
      </c>
      <c r="O391">
        <v>36.15</v>
      </c>
      <c r="P391">
        <v>1.2999999999999999E-2</v>
      </c>
      <c r="Q391">
        <v>2.1000000000000001E-2</v>
      </c>
      <c r="R391">
        <v>0.19900000000000001</v>
      </c>
      <c r="S391">
        <v>0.311</v>
      </c>
      <c r="T391" s="1">
        <v>37</v>
      </c>
      <c r="U391" s="1">
        <v>89</v>
      </c>
      <c r="V391" s="1">
        <v>0</v>
      </c>
      <c r="W391" s="1" t="s">
        <v>50</v>
      </c>
      <c r="X391" s="1">
        <v>34</v>
      </c>
      <c r="Y391">
        <v>0.2</v>
      </c>
      <c r="Z391">
        <v>0.9</v>
      </c>
      <c r="AA391">
        <v>0</v>
      </c>
      <c r="AB391" s="1">
        <v>0</v>
      </c>
      <c r="AC391" s="1" t="s">
        <v>49</v>
      </c>
      <c r="AG391" s="1" t="s">
        <v>50</v>
      </c>
      <c r="AH391" s="1">
        <v>65</v>
      </c>
      <c r="AI391">
        <v>3701.1</v>
      </c>
      <c r="AJ391" s="1">
        <v>1.9</v>
      </c>
      <c r="AK391">
        <v>0</v>
      </c>
    </row>
    <row r="392" spans="1:37" x14ac:dyDescent="0.25">
      <c r="A392" t="s">
        <v>140</v>
      </c>
      <c r="B392">
        <v>1008439</v>
      </c>
      <c r="C392">
        <v>2015</v>
      </c>
      <c r="D392" t="s">
        <v>43</v>
      </c>
      <c r="E392" t="s">
        <v>44</v>
      </c>
      <c r="F392" t="s">
        <v>45</v>
      </c>
      <c r="G392" s="1" t="s">
        <v>311</v>
      </c>
      <c r="I392" s="1" t="s">
        <v>47</v>
      </c>
      <c r="J392" t="s">
        <v>86</v>
      </c>
      <c r="K392" t="s">
        <v>49</v>
      </c>
      <c r="L392" s="1">
        <v>16113.745000000001</v>
      </c>
      <c r="M392">
        <v>180</v>
      </c>
      <c r="N392">
        <v>80</v>
      </c>
      <c r="O392">
        <v>30.76</v>
      </c>
      <c r="P392">
        <v>4.5300000000000002E-3</v>
      </c>
      <c r="Q392">
        <v>4.5300000000000002E-3</v>
      </c>
      <c r="R392">
        <v>0.59409999999999996</v>
      </c>
      <c r="S392">
        <v>0.59409999999999996</v>
      </c>
      <c r="T392" s="1">
        <v>1</v>
      </c>
      <c r="U392" s="1">
        <v>2</v>
      </c>
      <c r="V392" s="1">
        <v>0</v>
      </c>
      <c r="W392" s="1" t="s">
        <v>49</v>
      </c>
      <c r="AC392" s="1" t="s">
        <v>49</v>
      </c>
      <c r="AG392" s="1" t="s">
        <v>50</v>
      </c>
      <c r="AH392" s="1">
        <v>2</v>
      </c>
      <c r="AI392">
        <v>33.886659999999999</v>
      </c>
      <c r="AJ392" s="1">
        <v>8.4599999999999995E-2</v>
      </c>
      <c r="AK392">
        <v>5.0000000000000002E-5</v>
      </c>
    </row>
    <row r="393" spans="1:37" x14ac:dyDescent="0.25">
      <c r="A393" t="s">
        <v>180</v>
      </c>
      <c r="B393">
        <v>1010837</v>
      </c>
      <c r="C393">
        <v>2015</v>
      </c>
      <c r="D393" t="s">
        <v>43</v>
      </c>
      <c r="E393" t="s">
        <v>44</v>
      </c>
      <c r="F393" t="s">
        <v>45</v>
      </c>
      <c r="G393" s="1" t="s">
        <v>311</v>
      </c>
      <c r="I393" s="1" t="s">
        <v>47</v>
      </c>
      <c r="J393" t="s">
        <v>48</v>
      </c>
      <c r="K393" t="s">
        <v>49</v>
      </c>
      <c r="L393" s="1">
        <v>102700.25</v>
      </c>
      <c r="M393">
        <v>103</v>
      </c>
      <c r="N393">
        <v>166</v>
      </c>
      <c r="O393">
        <v>40.4</v>
      </c>
      <c r="P393">
        <v>1.1089999999999999E-2</v>
      </c>
      <c r="Q393">
        <v>1.1089999999999999E-2</v>
      </c>
      <c r="R393">
        <v>0.28638000000000002</v>
      </c>
      <c r="S393">
        <v>0.28638000000000002</v>
      </c>
      <c r="T393" s="1">
        <v>2</v>
      </c>
      <c r="U393" s="1">
        <v>4</v>
      </c>
      <c r="V393" s="1">
        <v>0</v>
      </c>
      <c r="W393" s="1" t="s">
        <v>49</v>
      </c>
      <c r="AC393" s="1" t="s">
        <v>49</v>
      </c>
      <c r="AG393" s="1" t="s">
        <v>50</v>
      </c>
      <c r="AH393" s="1">
        <v>4</v>
      </c>
      <c r="AI393">
        <v>63.7</v>
      </c>
      <c r="AJ393" s="1">
        <v>0.69</v>
      </c>
      <c r="AK393">
        <v>0</v>
      </c>
    </row>
    <row r="394" spans="1:37" x14ac:dyDescent="0.25">
      <c r="A394" t="s">
        <v>202</v>
      </c>
      <c r="B394">
        <v>1008576</v>
      </c>
      <c r="C394">
        <v>2015</v>
      </c>
      <c r="D394" t="s">
        <v>43</v>
      </c>
      <c r="E394" t="s">
        <v>44</v>
      </c>
      <c r="F394" t="s">
        <v>45</v>
      </c>
      <c r="G394" s="1" t="s">
        <v>311</v>
      </c>
      <c r="I394" s="1" t="s">
        <v>62</v>
      </c>
      <c r="K394" t="s">
        <v>49</v>
      </c>
      <c r="L394" s="1">
        <v>520996.42</v>
      </c>
      <c r="M394">
        <v>139</v>
      </c>
      <c r="N394">
        <v>55.27</v>
      </c>
      <c r="O394">
        <v>34.5</v>
      </c>
      <c r="P394">
        <v>1.6313500000000002E-2</v>
      </c>
      <c r="Q394">
        <v>1.6313500000000002E-2</v>
      </c>
      <c r="R394">
        <v>0.10206800000000001</v>
      </c>
      <c r="S394">
        <v>0.10206800000000001</v>
      </c>
      <c r="T394" s="1">
        <v>39</v>
      </c>
      <c r="U394" s="1">
        <v>49</v>
      </c>
      <c r="V394" s="1">
        <v>0</v>
      </c>
      <c r="W394" s="1" t="s">
        <v>50</v>
      </c>
      <c r="X394" s="1">
        <v>12</v>
      </c>
      <c r="Y394">
        <v>8.6</v>
      </c>
      <c r="Z394">
        <v>19.649999999999999</v>
      </c>
      <c r="AA394">
        <v>1.3</v>
      </c>
      <c r="AB394" s="1">
        <v>3.05</v>
      </c>
      <c r="AC394" s="1" t="s">
        <v>49</v>
      </c>
      <c r="AG394" s="1" t="s">
        <v>50</v>
      </c>
      <c r="AH394" s="1">
        <v>49</v>
      </c>
      <c r="AI394">
        <v>3748.1</v>
      </c>
      <c r="AJ394" s="1">
        <v>0.89</v>
      </c>
      <c r="AK394">
        <v>6.0000000000000001E-3</v>
      </c>
    </row>
    <row r="395" spans="1:37" x14ac:dyDescent="0.25">
      <c r="A395" t="s">
        <v>139</v>
      </c>
      <c r="B395">
        <v>1008219</v>
      </c>
      <c r="C395">
        <v>2015</v>
      </c>
      <c r="D395" t="s">
        <v>43</v>
      </c>
      <c r="E395" t="s">
        <v>44</v>
      </c>
      <c r="F395" t="s">
        <v>45</v>
      </c>
      <c r="G395" s="1" t="s">
        <v>312</v>
      </c>
      <c r="I395" s="1" t="s">
        <v>47</v>
      </c>
      <c r="J395" t="s">
        <v>86</v>
      </c>
      <c r="K395" t="s">
        <v>49</v>
      </c>
      <c r="L395" s="1">
        <v>5047.32</v>
      </c>
      <c r="M395">
        <v>100</v>
      </c>
      <c r="N395">
        <v>80</v>
      </c>
      <c r="O395">
        <v>22.33</v>
      </c>
      <c r="P395">
        <v>3.7999999999999999E-2</v>
      </c>
      <c r="Q395">
        <v>3.7999999999999999E-2</v>
      </c>
      <c r="R395">
        <v>0.8</v>
      </c>
      <c r="S395">
        <v>0.8</v>
      </c>
      <c r="T395" s="1">
        <v>1</v>
      </c>
      <c r="U395" s="1">
        <v>1</v>
      </c>
      <c r="V395" s="1">
        <v>0</v>
      </c>
      <c r="W395" s="1" t="s">
        <v>49</v>
      </c>
      <c r="AC395" s="1" t="s">
        <v>50</v>
      </c>
      <c r="AD395" s="1">
        <v>1</v>
      </c>
      <c r="AE395">
        <v>0.1</v>
      </c>
      <c r="AF395" s="1">
        <v>0.8</v>
      </c>
      <c r="AG395" s="1" t="s">
        <v>49</v>
      </c>
    </row>
    <row r="396" spans="1:37" x14ac:dyDescent="0.25">
      <c r="A396" t="s">
        <v>313</v>
      </c>
      <c r="B396">
        <v>1009859</v>
      </c>
      <c r="C396">
        <v>2015</v>
      </c>
      <c r="D396" t="s">
        <v>43</v>
      </c>
      <c r="E396" t="s">
        <v>44</v>
      </c>
      <c r="F396" t="s">
        <v>45</v>
      </c>
      <c r="G396" s="1" t="s">
        <v>312</v>
      </c>
      <c r="I396" s="1" t="s">
        <v>47</v>
      </c>
      <c r="J396" t="s">
        <v>131</v>
      </c>
      <c r="K396" t="s">
        <v>49</v>
      </c>
      <c r="L396" s="1">
        <v>6859</v>
      </c>
      <c r="M396">
        <v>77</v>
      </c>
      <c r="N396">
        <v>474.41666700000002</v>
      </c>
      <c r="O396">
        <v>43.81</v>
      </c>
      <c r="P396">
        <v>3.9064399999999999E-2</v>
      </c>
      <c r="Q396">
        <v>3.9064399999999999E-2</v>
      </c>
      <c r="R396">
        <v>0.79819910000000005</v>
      </c>
      <c r="S396">
        <v>0.79819910000000005</v>
      </c>
      <c r="T396" s="1">
        <v>4</v>
      </c>
      <c r="U396" s="1">
        <v>2</v>
      </c>
      <c r="V396" s="1">
        <v>0</v>
      </c>
      <c r="W396" s="1" t="s">
        <v>49</v>
      </c>
      <c r="AC396" s="1" t="s">
        <v>50</v>
      </c>
      <c r="AD396" s="1">
        <v>2</v>
      </c>
      <c r="AE396">
        <v>3.6754099999999998E-2</v>
      </c>
      <c r="AF396" s="1">
        <v>0.27375359999999999</v>
      </c>
      <c r="AG396" s="1" t="s">
        <v>49</v>
      </c>
    </row>
    <row r="397" spans="1:37" x14ac:dyDescent="0.25">
      <c r="A397" t="s">
        <v>184</v>
      </c>
      <c r="B397">
        <v>1010945</v>
      </c>
      <c r="C397">
        <v>2015</v>
      </c>
      <c r="D397" t="s">
        <v>43</v>
      </c>
      <c r="E397" t="s">
        <v>44</v>
      </c>
      <c r="F397" t="s">
        <v>45</v>
      </c>
      <c r="G397" s="1" t="s">
        <v>314</v>
      </c>
      <c r="I397" s="1" t="s">
        <v>62</v>
      </c>
      <c r="K397" t="s">
        <v>49</v>
      </c>
      <c r="L397" s="1">
        <v>1974039</v>
      </c>
      <c r="M397">
        <v>140</v>
      </c>
      <c r="N397">
        <v>30</v>
      </c>
      <c r="O397">
        <v>34</v>
      </c>
      <c r="P397">
        <v>3.6900000000000001E-3</v>
      </c>
      <c r="Q397">
        <v>1.3010000000000001E-2</v>
      </c>
      <c r="R397">
        <v>0.13397999999999999</v>
      </c>
      <c r="S397">
        <v>0.15653</v>
      </c>
      <c r="T397" s="1">
        <v>94</v>
      </c>
      <c r="U397" s="1">
        <v>203</v>
      </c>
      <c r="V397" s="1">
        <v>0</v>
      </c>
      <c r="W397" s="1" t="s">
        <v>49</v>
      </c>
      <c r="AC397" s="1" t="s">
        <v>49</v>
      </c>
      <c r="AG397" s="1" t="s">
        <v>50</v>
      </c>
      <c r="AH397" s="1">
        <v>203</v>
      </c>
      <c r="AI397">
        <v>2632.49</v>
      </c>
      <c r="AJ397" s="1">
        <v>1.0468</v>
      </c>
      <c r="AK397">
        <v>1.0738E-3</v>
      </c>
    </row>
    <row r="398" spans="1:37" x14ac:dyDescent="0.25">
      <c r="A398" t="s">
        <v>180</v>
      </c>
      <c r="B398">
        <v>1010837</v>
      </c>
      <c r="C398">
        <v>2015</v>
      </c>
      <c r="D398" t="s">
        <v>43</v>
      </c>
      <c r="E398" t="s">
        <v>44</v>
      </c>
      <c r="F398" t="s">
        <v>45</v>
      </c>
      <c r="G398" s="1" t="s">
        <v>314</v>
      </c>
      <c r="I398" s="1" t="s">
        <v>47</v>
      </c>
      <c r="J398" t="s">
        <v>48</v>
      </c>
      <c r="K398" t="s">
        <v>49</v>
      </c>
      <c r="L398" s="1">
        <v>8001.5</v>
      </c>
      <c r="M398">
        <v>103</v>
      </c>
      <c r="N398">
        <v>166</v>
      </c>
      <c r="O398">
        <v>40.4</v>
      </c>
      <c r="P398">
        <v>1.1089999999999999E-2</v>
      </c>
      <c r="Q398">
        <v>1.1089999999999999E-2</v>
      </c>
      <c r="R398">
        <v>0.28638000000000002</v>
      </c>
      <c r="S398">
        <v>0.28638000000000002</v>
      </c>
      <c r="T398" s="1">
        <v>3</v>
      </c>
      <c r="U398" s="1">
        <v>5</v>
      </c>
      <c r="V398" s="1">
        <v>0</v>
      </c>
      <c r="W398" s="1" t="s">
        <v>49</v>
      </c>
      <c r="AC398" s="1" t="s">
        <v>50</v>
      </c>
      <c r="AD398" s="1">
        <v>4</v>
      </c>
      <c r="AE398">
        <v>0.4</v>
      </c>
      <c r="AF398" s="1">
        <v>3.39</v>
      </c>
      <c r="AG398" s="1" t="s">
        <v>49</v>
      </c>
    </row>
    <row r="399" spans="1:37" x14ac:dyDescent="0.25">
      <c r="A399" t="s">
        <v>141</v>
      </c>
      <c r="B399">
        <v>1008526</v>
      </c>
      <c r="C399">
        <v>2015</v>
      </c>
      <c r="D399" t="s">
        <v>43</v>
      </c>
      <c r="E399" t="s">
        <v>44</v>
      </c>
      <c r="F399" t="s">
        <v>45</v>
      </c>
      <c r="G399" s="1" t="s">
        <v>314</v>
      </c>
      <c r="I399" s="1" t="s">
        <v>47</v>
      </c>
      <c r="J399" t="s">
        <v>86</v>
      </c>
      <c r="K399" t="s">
        <v>49</v>
      </c>
      <c r="L399" s="1">
        <v>320789.28000000003</v>
      </c>
      <c r="M399">
        <v>124</v>
      </c>
      <c r="N399">
        <v>41</v>
      </c>
      <c r="O399">
        <v>33.58</v>
      </c>
      <c r="P399">
        <v>5.9199999999999999E-3</v>
      </c>
      <c r="Q399">
        <v>7.2100000000000003E-3</v>
      </c>
      <c r="R399">
        <v>0.74407999999999996</v>
      </c>
      <c r="S399">
        <v>0.74677000000000004</v>
      </c>
      <c r="T399" s="1">
        <v>8</v>
      </c>
      <c r="U399" s="1">
        <v>24</v>
      </c>
      <c r="V399" s="1">
        <v>0</v>
      </c>
      <c r="W399" s="1" t="s">
        <v>49</v>
      </c>
      <c r="AC399" s="1" t="s">
        <v>49</v>
      </c>
      <c r="AG399" s="1" t="s">
        <v>50</v>
      </c>
      <c r="AH399" s="1">
        <v>24</v>
      </c>
      <c r="AI399">
        <v>203.13593</v>
      </c>
      <c r="AJ399" s="1">
        <v>0.73104999999999998</v>
      </c>
      <c r="AK399">
        <v>3.2000000000000003E-4</v>
      </c>
    </row>
    <row r="400" spans="1:37" x14ac:dyDescent="0.25">
      <c r="A400" t="s">
        <v>185</v>
      </c>
      <c r="B400">
        <v>1011534</v>
      </c>
      <c r="C400">
        <v>2015</v>
      </c>
      <c r="D400" t="s">
        <v>43</v>
      </c>
      <c r="E400" t="s">
        <v>44</v>
      </c>
      <c r="F400" t="s">
        <v>45</v>
      </c>
      <c r="G400" s="1" t="s">
        <v>314</v>
      </c>
      <c r="I400" s="1" t="s">
        <v>47</v>
      </c>
      <c r="J400" t="s">
        <v>186</v>
      </c>
      <c r="K400" t="s">
        <v>49</v>
      </c>
      <c r="L400" s="1">
        <v>37375.474434199998</v>
      </c>
      <c r="M400">
        <v>122</v>
      </c>
      <c r="N400">
        <v>125</v>
      </c>
      <c r="O400">
        <v>38.706000000000003</v>
      </c>
      <c r="P400">
        <v>8.2716999999999999E-3</v>
      </c>
      <c r="Q400">
        <v>8.2716999999999999E-3</v>
      </c>
      <c r="R400">
        <v>0.17173459999999999</v>
      </c>
      <c r="S400">
        <v>0.17173459999999999</v>
      </c>
      <c r="T400" s="1">
        <v>3</v>
      </c>
      <c r="U400" s="1">
        <v>5</v>
      </c>
      <c r="V400" s="1">
        <v>0</v>
      </c>
      <c r="W400" s="1" t="s">
        <v>49</v>
      </c>
      <c r="AC400" s="1" t="s">
        <v>49</v>
      </c>
      <c r="AG400" s="1" t="s">
        <v>50</v>
      </c>
      <c r="AH400" s="1">
        <v>5</v>
      </c>
      <c r="AI400">
        <v>514.07444120000002</v>
      </c>
      <c r="AJ400" s="1">
        <v>0.2377396</v>
      </c>
      <c r="AK400">
        <v>7.9460000000000002E-4</v>
      </c>
    </row>
    <row r="401" spans="1:37" x14ac:dyDescent="0.25">
      <c r="A401" t="s">
        <v>148</v>
      </c>
      <c r="B401">
        <v>1009720</v>
      </c>
      <c r="C401">
        <v>2015</v>
      </c>
      <c r="D401" t="s">
        <v>43</v>
      </c>
      <c r="E401" t="s">
        <v>44</v>
      </c>
      <c r="F401" t="s">
        <v>45</v>
      </c>
      <c r="G401" s="1" t="s">
        <v>314</v>
      </c>
      <c r="I401" s="1" t="s">
        <v>47</v>
      </c>
      <c r="J401" t="s">
        <v>131</v>
      </c>
      <c r="K401" t="s">
        <v>49</v>
      </c>
      <c r="L401" s="1">
        <v>139072</v>
      </c>
      <c r="M401">
        <v>134.57142859999999</v>
      </c>
      <c r="N401">
        <v>27.142857100000001</v>
      </c>
      <c r="O401">
        <v>41.477142899999997</v>
      </c>
      <c r="P401">
        <v>1.2024200000000001E-2</v>
      </c>
      <c r="Q401">
        <v>0.3186503</v>
      </c>
      <c r="R401">
        <v>3.8897800000000003E-2</v>
      </c>
      <c r="S401">
        <v>0.54733900000000002</v>
      </c>
      <c r="T401" s="1">
        <v>12</v>
      </c>
      <c r="U401" s="1">
        <v>25</v>
      </c>
      <c r="V401" s="1">
        <v>0</v>
      </c>
      <c r="W401" s="1" t="s">
        <v>49</v>
      </c>
      <c r="AC401" s="1" t="s">
        <v>50</v>
      </c>
      <c r="AD401" s="1">
        <v>2</v>
      </c>
      <c r="AE401">
        <v>1.4743845</v>
      </c>
      <c r="AF401" s="1">
        <v>6.5606300000000006E-2</v>
      </c>
      <c r="AG401" s="1" t="s">
        <v>50</v>
      </c>
      <c r="AH401" s="1">
        <v>23</v>
      </c>
      <c r="AI401">
        <v>183.44964110000001</v>
      </c>
      <c r="AJ401" s="1">
        <v>2.6194499999999999E-2</v>
      </c>
      <c r="AK401">
        <v>2.633E-4</v>
      </c>
    </row>
    <row r="402" spans="1:37" x14ac:dyDescent="0.25">
      <c r="A402" t="s">
        <v>140</v>
      </c>
      <c r="B402">
        <v>1008439</v>
      </c>
      <c r="C402">
        <v>2015</v>
      </c>
      <c r="D402" t="s">
        <v>43</v>
      </c>
      <c r="E402" t="s">
        <v>44</v>
      </c>
      <c r="F402" t="s">
        <v>45</v>
      </c>
      <c r="G402" s="1" t="s">
        <v>315</v>
      </c>
      <c r="I402" s="1" t="s">
        <v>47</v>
      </c>
      <c r="J402" t="s">
        <v>86</v>
      </c>
      <c r="K402" t="s">
        <v>49</v>
      </c>
      <c r="L402" s="1">
        <v>39291.036</v>
      </c>
      <c r="M402">
        <v>70</v>
      </c>
      <c r="N402">
        <v>20</v>
      </c>
      <c r="O402">
        <v>56</v>
      </c>
      <c r="P402">
        <v>9.5899999999999996E-3</v>
      </c>
      <c r="Q402">
        <v>9.5899999999999996E-3</v>
      </c>
      <c r="R402">
        <v>0.68196999999999997</v>
      </c>
      <c r="S402">
        <v>0.68196999999999997</v>
      </c>
      <c r="T402" s="1">
        <v>2</v>
      </c>
      <c r="U402" s="1">
        <v>3</v>
      </c>
      <c r="V402" s="1">
        <v>2</v>
      </c>
      <c r="W402" s="1" t="s">
        <v>49</v>
      </c>
      <c r="AC402" s="1" t="s">
        <v>50</v>
      </c>
      <c r="AD402" s="1">
        <v>3</v>
      </c>
      <c r="AE402">
        <v>7.868E-2</v>
      </c>
      <c r="AF402" s="1">
        <v>2.0423399999999998</v>
      </c>
      <c r="AG402" s="1" t="s">
        <v>49</v>
      </c>
    </row>
    <row r="403" spans="1:37" x14ac:dyDescent="0.25">
      <c r="A403" t="s">
        <v>130</v>
      </c>
      <c r="B403">
        <v>1010222</v>
      </c>
      <c r="C403">
        <v>2015</v>
      </c>
      <c r="D403" t="s">
        <v>43</v>
      </c>
      <c r="E403" t="s">
        <v>44</v>
      </c>
      <c r="F403" t="s">
        <v>45</v>
      </c>
      <c r="G403" s="1" t="s">
        <v>316</v>
      </c>
      <c r="I403" s="1" t="s">
        <v>47</v>
      </c>
      <c r="J403" t="s">
        <v>131</v>
      </c>
      <c r="K403" t="s">
        <v>49</v>
      </c>
      <c r="L403" s="1">
        <v>10182</v>
      </c>
      <c r="M403">
        <v>77</v>
      </c>
      <c r="N403">
        <v>32.5</v>
      </c>
      <c r="O403">
        <v>43.81</v>
      </c>
      <c r="P403">
        <v>3.9064399999999999E-2</v>
      </c>
      <c r="Q403">
        <v>3.9064399999999999E-2</v>
      </c>
      <c r="R403">
        <v>0.79819910000000005</v>
      </c>
      <c r="S403">
        <v>0.79819910000000005</v>
      </c>
      <c r="T403" s="1">
        <v>3</v>
      </c>
      <c r="U403" s="1">
        <v>3</v>
      </c>
      <c r="V403" s="1">
        <v>0</v>
      </c>
      <c r="W403" s="1" t="s">
        <v>49</v>
      </c>
      <c r="AC403" s="1" t="s">
        <v>50</v>
      </c>
      <c r="AD403" s="1">
        <v>3</v>
      </c>
      <c r="AE403">
        <v>5.4560400000000002E-2</v>
      </c>
      <c r="AF403" s="1">
        <v>0.40637990000000002</v>
      </c>
      <c r="AG403" s="1" t="s">
        <v>49</v>
      </c>
    </row>
    <row r="404" spans="1:37" x14ac:dyDescent="0.25">
      <c r="A404" t="s">
        <v>225</v>
      </c>
      <c r="B404">
        <v>1009706</v>
      </c>
      <c r="C404">
        <v>2015</v>
      </c>
      <c r="D404" t="s">
        <v>43</v>
      </c>
      <c r="E404" t="s">
        <v>44</v>
      </c>
      <c r="F404" t="s">
        <v>45</v>
      </c>
      <c r="G404" s="1" t="s">
        <v>317</v>
      </c>
      <c r="I404" s="1" t="s">
        <v>62</v>
      </c>
      <c r="K404" t="s">
        <v>49</v>
      </c>
      <c r="L404" s="1">
        <v>789.77</v>
      </c>
      <c r="M404">
        <v>70</v>
      </c>
      <c r="N404">
        <v>40</v>
      </c>
      <c r="O404">
        <v>42</v>
      </c>
      <c r="P404">
        <v>2.0299999999999999E-2</v>
      </c>
      <c r="Q404">
        <v>0.02</v>
      </c>
      <c r="R404">
        <v>0.20899999999999999</v>
      </c>
      <c r="S404">
        <v>0.20899999999999999</v>
      </c>
      <c r="T404" s="1">
        <v>1</v>
      </c>
      <c r="U404" s="1">
        <v>2</v>
      </c>
      <c r="V404" s="1">
        <v>0</v>
      </c>
      <c r="W404" s="1" t="s">
        <v>49</v>
      </c>
      <c r="AC404" s="1" t="s">
        <v>50</v>
      </c>
      <c r="AD404" s="1">
        <v>2</v>
      </c>
      <c r="AE404">
        <v>2.5670399999999999E-2</v>
      </c>
      <c r="AF404" s="1">
        <v>0.4343455</v>
      </c>
      <c r="AG404" s="1" t="s">
        <v>49</v>
      </c>
    </row>
    <row r="405" spans="1:37" x14ac:dyDescent="0.25">
      <c r="A405" t="s">
        <v>126</v>
      </c>
      <c r="B405">
        <v>1006770</v>
      </c>
      <c r="C405">
        <v>2015</v>
      </c>
      <c r="D405" t="s">
        <v>43</v>
      </c>
      <c r="E405" t="s">
        <v>44</v>
      </c>
      <c r="F405" t="s">
        <v>45</v>
      </c>
      <c r="G405" s="1" t="s">
        <v>318</v>
      </c>
      <c r="I405" s="1" t="s">
        <v>47</v>
      </c>
      <c r="J405" t="s">
        <v>48</v>
      </c>
      <c r="K405" t="s">
        <v>49</v>
      </c>
      <c r="L405" s="1">
        <v>62415</v>
      </c>
      <c r="M405">
        <v>111.1428571429</v>
      </c>
      <c r="N405">
        <v>38.428571428600002</v>
      </c>
      <c r="O405">
        <v>44.542858123800002</v>
      </c>
      <c r="P405">
        <v>2.8E-3</v>
      </c>
      <c r="Q405">
        <v>1.08399997E-2</v>
      </c>
      <c r="R405">
        <v>0.48870000000000002</v>
      </c>
      <c r="S405">
        <v>0.67983001470000004</v>
      </c>
      <c r="T405" s="1">
        <v>7</v>
      </c>
      <c r="U405" s="1">
        <v>7</v>
      </c>
      <c r="V405" s="1">
        <v>0</v>
      </c>
      <c r="W405" s="1" t="s">
        <v>49</v>
      </c>
      <c r="X405" s="1">
        <v>0</v>
      </c>
      <c r="Y405">
        <v>0</v>
      </c>
      <c r="Z405">
        <v>0</v>
      </c>
      <c r="AA405">
        <v>0</v>
      </c>
      <c r="AB405" s="1">
        <v>0</v>
      </c>
      <c r="AC405" s="1" t="s">
        <v>50</v>
      </c>
      <c r="AD405" s="1">
        <v>7</v>
      </c>
      <c r="AE405">
        <v>0.3</v>
      </c>
      <c r="AF405" s="1">
        <v>0.34040000279999999</v>
      </c>
      <c r="AG405" s="1" t="s">
        <v>49</v>
      </c>
      <c r="AH405" s="1">
        <v>0</v>
      </c>
      <c r="AI405">
        <v>0</v>
      </c>
      <c r="AJ405" s="1">
        <v>0</v>
      </c>
      <c r="AK405">
        <v>0</v>
      </c>
    </row>
    <row r="406" spans="1:37" x14ac:dyDescent="0.25">
      <c r="A406" t="s">
        <v>126</v>
      </c>
      <c r="B406">
        <v>1006770</v>
      </c>
      <c r="C406">
        <v>2015</v>
      </c>
      <c r="D406" t="s">
        <v>43</v>
      </c>
      <c r="E406" t="s">
        <v>44</v>
      </c>
      <c r="F406" t="s">
        <v>45</v>
      </c>
      <c r="G406" s="1" t="s">
        <v>318</v>
      </c>
      <c r="I406" s="1" t="s">
        <v>62</v>
      </c>
      <c r="K406" t="s">
        <v>49</v>
      </c>
      <c r="L406" s="1">
        <v>6570</v>
      </c>
      <c r="M406">
        <v>110</v>
      </c>
      <c r="N406">
        <v>0</v>
      </c>
      <c r="O406">
        <v>41.900001525900002</v>
      </c>
      <c r="P406">
        <v>1.0800000000000001E-2</v>
      </c>
      <c r="Q406">
        <v>1.0800000000000001E-2</v>
      </c>
      <c r="R406">
        <v>0.67979999999999996</v>
      </c>
      <c r="S406">
        <v>0.67979999999999996</v>
      </c>
      <c r="T406" s="1">
        <v>2</v>
      </c>
      <c r="U406" s="1">
        <v>2</v>
      </c>
      <c r="V406" s="1">
        <v>0</v>
      </c>
      <c r="W406" s="1" t="s">
        <v>49</v>
      </c>
      <c r="X406" s="1">
        <v>0</v>
      </c>
      <c r="Y406">
        <v>0</v>
      </c>
      <c r="Z406">
        <v>0</v>
      </c>
      <c r="AA406">
        <v>0</v>
      </c>
      <c r="AB406" s="1">
        <v>0</v>
      </c>
      <c r="AC406" s="1" t="s">
        <v>50</v>
      </c>
      <c r="AD406" s="1">
        <v>2</v>
      </c>
      <c r="AE406">
        <v>0.1</v>
      </c>
      <c r="AF406" s="1">
        <v>1.1619999408999999</v>
      </c>
      <c r="AG406" s="1" t="s">
        <v>49</v>
      </c>
      <c r="AH406" s="1">
        <v>0</v>
      </c>
      <c r="AI406">
        <v>0</v>
      </c>
      <c r="AJ406" s="1">
        <v>0</v>
      </c>
      <c r="AK406">
        <v>0</v>
      </c>
    </row>
    <row r="407" spans="1:37" x14ac:dyDescent="0.25">
      <c r="A407" t="s">
        <v>225</v>
      </c>
      <c r="B407">
        <v>1009706</v>
      </c>
      <c r="C407">
        <v>2015</v>
      </c>
      <c r="D407" t="s">
        <v>43</v>
      </c>
      <c r="E407" t="s">
        <v>44</v>
      </c>
      <c r="F407" t="s">
        <v>45</v>
      </c>
      <c r="G407" s="1" t="s">
        <v>318</v>
      </c>
      <c r="I407" s="1" t="s">
        <v>62</v>
      </c>
      <c r="K407" t="s">
        <v>49</v>
      </c>
      <c r="L407" s="1">
        <v>125031.79</v>
      </c>
      <c r="M407">
        <v>110.9</v>
      </c>
      <c r="N407">
        <v>44.36</v>
      </c>
      <c r="O407">
        <v>44.06</v>
      </c>
      <c r="P407">
        <v>2.0299999999999999E-2</v>
      </c>
      <c r="Q407">
        <v>0.02</v>
      </c>
      <c r="R407">
        <v>0.20899999999999999</v>
      </c>
      <c r="S407">
        <v>0.20899999999999999</v>
      </c>
      <c r="T407" s="1">
        <v>29</v>
      </c>
      <c r="U407" s="1">
        <v>54</v>
      </c>
      <c r="V407" s="1">
        <v>0</v>
      </c>
      <c r="W407" s="1" t="s">
        <v>49</v>
      </c>
      <c r="AC407" s="1" t="s">
        <v>50</v>
      </c>
      <c r="AD407" s="1">
        <v>34</v>
      </c>
      <c r="AE407">
        <v>1.2566465</v>
      </c>
      <c r="AF407" s="1">
        <v>21.262590700000001</v>
      </c>
      <c r="AG407" s="1" t="s">
        <v>50</v>
      </c>
      <c r="AH407" s="1">
        <v>20</v>
      </c>
      <c r="AI407">
        <v>130.33619780000001</v>
      </c>
      <c r="AJ407" s="1">
        <v>0.95000929999999995</v>
      </c>
      <c r="AK407">
        <v>1.00058E-2</v>
      </c>
    </row>
    <row r="408" spans="1:37" x14ac:dyDescent="0.25">
      <c r="A408" t="s">
        <v>161</v>
      </c>
      <c r="B408">
        <v>1008224</v>
      </c>
      <c r="C408">
        <v>2015</v>
      </c>
      <c r="D408" t="s">
        <v>43</v>
      </c>
      <c r="E408" t="s">
        <v>44</v>
      </c>
      <c r="F408" t="s">
        <v>45</v>
      </c>
      <c r="G408" s="1" t="s">
        <v>319</v>
      </c>
      <c r="I408" s="1" t="s">
        <v>47</v>
      </c>
      <c r="J408" t="s">
        <v>162</v>
      </c>
      <c r="K408" t="s">
        <v>49</v>
      </c>
      <c r="L408" s="1">
        <v>601706</v>
      </c>
      <c r="M408">
        <v>115</v>
      </c>
      <c r="N408">
        <v>23.33</v>
      </c>
      <c r="O408">
        <v>47</v>
      </c>
      <c r="P408">
        <v>0</v>
      </c>
      <c r="Q408">
        <v>2.835E-2</v>
      </c>
      <c r="R408">
        <v>4.5446E-2</v>
      </c>
      <c r="S408">
        <v>0.180145</v>
      </c>
      <c r="T408" s="1">
        <v>15</v>
      </c>
      <c r="U408" s="1">
        <v>32</v>
      </c>
      <c r="V408" s="1">
        <v>0</v>
      </c>
      <c r="W408" s="1" t="s">
        <v>50</v>
      </c>
      <c r="X408" s="1">
        <v>19</v>
      </c>
      <c r="Y408">
        <v>10.26</v>
      </c>
      <c r="Z408">
        <v>6.6727999999999996</v>
      </c>
      <c r="AA408">
        <v>0.54</v>
      </c>
      <c r="AB408" s="1">
        <v>0.35120000000000001</v>
      </c>
      <c r="AC408" s="1" t="s">
        <v>49</v>
      </c>
      <c r="AG408" s="1" t="s">
        <v>50</v>
      </c>
      <c r="AH408" s="1">
        <v>13</v>
      </c>
      <c r="AI408">
        <v>1847.58</v>
      </c>
      <c r="AJ408" s="1">
        <v>0.58720000000000006</v>
      </c>
      <c r="AK408">
        <v>1.5399999999999999E-3</v>
      </c>
    </row>
    <row r="409" spans="1:37" x14ac:dyDescent="0.25">
      <c r="A409" t="s">
        <v>163</v>
      </c>
      <c r="B409">
        <v>1008936</v>
      </c>
      <c r="C409">
        <v>2015</v>
      </c>
      <c r="D409" t="s">
        <v>43</v>
      </c>
      <c r="E409" t="s">
        <v>44</v>
      </c>
      <c r="F409" t="s">
        <v>45</v>
      </c>
      <c r="G409" s="1" t="s">
        <v>319</v>
      </c>
      <c r="I409" s="1" t="s">
        <v>62</v>
      </c>
      <c r="K409" t="s">
        <v>49</v>
      </c>
      <c r="L409" s="1">
        <v>165442</v>
      </c>
      <c r="M409">
        <v>133.5</v>
      </c>
      <c r="N409">
        <v>19.5</v>
      </c>
      <c r="O409">
        <v>36.49</v>
      </c>
      <c r="P409">
        <v>2.7699999999999999E-3</v>
      </c>
      <c r="Q409">
        <v>5.7600000000000004E-3</v>
      </c>
      <c r="R409">
        <v>1.9730000000000001E-2</v>
      </c>
      <c r="S409">
        <v>5.9420000000000001E-2</v>
      </c>
      <c r="T409" s="1">
        <v>37</v>
      </c>
      <c r="U409" s="1">
        <v>66</v>
      </c>
      <c r="V409" s="1">
        <v>0</v>
      </c>
      <c r="W409" s="1" t="s">
        <v>49</v>
      </c>
      <c r="X409" s="1">
        <v>0</v>
      </c>
      <c r="Y409">
        <v>0</v>
      </c>
      <c r="Z409">
        <v>0</v>
      </c>
      <c r="AA409">
        <v>0</v>
      </c>
      <c r="AB409" s="1">
        <v>0</v>
      </c>
      <c r="AC409" s="1" t="s">
        <v>50</v>
      </c>
      <c r="AD409" s="1">
        <v>66</v>
      </c>
      <c r="AE409">
        <v>0</v>
      </c>
      <c r="AF409" s="1">
        <v>1.22</v>
      </c>
      <c r="AG409" s="1" t="s">
        <v>49</v>
      </c>
      <c r="AH409" s="1">
        <v>0</v>
      </c>
      <c r="AI409">
        <v>0</v>
      </c>
      <c r="AJ409" s="1">
        <v>0</v>
      </c>
      <c r="AK409">
        <v>0</v>
      </c>
    </row>
    <row r="410" spans="1:37" x14ac:dyDescent="0.25">
      <c r="A410" t="s">
        <v>139</v>
      </c>
      <c r="B410">
        <v>1008219</v>
      </c>
      <c r="C410">
        <v>2015</v>
      </c>
      <c r="D410" t="s">
        <v>43</v>
      </c>
      <c r="E410" t="s">
        <v>44</v>
      </c>
      <c r="F410" t="s">
        <v>45</v>
      </c>
      <c r="G410" s="1" t="s">
        <v>320</v>
      </c>
      <c r="I410" s="1" t="s">
        <v>47</v>
      </c>
      <c r="J410" t="s">
        <v>86</v>
      </c>
      <c r="K410" t="s">
        <v>49</v>
      </c>
      <c r="L410" s="1">
        <v>16662.150000000001</v>
      </c>
      <c r="M410">
        <v>85</v>
      </c>
      <c r="N410">
        <v>37.5</v>
      </c>
      <c r="O410">
        <v>57.43</v>
      </c>
      <c r="P410">
        <v>3.5999999999999997E-2</v>
      </c>
      <c r="Q410">
        <v>0.04</v>
      </c>
      <c r="R410">
        <v>0.81100000000000005</v>
      </c>
      <c r="S410">
        <v>0.81899999999999995</v>
      </c>
      <c r="T410" s="1">
        <v>1</v>
      </c>
      <c r="U410" s="1">
        <v>2</v>
      </c>
      <c r="V410" s="1">
        <v>0</v>
      </c>
      <c r="W410" s="1" t="s">
        <v>49</v>
      </c>
      <c r="AC410" s="1" t="s">
        <v>49</v>
      </c>
      <c r="AG410" s="1" t="s">
        <v>50</v>
      </c>
      <c r="AH410" s="1">
        <v>2</v>
      </c>
      <c r="AI410">
        <v>9.6999999999999993</v>
      </c>
      <c r="AJ410" s="1">
        <v>0</v>
      </c>
      <c r="AK410">
        <v>0</v>
      </c>
    </row>
    <row r="411" spans="1:37" x14ac:dyDescent="0.25">
      <c r="A411" t="s">
        <v>313</v>
      </c>
      <c r="B411">
        <v>1009859</v>
      </c>
      <c r="C411">
        <v>2015</v>
      </c>
      <c r="D411" t="s">
        <v>43</v>
      </c>
      <c r="E411" t="s">
        <v>44</v>
      </c>
      <c r="F411" t="s">
        <v>45</v>
      </c>
      <c r="G411" s="1" t="s">
        <v>320</v>
      </c>
      <c r="I411" s="1" t="s">
        <v>47</v>
      </c>
      <c r="J411" t="s">
        <v>131</v>
      </c>
      <c r="K411" t="s">
        <v>49</v>
      </c>
      <c r="L411" s="1">
        <v>4160</v>
      </c>
      <c r="M411">
        <v>77</v>
      </c>
      <c r="N411">
        <v>474.41666700000002</v>
      </c>
      <c r="O411">
        <v>43.81</v>
      </c>
      <c r="P411">
        <v>3.9064399999999999E-2</v>
      </c>
      <c r="Q411">
        <v>3.9064399999999999E-2</v>
      </c>
      <c r="R411">
        <v>0.79819910000000005</v>
      </c>
      <c r="S411">
        <v>0.79819910000000005</v>
      </c>
      <c r="T411" s="1">
        <v>19</v>
      </c>
      <c r="U411" s="1">
        <v>4</v>
      </c>
      <c r="V411" s="1">
        <v>0</v>
      </c>
      <c r="W411" s="1" t="s">
        <v>49</v>
      </c>
      <c r="AC411" s="1" t="s">
        <v>50</v>
      </c>
      <c r="AD411" s="1">
        <v>4</v>
      </c>
      <c r="AE411">
        <v>2.2291399999999999E-2</v>
      </c>
      <c r="AF411" s="1">
        <v>0.16603219999999999</v>
      </c>
      <c r="AG411" s="1" t="s">
        <v>49</v>
      </c>
    </row>
    <row r="412" spans="1:37" x14ac:dyDescent="0.25">
      <c r="A412" t="s">
        <v>321</v>
      </c>
      <c r="B412">
        <v>1009837</v>
      </c>
      <c r="C412">
        <v>2015</v>
      </c>
      <c r="D412" t="s">
        <v>43</v>
      </c>
      <c r="E412" t="s">
        <v>44</v>
      </c>
      <c r="F412" t="s">
        <v>45</v>
      </c>
      <c r="G412" s="1" t="s">
        <v>320</v>
      </c>
      <c r="I412" s="1" t="s">
        <v>47</v>
      </c>
      <c r="J412" t="s">
        <v>131</v>
      </c>
      <c r="K412" t="s">
        <v>49</v>
      </c>
      <c r="L412" s="1">
        <v>36180</v>
      </c>
      <c r="M412">
        <v>53.6</v>
      </c>
      <c r="N412">
        <v>26.5625</v>
      </c>
      <c r="O412">
        <v>46.792000000000002</v>
      </c>
      <c r="P412">
        <v>1.5693E-3</v>
      </c>
      <c r="Q412">
        <v>3.9064399999999999E-2</v>
      </c>
      <c r="R412">
        <v>0.11027629999999999</v>
      </c>
      <c r="S412">
        <v>0.79819910000000005</v>
      </c>
      <c r="T412" s="1">
        <v>45</v>
      </c>
      <c r="U412" s="1">
        <v>16</v>
      </c>
      <c r="V412" s="1">
        <v>0</v>
      </c>
      <c r="W412" s="1" t="s">
        <v>49</v>
      </c>
      <c r="AC412" s="1" t="s">
        <v>50</v>
      </c>
      <c r="AD412" s="1">
        <v>16</v>
      </c>
      <c r="AE412">
        <v>0.53278809999999999</v>
      </c>
      <c r="AF412" s="1">
        <v>2.4106306000000002</v>
      </c>
      <c r="AG412" s="1" t="s">
        <v>49</v>
      </c>
    </row>
    <row r="413" spans="1:37" x14ac:dyDescent="0.25">
      <c r="A413" t="s">
        <v>276</v>
      </c>
      <c r="B413">
        <v>1009245</v>
      </c>
      <c r="C413">
        <v>2015</v>
      </c>
      <c r="D413" t="s">
        <v>43</v>
      </c>
      <c r="E413" t="s">
        <v>44</v>
      </c>
      <c r="F413" t="s">
        <v>45</v>
      </c>
      <c r="G413" s="1" t="s">
        <v>320</v>
      </c>
      <c r="I413" s="1" t="s">
        <v>47</v>
      </c>
      <c r="J413" t="s">
        <v>48</v>
      </c>
      <c r="K413" t="s">
        <v>49</v>
      </c>
      <c r="L413" s="1">
        <v>24102.9</v>
      </c>
      <c r="M413">
        <v>72.5</v>
      </c>
      <c r="N413">
        <v>40</v>
      </c>
      <c r="O413">
        <v>54.5</v>
      </c>
      <c r="P413">
        <v>0.1106</v>
      </c>
      <c r="Q413">
        <v>0.1822</v>
      </c>
      <c r="R413">
        <v>8.8999999999999999E-3</v>
      </c>
      <c r="S413">
        <v>1.5699999999999999E-2</v>
      </c>
      <c r="T413" s="1">
        <v>2</v>
      </c>
      <c r="U413" s="1">
        <v>8</v>
      </c>
      <c r="V413" s="1">
        <v>0</v>
      </c>
      <c r="W413" s="1" t="s">
        <v>50</v>
      </c>
      <c r="X413" s="1">
        <v>6</v>
      </c>
      <c r="Y413">
        <v>0.63232250000000001</v>
      </c>
      <c r="Z413">
        <v>4.7295227999999998</v>
      </c>
      <c r="AA413">
        <v>1.2904499999999999E-2</v>
      </c>
      <c r="AB413" s="1">
        <v>9.6520900000000007E-2</v>
      </c>
      <c r="AC413" s="1" t="s">
        <v>49</v>
      </c>
      <c r="AG413" s="1" t="s">
        <v>50</v>
      </c>
      <c r="AH413" s="1">
        <v>2</v>
      </c>
      <c r="AI413">
        <v>25.883133099999998</v>
      </c>
      <c r="AJ413" s="1">
        <v>0.14921400000000001</v>
      </c>
      <c r="AK413">
        <v>5.5399999999999998E-5</v>
      </c>
    </row>
    <row r="414" spans="1:37" x14ac:dyDescent="0.25">
      <c r="A414" t="s">
        <v>146</v>
      </c>
      <c r="B414">
        <v>1000435</v>
      </c>
      <c r="C414">
        <v>2015</v>
      </c>
      <c r="D414" t="s">
        <v>43</v>
      </c>
      <c r="E414" t="s">
        <v>44</v>
      </c>
      <c r="F414" t="s">
        <v>45</v>
      </c>
      <c r="G414" s="1" t="s">
        <v>320</v>
      </c>
      <c r="I414" s="1" t="s">
        <v>47</v>
      </c>
      <c r="J414" t="s">
        <v>147</v>
      </c>
      <c r="K414" t="s">
        <v>49</v>
      </c>
      <c r="L414" s="1">
        <v>226762.774</v>
      </c>
      <c r="M414">
        <v>97</v>
      </c>
      <c r="N414">
        <v>40</v>
      </c>
      <c r="O414">
        <v>51.98</v>
      </c>
      <c r="P414">
        <v>4.8878000000000003E-3</v>
      </c>
      <c r="Q414">
        <v>1.5102000000000001E-2</v>
      </c>
      <c r="R414">
        <v>9.8970799999999998E-2</v>
      </c>
      <c r="S414">
        <v>0.34092050000000002</v>
      </c>
      <c r="T414" s="1">
        <v>34</v>
      </c>
      <c r="U414" s="1">
        <v>23</v>
      </c>
      <c r="V414" s="1">
        <v>0</v>
      </c>
      <c r="W414" s="1" t="s">
        <v>50</v>
      </c>
      <c r="X414" s="1">
        <v>8</v>
      </c>
      <c r="Y414">
        <v>1.9004840999999999</v>
      </c>
      <c r="Z414">
        <v>15.660245099999999</v>
      </c>
      <c r="AA414">
        <v>0</v>
      </c>
      <c r="AB414" s="1">
        <v>0</v>
      </c>
      <c r="AC414" s="1" t="s">
        <v>50</v>
      </c>
      <c r="AD414" s="1">
        <v>15</v>
      </c>
      <c r="AE414">
        <v>2.1535388000000002</v>
      </c>
      <c r="AF414" s="1">
        <v>16.896560699999998</v>
      </c>
      <c r="AG414" s="1" t="s">
        <v>50</v>
      </c>
      <c r="AH414" s="1">
        <v>8</v>
      </c>
      <c r="AI414">
        <v>73.326052300000001</v>
      </c>
      <c r="AJ414" s="1">
        <v>7.8301200000000001E-2</v>
      </c>
      <c r="AK414">
        <v>7.3899999999999994E-5</v>
      </c>
    </row>
    <row r="415" spans="1:37" x14ac:dyDescent="0.25">
      <c r="A415" t="s">
        <v>161</v>
      </c>
      <c r="B415">
        <v>1008224</v>
      </c>
      <c r="C415">
        <v>2015</v>
      </c>
      <c r="D415" t="s">
        <v>43</v>
      </c>
      <c r="E415" t="s">
        <v>44</v>
      </c>
      <c r="F415" t="s">
        <v>45</v>
      </c>
      <c r="G415" s="1" t="s">
        <v>322</v>
      </c>
      <c r="I415" s="1" t="s">
        <v>47</v>
      </c>
      <c r="J415" t="s">
        <v>162</v>
      </c>
      <c r="K415" t="s">
        <v>49</v>
      </c>
      <c r="L415" s="1">
        <v>396914</v>
      </c>
      <c r="M415">
        <v>133</v>
      </c>
      <c r="N415">
        <v>30.83</v>
      </c>
      <c r="O415">
        <v>48</v>
      </c>
      <c r="P415">
        <v>1.495E-3</v>
      </c>
      <c r="Q415">
        <v>4.5446E-2</v>
      </c>
      <c r="R415">
        <v>5.6520000000000001E-2</v>
      </c>
      <c r="S415">
        <v>0.113608</v>
      </c>
      <c r="T415" s="1">
        <v>24</v>
      </c>
      <c r="U415" s="1">
        <v>24</v>
      </c>
      <c r="V415" s="1">
        <v>0</v>
      </c>
      <c r="W415" s="1" t="s">
        <v>49</v>
      </c>
      <c r="AC415" s="1" t="s">
        <v>50</v>
      </c>
      <c r="AD415" s="1">
        <v>11</v>
      </c>
      <c r="AE415">
        <v>0.83</v>
      </c>
      <c r="AF415" s="1">
        <v>0.89439999999999997</v>
      </c>
      <c r="AG415" s="1" t="s">
        <v>50</v>
      </c>
      <c r="AH415" s="1">
        <v>13</v>
      </c>
      <c r="AI415">
        <v>2359.29</v>
      </c>
      <c r="AJ415" s="1">
        <v>0.63400000000000001</v>
      </c>
      <c r="AK415">
        <v>1.91E-3</v>
      </c>
    </row>
    <row r="416" spans="1:37" x14ac:dyDescent="0.25">
      <c r="A416" t="s">
        <v>163</v>
      </c>
      <c r="B416">
        <v>1008936</v>
      </c>
      <c r="C416">
        <v>2015</v>
      </c>
      <c r="D416" t="s">
        <v>43</v>
      </c>
      <c r="E416" t="s">
        <v>44</v>
      </c>
      <c r="F416" t="s">
        <v>45</v>
      </c>
      <c r="G416" s="1" t="s">
        <v>322</v>
      </c>
      <c r="I416" s="1" t="s">
        <v>62</v>
      </c>
      <c r="K416" t="s">
        <v>49</v>
      </c>
      <c r="L416" s="1">
        <v>62381</v>
      </c>
      <c r="M416">
        <v>133.5</v>
      </c>
      <c r="N416">
        <v>19.5</v>
      </c>
      <c r="O416">
        <v>36.49</v>
      </c>
      <c r="P416">
        <v>2.7699999999999999E-3</v>
      </c>
      <c r="Q416">
        <v>5.7600000000000004E-3</v>
      </c>
      <c r="R416">
        <v>1.9730000000000001E-2</v>
      </c>
      <c r="S416">
        <v>5.9420000000000001E-2</v>
      </c>
      <c r="T416" s="1">
        <v>26</v>
      </c>
      <c r="U416" s="1">
        <v>45</v>
      </c>
      <c r="V416" s="1">
        <v>0</v>
      </c>
      <c r="W416" s="1" t="s">
        <v>49</v>
      </c>
      <c r="X416" s="1">
        <v>0</v>
      </c>
      <c r="Y416">
        <v>0</v>
      </c>
      <c r="Z416">
        <v>0</v>
      </c>
      <c r="AA416">
        <v>0</v>
      </c>
      <c r="AB416" s="1">
        <v>0</v>
      </c>
      <c r="AC416" s="1" t="s">
        <v>50</v>
      </c>
      <c r="AD416" s="1">
        <v>45</v>
      </c>
      <c r="AE416">
        <v>0</v>
      </c>
      <c r="AF416" s="1">
        <v>0.44</v>
      </c>
      <c r="AG416" s="1" t="s">
        <v>49</v>
      </c>
      <c r="AH416" s="1">
        <v>0</v>
      </c>
      <c r="AI416">
        <v>0</v>
      </c>
      <c r="AJ416" s="1">
        <v>0</v>
      </c>
      <c r="AK416">
        <v>0</v>
      </c>
    </row>
    <row r="417" spans="1:37" x14ac:dyDescent="0.25">
      <c r="A417" t="s">
        <v>150</v>
      </c>
      <c r="B417">
        <v>1002362</v>
      </c>
      <c r="C417">
        <v>2015</v>
      </c>
      <c r="D417" t="s">
        <v>43</v>
      </c>
      <c r="E417" t="s">
        <v>44</v>
      </c>
      <c r="F417" t="s">
        <v>45</v>
      </c>
      <c r="G417" s="1" t="s">
        <v>322</v>
      </c>
      <c r="I417" s="1" t="s">
        <v>62</v>
      </c>
      <c r="K417" t="s">
        <v>49</v>
      </c>
      <c r="L417" s="1">
        <v>25469.72</v>
      </c>
      <c r="M417">
        <v>80</v>
      </c>
      <c r="N417">
        <v>50</v>
      </c>
      <c r="O417">
        <v>37.4</v>
      </c>
      <c r="P417">
        <v>2E-3</v>
      </c>
      <c r="Q417">
        <v>2E-3</v>
      </c>
      <c r="R417">
        <v>0.95199999999999996</v>
      </c>
      <c r="S417">
        <v>0.95199999999999996</v>
      </c>
      <c r="T417" s="1">
        <v>1</v>
      </c>
      <c r="U417" s="1">
        <v>3</v>
      </c>
      <c r="V417" s="1">
        <v>0</v>
      </c>
      <c r="W417" s="1" t="s">
        <v>49</v>
      </c>
      <c r="AC417" s="1" t="s">
        <v>50</v>
      </c>
      <c r="AD417" s="1">
        <v>3</v>
      </c>
      <c r="AE417">
        <v>0.14180000000000001</v>
      </c>
      <c r="AF417" s="1">
        <v>0.30130000000000001</v>
      </c>
      <c r="AG417" s="1" t="s">
        <v>49</v>
      </c>
    </row>
    <row r="418" spans="1:37" x14ac:dyDescent="0.25">
      <c r="A418" t="s">
        <v>126</v>
      </c>
      <c r="B418">
        <v>1006770</v>
      </c>
      <c r="C418">
        <v>2015</v>
      </c>
      <c r="D418" t="s">
        <v>43</v>
      </c>
      <c r="E418" t="s">
        <v>44</v>
      </c>
      <c r="F418" t="s">
        <v>45</v>
      </c>
      <c r="G418" s="1" t="s">
        <v>323</v>
      </c>
      <c r="I418" s="1" t="s">
        <v>62</v>
      </c>
      <c r="K418" t="s">
        <v>49</v>
      </c>
      <c r="L418" s="1">
        <v>1460</v>
      </c>
      <c r="M418">
        <v>97</v>
      </c>
      <c r="N418">
        <v>0</v>
      </c>
      <c r="O418">
        <v>35</v>
      </c>
      <c r="P418">
        <v>1.0800000000000001E-2</v>
      </c>
      <c r="Q418">
        <v>1.0800000000000001E-2</v>
      </c>
      <c r="R418">
        <v>0.67979999999999996</v>
      </c>
      <c r="S418">
        <v>0.67979999999999996</v>
      </c>
      <c r="T418" s="1">
        <v>1</v>
      </c>
      <c r="U418" s="1">
        <v>1</v>
      </c>
      <c r="V418" s="1">
        <v>0</v>
      </c>
      <c r="W418" s="1" t="s">
        <v>49</v>
      </c>
      <c r="X418" s="1">
        <v>0</v>
      </c>
      <c r="Y418">
        <v>0</v>
      </c>
      <c r="Z418">
        <v>0</v>
      </c>
      <c r="AA418">
        <v>0</v>
      </c>
      <c r="AB418" s="1">
        <v>0</v>
      </c>
      <c r="AC418" s="1" t="s">
        <v>50</v>
      </c>
      <c r="AD418" s="1">
        <v>1</v>
      </c>
      <c r="AE418">
        <v>0</v>
      </c>
      <c r="AF418" s="1">
        <v>0.92799997329999995</v>
      </c>
      <c r="AG418" s="1" t="s">
        <v>49</v>
      </c>
      <c r="AH418" s="1">
        <v>0</v>
      </c>
      <c r="AI418">
        <v>0</v>
      </c>
      <c r="AJ418" s="1">
        <v>0</v>
      </c>
      <c r="AK418">
        <v>0</v>
      </c>
    </row>
    <row r="419" spans="1:37" x14ac:dyDescent="0.25">
      <c r="A419" t="s">
        <v>156</v>
      </c>
      <c r="B419">
        <v>1009783</v>
      </c>
      <c r="C419">
        <v>2015</v>
      </c>
      <c r="D419" t="s">
        <v>43</v>
      </c>
      <c r="E419" t="s">
        <v>44</v>
      </c>
      <c r="F419" t="s">
        <v>45</v>
      </c>
      <c r="G419" s="1" t="s">
        <v>323</v>
      </c>
      <c r="I419" s="1" t="s">
        <v>47</v>
      </c>
      <c r="J419" t="s">
        <v>131</v>
      </c>
      <c r="K419" t="s">
        <v>49</v>
      </c>
      <c r="L419" s="1">
        <v>5986</v>
      </c>
      <c r="M419">
        <v>77</v>
      </c>
      <c r="N419">
        <v>34.6</v>
      </c>
      <c r="O419">
        <v>43.5</v>
      </c>
      <c r="P419">
        <v>3.9064399999999999E-2</v>
      </c>
      <c r="Q419">
        <v>3.9064399999999999E-2</v>
      </c>
      <c r="R419">
        <v>0.79819910000000005</v>
      </c>
      <c r="S419">
        <v>0.79819910000000005</v>
      </c>
      <c r="T419" s="1">
        <v>5</v>
      </c>
      <c r="U419" s="1">
        <v>4</v>
      </c>
      <c r="V419" s="1">
        <v>0</v>
      </c>
      <c r="W419" s="1" t="s">
        <v>49</v>
      </c>
      <c r="AC419" s="1" t="s">
        <v>49</v>
      </c>
      <c r="AG419" s="1" t="s">
        <v>50</v>
      </c>
      <c r="AH419" s="1">
        <v>4</v>
      </c>
      <c r="AI419">
        <v>0.94943049999999996</v>
      </c>
      <c r="AJ419" s="1">
        <v>4.7844000000000003E-3</v>
      </c>
      <c r="AK419">
        <v>1.7E-6</v>
      </c>
    </row>
    <row r="420" spans="1:37" x14ac:dyDescent="0.25">
      <c r="A420" t="s">
        <v>324</v>
      </c>
      <c r="B420">
        <v>1011260</v>
      </c>
      <c r="C420">
        <v>2015</v>
      </c>
      <c r="D420" t="s">
        <v>43</v>
      </c>
      <c r="E420" t="s">
        <v>44</v>
      </c>
      <c r="F420" t="s">
        <v>45</v>
      </c>
      <c r="G420" s="1" t="s">
        <v>323</v>
      </c>
      <c r="I420" s="1" t="s">
        <v>47</v>
      </c>
      <c r="J420" t="s">
        <v>325</v>
      </c>
      <c r="K420" t="s">
        <v>49</v>
      </c>
      <c r="L420" s="1">
        <v>12184</v>
      </c>
      <c r="M420">
        <v>120</v>
      </c>
      <c r="N420">
        <v>25</v>
      </c>
      <c r="O420">
        <v>51</v>
      </c>
      <c r="P420">
        <v>7.1223999999999996E-2</v>
      </c>
      <c r="Q420">
        <v>7.1223999999999996E-2</v>
      </c>
      <c r="R420">
        <v>0.15875400000000001</v>
      </c>
      <c r="S420">
        <v>0.15875400000000001</v>
      </c>
      <c r="T420" s="1">
        <v>1</v>
      </c>
      <c r="U420" s="1">
        <v>2</v>
      </c>
      <c r="V420" s="1">
        <v>0</v>
      </c>
      <c r="W420" s="1" t="s">
        <v>49</v>
      </c>
      <c r="AC420" s="1" t="s">
        <v>49</v>
      </c>
      <c r="AG420" s="1" t="s">
        <v>50</v>
      </c>
      <c r="AH420" s="1">
        <v>2</v>
      </c>
      <c r="AI420">
        <v>51.88</v>
      </c>
      <c r="AJ420" s="1">
        <v>2.2800000000000001E-2</v>
      </c>
      <c r="AK420">
        <v>3.3599999999999997E-5</v>
      </c>
    </row>
    <row r="421" spans="1:37" x14ac:dyDescent="0.25">
      <c r="A421" t="s">
        <v>326</v>
      </c>
      <c r="B421">
        <v>1008089</v>
      </c>
      <c r="C421">
        <v>2015</v>
      </c>
      <c r="D421" t="s">
        <v>43</v>
      </c>
      <c r="E421" t="s">
        <v>44</v>
      </c>
      <c r="F421" t="s">
        <v>45</v>
      </c>
      <c r="G421" s="1" t="s">
        <v>327</v>
      </c>
      <c r="I421" s="1" t="s">
        <v>47</v>
      </c>
      <c r="J421" t="s">
        <v>272</v>
      </c>
      <c r="K421" t="s">
        <v>49</v>
      </c>
      <c r="L421" s="1">
        <v>1846671.53</v>
      </c>
      <c r="M421">
        <v>71</v>
      </c>
      <c r="N421">
        <v>148.5</v>
      </c>
      <c r="O421">
        <v>43.49</v>
      </c>
      <c r="P421">
        <v>3.5399E-2</v>
      </c>
      <c r="Q421">
        <v>0.52147299999999996</v>
      </c>
      <c r="R421">
        <v>1.1620999999999999E-2</v>
      </c>
      <c r="S421">
        <v>5.1103999999999997E-2</v>
      </c>
      <c r="T421" s="1">
        <v>22</v>
      </c>
      <c r="U421" s="1">
        <v>14</v>
      </c>
      <c r="V421" s="1">
        <v>0</v>
      </c>
      <c r="W421" s="1" t="s">
        <v>49</v>
      </c>
      <c r="AC421" s="1" t="s">
        <v>49</v>
      </c>
      <c r="AG421" s="1" t="s">
        <v>50</v>
      </c>
      <c r="AH421" s="1">
        <v>14</v>
      </c>
      <c r="AI421">
        <v>22567.9</v>
      </c>
      <c r="AJ421" s="1">
        <v>14.1</v>
      </c>
      <c r="AK421">
        <v>0</v>
      </c>
    </row>
    <row r="422" spans="1:37" x14ac:dyDescent="0.25">
      <c r="A422" t="s">
        <v>328</v>
      </c>
      <c r="B422">
        <v>1008506</v>
      </c>
      <c r="C422">
        <v>2015</v>
      </c>
      <c r="D422" t="s">
        <v>43</v>
      </c>
      <c r="E422" t="s">
        <v>44</v>
      </c>
      <c r="F422" t="s">
        <v>45</v>
      </c>
      <c r="G422" s="1" t="s">
        <v>329</v>
      </c>
      <c r="I422" s="1" t="s">
        <v>62</v>
      </c>
      <c r="K422" t="s">
        <v>49</v>
      </c>
      <c r="L422" s="1">
        <v>6205</v>
      </c>
      <c r="M422">
        <v>80</v>
      </c>
      <c r="N422">
        <v>0</v>
      </c>
      <c r="O422">
        <v>26</v>
      </c>
      <c r="P422">
        <v>1.16E-3</v>
      </c>
      <c r="Q422">
        <v>1E-3</v>
      </c>
      <c r="R422">
        <v>3.6999999999999998E-2</v>
      </c>
      <c r="S422">
        <v>3.6999999999999998E-2</v>
      </c>
      <c r="T422" s="1">
        <v>1</v>
      </c>
      <c r="U422" s="1">
        <v>2</v>
      </c>
      <c r="V422" s="1">
        <v>0</v>
      </c>
      <c r="W422" s="1" t="s">
        <v>49</v>
      </c>
      <c r="AC422" s="1" t="s">
        <v>50</v>
      </c>
      <c r="AD422" s="1">
        <v>2</v>
      </c>
      <c r="AE422">
        <v>0.04</v>
      </c>
      <c r="AF422" s="1">
        <v>8.51</v>
      </c>
      <c r="AG422" s="1" t="s">
        <v>49</v>
      </c>
    </row>
    <row r="423" spans="1:37" x14ac:dyDescent="0.25">
      <c r="A423" t="s">
        <v>328</v>
      </c>
      <c r="B423">
        <v>1008506</v>
      </c>
      <c r="C423">
        <v>2015</v>
      </c>
      <c r="D423" t="s">
        <v>43</v>
      </c>
      <c r="E423" t="s">
        <v>44</v>
      </c>
      <c r="F423" t="s">
        <v>45</v>
      </c>
      <c r="G423" s="1" t="s">
        <v>330</v>
      </c>
      <c r="I423" s="1" t="s">
        <v>62</v>
      </c>
      <c r="K423" t="s">
        <v>49</v>
      </c>
      <c r="L423" s="1">
        <v>9850</v>
      </c>
      <c r="M423">
        <v>80</v>
      </c>
      <c r="N423">
        <v>30</v>
      </c>
      <c r="O423">
        <v>38</v>
      </c>
      <c r="P423">
        <v>1E-3</v>
      </c>
      <c r="Q423">
        <v>1E-3</v>
      </c>
      <c r="R423">
        <v>3.6999999999999998E-2</v>
      </c>
      <c r="S423">
        <v>3.6999999999999998E-2</v>
      </c>
      <c r="T423" s="1">
        <v>2</v>
      </c>
      <c r="U423" s="1">
        <v>4</v>
      </c>
      <c r="V423" s="1">
        <v>0</v>
      </c>
      <c r="W423" s="1" t="s">
        <v>49</v>
      </c>
      <c r="AC423" s="1" t="s">
        <v>50</v>
      </c>
      <c r="AD423" s="1">
        <v>4</v>
      </c>
      <c r="AE423">
        <v>0.05</v>
      </c>
      <c r="AF423" s="1">
        <v>13.52</v>
      </c>
      <c r="AG423" s="1" t="s">
        <v>49</v>
      </c>
    </row>
    <row r="424" spans="1:37" x14ac:dyDescent="0.25">
      <c r="A424" t="s">
        <v>331</v>
      </c>
      <c r="B424">
        <v>1010197</v>
      </c>
      <c r="C424">
        <v>2015</v>
      </c>
      <c r="D424" t="s">
        <v>43</v>
      </c>
      <c r="E424" t="s">
        <v>44</v>
      </c>
      <c r="F424" t="s">
        <v>45</v>
      </c>
      <c r="G424" s="1" t="s">
        <v>332</v>
      </c>
      <c r="I424" s="1" t="s">
        <v>47</v>
      </c>
      <c r="J424" t="s">
        <v>48</v>
      </c>
      <c r="K424" t="s">
        <v>49</v>
      </c>
      <c r="L424" s="1">
        <v>18195</v>
      </c>
      <c r="M424">
        <v>100</v>
      </c>
      <c r="N424">
        <v>30</v>
      </c>
      <c r="O424">
        <v>34</v>
      </c>
      <c r="P424">
        <v>1.4239999999999999E-2</v>
      </c>
      <c r="Q424">
        <v>1.4239999999999999E-2</v>
      </c>
      <c r="R424">
        <v>0.72663999999999995</v>
      </c>
      <c r="S424">
        <v>0.72663999999999995</v>
      </c>
      <c r="T424" s="1">
        <v>1</v>
      </c>
      <c r="U424" s="1">
        <v>3</v>
      </c>
      <c r="V424" s="1">
        <v>0</v>
      </c>
      <c r="W424" s="1" t="s">
        <v>49</v>
      </c>
      <c r="AC424" s="1" t="s">
        <v>50</v>
      </c>
      <c r="AD424" s="1">
        <v>3</v>
      </c>
      <c r="AE424">
        <v>0.08</v>
      </c>
      <c r="AF424" s="1">
        <v>1.5</v>
      </c>
      <c r="AG424" s="1" t="s">
        <v>49</v>
      </c>
    </row>
    <row r="425" spans="1:37" x14ac:dyDescent="0.25">
      <c r="A425" t="s">
        <v>328</v>
      </c>
      <c r="B425">
        <v>1008506</v>
      </c>
      <c r="C425">
        <v>2015</v>
      </c>
      <c r="D425" t="s">
        <v>43</v>
      </c>
      <c r="E425" t="s">
        <v>44</v>
      </c>
      <c r="F425" t="s">
        <v>45</v>
      </c>
      <c r="G425" s="1" t="s">
        <v>333</v>
      </c>
      <c r="I425" s="1" t="s">
        <v>62</v>
      </c>
      <c r="K425" t="s">
        <v>49</v>
      </c>
      <c r="L425" s="1">
        <v>28100</v>
      </c>
      <c r="M425">
        <v>80</v>
      </c>
      <c r="N425">
        <v>60</v>
      </c>
      <c r="O425">
        <v>46</v>
      </c>
      <c r="P425">
        <v>1E-3</v>
      </c>
      <c r="Q425">
        <v>1E-3</v>
      </c>
      <c r="R425">
        <v>3.6999999999999998E-2</v>
      </c>
      <c r="S425">
        <v>3.6999999999999998E-2</v>
      </c>
      <c r="T425" s="1">
        <v>3</v>
      </c>
      <c r="U425" s="1">
        <v>9</v>
      </c>
      <c r="V425" s="1">
        <v>0</v>
      </c>
      <c r="W425" s="1" t="s">
        <v>49</v>
      </c>
      <c r="AC425" s="1" t="s">
        <v>50</v>
      </c>
      <c r="AD425" s="1">
        <v>9</v>
      </c>
      <c r="AE425">
        <v>0.16</v>
      </c>
      <c r="AF425" s="1">
        <v>38.54</v>
      </c>
      <c r="AG425" s="1" t="s">
        <v>49</v>
      </c>
    </row>
    <row r="426" spans="1:37" x14ac:dyDescent="0.25">
      <c r="A426" t="s">
        <v>334</v>
      </c>
      <c r="B426">
        <v>1008885</v>
      </c>
      <c r="C426">
        <v>2015</v>
      </c>
      <c r="D426" t="s">
        <v>43</v>
      </c>
      <c r="E426" t="s">
        <v>44</v>
      </c>
      <c r="F426" t="s">
        <v>45</v>
      </c>
      <c r="G426" s="1" t="s">
        <v>335</v>
      </c>
      <c r="I426" s="1" t="s">
        <v>47</v>
      </c>
      <c r="J426" t="s">
        <v>48</v>
      </c>
      <c r="K426" t="s">
        <v>49</v>
      </c>
      <c r="L426" s="1">
        <v>27999</v>
      </c>
      <c r="M426">
        <v>68</v>
      </c>
      <c r="N426">
        <v>24</v>
      </c>
      <c r="O426">
        <v>35.85</v>
      </c>
      <c r="P426">
        <v>3.4000000000000002E-2</v>
      </c>
      <c r="Q426">
        <v>3.4000000000000002E-2</v>
      </c>
      <c r="R426">
        <v>0.67</v>
      </c>
      <c r="S426">
        <v>0.67</v>
      </c>
      <c r="T426" s="1">
        <v>2</v>
      </c>
      <c r="U426" s="1">
        <v>6</v>
      </c>
      <c r="V426" s="1">
        <v>0</v>
      </c>
      <c r="W426" s="1" t="s">
        <v>49</v>
      </c>
      <c r="AC426" s="1" t="s">
        <v>50</v>
      </c>
      <c r="AD426" s="1">
        <v>6</v>
      </c>
      <c r="AE426">
        <v>0.12</v>
      </c>
      <c r="AF426" s="1">
        <v>2.84</v>
      </c>
      <c r="AG426" s="1" t="s">
        <v>49</v>
      </c>
    </row>
    <row r="427" spans="1:37" x14ac:dyDescent="0.25">
      <c r="A427" t="s">
        <v>328</v>
      </c>
      <c r="B427">
        <v>1008506</v>
      </c>
      <c r="C427">
        <v>2015</v>
      </c>
      <c r="D427" t="s">
        <v>43</v>
      </c>
      <c r="E427" t="s">
        <v>44</v>
      </c>
      <c r="F427" t="s">
        <v>45</v>
      </c>
      <c r="G427" s="1" t="s">
        <v>336</v>
      </c>
      <c r="I427" s="1" t="s">
        <v>62</v>
      </c>
      <c r="K427" t="s">
        <v>49</v>
      </c>
      <c r="L427" s="1">
        <v>26300</v>
      </c>
      <c r="M427">
        <v>80</v>
      </c>
      <c r="N427">
        <v>35</v>
      </c>
      <c r="O427">
        <v>40</v>
      </c>
      <c r="P427">
        <v>1E-3</v>
      </c>
      <c r="Q427">
        <v>1E-3</v>
      </c>
      <c r="R427">
        <v>3.6999999999999998E-2</v>
      </c>
      <c r="S427">
        <v>3.6999999999999998E-2</v>
      </c>
      <c r="T427" s="1">
        <v>4</v>
      </c>
      <c r="U427" s="1">
        <v>12</v>
      </c>
      <c r="V427" s="1">
        <v>0</v>
      </c>
      <c r="W427" s="1" t="s">
        <v>49</v>
      </c>
      <c r="AC427" s="1" t="s">
        <v>50</v>
      </c>
      <c r="AD427" s="1">
        <v>12</v>
      </c>
      <c r="AE427">
        <v>0.14000000000000001</v>
      </c>
      <c r="AF427" s="1">
        <v>36.04</v>
      </c>
      <c r="AG427" s="1" t="s">
        <v>49</v>
      </c>
    </row>
    <row r="428" spans="1:37" x14ac:dyDescent="0.25">
      <c r="A428" t="s">
        <v>331</v>
      </c>
      <c r="B428">
        <v>1010197</v>
      </c>
      <c r="C428">
        <v>2015</v>
      </c>
      <c r="D428" t="s">
        <v>43</v>
      </c>
      <c r="E428" t="s">
        <v>44</v>
      </c>
      <c r="F428" t="s">
        <v>45</v>
      </c>
      <c r="G428" s="1" t="s">
        <v>337</v>
      </c>
      <c r="I428" s="1" t="s">
        <v>47</v>
      </c>
      <c r="J428" t="s">
        <v>48</v>
      </c>
      <c r="K428" t="s">
        <v>49</v>
      </c>
      <c r="L428" s="1">
        <v>71380</v>
      </c>
      <c r="M428">
        <v>90</v>
      </c>
      <c r="N428">
        <v>30</v>
      </c>
      <c r="O428">
        <v>37</v>
      </c>
      <c r="P428">
        <v>1.4239999999999999E-2</v>
      </c>
      <c r="Q428">
        <v>1.4239999999999999E-2</v>
      </c>
      <c r="R428">
        <v>0.72663999999999995</v>
      </c>
      <c r="S428">
        <v>0.72663999999999995</v>
      </c>
      <c r="T428" s="1">
        <v>5</v>
      </c>
      <c r="U428" s="1">
        <v>12</v>
      </c>
      <c r="V428" s="1">
        <v>0</v>
      </c>
      <c r="W428" s="1" t="s">
        <v>49</v>
      </c>
      <c r="AC428" s="1" t="s">
        <v>50</v>
      </c>
      <c r="AD428" s="1">
        <v>12</v>
      </c>
      <c r="AE428">
        <v>0.25</v>
      </c>
      <c r="AF428" s="1">
        <v>4.5999999999999996</v>
      </c>
      <c r="AG428" s="1" t="s">
        <v>49</v>
      </c>
    </row>
    <row r="429" spans="1:37" x14ac:dyDescent="0.25">
      <c r="A429" t="s">
        <v>334</v>
      </c>
      <c r="B429">
        <v>1008885</v>
      </c>
      <c r="C429">
        <v>2015</v>
      </c>
      <c r="D429" t="s">
        <v>43</v>
      </c>
      <c r="E429" t="s">
        <v>44</v>
      </c>
      <c r="F429" t="s">
        <v>45</v>
      </c>
      <c r="G429" s="1" t="s">
        <v>338</v>
      </c>
      <c r="I429" s="1" t="s">
        <v>47</v>
      </c>
      <c r="J429" t="s">
        <v>48</v>
      </c>
      <c r="K429" t="s">
        <v>49</v>
      </c>
      <c r="L429" s="1">
        <v>19233</v>
      </c>
      <c r="M429">
        <v>68</v>
      </c>
      <c r="N429">
        <v>30</v>
      </c>
      <c r="O429">
        <v>40.1</v>
      </c>
      <c r="P429">
        <v>3.63E-3</v>
      </c>
      <c r="Q429">
        <v>1.464E-2</v>
      </c>
      <c r="R429">
        <v>0.1069</v>
      </c>
      <c r="S429">
        <v>0.2243</v>
      </c>
      <c r="T429" s="1">
        <v>6</v>
      </c>
      <c r="U429" s="1">
        <v>11</v>
      </c>
      <c r="V429" s="1">
        <v>0</v>
      </c>
      <c r="W429" s="1" t="s">
        <v>49</v>
      </c>
      <c r="AC429" s="1" t="s">
        <v>50</v>
      </c>
      <c r="AD429" s="1">
        <v>11</v>
      </c>
      <c r="AE429">
        <v>0.5</v>
      </c>
      <c r="AF429" s="1">
        <v>4.5199999999999996</v>
      </c>
      <c r="AG429" s="1" t="s">
        <v>49</v>
      </c>
    </row>
    <row r="430" spans="1:37" x14ac:dyDescent="0.25">
      <c r="A430" t="s">
        <v>334</v>
      </c>
      <c r="B430">
        <v>1008885</v>
      </c>
      <c r="C430">
        <v>2015</v>
      </c>
      <c r="D430" t="s">
        <v>43</v>
      </c>
      <c r="E430" t="s">
        <v>44</v>
      </c>
      <c r="F430" t="s">
        <v>45</v>
      </c>
      <c r="G430" s="1" t="s">
        <v>339</v>
      </c>
      <c r="I430" s="1" t="s">
        <v>47</v>
      </c>
      <c r="J430" t="s">
        <v>48</v>
      </c>
      <c r="K430" t="s">
        <v>49</v>
      </c>
      <c r="L430" s="1">
        <v>320986</v>
      </c>
      <c r="M430">
        <v>155</v>
      </c>
      <c r="N430">
        <v>22</v>
      </c>
      <c r="O430">
        <v>16.010000000000002</v>
      </c>
      <c r="P430">
        <v>5.5100000000000003E-2</v>
      </c>
      <c r="Q430">
        <v>5.5100000000000003E-2</v>
      </c>
      <c r="R430">
        <v>0.40429999999999999</v>
      </c>
      <c r="S430">
        <v>0.40429999999999999</v>
      </c>
      <c r="T430" s="1">
        <v>112</v>
      </c>
      <c r="U430" s="1">
        <v>65</v>
      </c>
      <c r="V430" s="1">
        <v>65</v>
      </c>
      <c r="W430" s="1" t="s">
        <v>49</v>
      </c>
      <c r="AC430" s="1" t="s">
        <v>50</v>
      </c>
      <c r="AD430" s="1">
        <v>65</v>
      </c>
      <c r="AE430">
        <v>60.42</v>
      </c>
      <c r="AF430" s="1">
        <v>3.01</v>
      </c>
      <c r="AG430" s="1" t="s">
        <v>49</v>
      </c>
    </row>
    <row r="431" spans="1:37" x14ac:dyDescent="0.25">
      <c r="A431" t="s">
        <v>331</v>
      </c>
      <c r="B431">
        <v>1010197</v>
      </c>
      <c r="C431">
        <v>2015</v>
      </c>
      <c r="D431" t="s">
        <v>43</v>
      </c>
      <c r="E431" t="s">
        <v>44</v>
      </c>
      <c r="F431" t="s">
        <v>45</v>
      </c>
      <c r="G431" s="1" t="s">
        <v>340</v>
      </c>
      <c r="I431" s="1" t="s">
        <v>47</v>
      </c>
      <c r="J431" t="s">
        <v>48</v>
      </c>
      <c r="K431" t="s">
        <v>49</v>
      </c>
      <c r="L431" s="1">
        <v>4431</v>
      </c>
      <c r="M431">
        <v>100</v>
      </c>
      <c r="N431">
        <v>30</v>
      </c>
      <c r="O431">
        <v>50</v>
      </c>
      <c r="P431">
        <v>0.02</v>
      </c>
      <c r="Q431">
        <v>0.02</v>
      </c>
      <c r="R431">
        <v>0.47199999999999998</v>
      </c>
      <c r="S431">
        <v>0.47199999999999998</v>
      </c>
      <c r="T431" s="1">
        <v>1</v>
      </c>
      <c r="U431" s="1">
        <v>2</v>
      </c>
      <c r="V431" s="1">
        <v>0</v>
      </c>
      <c r="W431" s="1" t="s">
        <v>49</v>
      </c>
      <c r="AC431" s="1" t="s">
        <v>50</v>
      </c>
      <c r="AD431" s="1">
        <v>2</v>
      </c>
      <c r="AE431">
        <v>8.2479300000000005E-2</v>
      </c>
      <c r="AF431" s="1">
        <v>0.69843619999999995</v>
      </c>
      <c r="AG431" s="1" t="s">
        <v>49</v>
      </c>
    </row>
    <row r="432" spans="1:37" x14ac:dyDescent="0.25">
      <c r="A432" t="s">
        <v>121</v>
      </c>
      <c r="B432">
        <v>1008942</v>
      </c>
      <c r="C432">
        <v>2015</v>
      </c>
      <c r="D432" t="s">
        <v>43</v>
      </c>
      <c r="E432" t="s">
        <v>44</v>
      </c>
      <c r="F432" t="s">
        <v>45</v>
      </c>
      <c r="G432" s="1" t="s">
        <v>341</v>
      </c>
      <c r="I432" s="1" t="s">
        <v>47</v>
      </c>
      <c r="J432" t="s">
        <v>48</v>
      </c>
      <c r="K432" t="s">
        <v>49</v>
      </c>
      <c r="L432" s="1">
        <v>160652.280876</v>
      </c>
      <c r="M432">
        <v>107</v>
      </c>
      <c r="N432">
        <v>34</v>
      </c>
      <c r="O432">
        <v>41.8</v>
      </c>
      <c r="P432">
        <v>0.38218000000000002</v>
      </c>
      <c r="Q432">
        <v>0.38218000000000002</v>
      </c>
      <c r="R432">
        <v>0.51068000000000002</v>
      </c>
      <c r="S432">
        <v>0.51068000000000002</v>
      </c>
      <c r="T432" s="1">
        <v>5</v>
      </c>
      <c r="U432" s="1">
        <v>5</v>
      </c>
      <c r="V432" s="1">
        <v>5</v>
      </c>
      <c r="W432" s="1" t="s">
        <v>49</v>
      </c>
      <c r="AC432" s="1" t="s">
        <v>50</v>
      </c>
      <c r="AD432" s="1">
        <v>5</v>
      </c>
      <c r="AE432">
        <v>8.4</v>
      </c>
      <c r="AF432" s="1">
        <v>3.3959999999999999</v>
      </c>
      <c r="AG432" s="1" t="s">
        <v>49</v>
      </c>
    </row>
    <row r="433" spans="1:37" x14ac:dyDescent="0.25">
      <c r="A433" t="s">
        <v>331</v>
      </c>
      <c r="B433">
        <v>1010197</v>
      </c>
      <c r="C433">
        <v>2015</v>
      </c>
      <c r="D433" t="s">
        <v>43</v>
      </c>
      <c r="E433" t="s">
        <v>44</v>
      </c>
      <c r="F433" t="s">
        <v>45</v>
      </c>
      <c r="G433" s="1" t="s">
        <v>341</v>
      </c>
      <c r="I433" s="1" t="s">
        <v>47</v>
      </c>
      <c r="J433" t="s">
        <v>48</v>
      </c>
      <c r="K433" t="s">
        <v>49</v>
      </c>
      <c r="L433" s="1">
        <v>54480</v>
      </c>
      <c r="M433">
        <v>100</v>
      </c>
      <c r="N433">
        <v>30</v>
      </c>
      <c r="O433">
        <v>42</v>
      </c>
      <c r="P433">
        <v>1.4239999999999999E-2</v>
      </c>
      <c r="Q433">
        <v>1.4239999999999999E-2</v>
      </c>
      <c r="R433">
        <v>0.72660000000000002</v>
      </c>
      <c r="S433">
        <v>0.72660000000000002</v>
      </c>
      <c r="T433" s="1">
        <v>2</v>
      </c>
      <c r="U433" s="1">
        <v>4</v>
      </c>
      <c r="V433" s="1">
        <v>0</v>
      </c>
      <c r="W433" s="1" t="s">
        <v>49</v>
      </c>
      <c r="AC433" s="1" t="s">
        <v>49</v>
      </c>
      <c r="AG433" s="1" t="s">
        <v>50</v>
      </c>
      <c r="AH433" s="1">
        <v>4</v>
      </c>
      <c r="AI433">
        <v>20.711607399999998</v>
      </c>
      <c r="AJ433" s="1">
        <v>7.3586799999999994E-2</v>
      </c>
      <c r="AK433">
        <v>4.2599999999999999E-5</v>
      </c>
    </row>
    <row r="434" spans="1:37" x14ac:dyDescent="0.25">
      <c r="A434" t="s">
        <v>334</v>
      </c>
      <c r="B434">
        <v>1008885</v>
      </c>
      <c r="C434">
        <v>2015</v>
      </c>
      <c r="D434" t="s">
        <v>43</v>
      </c>
      <c r="E434" t="s">
        <v>44</v>
      </c>
      <c r="F434" t="s">
        <v>45</v>
      </c>
      <c r="G434" s="1" t="s">
        <v>342</v>
      </c>
      <c r="I434" s="1" t="s">
        <v>47</v>
      </c>
      <c r="J434" t="s">
        <v>48</v>
      </c>
      <c r="K434" t="s">
        <v>49</v>
      </c>
      <c r="L434" s="1">
        <v>4464</v>
      </c>
      <c r="M434">
        <v>155</v>
      </c>
      <c r="N434">
        <v>22</v>
      </c>
      <c r="O434">
        <v>17</v>
      </c>
      <c r="P434">
        <v>0.40400000000000003</v>
      </c>
      <c r="Q434">
        <v>0.40400000000000003</v>
      </c>
      <c r="R434">
        <v>5.5E-2</v>
      </c>
      <c r="S434">
        <v>5.5E-2</v>
      </c>
      <c r="T434" s="1">
        <v>1</v>
      </c>
      <c r="U434" s="1">
        <v>2</v>
      </c>
      <c r="V434" s="1">
        <v>0</v>
      </c>
      <c r="W434" s="1" t="s">
        <v>49</v>
      </c>
      <c r="AC434" s="1" t="s">
        <v>50</v>
      </c>
      <c r="AD434" s="1">
        <v>2</v>
      </c>
      <c r="AE434">
        <v>0.8</v>
      </c>
      <c r="AF434" s="1">
        <v>0.04</v>
      </c>
      <c r="AG434" s="1" t="s">
        <v>49</v>
      </c>
    </row>
    <row r="435" spans="1:37" x14ac:dyDescent="0.25">
      <c r="A435" t="s">
        <v>328</v>
      </c>
      <c r="B435">
        <v>1008506</v>
      </c>
      <c r="C435">
        <v>2015</v>
      </c>
      <c r="D435" t="s">
        <v>43</v>
      </c>
      <c r="E435" t="s">
        <v>44</v>
      </c>
      <c r="F435" t="s">
        <v>45</v>
      </c>
      <c r="G435" s="1" t="s">
        <v>343</v>
      </c>
      <c r="I435" s="1" t="s">
        <v>62</v>
      </c>
      <c r="K435" t="s">
        <v>49</v>
      </c>
      <c r="L435" s="1">
        <v>400</v>
      </c>
      <c r="M435">
        <v>80</v>
      </c>
      <c r="N435">
        <v>0</v>
      </c>
      <c r="O435">
        <v>47</v>
      </c>
      <c r="P435">
        <v>1E-3</v>
      </c>
      <c r="Q435">
        <v>1E-3</v>
      </c>
      <c r="R435">
        <v>3.6999999999999998E-2</v>
      </c>
      <c r="S435">
        <v>3.6999999999999998E-2</v>
      </c>
      <c r="T435" s="1">
        <v>1</v>
      </c>
      <c r="U435" s="1">
        <v>3</v>
      </c>
      <c r="V435" s="1">
        <v>0</v>
      </c>
      <c r="W435" s="1" t="s">
        <v>49</v>
      </c>
      <c r="AC435" s="1" t="s">
        <v>50</v>
      </c>
      <c r="AD435" s="1">
        <v>3</v>
      </c>
      <c r="AE435">
        <v>0.02</v>
      </c>
      <c r="AF435" s="1">
        <v>5.51</v>
      </c>
      <c r="AG435" s="1" t="s">
        <v>49</v>
      </c>
    </row>
    <row r="436" spans="1:37" x14ac:dyDescent="0.25">
      <c r="A436" t="s">
        <v>331</v>
      </c>
      <c r="B436">
        <v>1010197</v>
      </c>
      <c r="C436">
        <v>2015</v>
      </c>
      <c r="D436" t="s">
        <v>43</v>
      </c>
      <c r="E436" t="s">
        <v>44</v>
      </c>
      <c r="F436" t="s">
        <v>45</v>
      </c>
      <c r="G436" s="1" t="s">
        <v>344</v>
      </c>
      <c r="I436" s="1" t="s">
        <v>47</v>
      </c>
      <c r="J436" t="s">
        <v>48</v>
      </c>
      <c r="K436" t="s">
        <v>49</v>
      </c>
      <c r="L436" s="1">
        <v>9664</v>
      </c>
      <c r="M436">
        <v>100</v>
      </c>
      <c r="N436">
        <v>30</v>
      </c>
      <c r="O436">
        <v>37.5</v>
      </c>
      <c r="P436">
        <v>1.8200000000000001E-2</v>
      </c>
      <c r="Q436">
        <v>1.8200000000000001E-2</v>
      </c>
      <c r="R436">
        <v>0.53900000000000003</v>
      </c>
      <c r="S436">
        <v>0.53900000000000003</v>
      </c>
      <c r="T436" s="1">
        <v>2</v>
      </c>
      <c r="U436" s="1">
        <v>3</v>
      </c>
      <c r="V436" s="1">
        <v>0</v>
      </c>
      <c r="W436" s="1" t="s">
        <v>49</v>
      </c>
      <c r="AC436" s="1" t="s">
        <v>49</v>
      </c>
      <c r="AG436" s="1" t="s">
        <v>50</v>
      </c>
      <c r="AH436" s="1">
        <v>4</v>
      </c>
      <c r="AI436">
        <v>7.4856245000000001</v>
      </c>
      <c r="AJ436" s="1">
        <v>1.5647299999999999E-2</v>
      </c>
      <c r="AK436">
        <v>1.1800000000000001E-5</v>
      </c>
    </row>
    <row r="437" spans="1:37" x14ac:dyDescent="0.25">
      <c r="A437" t="s">
        <v>331</v>
      </c>
      <c r="B437">
        <v>1010197</v>
      </c>
      <c r="C437">
        <v>2015</v>
      </c>
      <c r="D437" t="s">
        <v>43</v>
      </c>
      <c r="E437" t="s">
        <v>44</v>
      </c>
      <c r="F437" t="s">
        <v>45</v>
      </c>
      <c r="G437" s="1" t="s">
        <v>345</v>
      </c>
      <c r="I437" s="1" t="s">
        <v>47</v>
      </c>
      <c r="J437" t="s">
        <v>48</v>
      </c>
      <c r="K437" t="s">
        <v>49</v>
      </c>
      <c r="L437" s="1">
        <v>66762</v>
      </c>
      <c r="M437">
        <v>100</v>
      </c>
      <c r="N437">
        <v>30</v>
      </c>
      <c r="O437">
        <v>43</v>
      </c>
      <c r="P437">
        <v>1.4200000000000001E-2</v>
      </c>
      <c r="Q437">
        <v>0.02</v>
      </c>
      <c r="R437">
        <v>0.47199999999999998</v>
      </c>
      <c r="S437">
        <v>0.72660000000000002</v>
      </c>
      <c r="T437" s="1">
        <v>2</v>
      </c>
      <c r="U437" s="1">
        <v>6</v>
      </c>
      <c r="V437" s="1">
        <v>0</v>
      </c>
      <c r="W437" s="1" t="s">
        <v>49</v>
      </c>
      <c r="AC437" s="1" t="s">
        <v>50</v>
      </c>
      <c r="AD437" s="1">
        <v>6</v>
      </c>
      <c r="AE437">
        <v>0.79</v>
      </c>
      <c r="AF437" s="1">
        <v>7.75</v>
      </c>
      <c r="AG437" s="1" t="s">
        <v>49</v>
      </c>
    </row>
    <row r="438" spans="1:37" x14ac:dyDescent="0.25">
      <c r="A438" t="s">
        <v>334</v>
      </c>
      <c r="B438">
        <v>1008885</v>
      </c>
      <c r="C438">
        <v>2015</v>
      </c>
      <c r="D438" t="s">
        <v>43</v>
      </c>
      <c r="E438" t="s">
        <v>44</v>
      </c>
      <c r="F438" t="s">
        <v>45</v>
      </c>
      <c r="G438" s="1" t="s">
        <v>346</v>
      </c>
      <c r="I438" s="1" t="s">
        <v>47</v>
      </c>
      <c r="J438" t="s">
        <v>48</v>
      </c>
      <c r="K438" t="s">
        <v>49</v>
      </c>
      <c r="L438" s="1">
        <v>528523.9</v>
      </c>
      <c r="M438">
        <v>90</v>
      </c>
      <c r="N438">
        <v>31</v>
      </c>
      <c r="O438">
        <v>46</v>
      </c>
      <c r="P438">
        <v>6.7999999999999996E-3</v>
      </c>
      <c r="Q438">
        <v>0.02</v>
      </c>
      <c r="R438">
        <v>0.10299999999999999</v>
      </c>
      <c r="S438">
        <v>0.60699999999999998</v>
      </c>
      <c r="T438" s="1">
        <v>26</v>
      </c>
      <c r="U438" s="1">
        <v>29</v>
      </c>
      <c r="V438" s="1">
        <v>10</v>
      </c>
      <c r="W438" s="1" t="s">
        <v>49</v>
      </c>
      <c r="AC438" s="1" t="s">
        <v>50</v>
      </c>
      <c r="AD438" s="1">
        <v>25</v>
      </c>
      <c r="AE438">
        <v>8.8699999999999992</v>
      </c>
      <c r="AF438" s="1">
        <v>59.82</v>
      </c>
      <c r="AG438" s="1" t="s">
        <v>49</v>
      </c>
    </row>
    <row r="439" spans="1:37" x14ac:dyDescent="0.25">
      <c r="A439" t="s">
        <v>334</v>
      </c>
      <c r="B439">
        <v>1008885</v>
      </c>
      <c r="C439">
        <v>2015</v>
      </c>
      <c r="D439" t="s">
        <v>43</v>
      </c>
      <c r="E439" t="s">
        <v>44</v>
      </c>
      <c r="F439" t="s">
        <v>45</v>
      </c>
      <c r="G439" s="1" t="s">
        <v>347</v>
      </c>
      <c r="I439" s="1" t="s">
        <v>47</v>
      </c>
      <c r="J439" t="s">
        <v>48</v>
      </c>
      <c r="K439" t="s">
        <v>49</v>
      </c>
      <c r="L439" s="1">
        <v>818437.5</v>
      </c>
      <c r="M439">
        <v>110</v>
      </c>
      <c r="N439">
        <v>30</v>
      </c>
      <c r="O439">
        <v>41.286999999999999</v>
      </c>
      <c r="P439">
        <v>1.4500000000000001E-2</v>
      </c>
      <c r="Q439">
        <v>3.9800000000000002E-2</v>
      </c>
      <c r="R439">
        <v>0.39401999999999998</v>
      </c>
      <c r="S439">
        <v>0.82494999999999996</v>
      </c>
      <c r="T439" s="1">
        <v>65</v>
      </c>
      <c r="U439" s="1">
        <v>44</v>
      </c>
      <c r="V439" s="1">
        <v>29</v>
      </c>
      <c r="W439" s="1" t="s">
        <v>49</v>
      </c>
      <c r="AC439" s="1" t="s">
        <v>50</v>
      </c>
      <c r="AD439" s="1">
        <v>20</v>
      </c>
      <c r="AE439">
        <v>1.08</v>
      </c>
      <c r="AF439" s="1">
        <v>16.37</v>
      </c>
      <c r="AG439" s="1" t="s">
        <v>50</v>
      </c>
      <c r="AH439" s="1">
        <v>24</v>
      </c>
      <c r="AI439">
        <v>80.510000000000005</v>
      </c>
      <c r="AJ439" s="1">
        <v>0.16</v>
      </c>
      <c r="AK439">
        <v>0</v>
      </c>
    </row>
    <row r="440" spans="1:37" x14ac:dyDescent="0.25">
      <c r="A440" t="s">
        <v>331</v>
      </c>
      <c r="B440">
        <v>1010197</v>
      </c>
      <c r="C440">
        <v>2015</v>
      </c>
      <c r="D440" t="s">
        <v>43</v>
      </c>
      <c r="E440" t="s">
        <v>44</v>
      </c>
      <c r="F440" t="s">
        <v>45</v>
      </c>
      <c r="G440" s="1" t="s">
        <v>347</v>
      </c>
      <c r="I440" s="1" t="s">
        <v>47</v>
      </c>
      <c r="J440" t="s">
        <v>48</v>
      </c>
      <c r="K440" t="s">
        <v>49</v>
      </c>
      <c r="L440" s="1">
        <v>4742</v>
      </c>
      <c r="M440">
        <v>90</v>
      </c>
      <c r="N440">
        <v>29</v>
      </c>
      <c r="O440">
        <v>34</v>
      </c>
      <c r="P440">
        <v>1.4E-2</v>
      </c>
      <c r="Q440">
        <v>3.4479999999999997E-2</v>
      </c>
      <c r="R440">
        <v>0.66800000000000004</v>
      </c>
      <c r="S440">
        <v>0.72699999999999998</v>
      </c>
      <c r="T440" s="1">
        <v>1</v>
      </c>
      <c r="U440" s="1">
        <v>5</v>
      </c>
      <c r="V440" s="1">
        <v>0</v>
      </c>
      <c r="W440" s="1" t="s">
        <v>49</v>
      </c>
      <c r="AC440" s="1" t="s">
        <v>50</v>
      </c>
      <c r="AD440" s="1">
        <v>5</v>
      </c>
      <c r="AE440">
        <v>0.02</v>
      </c>
      <c r="AF440" s="1">
        <v>0.31</v>
      </c>
      <c r="AG440" s="1" t="s">
        <v>49</v>
      </c>
    </row>
    <row r="441" spans="1:37" x14ac:dyDescent="0.25">
      <c r="A441" t="s">
        <v>326</v>
      </c>
      <c r="B441">
        <v>1008089</v>
      </c>
      <c r="C441">
        <v>2015</v>
      </c>
      <c r="D441" t="s">
        <v>43</v>
      </c>
      <c r="E441" t="s">
        <v>44</v>
      </c>
      <c r="F441" t="s">
        <v>45</v>
      </c>
      <c r="G441" s="1" t="s">
        <v>348</v>
      </c>
      <c r="I441" s="1" t="s">
        <v>47</v>
      </c>
      <c r="J441" t="s">
        <v>272</v>
      </c>
      <c r="K441" t="s">
        <v>49</v>
      </c>
      <c r="L441" s="1">
        <v>180210.9</v>
      </c>
      <c r="M441">
        <v>32.5</v>
      </c>
      <c r="N441">
        <v>73.5</v>
      </c>
      <c r="O441">
        <v>43.49</v>
      </c>
      <c r="P441">
        <v>3.5399E-2</v>
      </c>
      <c r="Q441">
        <v>0.21726500000000001</v>
      </c>
      <c r="R441">
        <v>1.1620999999999999E-2</v>
      </c>
      <c r="S441">
        <v>3.5017E-2</v>
      </c>
      <c r="T441" s="1">
        <v>3</v>
      </c>
      <c r="U441" s="1">
        <v>2</v>
      </c>
      <c r="V441" s="1">
        <v>0</v>
      </c>
      <c r="W441" s="1" t="s">
        <v>49</v>
      </c>
      <c r="AC441" s="1" t="s">
        <v>49</v>
      </c>
      <c r="AG441" s="1" t="s">
        <v>50</v>
      </c>
      <c r="AH441" s="1">
        <v>2</v>
      </c>
      <c r="AI441">
        <v>2223.8000000000002</v>
      </c>
      <c r="AJ441" s="1">
        <v>1.5</v>
      </c>
      <c r="AK441">
        <v>0</v>
      </c>
    </row>
    <row r="442" spans="1:37" x14ac:dyDescent="0.25">
      <c r="A442" t="s">
        <v>349</v>
      </c>
      <c r="B442">
        <v>1011353</v>
      </c>
      <c r="C442">
        <v>2015</v>
      </c>
      <c r="D442" t="s">
        <v>43</v>
      </c>
      <c r="E442" t="s">
        <v>44</v>
      </c>
      <c r="F442" t="s">
        <v>45</v>
      </c>
      <c r="G442" s="1" t="s">
        <v>348</v>
      </c>
      <c r="I442" s="1" t="s">
        <v>47</v>
      </c>
      <c r="J442" t="s">
        <v>192</v>
      </c>
      <c r="K442" t="s">
        <v>49</v>
      </c>
      <c r="L442" s="1">
        <v>362121.04</v>
      </c>
      <c r="M442">
        <v>133</v>
      </c>
      <c r="N442">
        <v>45</v>
      </c>
      <c r="O442">
        <v>42.5</v>
      </c>
      <c r="P442">
        <v>3.6757999999999999E-3</v>
      </c>
      <c r="Q442">
        <v>6.1262E-3</v>
      </c>
      <c r="R442">
        <v>0.1111838</v>
      </c>
      <c r="S442">
        <v>0.18530630000000001</v>
      </c>
      <c r="T442" s="1">
        <v>7</v>
      </c>
      <c r="U442" s="1">
        <v>28</v>
      </c>
      <c r="V442" s="1">
        <v>0</v>
      </c>
      <c r="W442" s="1" t="s">
        <v>49</v>
      </c>
      <c r="AC442" s="1" t="s">
        <v>49</v>
      </c>
      <c r="AG442" s="1" t="s">
        <v>50</v>
      </c>
      <c r="AH442" s="1">
        <v>28</v>
      </c>
      <c r="AI442">
        <v>3307.1428347000001</v>
      </c>
      <c r="AJ442" s="1">
        <v>0.87045799999999995</v>
      </c>
      <c r="AK442">
        <v>5.3810000000000004E-3</v>
      </c>
    </row>
    <row r="443" spans="1:37" x14ac:dyDescent="0.25">
      <c r="A443" t="s">
        <v>121</v>
      </c>
      <c r="B443">
        <v>1008942</v>
      </c>
      <c r="C443">
        <v>2015</v>
      </c>
      <c r="D443" t="s">
        <v>43</v>
      </c>
      <c r="E443" t="s">
        <v>44</v>
      </c>
      <c r="F443" t="s">
        <v>45</v>
      </c>
      <c r="G443" s="1" t="s">
        <v>350</v>
      </c>
      <c r="I443" s="1" t="s">
        <v>47</v>
      </c>
      <c r="J443" t="s">
        <v>48</v>
      </c>
      <c r="K443" t="s">
        <v>49</v>
      </c>
      <c r="L443" s="1">
        <v>42127.010789699998</v>
      </c>
      <c r="M443">
        <v>85</v>
      </c>
      <c r="N443">
        <v>45</v>
      </c>
      <c r="O443">
        <v>33.4</v>
      </c>
      <c r="P443">
        <v>6.0740000000000002E-2</v>
      </c>
      <c r="Q443">
        <v>6.0740000000000002E-2</v>
      </c>
      <c r="R443">
        <v>0.60728000000000004</v>
      </c>
      <c r="S443">
        <v>0.60728000000000004</v>
      </c>
      <c r="T443" s="1">
        <v>2</v>
      </c>
      <c r="U443" s="1">
        <v>2</v>
      </c>
      <c r="V443" s="1">
        <v>2</v>
      </c>
      <c r="W443" s="1" t="s">
        <v>49</v>
      </c>
      <c r="AC443" s="1" t="s">
        <v>50</v>
      </c>
      <c r="AD443" s="1">
        <v>2</v>
      </c>
      <c r="AE443">
        <v>0.2</v>
      </c>
      <c r="AF443" s="1">
        <v>0.13600000000000001</v>
      </c>
      <c r="AG443" s="1" t="s">
        <v>49</v>
      </c>
    </row>
    <row r="444" spans="1:37" x14ac:dyDescent="0.25">
      <c r="A444" t="s">
        <v>334</v>
      </c>
      <c r="B444">
        <v>1008885</v>
      </c>
      <c r="C444">
        <v>2015</v>
      </c>
      <c r="D444" t="s">
        <v>43</v>
      </c>
      <c r="E444" t="s">
        <v>44</v>
      </c>
      <c r="F444" t="s">
        <v>45</v>
      </c>
      <c r="G444" s="1" t="s">
        <v>351</v>
      </c>
      <c r="I444" s="1" t="s">
        <v>47</v>
      </c>
      <c r="J444" t="s">
        <v>48</v>
      </c>
      <c r="K444" t="s">
        <v>49</v>
      </c>
      <c r="L444" s="1">
        <v>7920.66</v>
      </c>
      <c r="M444">
        <v>100</v>
      </c>
      <c r="N444">
        <v>30</v>
      </c>
      <c r="O444">
        <v>59.7</v>
      </c>
      <c r="P444">
        <v>1.4E-2</v>
      </c>
      <c r="Q444">
        <v>1.4E-2</v>
      </c>
      <c r="R444">
        <v>0.10299999999999999</v>
      </c>
      <c r="S444">
        <v>0.10299999999999999</v>
      </c>
      <c r="T444" s="1">
        <v>1</v>
      </c>
      <c r="U444" s="1">
        <v>1</v>
      </c>
      <c r="V444" s="1">
        <v>0</v>
      </c>
      <c r="W444" s="1" t="s">
        <v>49</v>
      </c>
      <c r="AC444" s="1" t="s">
        <v>50</v>
      </c>
      <c r="AD444" s="1">
        <v>1</v>
      </c>
      <c r="AE444">
        <v>0.35</v>
      </c>
      <c r="AF444" s="1">
        <v>0.93</v>
      </c>
      <c r="AG444" s="1" t="s">
        <v>49</v>
      </c>
    </row>
    <row r="445" spans="1:37" x14ac:dyDescent="0.25">
      <c r="A445" t="s">
        <v>334</v>
      </c>
      <c r="B445">
        <v>1008885</v>
      </c>
      <c r="C445">
        <v>2015</v>
      </c>
      <c r="D445" t="s">
        <v>43</v>
      </c>
      <c r="E445" t="s">
        <v>44</v>
      </c>
      <c r="F445" t="s">
        <v>45</v>
      </c>
      <c r="G445" s="1" t="s">
        <v>352</v>
      </c>
      <c r="I445" s="1" t="s">
        <v>47</v>
      </c>
      <c r="J445" t="s">
        <v>48</v>
      </c>
      <c r="K445" t="s">
        <v>49</v>
      </c>
      <c r="L445" s="1">
        <v>30098</v>
      </c>
      <c r="M445">
        <v>68</v>
      </c>
      <c r="N445">
        <v>25</v>
      </c>
      <c r="O445">
        <v>57</v>
      </c>
      <c r="P445">
        <v>3.5999999999999999E-3</v>
      </c>
      <c r="Q445">
        <v>5.4000000000000003E-3</v>
      </c>
      <c r="R445">
        <v>0.107</v>
      </c>
      <c r="S445">
        <v>0.115</v>
      </c>
      <c r="T445" s="1">
        <v>5</v>
      </c>
      <c r="U445" s="1">
        <v>8</v>
      </c>
      <c r="V445" s="1">
        <v>0</v>
      </c>
      <c r="W445" s="1" t="s">
        <v>49</v>
      </c>
      <c r="AC445" s="1" t="s">
        <v>50</v>
      </c>
      <c r="AD445" s="1">
        <v>8</v>
      </c>
      <c r="AE445">
        <v>0.37</v>
      </c>
      <c r="AF445" s="1">
        <v>3.77</v>
      </c>
      <c r="AG445" s="1" t="s">
        <v>49</v>
      </c>
    </row>
    <row r="446" spans="1:37" x14ac:dyDescent="0.25">
      <c r="A446" t="s">
        <v>334</v>
      </c>
      <c r="B446">
        <v>1008885</v>
      </c>
      <c r="C446">
        <v>2015</v>
      </c>
      <c r="D446" t="s">
        <v>43</v>
      </c>
      <c r="E446" t="s">
        <v>44</v>
      </c>
      <c r="F446" t="s">
        <v>45</v>
      </c>
      <c r="G446" s="1" t="s">
        <v>353</v>
      </c>
      <c r="I446" s="1" t="s">
        <v>47</v>
      </c>
      <c r="J446" t="s">
        <v>48</v>
      </c>
      <c r="K446" t="s">
        <v>49</v>
      </c>
      <c r="L446" s="1">
        <v>34400.49</v>
      </c>
      <c r="M446">
        <v>90</v>
      </c>
      <c r="N446">
        <v>31</v>
      </c>
      <c r="O446">
        <v>50.5</v>
      </c>
      <c r="P446">
        <v>2.034E-2</v>
      </c>
      <c r="Q446">
        <v>2.034E-2</v>
      </c>
      <c r="R446">
        <v>0.4718</v>
      </c>
      <c r="S446">
        <v>0.4718</v>
      </c>
      <c r="T446" s="1">
        <v>2</v>
      </c>
      <c r="U446" s="1">
        <v>6</v>
      </c>
      <c r="V446" s="1">
        <v>4</v>
      </c>
      <c r="W446" s="1" t="s">
        <v>49</v>
      </c>
      <c r="AC446" s="1" t="s">
        <v>50</v>
      </c>
      <c r="AD446" s="1">
        <v>2</v>
      </c>
      <c r="AE446">
        <v>0</v>
      </c>
      <c r="AF446" s="1">
        <v>0.16</v>
      </c>
      <c r="AG446" s="1" t="s">
        <v>50</v>
      </c>
      <c r="AH446" s="1">
        <v>4</v>
      </c>
      <c r="AI446">
        <v>1.38</v>
      </c>
      <c r="AJ446" s="1">
        <v>8.8000000000000005E-3</v>
      </c>
      <c r="AK446">
        <v>0</v>
      </c>
    </row>
    <row r="447" spans="1:37" x14ac:dyDescent="0.25">
      <c r="A447" t="s">
        <v>126</v>
      </c>
      <c r="B447">
        <v>1006770</v>
      </c>
      <c r="C447">
        <v>2015</v>
      </c>
      <c r="D447" t="s">
        <v>43</v>
      </c>
      <c r="E447" t="s">
        <v>44</v>
      </c>
      <c r="F447" t="s">
        <v>45</v>
      </c>
      <c r="G447" s="1" t="s">
        <v>354</v>
      </c>
      <c r="I447" s="1" t="s">
        <v>62</v>
      </c>
      <c r="K447" t="s">
        <v>49</v>
      </c>
      <c r="L447" s="1">
        <v>9135</v>
      </c>
      <c r="M447">
        <v>90.454545454500007</v>
      </c>
      <c r="N447">
        <v>0</v>
      </c>
      <c r="O447">
        <v>54.4545454545</v>
      </c>
      <c r="P447">
        <v>2.8E-3</v>
      </c>
      <c r="Q447">
        <v>9.4999999999999998E-3</v>
      </c>
      <c r="R447">
        <v>0.31929999999999997</v>
      </c>
      <c r="S447">
        <v>0.66969999999999996</v>
      </c>
      <c r="T447" s="1">
        <v>11</v>
      </c>
      <c r="U447" s="1">
        <v>11</v>
      </c>
      <c r="V447" s="1">
        <v>0</v>
      </c>
      <c r="W447" s="1" t="s">
        <v>49</v>
      </c>
      <c r="X447" s="1">
        <v>0</v>
      </c>
      <c r="Y447">
        <v>0</v>
      </c>
      <c r="Z447">
        <v>0</v>
      </c>
      <c r="AA447">
        <v>0</v>
      </c>
      <c r="AB447" s="1">
        <v>0</v>
      </c>
      <c r="AC447" s="1" t="s">
        <v>50</v>
      </c>
      <c r="AD447" s="1">
        <v>11</v>
      </c>
      <c r="AE447">
        <v>11.5</v>
      </c>
      <c r="AF447" s="1">
        <v>7.0035999999999996</v>
      </c>
      <c r="AG447" s="1" t="s">
        <v>49</v>
      </c>
      <c r="AH447" s="1">
        <v>0</v>
      </c>
      <c r="AI447">
        <v>0</v>
      </c>
      <c r="AJ447" s="1">
        <v>0</v>
      </c>
      <c r="AK447">
        <v>0</v>
      </c>
    </row>
    <row r="448" spans="1:37" x14ac:dyDescent="0.25">
      <c r="A448" t="s">
        <v>130</v>
      </c>
      <c r="B448">
        <v>1010222</v>
      </c>
      <c r="C448">
        <v>2015</v>
      </c>
      <c r="D448" t="s">
        <v>43</v>
      </c>
      <c r="E448" t="s">
        <v>44</v>
      </c>
      <c r="F448" t="s">
        <v>45</v>
      </c>
      <c r="G448" s="1" t="s">
        <v>354</v>
      </c>
      <c r="I448" s="1" t="s">
        <v>47</v>
      </c>
      <c r="J448" t="s">
        <v>131</v>
      </c>
      <c r="K448" t="s">
        <v>49</v>
      </c>
      <c r="L448" s="1">
        <v>85236</v>
      </c>
      <c r="M448">
        <v>77</v>
      </c>
      <c r="N448">
        <v>32.5</v>
      </c>
      <c r="O448">
        <v>43.81</v>
      </c>
      <c r="P448">
        <v>3.9064399999999999E-2</v>
      </c>
      <c r="Q448">
        <v>3.9064399999999999E-2</v>
      </c>
      <c r="R448">
        <v>0.79819910000000005</v>
      </c>
      <c r="S448">
        <v>0.79819910000000005</v>
      </c>
      <c r="T448" s="1">
        <v>16</v>
      </c>
      <c r="U448" s="1">
        <v>16</v>
      </c>
      <c r="V448" s="1">
        <v>0</v>
      </c>
      <c r="W448" s="1" t="s">
        <v>49</v>
      </c>
      <c r="AC448" s="1" t="s">
        <v>50</v>
      </c>
      <c r="AD448" s="1">
        <v>16</v>
      </c>
      <c r="AE448">
        <v>0.45673849999999999</v>
      </c>
      <c r="AF448" s="1">
        <v>3.4019048000000001</v>
      </c>
      <c r="AG448" s="1" t="s">
        <v>49</v>
      </c>
    </row>
    <row r="449" spans="1:37" x14ac:dyDescent="0.25">
      <c r="A449" t="s">
        <v>324</v>
      </c>
      <c r="B449">
        <v>1011260</v>
      </c>
      <c r="C449">
        <v>2015</v>
      </c>
      <c r="D449" t="s">
        <v>43</v>
      </c>
      <c r="E449" t="s">
        <v>44</v>
      </c>
      <c r="F449" t="s">
        <v>45</v>
      </c>
      <c r="G449" s="1" t="s">
        <v>354</v>
      </c>
      <c r="I449" s="1" t="s">
        <v>47</v>
      </c>
      <c r="J449" t="s">
        <v>325</v>
      </c>
      <c r="K449" t="s">
        <v>49</v>
      </c>
      <c r="L449" s="1">
        <v>14854</v>
      </c>
      <c r="M449">
        <v>120</v>
      </c>
      <c r="N449">
        <v>25</v>
      </c>
      <c r="O449">
        <v>51</v>
      </c>
      <c r="P449">
        <v>7.1223999999999996E-2</v>
      </c>
      <c r="Q449">
        <v>7.1223999999999996E-2</v>
      </c>
      <c r="R449">
        <v>0.15875400000000001</v>
      </c>
      <c r="S449">
        <v>0.15875400000000001</v>
      </c>
      <c r="T449" s="1">
        <v>2</v>
      </c>
      <c r="U449" s="1">
        <v>6</v>
      </c>
      <c r="V449" s="1">
        <v>0</v>
      </c>
      <c r="W449" s="1" t="s">
        <v>49</v>
      </c>
      <c r="AC449" s="1" t="s">
        <v>49</v>
      </c>
      <c r="AG449" s="1" t="s">
        <v>50</v>
      </c>
      <c r="AH449" s="1">
        <v>6</v>
      </c>
      <c r="AI449">
        <v>63.25</v>
      </c>
      <c r="AJ449" s="1">
        <v>2.8000000000000001E-2</v>
      </c>
      <c r="AK449">
        <v>6.7100000000000005E-5</v>
      </c>
    </row>
    <row r="450" spans="1:37" x14ac:dyDescent="0.25">
      <c r="A450" t="s">
        <v>126</v>
      </c>
      <c r="B450">
        <v>1006770</v>
      </c>
      <c r="C450">
        <v>2015</v>
      </c>
      <c r="D450" t="s">
        <v>43</v>
      </c>
      <c r="E450" t="s">
        <v>44</v>
      </c>
      <c r="F450" t="s">
        <v>45</v>
      </c>
      <c r="G450" s="1" t="s">
        <v>355</v>
      </c>
      <c r="I450" s="1" t="s">
        <v>62</v>
      </c>
      <c r="K450" t="s">
        <v>49</v>
      </c>
      <c r="L450" s="1">
        <v>4745</v>
      </c>
      <c r="M450">
        <v>112</v>
      </c>
      <c r="N450">
        <v>0</v>
      </c>
      <c r="O450">
        <v>42.849998474099998</v>
      </c>
      <c r="P450">
        <v>2.4E-2</v>
      </c>
      <c r="Q450">
        <v>2.4E-2</v>
      </c>
      <c r="R450">
        <v>0.3498</v>
      </c>
      <c r="S450">
        <v>0.3498</v>
      </c>
      <c r="T450" s="1">
        <v>1</v>
      </c>
      <c r="U450" s="1">
        <v>0</v>
      </c>
      <c r="V450" s="1">
        <v>1</v>
      </c>
      <c r="W450" s="1" t="s">
        <v>49</v>
      </c>
      <c r="X450" s="1">
        <v>0</v>
      </c>
      <c r="Y450">
        <v>0</v>
      </c>
      <c r="Z450">
        <v>0</v>
      </c>
      <c r="AA450">
        <v>0</v>
      </c>
      <c r="AB450" s="1">
        <v>0</v>
      </c>
      <c r="AC450" s="1" t="s">
        <v>49</v>
      </c>
      <c r="AD450" s="1">
        <v>0</v>
      </c>
      <c r="AE450">
        <v>0</v>
      </c>
      <c r="AF450" s="1">
        <v>0</v>
      </c>
      <c r="AG450" s="1" t="s">
        <v>49</v>
      </c>
      <c r="AH450" s="1">
        <v>1</v>
      </c>
      <c r="AI450">
        <v>55.3</v>
      </c>
      <c r="AJ450" s="1">
        <v>0.40026800000000001</v>
      </c>
      <c r="AK450">
        <v>0.1069466063</v>
      </c>
    </row>
    <row r="451" spans="1:37" x14ac:dyDescent="0.25">
      <c r="A451" t="s">
        <v>172</v>
      </c>
      <c r="B451">
        <v>1008093</v>
      </c>
      <c r="C451">
        <v>2015</v>
      </c>
      <c r="D451" t="s">
        <v>43</v>
      </c>
      <c r="E451" t="s">
        <v>44</v>
      </c>
      <c r="F451" t="s">
        <v>45</v>
      </c>
      <c r="G451" s="1" t="s">
        <v>356</v>
      </c>
      <c r="I451" s="1" t="s">
        <v>47</v>
      </c>
      <c r="J451" t="s">
        <v>48</v>
      </c>
      <c r="K451" t="s">
        <v>49</v>
      </c>
      <c r="L451" s="1">
        <v>375949</v>
      </c>
      <c r="M451">
        <v>108.83333330000001</v>
      </c>
      <c r="N451">
        <v>45.6666667</v>
      </c>
      <c r="O451">
        <v>42.8333333</v>
      </c>
      <c r="P451">
        <v>0.14383499999999999</v>
      </c>
      <c r="Q451">
        <v>0.477744</v>
      </c>
      <c r="R451">
        <v>2.313E-3</v>
      </c>
      <c r="S451">
        <v>9.2280000000000001E-3</v>
      </c>
      <c r="T451" s="1">
        <v>6</v>
      </c>
      <c r="U451" s="1">
        <v>27</v>
      </c>
      <c r="V451" s="1">
        <v>0</v>
      </c>
      <c r="W451" s="1" t="s">
        <v>50</v>
      </c>
      <c r="X451" s="1">
        <v>27</v>
      </c>
      <c r="Y451">
        <v>12.471740199999999</v>
      </c>
      <c r="Z451">
        <v>94.274217500000006</v>
      </c>
      <c r="AA451">
        <v>0</v>
      </c>
      <c r="AB451" s="1">
        <v>0</v>
      </c>
      <c r="AC451" s="1" t="s">
        <v>49</v>
      </c>
      <c r="AG451" s="1" t="s">
        <v>50</v>
      </c>
      <c r="AH451" s="1">
        <v>15</v>
      </c>
      <c r="AI451">
        <v>391.4114611</v>
      </c>
      <c r="AJ451" s="1">
        <v>0.2112185</v>
      </c>
      <c r="AK451">
        <v>3.4390000000000001E-4</v>
      </c>
    </row>
    <row r="452" spans="1:37" x14ac:dyDescent="0.25">
      <c r="A452" t="s">
        <v>148</v>
      </c>
      <c r="B452">
        <v>1009720</v>
      </c>
      <c r="C452">
        <v>2015</v>
      </c>
      <c r="D452" t="s">
        <v>43</v>
      </c>
      <c r="E452" t="s">
        <v>44</v>
      </c>
      <c r="F452" t="s">
        <v>45</v>
      </c>
      <c r="G452" s="1" t="s">
        <v>355</v>
      </c>
      <c r="I452" s="1" t="s">
        <v>47</v>
      </c>
      <c r="J452" t="s">
        <v>131</v>
      </c>
      <c r="K452" t="s">
        <v>49</v>
      </c>
      <c r="L452" s="1">
        <v>23804</v>
      </c>
      <c r="M452">
        <v>58</v>
      </c>
      <c r="N452">
        <v>18</v>
      </c>
      <c r="O452">
        <v>54.77</v>
      </c>
      <c r="P452">
        <v>1.5693E-3</v>
      </c>
      <c r="Q452">
        <v>1.5693E-3</v>
      </c>
      <c r="R452">
        <v>0.2079289</v>
      </c>
      <c r="S452">
        <v>0.2079289</v>
      </c>
      <c r="T452" s="1">
        <v>1</v>
      </c>
      <c r="U452" s="1">
        <v>2</v>
      </c>
      <c r="V452" s="1">
        <v>0</v>
      </c>
      <c r="W452" s="1" t="s">
        <v>49</v>
      </c>
      <c r="AC452" s="1" t="s">
        <v>50</v>
      </c>
      <c r="AD452" s="1">
        <v>2</v>
      </c>
      <c r="AE452">
        <v>2.8013300000000001E-2</v>
      </c>
      <c r="AF452" s="1">
        <v>1.3530017000000001</v>
      </c>
      <c r="AG452" s="1" t="s">
        <v>49</v>
      </c>
    </row>
    <row r="453" spans="1:37" x14ac:dyDescent="0.25">
      <c r="A453" t="s">
        <v>142</v>
      </c>
      <c r="B453">
        <v>1009386</v>
      </c>
      <c r="C453">
        <v>2015</v>
      </c>
      <c r="D453" t="s">
        <v>43</v>
      </c>
      <c r="E453" t="s">
        <v>44</v>
      </c>
      <c r="F453" t="s">
        <v>45</v>
      </c>
      <c r="G453" s="1" t="s">
        <v>357</v>
      </c>
      <c r="I453" s="1" t="s">
        <v>62</v>
      </c>
      <c r="K453" t="s">
        <v>49</v>
      </c>
      <c r="L453" s="1">
        <v>11134.726500000001</v>
      </c>
      <c r="M453">
        <v>70</v>
      </c>
      <c r="N453">
        <v>4</v>
      </c>
      <c r="O453">
        <v>41.790999999999997</v>
      </c>
      <c r="P453">
        <v>5.2269999999999997E-2</v>
      </c>
      <c r="Q453">
        <v>5.2269999999999997E-2</v>
      </c>
      <c r="R453">
        <v>0.80388999999999999</v>
      </c>
      <c r="S453">
        <v>0.80388999999999999</v>
      </c>
      <c r="T453" s="1">
        <v>1</v>
      </c>
      <c r="U453" s="1">
        <v>2</v>
      </c>
      <c r="V453" s="1">
        <v>0</v>
      </c>
      <c r="W453" s="1" t="s">
        <v>49</v>
      </c>
      <c r="AC453" s="1" t="s">
        <v>50</v>
      </c>
      <c r="AD453" s="1">
        <v>2</v>
      </c>
      <c r="AE453">
        <v>0</v>
      </c>
      <c r="AF453" s="1">
        <v>0</v>
      </c>
      <c r="AG453" s="1" t="s">
        <v>49</v>
      </c>
    </row>
    <row r="454" spans="1:37" x14ac:dyDescent="0.25">
      <c r="A454" t="s">
        <v>130</v>
      </c>
      <c r="B454">
        <v>1010222</v>
      </c>
      <c r="C454">
        <v>2015</v>
      </c>
      <c r="D454" t="s">
        <v>43</v>
      </c>
      <c r="E454" t="s">
        <v>44</v>
      </c>
      <c r="F454" t="s">
        <v>45</v>
      </c>
      <c r="G454" s="1" t="s">
        <v>358</v>
      </c>
      <c r="I454" s="1" t="s">
        <v>47</v>
      </c>
      <c r="J454" t="s">
        <v>131</v>
      </c>
      <c r="K454" t="s">
        <v>49</v>
      </c>
      <c r="L454" s="1">
        <v>15200</v>
      </c>
      <c r="M454">
        <v>77</v>
      </c>
      <c r="N454">
        <v>32.5</v>
      </c>
      <c r="O454">
        <v>43.81</v>
      </c>
      <c r="P454">
        <v>3.9064399999999999E-2</v>
      </c>
      <c r="Q454">
        <v>3.9064399999999999E-2</v>
      </c>
      <c r="R454">
        <v>0.79819910000000005</v>
      </c>
      <c r="S454">
        <v>0.79819910000000005</v>
      </c>
      <c r="T454" s="1">
        <v>21</v>
      </c>
      <c r="U454" s="1">
        <v>6</v>
      </c>
      <c r="V454" s="1">
        <v>0</v>
      </c>
      <c r="W454" s="1" t="s">
        <v>49</v>
      </c>
      <c r="AC454" s="1" t="s">
        <v>49</v>
      </c>
      <c r="AG454" s="1" t="s">
        <v>50</v>
      </c>
      <c r="AH454" s="1">
        <v>6</v>
      </c>
      <c r="AI454">
        <v>2.4108493000000002</v>
      </c>
      <c r="AJ454" s="1">
        <v>1.21488E-2</v>
      </c>
      <c r="AK454">
        <v>4.4000000000000002E-6</v>
      </c>
    </row>
    <row r="455" spans="1:37" x14ac:dyDescent="0.25">
      <c r="A455" t="s">
        <v>148</v>
      </c>
      <c r="B455">
        <v>1009720</v>
      </c>
      <c r="C455">
        <v>2015</v>
      </c>
      <c r="D455" t="s">
        <v>43</v>
      </c>
      <c r="E455" t="s">
        <v>44</v>
      </c>
      <c r="F455" t="s">
        <v>45</v>
      </c>
      <c r="G455" s="1" t="s">
        <v>359</v>
      </c>
      <c r="I455" s="1" t="s">
        <v>47</v>
      </c>
      <c r="J455" t="s">
        <v>131</v>
      </c>
      <c r="K455" t="s">
        <v>49</v>
      </c>
      <c r="L455" s="1">
        <v>417921</v>
      </c>
      <c r="M455">
        <v>58.1666667</v>
      </c>
      <c r="N455">
        <v>170</v>
      </c>
      <c r="O455">
        <v>43.395000000000003</v>
      </c>
      <c r="P455">
        <v>1.1137599999999999E-2</v>
      </c>
      <c r="Q455">
        <v>2.7987999999999999E-2</v>
      </c>
      <c r="R455">
        <v>0.2512972</v>
      </c>
      <c r="S455">
        <v>0.30013659999999998</v>
      </c>
      <c r="T455" s="1">
        <v>68</v>
      </c>
      <c r="U455" s="1">
        <v>1</v>
      </c>
      <c r="V455" s="1">
        <v>0</v>
      </c>
      <c r="W455" s="1" t="s">
        <v>49</v>
      </c>
      <c r="AC455" s="1" t="s">
        <v>50</v>
      </c>
      <c r="AD455" s="1">
        <v>1</v>
      </c>
      <c r="AE455">
        <v>12.6787571</v>
      </c>
      <c r="AF455" s="1">
        <v>53.295348199999999</v>
      </c>
      <c r="AG455" s="1" t="s">
        <v>49</v>
      </c>
    </row>
    <row r="456" spans="1:37" x14ac:dyDescent="0.25">
      <c r="A456" t="s">
        <v>360</v>
      </c>
      <c r="B456">
        <v>1009588</v>
      </c>
      <c r="C456">
        <v>2015</v>
      </c>
      <c r="D456" t="s">
        <v>43</v>
      </c>
      <c r="E456" t="s">
        <v>44</v>
      </c>
      <c r="F456" t="s">
        <v>45</v>
      </c>
      <c r="G456" s="1" t="s">
        <v>359</v>
      </c>
      <c r="I456" s="1" t="s">
        <v>47</v>
      </c>
      <c r="J456" t="s">
        <v>86</v>
      </c>
      <c r="K456" t="s">
        <v>49</v>
      </c>
      <c r="L456" s="1">
        <v>993305</v>
      </c>
      <c r="M456">
        <v>85</v>
      </c>
      <c r="N456">
        <v>80</v>
      </c>
      <c r="O456">
        <v>62</v>
      </c>
      <c r="P456">
        <v>1.0999999999999999E-2</v>
      </c>
      <c r="Q456">
        <v>1.0999999999999999E-2</v>
      </c>
      <c r="R456">
        <v>0.188</v>
      </c>
      <c r="S456">
        <v>0.188</v>
      </c>
      <c r="T456" s="1">
        <v>115</v>
      </c>
      <c r="U456" s="1">
        <v>12</v>
      </c>
      <c r="V456" s="1">
        <v>0</v>
      </c>
      <c r="W456" s="1" t="s">
        <v>50</v>
      </c>
      <c r="X456" s="1">
        <v>12</v>
      </c>
      <c r="Y456">
        <v>33.6</v>
      </c>
      <c r="Z456">
        <v>215.31</v>
      </c>
      <c r="AA456">
        <v>0</v>
      </c>
      <c r="AB456" s="1">
        <v>0</v>
      </c>
      <c r="AC456" s="1" t="s">
        <v>49</v>
      </c>
      <c r="AG456" s="1" t="s">
        <v>49</v>
      </c>
    </row>
    <row r="457" spans="1:37" x14ac:dyDescent="0.25">
      <c r="A457" t="s">
        <v>233</v>
      </c>
      <c r="B457">
        <v>1011421</v>
      </c>
      <c r="C457">
        <v>2015</v>
      </c>
      <c r="D457" t="s">
        <v>43</v>
      </c>
      <c r="E457" t="s">
        <v>44</v>
      </c>
      <c r="F457" t="s">
        <v>45</v>
      </c>
      <c r="G457" s="1" t="s">
        <v>361</v>
      </c>
      <c r="I457" s="1" t="s">
        <v>47</v>
      </c>
      <c r="J457" t="s">
        <v>234</v>
      </c>
      <c r="K457" t="s">
        <v>49</v>
      </c>
      <c r="L457" s="1">
        <v>8994.4903402</v>
      </c>
      <c r="M457">
        <v>85</v>
      </c>
      <c r="N457">
        <v>115</v>
      </c>
      <c r="O457">
        <v>45.1</v>
      </c>
      <c r="P457">
        <v>1.31272E-2</v>
      </c>
      <c r="Q457">
        <v>1.31272E-2</v>
      </c>
      <c r="R457">
        <v>0.60007710000000003</v>
      </c>
      <c r="S457">
        <v>0.60007710000000003</v>
      </c>
      <c r="T457" s="1">
        <v>1</v>
      </c>
      <c r="U457" s="1">
        <v>3</v>
      </c>
      <c r="V457" s="1">
        <v>0</v>
      </c>
      <c r="W457" s="1" t="s">
        <v>49</v>
      </c>
      <c r="AC457" s="1" t="s">
        <v>50</v>
      </c>
      <c r="AD457" s="1">
        <v>3</v>
      </c>
      <c r="AE457">
        <v>0.3123843</v>
      </c>
      <c r="AF457" s="1">
        <v>5.2124161999999998</v>
      </c>
      <c r="AG457" s="1" t="s">
        <v>49</v>
      </c>
      <c r="AK457">
        <v>0</v>
      </c>
    </row>
    <row r="458" spans="1:37" x14ac:dyDescent="0.25">
      <c r="A458" t="s">
        <v>313</v>
      </c>
      <c r="B458">
        <v>1009859</v>
      </c>
      <c r="C458">
        <v>2015</v>
      </c>
      <c r="D458" t="s">
        <v>43</v>
      </c>
      <c r="E458" t="s">
        <v>44</v>
      </c>
      <c r="F458" t="s">
        <v>45</v>
      </c>
      <c r="G458" s="1" t="s">
        <v>361</v>
      </c>
      <c r="I458" s="1" t="s">
        <v>47</v>
      </c>
      <c r="J458" t="s">
        <v>131</v>
      </c>
      <c r="K458" t="s">
        <v>49</v>
      </c>
      <c r="L458" s="1">
        <v>5864</v>
      </c>
      <c r="M458">
        <v>77</v>
      </c>
      <c r="N458">
        <v>474.41666700000002</v>
      </c>
      <c r="O458">
        <v>43.81</v>
      </c>
      <c r="P458">
        <v>3.9064399999999999E-2</v>
      </c>
      <c r="Q458">
        <v>3.9064399999999999E-2</v>
      </c>
      <c r="R458">
        <v>0.79819910000000005</v>
      </c>
      <c r="S458">
        <v>0.79819910000000005</v>
      </c>
      <c r="T458" s="1">
        <v>62</v>
      </c>
      <c r="U458" s="1">
        <v>4</v>
      </c>
      <c r="V458" s="1">
        <v>0</v>
      </c>
      <c r="W458" s="1" t="s">
        <v>49</v>
      </c>
      <c r="AC458" s="1" t="s">
        <v>50</v>
      </c>
      <c r="AD458" s="1">
        <v>4</v>
      </c>
      <c r="AE458">
        <v>3.14223E-2</v>
      </c>
      <c r="AF458" s="1">
        <v>0.23404159999999999</v>
      </c>
      <c r="AG458" s="1" t="s">
        <v>49</v>
      </c>
    </row>
    <row r="459" spans="1:37" x14ac:dyDescent="0.25">
      <c r="A459" t="s">
        <v>148</v>
      </c>
      <c r="B459">
        <v>1009720</v>
      </c>
      <c r="C459">
        <v>2015</v>
      </c>
      <c r="D459" t="s">
        <v>43</v>
      </c>
      <c r="E459" t="s">
        <v>44</v>
      </c>
      <c r="F459" t="s">
        <v>45</v>
      </c>
      <c r="G459" s="1" t="s">
        <v>361</v>
      </c>
      <c r="I459" s="1" t="s">
        <v>47</v>
      </c>
      <c r="J459" t="s">
        <v>131</v>
      </c>
      <c r="K459" t="s">
        <v>49</v>
      </c>
      <c r="L459" s="1">
        <v>6636</v>
      </c>
      <c r="M459">
        <v>77</v>
      </c>
      <c r="N459">
        <v>125</v>
      </c>
      <c r="O459">
        <v>43.81</v>
      </c>
      <c r="P459">
        <v>3.9064399999999999E-2</v>
      </c>
      <c r="Q459">
        <v>3.9064399999999999E-2</v>
      </c>
      <c r="R459">
        <v>0.79819910000000005</v>
      </c>
      <c r="S459">
        <v>0.79819910000000005</v>
      </c>
      <c r="T459" s="1">
        <v>15</v>
      </c>
      <c r="U459" s="1">
        <v>2</v>
      </c>
      <c r="V459" s="1">
        <v>0</v>
      </c>
      <c r="W459" s="1" t="s">
        <v>49</v>
      </c>
      <c r="AC459" s="1" t="s">
        <v>50</v>
      </c>
      <c r="AD459" s="1">
        <v>2</v>
      </c>
      <c r="AE459">
        <v>3.5559100000000003E-2</v>
      </c>
      <c r="AF459" s="1">
        <v>0.26485330000000001</v>
      </c>
      <c r="AG459" s="1" t="s">
        <v>49</v>
      </c>
    </row>
    <row r="460" spans="1:37" x14ac:dyDescent="0.25">
      <c r="A460" t="s">
        <v>130</v>
      </c>
      <c r="B460">
        <v>1010222</v>
      </c>
      <c r="C460">
        <v>2015</v>
      </c>
      <c r="D460" t="s">
        <v>43</v>
      </c>
      <c r="E460" t="s">
        <v>44</v>
      </c>
      <c r="F460" t="s">
        <v>45</v>
      </c>
      <c r="G460" s="1" t="s">
        <v>362</v>
      </c>
      <c r="I460" s="1" t="s">
        <v>47</v>
      </c>
      <c r="J460" t="s">
        <v>131</v>
      </c>
      <c r="K460" t="s">
        <v>49</v>
      </c>
      <c r="L460" s="1">
        <v>116656</v>
      </c>
      <c r="M460">
        <v>77</v>
      </c>
      <c r="N460">
        <v>32.5</v>
      </c>
      <c r="O460">
        <v>43.81</v>
      </c>
      <c r="P460">
        <v>3.9064399999999999E-2</v>
      </c>
      <c r="Q460">
        <v>3.9064399999999999E-2</v>
      </c>
      <c r="R460">
        <v>0.79819910000000005</v>
      </c>
      <c r="S460">
        <v>0.79819910000000005</v>
      </c>
      <c r="T460" s="1">
        <v>7</v>
      </c>
      <c r="U460" s="1">
        <v>7</v>
      </c>
      <c r="V460" s="1">
        <v>0</v>
      </c>
      <c r="W460" s="1" t="s">
        <v>49</v>
      </c>
      <c r="AC460" s="1" t="s">
        <v>50</v>
      </c>
      <c r="AD460" s="1">
        <v>7</v>
      </c>
      <c r="AE460">
        <v>0.62510310000000002</v>
      </c>
      <c r="AF460" s="1">
        <v>4.6559271000000004</v>
      </c>
      <c r="AG460" s="1" t="s">
        <v>49</v>
      </c>
    </row>
    <row r="461" spans="1:37" x14ac:dyDescent="0.25">
      <c r="A461" t="s">
        <v>363</v>
      </c>
      <c r="B461">
        <v>1011223</v>
      </c>
      <c r="C461">
        <v>2015</v>
      </c>
      <c r="D461" t="s">
        <v>43</v>
      </c>
      <c r="E461" t="s">
        <v>44</v>
      </c>
      <c r="F461" t="s">
        <v>45</v>
      </c>
      <c r="G461" s="1" t="s">
        <v>364</v>
      </c>
      <c r="I461" s="1" t="s">
        <v>47</v>
      </c>
      <c r="J461" t="s">
        <v>137</v>
      </c>
      <c r="K461" t="s">
        <v>49</v>
      </c>
      <c r="L461" s="1">
        <v>419424.24</v>
      </c>
      <c r="M461">
        <v>130</v>
      </c>
      <c r="N461">
        <v>30</v>
      </c>
      <c r="O461">
        <v>40</v>
      </c>
      <c r="P461">
        <v>7.2919999999999999E-3</v>
      </c>
      <c r="Q461">
        <v>7.2919999999999999E-3</v>
      </c>
      <c r="R461">
        <v>0.41620200000000002</v>
      </c>
      <c r="S461">
        <v>0.41620200000000002</v>
      </c>
      <c r="T461" s="1">
        <v>28</v>
      </c>
      <c r="U461" s="1">
        <v>61</v>
      </c>
      <c r="V461" s="1">
        <v>0</v>
      </c>
      <c r="W461" s="1" t="s">
        <v>49</v>
      </c>
      <c r="AC461" s="1" t="s">
        <v>50</v>
      </c>
      <c r="AD461" s="1">
        <v>36</v>
      </c>
      <c r="AE461">
        <v>1.62</v>
      </c>
      <c r="AF461" s="1">
        <v>33.699199999999998</v>
      </c>
      <c r="AG461" s="1" t="s">
        <v>50</v>
      </c>
      <c r="AH461" s="1">
        <v>25</v>
      </c>
      <c r="AI461">
        <v>249.21</v>
      </c>
      <c r="AJ461" s="1">
        <v>0.36359999999999998</v>
      </c>
      <c r="AK461">
        <v>2.0100000000000001E-4</v>
      </c>
    </row>
    <row r="462" spans="1:37" x14ac:dyDescent="0.25">
      <c r="A462" t="s">
        <v>152</v>
      </c>
      <c r="B462">
        <v>1009848</v>
      </c>
      <c r="C462">
        <v>2015</v>
      </c>
      <c r="D462" t="s">
        <v>43</v>
      </c>
      <c r="E462" t="s">
        <v>44</v>
      </c>
      <c r="F462" t="s">
        <v>45</v>
      </c>
      <c r="G462" s="1" t="s">
        <v>365</v>
      </c>
      <c r="I462" s="1" t="s">
        <v>47</v>
      </c>
      <c r="J462" t="s">
        <v>131</v>
      </c>
      <c r="K462" t="s">
        <v>49</v>
      </c>
      <c r="L462" s="1">
        <v>4315</v>
      </c>
      <c r="M462">
        <v>112</v>
      </c>
      <c r="N462">
        <v>50</v>
      </c>
      <c r="O462">
        <v>42.06</v>
      </c>
      <c r="P462">
        <v>1.1107000000000001E-2</v>
      </c>
      <c r="Q462">
        <v>1.1107000000000001E-2</v>
      </c>
      <c r="R462">
        <v>0.14921509999999999</v>
      </c>
      <c r="S462">
        <v>0.14921509999999999</v>
      </c>
      <c r="T462" s="1">
        <v>25</v>
      </c>
      <c r="U462" s="1">
        <v>3</v>
      </c>
      <c r="V462" s="1">
        <v>0</v>
      </c>
      <c r="W462" s="1" t="s">
        <v>49</v>
      </c>
      <c r="AC462" s="1" t="s">
        <v>50</v>
      </c>
      <c r="AD462" s="1">
        <v>3</v>
      </c>
      <c r="AE462">
        <v>7.2564600000000007E-2</v>
      </c>
      <c r="AF462" s="1">
        <v>0.35535889999999998</v>
      </c>
      <c r="AG462" s="1" t="s">
        <v>49</v>
      </c>
    </row>
    <row r="463" spans="1:37" x14ac:dyDescent="0.25">
      <c r="A463" t="s">
        <v>172</v>
      </c>
      <c r="B463">
        <v>1008093</v>
      </c>
      <c r="C463">
        <v>2015</v>
      </c>
      <c r="D463" t="s">
        <v>43</v>
      </c>
      <c r="E463" t="s">
        <v>44</v>
      </c>
      <c r="F463" t="s">
        <v>45</v>
      </c>
      <c r="G463" s="1" t="s">
        <v>366</v>
      </c>
      <c r="I463" s="1" t="s">
        <v>47</v>
      </c>
      <c r="J463" t="s">
        <v>48</v>
      </c>
      <c r="K463" t="s">
        <v>49</v>
      </c>
      <c r="L463" s="1">
        <v>90928</v>
      </c>
      <c r="M463">
        <v>85.5</v>
      </c>
      <c r="N463">
        <v>31.5</v>
      </c>
      <c r="O463">
        <v>50</v>
      </c>
      <c r="P463">
        <v>4.1553E-2</v>
      </c>
      <c r="Q463">
        <v>0.35669800000000002</v>
      </c>
      <c r="R463">
        <v>2.588E-3</v>
      </c>
      <c r="S463">
        <v>0.52405900000000005</v>
      </c>
      <c r="T463" s="1">
        <v>2</v>
      </c>
      <c r="U463" s="1">
        <v>4</v>
      </c>
      <c r="V463" s="1">
        <v>0</v>
      </c>
      <c r="W463" s="1" t="s">
        <v>50</v>
      </c>
      <c r="X463" s="1">
        <v>4</v>
      </c>
      <c r="Y463">
        <v>41.829225700000002</v>
      </c>
      <c r="Z463">
        <v>3.1817343</v>
      </c>
      <c r="AA463">
        <v>0</v>
      </c>
      <c r="AB463" s="1">
        <v>0</v>
      </c>
      <c r="AC463" s="1" t="s">
        <v>49</v>
      </c>
      <c r="AG463" s="1" t="s">
        <v>49</v>
      </c>
    </row>
    <row r="464" spans="1:37" x14ac:dyDescent="0.25">
      <c r="A464" t="s">
        <v>142</v>
      </c>
      <c r="B464">
        <v>1009386</v>
      </c>
      <c r="C464">
        <v>2015</v>
      </c>
      <c r="D464" t="s">
        <v>43</v>
      </c>
      <c r="E464" t="s">
        <v>44</v>
      </c>
      <c r="F464" t="s">
        <v>45</v>
      </c>
      <c r="G464" s="1" t="s">
        <v>367</v>
      </c>
      <c r="I464" s="1" t="s">
        <v>62</v>
      </c>
      <c r="K464" t="s">
        <v>49</v>
      </c>
      <c r="L464" s="1">
        <v>4085.2260000000001</v>
      </c>
      <c r="M464">
        <v>60</v>
      </c>
      <c r="N464">
        <v>46</v>
      </c>
      <c r="O464">
        <v>49.2</v>
      </c>
      <c r="P464">
        <v>5.4399999999999997E-2</v>
      </c>
      <c r="Q464">
        <v>5.4399999999999997E-2</v>
      </c>
      <c r="R464">
        <v>0.15359999999999999</v>
      </c>
      <c r="S464">
        <v>0.15359999999999999</v>
      </c>
      <c r="T464" s="1">
        <v>3</v>
      </c>
      <c r="U464" s="1">
        <v>2</v>
      </c>
      <c r="V464" s="1">
        <v>0</v>
      </c>
      <c r="W464" s="1" t="s">
        <v>49</v>
      </c>
      <c r="AC464" s="1" t="s">
        <v>50</v>
      </c>
      <c r="AD464" s="1">
        <v>2</v>
      </c>
      <c r="AE464">
        <v>0</v>
      </c>
      <c r="AF464" s="1">
        <v>0.01</v>
      </c>
      <c r="AG464" s="1" t="s">
        <v>49</v>
      </c>
    </row>
    <row r="465" spans="1:37" x14ac:dyDescent="0.25">
      <c r="A465" t="s">
        <v>156</v>
      </c>
      <c r="B465">
        <v>1009783</v>
      </c>
      <c r="C465">
        <v>2015</v>
      </c>
      <c r="D465" t="s">
        <v>43</v>
      </c>
      <c r="E465" t="s">
        <v>44</v>
      </c>
      <c r="F465" t="s">
        <v>45</v>
      </c>
      <c r="G465" s="1" t="s">
        <v>368</v>
      </c>
      <c r="I465" s="1" t="s">
        <v>47</v>
      </c>
      <c r="J465" t="s">
        <v>131</v>
      </c>
      <c r="K465" t="s">
        <v>49</v>
      </c>
      <c r="L465" s="1">
        <v>13033</v>
      </c>
      <c r="M465">
        <v>77</v>
      </c>
      <c r="N465">
        <v>35</v>
      </c>
      <c r="O465">
        <v>43.81</v>
      </c>
      <c r="P465">
        <v>3.9064399999999999E-2</v>
      </c>
      <c r="Q465">
        <v>3.9064399999999999E-2</v>
      </c>
      <c r="R465">
        <v>0.79819910000000005</v>
      </c>
      <c r="S465">
        <v>0.79819910000000005</v>
      </c>
      <c r="T465" s="1">
        <v>2</v>
      </c>
      <c r="U465" s="1">
        <v>3</v>
      </c>
      <c r="V465" s="1">
        <v>0</v>
      </c>
      <c r="W465" s="1" t="s">
        <v>49</v>
      </c>
      <c r="AC465" s="1" t="s">
        <v>50</v>
      </c>
      <c r="AD465" s="1">
        <v>3</v>
      </c>
      <c r="AE465">
        <v>6.9837499999999997E-2</v>
      </c>
      <c r="AF465" s="1">
        <v>0.52016779999999996</v>
      </c>
      <c r="AG465" s="1" t="s">
        <v>49</v>
      </c>
    </row>
    <row r="466" spans="1:37" x14ac:dyDescent="0.25">
      <c r="A466" t="s">
        <v>172</v>
      </c>
      <c r="B466">
        <v>1008093</v>
      </c>
      <c r="C466">
        <v>2015</v>
      </c>
      <c r="D466" t="s">
        <v>43</v>
      </c>
      <c r="E466" t="s">
        <v>44</v>
      </c>
      <c r="F466" t="s">
        <v>45</v>
      </c>
      <c r="G466" s="1" t="s">
        <v>369</v>
      </c>
      <c r="I466" s="1" t="s">
        <v>47</v>
      </c>
      <c r="J466" t="s">
        <v>48</v>
      </c>
      <c r="K466" t="s">
        <v>49</v>
      </c>
      <c r="L466" s="1">
        <v>11973</v>
      </c>
      <c r="M466">
        <v>94</v>
      </c>
      <c r="N466">
        <v>57.5</v>
      </c>
      <c r="O466">
        <v>46</v>
      </c>
      <c r="P466">
        <v>8.6140000000000001E-3</v>
      </c>
      <c r="Q466">
        <v>0.14383499999999999</v>
      </c>
      <c r="R466">
        <v>7.77E-3</v>
      </c>
      <c r="S466">
        <v>0.65246499999999996</v>
      </c>
      <c r="T466" s="1">
        <v>2</v>
      </c>
      <c r="U466" s="1">
        <v>2</v>
      </c>
      <c r="V466" s="1">
        <v>0</v>
      </c>
      <c r="W466" s="1" t="s">
        <v>50</v>
      </c>
      <c r="X466" s="1">
        <v>2</v>
      </c>
      <c r="Y466">
        <v>5.9432089000000001</v>
      </c>
      <c r="Z466">
        <v>1.5385228</v>
      </c>
      <c r="AA466">
        <v>0</v>
      </c>
      <c r="AB466" s="1">
        <v>0</v>
      </c>
      <c r="AC466" s="1" t="s">
        <v>49</v>
      </c>
      <c r="AG466" s="1" t="s">
        <v>49</v>
      </c>
    </row>
    <row r="467" spans="1:37" x14ac:dyDescent="0.25">
      <c r="A467" t="s">
        <v>163</v>
      </c>
      <c r="B467">
        <v>1008936</v>
      </c>
      <c r="C467">
        <v>2015</v>
      </c>
      <c r="D467" t="s">
        <v>43</v>
      </c>
      <c r="E467" t="s">
        <v>44</v>
      </c>
      <c r="F467" t="s">
        <v>45</v>
      </c>
      <c r="G467" s="1" t="s">
        <v>368</v>
      </c>
      <c r="I467" s="1" t="s">
        <v>62</v>
      </c>
      <c r="K467" t="s">
        <v>49</v>
      </c>
      <c r="L467" s="1">
        <v>28653</v>
      </c>
      <c r="M467">
        <v>99</v>
      </c>
      <c r="N467">
        <v>32</v>
      </c>
      <c r="O467">
        <v>45.22</v>
      </c>
      <c r="P467">
        <v>9.5259999999999997E-2</v>
      </c>
      <c r="Q467">
        <v>9.5259999999999997E-2</v>
      </c>
      <c r="R467">
        <v>0.31533</v>
      </c>
      <c r="S467">
        <v>0.31533</v>
      </c>
      <c r="T467" s="1">
        <v>2</v>
      </c>
      <c r="U467" s="1">
        <v>6</v>
      </c>
      <c r="V467" s="1">
        <v>0</v>
      </c>
      <c r="W467" s="1" t="s">
        <v>49</v>
      </c>
      <c r="X467" s="1">
        <v>0</v>
      </c>
      <c r="Y467">
        <v>0</v>
      </c>
      <c r="Z467">
        <v>0</v>
      </c>
      <c r="AA467">
        <v>0</v>
      </c>
      <c r="AB467" s="1">
        <v>0</v>
      </c>
      <c r="AC467" s="1" t="s">
        <v>49</v>
      </c>
      <c r="AD467" s="1">
        <v>0</v>
      </c>
      <c r="AE467">
        <v>0</v>
      </c>
      <c r="AF467" s="1">
        <v>0</v>
      </c>
      <c r="AG467" s="1" t="s">
        <v>50</v>
      </c>
      <c r="AH467" s="1">
        <v>6</v>
      </c>
      <c r="AI467">
        <v>48.7</v>
      </c>
      <c r="AJ467" s="1">
        <v>0.06</v>
      </c>
      <c r="AK467">
        <v>0</v>
      </c>
    </row>
    <row r="468" spans="1:37" x14ac:dyDescent="0.25">
      <c r="A468" t="s">
        <v>156</v>
      </c>
      <c r="B468">
        <v>1009783</v>
      </c>
      <c r="C468">
        <v>2015</v>
      </c>
      <c r="D468" t="s">
        <v>43</v>
      </c>
      <c r="E468" t="s">
        <v>44</v>
      </c>
      <c r="F468" t="s">
        <v>45</v>
      </c>
      <c r="G468" s="1" t="s">
        <v>370</v>
      </c>
      <c r="I468" s="1" t="s">
        <v>47</v>
      </c>
      <c r="J468" t="s">
        <v>131</v>
      </c>
      <c r="K468" t="s">
        <v>49</v>
      </c>
      <c r="L468" s="1">
        <v>10036</v>
      </c>
      <c r="M468">
        <v>85</v>
      </c>
      <c r="N468">
        <v>50</v>
      </c>
      <c r="O468">
        <v>42.06</v>
      </c>
      <c r="P468">
        <v>1.08234E-2</v>
      </c>
      <c r="Q468">
        <v>1.08234E-2</v>
      </c>
      <c r="R468">
        <v>0.16762379999999999</v>
      </c>
      <c r="S468">
        <v>0.16762379999999999</v>
      </c>
      <c r="T468" s="1">
        <v>21</v>
      </c>
      <c r="U468" s="1">
        <v>5</v>
      </c>
      <c r="V468" s="1">
        <v>0</v>
      </c>
      <c r="W468" s="1" t="s">
        <v>49</v>
      </c>
      <c r="AC468" s="1" t="s">
        <v>49</v>
      </c>
      <c r="AG468" s="1" t="s">
        <v>50</v>
      </c>
      <c r="AH468" s="1">
        <v>5</v>
      </c>
      <c r="AI468">
        <v>44.413529599999997</v>
      </c>
      <c r="AJ468" s="1">
        <v>2.1206800000000001E-2</v>
      </c>
      <c r="AK468">
        <v>7.3800000000000005E-5</v>
      </c>
    </row>
    <row r="469" spans="1:37" x14ac:dyDescent="0.25">
      <c r="A469" t="s">
        <v>156</v>
      </c>
      <c r="B469">
        <v>1009783</v>
      </c>
      <c r="C469">
        <v>2015</v>
      </c>
      <c r="D469" t="s">
        <v>43</v>
      </c>
      <c r="E469" t="s">
        <v>44</v>
      </c>
      <c r="F469" t="s">
        <v>45</v>
      </c>
      <c r="G469" s="1" t="s">
        <v>371</v>
      </c>
      <c r="I469" s="1" t="s">
        <v>47</v>
      </c>
      <c r="J469" t="s">
        <v>131</v>
      </c>
      <c r="K469" t="s">
        <v>49</v>
      </c>
      <c r="L469" s="1">
        <v>4199</v>
      </c>
      <c r="M469">
        <v>92</v>
      </c>
      <c r="N469">
        <v>25</v>
      </c>
      <c r="O469">
        <v>48.32</v>
      </c>
      <c r="P469">
        <v>0</v>
      </c>
      <c r="Q469">
        <v>0</v>
      </c>
      <c r="R469">
        <v>0.82043200000000005</v>
      </c>
      <c r="S469">
        <v>0.82043200000000005</v>
      </c>
      <c r="T469" s="1">
        <v>29</v>
      </c>
      <c r="U469" s="1">
        <v>6</v>
      </c>
      <c r="V469" s="1">
        <v>0</v>
      </c>
      <c r="W469" s="1" t="s">
        <v>49</v>
      </c>
      <c r="AC469" s="1" t="s">
        <v>50</v>
      </c>
      <c r="AD469" s="1">
        <v>6</v>
      </c>
      <c r="AE469">
        <v>0</v>
      </c>
      <c r="AF469" s="1">
        <v>0.29574289999999998</v>
      </c>
      <c r="AG469" s="1" t="s">
        <v>49</v>
      </c>
    </row>
    <row r="470" spans="1:37" x14ac:dyDescent="0.25">
      <c r="A470" t="s">
        <v>142</v>
      </c>
      <c r="B470">
        <v>1009386</v>
      </c>
      <c r="C470">
        <v>2015</v>
      </c>
      <c r="D470" t="s">
        <v>43</v>
      </c>
      <c r="E470" t="s">
        <v>44</v>
      </c>
      <c r="F470" t="s">
        <v>45</v>
      </c>
      <c r="G470" s="1" t="s">
        <v>371</v>
      </c>
      <c r="I470" s="1" t="s">
        <v>62</v>
      </c>
      <c r="K470" t="s">
        <v>49</v>
      </c>
      <c r="L470" s="1">
        <v>6038.9250000000002</v>
      </c>
      <c r="M470">
        <v>90</v>
      </c>
      <c r="N470">
        <v>35</v>
      </c>
      <c r="O470">
        <v>54.8</v>
      </c>
      <c r="P470">
        <v>3.211E-2</v>
      </c>
      <c r="Q470">
        <v>3.211E-2</v>
      </c>
      <c r="R470">
        <v>0.77415</v>
      </c>
      <c r="S470">
        <v>0.77415</v>
      </c>
      <c r="T470" s="1">
        <v>6</v>
      </c>
      <c r="U470" s="1">
        <v>2</v>
      </c>
      <c r="V470" s="1">
        <v>0</v>
      </c>
      <c r="W470" s="1" t="s">
        <v>49</v>
      </c>
      <c r="AC470" s="1" t="s">
        <v>50</v>
      </c>
      <c r="AD470" s="1">
        <v>2</v>
      </c>
      <c r="AE470">
        <v>0</v>
      </c>
      <c r="AF470" s="1">
        <v>0</v>
      </c>
      <c r="AG470" s="1" t="s">
        <v>49</v>
      </c>
    </row>
    <row r="471" spans="1:37" x14ac:dyDescent="0.25">
      <c r="A471" t="s">
        <v>148</v>
      </c>
      <c r="B471">
        <v>1009720</v>
      </c>
      <c r="C471">
        <v>2015</v>
      </c>
      <c r="D471" t="s">
        <v>43</v>
      </c>
      <c r="E471" t="s">
        <v>44</v>
      </c>
      <c r="F471" t="s">
        <v>45</v>
      </c>
      <c r="G471" s="1" t="s">
        <v>371</v>
      </c>
      <c r="I471" s="1" t="s">
        <v>47</v>
      </c>
      <c r="J471" t="s">
        <v>131</v>
      </c>
      <c r="K471" t="s">
        <v>49</v>
      </c>
      <c r="L471" s="1">
        <v>8093</v>
      </c>
      <c r="M471">
        <v>77</v>
      </c>
      <c r="N471">
        <v>86.539414399999998</v>
      </c>
      <c r="O471">
        <v>43.81</v>
      </c>
      <c r="P471">
        <v>3.9064399999999999E-2</v>
      </c>
      <c r="Q471">
        <v>3.9064399999999999E-2</v>
      </c>
      <c r="R471">
        <v>0.79819910000000005</v>
      </c>
      <c r="S471">
        <v>0.79819910000000005</v>
      </c>
      <c r="T471" s="1">
        <v>2</v>
      </c>
      <c r="U471" s="1">
        <v>3</v>
      </c>
      <c r="V471" s="1">
        <v>0</v>
      </c>
      <c r="W471" s="1" t="s">
        <v>49</v>
      </c>
      <c r="AC471" s="1" t="s">
        <v>50</v>
      </c>
      <c r="AD471" s="1">
        <v>3</v>
      </c>
      <c r="AE471">
        <v>4.3366500000000002E-2</v>
      </c>
      <c r="AF471" s="1">
        <v>0.32300450000000003</v>
      </c>
      <c r="AG471" s="1" t="s">
        <v>49</v>
      </c>
    </row>
    <row r="472" spans="1:37" x14ac:dyDescent="0.25">
      <c r="A472" t="s">
        <v>130</v>
      </c>
      <c r="B472">
        <v>1010222</v>
      </c>
      <c r="C472">
        <v>2015</v>
      </c>
      <c r="D472" t="s">
        <v>43</v>
      </c>
      <c r="E472" t="s">
        <v>44</v>
      </c>
      <c r="F472" t="s">
        <v>45</v>
      </c>
      <c r="G472" s="1" t="s">
        <v>371</v>
      </c>
      <c r="I472" s="1" t="s">
        <v>47</v>
      </c>
      <c r="J472" t="s">
        <v>131</v>
      </c>
      <c r="K472" t="s">
        <v>49</v>
      </c>
      <c r="L472" s="1">
        <v>31966</v>
      </c>
      <c r="M472">
        <v>89</v>
      </c>
      <c r="N472">
        <v>32.5</v>
      </c>
      <c r="O472">
        <v>50.273333299999997</v>
      </c>
      <c r="P472">
        <v>0</v>
      </c>
      <c r="Q472">
        <v>3.9064399999999999E-2</v>
      </c>
      <c r="R472">
        <v>9.6829499999999999E-2</v>
      </c>
      <c r="S472">
        <v>0.82043200000000005</v>
      </c>
      <c r="T472" s="1">
        <v>258</v>
      </c>
      <c r="U472" s="1">
        <v>258</v>
      </c>
      <c r="V472" s="1">
        <v>0</v>
      </c>
      <c r="W472" s="1" t="s">
        <v>49</v>
      </c>
      <c r="AC472" s="1" t="s">
        <v>50</v>
      </c>
      <c r="AD472" s="1">
        <v>258</v>
      </c>
      <c r="AE472">
        <v>0.2279167</v>
      </c>
      <c r="AF472" s="1">
        <v>1.7729273000000001</v>
      </c>
      <c r="AG472" s="1" t="s">
        <v>49</v>
      </c>
    </row>
    <row r="473" spans="1:37" x14ac:dyDescent="0.25">
      <c r="A473" t="s">
        <v>146</v>
      </c>
      <c r="B473">
        <v>1000435</v>
      </c>
      <c r="C473">
        <v>2015</v>
      </c>
      <c r="D473" t="s">
        <v>43</v>
      </c>
      <c r="E473" t="s">
        <v>44</v>
      </c>
      <c r="F473" t="s">
        <v>45</v>
      </c>
      <c r="G473" s="1" t="s">
        <v>371</v>
      </c>
      <c r="I473" s="1" t="s">
        <v>47</v>
      </c>
      <c r="J473" t="s">
        <v>147</v>
      </c>
      <c r="K473" t="s">
        <v>49</v>
      </c>
      <c r="L473" s="1">
        <v>688679.28099999996</v>
      </c>
      <c r="M473">
        <v>79</v>
      </c>
      <c r="N473">
        <v>50</v>
      </c>
      <c r="O473">
        <v>49.54</v>
      </c>
      <c r="P473">
        <v>0</v>
      </c>
      <c r="Q473">
        <v>1.7421900000000001E-2</v>
      </c>
      <c r="R473">
        <v>0.29306739999999998</v>
      </c>
      <c r="S473">
        <v>0.71094179999999996</v>
      </c>
      <c r="T473" s="1">
        <v>371</v>
      </c>
      <c r="U473" s="1">
        <v>36</v>
      </c>
      <c r="V473" s="1">
        <v>0</v>
      </c>
      <c r="W473" s="1" t="s">
        <v>50</v>
      </c>
      <c r="X473" s="1">
        <v>21</v>
      </c>
      <c r="Y473">
        <v>7.8085499</v>
      </c>
      <c r="Z473">
        <v>60.427629799999998</v>
      </c>
      <c r="AA473">
        <v>0</v>
      </c>
      <c r="AB473" s="1">
        <v>0</v>
      </c>
      <c r="AC473" s="1" t="s">
        <v>50</v>
      </c>
      <c r="AD473" s="1">
        <v>11</v>
      </c>
      <c r="AE473">
        <v>4.4939501000000002</v>
      </c>
      <c r="AF473" s="1">
        <v>44.775457899999999</v>
      </c>
      <c r="AG473" s="1" t="s">
        <v>50</v>
      </c>
      <c r="AH473" s="1">
        <v>25</v>
      </c>
      <c r="AI473">
        <v>197.3428854</v>
      </c>
      <c r="AJ473" s="1">
        <v>0.2114134</v>
      </c>
      <c r="AK473">
        <v>2.053E-4</v>
      </c>
    </row>
    <row r="474" spans="1:37" x14ac:dyDescent="0.25">
      <c r="A474" t="s">
        <v>363</v>
      </c>
      <c r="B474">
        <v>1011223</v>
      </c>
      <c r="C474">
        <v>2015</v>
      </c>
      <c r="D474" t="s">
        <v>43</v>
      </c>
      <c r="E474" t="s">
        <v>44</v>
      </c>
      <c r="F474" t="s">
        <v>45</v>
      </c>
      <c r="G474" s="1" t="s">
        <v>372</v>
      </c>
      <c r="I474" s="1" t="s">
        <v>47</v>
      </c>
      <c r="J474" t="s">
        <v>137</v>
      </c>
      <c r="K474" t="s">
        <v>49</v>
      </c>
      <c r="L474" s="1">
        <v>67612.28</v>
      </c>
      <c r="M474">
        <v>130</v>
      </c>
      <c r="N474">
        <v>30</v>
      </c>
      <c r="O474">
        <v>40</v>
      </c>
      <c r="P474">
        <v>7.2919999999999999E-3</v>
      </c>
      <c r="Q474">
        <v>7.2919999999999999E-3</v>
      </c>
      <c r="R474">
        <v>0.41620200000000002</v>
      </c>
      <c r="S474">
        <v>0.41620200000000002</v>
      </c>
      <c r="T474" s="1">
        <v>5</v>
      </c>
      <c r="U474" s="1">
        <v>5</v>
      </c>
      <c r="V474" s="1">
        <v>0</v>
      </c>
      <c r="W474" s="1" t="s">
        <v>49</v>
      </c>
      <c r="AC474" s="1" t="s">
        <v>49</v>
      </c>
      <c r="AG474" s="1" t="s">
        <v>50</v>
      </c>
      <c r="AH474" s="1">
        <v>5</v>
      </c>
      <c r="AI474">
        <v>114.62</v>
      </c>
      <c r="AJ474" s="1">
        <v>0.17</v>
      </c>
      <c r="AK474">
        <v>1.3420000000000001E-4</v>
      </c>
    </row>
    <row r="475" spans="1:37" x14ac:dyDescent="0.25">
      <c r="A475" t="s">
        <v>130</v>
      </c>
      <c r="B475">
        <v>1010222</v>
      </c>
      <c r="C475">
        <v>2015</v>
      </c>
      <c r="D475" t="s">
        <v>43</v>
      </c>
      <c r="E475" t="s">
        <v>44</v>
      </c>
      <c r="F475" t="s">
        <v>45</v>
      </c>
      <c r="G475" s="1" t="s">
        <v>372</v>
      </c>
      <c r="I475" s="1" t="s">
        <v>47</v>
      </c>
      <c r="J475" t="s">
        <v>131</v>
      </c>
      <c r="K475" t="s">
        <v>49</v>
      </c>
      <c r="L475" s="1">
        <v>9297</v>
      </c>
      <c r="M475">
        <v>77</v>
      </c>
      <c r="N475">
        <v>32.5</v>
      </c>
      <c r="O475">
        <v>43.81</v>
      </c>
      <c r="P475">
        <v>3.9064399999999999E-2</v>
      </c>
      <c r="Q475">
        <v>3.9064399999999999E-2</v>
      </c>
      <c r="R475">
        <v>0.79819910000000005</v>
      </c>
      <c r="S475">
        <v>0.79819910000000005</v>
      </c>
      <c r="T475" s="1">
        <v>6</v>
      </c>
      <c r="U475" s="1">
        <v>6</v>
      </c>
      <c r="V475" s="1">
        <v>0</v>
      </c>
      <c r="W475" s="1" t="s">
        <v>49</v>
      </c>
      <c r="AC475" s="1" t="s">
        <v>50</v>
      </c>
      <c r="AD475" s="1">
        <v>6</v>
      </c>
      <c r="AE475">
        <v>4.9818099999999997E-2</v>
      </c>
      <c r="AF475" s="1">
        <v>0.3710581</v>
      </c>
      <c r="AG475" s="1" t="s">
        <v>49</v>
      </c>
    </row>
    <row r="476" spans="1:37" x14ac:dyDescent="0.25">
      <c r="A476" t="s">
        <v>148</v>
      </c>
      <c r="B476">
        <v>1009720</v>
      </c>
      <c r="C476">
        <v>2015</v>
      </c>
      <c r="D476" t="s">
        <v>43</v>
      </c>
      <c r="E476" t="s">
        <v>44</v>
      </c>
      <c r="F476" t="s">
        <v>45</v>
      </c>
      <c r="G476" s="1" t="s">
        <v>373</v>
      </c>
      <c r="I476" s="1" t="s">
        <v>47</v>
      </c>
      <c r="J476" t="s">
        <v>131</v>
      </c>
      <c r="K476" t="s">
        <v>49</v>
      </c>
      <c r="L476" s="1">
        <v>17012</v>
      </c>
      <c r="M476">
        <v>102</v>
      </c>
      <c r="N476">
        <v>40</v>
      </c>
      <c r="O476">
        <v>33.71</v>
      </c>
      <c r="P476">
        <v>1.1602700000000001E-2</v>
      </c>
      <c r="Q476">
        <v>1.1602700000000001E-2</v>
      </c>
      <c r="R476">
        <v>0.23421900000000001</v>
      </c>
      <c r="S476">
        <v>0.23421900000000001</v>
      </c>
      <c r="T476" s="1">
        <v>1</v>
      </c>
      <c r="U476" s="1">
        <v>2</v>
      </c>
      <c r="V476" s="1">
        <v>0</v>
      </c>
      <c r="W476" s="1" t="s">
        <v>49</v>
      </c>
      <c r="AC476" s="1" t="s">
        <v>50</v>
      </c>
      <c r="AD476" s="1">
        <v>2</v>
      </c>
      <c r="AE476">
        <v>0.16627720000000001</v>
      </c>
      <c r="AF476" s="1">
        <v>1.2235486</v>
      </c>
      <c r="AG476" s="1" t="s">
        <v>49</v>
      </c>
    </row>
    <row r="477" spans="1:37" x14ac:dyDescent="0.25">
      <c r="A477" t="s">
        <v>264</v>
      </c>
      <c r="B477">
        <v>1011749</v>
      </c>
      <c r="C477">
        <v>2015</v>
      </c>
      <c r="D477" t="s">
        <v>43</v>
      </c>
      <c r="E477" t="s">
        <v>44</v>
      </c>
      <c r="F477" t="s">
        <v>45</v>
      </c>
      <c r="G477" s="1" t="s">
        <v>374</v>
      </c>
      <c r="I477" s="1" t="s">
        <v>47</v>
      </c>
      <c r="J477" t="s">
        <v>129</v>
      </c>
      <c r="K477" t="s">
        <v>49</v>
      </c>
      <c r="L477" s="1">
        <v>648793</v>
      </c>
      <c r="M477">
        <v>116.08333330000001</v>
      </c>
      <c r="N477">
        <v>34.688888900000002</v>
      </c>
      <c r="O477">
        <v>51.944444400000002</v>
      </c>
      <c r="P477">
        <v>1.8307299999999999E-2</v>
      </c>
      <c r="Q477">
        <v>1.88089E-2</v>
      </c>
      <c r="R477">
        <v>0.1877606</v>
      </c>
      <c r="S477">
        <v>0.31578640000000002</v>
      </c>
      <c r="T477" s="1">
        <v>15</v>
      </c>
      <c r="U477" s="1">
        <v>236</v>
      </c>
      <c r="V477" s="1">
        <v>55</v>
      </c>
      <c r="W477" s="1" t="s">
        <v>49</v>
      </c>
      <c r="AC477" s="1" t="s">
        <v>49</v>
      </c>
      <c r="AG477" s="1" t="s">
        <v>50</v>
      </c>
      <c r="AH477" s="1">
        <v>55</v>
      </c>
      <c r="AI477">
        <v>897.17764069999998</v>
      </c>
      <c r="AJ477" s="1">
        <v>0.91642040000000002</v>
      </c>
      <c r="AK477">
        <v>1.4945E-3</v>
      </c>
    </row>
    <row r="478" spans="1:37" x14ac:dyDescent="0.25">
      <c r="A478" t="s">
        <v>130</v>
      </c>
      <c r="B478">
        <v>1010222</v>
      </c>
      <c r="C478">
        <v>2015</v>
      </c>
      <c r="D478" t="s">
        <v>43</v>
      </c>
      <c r="E478" t="s">
        <v>44</v>
      </c>
      <c r="F478" t="s">
        <v>45</v>
      </c>
      <c r="G478" s="1" t="s">
        <v>375</v>
      </c>
      <c r="I478" s="1" t="s">
        <v>47</v>
      </c>
      <c r="J478" t="s">
        <v>131</v>
      </c>
      <c r="K478" t="s">
        <v>49</v>
      </c>
      <c r="L478" s="1">
        <v>66238</v>
      </c>
      <c r="M478">
        <v>77</v>
      </c>
      <c r="N478">
        <v>32.5</v>
      </c>
      <c r="O478">
        <v>43.81</v>
      </c>
      <c r="P478">
        <v>3.9064399999999999E-2</v>
      </c>
      <c r="Q478">
        <v>3.9064399999999999E-2</v>
      </c>
      <c r="R478">
        <v>0.79819910000000005</v>
      </c>
      <c r="S478">
        <v>0.79819910000000005</v>
      </c>
      <c r="T478" s="1">
        <v>15</v>
      </c>
      <c r="U478" s="1">
        <v>15</v>
      </c>
      <c r="V478" s="1">
        <v>0</v>
      </c>
      <c r="W478" s="1" t="s">
        <v>49</v>
      </c>
      <c r="AC478" s="1" t="s">
        <v>50</v>
      </c>
      <c r="AD478" s="1">
        <v>15</v>
      </c>
      <c r="AE478">
        <v>0.35493740000000001</v>
      </c>
      <c r="AF478" s="1">
        <v>2.6436643000000002</v>
      </c>
      <c r="AG478" s="1" t="s">
        <v>49</v>
      </c>
    </row>
    <row r="479" spans="1:37" x14ac:dyDescent="0.25">
      <c r="A479" t="s">
        <v>324</v>
      </c>
      <c r="B479">
        <v>1011260</v>
      </c>
      <c r="C479">
        <v>2015</v>
      </c>
      <c r="D479" t="s">
        <v>43</v>
      </c>
      <c r="E479" t="s">
        <v>44</v>
      </c>
      <c r="F479" t="s">
        <v>45</v>
      </c>
      <c r="G479" s="1" t="s">
        <v>375</v>
      </c>
      <c r="I479" s="1" t="s">
        <v>47</v>
      </c>
      <c r="J479" t="s">
        <v>325</v>
      </c>
      <c r="K479" t="s">
        <v>49</v>
      </c>
      <c r="L479" s="1">
        <v>37506</v>
      </c>
      <c r="M479">
        <v>120</v>
      </c>
      <c r="N479">
        <v>25</v>
      </c>
      <c r="O479">
        <v>51</v>
      </c>
      <c r="P479">
        <v>7.1223999999999996E-2</v>
      </c>
      <c r="Q479">
        <v>7.1223999999999996E-2</v>
      </c>
      <c r="R479">
        <v>0.15875400000000001</v>
      </c>
      <c r="S479">
        <v>0.15875400000000001</v>
      </c>
      <c r="T479" s="1">
        <v>9</v>
      </c>
      <c r="U479" s="1">
        <v>16</v>
      </c>
      <c r="V479" s="1">
        <v>0</v>
      </c>
      <c r="W479" s="1" t="s">
        <v>49</v>
      </c>
      <c r="AC479" s="1" t="s">
        <v>49</v>
      </c>
      <c r="AG479" s="1" t="s">
        <v>50</v>
      </c>
      <c r="AH479" s="1">
        <v>16</v>
      </c>
      <c r="AI479">
        <v>159.69</v>
      </c>
      <c r="AJ479" s="1">
        <v>7.0400000000000004E-2</v>
      </c>
      <c r="AK479">
        <v>1.3420000000000001E-4</v>
      </c>
    </row>
    <row r="480" spans="1:37" x14ac:dyDescent="0.25">
      <c r="A480" t="s">
        <v>130</v>
      </c>
      <c r="B480">
        <v>1010222</v>
      </c>
      <c r="C480">
        <v>2015</v>
      </c>
      <c r="D480" t="s">
        <v>43</v>
      </c>
      <c r="E480" t="s">
        <v>44</v>
      </c>
      <c r="F480" t="s">
        <v>45</v>
      </c>
      <c r="G480" s="1" t="s">
        <v>376</v>
      </c>
      <c r="I480" s="1" t="s">
        <v>47</v>
      </c>
      <c r="J480" t="s">
        <v>131</v>
      </c>
      <c r="K480" t="s">
        <v>49</v>
      </c>
      <c r="L480" s="1">
        <v>46152</v>
      </c>
      <c r="M480">
        <v>77</v>
      </c>
      <c r="N480">
        <v>32.5</v>
      </c>
      <c r="O480">
        <v>43.81</v>
      </c>
      <c r="P480">
        <v>3.9064399999999999E-2</v>
      </c>
      <c r="Q480">
        <v>3.9064399999999999E-2</v>
      </c>
      <c r="R480">
        <v>0.79819910000000005</v>
      </c>
      <c r="S480">
        <v>0.79819910000000005</v>
      </c>
      <c r="T480" s="1">
        <v>9</v>
      </c>
      <c r="U480" s="1">
        <v>9</v>
      </c>
      <c r="V480" s="1">
        <v>0</v>
      </c>
      <c r="W480" s="1" t="s">
        <v>49</v>
      </c>
      <c r="AC480" s="1" t="s">
        <v>50</v>
      </c>
      <c r="AD480" s="1">
        <v>9</v>
      </c>
      <c r="AE480">
        <v>0.2473062</v>
      </c>
      <c r="AF480" s="1">
        <v>1.8420000000000001</v>
      </c>
      <c r="AG480" s="1" t="s">
        <v>49</v>
      </c>
    </row>
    <row r="481" spans="1:37" x14ac:dyDescent="0.25">
      <c r="A481" t="s">
        <v>172</v>
      </c>
      <c r="B481">
        <v>1008093</v>
      </c>
      <c r="C481">
        <v>2015</v>
      </c>
      <c r="D481" t="s">
        <v>43</v>
      </c>
      <c r="E481" t="s">
        <v>44</v>
      </c>
      <c r="F481" t="s">
        <v>45</v>
      </c>
      <c r="G481" s="1" t="s">
        <v>377</v>
      </c>
      <c r="I481" s="1" t="s">
        <v>47</v>
      </c>
      <c r="J481" t="s">
        <v>48</v>
      </c>
      <c r="K481" t="s">
        <v>49</v>
      </c>
      <c r="L481" s="1">
        <v>289980</v>
      </c>
      <c r="M481">
        <v>90</v>
      </c>
      <c r="N481">
        <v>44.818181799999998</v>
      </c>
      <c r="O481">
        <v>48.909090900000002</v>
      </c>
      <c r="P481">
        <v>4.0389000000000001E-2</v>
      </c>
      <c r="Q481">
        <v>0.767266</v>
      </c>
      <c r="R481">
        <v>2.5760000000000002E-3</v>
      </c>
      <c r="S481">
        <v>0.51878599999999997</v>
      </c>
      <c r="T481" s="1">
        <v>11</v>
      </c>
      <c r="U481" s="1">
        <v>34</v>
      </c>
      <c r="V481" s="1">
        <v>0</v>
      </c>
      <c r="W481" s="1" t="s">
        <v>50</v>
      </c>
      <c r="X481" s="1">
        <v>33</v>
      </c>
      <c r="Y481">
        <v>32.8689739</v>
      </c>
      <c r="Z481">
        <v>65.711491699999996</v>
      </c>
      <c r="AA481">
        <v>0</v>
      </c>
      <c r="AB481" s="1">
        <v>0</v>
      </c>
      <c r="AC481" s="1" t="s">
        <v>49</v>
      </c>
      <c r="AG481" s="1" t="s">
        <v>50</v>
      </c>
      <c r="AH481" s="1">
        <v>6</v>
      </c>
      <c r="AI481">
        <v>292.34520839999999</v>
      </c>
      <c r="AJ481" s="1">
        <v>0.14644160000000001</v>
      </c>
      <c r="AK481">
        <v>2.654E-4</v>
      </c>
    </row>
    <row r="482" spans="1:37" x14ac:dyDescent="0.25">
      <c r="A482" t="s">
        <v>313</v>
      </c>
      <c r="B482">
        <v>1009859</v>
      </c>
      <c r="C482">
        <v>2015</v>
      </c>
      <c r="D482" t="s">
        <v>43</v>
      </c>
      <c r="E482" t="s">
        <v>44</v>
      </c>
      <c r="F482" t="s">
        <v>45</v>
      </c>
      <c r="G482" s="1" t="s">
        <v>378</v>
      </c>
      <c r="I482" s="1" t="s">
        <v>47</v>
      </c>
      <c r="J482" t="s">
        <v>131</v>
      </c>
      <c r="K482" t="s">
        <v>49</v>
      </c>
      <c r="L482" s="1">
        <v>15710</v>
      </c>
      <c r="M482">
        <v>81</v>
      </c>
      <c r="N482">
        <v>45.5</v>
      </c>
      <c r="O482">
        <v>54.314999999999998</v>
      </c>
      <c r="P482">
        <v>4.13E-3</v>
      </c>
      <c r="Q482">
        <v>3.9064399999999999E-2</v>
      </c>
      <c r="R482">
        <v>0.1772841</v>
      </c>
      <c r="S482">
        <v>0.79819910000000005</v>
      </c>
      <c r="T482" s="1">
        <v>118</v>
      </c>
      <c r="U482" s="1">
        <v>29</v>
      </c>
      <c r="V482" s="1">
        <v>0</v>
      </c>
      <c r="W482" s="1" t="s">
        <v>49</v>
      </c>
      <c r="AC482" s="1" t="s">
        <v>50</v>
      </c>
      <c r="AD482" s="1">
        <v>29</v>
      </c>
      <c r="AE482">
        <v>0.1225615</v>
      </c>
      <c r="AF482" s="1">
        <v>1.4890059</v>
      </c>
      <c r="AG482" s="1" t="s">
        <v>49</v>
      </c>
    </row>
    <row r="483" spans="1:37" x14ac:dyDescent="0.25">
      <c r="A483" t="s">
        <v>139</v>
      </c>
      <c r="B483">
        <v>1008219</v>
      </c>
      <c r="C483">
        <v>2015</v>
      </c>
      <c r="D483" t="s">
        <v>43</v>
      </c>
      <c r="E483" t="s">
        <v>44</v>
      </c>
      <c r="F483" t="s">
        <v>45</v>
      </c>
      <c r="G483" s="1" t="s">
        <v>379</v>
      </c>
      <c r="I483" s="1" t="s">
        <v>47</v>
      </c>
      <c r="J483" t="s">
        <v>86</v>
      </c>
      <c r="K483" t="s">
        <v>49</v>
      </c>
      <c r="L483" s="1">
        <v>439110.76</v>
      </c>
      <c r="M483">
        <v>85.11</v>
      </c>
      <c r="N483">
        <v>120</v>
      </c>
      <c r="O483">
        <v>52.74</v>
      </c>
      <c r="P483">
        <v>3.5999999999999997E-2</v>
      </c>
      <c r="Q483">
        <v>3.6999999999999998E-2</v>
      </c>
      <c r="R483">
        <v>0.81200000000000006</v>
      </c>
      <c r="S483">
        <v>0.81899999999999995</v>
      </c>
      <c r="T483" s="1">
        <v>4</v>
      </c>
      <c r="U483" s="1">
        <v>10</v>
      </c>
      <c r="V483" s="1">
        <v>6</v>
      </c>
      <c r="W483" s="1" t="s">
        <v>49</v>
      </c>
      <c r="AC483" s="1" t="s">
        <v>49</v>
      </c>
      <c r="AG483" s="1" t="s">
        <v>50</v>
      </c>
      <c r="AH483" s="1">
        <v>9</v>
      </c>
      <c r="AI483">
        <v>255.3</v>
      </c>
      <c r="AJ483" s="1">
        <v>1.3</v>
      </c>
      <c r="AK483">
        <v>0</v>
      </c>
    </row>
    <row r="484" spans="1:37" x14ac:dyDescent="0.25">
      <c r="A484" t="s">
        <v>146</v>
      </c>
      <c r="B484">
        <v>1000435</v>
      </c>
      <c r="C484">
        <v>2015</v>
      </c>
      <c r="D484" t="s">
        <v>43</v>
      </c>
      <c r="E484" t="s">
        <v>44</v>
      </c>
      <c r="F484" t="s">
        <v>45</v>
      </c>
      <c r="G484" s="1" t="s">
        <v>379</v>
      </c>
      <c r="I484" s="1" t="s">
        <v>47</v>
      </c>
      <c r="J484" t="s">
        <v>147</v>
      </c>
      <c r="K484" t="s">
        <v>49</v>
      </c>
      <c r="L484" s="1">
        <v>19072.864000000001</v>
      </c>
      <c r="M484">
        <v>83.5</v>
      </c>
      <c r="N484">
        <v>115</v>
      </c>
      <c r="O484">
        <v>51.16</v>
      </c>
      <c r="P484">
        <v>1.6968799999999999E-2</v>
      </c>
      <c r="Q484">
        <v>1.8098300000000001E-2</v>
      </c>
      <c r="R484">
        <v>0.36889949999999999</v>
      </c>
      <c r="S484">
        <v>0.4559086</v>
      </c>
      <c r="T484" s="1">
        <v>15</v>
      </c>
      <c r="U484" s="1">
        <v>10</v>
      </c>
      <c r="V484" s="1">
        <v>0</v>
      </c>
      <c r="W484" s="1" t="s">
        <v>49</v>
      </c>
      <c r="AC484" s="1" t="s">
        <v>50</v>
      </c>
      <c r="AD484" s="1">
        <v>10</v>
      </c>
      <c r="AE484">
        <v>1.1069070000000001</v>
      </c>
      <c r="AF484" s="1">
        <v>9.2484859000000004</v>
      </c>
      <c r="AG484" s="1" t="s">
        <v>49</v>
      </c>
    </row>
    <row r="485" spans="1:37" x14ac:dyDescent="0.25">
      <c r="A485" t="s">
        <v>360</v>
      </c>
      <c r="B485">
        <v>1009588</v>
      </c>
      <c r="C485">
        <v>2015</v>
      </c>
      <c r="D485" t="s">
        <v>43</v>
      </c>
      <c r="E485" t="s">
        <v>44</v>
      </c>
      <c r="F485" t="s">
        <v>45</v>
      </c>
      <c r="G485" s="1" t="s">
        <v>380</v>
      </c>
      <c r="I485" s="1" t="s">
        <v>47</v>
      </c>
      <c r="J485" t="s">
        <v>86</v>
      </c>
      <c r="K485" t="s">
        <v>49</v>
      </c>
      <c r="L485" s="1">
        <v>167281</v>
      </c>
      <c r="M485">
        <v>85</v>
      </c>
      <c r="N485">
        <v>80</v>
      </c>
      <c r="O485">
        <v>67</v>
      </c>
      <c r="P485">
        <v>0</v>
      </c>
      <c r="Q485">
        <v>0</v>
      </c>
      <c r="R485">
        <v>0</v>
      </c>
      <c r="S485">
        <v>0</v>
      </c>
      <c r="T485" s="1">
        <v>465</v>
      </c>
      <c r="U485" s="1">
        <v>4</v>
      </c>
      <c r="V485" s="1">
        <v>0</v>
      </c>
      <c r="W485" s="1" t="s">
        <v>49</v>
      </c>
      <c r="AC485" s="1" t="s">
        <v>50</v>
      </c>
      <c r="AD485" s="1">
        <v>4</v>
      </c>
      <c r="AE485">
        <v>5.7</v>
      </c>
      <c r="AF485" s="1">
        <v>36.26</v>
      </c>
      <c r="AG485" s="1" t="s">
        <v>49</v>
      </c>
    </row>
    <row r="486" spans="1:37" x14ac:dyDescent="0.25">
      <c r="A486" t="s">
        <v>172</v>
      </c>
      <c r="B486">
        <v>1008093</v>
      </c>
      <c r="C486">
        <v>2015</v>
      </c>
      <c r="D486" t="s">
        <v>43</v>
      </c>
      <c r="E486" t="s">
        <v>44</v>
      </c>
      <c r="F486" t="s">
        <v>45</v>
      </c>
      <c r="G486" s="1" t="s">
        <v>381</v>
      </c>
      <c r="I486" s="1" t="s">
        <v>47</v>
      </c>
      <c r="J486" t="s">
        <v>48</v>
      </c>
      <c r="K486" t="s">
        <v>49</v>
      </c>
      <c r="L486" s="1">
        <v>258299</v>
      </c>
      <c r="M486">
        <v>81.2</v>
      </c>
      <c r="N486">
        <v>53</v>
      </c>
      <c r="O486">
        <v>33.799999999999997</v>
      </c>
      <c r="P486">
        <v>0.14383499999999999</v>
      </c>
      <c r="Q486">
        <v>0.14383499999999999</v>
      </c>
      <c r="R486">
        <v>7.77E-3</v>
      </c>
      <c r="S486">
        <v>7.77E-3</v>
      </c>
      <c r="T486" s="1">
        <v>5</v>
      </c>
      <c r="U486" s="1">
        <v>8</v>
      </c>
      <c r="V486" s="1">
        <v>0</v>
      </c>
      <c r="W486" s="1" t="s">
        <v>50</v>
      </c>
      <c r="X486" s="1">
        <v>8</v>
      </c>
      <c r="Y486">
        <v>10.231537599999999</v>
      </c>
      <c r="Z486">
        <v>69.135315599999998</v>
      </c>
      <c r="AA486">
        <v>0</v>
      </c>
      <c r="AB486" s="1">
        <v>0</v>
      </c>
      <c r="AC486" s="1" t="s">
        <v>49</v>
      </c>
      <c r="AG486" s="1" t="s">
        <v>49</v>
      </c>
    </row>
    <row r="487" spans="1:37" x14ac:dyDescent="0.25">
      <c r="A487" t="s">
        <v>130</v>
      </c>
      <c r="B487">
        <v>1010222</v>
      </c>
      <c r="C487">
        <v>2015</v>
      </c>
      <c r="D487" t="s">
        <v>43</v>
      </c>
      <c r="E487" t="s">
        <v>44</v>
      </c>
      <c r="F487" t="s">
        <v>45</v>
      </c>
      <c r="G487" s="1" t="s">
        <v>382</v>
      </c>
      <c r="I487" s="1" t="s">
        <v>47</v>
      </c>
      <c r="J487" t="s">
        <v>131</v>
      </c>
      <c r="K487" t="s">
        <v>49</v>
      </c>
      <c r="L487" s="1">
        <v>6199</v>
      </c>
      <c r="M487">
        <v>77</v>
      </c>
      <c r="N487">
        <v>32.5</v>
      </c>
      <c r="O487">
        <v>43.81</v>
      </c>
      <c r="P487">
        <v>3.9064399999999999E-2</v>
      </c>
      <c r="Q487">
        <v>3.9064399999999999E-2</v>
      </c>
      <c r="R487">
        <v>0.79819910000000005</v>
      </c>
      <c r="S487">
        <v>0.79819910000000005</v>
      </c>
      <c r="T487" s="1">
        <v>2</v>
      </c>
      <c r="U487" s="1">
        <v>2</v>
      </c>
      <c r="V487" s="1">
        <v>0</v>
      </c>
      <c r="W487" s="1" t="s">
        <v>49</v>
      </c>
      <c r="AC487" s="1" t="s">
        <v>50</v>
      </c>
      <c r="AD487" s="1">
        <v>2</v>
      </c>
      <c r="AE487">
        <v>3.3217400000000001E-2</v>
      </c>
      <c r="AF487" s="1">
        <v>0.24741199999999999</v>
      </c>
      <c r="AG487" s="1" t="s">
        <v>49</v>
      </c>
    </row>
    <row r="488" spans="1:37" x14ac:dyDescent="0.25">
      <c r="A488" t="s">
        <v>324</v>
      </c>
      <c r="B488">
        <v>1011260</v>
      </c>
      <c r="C488">
        <v>2015</v>
      </c>
      <c r="D488" t="s">
        <v>43</v>
      </c>
      <c r="E488" t="s">
        <v>44</v>
      </c>
      <c r="F488" t="s">
        <v>45</v>
      </c>
      <c r="G488" s="1" t="s">
        <v>382</v>
      </c>
      <c r="I488" s="1" t="s">
        <v>47</v>
      </c>
      <c r="J488" t="s">
        <v>325</v>
      </c>
      <c r="K488" t="s">
        <v>49</v>
      </c>
      <c r="L488" s="1">
        <v>202707</v>
      </c>
      <c r="M488">
        <v>120</v>
      </c>
      <c r="N488">
        <v>30</v>
      </c>
      <c r="O488">
        <v>47.33</v>
      </c>
      <c r="P488">
        <v>8.5000000000000006E-3</v>
      </c>
      <c r="Q488">
        <v>7.1223999999999996E-2</v>
      </c>
      <c r="R488">
        <v>0.15875400000000001</v>
      </c>
      <c r="S488">
        <v>0.75631999999999999</v>
      </c>
      <c r="T488" s="1">
        <v>5</v>
      </c>
      <c r="U488" s="1">
        <v>10</v>
      </c>
      <c r="V488" s="1">
        <v>0</v>
      </c>
      <c r="W488" s="1" t="s">
        <v>49</v>
      </c>
      <c r="AC488" s="1" t="s">
        <v>50</v>
      </c>
      <c r="AD488" s="1">
        <v>4</v>
      </c>
      <c r="AE488">
        <v>0.09</v>
      </c>
      <c r="AF488" s="1">
        <v>2.8932000000000002</v>
      </c>
      <c r="AG488" s="1" t="s">
        <v>50</v>
      </c>
      <c r="AH488" s="1">
        <v>6</v>
      </c>
      <c r="AI488">
        <v>810.67</v>
      </c>
      <c r="AJ488" s="1">
        <v>0.35759999999999997</v>
      </c>
      <c r="AK488">
        <v>7.383E-4</v>
      </c>
    </row>
    <row r="489" spans="1:37" x14ac:dyDescent="0.25">
      <c r="A489" t="s">
        <v>152</v>
      </c>
      <c r="B489">
        <v>1009848</v>
      </c>
      <c r="C489">
        <v>2015</v>
      </c>
      <c r="D489" t="s">
        <v>43</v>
      </c>
      <c r="E489" t="s">
        <v>44</v>
      </c>
      <c r="F489" t="s">
        <v>45</v>
      </c>
      <c r="G489" s="1" t="s">
        <v>383</v>
      </c>
      <c r="I489" s="1" t="s">
        <v>47</v>
      </c>
      <c r="J489" t="s">
        <v>131</v>
      </c>
      <c r="K489" t="s">
        <v>49</v>
      </c>
      <c r="L489" s="1">
        <v>8538</v>
      </c>
      <c r="M489">
        <v>110</v>
      </c>
      <c r="N489">
        <v>25</v>
      </c>
      <c r="O489">
        <v>46.9</v>
      </c>
      <c r="P489">
        <v>2.1053200000000001E-2</v>
      </c>
      <c r="Q489">
        <v>2.1053200000000001E-2</v>
      </c>
      <c r="R489">
        <v>7.2082999999999994E-2</v>
      </c>
      <c r="S489">
        <v>7.2082999999999994E-2</v>
      </c>
      <c r="T489" s="1">
        <v>1</v>
      </c>
      <c r="U489" s="1">
        <v>2</v>
      </c>
      <c r="V489" s="1">
        <v>0</v>
      </c>
      <c r="W489" s="1" t="s">
        <v>49</v>
      </c>
      <c r="AC489" s="1" t="s">
        <v>49</v>
      </c>
      <c r="AG489" s="1" t="s">
        <v>50</v>
      </c>
      <c r="AH489" s="1">
        <v>2</v>
      </c>
      <c r="AI489">
        <v>32.629501400000002</v>
      </c>
      <c r="AJ489" s="1">
        <v>5.6950000000000004E-3</v>
      </c>
      <c r="AK489">
        <v>5.3000000000000001E-5</v>
      </c>
    </row>
    <row r="490" spans="1:37" x14ac:dyDescent="0.25">
      <c r="A490" t="s">
        <v>156</v>
      </c>
      <c r="B490">
        <v>1009783</v>
      </c>
      <c r="C490">
        <v>2015</v>
      </c>
      <c r="D490" t="s">
        <v>43</v>
      </c>
      <c r="E490" t="s">
        <v>44</v>
      </c>
      <c r="F490" t="s">
        <v>45</v>
      </c>
      <c r="G490" s="1" t="s">
        <v>384</v>
      </c>
      <c r="I490" s="1" t="s">
        <v>47</v>
      </c>
      <c r="J490" t="s">
        <v>131</v>
      </c>
      <c r="K490" t="s">
        <v>49</v>
      </c>
      <c r="L490" s="1">
        <v>12251</v>
      </c>
      <c r="M490">
        <v>120</v>
      </c>
      <c r="N490">
        <v>13</v>
      </c>
      <c r="O490">
        <v>27.4</v>
      </c>
      <c r="P490">
        <v>7.2848800000000005E-2</v>
      </c>
      <c r="Q490">
        <v>7.2848800000000005E-2</v>
      </c>
      <c r="R490">
        <v>0.45117580000000002</v>
      </c>
      <c r="S490">
        <v>0.45117580000000002</v>
      </c>
      <c r="T490" s="1">
        <v>1</v>
      </c>
      <c r="U490" s="1">
        <v>3</v>
      </c>
      <c r="V490" s="1">
        <v>0</v>
      </c>
      <c r="W490" s="1" t="s">
        <v>49</v>
      </c>
      <c r="AC490" s="1" t="s">
        <v>49</v>
      </c>
      <c r="AG490" s="1" t="s">
        <v>50</v>
      </c>
      <c r="AH490" s="1">
        <v>3</v>
      </c>
      <c r="AI490">
        <v>1.4087042000000001</v>
      </c>
      <c r="AJ490" s="1">
        <v>2.4884E-3</v>
      </c>
      <c r="AK490">
        <v>2.3E-6</v>
      </c>
    </row>
    <row r="491" spans="1:37" x14ac:dyDescent="0.25">
      <c r="A491" t="s">
        <v>146</v>
      </c>
      <c r="B491">
        <v>1000435</v>
      </c>
      <c r="C491">
        <v>2015</v>
      </c>
      <c r="D491" t="s">
        <v>43</v>
      </c>
      <c r="E491" t="s">
        <v>44</v>
      </c>
      <c r="F491" t="s">
        <v>45</v>
      </c>
      <c r="G491" s="1" t="s">
        <v>385</v>
      </c>
      <c r="I491" s="1" t="s">
        <v>47</v>
      </c>
      <c r="J491" t="s">
        <v>147</v>
      </c>
      <c r="K491" t="s">
        <v>49</v>
      </c>
      <c r="L491" s="1">
        <v>6506.7269999999999</v>
      </c>
      <c r="M491">
        <v>40</v>
      </c>
      <c r="N491">
        <v>35</v>
      </c>
      <c r="O491">
        <v>43.59</v>
      </c>
      <c r="P491">
        <v>3.0133199999999999E-2</v>
      </c>
      <c r="Q491">
        <v>3.0133199999999999E-2</v>
      </c>
      <c r="R491">
        <v>0.38242340000000002</v>
      </c>
      <c r="S491">
        <v>0.38242340000000002</v>
      </c>
      <c r="T491" s="1">
        <v>3</v>
      </c>
      <c r="U491" s="1">
        <v>2</v>
      </c>
      <c r="V491" s="1">
        <v>0</v>
      </c>
      <c r="W491" s="1" t="s">
        <v>49</v>
      </c>
      <c r="AC491" s="1" t="s">
        <v>50</v>
      </c>
      <c r="AD491" s="1">
        <v>2</v>
      </c>
      <c r="AE491">
        <v>0.22896050000000001</v>
      </c>
      <c r="AF491" s="1">
        <v>1.0606578</v>
      </c>
      <c r="AG491" s="1" t="s">
        <v>49</v>
      </c>
    </row>
    <row r="492" spans="1:37" x14ac:dyDescent="0.25">
      <c r="A492" t="s">
        <v>156</v>
      </c>
      <c r="B492">
        <v>1009783</v>
      </c>
      <c r="C492">
        <v>2015</v>
      </c>
      <c r="D492" t="s">
        <v>43</v>
      </c>
      <c r="E492" t="s">
        <v>44</v>
      </c>
      <c r="F492" t="s">
        <v>45</v>
      </c>
      <c r="G492" s="1" t="s">
        <v>386</v>
      </c>
      <c r="I492" s="1" t="s">
        <v>47</v>
      </c>
      <c r="J492" t="s">
        <v>131</v>
      </c>
      <c r="K492" t="s">
        <v>49</v>
      </c>
      <c r="L492" s="1">
        <v>6983</v>
      </c>
      <c r="M492">
        <v>200</v>
      </c>
      <c r="N492">
        <v>51</v>
      </c>
      <c r="O492">
        <v>76</v>
      </c>
      <c r="P492">
        <v>1.18277E-2</v>
      </c>
      <c r="Q492">
        <v>1.18277E-2</v>
      </c>
      <c r="R492">
        <v>0.1988888</v>
      </c>
      <c r="S492">
        <v>0.1988888</v>
      </c>
      <c r="T492" s="1">
        <v>1</v>
      </c>
      <c r="U492" s="1">
        <v>2</v>
      </c>
      <c r="V492" s="1">
        <v>0</v>
      </c>
      <c r="W492" s="1" t="s">
        <v>49</v>
      </c>
      <c r="AC492" s="1" t="s">
        <v>49</v>
      </c>
      <c r="AG492" s="1" t="s">
        <v>50</v>
      </c>
      <c r="AH492" s="1">
        <v>2</v>
      </c>
      <c r="AI492">
        <v>7.2719512000000002</v>
      </c>
      <c r="AJ492" s="1">
        <v>4.0689999999999997E-3</v>
      </c>
      <c r="AK492">
        <v>1.22E-5</v>
      </c>
    </row>
    <row r="493" spans="1:37" x14ac:dyDescent="0.25">
      <c r="A493" t="s">
        <v>172</v>
      </c>
      <c r="B493">
        <v>1008093</v>
      </c>
      <c r="C493">
        <v>2015</v>
      </c>
      <c r="D493" t="s">
        <v>43</v>
      </c>
      <c r="E493" t="s">
        <v>44</v>
      </c>
      <c r="F493" t="s">
        <v>45</v>
      </c>
      <c r="G493" s="1" t="s">
        <v>387</v>
      </c>
      <c r="I493" s="1" t="s">
        <v>47</v>
      </c>
      <c r="J493" t="s">
        <v>48</v>
      </c>
      <c r="K493" t="s">
        <v>49</v>
      </c>
      <c r="L493" s="1">
        <v>21805</v>
      </c>
      <c r="M493">
        <v>87.5</v>
      </c>
      <c r="N493">
        <v>31</v>
      </c>
      <c r="O493">
        <v>46.5</v>
      </c>
      <c r="P493">
        <v>8.1386E-2</v>
      </c>
      <c r="Q493">
        <v>0.14383499999999999</v>
      </c>
      <c r="R493">
        <v>4.2839999999999996E-3</v>
      </c>
      <c r="S493">
        <v>7.77E-3</v>
      </c>
      <c r="T493" s="1">
        <v>2</v>
      </c>
      <c r="U493" s="1">
        <v>6</v>
      </c>
      <c r="V493" s="1">
        <v>0</v>
      </c>
      <c r="W493" s="1" t="s">
        <v>49</v>
      </c>
      <c r="AC493" s="1" t="s">
        <v>49</v>
      </c>
      <c r="AG493" s="1" t="s">
        <v>50</v>
      </c>
      <c r="AH493" s="1">
        <v>6</v>
      </c>
      <c r="AI493">
        <v>235.91239680000001</v>
      </c>
      <c r="AJ493" s="1">
        <v>8.26263E-2</v>
      </c>
      <c r="AK493">
        <v>2.0269999999999999E-4</v>
      </c>
    </row>
    <row r="494" spans="1:37" x14ac:dyDescent="0.25">
      <c r="A494" t="s">
        <v>148</v>
      </c>
      <c r="B494">
        <v>1009720</v>
      </c>
      <c r="C494">
        <v>2015</v>
      </c>
      <c r="D494" t="s">
        <v>43</v>
      </c>
      <c r="E494" t="s">
        <v>44</v>
      </c>
      <c r="F494" t="s">
        <v>45</v>
      </c>
      <c r="G494" s="1" t="s">
        <v>386</v>
      </c>
      <c r="I494" s="1" t="s">
        <v>47</v>
      </c>
      <c r="J494" t="s">
        <v>131</v>
      </c>
      <c r="K494" t="s">
        <v>49</v>
      </c>
      <c r="L494" s="1">
        <v>42557</v>
      </c>
      <c r="M494">
        <v>137.5</v>
      </c>
      <c r="N494">
        <v>38</v>
      </c>
      <c r="O494">
        <v>46.98</v>
      </c>
      <c r="P494">
        <v>8.9037999999999999E-3</v>
      </c>
      <c r="Q494">
        <v>9.0992999999999994E-3</v>
      </c>
      <c r="R494">
        <v>0.26080219999999998</v>
      </c>
      <c r="S494">
        <v>0.2673915</v>
      </c>
      <c r="T494" s="1">
        <v>9</v>
      </c>
      <c r="U494" s="1">
        <v>3</v>
      </c>
      <c r="V494" s="1">
        <v>0</v>
      </c>
      <c r="W494" s="1" t="s">
        <v>49</v>
      </c>
      <c r="AC494" s="1" t="s">
        <v>50</v>
      </c>
      <c r="AD494" s="1">
        <v>1</v>
      </c>
      <c r="AE494">
        <v>8.6162699999999995E-2</v>
      </c>
      <c r="AF494" s="1">
        <v>0.94322280000000003</v>
      </c>
      <c r="AG494" s="1" t="s">
        <v>50</v>
      </c>
      <c r="AH494" s="1">
        <v>2</v>
      </c>
      <c r="AI494">
        <v>35.751868700000003</v>
      </c>
      <c r="AJ494" s="1">
        <v>2.7673799999999998E-2</v>
      </c>
      <c r="AK494">
        <v>5.9799999999999997E-5</v>
      </c>
    </row>
    <row r="495" spans="1:37" x14ac:dyDescent="0.25">
      <c r="A495" t="s">
        <v>181</v>
      </c>
      <c r="B495">
        <v>1009238</v>
      </c>
      <c r="C495">
        <v>2015</v>
      </c>
      <c r="D495" t="s">
        <v>43</v>
      </c>
      <c r="E495" t="s">
        <v>44</v>
      </c>
      <c r="F495" t="s">
        <v>45</v>
      </c>
      <c r="G495" s="1" t="s">
        <v>388</v>
      </c>
      <c r="I495" s="1" t="s">
        <v>47</v>
      </c>
      <c r="J495" t="s">
        <v>86</v>
      </c>
      <c r="K495" t="s">
        <v>49</v>
      </c>
      <c r="L495" s="1">
        <v>1261.9000000000001</v>
      </c>
      <c r="M495">
        <v>138.29</v>
      </c>
      <c r="N495">
        <v>32.409999999999997</v>
      </c>
      <c r="O495">
        <v>36.799999999999997</v>
      </c>
      <c r="P495">
        <v>8.0030000000000004E-2</v>
      </c>
      <c r="Q495">
        <v>8.0030000000000004E-2</v>
      </c>
      <c r="R495">
        <v>0.46427000000000002</v>
      </c>
      <c r="S495">
        <v>0.46427000000000002</v>
      </c>
      <c r="T495" s="1">
        <v>1</v>
      </c>
      <c r="U495" s="1">
        <v>2</v>
      </c>
      <c r="V495" s="1">
        <v>0</v>
      </c>
      <c r="W495" s="1" t="s">
        <v>49</v>
      </c>
      <c r="AC495" s="1" t="s">
        <v>50</v>
      </c>
      <c r="AD495" s="1">
        <v>2</v>
      </c>
      <c r="AE495">
        <v>5.5030000000000003E-2</v>
      </c>
      <c r="AF495" s="1">
        <v>0.11652999999999999</v>
      </c>
      <c r="AG495" s="1" t="s">
        <v>49</v>
      </c>
    </row>
    <row r="496" spans="1:37" x14ac:dyDescent="0.25">
      <c r="A496" t="s">
        <v>163</v>
      </c>
      <c r="B496">
        <v>1008936</v>
      </c>
      <c r="C496">
        <v>2015</v>
      </c>
      <c r="D496" t="s">
        <v>43</v>
      </c>
      <c r="E496" t="s">
        <v>44</v>
      </c>
      <c r="F496" t="s">
        <v>45</v>
      </c>
      <c r="G496" s="1" t="s">
        <v>389</v>
      </c>
      <c r="I496" s="1" t="s">
        <v>62</v>
      </c>
      <c r="K496" t="s">
        <v>49</v>
      </c>
      <c r="L496" s="1">
        <v>102339</v>
      </c>
      <c r="M496">
        <v>133.5</v>
      </c>
      <c r="N496">
        <v>19.5</v>
      </c>
      <c r="O496">
        <v>36.49</v>
      </c>
      <c r="P496">
        <v>2.7699999999999999E-3</v>
      </c>
      <c r="Q496">
        <v>5.7600000000000004E-3</v>
      </c>
      <c r="R496">
        <v>1.9730000000000001E-2</v>
      </c>
      <c r="S496">
        <v>5.9420000000000001E-2</v>
      </c>
      <c r="T496" s="1">
        <v>25</v>
      </c>
      <c r="U496" s="1">
        <v>48</v>
      </c>
      <c r="V496" s="1">
        <v>0</v>
      </c>
      <c r="W496" s="1" t="s">
        <v>49</v>
      </c>
      <c r="X496" s="1">
        <v>0</v>
      </c>
      <c r="Y496">
        <v>0</v>
      </c>
      <c r="Z496">
        <v>0</v>
      </c>
      <c r="AA496">
        <v>0</v>
      </c>
      <c r="AB496" s="1">
        <v>0</v>
      </c>
      <c r="AC496" s="1" t="s">
        <v>50</v>
      </c>
      <c r="AD496" s="1">
        <v>40</v>
      </c>
      <c r="AE496">
        <v>0</v>
      </c>
      <c r="AF496" s="1">
        <v>0.6</v>
      </c>
      <c r="AG496" s="1" t="s">
        <v>50</v>
      </c>
      <c r="AH496" s="1">
        <v>8</v>
      </c>
      <c r="AI496">
        <v>29.2</v>
      </c>
      <c r="AJ496" s="1">
        <v>0</v>
      </c>
      <c r="AK496">
        <v>0</v>
      </c>
    </row>
    <row r="497" spans="1:37" x14ac:dyDescent="0.25">
      <c r="A497" t="s">
        <v>158</v>
      </c>
      <c r="B497">
        <v>1008123</v>
      </c>
      <c r="C497">
        <v>2015</v>
      </c>
      <c r="D497" t="s">
        <v>43</v>
      </c>
      <c r="E497" t="s">
        <v>44</v>
      </c>
      <c r="F497" t="s">
        <v>45</v>
      </c>
      <c r="G497" s="1" t="s">
        <v>390</v>
      </c>
      <c r="I497" s="1" t="s">
        <v>47</v>
      </c>
      <c r="J497" t="s">
        <v>48</v>
      </c>
      <c r="K497" t="s">
        <v>49</v>
      </c>
      <c r="L497" s="1">
        <v>2971.0054316000001</v>
      </c>
      <c r="M497">
        <v>89</v>
      </c>
      <c r="N497">
        <v>77</v>
      </c>
      <c r="O497">
        <v>35.5</v>
      </c>
      <c r="P497">
        <v>0.10863</v>
      </c>
      <c r="Q497">
        <v>0.10863</v>
      </c>
      <c r="R497">
        <v>0.49286999999999997</v>
      </c>
      <c r="S497">
        <v>0.49286999999999997</v>
      </c>
      <c r="T497" s="1">
        <v>1</v>
      </c>
      <c r="U497" s="1">
        <v>1</v>
      </c>
      <c r="V497" s="1">
        <v>1</v>
      </c>
      <c r="W497" s="1" t="s">
        <v>49</v>
      </c>
      <c r="AC497" s="1" t="s">
        <v>50</v>
      </c>
      <c r="AD497" s="1">
        <v>1</v>
      </c>
      <c r="AE497">
        <v>0.1</v>
      </c>
      <c r="AF497" s="1">
        <v>2.4E-2</v>
      </c>
      <c r="AG497" s="1" t="s">
        <v>49</v>
      </c>
    </row>
    <row r="498" spans="1:37" x14ac:dyDescent="0.25">
      <c r="A498" t="s">
        <v>233</v>
      </c>
      <c r="B498">
        <v>1011421</v>
      </c>
      <c r="C498">
        <v>2015</v>
      </c>
      <c r="D498" t="s">
        <v>43</v>
      </c>
      <c r="E498" t="s">
        <v>44</v>
      </c>
      <c r="F498" t="s">
        <v>45</v>
      </c>
      <c r="G498" s="1" t="s">
        <v>390</v>
      </c>
      <c r="I498" s="1" t="s">
        <v>47</v>
      </c>
      <c r="J498" t="s">
        <v>234</v>
      </c>
      <c r="K498" t="s">
        <v>49</v>
      </c>
      <c r="L498" s="1">
        <v>37323.754059999999</v>
      </c>
      <c r="M498">
        <v>68.796049499999995</v>
      </c>
      <c r="N498">
        <v>354.05886090000001</v>
      </c>
      <c r="O498">
        <v>38.412522299999999</v>
      </c>
      <c r="P498">
        <v>8.8096000000000008E-3</v>
      </c>
      <c r="Q498">
        <v>1.31272E-2</v>
      </c>
      <c r="R498">
        <v>0.44956000000000002</v>
      </c>
      <c r="S498">
        <v>0.60007710000000003</v>
      </c>
      <c r="T498" s="1">
        <v>3</v>
      </c>
      <c r="U498" s="1">
        <v>3</v>
      </c>
      <c r="V498" s="1">
        <v>0</v>
      </c>
      <c r="W498" s="1" t="s">
        <v>49</v>
      </c>
      <c r="AC498" s="1" t="s">
        <v>50</v>
      </c>
      <c r="AD498" s="1">
        <v>3</v>
      </c>
      <c r="AE498">
        <v>4.1455472000000002</v>
      </c>
      <c r="AF498" s="1">
        <v>75.232883299999997</v>
      </c>
      <c r="AG498" s="1" t="s">
        <v>49</v>
      </c>
      <c r="AK498">
        <v>0</v>
      </c>
    </row>
    <row r="499" spans="1:37" x14ac:dyDescent="0.25">
      <c r="A499" t="s">
        <v>163</v>
      </c>
      <c r="B499">
        <v>1008936</v>
      </c>
      <c r="C499">
        <v>2015</v>
      </c>
      <c r="D499" t="s">
        <v>43</v>
      </c>
      <c r="E499" t="s">
        <v>44</v>
      </c>
      <c r="F499" t="s">
        <v>45</v>
      </c>
      <c r="G499" s="1" t="s">
        <v>391</v>
      </c>
      <c r="I499" s="1" t="s">
        <v>62</v>
      </c>
      <c r="K499" t="s">
        <v>49</v>
      </c>
      <c r="L499" s="1">
        <v>161558</v>
      </c>
      <c r="M499">
        <v>99</v>
      </c>
      <c r="N499">
        <v>32</v>
      </c>
      <c r="O499">
        <v>45.22</v>
      </c>
      <c r="P499">
        <v>9.5259999999999997E-2</v>
      </c>
      <c r="Q499">
        <v>9.5259999999999997E-2</v>
      </c>
      <c r="R499">
        <v>0.31533</v>
      </c>
      <c r="S499">
        <v>0.31533</v>
      </c>
      <c r="T499" s="1">
        <v>8</v>
      </c>
      <c r="U499" s="1">
        <v>19</v>
      </c>
      <c r="V499" s="1">
        <v>0</v>
      </c>
      <c r="W499" s="1" t="s">
        <v>49</v>
      </c>
      <c r="X499" s="1">
        <v>0</v>
      </c>
      <c r="Y499">
        <v>0</v>
      </c>
      <c r="Z499">
        <v>0</v>
      </c>
      <c r="AA499">
        <v>0</v>
      </c>
      <c r="AB499" s="1">
        <v>0</v>
      </c>
      <c r="AC499" s="1" t="s">
        <v>49</v>
      </c>
      <c r="AD499" s="1">
        <v>0</v>
      </c>
      <c r="AE499">
        <v>0</v>
      </c>
      <c r="AF499" s="1">
        <v>0</v>
      </c>
      <c r="AG499" s="1" t="s">
        <v>50</v>
      </c>
      <c r="AH499" s="1">
        <v>19</v>
      </c>
      <c r="AI499">
        <v>274.5</v>
      </c>
      <c r="AJ499" s="1">
        <v>0.33</v>
      </c>
      <c r="AK499">
        <v>0</v>
      </c>
    </row>
    <row r="500" spans="1:37" x14ac:dyDescent="0.25">
      <c r="A500" t="s">
        <v>126</v>
      </c>
      <c r="B500">
        <v>1006770</v>
      </c>
      <c r="C500">
        <v>2015</v>
      </c>
      <c r="D500" t="s">
        <v>43</v>
      </c>
      <c r="E500" t="s">
        <v>44</v>
      </c>
      <c r="F500" t="s">
        <v>45</v>
      </c>
      <c r="G500" s="1" t="s">
        <v>392</v>
      </c>
      <c r="I500" s="1" t="s">
        <v>47</v>
      </c>
      <c r="J500" t="s">
        <v>48</v>
      </c>
      <c r="K500" t="s">
        <v>49</v>
      </c>
      <c r="L500" s="1">
        <v>4015</v>
      </c>
      <c r="M500">
        <v>110</v>
      </c>
      <c r="N500">
        <v>13</v>
      </c>
      <c r="O500">
        <v>40</v>
      </c>
      <c r="P500">
        <v>0</v>
      </c>
      <c r="Q500">
        <v>0</v>
      </c>
      <c r="R500">
        <v>0.17199999999999999</v>
      </c>
      <c r="S500">
        <v>0.17199999999999999</v>
      </c>
      <c r="T500" s="1">
        <v>1</v>
      </c>
      <c r="U500" s="1">
        <v>1</v>
      </c>
      <c r="V500" s="1">
        <v>0</v>
      </c>
      <c r="W500" s="1" t="s">
        <v>49</v>
      </c>
      <c r="X500" s="1">
        <v>0</v>
      </c>
      <c r="Y500">
        <v>0</v>
      </c>
      <c r="Z500">
        <v>0</v>
      </c>
      <c r="AA500">
        <v>0</v>
      </c>
      <c r="AB500" s="1">
        <v>0</v>
      </c>
      <c r="AC500" s="1" t="s">
        <v>50</v>
      </c>
      <c r="AD500" s="1">
        <v>1</v>
      </c>
      <c r="AE500">
        <v>0</v>
      </c>
      <c r="AF500" s="1">
        <v>0</v>
      </c>
      <c r="AG500" s="1" t="s">
        <v>49</v>
      </c>
      <c r="AH500" s="1">
        <v>0</v>
      </c>
      <c r="AI500">
        <v>0</v>
      </c>
      <c r="AJ500" s="1">
        <v>0</v>
      </c>
      <c r="AK500">
        <v>0</v>
      </c>
    </row>
    <row r="501" spans="1:37" x14ac:dyDescent="0.25">
      <c r="A501" t="s">
        <v>139</v>
      </c>
      <c r="B501">
        <v>1008219</v>
      </c>
      <c r="C501">
        <v>2015</v>
      </c>
      <c r="D501" t="s">
        <v>43</v>
      </c>
      <c r="E501" t="s">
        <v>44</v>
      </c>
      <c r="F501" t="s">
        <v>45</v>
      </c>
      <c r="G501" s="1" t="s">
        <v>392</v>
      </c>
      <c r="I501" s="1" t="s">
        <v>47</v>
      </c>
      <c r="J501" t="s">
        <v>86</v>
      </c>
      <c r="K501" t="s">
        <v>49</v>
      </c>
      <c r="L501" s="1">
        <v>116195.19</v>
      </c>
      <c r="M501">
        <v>79.33</v>
      </c>
      <c r="N501">
        <v>145.71</v>
      </c>
      <c r="O501">
        <v>46.09</v>
      </c>
      <c r="P501">
        <v>3.4000000000000002E-2</v>
      </c>
      <c r="Q501">
        <v>3.5999999999999997E-2</v>
      </c>
      <c r="R501">
        <v>0.81899999999999995</v>
      </c>
      <c r="S501">
        <v>0.83599999999999997</v>
      </c>
      <c r="T501" s="1">
        <v>21</v>
      </c>
      <c r="U501" s="1">
        <v>7</v>
      </c>
      <c r="V501" s="1">
        <v>0</v>
      </c>
      <c r="W501" s="1" t="s">
        <v>49</v>
      </c>
      <c r="AC501" s="1" t="s">
        <v>49</v>
      </c>
      <c r="AG501" s="1" t="s">
        <v>50</v>
      </c>
      <c r="AH501" s="1">
        <v>7</v>
      </c>
      <c r="AI501">
        <v>66.900000000000006</v>
      </c>
      <c r="AJ501" s="1">
        <v>0.3</v>
      </c>
      <c r="AK501">
        <v>0</v>
      </c>
    </row>
    <row r="502" spans="1:37" x14ac:dyDescent="0.25">
      <c r="A502" t="s">
        <v>172</v>
      </c>
      <c r="B502">
        <v>1008093</v>
      </c>
      <c r="C502">
        <v>2015</v>
      </c>
      <c r="D502" t="s">
        <v>43</v>
      </c>
      <c r="E502" t="s">
        <v>44</v>
      </c>
      <c r="F502" t="s">
        <v>45</v>
      </c>
      <c r="G502" s="1" t="s">
        <v>393</v>
      </c>
      <c r="I502" s="1" t="s">
        <v>47</v>
      </c>
      <c r="J502" t="s">
        <v>48</v>
      </c>
      <c r="K502" t="s">
        <v>49</v>
      </c>
      <c r="L502" s="1">
        <v>24247.08</v>
      </c>
      <c r="M502">
        <v>67</v>
      </c>
      <c r="N502">
        <v>42.5</v>
      </c>
      <c r="O502">
        <v>46.5</v>
      </c>
      <c r="P502">
        <v>0.395231</v>
      </c>
      <c r="Q502">
        <v>0.39810600000000002</v>
      </c>
      <c r="R502">
        <v>5.0210000000000003E-3</v>
      </c>
      <c r="S502">
        <v>5.0879999999999996E-3</v>
      </c>
      <c r="T502" s="1">
        <v>2</v>
      </c>
      <c r="U502" s="1">
        <v>7</v>
      </c>
      <c r="V502" s="1">
        <v>0</v>
      </c>
      <c r="W502" s="1" t="s">
        <v>50</v>
      </c>
      <c r="X502" s="1">
        <v>4</v>
      </c>
      <c r="Y502">
        <v>7.9210799999999998E-2</v>
      </c>
      <c r="Z502">
        <v>2.2676520999999998</v>
      </c>
      <c r="AA502">
        <v>0</v>
      </c>
      <c r="AB502" s="1">
        <v>0</v>
      </c>
      <c r="AC502" s="1" t="s">
        <v>49</v>
      </c>
      <c r="AG502" s="1" t="s">
        <v>50</v>
      </c>
      <c r="AH502" s="1">
        <v>3</v>
      </c>
      <c r="AI502">
        <v>13.615294799999999</v>
      </c>
      <c r="AJ502" s="1">
        <v>1.7846999999999998E-2</v>
      </c>
      <c r="AK502">
        <v>1.45E-5</v>
      </c>
    </row>
    <row r="503" spans="1:37" x14ac:dyDescent="0.25">
      <c r="A503" t="s">
        <v>126</v>
      </c>
      <c r="B503">
        <v>1006770</v>
      </c>
      <c r="C503">
        <v>2015</v>
      </c>
      <c r="D503" t="s">
        <v>43</v>
      </c>
      <c r="E503" t="s">
        <v>44</v>
      </c>
      <c r="F503" t="s">
        <v>45</v>
      </c>
      <c r="G503" s="1" t="s">
        <v>394</v>
      </c>
      <c r="I503" s="1" t="s">
        <v>47</v>
      </c>
      <c r="J503" t="s">
        <v>48</v>
      </c>
      <c r="K503" t="s">
        <v>49</v>
      </c>
      <c r="L503" s="1">
        <v>9490</v>
      </c>
      <c r="M503">
        <v>94</v>
      </c>
      <c r="N503">
        <v>83</v>
      </c>
      <c r="O503">
        <v>40</v>
      </c>
      <c r="P503">
        <v>1.08399997E-2</v>
      </c>
      <c r="Q503">
        <v>1.08399997E-2</v>
      </c>
      <c r="R503">
        <v>0.67983001470000004</v>
      </c>
      <c r="S503">
        <v>0.67983001470000004</v>
      </c>
      <c r="T503" s="1">
        <v>1</v>
      </c>
      <c r="U503" s="1">
        <v>1</v>
      </c>
      <c r="V503" s="1">
        <v>0</v>
      </c>
      <c r="W503" s="1" t="s">
        <v>49</v>
      </c>
      <c r="X503" s="1">
        <v>0</v>
      </c>
      <c r="Y503">
        <v>0</v>
      </c>
      <c r="Z503">
        <v>0</v>
      </c>
      <c r="AA503">
        <v>0</v>
      </c>
      <c r="AB503" s="1">
        <v>0</v>
      </c>
      <c r="AC503" s="1" t="s">
        <v>50</v>
      </c>
      <c r="AD503" s="1">
        <v>1</v>
      </c>
      <c r="AE503">
        <v>0.1</v>
      </c>
      <c r="AF503" s="1">
        <v>2.8519999981000002</v>
      </c>
      <c r="AG503" s="1" t="s">
        <v>49</v>
      </c>
      <c r="AH503" s="1">
        <v>0</v>
      </c>
      <c r="AI503">
        <v>0</v>
      </c>
      <c r="AJ503" s="1">
        <v>0</v>
      </c>
      <c r="AK503">
        <v>0</v>
      </c>
    </row>
    <row r="504" spans="1:37" x14ac:dyDescent="0.25">
      <c r="A504" t="s">
        <v>126</v>
      </c>
      <c r="B504">
        <v>1006770</v>
      </c>
      <c r="C504">
        <v>2015</v>
      </c>
      <c r="D504" t="s">
        <v>43</v>
      </c>
      <c r="E504" t="s">
        <v>44</v>
      </c>
      <c r="F504" t="s">
        <v>45</v>
      </c>
      <c r="G504" s="1" t="s">
        <v>394</v>
      </c>
      <c r="I504" s="1" t="s">
        <v>62</v>
      </c>
      <c r="K504" t="s">
        <v>49</v>
      </c>
      <c r="L504" s="1">
        <v>381060</v>
      </c>
      <c r="M504">
        <v>83.272727272699996</v>
      </c>
      <c r="N504">
        <v>0</v>
      </c>
      <c r="O504">
        <v>32</v>
      </c>
      <c r="P504">
        <v>7.6E-3</v>
      </c>
      <c r="Q504">
        <v>1.0800000000000001E-2</v>
      </c>
      <c r="R504">
        <v>0.67979999999999996</v>
      </c>
      <c r="S504">
        <v>0.77259999999999995</v>
      </c>
      <c r="T504" s="1">
        <v>20</v>
      </c>
      <c r="U504" s="1">
        <v>20</v>
      </c>
      <c r="V504" s="1">
        <v>0</v>
      </c>
      <c r="W504" s="1" t="s">
        <v>49</v>
      </c>
      <c r="X504" s="1">
        <v>0</v>
      </c>
      <c r="Y504">
        <v>0</v>
      </c>
      <c r="Z504">
        <v>0</v>
      </c>
      <c r="AA504">
        <v>0</v>
      </c>
      <c r="AB504" s="1">
        <v>0</v>
      </c>
      <c r="AC504" s="1" t="s">
        <v>50</v>
      </c>
      <c r="AD504" s="1">
        <v>20</v>
      </c>
      <c r="AE504">
        <v>1.3</v>
      </c>
      <c r="AF504" s="1">
        <v>33.035699577499997</v>
      </c>
      <c r="AG504" s="1" t="s">
        <v>49</v>
      </c>
      <c r="AH504" s="1">
        <v>0</v>
      </c>
      <c r="AI504">
        <v>0</v>
      </c>
      <c r="AJ504" s="1">
        <v>0</v>
      </c>
      <c r="AK504">
        <v>0</v>
      </c>
    </row>
    <row r="505" spans="1:37" x14ac:dyDescent="0.25">
      <c r="A505" t="s">
        <v>130</v>
      </c>
      <c r="B505">
        <v>1010222</v>
      </c>
      <c r="C505">
        <v>2015</v>
      </c>
      <c r="D505" t="s">
        <v>43</v>
      </c>
      <c r="E505" t="s">
        <v>44</v>
      </c>
      <c r="F505" t="s">
        <v>45</v>
      </c>
      <c r="G505" s="1" t="s">
        <v>394</v>
      </c>
      <c r="I505" s="1" t="s">
        <v>47</v>
      </c>
      <c r="J505" t="s">
        <v>131</v>
      </c>
      <c r="K505" t="s">
        <v>49</v>
      </c>
      <c r="L505" s="1">
        <v>29262</v>
      </c>
      <c r="M505">
        <v>77</v>
      </c>
      <c r="N505">
        <v>32.5</v>
      </c>
      <c r="O505">
        <v>43.81</v>
      </c>
      <c r="P505">
        <v>3.9064399999999999E-2</v>
      </c>
      <c r="Q505">
        <v>3.9064399999999999E-2</v>
      </c>
      <c r="R505">
        <v>0.79819910000000005</v>
      </c>
      <c r="S505">
        <v>0.79819910000000005</v>
      </c>
      <c r="T505" s="1">
        <v>16</v>
      </c>
      <c r="U505" s="1">
        <v>16</v>
      </c>
      <c r="V505" s="1">
        <v>0</v>
      </c>
      <c r="W505" s="1" t="s">
        <v>49</v>
      </c>
      <c r="AC505" s="1" t="s">
        <v>50</v>
      </c>
      <c r="AD505" s="1">
        <v>16</v>
      </c>
      <c r="AE505">
        <v>0.15680089999999999</v>
      </c>
      <c r="AF505" s="1">
        <v>1.1678930999999999</v>
      </c>
      <c r="AG505" s="1" t="s">
        <v>49</v>
      </c>
    </row>
    <row r="506" spans="1:37" x14ac:dyDescent="0.25">
      <c r="A506" t="s">
        <v>324</v>
      </c>
      <c r="B506">
        <v>1011260</v>
      </c>
      <c r="C506">
        <v>2015</v>
      </c>
      <c r="D506" t="s">
        <v>43</v>
      </c>
      <c r="E506" t="s">
        <v>44</v>
      </c>
      <c r="F506" t="s">
        <v>45</v>
      </c>
      <c r="G506" s="1" t="s">
        <v>394</v>
      </c>
      <c r="I506" s="1" t="s">
        <v>47</v>
      </c>
      <c r="J506" t="s">
        <v>325</v>
      </c>
      <c r="K506" t="s">
        <v>49</v>
      </c>
      <c r="L506" s="1">
        <v>9353</v>
      </c>
      <c r="M506">
        <v>120</v>
      </c>
      <c r="N506">
        <v>25</v>
      </c>
      <c r="O506">
        <v>51</v>
      </c>
      <c r="P506">
        <v>7.1223999999999996E-2</v>
      </c>
      <c r="Q506">
        <v>7.1223999999999996E-2</v>
      </c>
      <c r="R506">
        <v>0.15875400000000001</v>
      </c>
      <c r="S506">
        <v>0.15875400000000001</v>
      </c>
      <c r="T506" s="1">
        <v>3</v>
      </c>
      <c r="U506" s="1">
        <v>3</v>
      </c>
      <c r="V506" s="1">
        <v>0</v>
      </c>
      <c r="W506" s="1" t="s">
        <v>49</v>
      </c>
      <c r="AC506" s="1" t="s">
        <v>50</v>
      </c>
      <c r="AD506" s="1">
        <v>3</v>
      </c>
      <c r="AE506">
        <v>1.08</v>
      </c>
      <c r="AF506" s="1">
        <v>0.87880000000000003</v>
      </c>
      <c r="AG506" s="1" t="s">
        <v>49</v>
      </c>
    </row>
    <row r="507" spans="1:37" x14ac:dyDescent="0.25">
      <c r="A507" t="s">
        <v>163</v>
      </c>
      <c r="B507">
        <v>1008936</v>
      </c>
      <c r="C507">
        <v>2015</v>
      </c>
      <c r="D507" t="s">
        <v>43</v>
      </c>
      <c r="E507" t="s">
        <v>44</v>
      </c>
      <c r="F507" t="s">
        <v>45</v>
      </c>
      <c r="G507" s="1" t="s">
        <v>395</v>
      </c>
      <c r="I507" s="1" t="s">
        <v>62</v>
      </c>
      <c r="K507" t="s">
        <v>49</v>
      </c>
      <c r="L507" s="1">
        <v>3791</v>
      </c>
      <c r="M507">
        <v>99</v>
      </c>
      <c r="N507">
        <v>32</v>
      </c>
      <c r="O507">
        <v>45.22</v>
      </c>
      <c r="P507">
        <v>9.5259999999999997E-2</v>
      </c>
      <c r="Q507">
        <v>9.5259999999999997E-2</v>
      </c>
      <c r="R507">
        <v>0.31533</v>
      </c>
      <c r="S507">
        <v>0.31533</v>
      </c>
      <c r="T507" s="1">
        <v>1</v>
      </c>
      <c r="U507" s="1">
        <v>3</v>
      </c>
      <c r="V507" s="1">
        <v>0</v>
      </c>
      <c r="W507" s="1" t="s">
        <v>49</v>
      </c>
      <c r="X507" s="1">
        <v>0</v>
      </c>
      <c r="Y507">
        <v>0</v>
      </c>
      <c r="Z507">
        <v>0</v>
      </c>
      <c r="AA507">
        <v>0</v>
      </c>
      <c r="AB507" s="1">
        <v>0</v>
      </c>
      <c r="AC507" s="1" t="s">
        <v>49</v>
      </c>
      <c r="AD507" s="1">
        <v>0</v>
      </c>
      <c r="AE507">
        <v>0</v>
      </c>
      <c r="AF507" s="1">
        <v>0</v>
      </c>
      <c r="AG507" s="1" t="s">
        <v>50</v>
      </c>
      <c r="AH507" s="1">
        <v>3</v>
      </c>
      <c r="AI507">
        <v>6.4</v>
      </c>
      <c r="AJ507" s="1">
        <v>0.01</v>
      </c>
      <c r="AK507">
        <v>0</v>
      </c>
    </row>
    <row r="508" spans="1:37" x14ac:dyDescent="0.25">
      <c r="A508" t="s">
        <v>130</v>
      </c>
      <c r="B508">
        <v>1010222</v>
      </c>
      <c r="C508">
        <v>2015</v>
      </c>
      <c r="D508" t="s">
        <v>43</v>
      </c>
      <c r="E508" t="s">
        <v>44</v>
      </c>
      <c r="F508" t="s">
        <v>45</v>
      </c>
      <c r="G508" s="1" t="s">
        <v>395</v>
      </c>
      <c r="I508" s="1" t="s">
        <v>47</v>
      </c>
      <c r="J508" t="s">
        <v>131</v>
      </c>
      <c r="K508" t="s">
        <v>49</v>
      </c>
      <c r="L508" s="1">
        <v>21975</v>
      </c>
      <c r="M508">
        <v>77</v>
      </c>
      <c r="N508">
        <v>32.5</v>
      </c>
      <c r="O508">
        <v>43.81</v>
      </c>
      <c r="P508">
        <v>3.9064399999999999E-2</v>
      </c>
      <c r="Q508">
        <v>3.9064399999999999E-2</v>
      </c>
      <c r="R508">
        <v>0.79819910000000005</v>
      </c>
      <c r="S508">
        <v>0.79819910000000005</v>
      </c>
      <c r="T508" s="1">
        <v>16</v>
      </c>
      <c r="U508" s="1">
        <v>16</v>
      </c>
      <c r="V508" s="1">
        <v>0</v>
      </c>
      <c r="W508" s="1" t="s">
        <v>49</v>
      </c>
      <c r="AC508" s="1" t="s">
        <v>50</v>
      </c>
      <c r="AD508" s="1">
        <v>16</v>
      </c>
      <c r="AE508">
        <v>0.11775339999999999</v>
      </c>
      <c r="AF508" s="1">
        <v>0.87705730000000004</v>
      </c>
      <c r="AG508" s="1" t="s">
        <v>49</v>
      </c>
    </row>
    <row r="509" spans="1:37" x14ac:dyDescent="0.25">
      <c r="A509" t="s">
        <v>396</v>
      </c>
      <c r="B509">
        <v>1009862</v>
      </c>
      <c r="C509">
        <v>2015</v>
      </c>
      <c r="D509" t="s">
        <v>43</v>
      </c>
      <c r="E509" t="s">
        <v>44</v>
      </c>
      <c r="F509" t="s">
        <v>45</v>
      </c>
      <c r="G509" s="1" t="s">
        <v>397</v>
      </c>
      <c r="I509" s="1" t="s">
        <v>47</v>
      </c>
      <c r="J509" t="s">
        <v>131</v>
      </c>
      <c r="K509" t="s">
        <v>49</v>
      </c>
      <c r="L509" s="1">
        <v>46030</v>
      </c>
      <c r="M509">
        <v>76.875</v>
      </c>
      <c r="N509">
        <v>25.714904700000002</v>
      </c>
      <c r="O509">
        <v>53.87</v>
      </c>
      <c r="P509">
        <v>4.7399999999999998E-2</v>
      </c>
      <c r="Q509">
        <v>4.7712900000000003E-2</v>
      </c>
      <c r="R509">
        <v>0.284194</v>
      </c>
      <c r="S509">
        <v>0.2856649</v>
      </c>
      <c r="T509" s="1">
        <v>58</v>
      </c>
      <c r="U509" s="1">
        <v>18</v>
      </c>
      <c r="V509" s="1">
        <v>0</v>
      </c>
      <c r="W509" s="1" t="s">
        <v>49</v>
      </c>
      <c r="AC509" s="1" t="s">
        <v>50</v>
      </c>
      <c r="AD509" s="1">
        <v>18</v>
      </c>
      <c r="AE509">
        <v>1.3661824</v>
      </c>
      <c r="AF509" s="1">
        <v>2.9982286999999999</v>
      </c>
      <c r="AG509" s="1" t="s">
        <v>49</v>
      </c>
    </row>
    <row r="510" spans="1:37" x14ac:dyDescent="0.25">
      <c r="A510" t="s">
        <v>264</v>
      </c>
      <c r="B510">
        <v>1011749</v>
      </c>
      <c r="C510">
        <v>2015</v>
      </c>
      <c r="D510" t="s">
        <v>43</v>
      </c>
      <c r="E510" t="s">
        <v>44</v>
      </c>
      <c r="F510" t="s">
        <v>45</v>
      </c>
      <c r="G510" s="1" t="s">
        <v>397</v>
      </c>
      <c r="I510" s="1" t="s">
        <v>47</v>
      </c>
      <c r="J510" t="s">
        <v>129</v>
      </c>
      <c r="K510" t="s">
        <v>49</v>
      </c>
      <c r="L510" s="1">
        <v>149642</v>
      </c>
      <c r="M510">
        <v>112.5238095</v>
      </c>
      <c r="N510">
        <v>34.047618999999997</v>
      </c>
      <c r="O510">
        <v>49.648611099999997</v>
      </c>
      <c r="P510">
        <v>1.8092299999999999E-2</v>
      </c>
      <c r="Q510">
        <v>1.88796E-2</v>
      </c>
      <c r="R510">
        <v>0.1770082</v>
      </c>
      <c r="S510">
        <v>0.27459929999999999</v>
      </c>
      <c r="T510" s="1">
        <v>45</v>
      </c>
      <c r="U510" s="1">
        <v>421</v>
      </c>
      <c r="V510" s="1">
        <v>95</v>
      </c>
      <c r="W510" s="1" t="s">
        <v>49</v>
      </c>
      <c r="AC510" s="1" t="s">
        <v>50</v>
      </c>
      <c r="AD510" s="1">
        <v>3</v>
      </c>
      <c r="AE510">
        <v>6.8236599999999994E-2</v>
      </c>
      <c r="AF510" s="1">
        <v>0.12841069999999999</v>
      </c>
      <c r="AG510" s="1" t="s">
        <v>50</v>
      </c>
      <c r="AH510" s="1">
        <v>92</v>
      </c>
      <c r="AI510">
        <v>106.6463387</v>
      </c>
      <c r="AJ510" s="1">
        <v>0.22835659999999999</v>
      </c>
      <c r="AK510">
        <v>1.84E-4</v>
      </c>
    </row>
    <row r="511" spans="1:37" x14ac:dyDescent="0.25">
      <c r="A511" t="s">
        <v>225</v>
      </c>
      <c r="B511">
        <v>1009706</v>
      </c>
      <c r="C511">
        <v>2015</v>
      </c>
      <c r="D511" t="s">
        <v>43</v>
      </c>
      <c r="E511" t="s">
        <v>44</v>
      </c>
      <c r="F511" t="s">
        <v>45</v>
      </c>
      <c r="G511" s="1" t="s">
        <v>398</v>
      </c>
      <c r="I511" s="1" t="s">
        <v>62</v>
      </c>
      <c r="K511" t="s">
        <v>49</v>
      </c>
      <c r="L511" s="1">
        <v>25561.200000000001</v>
      </c>
      <c r="M511">
        <v>88.9</v>
      </c>
      <c r="N511">
        <v>51.66</v>
      </c>
      <c r="O511">
        <v>44.47</v>
      </c>
      <c r="P511">
        <v>2.0299999999999999E-2</v>
      </c>
      <c r="Q511">
        <v>0.02</v>
      </c>
      <c r="R511">
        <v>0.20899999999999999</v>
      </c>
      <c r="S511">
        <v>0.20899999999999999</v>
      </c>
      <c r="T511" s="1">
        <v>9</v>
      </c>
      <c r="U511" s="1">
        <v>24</v>
      </c>
      <c r="V511" s="1">
        <v>0</v>
      </c>
      <c r="W511" s="1" t="s">
        <v>49</v>
      </c>
      <c r="AC511" s="1" t="s">
        <v>50</v>
      </c>
      <c r="AD511" s="1">
        <v>19</v>
      </c>
      <c r="AE511">
        <v>0.54758859999999998</v>
      </c>
      <c r="AF511" s="1">
        <v>9.2652567000000001</v>
      </c>
      <c r="AG511" s="1" t="s">
        <v>50</v>
      </c>
      <c r="AH511" s="1">
        <v>5</v>
      </c>
      <c r="AI511">
        <v>13.1500723</v>
      </c>
      <c r="AJ511" s="1">
        <v>9.5849699999999996E-2</v>
      </c>
      <c r="AK511">
        <v>1.0095E-3</v>
      </c>
    </row>
    <row r="512" spans="1:37" x14ac:dyDescent="0.25">
      <c r="A512" t="s">
        <v>139</v>
      </c>
      <c r="B512">
        <v>1008219</v>
      </c>
      <c r="C512">
        <v>2015</v>
      </c>
      <c r="D512" t="s">
        <v>43</v>
      </c>
      <c r="E512" t="s">
        <v>44</v>
      </c>
      <c r="F512" t="s">
        <v>45</v>
      </c>
      <c r="G512" s="1" t="s">
        <v>399</v>
      </c>
      <c r="I512" s="1" t="s">
        <v>47</v>
      </c>
      <c r="J512" t="s">
        <v>86</v>
      </c>
      <c r="K512" t="s">
        <v>49</v>
      </c>
      <c r="L512" s="1">
        <v>113330.69</v>
      </c>
      <c r="M512">
        <v>80.16</v>
      </c>
      <c r="N512">
        <v>50.79</v>
      </c>
      <c r="O512">
        <v>52.09</v>
      </c>
      <c r="P512">
        <v>3.4000000000000002E-2</v>
      </c>
      <c r="Q512">
        <v>3.5999999999999997E-2</v>
      </c>
      <c r="R512">
        <v>0.81899999999999995</v>
      </c>
      <c r="S512">
        <v>0.83599999999999997</v>
      </c>
      <c r="T512" s="1">
        <v>20</v>
      </c>
      <c r="U512" s="1">
        <v>29</v>
      </c>
      <c r="V512" s="1">
        <v>1</v>
      </c>
      <c r="W512" s="1" t="s">
        <v>49</v>
      </c>
      <c r="AC512" s="1" t="s">
        <v>50</v>
      </c>
      <c r="AD512" s="1">
        <v>6</v>
      </c>
      <c r="AE512">
        <v>0.5</v>
      </c>
      <c r="AF512" s="1">
        <v>4</v>
      </c>
      <c r="AG512" s="1" t="s">
        <v>50</v>
      </c>
      <c r="AH512" s="1">
        <v>12</v>
      </c>
      <c r="AI512">
        <v>49.2</v>
      </c>
      <c r="AJ512" s="1">
        <v>0.2</v>
      </c>
      <c r="AK512">
        <v>0</v>
      </c>
    </row>
    <row r="513" spans="1:37" x14ac:dyDescent="0.25">
      <c r="A513" t="s">
        <v>276</v>
      </c>
      <c r="B513">
        <v>1009245</v>
      </c>
      <c r="C513">
        <v>2015</v>
      </c>
      <c r="D513" t="s">
        <v>43</v>
      </c>
      <c r="E513" t="s">
        <v>44</v>
      </c>
      <c r="F513" t="s">
        <v>45</v>
      </c>
      <c r="G513" s="1" t="s">
        <v>399</v>
      </c>
      <c r="I513" s="1" t="s">
        <v>47</v>
      </c>
      <c r="J513" t="s">
        <v>48</v>
      </c>
      <c r="K513" t="s">
        <v>49</v>
      </c>
      <c r="L513" s="1">
        <v>11598</v>
      </c>
      <c r="M513">
        <v>65</v>
      </c>
      <c r="N513">
        <v>47.5</v>
      </c>
      <c r="O513">
        <v>57.2</v>
      </c>
      <c r="P513">
        <v>0.2853</v>
      </c>
      <c r="Q513">
        <v>0.4869</v>
      </c>
      <c r="R513">
        <v>5.8999999999999999E-3</v>
      </c>
      <c r="S513">
        <v>8.0999999999999996E-3</v>
      </c>
      <c r="T513" s="1">
        <v>2</v>
      </c>
      <c r="U513" s="1">
        <v>5</v>
      </c>
      <c r="V513" s="1">
        <v>0</v>
      </c>
      <c r="W513" s="1" t="s">
        <v>50</v>
      </c>
      <c r="X513" s="1">
        <v>5</v>
      </c>
      <c r="Y513">
        <v>1.9185199999999999E-2</v>
      </c>
      <c r="Z513">
        <v>0.29501569999999999</v>
      </c>
      <c r="AA513">
        <v>3.9149999999999998E-4</v>
      </c>
      <c r="AB513" s="1">
        <v>6.0207000000000004E-3</v>
      </c>
      <c r="AC513" s="1" t="s">
        <v>49</v>
      </c>
      <c r="AG513" s="1" t="s">
        <v>49</v>
      </c>
    </row>
    <row r="514" spans="1:37" x14ac:dyDescent="0.25">
      <c r="A514" t="s">
        <v>400</v>
      </c>
      <c r="B514">
        <v>1009082</v>
      </c>
      <c r="C514">
        <v>2015</v>
      </c>
      <c r="D514" t="s">
        <v>43</v>
      </c>
      <c r="E514" t="s">
        <v>44</v>
      </c>
      <c r="F514" t="s">
        <v>45</v>
      </c>
      <c r="G514" s="1" t="s">
        <v>401</v>
      </c>
      <c r="I514" s="1" t="s">
        <v>62</v>
      </c>
      <c r="K514" t="s">
        <v>49</v>
      </c>
      <c r="L514" s="1">
        <v>8304.7720000000008</v>
      </c>
      <c r="M514">
        <v>62</v>
      </c>
      <c r="N514">
        <v>20</v>
      </c>
      <c r="O514">
        <v>51.8</v>
      </c>
      <c r="P514">
        <v>5.6999999999999998E-4</v>
      </c>
      <c r="Q514">
        <v>2.2349999999999998E-2</v>
      </c>
      <c r="R514">
        <v>1.209E-2</v>
      </c>
      <c r="S514">
        <v>0.79381999999999997</v>
      </c>
      <c r="T514" s="1">
        <v>51</v>
      </c>
      <c r="U514" s="1">
        <v>2</v>
      </c>
      <c r="V514" s="1">
        <v>0</v>
      </c>
      <c r="W514" s="1" t="s">
        <v>49</v>
      </c>
      <c r="AC514" s="1" t="s">
        <v>50</v>
      </c>
      <c r="AD514" s="1">
        <v>2</v>
      </c>
      <c r="AE514">
        <v>0</v>
      </c>
      <c r="AF514" s="1">
        <v>0</v>
      </c>
      <c r="AG514" s="1" t="s">
        <v>49</v>
      </c>
    </row>
    <row r="515" spans="1:37" x14ac:dyDescent="0.25">
      <c r="A515" t="s">
        <v>402</v>
      </c>
      <c r="B515">
        <v>1008341</v>
      </c>
      <c r="C515">
        <v>2015</v>
      </c>
      <c r="D515" t="s">
        <v>43</v>
      </c>
      <c r="E515" t="s">
        <v>44</v>
      </c>
      <c r="F515" t="s">
        <v>45</v>
      </c>
      <c r="G515" s="1" t="s">
        <v>401</v>
      </c>
      <c r="I515" s="1" t="s">
        <v>47</v>
      </c>
      <c r="J515" t="s">
        <v>86</v>
      </c>
      <c r="K515" t="s">
        <v>49</v>
      </c>
      <c r="L515" s="1">
        <v>4001.3139999999999</v>
      </c>
      <c r="M515">
        <v>67.599999999999994</v>
      </c>
      <c r="N515">
        <v>18.510000000000002</v>
      </c>
      <c r="O515">
        <v>35.79</v>
      </c>
      <c r="P515">
        <v>0.02</v>
      </c>
      <c r="Q515">
        <v>0.02</v>
      </c>
      <c r="R515">
        <v>0.56999999999999995</v>
      </c>
      <c r="S515">
        <v>0.56999999999999995</v>
      </c>
      <c r="T515" s="1">
        <v>1</v>
      </c>
      <c r="U515" s="1">
        <v>2</v>
      </c>
      <c r="V515" s="1">
        <v>0</v>
      </c>
      <c r="W515" s="1" t="s">
        <v>49</v>
      </c>
      <c r="AC515" s="1" t="s">
        <v>50</v>
      </c>
      <c r="AD515" s="1">
        <v>2</v>
      </c>
      <c r="AE515">
        <v>0</v>
      </c>
      <c r="AF515" s="1">
        <v>0</v>
      </c>
      <c r="AG515" s="1" t="s">
        <v>49</v>
      </c>
    </row>
    <row r="516" spans="1:37" x14ac:dyDescent="0.25">
      <c r="A516" t="s">
        <v>403</v>
      </c>
      <c r="B516">
        <v>1009686</v>
      </c>
      <c r="C516">
        <v>2015</v>
      </c>
      <c r="D516" t="s">
        <v>43</v>
      </c>
      <c r="E516" t="s">
        <v>44</v>
      </c>
      <c r="F516" t="s">
        <v>45</v>
      </c>
      <c r="G516" s="1" t="s">
        <v>404</v>
      </c>
      <c r="I516" s="1" t="s">
        <v>47</v>
      </c>
      <c r="J516" t="s">
        <v>405</v>
      </c>
      <c r="K516" t="s">
        <v>49</v>
      </c>
      <c r="L516" s="1">
        <v>5935</v>
      </c>
      <c r="M516">
        <v>80</v>
      </c>
      <c r="N516">
        <v>30</v>
      </c>
      <c r="O516">
        <v>45</v>
      </c>
      <c r="P516">
        <v>8.5400000000000007E-3</v>
      </c>
      <c r="Q516">
        <v>1.553E-2</v>
      </c>
      <c r="R516">
        <v>0.87170000000000003</v>
      </c>
      <c r="S516">
        <v>0.91203999999999996</v>
      </c>
      <c r="T516" s="1">
        <v>1</v>
      </c>
      <c r="U516" s="1">
        <v>2</v>
      </c>
      <c r="V516" s="1">
        <v>0</v>
      </c>
      <c r="W516" s="1" t="s">
        <v>49</v>
      </c>
      <c r="AC516" s="1" t="s">
        <v>50</v>
      </c>
      <c r="AD516" s="1">
        <v>2</v>
      </c>
      <c r="AE516">
        <v>0</v>
      </c>
      <c r="AF516" s="1">
        <v>0.5</v>
      </c>
      <c r="AG516" s="1" t="s">
        <v>49</v>
      </c>
    </row>
    <row r="517" spans="1:37" x14ac:dyDescent="0.25">
      <c r="A517" t="s">
        <v>400</v>
      </c>
      <c r="B517">
        <v>1009082</v>
      </c>
      <c r="C517">
        <v>2015</v>
      </c>
      <c r="D517" t="s">
        <v>43</v>
      </c>
      <c r="E517" t="s">
        <v>44</v>
      </c>
      <c r="F517" t="s">
        <v>45</v>
      </c>
      <c r="G517" s="1" t="s">
        <v>406</v>
      </c>
      <c r="I517" s="1" t="s">
        <v>62</v>
      </c>
      <c r="K517" t="s">
        <v>49</v>
      </c>
      <c r="L517" s="1">
        <v>15561.738499999999</v>
      </c>
      <c r="M517">
        <v>75</v>
      </c>
      <c r="N517">
        <v>160</v>
      </c>
      <c r="O517">
        <v>45.686666700000004</v>
      </c>
      <c r="P517">
        <v>1.1339999999999999E-2</v>
      </c>
      <c r="Q517">
        <v>1.1339999999999999E-2</v>
      </c>
      <c r="R517">
        <v>0.26007999999999998</v>
      </c>
      <c r="S517">
        <v>0.26007999999999998</v>
      </c>
      <c r="T517" s="1">
        <v>3</v>
      </c>
      <c r="U517" s="1">
        <v>3</v>
      </c>
      <c r="V517" s="1">
        <v>0</v>
      </c>
      <c r="W517" s="1" t="s">
        <v>49</v>
      </c>
      <c r="AC517" s="1" t="s">
        <v>50</v>
      </c>
      <c r="AD517" s="1">
        <v>3</v>
      </c>
      <c r="AE517">
        <v>0</v>
      </c>
      <c r="AF517" s="1">
        <v>0.09</v>
      </c>
      <c r="AG517" s="1" t="s">
        <v>49</v>
      </c>
    </row>
    <row r="518" spans="1:37" x14ac:dyDescent="0.25">
      <c r="A518" t="s">
        <v>407</v>
      </c>
      <c r="B518">
        <v>1008640</v>
      </c>
      <c r="C518">
        <v>2015</v>
      </c>
      <c r="D518" t="s">
        <v>43</v>
      </c>
      <c r="E518" t="s">
        <v>44</v>
      </c>
      <c r="F518" t="s">
        <v>45</v>
      </c>
      <c r="G518" s="1" t="s">
        <v>406</v>
      </c>
      <c r="I518" s="1" t="s">
        <v>62</v>
      </c>
      <c r="K518" t="s">
        <v>49</v>
      </c>
      <c r="L518" s="1">
        <v>37176</v>
      </c>
      <c r="M518">
        <v>32</v>
      </c>
      <c r="N518">
        <v>30</v>
      </c>
      <c r="O518">
        <v>58.5</v>
      </c>
      <c r="P518">
        <v>2.9309999999999999E-2</v>
      </c>
      <c r="Q518">
        <v>2.9309999999999999E-2</v>
      </c>
      <c r="R518">
        <v>0.48799999999999999</v>
      </c>
      <c r="S518">
        <v>0.48799999999999999</v>
      </c>
      <c r="T518" s="1">
        <v>2</v>
      </c>
      <c r="U518" s="1">
        <v>5</v>
      </c>
      <c r="V518" s="1">
        <v>0</v>
      </c>
      <c r="W518" s="1" t="s">
        <v>49</v>
      </c>
      <c r="AC518" s="1" t="s">
        <v>50</v>
      </c>
      <c r="AD518" s="1">
        <v>5</v>
      </c>
      <c r="AE518">
        <v>1.9</v>
      </c>
      <c r="AF518" s="1">
        <v>11.46</v>
      </c>
      <c r="AG518" s="1" t="s">
        <v>49</v>
      </c>
    </row>
    <row r="519" spans="1:37" x14ac:dyDescent="0.25">
      <c r="A519" t="s">
        <v>408</v>
      </c>
      <c r="B519">
        <v>1012060</v>
      </c>
      <c r="C519">
        <v>2015</v>
      </c>
      <c r="D519" t="s">
        <v>43</v>
      </c>
      <c r="E519" t="s">
        <v>44</v>
      </c>
      <c r="F519" t="s">
        <v>45</v>
      </c>
      <c r="G519" s="1" t="s">
        <v>409</v>
      </c>
      <c r="I519" s="1" t="s">
        <v>47</v>
      </c>
      <c r="J519" t="s">
        <v>410</v>
      </c>
      <c r="K519" t="s">
        <v>49</v>
      </c>
      <c r="L519" s="1">
        <v>5154.3248365999998</v>
      </c>
      <c r="M519">
        <v>73.5</v>
      </c>
      <c r="N519">
        <v>40</v>
      </c>
      <c r="O519">
        <v>41.334650000000003</v>
      </c>
      <c r="P519">
        <v>2.9E-4</v>
      </c>
      <c r="Q519">
        <v>2.9E-4</v>
      </c>
      <c r="R519">
        <v>1.3600000000000001E-3</v>
      </c>
      <c r="S519">
        <v>1.3600000000000001E-3</v>
      </c>
      <c r="T519" s="1">
        <v>55</v>
      </c>
      <c r="U519" s="1">
        <v>9</v>
      </c>
      <c r="V519" s="1">
        <v>3</v>
      </c>
      <c r="W519" s="1" t="s">
        <v>50</v>
      </c>
      <c r="X519" s="1">
        <v>1</v>
      </c>
      <c r="Y519">
        <v>7.2303000000000003E-3</v>
      </c>
      <c r="Z519">
        <v>3.8728600000000002E-2</v>
      </c>
      <c r="AA519">
        <v>0</v>
      </c>
      <c r="AB519" s="1">
        <v>0</v>
      </c>
      <c r="AC519" s="1" t="s">
        <v>49</v>
      </c>
      <c r="AG519" s="1" t="s">
        <v>50</v>
      </c>
      <c r="AH519" s="1">
        <v>2</v>
      </c>
      <c r="AI519">
        <v>0.16588810000000001</v>
      </c>
      <c r="AJ519" s="1">
        <v>1.506E-3</v>
      </c>
      <c r="AK519">
        <v>2.9999999999999999E-7</v>
      </c>
    </row>
    <row r="520" spans="1:37" x14ac:dyDescent="0.25">
      <c r="A520" t="s">
        <v>408</v>
      </c>
      <c r="B520">
        <v>1012060</v>
      </c>
      <c r="C520">
        <v>2015</v>
      </c>
      <c r="D520" t="s">
        <v>43</v>
      </c>
      <c r="E520" t="s">
        <v>44</v>
      </c>
      <c r="F520" t="s">
        <v>45</v>
      </c>
      <c r="G520" s="1" t="s">
        <v>409</v>
      </c>
      <c r="I520" s="1" t="s">
        <v>62</v>
      </c>
      <c r="K520" t="s">
        <v>49</v>
      </c>
      <c r="L520" s="1">
        <v>20.2597913</v>
      </c>
      <c r="M520">
        <v>0</v>
      </c>
      <c r="N520">
        <v>0</v>
      </c>
      <c r="O520">
        <v>41.334650000000003</v>
      </c>
      <c r="P520">
        <v>2.9E-4</v>
      </c>
      <c r="Q520">
        <v>2.9E-4</v>
      </c>
      <c r="R520">
        <v>1.3600000000000001E-3</v>
      </c>
      <c r="S520">
        <v>1.3600000000000001E-3</v>
      </c>
      <c r="T520" s="1">
        <v>4</v>
      </c>
      <c r="U520" s="1">
        <v>2</v>
      </c>
      <c r="V520" s="1">
        <v>2</v>
      </c>
      <c r="W520" s="1" t="s">
        <v>49</v>
      </c>
      <c r="AC520" s="1" t="s">
        <v>49</v>
      </c>
      <c r="AG520" s="1" t="s">
        <v>50</v>
      </c>
      <c r="AH520" s="1">
        <v>0</v>
      </c>
      <c r="AI520">
        <v>0.16588810000000001</v>
      </c>
      <c r="AJ520" s="1">
        <v>1.506E-3</v>
      </c>
      <c r="AK520">
        <v>2.9999999999999999E-7</v>
      </c>
    </row>
    <row r="521" spans="1:37" x14ac:dyDescent="0.25">
      <c r="A521" t="s">
        <v>411</v>
      </c>
      <c r="B521">
        <v>1010318</v>
      </c>
      <c r="C521">
        <v>2015</v>
      </c>
      <c r="D521" t="s">
        <v>43</v>
      </c>
      <c r="E521" t="s">
        <v>44</v>
      </c>
      <c r="F521" t="s">
        <v>45</v>
      </c>
      <c r="G521" s="1" t="s">
        <v>409</v>
      </c>
      <c r="I521" s="1" t="s">
        <v>62</v>
      </c>
      <c r="K521" t="s">
        <v>49</v>
      </c>
      <c r="L521" s="1">
        <v>871597.95</v>
      </c>
      <c r="M521">
        <v>83.2</v>
      </c>
      <c r="N521">
        <v>53.2</v>
      </c>
      <c r="O521">
        <v>44.0225638</v>
      </c>
      <c r="P521">
        <v>1.6E-2</v>
      </c>
      <c r="Q521">
        <v>4.2999999999999997E-2</v>
      </c>
      <c r="R521">
        <v>1.6E-2</v>
      </c>
      <c r="S521">
        <v>4.2999999999999997E-2</v>
      </c>
      <c r="T521" s="1">
        <v>137</v>
      </c>
      <c r="U521" s="1">
        <v>274</v>
      </c>
      <c r="V521" s="1">
        <v>0</v>
      </c>
      <c r="W521" s="1" t="s">
        <v>49</v>
      </c>
      <c r="AC521" s="1" t="s">
        <v>50</v>
      </c>
      <c r="AD521" s="1">
        <v>274</v>
      </c>
      <c r="AE521">
        <v>4.2266146000000004</v>
      </c>
      <c r="AF521" s="1">
        <v>66.630028800000005</v>
      </c>
      <c r="AG521" s="1" t="s">
        <v>49</v>
      </c>
    </row>
    <row r="522" spans="1:37" x14ac:dyDescent="0.25">
      <c r="A522" t="s">
        <v>400</v>
      </c>
      <c r="B522">
        <v>1009082</v>
      </c>
      <c r="C522">
        <v>2015</v>
      </c>
      <c r="D522" t="s">
        <v>43</v>
      </c>
      <c r="E522" t="s">
        <v>44</v>
      </c>
      <c r="F522" t="s">
        <v>45</v>
      </c>
      <c r="G522" s="1" t="s">
        <v>412</v>
      </c>
      <c r="I522" s="1" t="s">
        <v>62</v>
      </c>
      <c r="K522" t="s">
        <v>49</v>
      </c>
      <c r="L522" s="1">
        <v>918982.473</v>
      </c>
      <c r="M522">
        <v>130</v>
      </c>
      <c r="N522">
        <v>48</v>
      </c>
      <c r="O522">
        <v>34.252130399999999</v>
      </c>
      <c r="P522">
        <v>1.1990000000000001E-2</v>
      </c>
      <c r="Q522">
        <v>1.1990000000000001E-2</v>
      </c>
      <c r="R522">
        <v>0.50349999999999995</v>
      </c>
      <c r="S522">
        <v>0.50349999999999995</v>
      </c>
      <c r="T522" s="1">
        <v>394</v>
      </c>
      <c r="U522" s="1">
        <v>108</v>
      </c>
      <c r="V522" s="1">
        <v>0</v>
      </c>
      <c r="W522" s="1" t="s">
        <v>49</v>
      </c>
      <c r="AC522" s="1" t="s">
        <v>50</v>
      </c>
      <c r="AD522" s="1">
        <v>108</v>
      </c>
      <c r="AE522">
        <v>0</v>
      </c>
      <c r="AF522" s="1">
        <v>0.56999999999999995</v>
      </c>
      <c r="AG522" s="1" t="s">
        <v>49</v>
      </c>
    </row>
    <row r="523" spans="1:37" x14ac:dyDescent="0.25">
      <c r="A523" t="s">
        <v>408</v>
      </c>
      <c r="B523">
        <v>1012060</v>
      </c>
      <c r="C523">
        <v>2015</v>
      </c>
      <c r="D523" t="s">
        <v>43</v>
      </c>
      <c r="E523" t="s">
        <v>44</v>
      </c>
      <c r="F523" t="s">
        <v>45</v>
      </c>
      <c r="G523" s="1" t="s">
        <v>413</v>
      </c>
      <c r="I523" s="1" t="s">
        <v>47</v>
      </c>
      <c r="J523" t="s">
        <v>410</v>
      </c>
      <c r="K523" t="s">
        <v>49</v>
      </c>
      <c r="L523" s="1">
        <v>7413.8656862999997</v>
      </c>
      <c r="M523">
        <v>80</v>
      </c>
      <c r="N523">
        <v>40</v>
      </c>
      <c r="O523">
        <v>29.25</v>
      </c>
      <c r="P523">
        <v>2.9E-4</v>
      </c>
      <c r="Q523">
        <v>2.9E-4</v>
      </c>
      <c r="R523">
        <v>1.3600000000000001E-3</v>
      </c>
      <c r="S523">
        <v>1.3600000000000001E-3</v>
      </c>
      <c r="T523" s="1">
        <v>1</v>
      </c>
      <c r="U523" s="1">
        <v>2</v>
      </c>
      <c r="V523" s="1">
        <v>0</v>
      </c>
      <c r="W523" s="1" t="s">
        <v>49</v>
      </c>
      <c r="AC523" s="1" t="s">
        <v>50</v>
      </c>
      <c r="AD523" s="1">
        <v>0</v>
      </c>
      <c r="AE523">
        <v>2.3941000000000001E-3</v>
      </c>
      <c r="AF523" s="1">
        <v>1.28238E-2</v>
      </c>
      <c r="AG523" s="1" t="s">
        <v>49</v>
      </c>
    </row>
    <row r="524" spans="1:37" x14ac:dyDescent="0.25">
      <c r="A524" t="s">
        <v>411</v>
      </c>
      <c r="B524">
        <v>1010318</v>
      </c>
      <c r="C524">
        <v>2015</v>
      </c>
      <c r="D524" t="s">
        <v>43</v>
      </c>
      <c r="E524" t="s">
        <v>44</v>
      </c>
      <c r="F524" t="s">
        <v>45</v>
      </c>
      <c r="G524" s="1" t="s">
        <v>413</v>
      </c>
      <c r="I524" s="1" t="s">
        <v>62</v>
      </c>
      <c r="K524" t="s">
        <v>49</v>
      </c>
      <c r="L524" s="1">
        <v>49357.56</v>
      </c>
      <c r="M524">
        <v>80</v>
      </c>
      <c r="N524">
        <v>55</v>
      </c>
      <c r="O524">
        <v>44.7185329</v>
      </c>
      <c r="P524">
        <v>1.6E-2</v>
      </c>
      <c r="Q524">
        <v>4.2999999999999997E-2</v>
      </c>
      <c r="R524">
        <v>1.6E-2</v>
      </c>
      <c r="S524">
        <v>4.2999999999999997E-2</v>
      </c>
      <c r="T524" s="1">
        <v>10</v>
      </c>
      <c r="U524" s="1">
        <v>20</v>
      </c>
      <c r="V524" s="1">
        <v>0</v>
      </c>
      <c r="W524" s="1" t="s">
        <v>49</v>
      </c>
      <c r="AC524" s="1" t="s">
        <v>50</v>
      </c>
      <c r="AD524" s="1">
        <v>20</v>
      </c>
      <c r="AE524">
        <v>0.23932999999999999</v>
      </c>
      <c r="AF524" s="1">
        <v>3.7732223999999999</v>
      </c>
      <c r="AG524" s="1" t="s">
        <v>49</v>
      </c>
    </row>
    <row r="525" spans="1:37" x14ac:dyDescent="0.25">
      <c r="A525" t="s">
        <v>414</v>
      </c>
      <c r="B525">
        <v>1010705</v>
      </c>
      <c r="C525">
        <v>2015</v>
      </c>
      <c r="D525" t="s">
        <v>43</v>
      </c>
      <c r="E525" t="s">
        <v>44</v>
      </c>
      <c r="F525" t="s">
        <v>45</v>
      </c>
      <c r="G525" s="1" t="s">
        <v>415</v>
      </c>
      <c r="I525" s="1" t="s">
        <v>47</v>
      </c>
      <c r="J525" t="s">
        <v>48</v>
      </c>
      <c r="K525" t="s">
        <v>49</v>
      </c>
      <c r="L525" s="1">
        <v>78110</v>
      </c>
      <c r="M525">
        <v>86.7</v>
      </c>
      <c r="N525">
        <v>91.6</v>
      </c>
      <c r="O525">
        <v>50</v>
      </c>
      <c r="P525">
        <v>0.01</v>
      </c>
      <c r="Q525">
        <v>0.01</v>
      </c>
      <c r="R525">
        <v>0.5</v>
      </c>
      <c r="S525">
        <v>0.5</v>
      </c>
      <c r="T525" s="1">
        <v>1</v>
      </c>
      <c r="U525" s="1">
        <v>7</v>
      </c>
      <c r="V525" s="1">
        <v>0</v>
      </c>
      <c r="W525" s="1" t="s">
        <v>49</v>
      </c>
      <c r="AC525" s="1" t="s">
        <v>49</v>
      </c>
      <c r="AG525" s="1" t="s">
        <v>50</v>
      </c>
      <c r="AH525" s="1">
        <v>7</v>
      </c>
      <c r="AI525">
        <v>1</v>
      </c>
      <c r="AJ525" s="1">
        <v>0.8</v>
      </c>
      <c r="AK525">
        <v>0</v>
      </c>
    </row>
    <row r="526" spans="1:37" x14ac:dyDescent="0.25">
      <c r="A526" t="s">
        <v>416</v>
      </c>
      <c r="B526">
        <v>1012114</v>
      </c>
      <c r="C526">
        <v>2015</v>
      </c>
      <c r="D526" t="s">
        <v>43</v>
      </c>
      <c r="E526" t="s">
        <v>44</v>
      </c>
      <c r="F526" t="s">
        <v>45</v>
      </c>
      <c r="G526" s="1" t="s">
        <v>417</v>
      </c>
      <c r="I526" s="1" t="s">
        <v>47</v>
      </c>
      <c r="J526" t="s">
        <v>179</v>
      </c>
      <c r="K526" t="s">
        <v>49</v>
      </c>
      <c r="L526" s="1">
        <v>7920.5</v>
      </c>
      <c r="M526">
        <v>110</v>
      </c>
      <c r="N526">
        <v>645</v>
      </c>
      <c r="O526">
        <v>78.36</v>
      </c>
      <c r="P526">
        <v>1.4800000000000001E-2</v>
      </c>
      <c r="Q526">
        <v>1.4800000000000001E-2</v>
      </c>
      <c r="R526">
        <v>0.9456</v>
      </c>
      <c r="S526">
        <v>0.9456</v>
      </c>
      <c r="T526" s="1">
        <v>1</v>
      </c>
      <c r="U526" s="1">
        <v>1</v>
      </c>
      <c r="V526" s="1">
        <v>0</v>
      </c>
      <c r="W526" s="1" t="s">
        <v>49</v>
      </c>
      <c r="AC526" s="1" t="s">
        <v>50</v>
      </c>
      <c r="AD526" s="1">
        <v>1</v>
      </c>
      <c r="AE526">
        <v>8.0099999999999998E-3</v>
      </c>
      <c r="AF526" s="1">
        <v>0.18640000000000001</v>
      </c>
      <c r="AG526" s="1" t="s">
        <v>49</v>
      </c>
    </row>
    <row r="527" spans="1:37" x14ac:dyDescent="0.25">
      <c r="A527" t="s">
        <v>416</v>
      </c>
      <c r="B527">
        <v>1012114</v>
      </c>
      <c r="C527">
        <v>2015</v>
      </c>
      <c r="D527" t="s">
        <v>43</v>
      </c>
      <c r="E527" t="s">
        <v>44</v>
      </c>
      <c r="F527" t="s">
        <v>45</v>
      </c>
      <c r="G527" s="1" t="s">
        <v>418</v>
      </c>
      <c r="I527" s="1" t="s">
        <v>47</v>
      </c>
      <c r="J527" t="s">
        <v>179</v>
      </c>
      <c r="K527" t="s">
        <v>49</v>
      </c>
      <c r="L527" s="1">
        <v>59495</v>
      </c>
      <c r="M527">
        <v>110</v>
      </c>
      <c r="N527">
        <v>645</v>
      </c>
      <c r="O527">
        <v>78.36</v>
      </c>
      <c r="P527">
        <v>1.4800000000000001E-2</v>
      </c>
      <c r="Q527">
        <v>1.4800000000000001E-2</v>
      </c>
      <c r="R527">
        <v>0.9456</v>
      </c>
      <c r="S527">
        <v>0.9456</v>
      </c>
      <c r="T527" s="1">
        <v>1</v>
      </c>
      <c r="U527" s="1">
        <v>1</v>
      </c>
      <c r="V527" s="1">
        <v>0</v>
      </c>
      <c r="W527" s="1" t="s">
        <v>49</v>
      </c>
      <c r="AC527" s="1" t="s">
        <v>50</v>
      </c>
      <c r="AD527" s="1">
        <v>1</v>
      </c>
      <c r="AE527">
        <v>2.5319999999999999E-2</v>
      </c>
      <c r="AF527" s="1">
        <v>0.58909999999999996</v>
      </c>
      <c r="AG527" s="1" t="s">
        <v>49</v>
      </c>
    </row>
    <row r="528" spans="1:37" x14ac:dyDescent="0.25">
      <c r="A528" t="s">
        <v>419</v>
      </c>
      <c r="B528">
        <v>1011194</v>
      </c>
      <c r="C528">
        <v>2015</v>
      </c>
      <c r="D528" t="s">
        <v>43</v>
      </c>
      <c r="E528" t="s">
        <v>44</v>
      </c>
      <c r="F528" t="s">
        <v>45</v>
      </c>
      <c r="G528" s="1" t="s">
        <v>420</v>
      </c>
      <c r="I528" s="1" t="s">
        <v>47</v>
      </c>
      <c r="J528" t="s">
        <v>137</v>
      </c>
      <c r="K528" t="s">
        <v>49</v>
      </c>
      <c r="L528" s="1">
        <v>4050.29</v>
      </c>
      <c r="M528">
        <v>75</v>
      </c>
      <c r="N528">
        <v>135</v>
      </c>
      <c r="O528">
        <v>52</v>
      </c>
      <c r="P528">
        <v>1.3705E-2</v>
      </c>
      <c r="Q528">
        <v>1.3705E-2</v>
      </c>
      <c r="R528">
        <v>0.55307899999999999</v>
      </c>
      <c r="S528">
        <v>0.55307899999999999</v>
      </c>
      <c r="T528" s="1">
        <v>1</v>
      </c>
      <c r="U528" s="1">
        <v>2</v>
      </c>
      <c r="V528" s="1">
        <v>0</v>
      </c>
      <c r="W528" s="1" t="s">
        <v>49</v>
      </c>
      <c r="AC528" s="1" t="s">
        <v>50</v>
      </c>
      <c r="AD528" s="1">
        <v>2</v>
      </c>
      <c r="AE528">
        <v>0.15</v>
      </c>
      <c r="AF528" s="1">
        <v>2.2063999999999999</v>
      </c>
      <c r="AG528" s="1" t="s">
        <v>49</v>
      </c>
    </row>
    <row r="529" spans="1:37" x14ac:dyDescent="0.25">
      <c r="A529" t="s">
        <v>416</v>
      </c>
      <c r="B529">
        <v>1012114</v>
      </c>
      <c r="C529">
        <v>2015</v>
      </c>
      <c r="D529" t="s">
        <v>43</v>
      </c>
      <c r="E529" t="s">
        <v>44</v>
      </c>
      <c r="F529" t="s">
        <v>45</v>
      </c>
      <c r="G529" s="1" t="s">
        <v>421</v>
      </c>
      <c r="I529" s="1" t="s">
        <v>47</v>
      </c>
      <c r="J529" t="s">
        <v>179</v>
      </c>
      <c r="K529" t="s">
        <v>49</v>
      </c>
      <c r="L529" s="1">
        <v>5978.7</v>
      </c>
      <c r="M529">
        <v>110</v>
      </c>
      <c r="N529">
        <v>645</v>
      </c>
      <c r="O529">
        <v>78.36</v>
      </c>
      <c r="P529">
        <v>1.4800000000000001E-2</v>
      </c>
      <c r="Q529">
        <v>1.4800000000000001E-2</v>
      </c>
      <c r="R529">
        <v>0.9456</v>
      </c>
      <c r="S529">
        <v>0.9456</v>
      </c>
      <c r="T529" s="1">
        <v>1</v>
      </c>
      <c r="U529" s="1">
        <v>1</v>
      </c>
      <c r="V529" s="1">
        <v>0</v>
      </c>
      <c r="W529" s="1" t="s">
        <v>49</v>
      </c>
      <c r="AC529" s="1" t="s">
        <v>50</v>
      </c>
      <c r="AD529" s="1">
        <v>1</v>
      </c>
      <c r="AE529">
        <v>3.7599999999999999E-3</v>
      </c>
      <c r="AF529" s="1">
        <v>8.7599999999999997E-2</v>
      </c>
      <c r="AG529" s="1" t="s">
        <v>49</v>
      </c>
    </row>
    <row r="530" spans="1:37" x14ac:dyDescent="0.25">
      <c r="A530" t="s">
        <v>416</v>
      </c>
      <c r="B530">
        <v>1012114</v>
      </c>
      <c r="C530">
        <v>2015</v>
      </c>
      <c r="D530" t="s">
        <v>43</v>
      </c>
      <c r="E530" t="s">
        <v>44</v>
      </c>
      <c r="F530" t="s">
        <v>45</v>
      </c>
      <c r="G530" s="1" t="s">
        <v>421</v>
      </c>
      <c r="I530" s="1" t="s">
        <v>47</v>
      </c>
      <c r="J530" t="s">
        <v>179</v>
      </c>
      <c r="K530" t="s">
        <v>49</v>
      </c>
      <c r="L530" s="1">
        <v>16813</v>
      </c>
      <c r="M530">
        <v>110</v>
      </c>
      <c r="N530">
        <v>645</v>
      </c>
      <c r="O530">
        <v>78.36</v>
      </c>
      <c r="P530">
        <v>1.4800000000000001E-2</v>
      </c>
      <c r="Q530">
        <v>1.4800000000000001E-2</v>
      </c>
      <c r="R530">
        <v>0.9456</v>
      </c>
      <c r="S530">
        <v>0.9456</v>
      </c>
      <c r="T530" s="1">
        <v>1</v>
      </c>
      <c r="U530" s="1">
        <v>1</v>
      </c>
      <c r="V530" s="1">
        <v>0</v>
      </c>
      <c r="W530" s="1" t="s">
        <v>49</v>
      </c>
      <c r="AC530" s="1" t="s">
        <v>50</v>
      </c>
      <c r="AD530" s="1">
        <v>1</v>
      </c>
      <c r="AE530">
        <v>8.0099999999999998E-3</v>
      </c>
      <c r="AF530" s="1">
        <v>0.18640000000000001</v>
      </c>
      <c r="AG530" s="1" t="s">
        <v>49</v>
      </c>
    </row>
    <row r="531" spans="1:37" x14ac:dyDescent="0.25">
      <c r="A531" t="s">
        <v>416</v>
      </c>
      <c r="B531">
        <v>1012114</v>
      </c>
      <c r="C531">
        <v>2015</v>
      </c>
      <c r="D531" t="s">
        <v>43</v>
      </c>
      <c r="E531" t="s">
        <v>44</v>
      </c>
      <c r="F531" t="s">
        <v>45</v>
      </c>
      <c r="G531" s="1" t="s">
        <v>421</v>
      </c>
      <c r="I531" s="1" t="s">
        <v>47</v>
      </c>
      <c r="J531" t="s">
        <v>179</v>
      </c>
      <c r="K531" t="s">
        <v>49</v>
      </c>
      <c r="L531" s="1">
        <v>19156</v>
      </c>
      <c r="M531">
        <v>110</v>
      </c>
      <c r="N531">
        <v>645</v>
      </c>
      <c r="O531">
        <v>78.36</v>
      </c>
      <c r="P531">
        <v>1.4800000000000001E-2</v>
      </c>
      <c r="Q531">
        <v>1.4800000000000001E-2</v>
      </c>
      <c r="R531">
        <v>0.9456</v>
      </c>
      <c r="S531">
        <v>0.9456</v>
      </c>
      <c r="T531" s="1">
        <v>1</v>
      </c>
      <c r="U531" s="1">
        <v>1</v>
      </c>
      <c r="V531" s="1">
        <v>0</v>
      </c>
      <c r="W531" s="1" t="s">
        <v>49</v>
      </c>
      <c r="AC531" s="1" t="s">
        <v>50</v>
      </c>
      <c r="AD531" s="1">
        <v>1</v>
      </c>
      <c r="AE531">
        <v>1.5980000000000001E-2</v>
      </c>
      <c r="AF531" s="1">
        <v>0.37190000000000001</v>
      </c>
      <c r="AG531" s="1" t="s">
        <v>49</v>
      </c>
    </row>
    <row r="532" spans="1:37" x14ac:dyDescent="0.25">
      <c r="A532" t="s">
        <v>416</v>
      </c>
      <c r="B532">
        <v>1012114</v>
      </c>
      <c r="C532">
        <v>2015</v>
      </c>
      <c r="D532" t="s">
        <v>43</v>
      </c>
      <c r="E532" t="s">
        <v>44</v>
      </c>
      <c r="F532" t="s">
        <v>45</v>
      </c>
      <c r="G532" s="1" t="s">
        <v>421</v>
      </c>
      <c r="I532" s="1" t="s">
        <v>47</v>
      </c>
      <c r="J532" t="s">
        <v>179</v>
      </c>
      <c r="K532" t="s">
        <v>49</v>
      </c>
      <c r="L532" s="1">
        <v>19856</v>
      </c>
      <c r="M532">
        <v>110</v>
      </c>
      <c r="N532">
        <v>645</v>
      </c>
      <c r="O532">
        <v>78.36</v>
      </c>
      <c r="P532">
        <v>1.4800000000000001E-2</v>
      </c>
      <c r="Q532">
        <v>1.4800000000000001E-2</v>
      </c>
      <c r="R532">
        <v>0.9456</v>
      </c>
      <c r="S532">
        <v>0.9456</v>
      </c>
      <c r="T532" s="1">
        <v>1</v>
      </c>
      <c r="U532" s="1">
        <v>1</v>
      </c>
      <c r="V532" s="1">
        <v>0</v>
      </c>
      <c r="W532" s="1" t="s">
        <v>49</v>
      </c>
      <c r="AC532" s="1" t="s">
        <v>50</v>
      </c>
      <c r="AD532" s="1">
        <v>1</v>
      </c>
      <c r="AE532">
        <v>2.0080000000000001E-2</v>
      </c>
      <c r="AF532" s="1">
        <v>0.4672</v>
      </c>
      <c r="AG532" s="1" t="s">
        <v>49</v>
      </c>
    </row>
    <row r="533" spans="1:37" x14ac:dyDescent="0.25">
      <c r="A533" t="s">
        <v>416</v>
      </c>
      <c r="B533">
        <v>1012114</v>
      </c>
      <c r="C533">
        <v>2015</v>
      </c>
      <c r="D533" t="s">
        <v>43</v>
      </c>
      <c r="E533" t="s">
        <v>44</v>
      </c>
      <c r="F533" t="s">
        <v>45</v>
      </c>
      <c r="G533" s="1" t="s">
        <v>422</v>
      </c>
      <c r="I533" s="1" t="s">
        <v>47</v>
      </c>
      <c r="J533" t="s">
        <v>179</v>
      </c>
      <c r="K533" t="s">
        <v>49</v>
      </c>
      <c r="L533" s="1">
        <v>10475.5</v>
      </c>
      <c r="M533">
        <v>110</v>
      </c>
      <c r="N533">
        <v>645</v>
      </c>
      <c r="O533">
        <v>78.36</v>
      </c>
      <c r="P533">
        <v>1.4800000000000001E-2</v>
      </c>
      <c r="Q533">
        <v>1.4800000000000001E-2</v>
      </c>
      <c r="R533">
        <v>0.9456</v>
      </c>
      <c r="S533">
        <v>0.9456</v>
      </c>
      <c r="T533" s="1">
        <v>1</v>
      </c>
      <c r="U533" s="1">
        <v>1</v>
      </c>
      <c r="V533" s="1">
        <v>0</v>
      </c>
      <c r="W533" s="1" t="s">
        <v>49</v>
      </c>
      <c r="AC533" s="1" t="s">
        <v>50</v>
      </c>
      <c r="AD533" s="1">
        <v>1</v>
      </c>
      <c r="AE533">
        <v>1.059E-2</v>
      </c>
      <c r="AF533" s="1">
        <v>0.2465</v>
      </c>
      <c r="AG533" s="1" t="s">
        <v>49</v>
      </c>
    </row>
    <row r="534" spans="1:37" x14ac:dyDescent="0.25">
      <c r="A534" t="s">
        <v>423</v>
      </c>
      <c r="B534">
        <v>1008128</v>
      </c>
      <c r="C534">
        <v>2015</v>
      </c>
      <c r="D534" t="s">
        <v>43</v>
      </c>
      <c r="E534" t="s">
        <v>44</v>
      </c>
      <c r="F534" t="s">
        <v>45</v>
      </c>
      <c r="G534" s="1" t="s">
        <v>424</v>
      </c>
      <c r="I534" s="1" t="s">
        <v>47</v>
      </c>
      <c r="J534" t="s">
        <v>86</v>
      </c>
      <c r="K534" t="s">
        <v>49</v>
      </c>
      <c r="L534" s="1">
        <v>18883.169999999998</v>
      </c>
      <c r="M534">
        <v>55</v>
      </c>
      <c r="N534">
        <v>565</v>
      </c>
      <c r="O534">
        <v>48.22</v>
      </c>
      <c r="P534">
        <v>0.02</v>
      </c>
      <c r="Q534">
        <v>2.1999999999999999E-2</v>
      </c>
      <c r="R534">
        <v>0.37</v>
      </c>
      <c r="S534">
        <v>0.48099999999999998</v>
      </c>
      <c r="T534" s="1">
        <v>2</v>
      </c>
      <c r="U534" s="1">
        <v>2</v>
      </c>
      <c r="V534" s="1">
        <v>0</v>
      </c>
      <c r="W534" s="1" t="s">
        <v>49</v>
      </c>
      <c r="X534" s="1">
        <v>0</v>
      </c>
      <c r="AA534">
        <v>0</v>
      </c>
      <c r="AB534" s="1">
        <v>0</v>
      </c>
      <c r="AC534" s="1" t="s">
        <v>50</v>
      </c>
      <c r="AD534" s="1">
        <v>2</v>
      </c>
      <c r="AE534">
        <v>0.5</v>
      </c>
      <c r="AF534" s="1">
        <v>4</v>
      </c>
      <c r="AG534" s="1" t="s">
        <v>49</v>
      </c>
      <c r="AH534" s="1">
        <v>0</v>
      </c>
      <c r="AI534">
        <v>0</v>
      </c>
      <c r="AJ534" s="1">
        <v>0</v>
      </c>
      <c r="AK534">
        <v>0</v>
      </c>
    </row>
    <row r="535" spans="1:37" x14ac:dyDescent="0.25">
      <c r="A535" t="s">
        <v>425</v>
      </c>
      <c r="B535">
        <v>1008392</v>
      </c>
      <c r="C535">
        <v>2015</v>
      </c>
      <c r="D535" t="s">
        <v>43</v>
      </c>
      <c r="E535" t="s">
        <v>44</v>
      </c>
      <c r="F535" t="s">
        <v>45</v>
      </c>
      <c r="G535" s="1" t="s">
        <v>426</v>
      </c>
      <c r="I535" s="1" t="s">
        <v>47</v>
      </c>
      <c r="J535" t="s">
        <v>86</v>
      </c>
      <c r="K535" t="s">
        <v>49</v>
      </c>
      <c r="L535" s="1">
        <v>19311.96</v>
      </c>
      <c r="M535">
        <v>130</v>
      </c>
      <c r="N535">
        <v>45</v>
      </c>
      <c r="O535">
        <v>30.77</v>
      </c>
      <c r="P535">
        <v>2.2669999999999999E-2</v>
      </c>
      <c r="Q535">
        <v>2.2669999999999999E-2</v>
      </c>
      <c r="R535">
        <v>0.30909999999999999</v>
      </c>
      <c r="S535">
        <v>0.30914000000000003</v>
      </c>
      <c r="T535" s="1">
        <v>3</v>
      </c>
      <c r="U535" s="1">
        <v>9</v>
      </c>
      <c r="V535" s="1">
        <v>0</v>
      </c>
      <c r="W535" s="1" t="s">
        <v>49</v>
      </c>
      <c r="AC535" s="1" t="s">
        <v>50</v>
      </c>
      <c r="AD535" s="1">
        <v>9</v>
      </c>
      <c r="AE535">
        <v>0.52986</v>
      </c>
      <c r="AF535" s="1">
        <v>2.6375299999999999</v>
      </c>
      <c r="AG535" s="1" t="s">
        <v>49</v>
      </c>
    </row>
    <row r="536" spans="1:37" x14ac:dyDescent="0.25">
      <c r="A536" t="s">
        <v>425</v>
      </c>
      <c r="B536">
        <v>1008392</v>
      </c>
      <c r="C536">
        <v>2015</v>
      </c>
      <c r="D536" t="s">
        <v>43</v>
      </c>
      <c r="E536" t="s">
        <v>44</v>
      </c>
      <c r="F536" t="s">
        <v>45</v>
      </c>
      <c r="G536" s="1" t="s">
        <v>426</v>
      </c>
      <c r="I536" s="1" t="s">
        <v>62</v>
      </c>
      <c r="K536" t="s">
        <v>49</v>
      </c>
      <c r="L536" s="1">
        <v>9879.07</v>
      </c>
      <c r="M536">
        <v>130</v>
      </c>
      <c r="N536">
        <v>45</v>
      </c>
      <c r="O536">
        <v>30.77</v>
      </c>
      <c r="P536">
        <v>2.2669999999999999E-2</v>
      </c>
      <c r="Q536">
        <v>2.2669999999999999E-2</v>
      </c>
      <c r="R536">
        <v>0.30913000000000002</v>
      </c>
      <c r="S536">
        <v>0.30913000000000002</v>
      </c>
      <c r="T536" s="1">
        <v>1</v>
      </c>
      <c r="U536" s="1">
        <v>6</v>
      </c>
      <c r="V536" s="1">
        <v>6</v>
      </c>
      <c r="W536" s="1" t="s">
        <v>49</v>
      </c>
      <c r="AC536" s="1" t="s">
        <v>50</v>
      </c>
      <c r="AD536" s="1">
        <v>6</v>
      </c>
      <c r="AE536">
        <v>0.27104</v>
      </c>
      <c r="AF536" s="1">
        <v>1.34924</v>
      </c>
      <c r="AG536" s="1" t="s">
        <v>49</v>
      </c>
    </row>
    <row r="537" spans="1:37" x14ac:dyDescent="0.25">
      <c r="A537" t="s">
        <v>427</v>
      </c>
      <c r="B537">
        <v>1010839</v>
      </c>
      <c r="C537">
        <v>2015</v>
      </c>
      <c r="D537" t="s">
        <v>43</v>
      </c>
      <c r="E537" t="s">
        <v>44</v>
      </c>
      <c r="F537" t="s">
        <v>45</v>
      </c>
      <c r="G537" s="1" t="s">
        <v>428</v>
      </c>
      <c r="I537" s="1" t="s">
        <v>47</v>
      </c>
      <c r="J537" t="s">
        <v>131</v>
      </c>
      <c r="K537" t="s">
        <v>49</v>
      </c>
      <c r="L537" s="1">
        <v>53857</v>
      </c>
      <c r="M537">
        <v>118.66666669999999</v>
      </c>
      <c r="N537">
        <v>258.75750599999998</v>
      </c>
      <c r="O537">
        <v>50.443333299999999</v>
      </c>
      <c r="P537">
        <v>5.7891000000000001E-3</v>
      </c>
      <c r="Q537">
        <v>3.9064399999999999E-2</v>
      </c>
      <c r="R537">
        <v>0.22490760000000001</v>
      </c>
      <c r="S537">
        <v>0.79819910000000005</v>
      </c>
      <c r="T537" s="1">
        <v>117</v>
      </c>
      <c r="U537" s="1">
        <v>18</v>
      </c>
      <c r="V537" s="1">
        <v>0</v>
      </c>
      <c r="W537" s="1" t="s">
        <v>49</v>
      </c>
      <c r="AC537" s="1" t="s">
        <v>50</v>
      </c>
      <c r="AD537" s="1">
        <v>18</v>
      </c>
      <c r="AE537">
        <v>0.21391360000000001</v>
      </c>
      <c r="AF537" s="1">
        <v>2.7124769</v>
      </c>
      <c r="AG537" s="1" t="s">
        <v>49</v>
      </c>
    </row>
    <row r="538" spans="1:37" x14ac:dyDescent="0.25">
      <c r="A538" t="s">
        <v>425</v>
      </c>
      <c r="B538">
        <v>1008392</v>
      </c>
      <c r="C538">
        <v>2015</v>
      </c>
      <c r="D538" t="s">
        <v>43</v>
      </c>
      <c r="E538" t="s">
        <v>44</v>
      </c>
      <c r="F538" t="s">
        <v>45</v>
      </c>
      <c r="G538" s="1" t="s">
        <v>428</v>
      </c>
      <c r="I538" s="1" t="s">
        <v>62</v>
      </c>
      <c r="K538" t="s">
        <v>49</v>
      </c>
      <c r="L538" s="1">
        <v>3922.56</v>
      </c>
      <c r="M538">
        <v>130</v>
      </c>
      <c r="N538">
        <v>45</v>
      </c>
      <c r="O538">
        <v>30.77</v>
      </c>
      <c r="P538">
        <v>2.265E-2</v>
      </c>
      <c r="Q538">
        <v>2.265E-2</v>
      </c>
      <c r="R538">
        <v>0.30813000000000001</v>
      </c>
      <c r="S538">
        <v>0.30813000000000001</v>
      </c>
      <c r="T538" s="1">
        <v>1</v>
      </c>
      <c r="U538" s="1">
        <v>0</v>
      </c>
      <c r="V538" s="1">
        <v>0</v>
      </c>
      <c r="W538" s="1" t="s">
        <v>49</v>
      </c>
      <c r="AC538" s="1" t="s">
        <v>50</v>
      </c>
      <c r="AD538" s="1">
        <v>0</v>
      </c>
      <c r="AE538">
        <v>0.10775999999999999</v>
      </c>
      <c r="AF538" s="1">
        <v>0.53522000000000003</v>
      </c>
      <c r="AG538" s="1" t="s">
        <v>49</v>
      </c>
    </row>
    <row r="539" spans="1:37" x14ac:dyDescent="0.25">
      <c r="A539" t="s">
        <v>429</v>
      </c>
      <c r="B539">
        <v>1008587</v>
      </c>
      <c r="C539">
        <v>2015</v>
      </c>
      <c r="D539" t="s">
        <v>43</v>
      </c>
      <c r="E539" t="s">
        <v>44</v>
      </c>
      <c r="F539" t="s">
        <v>45</v>
      </c>
      <c r="G539" s="1" t="s">
        <v>430</v>
      </c>
      <c r="I539" s="1" t="s">
        <v>47</v>
      </c>
      <c r="J539" t="s">
        <v>243</v>
      </c>
      <c r="K539" t="s">
        <v>49</v>
      </c>
      <c r="L539" s="1">
        <v>14462</v>
      </c>
      <c r="M539">
        <v>84</v>
      </c>
      <c r="N539">
        <v>550</v>
      </c>
      <c r="O539">
        <v>58</v>
      </c>
      <c r="P539">
        <v>6.7000000000000004E-2</v>
      </c>
      <c r="Q539">
        <v>6.7000000000000004E-2</v>
      </c>
      <c r="R539">
        <v>0.1232</v>
      </c>
      <c r="S539">
        <v>0.1232</v>
      </c>
      <c r="T539" s="1">
        <v>7</v>
      </c>
      <c r="U539" s="1">
        <v>2</v>
      </c>
      <c r="V539" s="1">
        <v>0</v>
      </c>
      <c r="W539" s="1" t="s">
        <v>49</v>
      </c>
      <c r="AC539" s="1" t="s">
        <v>50</v>
      </c>
      <c r="AD539" s="1">
        <v>2</v>
      </c>
      <c r="AE539">
        <v>4.4055853999999997</v>
      </c>
      <c r="AF539" s="1">
        <v>90.963789500000004</v>
      </c>
      <c r="AG539" s="1" t="s">
        <v>49</v>
      </c>
      <c r="AH539" s="1">
        <v>0</v>
      </c>
      <c r="AI539">
        <v>0</v>
      </c>
      <c r="AJ539" s="1">
        <v>0</v>
      </c>
      <c r="AK539">
        <v>0</v>
      </c>
    </row>
    <row r="540" spans="1:37" x14ac:dyDescent="0.25">
      <c r="A540" t="s">
        <v>431</v>
      </c>
      <c r="B540">
        <v>1008934</v>
      </c>
      <c r="C540">
        <v>2015</v>
      </c>
      <c r="D540" t="s">
        <v>43</v>
      </c>
      <c r="E540" t="s">
        <v>44</v>
      </c>
      <c r="F540" t="s">
        <v>45</v>
      </c>
      <c r="G540" s="1" t="s">
        <v>432</v>
      </c>
      <c r="I540" s="1" t="s">
        <v>62</v>
      </c>
      <c r="K540" t="s">
        <v>49</v>
      </c>
      <c r="L540" s="1">
        <v>95719</v>
      </c>
      <c r="M540">
        <v>63</v>
      </c>
      <c r="N540">
        <v>201</v>
      </c>
      <c r="O540">
        <v>45.09</v>
      </c>
      <c r="P540">
        <v>4.8399999999999999E-2</v>
      </c>
      <c r="Q540">
        <v>4.8399999999999999E-2</v>
      </c>
      <c r="R540">
        <v>0.90325999999999995</v>
      </c>
      <c r="S540">
        <v>0.90325999999999995</v>
      </c>
      <c r="T540" s="1">
        <v>15</v>
      </c>
      <c r="U540" s="1">
        <v>32</v>
      </c>
      <c r="V540" s="1">
        <v>0</v>
      </c>
      <c r="W540" s="1" t="s">
        <v>49</v>
      </c>
      <c r="X540" s="1">
        <v>0</v>
      </c>
      <c r="Y540">
        <v>0</v>
      </c>
      <c r="Z540">
        <v>0</v>
      </c>
      <c r="AA540">
        <v>0</v>
      </c>
      <c r="AB540" s="1">
        <v>0</v>
      </c>
      <c r="AC540" s="1" t="s">
        <v>50</v>
      </c>
      <c r="AD540" s="1">
        <v>32</v>
      </c>
      <c r="AE540">
        <v>10.5</v>
      </c>
      <c r="AF540" s="1">
        <v>70.55</v>
      </c>
      <c r="AG540" s="1" t="s">
        <v>49</v>
      </c>
      <c r="AH540" s="1">
        <v>0</v>
      </c>
      <c r="AI540">
        <v>0</v>
      </c>
      <c r="AJ540" s="1">
        <v>0</v>
      </c>
      <c r="AK540">
        <v>0</v>
      </c>
    </row>
    <row r="541" spans="1:37" x14ac:dyDescent="0.25">
      <c r="A541" t="s">
        <v>427</v>
      </c>
      <c r="B541">
        <v>1010839</v>
      </c>
      <c r="C541">
        <v>2015</v>
      </c>
      <c r="D541" t="s">
        <v>43</v>
      </c>
      <c r="E541" t="s">
        <v>44</v>
      </c>
      <c r="F541" t="s">
        <v>45</v>
      </c>
      <c r="G541" s="1" t="s">
        <v>433</v>
      </c>
      <c r="I541" s="1" t="s">
        <v>47</v>
      </c>
      <c r="J541" t="s">
        <v>131</v>
      </c>
      <c r="K541" t="s">
        <v>49</v>
      </c>
      <c r="L541" s="1">
        <v>146577</v>
      </c>
      <c r="M541">
        <v>89</v>
      </c>
      <c r="N541">
        <v>35.833850599999998</v>
      </c>
      <c r="O541">
        <v>50.335000000000001</v>
      </c>
      <c r="P541">
        <v>5.7891000000000001E-3</v>
      </c>
      <c r="Q541">
        <v>3.6697E-2</v>
      </c>
      <c r="R541">
        <v>0.21758820000000001</v>
      </c>
      <c r="S541">
        <v>0.55267569999999999</v>
      </c>
      <c r="T541" s="1">
        <v>152</v>
      </c>
      <c r="U541" s="1">
        <v>16</v>
      </c>
      <c r="V541" s="1">
        <v>0</v>
      </c>
      <c r="W541" s="1" t="s">
        <v>49</v>
      </c>
      <c r="AC541" s="1" t="s">
        <v>50</v>
      </c>
      <c r="AD541" s="1">
        <v>11</v>
      </c>
      <c r="AE541">
        <v>0.41135660000000002</v>
      </c>
      <c r="AF541" s="1">
        <v>4.3838289000000001</v>
      </c>
      <c r="AG541" s="1" t="s">
        <v>50</v>
      </c>
      <c r="AH541" s="1">
        <v>5</v>
      </c>
      <c r="AI541">
        <v>37.558128199999999</v>
      </c>
      <c r="AJ541" s="1">
        <v>2.4621799999999999E-2</v>
      </c>
      <c r="AK541">
        <v>6.2899999999999997E-5</v>
      </c>
    </row>
    <row r="542" spans="1:37" x14ac:dyDescent="0.25">
      <c r="A542" t="s">
        <v>434</v>
      </c>
      <c r="B542">
        <v>1010396</v>
      </c>
      <c r="C542">
        <v>2015</v>
      </c>
      <c r="D542" t="s">
        <v>43</v>
      </c>
      <c r="E542" t="s">
        <v>44</v>
      </c>
      <c r="F542" t="s">
        <v>45</v>
      </c>
      <c r="G542" s="1" t="s">
        <v>435</v>
      </c>
      <c r="I542" s="1" t="s">
        <v>47</v>
      </c>
      <c r="J542" t="s">
        <v>234</v>
      </c>
      <c r="K542" t="s">
        <v>49</v>
      </c>
      <c r="L542" s="1">
        <v>16193.87</v>
      </c>
      <c r="M542">
        <v>60</v>
      </c>
      <c r="N542">
        <v>66.766220799999999</v>
      </c>
      <c r="O542">
        <v>46.234327200000003</v>
      </c>
      <c r="P542">
        <v>8.1402999999999996E-3</v>
      </c>
      <c r="Q542">
        <v>0.71617359999999997</v>
      </c>
      <c r="R542">
        <v>1.03886E-2</v>
      </c>
      <c r="S542">
        <v>0.59898019999999996</v>
      </c>
      <c r="T542" s="1">
        <v>3</v>
      </c>
      <c r="U542" s="1">
        <v>4</v>
      </c>
      <c r="V542" s="1">
        <v>0</v>
      </c>
      <c r="W542" s="1" t="s">
        <v>49</v>
      </c>
      <c r="AC542" s="1" t="s">
        <v>50</v>
      </c>
      <c r="AD542" s="1">
        <v>4</v>
      </c>
      <c r="AE542">
        <v>14.539296</v>
      </c>
      <c r="AF542" s="1">
        <v>2.0940786999999998</v>
      </c>
      <c r="AG542" s="1" t="s">
        <v>49</v>
      </c>
      <c r="AI542">
        <v>0</v>
      </c>
      <c r="AJ542" s="1">
        <v>0</v>
      </c>
      <c r="AK542">
        <v>0</v>
      </c>
    </row>
    <row r="543" spans="1:37" x14ac:dyDescent="0.25">
      <c r="A543" t="s">
        <v>436</v>
      </c>
      <c r="B543">
        <v>1009659</v>
      </c>
      <c r="C543">
        <v>2015</v>
      </c>
      <c r="D543" t="s">
        <v>43</v>
      </c>
      <c r="E543" t="s">
        <v>44</v>
      </c>
      <c r="F543" t="s">
        <v>45</v>
      </c>
      <c r="G543" s="1" t="s">
        <v>435</v>
      </c>
      <c r="I543" s="1" t="s">
        <v>47</v>
      </c>
      <c r="J543" t="s">
        <v>437</v>
      </c>
      <c r="K543" t="s">
        <v>49</v>
      </c>
      <c r="L543" s="1">
        <v>17795</v>
      </c>
      <c r="M543">
        <v>120</v>
      </c>
      <c r="N543">
        <v>17</v>
      </c>
      <c r="O543">
        <v>28</v>
      </c>
      <c r="P543">
        <v>0</v>
      </c>
      <c r="Q543">
        <v>2.9367999999999998E-2</v>
      </c>
      <c r="R543">
        <v>0</v>
      </c>
      <c r="S543">
        <v>0.23661399999999999</v>
      </c>
      <c r="T543" s="1">
        <v>1</v>
      </c>
      <c r="U543" s="1">
        <v>1</v>
      </c>
      <c r="V543" s="1">
        <v>0</v>
      </c>
      <c r="W543" s="1" t="s">
        <v>49</v>
      </c>
      <c r="AC543" s="1" t="s">
        <v>50</v>
      </c>
      <c r="AD543" s="1">
        <v>1</v>
      </c>
      <c r="AE543">
        <v>0.39204359999999999</v>
      </c>
      <c r="AF543" s="1">
        <v>0.78770620000000002</v>
      </c>
      <c r="AG543" s="1" t="s">
        <v>49</v>
      </c>
    </row>
    <row r="544" spans="1:37" x14ac:dyDescent="0.25">
      <c r="A544" t="s">
        <v>438</v>
      </c>
      <c r="B544">
        <v>1008850</v>
      </c>
      <c r="C544">
        <v>2015</v>
      </c>
      <c r="D544" t="s">
        <v>43</v>
      </c>
      <c r="E544" t="s">
        <v>44</v>
      </c>
      <c r="F544" t="s">
        <v>45</v>
      </c>
      <c r="G544" s="1" t="s">
        <v>439</v>
      </c>
      <c r="I544" s="1" t="s">
        <v>47</v>
      </c>
      <c r="J544" t="s">
        <v>86</v>
      </c>
      <c r="K544" t="s">
        <v>49</v>
      </c>
      <c r="L544" s="1">
        <v>6473.5230000000001</v>
      </c>
      <c r="M544">
        <v>130.94</v>
      </c>
      <c r="N544">
        <v>525.25</v>
      </c>
      <c r="O544">
        <v>55.86</v>
      </c>
      <c r="P544">
        <v>8.0000000000000002E-3</v>
      </c>
      <c r="Q544">
        <v>8.0000000000000002E-3</v>
      </c>
      <c r="R544">
        <v>0.46100000000000002</v>
      </c>
      <c r="S544">
        <v>0.46100000000000002</v>
      </c>
      <c r="T544" s="1">
        <v>1</v>
      </c>
      <c r="U544" s="1">
        <v>2</v>
      </c>
      <c r="V544" s="1">
        <v>0</v>
      </c>
      <c r="W544" s="1" t="s">
        <v>49</v>
      </c>
      <c r="AC544" s="1" t="s">
        <v>50</v>
      </c>
      <c r="AD544" s="1">
        <v>2</v>
      </c>
      <c r="AE544">
        <v>0.9</v>
      </c>
      <c r="AF544" s="1">
        <v>19.2</v>
      </c>
      <c r="AG544" s="1" t="s">
        <v>49</v>
      </c>
    </row>
    <row r="545" spans="1:37" x14ac:dyDescent="0.25">
      <c r="A545" t="s">
        <v>440</v>
      </c>
      <c r="B545">
        <v>1011936</v>
      </c>
      <c r="C545">
        <v>2015</v>
      </c>
      <c r="D545" t="s">
        <v>43</v>
      </c>
      <c r="E545" t="s">
        <v>44</v>
      </c>
      <c r="F545" t="s">
        <v>45</v>
      </c>
      <c r="G545" s="1" t="s">
        <v>441</v>
      </c>
      <c r="I545" s="1" t="s">
        <v>47</v>
      </c>
      <c r="J545" t="s">
        <v>48</v>
      </c>
      <c r="K545" t="s">
        <v>49</v>
      </c>
      <c r="L545" s="1">
        <v>36500</v>
      </c>
      <c r="M545">
        <v>102</v>
      </c>
      <c r="N545">
        <v>90</v>
      </c>
      <c r="O545">
        <v>36.700000000000003</v>
      </c>
      <c r="P545">
        <v>0</v>
      </c>
      <c r="Q545">
        <v>0.11600000000000001</v>
      </c>
      <c r="R545">
        <v>0</v>
      </c>
      <c r="S545">
        <v>2.3E-2</v>
      </c>
      <c r="T545" s="1">
        <v>3</v>
      </c>
      <c r="U545" s="1">
        <v>2</v>
      </c>
      <c r="V545" s="1">
        <v>0</v>
      </c>
      <c r="W545" s="1" t="s">
        <v>49</v>
      </c>
      <c r="AC545" s="1" t="s">
        <v>50</v>
      </c>
      <c r="AD545" s="1">
        <v>2</v>
      </c>
      <c r="AE545">
        <v>1.2</v>
      </c>
      <c r="AF545" s="1">
        <v>6.18</v>
      </c>
      <c r="AG545" s="1" t="s">
        <v>49</v>
      </c>
    </row>
    <row r="546" spans="1:37" x14ac:dyDescent="0.25">
      <c r="A546" t="s">
        <v>429</v>
      </c>
      <c r="B546">
        <v>1008587</v>
      </c>
      <c r="C546">
        <v>2015</v>
      </c>
      <c r="D546" t="s">
        <v>43</v>
      </c>
      <c r="E546" t="s">
        <v>44</v>
      </c>
      <c r="F546" t="s">
        <v>45</v>
      </c>
      <c r="G546" s="1" t="s">
        <v>442</v>
      </c>
      <c r="I546" s="1" t="s">
        <v>47</v>
      </c>
      <c r="J546" t="s">
        <v>243</v>
      </c>
      <c r="K546" t="s">
        <v>49</v>
      </c>
      <c r="L546" s="1">
        <v>8015</v>
      </c>
      <c r="M546">
        <v>102</v>
      </c>
      <c r="N546">
        <v>35</v>
      </c>
      <c r="O546">
        <v>28</v>
      </c>
      <c r="P546">
        <v>8.3000000000000001E-3</v>
      </c>
      <c r="Q546">
        <v>8.3000000000000001E-3</v>
      </c>
      <c r="R546">
        <v>0.47049999999999997</v>
      </c>
      <c r="S546">
        <v>0.47049999999999997</v>
      </c>
      <c r="T546" s="1">
        <v>14</v>
      </c>
      <c r="U546" s="1">
        <v>2</v>
      </c>
      <c r="V546" s="1">
        <v>0</v>
      </c>
      <c r="W546" s="1" t="s">
        <v>49</v>
      </c>
      <c r="AC546" s="1" t="s">
        <v>50</v>
      </c>
      <c r="AD546" s="1">
        <v>8</v>
      </c>
      <c r="AE546">
        <v>0.15272659999999999</v>
      </c>
      <c r="AF546" s="1">
        <v>0.1033362</v>
      </c>
      <c r="AG546" s="1" t="s">
        <v>49</v>
      </c>
      <c r="AH546" s="1">
        <v>0</v>
      </c>
      <c r="AI546">
        <v>0</v>
      </c>
      <c r="AJ546" s="1">
        <v>0</v>
      </c>
      <c r="AK546">
        <v>0</v>
      </c>
    </row>
    <row r="547" spans="1:37" x14ac:dyDescent="0.25">
      <c r="A547" t="s">
        <v>425</v>
      </c>
      <c r="B547">
        <v>1008392</v>
      </c>
      <c r="C547">
        <v>2015</v>
      </c>
      <c r="D547" t="s">
        <v>43</v>
      </c>
      <c r="E547" t="s">
        <v>44</v>
      </c>
      <c r="F547" t="s">
        <v>45</v>
      </c>
      <c r="G547" s="1" t="s">
        <v>442</v>
      </c>
      <c r="I547" s="1" t="s">
        <v>62</v>
      </c>
      <c r="K547" t="s">
        <v>49</v>
      </c>
      <c r="L547" s="1">
        <v>8062.98</v>
      </c>
      <c r="M547">
        <v>63</v>
      </c>
      <c r="N547">
        <v>46</v>
      </c>
      <c r="O547">
        <v>30.77</v>
      </c>
      <c r="P547">
        <v>2.24E-2</v>
      </c>
      <c r="Q547">
        <v>2.24E-2</v>
      </c>
      <c r="R547">
        <v>0.23871000000000001</v>
      </c>
      <c r="S547">
        <v>0.23871000000000001</v>
      </c>
      <c r="T547" s="1">
        <v>2</v>
      </c>
      <c r="U547" s="1">
        <v>3</v>
      </c>
      <c r="V547" s="1">
        <v>3</v>
      </c>
      <c r="W547" s="1" t="s">
        <v>49</v>
      </c>
      <c r="AC547" s="1" t="s">
        <v>50</v>
      </c>
      <c r="AD547" s="1">
        <v>3</v>
      </c>
      <c r="AE547">
        <v>0.28316999999999998</v>
      </c>
      <c r="AF547" s="1">
        <v>1.1012900000000001</v>
      </c>
      <c r="AG547" s="1" t="s">
        <v>50</v>
      </c>
      <c r="AH547" s="1">
        <v>0</v>
      </c>
      <c r="AI547">
        <v>12.34534</v>
      </c>
      <c r="AJ547" s="1">
        <v>6.5820000000000004E-2</v>
      </c>
      <c r="AK547">
        <v>2.0000000000000002E-5</v>
      </c>
    </row>
    <row r="548" spans="1:37" x14ac:dyDescent="0.25">
      <c r="A548" t="s">
        <v>423</v>
      </c>
      <c r="B548">
        <v>1008128</v>
      </c>
      <c r="C548">
        <v>2015</v>
      </c>
      <c r="D548" t="s">
        <v>43</v>
      </c>
      <c r="E548" t="s">
        <v>44</v>
      </c>
      <c r="F548" t="s">
        <v>45</v>
      </c>
      <c r="G548" s="1" t="s">
        <v>442</v>
      </c>
      <c r="I548" s="1" t="s">
        <v>47</v>
      </c>
      <c r="J548" t="s">
        <v>86</v>
      </c>
      <c r="K548" t="s">
        <v>49</v>
      </c>
      <c r="L548" s="1">
        <v>30877.61</v>
      </c>
      <c r="M548">
        <v>78</v>
      </c>
      <c r="N548">
        <v>994</v>
      </c>
      <c r="O548">
        <v>65.87</v>
      </c>
      <c r="P548">
        <v>0.02</v>
      </c>
      <c r="Q548">
        <v>0.02</v>
      </c>
      <c r="R548">
        <v>0.34799999999999998</v>
      </c>
      <c r="S548">
        <v>0.34799999999999998</v>
      </c>
      <c r="T548" s="1">
        <v>7</v>
      </c>
      <c r="U548" s="1">
        <v>13</v>
      </c>
      <c r="V548" s="1">
        <v>0</v>
      </c>
      <c r="W548" s="1" t="s">
        <v>49</v>
      </c>
      <c r="X548" s="1">
        <v>0</v>
      </c>
      <c r="AA548">
        <v>0</v>
      </c>
      <c r="AB548" s="1">
        <v>0</v>
      </c>
      <c r="AC548" s="1" t="s">
        <v>50</v>
      </c>
      <c r="AD548" s="1">
        <v>8</v>
      </c>
      <c r="AE548">
        <v>1</v>
      </c>
      <c r="AF548" s="1">
        <v>6.7</v>
      </c>
      <c r="AG548" s="1" t="s">
        <v>49</v>
      </c>
      <c r="AH548" s="1">
        <v>0</v>
      </c>
      <c r="AI548">
        <v>0</v>
      </c>
      <c r="AJ548" s="1">
        <v>0</v>
      </c>
      <c r="AK548">
        <v>0</v>
      </c>
    </row>
    <row r="549" spans="1:37" x14ac:dyDescent="0.25">
      <c r="A549" t="s">
        <v>425</v>
      </c>
      <c r="B549">
        <v>1008392</v>
      </c>
      <c r="C549">
        <v>2015</v>
      </c>
      <c r="D549" t="s">
        <v>43</v>
      </c>
      <c r="E549" t="s">
        <v>44</v>
      </c>
      <c r="F549" t="s">
        <v>45</v>
      </c>
      <c r="G549" s="1" t="s">
        <v>443</v>
      </c>
      <c r="I549" s="1" t="s">
        <v>47</v>
      </c>
      <c r="J549" t="s">
        <v>86</v>
      </c>
      <c r="K549" t="s">
        <v>49</v>
      </c>
      <c r="L549" s="1">
        <v>7588.8</v>
      </c>
      <c r="M549">
        <v>63</v>
      </c>
      <c r="N549">
        <v>46</v>
      </c>
      <c r="O549">
        <v>68.72</v>
      </c>
      <c r="P549">
        <v>1.013E-2</v>
      </c>
      <c r="Q549">
        <v>1.013E-2</v>
      </c>
      <c r="R549">
        <v>0.12218999999999999</v>
      </c>
      <c r="S549">
        <v>0.12218999999999999</v>
      </c>
      <c r="T549" s="1">
        <v>1</v>
      </c>
      <c r="U549" s="1">
        <v>3</v>
      </c>
      <c r="V549" s="1">
        <v>0</v>
      </c>
      <c r="W549" s="1" t="s">
        <v>49</v>
      </c>
      <c r="AC549" s="1" t="s">
        <v>50</v>
      </c>
      <c r="AD549" s="1">
        <v>3</v>
      </c>
      <c r="AE549">
        <v>0.43479000000000001</v>
      </c>
      <c r="AF549" s="1">
        <v>1.9138599999999999</v>
      </c>
      <c r="AG549" s="1" t="s">
        <v>49</v>
      </c>
    </row>
    <row r="550" spans="1:37" x14ac:dyDescent="0.25">
      <c r="A550" t="s">
        <v>429</v>
      </c>
      <c r="B550">
        <v>1008587</v>
      </c>
      <c r="C550">
        <v>2015</v>
      </c>
      <c r="D550" t="s">
        <v>43</v>
      </c>
      <c r="E550" t="s">
        <v>44</v>
      </c>
      <c r="F550" t="s">
        <v>45</v>
      </c>
      <c r="G550" s="1" t="s">
        <v>444</v>
      </c>
      <c r="I550" s="1" t="s">
        <v>47</v>
      </c>
      <c r="J550" t="s">
        <v>243</v>
      </c>
      <c r="K550" t="s">
        <v>49</v>
      </c>
      <c r="L550" s="1">
        <v>51938</v>
      </c>
      <c r="M550">
        <v>122.5</v>
      </c>
      <c r="N550">
        <v>27.5</v>
      </c>
      <c r="O550">
        <v>30.55</v>
      </c>
      <c r="P550">
        <v>1.5E-3</v>
      </c>
      <c r="Q550">
        <v>1.5E-3</v>
      </c>
      <c r="R550">
        <v>0.34670000000000001</v>
      </c>
      <c r="S550">
        <v>0.34670000000000001</v>
      </c>
      <c r="T550" s="1">
        <v>8</v>
      </c>
      <c r="U550" s="1">
        <v>5</v>
      </c>
      <c r="V550" s="1">
        <v>0</v>
      </c>
      <c r="W550" s="1" t="s">
        <v>49</v>
      </c>
      <c r="AC550" s="1" t="s">
        <v>50</v>
      </c>
      <c r="AD550" s="1">
        <v>6</v>
      </c>
      <c r="AE550">
        <v>3.5551577999999999</v>
      </c>
      <c r="AF550" s="1">
        <v>1.3559219</v>
      </c>
      <c r="AG550" s="1" t="s">
        <v>49</v>
      </c>
      <c r="AH550" s="1">
        <v>0</v>
      </c>
      <c r="AI550">
        <v>0</v>
      </c>
      <c r="AJ550" s="1">
        <v>0</v>
      </c>
      <c r="AK550">
        <v>0</v>
      </c>
    </row>
    <row r="551" spans="1:37" x14ac:dyDescent="0.25">
      <c r="A551" t="s">
        <v>445</v>
      </c>
      <c r="B551">
        <v>1009584</v>
      </c>
      <c r="C551">
        <v>2015</v>
      </c>
      <c r="D551" t="s">
        <v>43</v>
      </c>
      <c r="E551" t="s">
        <v>44</v>
      </c>
      <c r="F551" t="s">
        <v>45</v>
      </c>
      <c r="G551" s="1" t="s">
        <v>444</v>
      </c>
      <c r="I551" s="1" t="s">
        <v>62</v>
      </c>
      <c r="K551" t="s">
        <v>49</v>
      </c>
      <c r="L551" s="1">
        <v>287400</v>
      </c>
      <c r="M551">
        <v>80</v>
      </c>
      <c r="N551">
        <v>135</v>
      </c>
      <c r="O551">
        <v>47</v>
      </c>
      <c r="P551">
        <v>1.4E-2</v>
      </c>
      <c r="Q551">
        <v>1.4E-2</v>
      </c>
      <c r="R551">
        <v>0.78900000000000003</v>
      </c>
      <c r="S551">
        <v>0.78600000000000003</v>
      </c>
      <c r="T551" s="1">
        <v>8</v>
      </c>
      <c r="U551" s="1">
        <v>16</v>
      </c>
      <c r="V551" s="1">
        <v>0</v>
      </c>
      <c r="W551" s="1" t="s">
        <v>49</v>
      </c>
      <c r="AC551" s="1" t="s">
        <v>49</v>
      </c>
      <c r="AG551" s="1" t="s">
        <v>50</v>
      </c>
      <c r="AH551" s="1">
        <v>8</v>
      </c>
      <c r="AI551">
        <v>355.6</v>
      </c>
      <c r="AJ551" s="1">
        <v>3.05</v>
      </c>
      <c r="AK551">
        <v>0</v>
      </c>
    </row>
    <row r="552" spans="1:37" x14ac:dyDescent="0.25">
      <c r="A552" t="s">
        <v>446</v>
      </c>
      <c r="B552">
        <v>1008079</v>
      </c>
      <c r="C552">
        <v>2015</v>
      </c>
      <c r="D552" t="s">
        <v>43</v>
      </c>
      <c r="E552" t="s">
        <v>44</v>
      </c>
      <c r="F552" t="s">
        <v>45</v>
      </c>
      <c r="G552" s="1" t="s">
        <v>447</v>
      </c>
      <c r="I552" s="1" t="s">
        <v>62</v>
      </c>
      <c r="K552" t="s">
        <v>49</v>
      </c>
      <c r="L552" s="1">
        <v>24714.953000000001</v>
      </c>
      <c r="M552">
        <v>85</v>
      </c>
      <c r="N552">
        <v>205</v>
      </c>
      <c r="O552">
        <v>51.045999999999999</v>
      </c>
      <c r="P552">
        <v>7.2100000000000003E-3</v>
      </c>
      <c r="Q552">
        <v>3.1390000000000001E-2</v>
      </c>
      <c r="R552">
        <v>0.12959999999999999</v>
      </c>
      <c r="S552">
        <v>0.37858999999999998</v>
      </c>
      <c r="T552" s="1">
        <v>302</v>
      </c>
      <c r="U552" s="1">
        <v>7</v>
      </c>
      <c r="V552" s="1">
        <v>0</v>
      </c>
      <c r="W552" s="1" t="s">
        <v>49</v>
      </c>
      <c r="AC552" s="1" t="s">
        <v>50</v>
      </c>
      <c r="AD552" s="1">
        <v>7</v>
      </c>
      <c r="AE552">
        <v>0.1</v>
      </c>
      <c r="AF552" s="1">
        <v>0.32</v>
      </c>
      <c r="AG552" s="1" t="s">
        <v>49</v>
      </c>
    </row>
    <row r="553" spans="1:37" x14ac:dyDescent="0.25">
      <c r="A553" t="s">
        <v>425</v>
      </c>
      <c r="B553">
        <v>1008392</v>
      </c>
      <c r="C553">
        <v>2015</v>
      </c>
      <c r="D553" t="s">
        <v>43</v>
      </c>
      <c r="E553" t="s">
        <v>44</v>
      </c>
      <c r="F553" t="s">
        <v>45</v>
      </c>
      <c r="G553" s="1" t="s">
        <v>448</v>
      </c>
      <c r="I553" s="1" t="s">
        <v>47</v>
      </c>
      <c r="J553" t="s">
        <v>86</v>
      </c>
      <c r="K553" t="s">
        <v>49</v>
      </c>
      <c r="L553" s="1">
        <v>7393.74</v>
      </c>
      <c r="M553">
        <v>91</v>
      </c>
      <c r="N553">
        <v>82.5</v>
      </c>
      <c r="O553">
        <v>53.81</v>
      </c>
      <c r="P553">
        <v>3.5479999999999998E-2</v>
      </c>
      <c r="Q553">
        <v>3.5479999999999998E-2</v>
      </c>
      <c r="R553">
        <v>0.70230000000000004</v>
      </c>
      <c r="S553">
        <v>0.70230000000000004</v>
      </c>
      <c r="T553" s="1">
        <v>2</v>
      </c>
      <c r="U553" s="1">
        <v>4</v>
      </c>
      <c r="V553" s="1">
        <v>0</v>
      </c>
      <c r="W553" s="1" t="s">
        <v>49</v>
      </c>
      <c r="AC553" s="1" t="s">
        <v>49</v>
      </c>
      <c r="AG553" s="1" t="s">
        <v>50</v>
      </c>
      <c r="AH553" s="1">
        <v>4</v>
      </c>
      <c r="AI553">
        <v>9.6863299999999999</v>
      </c>
      <c r="AJ553" s="1">
        <v>5.7290000000000001E-2</v>
      </c>
      <c r="AK553">
        <v>2.0000000000000002E-5</v>
      </c>
    </row>
    <row r="554" spans="1:37" x14ac:dyDescent="0.25">
      <c r="A554" t="s">
        <v>438</v>
      </c>
      <c r="B554">
        <v>1008850</v>
      </c>
      <c r="C554">
        <v>2015</v>
      </c>
      <c r="D554" t="s">
        <v>43</v>
      </c>
      <c r="E554" t="s">
        <v>44</v>
      </c>
      <c r="F554" t="s">
        <v>45</v>
      </c>
      <c r="G554" s="1" t="s">
        <v>448</v>
      </c>
      <c r="I554" s="1" t="s">
        <v>47</v>
      </c>
      <c r="J554" t="s">
        <v>86</v>
      </c>
      <c r="K554" t="s">
        <v>49</v>
      </c>
      <c r="L554" s="1">
        <v>29736.916000000001</v>
      </c>
      <c r="M554">
        <v>118.87</v>
      </c>
      <c r="N554">
        <v>224.23</v>
      </c>
      <c r="O554">
        <v>54.34</v>
      </c>
      <c r="P554">
        <v>1E-3</v>
      </c>
      <c r="Q554">
        <v>1.2E-2</v>
      </c>
      <c r="R554">
        <v>0.42</v>
      </c>
      <c r="S554">
        <v>0.60099999999999998</v>
      </c>
      <c r="T554" s="1">
        <v>5</v>
      </c>
      <c r="U554" s="1">
        <v>7</v>
      </c>
      <c r="V554" s="1">
        <v>0</v>
      </c>
      <c r="W554" s="1" t="s">
        <v>49</v>
      </c>
      <c r="AC554" s="1" t="s">
        <v>49</v>
      </c>
      <c r="AG554" s="1" t="s">
        <v>50</v>
      </c>
      <c r="AH554" s="1">
        <v>7</v>
      </c>
      <c r="AI554">
        <v>660.3</v>
      </c>
      <c r="AJ554" s="1">
        <v>1.1000000000000001</v>
      </c>
      <c r="AK554">
        <v>0</v>
      </c>
    </row>
    <row r="555" spans="1:37" x14ac:dyDescent="0.25">
      <c r="A555" t="s">
        <v>445</v>
      </c>
      <c r="B555">
        <v>1009584</v>
      </c>
      <c r="C555">
        <v>2015</v>
      </c>
      <c r="D555" t="s">
        <v>43</v>
      </c>
      <c r="E555" t="s">
        <v>44</v>
      </c>
      <c r="F555" t="s">
        <v>45</v>
      </c>
      <c r="G555" s="1" t="s">
        <v>448</v>
      </c>
      <c r="I555" s="1" t="s">
        <v>62</v>
      </c>
      <c r="K555" t="s">
        <v>49</v>
      </c>
      <c r="L555" s="1">
        <v>33286</v>
      </c>
      <c r="M555">
        <v>90</v>
      </c>
      <c r="N555">
        <v>65</v>
      </c>
      <c r="O555">
        <v>45.2</v>
      </c>
      <c r="P555">
        <v>1.4E-2</v>
      </c>
      <c r="Q555">
        <v>2.1999999999999999E-2</v>
      </c>
      <c r="R555">
        <v>0.72</v>
      </c>
      <c r="S555">
        <v>0.72</v>
      </c>
      <c r="T555" s="1">
        <v>4</v>
      </c>
      <c r="U555" s="1">
        <v>8</v>
      </c>
      <c r="V555" s="1">
        <v>0</v>
      </c>
      <c r="W555" s="1" t="s">
        <v>49</v>
      </c>
      <c r="AC555" s="1" t="s">
        <v>49</v>
      </c>
      <c r="AG555" s="1" t="s">
        <v>50</v>
      </c>
      <c r="AH555" s="1">
        <v>8</v>
      </c>
      <c r="AI555">
        <v>70.83</v>
      </c>
      <c r="AJ555" s="1">
        <v>0.61</v>
      </c>
      <c r="AK555">
        <v>5.0000000000000001E-4</v>
      </c>
    </row>
    <row r="556" spans="1:37" x14ac:dyDescent="0.25">
      <c r="A556" t="s">
        <v>446</v>
      </c>
      <c r="B556">
        <v>1008079</v>
      </c>
      <c r="C556">
        <v>2015</v>
      </c>
      <c r="D556" t="s">
        <v>43</v>
      </c>
      <c r="E556" t="s">
        <v>44</v>
      </c>
      <c r="F556" t="s">
        <v>45</v>
      </c>
      <c r="G556" s="1" t="s">
        <v>449</v>
      </c>
      <c r="I556" s="1" t="s">
        <v>62</v>
      </c>
      <c r="K556" t="s">
        <v>49</v>
      </c>
      <c r="L556" s="1">
        <v>62698.021000000001</v>
      </c>
      <c r="M556">
        <v>57</v>
      </c>
      <c r="N556">
        <v>35</v>
      </c>
      <c r="O556">
        <v>50.996499999999997</v>
      </c>
      <c r="P556">
        <v>1.3350000000000001E-2</v>
      </c>
      <c r="Q556">
        <v>1.3350000000000001E-2</v>
      </c>
      <c r="R556">
        <v>0.81286000000000003</v>
      </c>
      <c r="S556">
        <v>0.81286000000000003</v>
      </c>
      <c r="T556" s="1">
        <v>500</v>
      </c>
      <c r="U556" s="1">
        <v>4</v>
      </c>
      <c r="V556" s="1">
        <v>0</v>
      </c>
      <c r="W556" s="1" t="s">
        <v>49</v>
      </c>
      <c r="AC556" s="1" t="s">
        <v>50</v>
      </c>
      <c r="AD556" s="1">
        <v>4</v>
      </c>
      <c r="AE556">
        <v>0</v>
      </c>
      <c r="AF556" s="1">
        <v>7.0000000000000007E-2</v>
      </c>
      <c r="AG556" s="1" t="s">
        <v>49</v>
      </c>
    </row>
    <row r="557" spans="1:37" x14ac:dyDescent="0.25">
      <c r="A557" t="s">
        <v>446</v>
      </c>
      <c r="B557">
        <v>1008079</v>
      </c>
      <c r="C557">
        <v>2015</v>
      </c>
      <c r="D557" t="s">
        <v>43</v>
      </c>
      <c r="E557" t="s">
        <v>44</v>
      </c>
      <c r="F557" t="s">
        <v>45</v>
      </c>
      <c r="G557" s="1" t="s">
        <v>450</v>
      </c>
      <c r="I557" s="1" t="s">
        <v>62</v>
      </c>
      <c r="K557" t="s">
        <v>49</v>
      </c>
      <c r="L557" s="1">
        <v>75304.391000000003</v>
      </c>
      <c r="M557">
        <v>98</v>
      </c>
      <c r="N557">
        <v>560</v>
      </c>
      <c r="O557">
        <v>54.491500000000002</v>
      </c>
      <c r="P557">
        <v>1.8149999999999999E-2</v>
      </c>
      <c r="Q557">
        <v>1.8149999999999999E-2</v>
      </c>
      <c r="R557">
        <v>0.47382000000000002</v>
      </c>
      <c r="S557">
        <v>0.47382000000000002</v>
      </c>
      <c r="T557" s="1">
        <v>169</v>
      </c>
      <c r="U557" s="1">
        <v>8</v>
      </c>
      <c r="V557" s="1">
        <v>0</v>
      </c>
      <c r="W557" s="1" t="s">
        <v>50</v>
      </c>
      <c r="X557" s="1">
        <v>2</v>
      </c>
      <c r="Y557">
        <v>7.1480000000000003E-4</v>
      </c>
      <c r="Z557">
        <v>6.8113999999999996E-3</v>
      </c>
      <c r="AA557">
        <v>0</v>
      </c>
      <c r="AB557" s="1">
        <v>0</v>
      </c>
      <c r="AC557" s="1" t="s">
        <v>50</v>
      </c>
      <c r="AD557" s="1">
        <v>6</v>
      </c>
      <c r="AE557">
        <v>0</v>
      </c>
      <c r="AF557" s="1">
        <v>0.1</v>
      </c>
      <c r="AG557" s="1" t="s">
        <v>49</v>
      </c>
    </row>
    <row r="558" spans="1:37" x14ac:dyDescent="0.25">
      <c r="A558" t="s">
        <v>451</v>
      </c>
      <c r="B558">
        <v>1009239</v>
      </c>
      <c r="C558">
        <v>2015</v>
      </c>
      <c r="D558" t="s">
        <v>43</v>
      </c>
      <c r="E558" t="s">
        <v>44</v>
      </c>
      <c r="F558" t="s">
        <v>45</v>
      </c>
      <c r="G558" s="1" t="s">
        <v>450</v>
      </c>
      <c r="I558" s="1" t="s">
        <v>47</v>
      </c>
      <c r="J558" t="s">
        <v>48</v>
      </c>
      <c r="K558" t="s">
        <v>49</v>
      </c>
      <c r="L558" s="1">
        <v>39109</v>
      </c>
      <c r="M558">
        <v>65</v>
      </c>
      <c r="N558">
        <v>65</v>
      </c>
      <c r="O558">
        <v>42</v>
      </c>
      <c r="P558">
        <v>1.26E-2</v>
      </c>
      <c r="Q558">
        <v>8.3900000000000002E-2</v>
      </c>
      <c r="R558">
        <v>0.26</v>
      </c>
      <c r="S558">
        <v>0.64</v>
      </c>
      <c r="T558" s="1">
        <v>3</v>
      </c>
      <c r="U558" s="1">
        <v>3</v>
      </c>
      <c r="V558" s="1">
        <v>0</v>
      </c>
      <c r="W558" s="1" t="s">
        <v>49</v>
      </c>
      <c r="AC558" s="1" t="s">
        <v>50</v>
      </c>
      <c r="AD558" s="1">
        <v>2</v>
      </c>
      <c r="AE558">
        <v>3.4477069999999999</v>
      </c>
      <c r="AF558" s="1">
        <v>4.9634264999999997</v>
      </c>
      <c r="AG558" s="1" t="s">
        <v>50</v>
      </c>
      <c r="AH558" s="1">
        <v>1</v>
      </c>
      <c r="AI558">
        <v>33.259438000000003</v>
      </c>
      <c r="AJ558" s="1">
        <v>8.2435700000000001E-2</v>
      </c>
      <c r="AK558">
        <v>6.2299999999999996E-5</v>
      </c>
    </row>
    <row r="559" spans="1:37" x14ac:dyDescent="0.25">
      <c r="A559" t="s">
        <v>425</v>
      </c>
      <c r="B559">
        <v>1008392</v>
      </c>
      <c r="C559">
        <v>2015</v>
      </c>
      <c r="D559" t="s">
        <v>43</v>
      </c>
      <c r="E559" t="s">
        <v>44</v>
      </c>
      <c r="F559" t="s">
        <v>45</v>
      </c>
      <c r="G559" s="1" t="s">
        <v>450</v>
      </c>
      <c r="I559" s="1" t="s">
        <v>62</v>
      </c>
      <c r="K559" t="s">
        <v>49</v>
      </c>
      <c r="L559" s="1">
        <v>28910.11</v>
      </c>
      <c r="M559">
        <v>91.89</v>
      </c>
      <c r="N559">
        <v>62.89</v>
      </c>
      <c r="O559">
        <v>53.81</v>
      </c>
      <c r="P559">
        <v>3.5479999999999998E-2</v>
      </c>
      <c r="Q559">
        <v>3.5479999999999998E-2</v>
      </c>
      <c r="R559">
        <v>0.70230000000000004</v>
      </c>
      <c r="S559">
        <v>0.70230000000000004</v>
      </c>
      <c r="T559" s="1">
        <v>5</v>
      </c>
      <c r="U559" s="1">
        <v>11</v>
      </c>
      <c r="V559" s="1">
        <v>6</v>
      </c>
      <c r="W559" s="1" t="s">
        <v>49</v>
      </c>
      <c r="AC559" s="1" t="s">
        <v>50</v>
      </c>
      <c r="AD559" s="1">
        <v>11</v>
      </c>
      <c r="AE559">
        <v>0.96565999999999996</v>
      </c>
      <c r="AF559" s="1">
        <v>6.9772499999999997</v>
      </c>
      <c r="AG559" s="1" t="s">
        <v>50</v>
      </c>
      <c r="AH559" s="1">
        <v>0</v>
      </c>
      <c r="AI559">
        <v>8.2642000000000007</v>
      </c>
      <c r="AJ559" s="1">
        <v>4.5030000000000001E-2</v>
      </c>
      <c r="AK559">
        <v>2.0000000000000002E-5</v>
      </c>
    </row>
    <row r="560" spans="1:37" x14ac:dyDescent="0.25">
      <c r="A560" t="s">
        <v>438</v>
      </c>
      <c r="B560">
        <v>1008850</v>
      </c>
      <c r="C560">
        <v>2015</v>
      </c>
      <c r="D560" t="s">
        <v>43</v>
      </c>
      <c r="E560" t="s">
        <v>44</v>
      </c>
      <c r="F560" t="s">
        <v>45</v>
      </c>
      <c r="G560" s="1" t="s">
        <v>450</v>
      </c>
      <c r="I560" s="1" t="s">
        <v>47</v>
      </c>
      <c r="J560" t="s">
        <v>86</v>
      </c>
      <c r="K560" t="s">
        <v>49</v>
      </c>
      <c r="L560" s="1">
        <v>332483.348</v>
      </c>
      <c r="M560">
        <v>105.73</v>
      </c>
      <c r="N560">
        <v>208.64</v>
      </c>
      <c r="O560">
        <v>52.61</v>
      </c>
      <c r="P560">
        <v>1E-3</v>
      </c>
      <c r="Q560">
        <v>2.5999999999999999E-2</v>
      </c>
      <c r="R560">
        <v>0.219</v>
      </c>
      <c r="S560">
        <v>0.625</v>
      </c>
      <c r="T560" s="1">
        <v>57</v>
      </c>
      <c r="U560" s="1">
        <v>99</v>
      </c>
      <c r="V560" s="1">
        <v>0</v>
      </c>
      <c r="W560" s="1" t="s">
        <v>49</v>
      </c>
      <c r="AC560" s="1" t="s">
        <v>50</v>
      </c>
      <c r="AD560" s="1">
        <v>27</v>
      </c>
      <c r="AE560">
        <v>5.9</v>
      </c>
      <c r="AF560" s="1">
        <v>208</v>
      </c>
      <c r="AG560" s="1" t="s">
        <v>50</v>
      </c>
      <c r="AH560" s="1">
        <v>44</v>
      </c>
      <c r="AI560">
        <v>1631.8</v>
      </c>
      <c r="AJ560" s="1">
        <v>1.9</v>
      </c>
      <c r="AK560">
        <v>0</v>
      </c>
    </row>
    <row r="561" spans="1:37" x14ac:dyDescent="0.25">
      <c r="A561" t="s">
        <v>445</v>
      </c>
      <c r="B561">
        <v>1009584</v>
      </c>
      <c r="C561">
        <v>2015</v>
      </c>
      <c r="D561" t="s">
        <v>43</v>
      </c>
      <c r="E561" t="s">
        <v>44</v>
      </c>
      <c r="F561" t="s">
        <v>45</v>
      </c>
      <c r="G561" s="1" t="s">
        <v>450</v>
      </c>
      <c r="I561" s="1" t="s">
        <v>62</v>
      </c>
      <c r="K561" t="s">
        <v>49</v>
      </c>
      <c r="L561" s="1">
        <v>11252</v>
      </c>
      <c r="M561">
        <v>80</v>
      </c>
      <c r="N561">
        <v>65</v>
      </c>
      <c r="O561">
        <v>47</v>
      </c>
      <c r="P561">
        <v>2.1999999999999999E-2</v>
      </c>
      <c r="Q561">
        <v>2.1999999999999999E-2</v>
      </c>
      <c r="R561">
        <v>0.72</v>
      </c>
      <c r="S561">
        <v>0.72</v>
      </c>
      <c r="T561" s="1">
        <v>2</v>
      </c>
      <c r="U561" s="1">
        <v>4</v>
      </c>
      <c r="V561" s="1">
        <v>0</v>
      </c>
      <c r="W561" s="1" t="s">
        <v>49</v>
      </c>
      <c r="AC561" s="1" t="s">
        <v>50</v>
      </c>
      <c r="AD561" s="1">
        <v>4</v>
      </c>
      <c r="AE561">
        <v>1.4E-2</v>
      </c>
      <c r="AF561" s="1">
        <v>0.93300000000000005</v>
      </c>
      <c r="AG561" s="1" t="s">
        <v>49</v>
      </c>
    </row>
    <row r="562" spans="1:37" x14ac:dyDescent="0.25">
      <c r="A562" t="s">
        <v>431</v>
      </c>
      <c r="B562">
        <v>1008934</v>
      </c>
      <c r="C562">
        <v>2015</v>
      </c>
      <c r="D562" t="s">
        <v>43</v>
      </c>
      <c r="E562" t="s">
        <v>44</v>
      </c>
      <c r="F562" t="s">
        <v>45</v>
      </c>
      <c r="G562" s="1" t="s">
        <v>450</v>
      </c>
      <c r="I562" s="1" t="s">
        <v>62</v>
      </c>
      <c r="K562" t="s">
        <v>49</v>
      </c>
      <c r="L562" s="1">
        <v>4100</v>
      </c>
      <c r="M562">
        <v>90</v>
      </c>
      <c r="N562">
        <v>26.7</v>
      </c>
      <c r="O562">
        <v>59.9</v>
      </c>
      <c r="P562">
        <v>1.187E-2</v>
      </c>
      <c r="Q562">
        <v>1.187E-2</v>
      </c>
      <c r="R562">
        <v>0.56579000000000002</v>
      </c>
      <c r="S562">
        <v>0.56579000000000002</v>
      </c>
      <c r="T562" s="1">
        <v>2</v>
      </c>
      <c r="U562" s="1">
        <v>4</v>
      </c>
      <c r="V562" s="1">
        <v>0</v>
      </c>
      <c r="W562" s="1" t="s">
        <v>49</v>
      </c>
      <c r="X562" s="1">
        <v>0</v>
      </c>
      <c r="Y562">
        <v>0</v>
      </c>
      <c r="Z562">
        <v>0</v>
      </c>
      <c r="AA562">
        <v>0</v>
      </c>
      <c r="AB562" s="1">
        <v>0</v>
      </c>
      <c r="AC562" s="1" t="s">
        <v>50</v>
      </c>
      <c r="AD562" s="1">
        <v>4</v>
      </c>
      <c r="AE562">
        <v>0.1</v>
      </c>
      <c r="AF562" s="1">
        <v>1.1200000000000001</v>
      </c>
      <c r="AG562" s="1" t="s">
        <v>49</v>
      </c>
      <c r="AH562" s="1">
        <v>0</v>
      </c>
      <c r="AI562">
        <v>0</v>
      </c>
      <c r="AJ562" s="1">
        <v>0</v>
      </c>
      <c r="AK562">
        <v>0</v>
      </c>
    </row>
    <row r="563" spans="1:37" x14ac:dyDescent="0.25">
      <c r="A563" t="s">
        <v>446</v>
      </c>
      <c r="B563">
        <v>1008079</v>
      </c>
      <c r="C563">
        <v>2015</v>
      </c>
      <c r="D563" t="s">
        <v>43</v>
      </c>
      <c r="E563" t="s">
        <v>44</v>
      </c>
      <c r="F563" t="s">
        <v>45</v>
      </c>
      <c r="G563" s="1" t="s">
        <v>452</v>
      </c>
      <c r="I563" s="1" t="s">
        <v>62</v>
      </c>
      <c r="K563" t="s">
        <v>49</v>
      </c>
      <c r="L563" s="1">
        <v>13332.3915</v>
      </c>
      <c r="M563">
        <v>80.228700000000003</v>
      </c>
      <c r="N563">
        <v>81.591999999999999</v>
      </c>
      <c r="O563">
        <v>60.375999999999998</v>
      </c>
      <c r="P563">
        <v>2.5373E-2</v>
      </c>
      <c r="Q563">
        <v>2.5373E-2</v>
      </c>
      <c r="R563">
        <v>0.310334</v>
      </c>
      <c r="S563">
        <v>0.310334</v>
      </c>
      <c r="T563" s="1">
        <v>37</v>
      </c>
      <c r="U563" s="1">
        <v>4</v>
      </c>
      <c r="V563" s="1">
        <v>0</v>
      </c>
      <c r="W563" s="1" t="s">
        <v>49</v>
      </c>
      <c r="AC563" s="1" t="s">
        <v>50</v>
      </c>
      <c r="AD563" s="1">
        <v>4</v>
      </c>
      <c r="AE563">
        <v>0</v>
      </c>
      <c r="AF563" s="1">
        <v>0.03</v>
      </c>
      <c r="AG563" s="1" t="s">
        <v>49</v>
      </c>
    </row>
    <row r="564" spans="1:37" x14ac:dyDescent="0.25">
      <c r="A564" t="s">
        <v>438</v>
      </c>
      <c r="B564">
        <v>1008850</v>
      </c>
      <c r="C564">
        <v>2015</v>
      </c>
      <c r="D564" t="s">
        <v>43</v>
      </c>
      <c r="E564" t="s">
        <v>44</v>
      </c>
      <c r="F564" t="s">
        <v>45</v>
      </c>
      <c r="G564" s="1" t="s">
        <v>452</v>
      </c>
      <c r="I564" s="1" t="s">
        <v>47</v>
      </c>
      <c r="J564" t="s">
        <v>86</v>
      </c>
      <c r="K564" t="s">
        <v>49</v>
      </c>
      <c r="L564" s="1">
        <v>17951.914000000001</v>
      </c>
      <c r="M564">
        <v>83.91</v>
      </c>
      <c r="N564">
        <v>117.25</v>
      </c>
      <c r="O564">
        <v>54.12</v>
      </c>
      <c r="P564">
        <v>1.2E-2</v>
      </c>
      <c r="Q564">
        <v>1.2E-2</v>
      </c>
      <c r="R564">
        <v>0.59799999999999998</v>
      </c>
      <c r="S564">
        <v>0.59799999999999998</v>
      </c>
      <c r="T564" s="1">
        <v>4</v>
      </c>
      <c r="U564" s="1">
        <v>4</v>
      </c>
      <c r="V564" s="1">
        <v>0</v>
      </c>
      <c r="W564" s="1" t="s">
        <v>49</v>
      </c>
      <c r="AC564" s="1" t="s">
        <v>49</v>
      </c>
      <c r="AG564" s="1" t="s">
        <v>50</v>
      </c>
      <c r="AH564" s="1">
        <v>4</v>
      </c>
      <c r="AI564">
        <v>73.7</v>
      </c>
      <c r="AJ564" s="1">
        <v>0.2</v>
      </c>
      <c r="AK564">
        <v>0</v>
      </c>
    </row>
    <row r="565" spans="1:37" x14ac:dyDescent="0.25">
      <c r="A565" t="s">
        <v>445</v>
      </c>
      <c r="B565">
        <v>1009584</v>
      </c>
      <c r="C565">
        <v>2015</v>
      </c>
      <c r="D565" t="s">
        <v>43</v>
      </c>
      <c r="E565" t="s">
        <v>44</v>
      </c>
      <c r="F565" t="s">
        <v>45</v>
      </c>
      <c r="G565" s="1" t="s">
        <v>452</v>
      </c>
      <c r="I565" s="1" t="s">
        <v>62</v>
      </c>
      <c r="K565" t="s">
        <v>49</v>
      </c>
      <c r="L565" s="1">
        <v>326261</v>
      </c>
      <c r="M565">
        <v>80</v>
      </c>
      <c r="N565">
        <v>65</v>
      </c>
      <c r="O565">
        <v>50</v>
      </c>
      <c r="P565">
        <v>2.1999999999999999E-2</v>
      </c>
      <c r="Q565">
        <v>2.1999999999999999E-2</v>
      </c>
      <c r="R565">
        <v>0.72</v>
      </c>
      <c r="S565">
        <v>0.72</v>
      </c>
      <c r="T565" s="1">
        <v>33</v>
      </c>
      <c r="U565" s="1">
        <v>50</v>
      </c>
      <c r="V565" s="1">
        <v>0</v>
      </c>
      <c r="W565" s="1" t="s">
        <v>49</v>
      </c>
      <c r="AC565" s="1" t="s">
        <v>49</v>
      </c>
      <c r="AG565" s="1" t="s">
        <v>50</v>
      </c>
      <c r="AH565" s="1">
        <v>50</v>
      </c>
      <c r="AI565">
        <v>695.2</v>
      </c>
      <c r="AJ565" s="1">
        <v>5.8</v>
      </c>
      <c r="AK565">
        <v>0</v>
      </c>
    </row>
    <row r="566" spans="1:37" x14ac:dyDescent="0.25">
      <c r="A566" t="s">
        <v>431</v>
      </c>
      <c r="B566">
        <v>1008934</v>
      </c>
      <c r="C566">
        <v>2015</v>
      </c>
      <c r="D566" t="s">
        <v>43</v>
      </c>
      <c r="E566" t="s">
        <v>44</v>
      </c>
      <c r="F566" t="s">
        <v>45</v>
      </c>
      <c r="G566" s="1" t="s">
        <v>452</v>
      </c>
      <c r="I566" s="1" t="s">
        <v>62</v>
      </c>
      <c r="K566" t="s">
        <v>49</v>
      </c>
      <c r="L566" s="1">
        <v>5582</v>
      </c>
      <c r="M566">
        <v>78</v>
      </c>
      <c r="N566">
        <v>205</v>
      </c>
      <c r="O566">
        <v>61.368000000000002</v>
      </c>
      <c r="P566">
        <v>3.304E-2</v>
      </c>
      <c r="Q566">
        <v>3.304E-2</v>
      </c>
      <c r="R566">
        <v>0.44803999999999999</v>
      </c>
      <c r="S566">
        <v>0.44803999999999999</v>
      </c>
      <c r="T566" s="1">
        <v>1</v>
      </c>
      <c r="U566" s="1">
        <v>1</v>
      </c>
      <c r="V566" s="1">
        <v>0</v>
      </c>
      <c r="W566" s="1" t="s">
        <v>49</v>
      </c>
      <c r="X566" s="1">
        <v>0</v>
      </c>
      <c r="Y566">
        <v>0</v>
      </c>
      <c r="Z566">
        <v>0</v>
      </c>
      <c r="AA566">
        <v>0</v>
      </c>
      <c r="AB566" s="1">
        <v>0</v>
      </c>
      <c r="AC566" s="1" t="s">
        <v>50</v>
      </c>
      <c r="AD566" s="1">
        <v>1</v>
      </c>
      <c r="AE566">
        <v>1</v>
      </c>
      <c r="AF566" s="1">
        <v>4.78</v>
      </c>
      <c r="AG566" s="1" t="s">
        <v>49</v>
      </c>
      <c r="AH566" s="1">
        <v>0</v>
      </c>
      <c r="AI566">
        <v>0</v>
      </c>
      <c r="AJ566" s="1">
        <v>0</v>
      </c>
      <c r="AK566">
        <v>0</v>
      </c>
    </row>
    <row r="567" spans="1:37" x14ac:dyDescent="0.25">
      <c r="A567" t="s">
        <v>425</v>
      </c>
      <c r="B567">
        <v>1008392</v>
      </c>
      <c r="C567">
        <v>2015</v>
      </c>
      <c r="D567" t="s">
        <v>43</v>
      </c>
      <c r="E567" t="s">
        <v>44</v>
      </c>
      <c r="F567" t="s">
        <v>45</v>
      </c>
      <c r="G567" s="1" t="s">
        <v>453</v>
      </c>
      <c r="I567" s="1" t="s">
        <v>47</v>
      </c>
      <c r="J567" t="s">
        <v>86</v>
      </c>
      <c r="K567" t="s">
        <v>49</v>
      </c>
      <c r="L567" s="1">
        <v>26480.639999999999</v>
      </c>
      <c r="M567">
        <v>62.33</v>
      </c>
      <c r="N567">
        <v>70.17</v>
      </c>
      <c r="O567">
        <v>53.81</v>
      </c>
      <c r="P567">
        <v>3.5479999999999998E-2</v>
      </c>
      <c r="Q567">
        <v>3.8789999999999998E-2</v>
      </c>
      <c r="R567">
        <v>0.69128000000000001</v>
      </c>
      <c r="S567">
        <v>0.70230000000000004</v>
      </c>
      <c r="T567" s="1">
        <v>6</v>
      </c>
      <c r="U567" s="1">
        <v>21</v>
      </c>
      <c r="V567" s="1">
        <v>0</v>
      </c>
      <c r="W567" s="1" t="s">
        <v>49</v>
      </c>
      <c r="AC567" s="1" t="s">
        <v>49</v>
      </c>
      <c r="AG567" s="1" t="s">
        <v>50</v>
      </c>
      <c r="AH567" s="1">
        <v>21</v>
      </c>
      <c r="AI567">
        <v>37.378900000000002</v>
      </c>
      <c r="AJ567" s="1">
        <v>0.17504</v>
      </c>
      <c r="AK567">
        <v>6.0000000000000002E-5</v>
      </c>
    </row>
    <row r="568" spans="1:37" x14ac:dyDescent="0.25">
      <c r="A568" t="s">
        <v>454</v>
      </c>
      <c r="B568">
        <v>1009811</v>
      </c>
      <c r="C568">
        <v>2015</v>
      </c>
      <c r="D568" t="s">
        <v>43</v>
      </c>
      <c r="E568" t="s">
        <v>44</v>
      </c>
      <c r="F568" t="s">
        <v>45</v>
      </c>
      <c r="G568" s="1" t="s">
        <v>455</v>
      </c>
      <c r="I568" s="1" t="s">
        <v>47</v>
      </c>
      <c r="J568" t="s">
        <v>48</v>
      </c>
      <c r="K568" t="s">
        <v>49</v>
      </c>
      <c r="L568" s="1">
        <v>161345</v>
      </c>
      <c r="M568">
        <v>60</v>
      </c>
      <c r="N568">
        <v>33</v>
      </c>
      <c r="O568">
        <v>39</v>
      </c>
      <c r="P568">
        <v>2.0960000000000002E-3</v>
      </c>
      <c r="Q568">
        <v>2.0960000000000002E-3</v>
      </c>
      <c r="R568">
        <v>1.2130000000000001E-3</v>
      </c>
      <c r="S568">
        <v>1.2130000000000001E-3</v>
      </c>
      <c r="T568" s="1">
        <v>4</v>
      </c>
      <c r="U568" s="1">
        <v>10</v>
      </c>
      <c r="V568" s="1">
        <v>0</v>
      </c>
      <c r="W568" s="1" t="s">
        <v>49</v>
      </c>
      <c r="AC568" s="1" t="s">
        <v>50</v>
      </c>
      <c r="AD568" s="1">
        <v>10</v>
      </c>
      <c r="AE568">
        <v>6.53</v>
      </c>
      <c r="AF568" s="1">
        <v>20.350000000000001</v>
      </c>
      <c r="AG568" s="1" t="s">
        <v>49</v>
      </c>
    </row>
    <row r="569" spans="1:37" x14ac:dyDescent="0.25">
      <c r="A569" t="s">
        <v>446</v>
      </c>
      <c r="B569">
        <v>1008079</v>
      </c>
      <c r="C569">
        <v>2015</v>
      </c>
      <c r="D569" t="s">
        <v>43</v>
      </c>
      <c r="E569" t="s">
        <v>44</v>
      </c>
      <c r="F569" t="s">
        <v>45</v>
      </c>
      <c r="G569" s="1" t="s">
        <v>456</v>
      </c>
      <c r="I569" s="1" t="s">
        <v>62</v>
      </c>
      <c r="K569" t="s">
        <v>49</v>
      </c>
      <c r="L569" s="1">
        <v>19416.904999999999</v>
      </c>
      <c r="M569">
        <v>75</v>
      </c>
      <c r="N569">
        <v>248</v>
      </c>
      <c r="O569">
        <v>59.472999999999999</v>
      </c>
      <c r="P569">
        <v>1.319E-2</v>
      </c>
      <c r="Q569">
        <v>1.319E-2</v>
      </c>
      <c r="R569">
        <v>0.41056999999999999</v>
      </c>
      <c r="S569">
        <v>0.41056999999999999</v>
      </c>
      <c r="T569" s="1">
        <v>28</v>
      </c>
      <c r="U569" s="1">
        <v>4</v>
      </c>
      <c r="V569" s="1">
        <v>0</v>
      </c>
      <c r="W569" s="1" t="s">
        <v>49</v>
      </c>
      <c r="AC569" s="1" t="s">
        <v>49</v>
      </c>
      <c r="AG569" s="1" t="s">
        <v>50</v>
      </c>
      <c r="AH569" s="1">
        <v>4</v>
      </c>
      <c r="AI569">
        <v>2</v>
      </c>
      <c r="AJ569" s="1">
        <v>0</v>
      </c>
      <c r="AK569">
        <v>0</v>
      </c>
    </row>
    <row r="570" spans="1:37" x14ac:dyDescent="0.25">
      <c r="A570" t="s">
        <v>445</v>
      </c>
      <c r="B570">
        <v>1009584</v>
      </c>
      <c r="C570">
        <v>2015</v>
      </c>
      <c r="D570" t="s">
        <v>43</v>
      </c>
      <c r="E570" t="s">
        <v>44</v>
      </c>
      <c r="F570" t="s">
        <v>45</v>
      </c>
      <c r="G570" s="1" t="s">
        <v>456</v>
      </c>
      <c r="I570" s="1" t="s">
        <v>47</v>
      </c>
      <c r="J570" t="s">
        <v>48</v>
      </c>
      <c r="K570" t="s">
        <v>49</v>
      </c>
      <c r="L570" s="1">
        <v>18376</v>
      </c>
      <c r="M570">
        <v>90</v>
      </c>
      <c r="N570">
        <v>57</v>
      </c>
      <c r="O570">
        <v>62</v>
      </c>
      <c r="P570">
        <v>9.7000000000000003E-3</v>
      </c>
      <c r="Q570">
        <v>9.7000000000000003E-3</v>
      </c>
      <c r="R570">
        <v>0.19</v>
      </c>
      <c r="S570">
        <v>1.9E-2</v>
      </c>
      <c r="T570" s="1">
        <v>2</v>
      </c>
      <c r="U570" s="1">
        <v>4</v>
      </c>
      <c r="V570" s="1">
        <v>0</v>
      </c>
      <c r="W570" s="1" t="s">
        <v>49</v>
      </c>
      <c r="AC570" s="1" t="s">
        <v>49</v>
      </c>
      <c r="AG570" s="1" t="s">
        <v>50</v>
      </c>
      <c r="AH570" s="1">
        <v>4</v>
      </c>
      <c r="AI570">
        <v>39.1</v>
      </c>
      <c r="AJ570" s="1">
        <v>0.33</v>
      </c>
      <c r="AK570">
        <v>0</v>
      </c>
    </row>
    <row r="571" spans="1:37" x14ac:dyDescent="0.25">
      <c r="A571" t="s">
        <v>363</v>
      </c>
      <c r="B571">
        <v>1011223</v>
      </c>
      <c r="C571">
        <v>2015</v>
      </c>
      <c r="D571" t="s">
        <v>43</v>
      </c>
      <c r="E571" t="s">
        <v>44</v>
      </c>
      <c r="F571" t="s">
        <v>45</v>
      </c>
      <c r="G571" s="1" t="s">
        <v>457</v>
      </c>
      <c r="I571" s="1" t="s">
        <v>47</v>
      </c>
      <c r="J571" t="s">
        <v>137</v>
      </c>
      <c r="K571" t="s">
        <v>49</v>
      </c>
      <c r="L571" s="1">
        <v>14202.61</v>
      </c>
      <c r="M571">
        <v>130</v>
      </c>
      <c r="N571">
        <v>30</v>
      </c>
      <c r="O571">
        <v>40</v>
      </c>
      <c r="P571">
        <v>7.2919999999999999E-3</v>
      </c>
      <c r="Q571">
        <v>7.2919999999999999E-3</v>
      </c>
      <c r="R571">
        <v>0.41620200000000002</v>
      </c>
      <c r="S571">
        <v>0.41620200000000002</v>
      </c>
      <c r="T571" s="1">
        <v>2</v>
      </c>
      <c r="U571" s="1">
        <v>2</v>
      </c>
      <c r="V571" s="1">
        <v>0</v>
      </c>
      <c r="W571" s="1" t="s">
        <v>49</v>
      </c>
      <c r="AC571" s="1" t="s">
        <v>50</v>
      </c>
      <c r="AD571" s="1">
        <v>2</v>
      </c>
      <c r="AE571">
        <v>0.08</v>
      </c>
      <c r="AF571" s="1">
        <v>1.7567999999999999</v>
      </c>
      <c r="AG571" s="1" t="s">
        <v>49</v>
      </c>
    </row>
    <row r="572" spans="1:37" x14ac:dyDescent="0.25">
      <c r="A572" t="s">
        <v>126</v>
      </c>
      <c r="B572">
        <v>1006770</v>
      </c>
      <c r="C572">
        <v>2015</v>
      </c>
      <c r="D572" t="s">
        <v>43</v>
      </c>
      <c r="E572" t="s">
        <v>44</v>
      </c>
      <c r="F572" t="s">
        <v>45</v>
      </c>
      <c r="G572" s="1" t="s">
        <v>458</v>
      </c>
      <c r="I572" s="1" t="s">
        <v>62</v>
      </c>
      <c r="K572" t="s">
        <v>49</v>
      </c>
      <c r="L572" s="1">
        <v>17520</v>
      </c>
      <c r="M572">
        <v>78</v>
      </c>
      <c r="N572">
        <v>0</v>
      </c>
      <c r="O572">
        <v>35</v>
      </c>
      <c r="P572">
        <v>1.0800000000000001E-2</v>
      </c>
      <c r="Q572">
        <v>1.0800000000000001E-2</v>
      </c>
      <c r="R572">
        <v>0.67979999999999996</v>
      </c>
      <c r="S572">
        <v>0.67979999999999996</v>
      </c>
      <c r="T572" s="1">
        <v>2</v>
      </c>
      <c r="U572" s="1">
        <v>2</v>
      </c>
      <c r="V572" s="1">
        <v>0</v>
      </c>
      <c r="W572" s="1" t="s">
        <v>49</v>
      </c>
      <c r="X572" s="1">
        <v>0</v>
      </c>
      <c r="Y572">
        <v>0</v>
      </c>
      <c r="Z572">
        <v>0</v>
      </c>
      <c r="AA572">
        <v>0</v>
      </c>
      <c r="AB572" s="1">
        <v>0</v>
      </c>
      <c r="AC572" s="1" t="s">
        <v>50</v>
      </c>
      <c r="AD572" s="1">
        <v>2</v>
      </c>
      <c r="AE572">
        <v>0.2</v>
      </c>
      <c r="AF572" s="1">
        <v>5.5340001582999996</v>
      </c>
      <c r="AG572" s="1" t="s">
        <v>49</v>
      </c>
      <c r="AH572" s="1">
        <v>0</v>
      </c>
      <c r="AI572">
        <v>0</v>
      </c>
      <c r="AJ572" s="1">
        <v>0</v>
      </c>
      <c r="AK572">
        <v>0</v>
      </c>
    </row>
    <row r="573" spans="1:37" x14ac:dyDescent="0.25">
      <c r="A573" t="s">
        <v>156</v>
      </c>
      <c r="B573">
        <v>1009783</v>
      </c>
      <c r="C573">
        <v>2015</v>
      </c>
      <c r="D573" t="s">
        <v>43</v>
      </c>
      <c r="E573" t="s">
        <v>44</v>
      </c>
      <c r="F573" t="s">
        <v>45</v>
      </c>
      <c r="G573" s="1" t="s">
        <v>459</v>
      </c>
      <c r="I573" s="1" t="s">
        <v>47</v>
      </c>
      <c r="J573" t="s">
        <v>131</v>
      </c>
      <c r="K573" t="s">
        <v>49</v>
      </c>
      <c r="L573" s="1">
        <v>29957</v>
      </c>
      <c r="M573">
        <v>130</v>
      </c>
      <c r="N573">
        <v>35</v>
      </c>
      <c r="O573">
        <v>47</v>
      </c>
      <c r="P573">
        <v>9.0407999999999999E-3</v>
      </c>
      <c r="Q573">
        <v>9.0407999999999999E-3</v>
      </c>
      <c r="R573">
        <v>0.26266830000000002</v>
      </c>
      <c r="S573">
        <v>0.26266830000000002</v>
      </c>
      <c r="T573" s="1">
        <v>2</v>
      </c>
      <c r="U573" s="1">
        <v>2</v>
      </c>
      <c r="V573" s="1">
        <v>0</v>
      </c>
      <c r="W573" s="1" t="s">
        <v>49</v>
      </c>
      <c r="AC573" s="1" t="s">
        <v>50</v>
      </c>
      <c r="AD573" s="1">
        <v>2</v>
      </c>
      <c r="AE573">
        <v>0.15670510000000001</v>
      </c>
      <c r="AF573" s="1">
        <v>1.6596176</v>
      </c>
      <c r="AG573" s="1" t="s">
        <v>49</v>
      </c>
    </row>
    <row r="574" spans="1:37" x14ac:dyDescent="0.25">
      <c r="A574" t="s">
        <v>130</v>
      </c>
      <c r="B574">
        <v>1010222</v>
      </c>
      <c r="C574">
        <v>2015</v>
      </c>
      <c r="D574" t="s">
        <v>43</v>
      </c>
      <c r="E574" t="s">
        <v>44</v>
      </c>
      <c r="F574" t="s">
        <v>45</v>
      </c>
      <c r="G574" s="1" t="s">
        <v>459</v>
      </c>
      <c r="I574" s="1" t="s">
        <v>47</v>
      </c>
      <c r="J574" t="s">
        <v>131</v>
      </c>
      <c r="K574" t="s">
        <v>49</v>
      </c>
      <c r="L574" s="1">
        <v>18444</v>
      </c>
      <c r="M574">
        <v>77</v>
      </c>
      <c r="N574">
        <v>32.5</v>
      </c>
      <c r="O574">
        <v>43.81</v>
      </c>
      <c r="P574">
        <v>3.9064399999999999E-2</v>
      </c>
      <c r="Q574">
        <v>3.9064399999999999E-2</v>
      </c>
      <c r="R574">
        <v>0.79819910000000005</v>
      </c>
      <c r="S574">
        <v>0.79819910000000005</v>
      </c>
      <c r="T574" s="1">
        <v>9</v>
      </c>
      <c r="U574" s="1">
        <v>9</v>
      </c>
      <c r="V574" s="1">
        <v>0</v>
      </c>
      <c r="W574" s="1" t="s">
        <v>49</v>
      </c>
      <c r="AC574" s="1" t="s">
        <v>50</v>
      </c>
      <c r="AD574" s="1">
        <v>9</v>
      </c>
      <c r="AE574">
        <v>9.8832500000000004E-2</v>
      </c>
      <c r="AF574" s="1">
        <v>0.73612949999999999</v>
      </c>
      <c r="AG574" s="1" t="s">
        <v>49</v>
      </c>
    </row>
    <row r="575" spans="1:37" x14ac:dyDescent="0.25">
      <c r="A575" t="s">
        <v>324</v>
      </c>
      <c r="B575">
        <v>1011260</v>
      </c>
      <c r="C575">
        <v>2015</v>
      </c>
      <c r="D575" t="s">
        <v>43</v>
      </c>
      <c r="E575" t="s">
        <v>44</v>
      </c>
      <c r="F575" t="s">
        <v>45</v>
      </c>
      <c r="G575" s="1" t="s">
        <v>459</v>
      </c>
      <c r="I575" s="1" t="s">
        <v>47</v>
      </c>
      <c r="J575" t="s">
        <v>325</v>
      </c>
      <c r="K575" t="s">
        <v>49</v>
      </c>
      <c r="L575" s="1">
        <v>65868</v>
      </c>
      <c r="M575">
        <v>120</v>
      </c>
      <c r="N575">
        <v>25</v>
      </c>
      <c r="O575">
        <v>51</v>
      </c>
      <c r="P575">
        <v>7.1223999999999996E-2</v>
      </c>
      <c r="Q575">
        <v>7.1223999999999996E-2</v>
      </c>
      <c r="R575">
        <v>0.15875400000000001</v>
      </c>
      <c r="S575">
        <v>0.15875400000000001</v>
      </c>
      <c r="T575" s="1">
        <v>1</v>
      </c>
      <c r="U575" s="1">
        <v>4</v>
      </c>
      <c r="V575" s="1">
        <v>0</v>
      </c>
      <c r="W575" s="1" t="s">
        <v>49</v>
      </c>
      <c r="AC575" s="1" t="s">
        <v>49</v>
      </c>
      <c r="AG575" s="1" t="s">
        <v>50</v>
      </c>
      <c r="AH575" s="1">
        <v>4</v>
      </c>
      <c r="AI575">
        <v>280.45999999999998</v>
      </c>
      <c r="AJ575" s="1">
        <v>0.1236</v>
      </c>
      <c r="AK575">
        <v>2.3489999999999999E-4</v>
      </c>
    </row>
    <row r="576" spans="1:37" x14ac:dyDescent="0.25">
      <c r="A576" t="s">
        <v>156</v>
      </c>
      <c r="B576">
        <v>1009783</v>
      </c>
      <c r="C576">
        <v>2015</v>
      </c>
      <c r="D576" t="s">
        <v>43</v>
      </c>
      <c r="E576" t="s">
        <v>44</v>
      </c>
      <c r="F576" t="s">
        <v>45</v>
      </c>
      <c r="G576" s="1" t="s">
        <v>460</v>
      </c>
      <c r="I576" s="1" t="s">
        <v>47</v>
      </c>
      <c r="J576" t="s">
        <v>131</v>
      </c>
      <c r="K576" t="s">
        <v>49</v>
      </c>
      <c r="L576" s="1">
        <v>6664</v>
      </c>
      <c r="M576">
        <v>77</v>
      </c>
      <c r="N576">
        <v>34.6</v>
      </c>
      <c r="O576">
        <v>43.81</v>
      </c>
      <c r="P576">
        <v>3.9064399999999999E-2</v>
      </c>
      <c r="Q576">
        <v>3.9064399999999999E-2</v>
      </c>
      <c r="R576">
        <v>0.79819910000000005</v>
      </c>
      <c r="S576">
        <v>0.79819910000000005</v>
      </c>
      <c r="T576" s="1">
        <v>27</v>
      </c>
      <c r="U576" s="1">
        <v>8</v>
      </c>
      <c r="V576" s="1">
        <v>0</v>
      </c>
      <c r="W576" s="1" t="s">
        <v>49</v>
      </c>
      <c r="AC576" s="1" t="s">
        <v>49</v>
      </c>
      <c r="AG576" s="1" t="s">
        <v>50</v>
      </c>
      <c r="AH576" s="1">
        <v>8</v>
      </c>
      <c r="AI576">
        <v>1.8956888999999999</v>
      </c>
      <c r="AJ576" s="1">
        <v>9.5528000000000002E-3</v>
      </c>
      <c r="AK576">
        <v>3.4999999999999999E-6</v>
      </c>
    </row>
    <row r="577" spans="1:37" x14ac:dyDescent="0.25">
      <c r="A577" t="s">
        <v>313</v>
      </c>
      <c r="B577">
        <v>1009859</v>
      </c>
      <c r="C577">
        <v>2015</v>
      </c>
      <c r="D577" t="s">
        <v>43</v>
      </c>
      <c r="E577" t="s">
        <v>44</v>
      </c>
      <c r="F577" t="s">
        <v>45</v>
      </c>
      <c r="G577" s="1" t="s">
        <v>460</v>
      </c>
      <c r="I577" s="1" t="s">
        <v>47</v>
      </c>
      <c r="J577" t="s">
        <v>131</v>
      </c>
      <c r="K577" t="s">
        <v>49</v>
      </c>
      <c r="L577" s="1">
        <v>16668</v>
      </c>
      <c r="M577">
        <v>140</v>
      </c>
      <c r="N577">
        <v>903.33333300000004</v>
      </c>
      <c r="O577">
        <v>55.52</v>
      </c>
      <c r="P577">
        <v>3.2350999999999999E-3</v>
      </c>
      <c r="Q577">
        <v>3.2350999999999999E-3</v>
      </c>
      <c r="R577">
        <v>0.46251029999999999</v>
      </c>
      <c r="S577">
        <v>0.46251029999999999</v>
      </c>
      <c r="T577" s="1">
        <v>65</v>
      </c>
      <c r="U577" s="1">
        <v>1</v>
      </c>
      <c r="V577" s="1">
        <v>0</v>
      </c>
      <c r="W577" s="1" t="s">
        <v>49</v>
      </c>
      <c r="AC577" s="1" t="s">
        <v>50</v>
      </c>
      <c r="AD577" s="1">
        <v>1</v>
      </c>
      <c r="AE577">
        <v>1.6604475000000001</v>
      </c>
      <c r="AF577" s="1">
        <v>86.533424199999999</v>
      </c>
      <c r="AG577" s="1" t="s">
        <v>49</v>
      </c>
    </row>
    <row r="578" spans="1:37" x14ac:dyDescent="0.25">
      <c r="A578" t="s">
        <v>128</v>
      </c>
      <c r="B578">
        <v>1011652</v>
      </c>
      <c r="C578">
        <v>2015</v>
      </c>
      <c r="D578" t="s">
        <v>43</v>
      </c>
      <c r="E578" t="s">
        <v>44</v>
      </c>
      <c r="F578" t="s">
        <v>45</v>
      </c>
      <c r="G578" s="1" t="s">
        <v>460</v>
      </c>
      <c r="I578" s="1" t="s">
        <v>47</v>
      </c>
      <c r="J578" t="s">
        <v>129</v>
      </c>
      <c r="K578" t="s">
        <v>49</v>
      </c>
      <c r="L578" s="1">
        <v>22731</v>
      </c>
      <c r="M578">
        <v>99.75</v>
      </c>
      <c r="N578">
        <v>15</v>
      </c>
      <c r="O578">
        <v>55.452500000000001</v>
      </c>
      <c r="P578">
        <v>2.1297E-3</v>
      </c>
      <c r="Q578">
        <v>3.9064399999999999E-2</v>
      </c>
      <c r="R578">
        <v>6.9541699999999998E-2</v>
      </c>
      <c r="S578">
        <v>0.79819910000000005</v>
      </c>
      <c r="T578" s="1">
        <v>78</v>
      </c>
      <c r="U578" s="1">
        <v>9</v>
      </c>
      <c r="V578" s="1">
        <v>0</v>
      </c>
      <c r="W578" s="1" t="s">
        <v>49</v>
      </c>
      <c r="AC578" s="1" t="s">
        <v>50</v>
      </c>
      <c r="AD578" s="1">
        <v>9</v>
      </c>
      <c r="AE578">
        <v>0.101023</v>
      </c>
      <c r="AF578" s="1">
        <v>0.54492600000000002</v>
      </c>
      <c r="AG578" s="1" t="s">
        <v>49</v>
      </c>
    </row>
    <row r="579" spans="1:37" x14ac:dyDescent="0.25">
      <c r="A579" t="s">
        <v>130</v>
      </c>
      <c r="B579">
        <v>1010222</v>
      </c>
      <c r="C579">
        <v>2015</v>
      </c>
      <c r="D579" t="s">
        <v>43</v>
      </c>
      <c r="E579" t="s">
        <v>44</v>
      </c>
      <c r="F579" t="s">
        <v>45</v>
      </c>
      <c r="G579" s="1" t="s">
        <v>460</v>
      </c>
      <c r="I579" s="1" t="s">
        <v>47</v>
      </c>
      <c r="J579" t="s">
        <v>131</v>
      </c>
      <c r="K579" t="s">
        <v>49</v>
      </c>
      <c r="L579" s="1">
        <v>3737</v>
      </c>
      <c r="M579">
        <v>77</v>
      </c>
      <c r="N579">
        <v>32.5</v>
      </c>
      <c r="O579">
        <v>43.81</v>
      </c>
      <c r="P579">
        <v>3.9064399999999999E-2</v>
      </c>
      <c r="Q579">
        <v>3.9064399999999999E-2</v>
      </c>
      <c r="R579">
        <v>0.79819910000000005</v>
      </c>
      <c r="S579">
        <v>0.79819910000000005</v>
      </c>
      <c r="T579" s="1">
        <v>69</v>
      </c>
      <c r="U579" s="1">
        <v>69</v>
      </c>
      <c r="V579" s="1">
        <v>0</v>
      </c>
      <c r="W579" s="1" t="s">
        <v>49</v>
      </c>
      <c r="AC579" s="1" t="s">
        <v>50</v>
      </c>
      <c r="AD579" s="1">
        <v>69</v>
      </c>
      <c r="AE579">
        <v>2.0024799999999999E-2</v>
      </c>
      <c r="AF579" s="1">
        <v>0.14914959999999999</v>
      </c>
      <c r="AG579" s="1" t="s">
        <v>49</v>
      </c>
    </row>
    <row r="580" spans="1:37" x14ac:dyDescent="0.25">
      <c r="A580" t="s">
        <v>146</v>
      </c>
      <c r="B580">
        <v>1000435</v>
      </c>
      <c r="C580">
        <v>2015</v>
      </c>
      <c r="D580" t="s">
        <v>43</v>
      </c>
      <c r="E580" t="s">
        <v>44</v>
      </c>
      <c r="F580" t="s">
        <v>45</v>
      </c>
      <c r="G580" s="1" t="s">
        <v>460</v>
      </c>
      <c r="I580" s="1" t="s">
        <v>47</v>
      </c>
      <c r="J580" t="s">
        <v>147</v>
      </c>
      <c r="K580" t="s">
        <v>49</v>
      </c>
      <c r="L580" s="1">
        <v>327370.679</v>
      </c>
      <c r="M580">
        <v>83</v>
      </c>
      <c r="N580">
        <v>18.5</v>
      </c>
      <c r="O580">
        <v>53.66</v>
      </c>
      <c r="P580">
        <v>0</v>
      </c>
      <c r="Q580">
        <v>0</v>
      </c>
      <c r="R580">
        <v>7.0999999999999998E-6</v>
      </c>
      <c r="S580">
        <v>0.54068669999999996</v>
      </c>
      <c r="T580" s="1">
        <v>257</v>
      </c>
      <c r="U580" s="1">
        <v>23</v>
      </c>
      <c r="V580" s="1">
        <v>0</v>
      </c>
      <c r="W580" s="1" t="s">
        <v>50</v>
      </c>
      <c r="X580" s="1">
        <v>6</v>
      </c>
      <c r="Y580">
        <v>0</v>
      </c>
      <c r="Z580">
        <v>0.36888720000000003</v>
      </c>
      <c r="AA580">
        <v>0</v>
      </c>
      <c r="AB580" s="1">
        <v>0</v>
      </c>
      <c r="AC580" s="1" t="s">
        <v>50</v>
      </c>
      <c r="AD580" s="1">
        <v>17</v>
      </c>
      <c r="AE580">
        <v>0</v>
      </c>
      <c r="AF580" s="1">
        <v>35.725742599999997</v>
      </c>
      <c r="AG580" s="1" t="s">
        <v>50</v>
      </c>
      <c r="AH580" s="1">
        <v>6</v>
      </c>
      <c r="AI580">
        <v>0.85067939999999997</v>
      </c>
      <c r="AJ580" s="1">
        <v>1.8443999999999999E-3</v>
      </c>
      <c r="AK580">
        <v>1.1000000000000001E-6</v>
      </c>
    </row>
    <row r="581" spans="1:37" x14ac:dyDescent="0.25">
      <c r="A581" t="s">
        <v>126</v>
      </c>
      <c r="B581">
        <v>1006770</v>
      </c>
      <c r="C581">
        <v>2015</v>
      </c>
      <c r="D581" t="s">
        <v>43</v>
      </c>
      <c r="E581" t="s">
        <v>44</v>
      </c>
      <c r="F581" t="s">
        <v>45</v>
      </c>
      <c r="G581" s="1" t="s">
        <v>461</v>
      </c>
      <c r="I581" s="1" t="s">
        <v>62</v>
      </c>
      <c r="K581" t="s">
        <v>49</v>
      </c>
      <c r="L581" s="1">
        <v>23360</v>
      </c>
      <c r="M581">
        <v>95</v>
      </c>
      <c r="N581">
        <v>0</v>
      </c>
      <c r="O581">
        <v>35</v>
      </c>
      <c r="P581">
        <v>2.8400000000000002E-2</v>
      </c>
      <c r="Q581">
        <v>2.8400000000000002E-2</v>
      </c>
      <c r="R581">
        <v>0.5373</v>
      </c>
      <c r="S581">
        <v>0.5373</v>
      </c>
      <c r="T581" s="1">
        <v>3</v>
      </c>
      <c r="U581" s="1">
        <v>3</v>
      </c>
      <c r="V581" s="1">
        <v>0</v>
      </c>
      <c r="W581" s="1" t="s">
        <v>49</v>
      </c>
      <c r="X581" s="1">
        <v>0</v>
      </c>
      <c r="Y581">
        <v>0</v>
      </c>
      <c r="Z581">
        <v>0</v>
      </c>
      <c r="AA581">
        <v>0</v>
      </c>
      <c r="AB581" s="1">
        <v>0</v>
      </c>
      <c r="AC581" s="1" t="s">
        <v>50</v>
      </c>
      <c r="AD581" s="1">
        <v>3</v>
      </c>
      <c r="AE581">
        <v>1.6</v>
      </c>
      <c r="AF581" s="1">
        <v>8.2170000238000007</v>
      </c>
      <c r="AG581" s="1" t="s">
        <v>49</v>
      </c>
      <c r="AH581" s="1">
        <v>0</v>
      </c>
      <c r="AI581">
        <v>0</v>
      </c>
      <c r="AJ581" s="1">
        <v>0</v>
      </c>
      <c r="AK581">
        <v>0</v>
      </c>
    </row>
    <row r="582" spans="1:37" x14ac:dyDescent="0.25">
      <c r="A582" t="s">
        <v>130</v>
      </c>
      <c r="B582">
        <v>1010222</v>
      </c>
      <c r="C582">
        <v>2015</v>
      </c>
      <c r="D582" t="s">
        <v>43</v>
      </c>
      <c r="E582" t="s">
        <v>44</v>
      </c>
      <c r="F582" t="s">
        <v>45</v>
      </c>
      <c r="G582" s="1" t="s">
        <v>461</v>
      </c>
      <c r="I582" s="1" t="s">
        <v>47</v>
      </c>
      <c r="J582" t="s">
        <v>131</v>
      </c>
      <c r="K582" t="s">
        <v>49</v>
      </c>
      <c r="L582" s="1">
        <v>246579</v>
      </c>
      <c r="M582">
        <v>77</v>
      </c>
      <c r="N582">
        <v>32.5</v>
      </c>
      <c r="O582">
        <v>43.81</v>
      </c>
      <c r="P582">
        <v>3.9064399999999999E-2</v>
      </c>
      <c r="Q582">
        <v>3.9064399999999999E-2</v>
      </c>
      <c r="R582">
        <v>0.79819910000000005</v>
      </c>
      <c r="S582">
        <v>0.79819910000000005</v>
      </c>
      <c r="T582" s="1">
        <v>55</v>
      </c>
      <c r="U582" s="1">
        <v>55</v>
      </c>
      <c r="V582" s="1">
        <v>0</v>
      </c>
      <c r="W582" s="1" t="s">
        <v>49</v>
      </c>
      <c r="AC582" s="1" t="s">
        <v>50</v>
      </c>
      <c r="AD582" s="1">
        <v>55</v>
      </c>
      <c r="AE582">
        <v>1.3212976000000001</v>
      </c>
      <c r="AF582" s="1">
        <v>9.8413614000000003</v>
      </c>
      <c r="AG582" s="1" t="s">
        <v>49</v>
      </c>
    </row>
    <row r="583" spans="1:37" x14ac:dyDescent="0.25">
      <c r="A583" t="s">
        <v>163</v>
      </c>
      <c r="B583">
        <v>1008936</v>
      </c>
      <c r="C583">
        <v>2015</v>
      </c>
      <c r="D583" t="s">
        <v>43</v>
      </c>
      <c r="E583" t="s">
        <v>44</v>
      </c>
      <c r="F583" t="s">
        <v>45</v>
      </c>
      <c r="G583" s="1" t="s">
        <v>462</v>
      </c>
      <c r="I583" s="1" t="s">
        <v>62</v>
      </c>
      <c r="K583" t="s">
        <v>49</v>
      </c>
      <c r="L583" s="1">
        <v>509664</v>
      </c>
      <c r="M583">
        <v>99</v>
      </c>
      <c r="N583">
        <v>32</v>
      </c>
      <c r="O583">
        <v>45.22</v>
      </c>
      <c r="P583">
        <v>9.5259999999999997E-2</v>
      </c>
      <c r="Q583">
        <v>9.5259999999999997E-2</v>
      </c>
      <c r="R583">
        <v>0.31533</v>
      </c>
      <c r="S583">
        <v>0.31533</v>
      </c>
      <c r="T583" s="1">
        <v>40</v>
      </c>
      <c r="U583" s="1">
        <v>125</v>
      </c>
      <c r="V583" s="1">
        <v>0</v>
      </c>
      <c r="W583" s="1" t="s">
        <v>49</v>
      </c>
      <c r="X583" s="1">
        <v>0</v>
      </c>
      <c r="Y583">
        <v>0</v>
      </c>
      <c r="Z583">
        <v>0</v>
      </c>
      <c r="AA583">
        <v>0</v>
      </c>
      <c r="AB583" s="1">
        <v>0</v>
      </c>
      <c r="AC583" s="1" t="s">
        <v>50</v>
      </c>
      <c r="AD583" s="1">
        <v>42</v>
      </c>
      <c r="AE583">
        <v>14.3</v>
      </c>
      <c r="AF583" s="1">
        <v>17.600000000000001</v>
      </c>
      <c r="AG583" s="1" t="s">
        <v>50</v>
      </c>
      <c r="AH583" s="1">
        <v>83</v>
      </c>
      <c r="AI583">
        <v>575</v>
      </c>
      <c r="AJ583" s="1">
        <v>0.75</v>
      </c>
      <c r="AK583">
        <v>0</v>
      </c>
    </row>
    <row r="584" spans="1:37" x14ac:dyDescent="0.25">
      <c r="A584" t="s">
        <v>152</v>
      </c>
      <c r="B584">
        <v>1009848</v>
      </c>
      <c r="C584">
        <v>2015</v>
      </c>
      <c r="D584" t="s">
        <v>43</v>
      </c>
      <c r="E584" t="s">
        <v>44</v>
      </c>
      <c r="F584" t="s">
        <v>45</v>
      </c>
      <c r="G584" s="1" t="s">
        <v>462</v>
      </c>
      <c r="I584" s="1" t="s">
        <v>47</v>
      </c>
      <c r="J584" t="s">
        <v>131</v>
      </c>
      <c r="K584" t="s">
        <v>49</v>
      </c>
      <c r="L584" s="1">
        <v>4667</v>
      </c>
      <c r="M584">
        <v>90</v>
      </c>
      <c r="N584">
        <v>50.9583333</v>
      </c>
      <c r="O584">
        <v>47.36</v>
      </c>
      <c r="P584">
        <v>3.4368900000000001E-2</v>
      </c>
      <c r="Q584">
        <v>3.4368900000000001E-2</v>
      </c>
      <c r="R584">
        <v>0.19469139999999999</v>
      </c>
      <c r="S584">
        <v>0.19469139999999999</v>
      </c>
      <c r="T584" s="1">
        <v>2</v>
      </c>
      <c r="U584" s="1">
        <v>3</v>
      </c>
      <c r="V584" s="1">
        <v>0</v>
      </c>
      <c r="W584" s="1" t="s">
        <v>49</v>
      </c>
      <c r="AC584" s="1" t="s">
        <v>50</v>
      </c>
      <c r="AD584" s="1">
        <v>3</v>
      </c>
      <c r="AE584">
        <v>0.31416319999999998</v>
      </c>
      <c r="AF584" s="1">
        <v>0.64872510000000005</v>
      </c>
      <c r="AG584" s="1" t="s">
        <v>49</v>
      </c>
    </row>
    <row r="585" spans="1:37" x14ac:dyDescent="0.25">
      <c r="A585" t="s">
        <v>264</v>
      </c>
      <c r="B585">
        <v>1011749</v>
      </c>
      <c r="C585">
        <v>2015</v>
      </c>
      <c r="D585" t="s">
        <v>43</v>
      </c>
      <c r="E585" t="s">
        <v>44</v>
      </c>
      <c r="F585" t="s">
        <v>45</v>
      </c>
      <c r="G585" s="1" t="s">
        <v>462</v>
      </c>
      <c r="I585" s="1" t="s">
        <v>47</v>
      </c>
      <c r="J585" t="s">
        <v>129</v>
      </c>
      <c r="K585" t="s">
        <v>49</v>
      </c>
      <c r="L585" s="1">
        <v>75041</v>
      </c>
      <c r="M585">
        <v>118.33333330000001</v>
      </c>
      <c r="N585">
        <v>35</v>
      </c>
      <c r="O585">
        <v>49.957142900000001</v>
      </c>
      <c r="P585">
        <v>1.87306E-2</v>
      </c>
      <c r="Q585">
        <v>1.88089E-2</v>
      </c>
      <c r="R585">
        <v>0.2510792</v>
      </c>
      <c r="S585">
        <v>0.27459929999999999</v>
      </c>
      <c r="T585" s="1">
        <v>8</v>
      </c>
      <c r="U585" s="1">
        <v>94</v>
      </c>
      <c r="V585" s="1">
        <v>22</v>
      </c>
      <c r="W585" s="1" t="s">
        <v>49</v>
      </c>
      <c r="AC585" s="1" t="s">
        <v>49</v>
      </c>
      <c r="AG585" s="1" t="s">
        <v>50</v>
      </c>
      <c r="AH585" s="1">
        <v>22</v>
      </c>
      <c r="AI585">
        <v>121.6838686</v>
      </c>
      <c r="AJ585" s="1">
        <v>7.1928599999999995E-2</v>
      </c>
      <c r="AK585">
        <v>2.03E-4</v>
      </c>
    </row>
    <row r="586" spans="1:37" x14ac:dyDescent="0.25">
      <c r="A586" t="s">
        <v>126</v>
      </c>
      <c r="B586">
        <v>1006770</v>
      </c>
      <c r="C586">
        <v>2015</v>
      </c>
      <c r="D586" t="s">
        <v>43</v>
      </c>
      <c r="E586" t="s">
        <v>44</v>
      </c>
      <c r="F586" t="s">
        <v>45</v>
      </c>
      <c r="G586" s="1" t="s">
        <v>463</v>
      </c>
      <c r="I586" s="1" t="s">
        <v>62</v>
      </c>
      <c r="K586" t="s">
        <v>49</v>
      </c>
      <c r="L586" s="1">
        <v>110960</v>
      </c>
      <c r="M586">
        <v>94.285714285699996</v>
      </c>
      <c r="N586">
        <v>0</v>
      </c>
      <c r="O586">
        <v>38.857142857100001</v>
      </c>
      <c r="P586">
        <v>1.0800000000000001E-2</v>
      </c>
      <c r="Q586">
        <v>1.0800000000000001E-2</v>
      </c>
      <c r="R586">
        <v>0.67979999999999996</v>
      </c>
      <c r="S586">
        <v>0.67979999999999996</v>
      </c>
      <c r="T586" s="1">
        <v>7</v>
      </c>
      <c r="U586" s="1">
        <v>3</v>
      </c>
      <c r="V586" s="1">
        <v>4</v>
      </c>
      <c r="W586" s="1" t="s">
        <v>49</v>
      </c>
      <c r="X586" s="1">
        <v>0</v>
      </c>
      <c r="Y586">
        <v>0</v>
      </c>
      <c r="Z586">
        <v>0</v>
      </c>
      <c r="AA586">
        <v>0</v>
      </c>
      <c r="AB586" s="1">
        <v>0</v>
      </c>
      <c r="AC586" s="1" t="s">
        <v>50</v>
      </c>
      <c r="AD586" s="1">
        <v>3</v>
      </c>
      <c r="AF586" s="1">
        <v>0.75800000000000001</v>
      </c>
      <c r="AG586" s="1" t="s">
        <v>49</v>
      </c>
      <c r="AH586" s="1">
        <v>4</v>
      </c>
      <c r="AI586">
        <v>13.4</v>
      </c>
      <c r="AJ586" s="1">
        <v>9.7659996799999996E-2</v>
      </c>
      <c r="AK586">
        <v>2.6093530399999999E-2</v>
      </c>
    </row>
    <row r="587" spans="1:37" x14ac:dyDescent="0.25">
      <c r="A587" t="s">
        <v>156</v>
      </c>
      <c r="B587">
        <v>1009783</v>
      </c>
      <c r="C587">
        <v>2015</v>
      </c>
      <c r="D587" t="s">
        <v>43</v>
      </c>
      <c r="E587" t="s">
        <v>44</v>
      </c>
      <c r="F587" t="s">
        <v>45</v>
      </c>
      <c r="G587" s="1" t="s">
        <v>463</v>
      </c>
      <c r="I587" s="1" t="s">
        <v>47</v>
      </c>
      <c r="J587" t="s">
        <v>131</v>
      </c>
      <c r="K587" t="s">
        <v>49</v>
      </c>
      <c r="L587" s="1">
        <v>16164</v>
      </c>
      <c r="M587">
        <v>120</v>
      </c>
      <c r="N587">
        <v>50</v>
      </c>
      <c r="O587">
        <v>42.06</v>
      </c>
      <c r="P587">
        <v>1.11909E-2</v>
      </c>
      <c r="Q587">
        <v>1.11909E-2</v>
      </c>
      <c r="R587">
        <v>0.1426684</v>
      </c>
      <c r="S587">
        <v>0.1426684</v>
      </c>
      <c r="T587" s="1">
        <v>6</v>
      </c>
      <c r="U587" s="1">
        <v>2</v>
      </c>
      <c r="V587" s="1">
        <v>0</v>
      </c>
      <c r="W587" s="1" t="s">
        <v>49</v>
      </c>
      <c r="AC587" s="1" t="s">
        <v>49</v>
      </c>
      <c r="AG587" s="1" t="s">
        <v>50</v>
      </c>
      <c r="AH587" s="1">
        <v>2</v>
      </c>
      <c r="AI587">
        <v>59.841899499999997</v>
      </c>
      <c r="AJ587" s="1">
        <v>2.3944099999999999E-2</v>
      </c>
      <c r="AK587">
        <v>9.9300000000000001E-5</v>
      </c>
    </row>
    <row r="588" spans="1:37" x14ac:dyDescent="0.25">
      <c r="A588" t="s">
        <v>363</v>
      </c>
      <c r="B588">
        <v>1011223</v>
      </c>
      <c r="C588">
        <v>2015</v>
      </c>
      <c r="D588" t="s">
        <v>43</v>
      </c>
      <c r="E588" t="s">
        <v>44</v>
      </c>
      <c r="F588" t="s">
        <v>45</v>
      </c>
      <c r="G588" s="1" t="s">
        <v>463</v>
      </c>
      <c r="I588" s="1" t="s">
        <v>47</v>
      </c>
      <c r="J588" t="s">
        <v>137</v>
      </c>
      <c r="K588" t="s">
        <v>49</v>
      </c>
      <c r="L588" s="1">
        <v>6485.7</v>
      </c>
      <c r="M588">
        <v>130</v>
      </c>
      <c r="N588">
        <v>30</v>
      </c>
      <c r="O588">
        <v>40</v>
      </c>
      <c r="P588">
        <v>7.2919999999999999E-3</v>
      </c>
      <c r="Q588">
        <v>7.2919999999999999E-3</v>
      </c>
      <c r="R588">
        <v>0.41620200000000002</v>
      </c>
      <c r="S588">
        <v>0.41620200000000002</v>
      </c>
      <c r="T588" s="1">
        <v>1</v>
      </c>
      <c r="U588" s="1">
        <v>2</v>
      </c>
      <c r="V588" s="1">
        <v>0</v>
      </c>
      <c r="W588" s="1" t="s">
        <v>49</v>
      </c>
      <c r="AC588" s="1" t="s">
        <v>50</v>
      </c>
      <c r="AD588" s="1">
        <v>2</v>
      </c>
      <c r="AE588">
        <v>0.04</v>
      </c>
      <c r="AF588" s="1">
        <v>0.8024</v>
      </c>
      <c r="AG588" s="1" t="s">
        <v>49</v>
      </c>
    </row>
    <row r="589" spans="1:37" x14ac:dyDescent="0.25">
      <c r="A589" t="s">
        <v>130</v>
      </c>
      <c r="B589">
        <v>1010222</v>
      </c>
      <c r="C589">
        <v>2015</v>
      </c>
      <c r="D589" t="s">
        <v>43</v>
      </c>
      <c r="E589" t="s">
        <v>44</v>
      </c>
      <c r="F589" t="s">
        <v>45</v>
      </c>
      <c r="G589" s="1" t="s">
        <v>463</v>
      </c>
      <c r="I589" s="1" t="s">
        <v>47</v>
      </c>
      <c r="J589" t="s">
        <v>131</v>
      </c>
      <c r="K589" t="s">
        <v>49</v>
      </c>
      <c r="L589" s="1">
        <v>108346</v>
      </c>
      <c r="M589">
        <v>77</v>
      </c>
      <c r="N589">
        <v>32.5</v>
      </c>
      <c r="O589">
        <v>43.81</v>
      </c>
      <c r="P589">
        <v>3.9064399999999999E-2</v>
      </c>
      <c r="Q589">
        <v>3.9064399999999999E-2</v>
      </c>
      <c r="R589">
        <v>0.79819910000000005</v>
      </c>
      <c r="S589">
        <v>0.79819910000000005</v>
      </c>
      <c r="T589" s="1">
        <v>27</v>
      </c>
      <c r="U589" s="1">
        <v>27</v>
      </c>
      <c r="V589" s="1">
        <v>0</v>
      </c>
      <c r="W589" s="1" t="s">
        <v>49</v>
      </c>
      <c r="AC589" s="1" t="s">
        <v>50</v>
      </c>
      <c r="AD589" s="1">
        <v>27</v>
      </c>
      <c r="AE589">
        <v>0.40837250000000003</v>
      </c>
      <c r="AF589" s="1">
        <v>3.0416626999999998</v>
      </c>
      <c r="AG589" s="1" t="s">
        <v>49</v>
      </c>
    </row>
    <row r="590" spans="1:37" x14ac:dyDescent="0.25">
      <c r="A590" t="s">
        <v>163</v>
      </c>
      <c r="B590">
        <v>1008936</v>
      </c>
      <c r="C590">
        <v>2015</v>
      </c>
      <c r="D590" t="s">
        <v>43</v>
      </c>
      <c r="E590" t="s">
        <v>44</v>
      </c>
      <c r="F590" t="s">
        <v>45</v>
      </c>
      <c r="G590" s="1" t="s">
        <v>464</v>
      </c>
      <c r="I590" s="1" t="s">
        <v>62</v>
      </c>
      <c r="K590" t="s">
        <v>49</v>
      </c>
      <c r="L590" s="1">
        <v>245375</v>
      </c>
      <c r="M590">
        <v>99</v>
      </c>
      <c r="N590">
        <v>32</v>
      </c>
      <c r="O590">
        <v>45.22</v>
      </c>
      <c r="P590">
        <v>9.5259999999999997E-2</v>
      </c>
      <c r="Q590">
        <v>9.5259999999999997E-2</v>
      </c>
      <c r="R590">
        <v>0.31533</v>
      </c>
      <c r="S590">
        <v>0.31533</v>
      </c>
      <c r="T590" s="1">
        <v>5</v>
      </c>
      <c r="U590" s="1">
        <v>10</v>
      </c>
      <c r="V590" s="1">
        <v>0</v>
      </c>
      <c r="W590" s="1" t="s">
        <v>49</v>
      </c>
      <c r="X590" s="1">
        <v>0</v>
      </c>
      <c r="Y590">
        <v>0</v>
      </c>
      <c r="Z590">
        <v>0</v>
      </c>
      <c r="AA590">
        <v>0</v>
      </c>
      <c r="AB590" s="1">
        <v>0</v>
      </c>
      <c r="AC590" s="1" t="s">
        <v>49</v>
      </c>
      <c r="AD590" s="1">
        <v>0</v>
      </c>
      <c r="AE590">
        <v>0</v>
      </c>
      <c r="AF590" s="1">
        <v>0</v>
      </c>
      <c r="AG590" s="1" t="s">
        <v>50</v>
      </c>
      <c r="AH590" s="1">
        <v>10</v>
      </c>
      <c r="AI590">
        <v>417.1</v>
      </c>
      <c r="AJ590" s="1">
        <v>0.51</v>
      </c>
      <c r="AK590">
        <v>0</v>
      </c>
    </row>
    <row r="591" spans="1:37" x14ac:dyDescent="0.25">
      <c r="A591" t="s">
        <v>225</v>
      </c>
      <c r="B591">
        <v>1009706</v>
      </c>
      <c r="C591">
        <v>2015</v>
      </c>
      <c r="D591" t="s">
        <v>43</v>
      </c>
      <c r="E591" t="s">
        <v>44</v>
      </c>
      <c r="F591" t="s">
        <v>45</v>
      </c>
      <c r="G591" s="1" t="s">
        <v>464</v>
      </c>
      <c r="I591" s="1" t="s">
        <v>62</v>
      </c>
      <c r="K591" t="s">
        <v>49</v>
      </c>
      <c r="L591" s="1">
        <v>25092.7</v>
      </c>
      <c r="M591">
        <v>80.8</v>
      </c>
      <c r="N591">
        <v>87.31</v>
      </c>
      <c r="O591">
        <v>43.55</v>
      </c>
      <c r="P591">
        <v>2.0299999999999999E-2</v>
      </c>
      <c r="Q591">
        <v>0.02</v>
      </c>
      <c r="R591">
        <v>0.20899999999999999</v>
      </c>
      <c r="S591">
        <v>0.20899999999999999</v>
      </c>
      <c r="T591" s="1">
        <v>26</v>
      </c>
      <c r="U591" s="1">
        <v>62</v>
      </c>
      <c r="V591" s="1">
        <v>0</v>
      </c>
      <c r="W591" s="1" t="s">
        <v>49</v>
      </c>
      <c r="AC591" s="1" t="s">
        <v>50</v>
      </c>
      <c r="AD591" s="1">
        <v>36</v>
      </c>
      <c r="AE591">
        <v>0.10845100000000001</v>
      </c>
      <c r="AF591" s="1">
        <v>1.8350027</v>
      </c>
      <c r="AG591" s="1" t="s">
        <v>50</v>
      </c>
      <c r="AH591" s="1">
        <v>24</v>
      </c>
      <c r="AI591">
        <v>32.830922000000001</v>
      </c>
      <c r="AJ591" s="1">
        <v>0.23930180000000001</v>
      </c>
      <c r="AK591">
        <v>2.5203999999999999E-3</v>
      </c>
    </row>
    <row r="592" spans="1:37" x14ac:dyDescent="0.25">
      <c r="A592" t="s">
        <v>139</v>
      </c>
      <c r="B592">
        <v>1008219</v>
      </c>
      <c r="C592">
        <v>2015</v>
      </c>
      <c r="D592" t="s">
        <v>43</v>
      </c>
      <c r="E592" t="s">
        <v>44</v>
      </c>
      <c r="F592" t="s">
        <v>45</v>
      </c>
      <c r="G592" s="1" t="s">
        <v>465</v>
      </c>
      <c r="I592" s="1" t="s">
        <v>47</v>
      </c>
      <c r="J592" t="s">
        <v>86</v>
      </c>
      <c r="K592" t="s">
        <v>49</v>
      </c>
      <c r="L592" s="1">
        <v>6048.66</v>
      </c>
      <c r="M592">
        <v>73</v>
      </c>
      <c r="N592">
        <v>485</v>
      </c>
      <c r="O592">
        <v>54.89</v>
      </c>
      <c r="P592">
        <v>2.1000000000000001E-2</v>
      </c>
      <c r="Q592">
        <v>2.1000000000000001E-2</v>
      </c>
      <c r="R592">
        <v>0.372</v>
      </c>
      <c r="S592">
        <v>0.372</v>
      </c>
      <c r="T592" s="1">
        <v>1</v>
      </c>
      <c r="U592" s="1">
        <v>1</v>
      </c>
      <c r="V592" s="1">
        <v>0</v>
      </c>
      <c r="W592" s="1" t="s">
        <v>49</v>
      </c>
      <c r="AC592" s="1" t="s">
        <v>50</v>
      </c>
      <c r="AD592" s="1">
        <v>1</v>
      </c>
      <c r="AE592">
        <v>0.2</v>
      </c>
      <c r="AF592" s="1">
        <v>1.3</v>
      </c>
      <c r="AG592" s="1" t="s">
        <v>49</v>
      </c>
    </row>
    <row r="593" spans="1:37" x14ac:dyDescent="0.25">
      <c r="A593" t="s">
        <v>156</v>
      </c>
      <c r="B593">
        <v>1009783</v>
      </c>
      <c r="C593">
        <v>2015</v>
      </c>
      <c r="D593" t="s">
        <v>43</v>
      </c>
      <c r="E593" t="s">
        <v>44</v>
      </c>
      <c r="F593" t="s">
        <v>45</v>
      </c>
      <c r="G593" s="1" t="s">
        <v>466</v>
      </c>
      <c r="I593" s="1" t="s">
        <v>47</v>
      </c>
      <c r="J593" t="s">
        <v>131</v>
      </c>
      <c r="K593" t="s">
        <v>49</v>
      </c>
      <c r="L593" s="1">
        <v>13518</v>
      </c>
      <c r="M593">
        <v>75</v>
      </c>
      <c r="N593">
        <v>34.6</v>
      </c>
      <c r="O593">
        <v>58.76</v>
      </c>
      <c r="P593">
        <v>2.2523E-3</v>
      </c>
      <c r="Q593">
        <v>2.2523E-3</v>
      </c>
      <c r="R593">
        <v>0.35839919999999997</v>
      </c>
      <c r="S593">
        <v>0.35839919999999997</v>
      </c>
      <c r="T593" s="1">
        <v>416</v>
      </c>
      <c r="U593" s="1">
        <v>5</v>
      </c>
      <c r="V593" s="1">
        <v>0</v>
      </c>
      <c r="W593" s="1" t="s">
        <v>49</v>
      </c>
      <c r="AC593" s="1" t="s">
        <v>50</v>
      </c>
      <c r="AD593" s="1">
        <v>1</v>
      </c>
      <c r="AE593">
        <v>3.4233000000000002E-3</v>
      </c>
      <c r="AF593" s="1">
        <v>0.19856799999999999</v>
      </c>
      <c r="AG593" s="1" t="s">
        <v>50</v>
      </c>
      <c r="AH593" s="1">
        <v>4</v>
      </c>
      <c r="AI593">
        <v>5.5911454999999997</v>
      </c>
      <c r="AJ593" s="1">
        <v>6.6531000000000003E-3</v>
      </c>
      <c r="AK593">
        <v>9.5999999999999996E-6</v>
      </c>
    </row>
    <row r="594" spans="1:37" x14ac:dyDescent="0.25">
      <c r="A594" t="s">
        <v>139</v>
      </c>
      <c r="B594">
        <v>1008219</v>
      </c>
      <c r="C594">
        <v>2015</v>
      </c>
      <c r="D594" t="s">
        <v>43</v>
      </c>
      <c r="E594" t="s">
        <v>44</v>
      </c>
      <c r="F594" t="s">
        <v>45</v>
      </c>
      <c r="G594" s="1" t="s">
        <v>466</v>
      </c>
      <c r="I594" s="1" t="s">
        <v>47</v>
      </c>
      <c r="J594" t="s">
        <v>86</v>
      </c>
      <c r="K594" t="s">
        <v>49</v>
      </c>
      <c r="L594" s="1">
        <v>11500.77</v>
      </c>
      <c r="M594">
        <v>85</v>
      </c>
      <c r="N594">
        <v>50</v>
      </c>
      <c r="O594">
        <v>55.12</v>
      </c>
      <c r="P594">
        <v>3.5999999999999997E-2</v>
      </c>
      <c r="Q594">
        <v>3.5999999999999997E-2</v>
      </c>
      <c r="R594">
        <v>0.81899999999999995</v>
      </c>
      <c r="S594">
        <v>0.81899999999999995</v>
      </c>
      <c r="T594" s="1">
        <v>1</v>
      </c>
      <c r="U594" s="1">
        <v>7</v>
      </c>
      <c r="V594" s="1">
        <v>0</v>
      </c>
      <c r="W594" s="1" t="s">
        <v>49</v>
      </c>
      <c r="AC594" s="1" t="s">
        <v>49</v>
      </c>
      <c r="AG594" s="1" t="s">
        <v>50</v>
      </c>
      <c r="AH594" s="1">
        <v>7</v>
      </c>
      <c r="AI594">
        <v>6.7</v>
      </c>
      <c r="AJ594" s="1">
        <v>0</v>
      </c>
      <c r="AK594">
        <v>0</v>
      </c>
    </row>
    <row r="595" spans="1:37" x14ac:dyDescent="0.25">
      <c r="A595" t="s">
        <v>164</v>
      </c>
      <c r="B595">
        <v>1009683</v>
      </c>
      <c r="C595">
        <v>2015</v>
      </c>
      <c r="D595" t="s">
        <v>43</v>
      </c>
      <c r="E595" t="s">
        <v>44</v>
      </c>
      <c r="F595" t="s">
        <v>45</v>
      </c>
      <c r="G595" s="1" t="s">
        <v>466</v>
      </c>
      <c r="I595" s="1" t="s">
        <v>47</v>
      </c>
      <c r="J595" t="s">
        <v>131</v>
      </c>
      <c r="K595" t="s">
        <v>49</v>
      </c>
      <c r="L595" s="1">
        <v>8028</v>
      </c>
      <c r="M595">
        <v>97</v>
      </c>
      <c r="N595">
        <v>35</v>
      </c>
      <c r="O595">
        <v>48.5</v>
      </c>
      <c r="P595">
        <v>8.2877000000000003E-3</v>
      </c>
      <c r="Q595">
        <v>8.2877000000000003E-3</v>
      </c>
      <c r="R595">
        <v>0.50746579999999997</v>
      </c>
      <c r="S595">
        <v>0.50746579999999997</v>
      </c>
      <c r="T595" s="1">
        <v>48</v>
      </c>
      <c r="U595" s="1">
        <v>2</v>
      </c>
      <c r="V595" s="1">
        <v>0</v>
      </c>
      <c r="W595" s="1" t="s">
        <v>49</v>
      </c>
      <c r="AC595" s="1" t="s">
        <v>50</v>
      </c>
      <c r="AD595" s="1">
        <v>2</v>
      </c>
      <c r="AE595">
        <v>1.9800100000000001E-2</v>
      </c>
      <c r="AF595" s="1">
        <v>0.44194220000000001</v>
      </c>
      <c r="AG595" s="1" t="s">
        <v>49</v>
      </c>
    </row>
    <row r="596" spans="1:37" x14ac:dyDescent="0.25">
      <c r="A596" t="s">
        <v>148</v>
      </c>
      <c r="B596">
        <v>1009720</v>
      </c>
      <c r="C596">
        <v>2015</v>
      </c>
      <c r="D596" t="s">
        <v>43</v>
      </c>
      <c r="E596" t="s">
        <v>44</v>
      </c>
      <c r="F596" t="s">
        <v>45</v>
      </c>
      <c r="G596" s="1" t="s">
        <v>466</v>
      </c>
      <c r="I596" s="1" t="s">
        <v>47</v>
      </c>
      <c r="J596" t="s">
        <v>131</v>
      </c>
      <c r="K596" t="s">
        <v>49</v>
      </c>
      <c r="L596" s="1">
        <v>1804367</v>
      </c>
      <c r="M596">
        <v>67.642857100000001</v>
      </c>
      <c r="N596">
        <v>77.142857100000001</v>
      </c>
      <c r="O596">
        <v>36.477142899999997</v>
      </c>
      <c r="P596">
        <v>1.1137599999999999E-2</v>
      </c>
      <c r="Q596">
        <v>2.7987999999999999E-2</v>
      </c>
      <c r="R596">
        <v>0.2512972</v>
      </c>
      <c r="S596">
        <v>0.30013659999999998</v>
      </c>
      <c r="T596" s="1">
        <v>138</v>
      </c>
      <c r="U596" s="1">
        <v>23</v>
      </c>
      <c r="V596" s="1">
        <v>0</v>
      </c>
      <c r="W596" s="1" t="s">
        <v>49</v>
      </c>
      <c r="AC596" s="1" t="s">
        <v>50</v>
      </c>
      <c r="AD596" s="1">
        <v>23</v>
      </c>
      <c r="AE596">
        <v>4.8960758999999996</v>
      </c>
      <c r="AF596" s="1">
        <v>27.068339600000002</v>
      </c>
      <c r="AG596" s="1" t="s">
        <v>49</v>
      </c>
    </row>
    <row r="597" spans="1:37" x14ac:dyDescent="0.25">
      <c r="A597" t="s">
        <v>130</v>
      </c>
      <c r="B597">
        <v>1010222</v>
      </c>
      <c r="C597">
        <v>2015</v>
      </c>
      <c r="D597" t="s">
        <v>43</v>
      </c>
      <c r="E597" t="s">
        <v>44</v>
      </c>
      <c r="F597" t="s">
        <v>45</v>
      </c>
      <c r="G597" s="1" t="s">
        <v>466</v>
      </c>
      <c r="I597" s="1" t="s">
        <v>47</v>
      </c>
      <c r="J597" t="s">
        <v>131</v>
      </c>
      <c r="K597" t="s">
        <v>49</v>
      </c>
      <c r="L597" s="1">
        <v>9404</v>
      </c>
      <c r="M597">
        <v>75</v>
      </c>
      <c r="N597">
        <v>32.5</v>
      </c>
      <c r="O597">
        <v>58.76</v>
      </c>
      <c r="P597">
        <v>2.2523E-3</v>
      </c>
      <c r="Q597">
        <v>2.2523E-3</v>
      </c>
      <c r="R597">
        <v>0.35839919999999997</v>
      </c>
      <c r="S597">
        <v>0.35839919999999997</v>
      </c>
      <c r="T597" s="1">
        <v>1326</v>
      </c>
      <c r="U597" s="1">
        <v>1326</v>
      </c>
      <c r="V597" s="1">
        <v>0</v>
      </c>
      <c r="W597" s="1" t="s">
        <v>49</v>
      </c>
      <c r="AC597" s="1" t="s">
        <v>50</v>
      </c>
      <c r="AD597" s="1">
        <v>1326</v>
      </c>
      <c r="AE597">
        <v>6.3660000000000001E-3</v>
      </c>
      <c r="AF597" s="1">
        <v>0.36925720000000001</v>
      </c>
      <c r="AG597" s="1" t="s">
        <v>49</v>
      </c>
    </row>
    <row r="598" spans="1:37" x14ac:dyDescent="0.25">
      <c r="A598" t="s">
        <v>360</v>
      </c>
      <c r="B598">
        <v>1009588</v>
      </c>
      <c r="C598">
        <v>2015</v>
      </c>
      <c r="D598" t="s">
        <v>43</v>
      </c>
      <c r="E598" t="s">
        <v>44</v>
      </c>
      <c r="F598" t="s">
        <v>45</v>
      </c>
      <c r="G598" s="1" t="s">
        <v>466</v>
      </c>
      <c r="I598" s="1" t="s">
        <v>47</v>
      </c>
      <c r="J598" t="s">
        <v>86</v>
      </c>
      <c r="K598" t="s">
        <v>49</v>
      </c>
      <c r="L598" s="1">
        <v>2346584</v>
      </c>
      <c r="M598">
        <v>85</v>
      </c>
      <c r="N598">
        <v>80</v>
      </c>
      <c r="O598">
        <v>59</v>
      </c>
      <c r="P598">
        <v>1.0999999999999999E-2</v>
      </c>
      <c r="Q598">
        <v>1.0999999999999999E-2</v>
      </c>
      <c r="R598">
        <v>0.188</v>
      </c>
      <c r="S598">
        <v>0.188</v>
      </c>
      <c r="T598" s="1">
        <v>1678</v>
      </c>
      <c r="U598" s="1">
        <v>45</v>
      </c>
      <c r="V598" s="1">
        <v>0</v>
      </c>
      <c r="W598" s="1" t="s">
        <v>49</v>
      </c>
      <c r="AC598" s="1" t="s">
        <v>50</v>
      </c>
      <c r="AD598" s="1">
        <v>1</v>
      </c>
      <c r="AE598">
        <v>0.3</v>
      </c>
      <c r="AF598" s="1">
        <v>6.27</v>
      </c>
      <c r="AG598" s="1" t="s">
        <v>50</v>
      </c>
      <c r="AH598" s="1">
        <v>44</v>
      </c>
      <c r="AI598">
        <v>18834.8</v>
      </c>
      <c r="AJ598" s="1">
        <v>9.76</v>
      </c>
      <c r="AK598">
        <v>3.1E-2</v>
      </c>
    </row>
    <row r="599" spans="1:37" x14ac:dyDescent="0.25">
      <c r="A599" t="s">
        <v>161</v>
      </c>
      <c r="B599">
        <v>1008224</v>
      </c>
      <c r="C599">
        <v>2015</v>
      </c>
      <c r="D599" t="s">
        <v>43</v>
      </c>
      <c r="E599" t="s">
        <v>44</v>
      </c>
      <c r="F599" t="s">
        <v>45</v>
      </c>
      <c r="G599" s="1" t="s">
        <v>467</v>
      </c>
      <c r="I599" s="1" t="s">
        <v>47</v>
      </c>
      <c r="J599" t="s">
        <v>162</v>
      </c>
      <c r="K599" t="s">
        <v>49</v>
      </c>
      <c r="L599" s="1">
        <v>78855</v>
      </c>
      <c r="M599">
        <v>180</v>
      </c>
      <c r="N599">
        <v>14</v>
      </c>
      <c r="O599">
        <v>27.5</v>
      </c>
      <c r="P599">
        <v>2.9447999999999998E-2</v>
      </c>
      <c r="Q599">
        <v>2.9447999999999998E-2</v>
      </c>
      <c r="R599">
        <v>0.22489200000000001</v>
      </c>
      <c r="S599">
        <v>0.22489200000000001</v>
      </c>
      <c r="T599" s="1">
        <v>14</v>
      </c>
      <c r="U599" s="1">
        <v>5</v>
      </c>
      <c r="V599" s="1">
        <v>0</v>
      </c>
      <c r="W599" s="1" t="s">
        <v>49</v>
      </c>
      <c r="AC599" s="1" t="s">
        <v>50</v>
      </c>
      <c r="AD599" s="1">
        <v>5</v>
      </c>
      <c r="AE599">
        <v>0.43</v>
      </c>
      <c r="AF599" s="1">
        <v>1.1848000000000001</v>
      </c>
      <c r="AG599" s="1" t="s">
        <v>49</v>
      </c>
    </row>
    <row r="600" spans="1:37" x14ac:dyDescent="0.25">
      <c r="A600" t="s">
        <v>142</v>
      </c>
      <c r="B600">
        <v>1009386</v>
      </c>
      <c r="C600">
        <v>2015</v>
      </c>
      <c r="D600" t="s">
        <v>43</v>
      </c>
      <c r="E600" t="s">
        <v>44</v>
      </c>
      <c r="F600" t="s">
        <v>45</v>
      </c>
      <c r="G600" s="1" t="s">
        <v>468</v>
      </c>
      <c r="I600" s="1" t="s">
        <v>62</v>
      </c>
      <c r="K600" t="s">
        <v>49</v>
      </c>
      <c r="L600" s="1">
        <v>7646.8594999999996</v>
      </c>
      <c r="M600">
        <v>60</v>
      </c>
      <c r="N600">
        <v>25</v>
      </c>
      <c r="O600">
        <v>47.2</v>
      </c>
      <c r="P600">
        <v>1.5630000000000002E-2</v>
      </c>
      <c r="Q600">
        <v>1.5630000000000002E-2</v>
      </c>
      <c r="R600">
        <v>0.73407</v>
      </c>
      <c r="S600">
        <v>0.73407</v>
      </c>
      <c r="T600" s="1">
        <v>4</v>
      </c>
      <c r="U600" s="1">
        <v>4</v>
      </c>
      <c r="V600" s="1">
        <v>0</v>
      </c>
      <c r="W600" s="1" t="s">
        <v>49</v>
      </c>
      <c r="AC600" s="1" t="s">
        <v>50</v>
      </c>
      <c r="AD600" s="1">
        <v>4</v>
      </c>
      <c r="AE600">
        <v>0</v>
      </c>
      <c r="AF600" s="1">
        <v>0.01</v>
      </c>
      <c r="AG600" s="1" t="s">
        <v>49</v>
      </c>
    </row>
    <row r="601" spans="1:37" x14ac:dyDescent="0.25">
      <c r="A601" t="s">
        <v>148</v>
      </c>
      <c r="B601">
        <v>1009720</v>
      </c>
      <c r="C601">
        <v>2015</v>
      </c>
      <c r="D601" t="s">
        <v>43</v>
      </c>
      <c r="E601" t="s">
        <v>44</v>
      </c>
      <c r="F601" t="s">
        <v>45</v>
      </c>
      <c r="G601" s="1" t="s">
        <v>468</v>
      </c>
      <c r="I601" s="1" t="s">
        <v>47</v>
      </c>
      <c r="J601" t="s">
        <v>131</v>
      </c>
      <c r="K601" t="s">
        <v>49</v>
      </c>
      <c r="L601" s="1">
        <v>3708</v>
      </c>
      <c r="M601">
        <v>92</v>
      </c>
      <c r="N601">
        <v>120</v>
      </c>
      <c r="O601">
        <v>49.33</v>
      </c>
      <c r="P601">
        <v>8.5962E-3</v>
      </c>
      <c r="Q601">
        <v>8.5962E-3</v>
      </c>
      <c r="R601">
        <v>0.30800050000000001</v>
      </c>
      <c r="S601">
        <v>0.30800050000000001</v>
      </c>
      <c r="T601" s="1">
        <v>2</v>
      </c>
      <c r="U601" s="1">
        <v>4</v>
      </c>
      <c r="V601" s="1">
        <v>0</v>
      </c>
      <c r="W601" s="1" t="s">
        <v>49</v>
      </c>
      <c r="AC601" s="1" t="s">
        <v>50</v>
      </c>
      <c r="AD601" s="1">
        <v>4</v>
      </c>
      <c r="AE601">
        <v>8.8866799999999996E-2</v>
      </c>
      <c r="AF601" s="1">
        <v>1.1606654000000001</v>
      </c>
      <c r="AG601" s="1" t="s">
        <v>49</v>
      </c>
    </row>
    <row r="602" spans="1:37" x14ac:dyDescent="0.25">
      <c r="A602" t="s">
        <v>400</v>
      </c>
      <c r="B602">
        <v>1009082</v>
      </c>
      <c r="C602">
        <v>2015</v>
      </c>
      <c r="D602" t="s">
        <v>43</v>
      </c>
      <c r="E602" t="s">
        <v>44</v>
      </c>
      <c r="F602" t="s">
        <v>45</v>
      </c>
      <c r="G602" s="1" t="s">
        <v>469</v>
      </c>
      <c r="I602" s="1" t="s">
        <v>62</v>
      </c>
      <c r="K602" t="s">
        <v>49</v>
      </c>
      <c r="L602" s="1">
        <v>33314.936999999998</v>
      </c>
      <c r="M602">
        <v>80.228700000000003</v>
      </c>
      <c r="N602">
        <v>81.591999999999999</v>
      </c>
      <c r="O602">
        <v>61.08</v>
      </c>
      <c r="P602">
        <v>2.5373E-2</v>
      </c>
      <c r="Q602">
        <v>2.5373E-2</v>
      </c>
      <c r="R602">
        <v>0.310334</v>
      </c>
      <c r="S602">
        <v>0.310334</v>
      </c>
      <c r="T602" s="1">
        <v>36</v>
      </c>
      <c r="U602" s="1">
        <v>3</v>
      </c>
      <c r="V602" s="1">
        <v>0</v>
      </c>
      <c r="W602" s="1" t="s">
        <v>49</v>
      </c>
      <c r="AC602" s="1" t="s">
        <v>50</v>
      </c>
      <c r="AD602" s="1">
        <v>3</v>
      </c>
      <c r="AE602">
        <v>0</v>
      </c>
      <c r="AF602" s="1">
        <v>0.08</v>
      </c>
      <c r="AG602" s="1" t="s">
        <v>49</v>
      </c>
    </row>
    <row r="603" spans="1:37" x14ac:dyDescent="0.25">
      <c r="A603" t="s">
        <v>403</v>
      </c>
      <c r="B603">
        <v>1009686</v>
      </c>
      <c r="C603">
        <v>2015</v>
      </c>
      <c r="D603" t="s">
        <v>43</v>
      </c>
      <c r="E603" t="s">
        <v>44</v>
      </c>
      <c r="F603" t="s">
        <v>45</v>
      </c>
      <c r="G603" s="1" t="s">
        <v>469</v>
      </c>
      <c r="I603" s="1" t="s">
        <v>47</v>
      </c>
      <c r="J603" t="s">
        <v>405</v>
      </c>
      <c r="K603" t="s">
        <v>49</v>
      </c>
      <c r="L603" s="1">
        <v>16792</v>
      </c>
      <c r="M603">
        <v>90</v>
      </c>
      <c r="N603">
        <v>35</v>
      </c>
      <c r="O603">
        <v>23</v>
      </c>
      <c r="P603">
        <v>3.168E-2</v>
      </c>
      <c r="Q603">
        <v>3.168E-2</v>
      </c>
      <c r="R603">
        <v>0.81357999999999997</v>
      </c>
      <c r="S603">
        <v>0.81357999999999997</v>
      </c>
      <c r="T603" s="1">
        <v>1</v>
      </c>
      <c r="U603" s="1">
        <v>4</v>
      </c>
      <c r="V603" s="1">
        <v>0</v>
      </c>
      <c r="W603" s="1" t="s">
        <v>49</v>
      </c>
      <c r="AC603" s="1" t="s">
        <v>49</v>
      </c>
      <c r="AG603" s="1" t="s">
        <v>50</v>
      </c>
      <c r="AH603" s="1">
        <v>4</v>
      </c>
      <c r="AI603">
        <v>0.3</v>
      </c>
      <c r="AJ603" s="1">
        <v>0</v>
      </c>
      <c r="AK603">
        <v>0</v>
      </c>
    </row>
    <row r="604" spans="1:37" x14ac:dyDescent="0.25">
      <c r="A604" t="s">
        <v>470</v>
      </c>
      <c r="B604">
        <v>1009890</v>
      </c>
      <c r="C604">
        <v>2015</v>
      </c>
      <c r="D604" t="s">
        <v>43</v>
      </c>
      <c r="E604" t="s">
        <v>44</v>
      </c>
      <c r="F604" t="s">
        <v>45</v>
      </c>
      <c r="G604" s="1" t="s">
        <v>471</v>
      </c>
      <c r="I604" s="1" t="s">
        <v>47</v>
      </c>
      <c r="J604" t="s">
        <v>472</v>
      </c>
      <c r="K604" t="s">
        <v>49</v>
      </c>
      <c r="L604" s="1">
        <v>6515.25</v>
      </c>
      <c r="M604">
        <v>80</v>
      </c>
      <c r="N604">
        <v>80</v>
      </c>
      <c r="O604">
        <v>40</v>
      </c>
      <c r="P604">
        <v>4.4120000000000001E-3</v>
      </c>
      <c r="Q604">
        <v>4.4120000000000001E-3</v>
      </c>
      <c r="R604">
        <v>0.42654999999999998</v>
      </c>
      <c r="S604">
        <v>0.42654999999999998</v>
      </c>
      <c r="T604" s="1">
        <v>1</v>
      </c>
      <c r="U604" s="1">
        <v>2</v>
      </c>
      <c r="V604" s="1">
        <v>0</v>
      </c>
      <c r="W604" s="1" t="s">
        <v>49</v>
      </c>
      <c r="AC604" s="1" t="s">
        <v>50</v>
      </c>
      <c r="AD604" s="1">
        <v>2</v>
      </c>
      <c r="AE604">
        <v>0.05</v>
      </c>
      <c r="AF604" s="1">
        <v>1.75</v>
      </c>
      <c r="AG604" s="1" t="s">
        <v>49</v>
      </c>
    </row>
    <row r="605" spans="1:37" x14ac:dyDescent="0.25">
      <c r="A605" t="s">
        <v>400</v>
      </c>
      <c r="B605">
        <v>1009082</v>
      </c>
      <c r="C605">
        <v>2015</v>
      </c>
      <c r="D605" t="s">
        <v>43</v>
      </c>
      <c r="E605" t="s">
        <v>44</v>
      </c>
      <c r="F605" t="s">
        <v>45</v>
      </c>
      <c r="G605" s="1" t="s">
        <v>473</v>
      </c>
      <c r="I605" s="1" t="s">
        <v>62</v>
      </c>
      <c r="K605" t="s">
        <v>49</v>
      </c>
      <c r="L605" s="1">
        <v>8744.5239999999994</v>
      </c>
      <c r="M605">
        <v>80.228700000000003</v>
      </c>
      <c r="N605">
        <v>81.591999999999999</v>
      </c>
      <c r="O605">
        <v>65.48</v>
      </c>
      <c r="P605">
        <v>2.5373E-2</v>
      </c>
      <c r="Q605">
        <v>2.5373E-2</v>
      </c>
      <c r="R605">
        <v>0.310334</v>
      </c>
      <c r="S605">
        <v>0.310334</v>
      </c>
      <c r="T605" s="1">
        <v>4</v>
      </c>
      <c r="U605" s="1">
        <v>2</v>
      </c>
      <c r="V605" s="1">
        <v>0</v>
      </c>
      <c r="W605" s="1" t="s">
        <v>49</v>
      </c>
      <c r="AC605" s="1" t="s">
        <v>50</v>
      </c>
      <c r="AD605" s="1">
        <v>2</v>
      </c>
      <c r="AE605">
        <v>0</v>
      </c>
      <c r="AF605" s="1">
        <v>0.02</v>
      </c>
      <c r="AG605" s="1" t="s">
        <v>49</v>
      </c>
    </row>
    <row r="606" spans="1:37" x14ac:dyDescent="0.25">
      <c r="A606" t="s">
        <v>474</v>
      </c>
      <c r="B606">
        <v>1012044</v>
      </c>
      <c r="C606">
        <v>2015</v>
      </c>
      <c r="D606" t="s">
        <v>43</v>
      </c>
      <c r="E606" t="s">
        <v>44</v>
      </c>
      <c r="F606" t="s">
        <v>45</v>
      </c>
      <c r="G606" s="1" t="s">
        <v>473</v>
      </c>
      <c r="I606" s="1" t="s">
        <v>47</v>
      </c>
      <c r="J606" t="s">
        <v>325</v>
      </c>
      <c r="K606" t="s">
        <v>49</v>
      </c>
      <c r="L606" s="1">
        <v>8039</v>
      </c>
      <c r="M606">
        <v>80</v>
      </c>
      <c r="N606">
        <v>50</v>
      </c>
      <c r="O606">
        <v>52</v>
      </c>
      <c r="P606">
        <v>8.7019999999999997E-3</v>
      </c>
      <c r="Q606">
        <v>8.7019999999999997E-3</v>
      </c>
      <c r="R606">
        <v>0.15242800000000001</v>
      </c>
      <c r="S606">
        <v>0.15242800000000001</v>
      </c>
      <c r="T606" s="1">
        <v>2</v>
      </c>
      <c r="U606" s="1">
        <v>4</v>
      </c>
      <c r="V606" s="1">
        <v>0</v>
      </c>
      <c r="W606" s="1" t="s">
        <v>49</v>
      </c>
      <c r="AC606" s="1" t="s">
        <v>50</v>
      </c>
      <c r="AD606" s="1">
        <v>4</v>
      </c>
      <c r="AE606">
        <v>0.31</v>
      </c>
      <c r="AF606" s="1">
        <v>1.9812000000000001</v>
      </c>
      <c r="AG606" s="1" t="s">
        <v>49</v>
      </c>
    </row>
    <row r="607" spans="1:37" x14ac:dyDescent="0.25">
      <c r="A607" t="s">
        <v>407</v>
      </c>
      <c r="B607">
        <v>1008640</v>
      </c>
      <c r="C607">
        <v>2015</v>
      </c>
      <c r="D607" t="s">
        <v>43</v>
      </c>
      <c r="E607" t="s">
        <v>44</v>
      </c>
      <c r="F607" t="s">
        <v>45</v>
      </c>
      <c r="G607" s="1" t="s">
        <v>473</v>
      </c>
      <c r="I607" s="1" t="s">
        <v>62</v>
      </c>
      <c r="K607" t="s">
        <v>49</v>
      </c>
      <c r="L607" s="1">
        <v>48527</v>
      </c>
      <c r="M607">
        <v>32</v>
      </c>
      <c r="N607">
        <v>30</v>
      </c>
      <c r="O607">
        <v>58.8</v>
      </c>
      <c r="P607">
        <v>2.9309999999999999E-2</v>
      </c>
      <c r="Q607">
        <v>2.9309999999999999E-2</v>
      </c>
      <c r="R607">
        <v>0.48799999999999999</v>
      </c>
      <c r="S607">
        <v>0.48799999999999999</v>
      </c>
      <c r="T607" s="1">
        <v>8</v>
      </c>
      <c r="U607" s="1">
        <v>18</v>
      </c>
      <c r="V607" s="1">
        <v>0</v>
      </c>
      <c r="W607" s="1" t="s">
        <v>49</v>
      </c>
      <c r="AC607" s="1" t="s">
        <v>50</v>
      </c>
      <c r="AD607" s="1">
        <v>10</v>
      </c>
      <c r="AE607">
        <v>1.3</v>
      </c>
      <c r="AF607" s="1">
        <v>8.17</v>
      </c>
      <c r="AG607" s="1" t="s">
        <v>50</v>
      </c>
      <c r="AH607" s="1">
        <v>8</v>
      </c>
      <c r="AI607">
        <v>38.5</v>
      </c>
      <c r="AJ607" s="1">
        <v>7.0000000000000007E-2</v>
      </c>
      <c r="AK607">
        <v>0</v>
      </c>
    </row>
    <row r="608" spans="1:37" x14ac:dyDescent="0.25">
      <c r="A608" t="s">
        <v>403</v>
      </c>
      <c r="B608">
        <v>1009686</v>
      </c>
      <c r="C608">
        <v>2015</v>
      </c>
      <c r="D608" t="s">
        <v>43</v>
      </c>
      <c r="E608" t="s">
        <v>44</v>
      </c>
      <c r="F608" t="s">
        <v>45</v>
      </c>
      <c r="G608" s="1" t="s">
        <v>475</v>
      </c>
      <c r="I608" s="1" t="s">
        <v>47</v>
      </c>
      <c r="J608" t="s">
        <v>405</v>
      </c>
      <c r="K608" t="s">
        <v>49</v>
      </c>
      <c r="L608" s="1">
        <v>42187</v>
      </c>
      <c r="M608">
        <v>66</v>
      </c>
      <c r="N608">
        <v>445</v>
      </c>
      <c r="O608">
        <v>53</v>
      </c>
      <c r="P608">
        <v>1.537E-2</v>
      </c>
      <c r="Q608">
        <v>3.2070000000000001E-2</v>
      </c>
      <c r="R608">
        <v>7.9222000000000001E-2</v>
      </c>
      <c r="S608">
        <v>0.96128000000000002</v>
      </c>
      <c r="T608" s="1">
        <v>6</v>
      </c>
      <c r="U608" s="1">
        <v>9</v>
      </c>
      <c r="V608" s="1">
        <v>0</v>
      </c>
      <c r="W608" s="1" t="s">
        <v>49</v>
      </c>
      <c r="AC608" s="1" t="s">
        <v>49</v>
      </c>
      <c r="AG608" s="1" t="s">
        <v>50</v>
      </c>
      <c r="AH608" s="1">
        <v>9</v>
      </c>
      <c r="AI608">
        <v>12.5</v>
      </c>
      <c r="AJ608" s="1">
        <v>0</v>
      </c>
      <c r="AK608">
        <v>0</v>
      </c>
    </row>
    <row r="609" spans="1:37" x14ac:dyDescent="0.25">
      <c r="A609" t="s">
        <v>414</v>
      </c>
      <c r="B609">
        <v>1010705</v>
      </c>
      <c r="C609">
        <v>2015</v>
      </c>
      <c r="D609" t="s">
        <v>43</v>
      </c>
      <c r="E609" t="s">
        <v>44</v>
      </c>
      <c r="F609" t="s">
        <v>45</v>
      </c>
      <c r="G609" s="1" t="s">
        <v>476</v>
      </c>
      <c r="I609" s="1" t="s">
        <v>47</v>
      </c>
      <c r="J609" t="s">
        <v>48</v>
      </c>
      <c r="K609" t="s">
        <v>49</v>
      </c>
      <c r="L609" s="1">
        <v>113150</v>
      </c>
      <c r="M609">
        <v>86.7</v>
      </c>
      <c r="N609">
        <v>91.6</v>
      </c>
      <c r="O609">
        <v>50</v>
      </c>
      <c r="P609">
        <v>0.01</v>
      </c>
      <c r="Q609">
        <v>0.01</v>
      </c>
      <c r="R609">
        <v>0.5</v>
      </c>
      <c r="S609">
        <v>0.5</v>
      </c>
      <c r="T609" s="1">
        <v>4</v>
      </c>
      <c r="U609" s="1">
        <v>25</v>
      </c>
      <c r="V609" s="1">
        <v>0</v>
      </c>
      <c r="W609" s="1" t="s">
        <v>49</v>
      </c>
      <c r="AC609" s="1" t="s">
        <v>49</v>
      </c>
      <c r="AG609" s="1" t="s">
        <v>50</v>
      </c>
      <c r="AH609" s="1">
        <v>25</v>
      </c>
      <c r="AI609">
        <v>1.43</v>
      </c>
      <c r="AJ609" s="1">
        <v>1.1299999999999999</v>
      </c>
      <c r="AK609">
        <v>0</v>
      </c>
    </row>
    <row r="610" spans="1:37" x14ac:dyDescent="0.25">
      <c r="A610" t="s">
        <v>400</v>
      </c>
      <c r="B610">
        <v>1009082</v>
      </c>
      <c r="C610">
        <v>2015</v>
      </c>
      <c r="D610" t="s">
        <v>43</v>
      </c>
      <c r="E610" t="s">
        <v>44</v>
      </c>
      <c r="F610" t="s">
        <v>45</v>
      </c>
      <c r="G610" s="1" t="s">
        <v>477</v>
      </c>
      <c r="I610" s="1" t="s">
        <v>62</v>
      </c>
      <c r="K610" t="s">
        <v>49</v>
      </c>
      <c r="L610" s="1">
        <v>8840.0079999999998</v>
      </c>
      <c r="M610">
        <v>74</v>
      </c>
      <c r="N610">
        <v>38</v>
      </c>
      <c r="O610">
        <v>46.95</v>
      </c>
      <c r="P610">
        <v>3.3E-4</v>
      </c>
      <c r="Q610">
        <v>3.3E-4</v>
      </c>
      <c r="R610">
        <v>5.5700000000000003E-3</v>
      </c>
      <c r="S610">
        <v>5.5700000000000003E-3</v>
      </c>
      <c r="T610" s="1">
        <v>2</v>
      </c>
      <c r="U610" s="1">
        <v>2</v>
      </c>
      <c r="V610" s="1">
        <v>0</v>
      </c>
      <c r="W610" s="1" t="s">
        <v>49</v>
      </c>
      <c r="AC610" s="1" t="s">
        <v>50</v>
      </c>
      <c r="AD610" s="1">
        <v>2</v>
      </c>
      <c r="AE610">
        <v>0</v>
      </c>
      <c r="AF610" s="1">
        <v>0</v>
      </c>
      <c r="AG610" s="1" t="s">
        <v>49</v>
      </c>
    </row>
    <row r="611" spans="1:37" x14ac:dyDescent="0.25">
      <c r="A611" t="s">
        <v>245</v>
      </c>
      <c r="B611">
        <v>1009609</v>
      </c>
      <c r="C611">
        <v>2015</v>
      </c>
      <c r="D611" t="s">
        <v>43</v>
      </c>
      <c r="E611" t="s">
        <v>44</v>
      </c>
      <c r="F611" t="s">
        <v>45</v>
      </c>
      <c r="G611" s="1" t="s">
        <v>478</v>
      </c>
      <c r="I611" s="1" t="s">
        <v>62</v>
      </c>
      <c r="K611" t="s">
        <v>49</v>
      </c>
      <c r="L611" s="1">
        <v>13198.04</v>
      </c>
      <c r="M611">
        <v>70</v>
      </c>
      <c r="N611">
        <v>15</v>
      </c>
      <c r="O611">
        <v>50.8</v>
      </c>
      <c r="P611">
        <v>5.1739999999999998E-3</v>
      </c>
      <c r="Q611">
        <v>5.1739999999999998E-3</v>
      </c>
      <c r="R611">
        <v>0.555871</v>
      </c>
      <c r="S611">
        <v>0.555871</v>
      </c>
      <c r="T611" s="1">
        <v>0</v>
      </c>
      <c r="U611" s="1">
        <v>6</v>
      </c>
      <c r="V611" s="1">
        <v>6</v>
      </c>
      <c r="W611" s="1" t="s">
        <v>49</v>
      </c>
      <c r="AC611" s="1" t="s">
        <v>50</v>
      </c>
      <c r="AD611" s="1">
        <v>6</v>
      </c>
      <c r="AE611">
        <v>0.11140460000000001</v>
      </c>
      <c r="AF611" s="1">
        <v>3.1682966000000001</v>
      </c>
      <c r="AG611" s="1" t="s">
        <v>49</v>
      </c>
    </row>
    <row r="612" spans="1:37" x14ac:dyDescent="0.25">
      <c r="A612" t="s">
        <v>479</v>
      </c>
      <c r="B612">
        <v>1011546</v>
      </c>
      <c r="C612">
        <v>2015</v>
      </c>
      <c r="D612" t="s">
        <v>43</v>
      </c>
      <c r="E612" t="s">
        <v>44</v>
      </c>
      <c r="F612" t="s">
        <v>45</v>
      </c>
      <c r="G612" s="1" t="s">
        <v>480</v>
      </c>
      <c r="I612" s="1" t="s">
        <v>47</v>
      </c>
      <c r="J612" t="s">
        <v>481</v>
      </c>
      <c r="K612" t="s">
        <v>49</v>
      </c>
      <c r="L612" s="1">
        <v>1074495</v>
      </c>
      <c r="M612">
        <v>81</v>
      </c>
      <c r="N612">
        <v>100</v>
      </c>
      <c r="O612">
        <v>37</v>
      </c>
      <c r="P612">
        <v>8.0999999999999996E-3</v>
      </c>
      <c r="Q612">
        <v>8.0999999999999996E-3</v>
      </c>
      <c r="R612">
        <v>3.5700000000000003E-2</v>
      </c>
      <c r="S612">
        <v>3.5700000000000003E-2</v>
      </c>
      <c r="T612" s="1">
        <v>35</v>
      </c>
      <c r="U612" s="1">
        <v>100</v>
      </c>
      <c r="V612" s="1">
        <v>0</v>
      </c>
      <c r="W612" s="1" t="s">
        <v>49</v>
      </c>
      <c r="AC612" s="1" t="s">
        <v>49</v>
      </c>
      <c r="AG612" s="1" t="s">
        <v>50</v>
      </c>
      <c r="AH612" s="1">
        <v>100</v>
      </c>
      <c r="AI612">
        <v>7001.93</v>
      </c>
      <c r="AJ612" s="1">
        <v>0.42</v>
      </c>
      <c r="AK612">
        <v>0.1</v>
      </c>
    </row>
    <row r="613" spans="1:37" x14ac:dyDescent="0.25">
      <c r="A613" t="s">
        <v>209</v>
      </c>
      <c r="B613">
        <v>1008604</v>
      </c>
      <c r="C613">
        <v>2015</v>
      </c>
      <c r="D613" t="s">
        <v>43</v>
      </c>
      <c r="E613" t="s">
        <v>44</v>
      </c>
      <c r="F613" t="s">
        <v>45</v>
      </c>
      <c r="G613" s="1" t="s">
        <v>482</v>
      </c>
      <c r="I613" s="1" t="s">
        <v>62</v>
      </c>
      <c r="K613" t="s">
        <v>49</v>
      </c>
      <c r="L613" s="1">
        <v>1244</v>
      </c>
      <c r="M613">
        <v>76</v>
      </c>
      <c r="N613">
        <v>190</v>
      </c>
      <c r="O613">
        <v>66.5</v>
      </c>
      <c r="P613">
        <v>6.0000000000000001E-3</v>
      </c>
      <c r="Q613">
        <v>8.0000000000000002E-3</v>
      </c>
      <c r="R613">
        <v>0.12</v>
      </c>
      <c r="S613">
        <v>0.18</v>
      </c>
      <c r="T613" s="1">
        <v>1</v>
      </c>
      <c r="U613" s="1">
        <v>3</v>
      </c>
      <c r="V613" s="1">
        <v>0</v>
      </c>
      <c r="W613" s="1" t="s">
        <v>49</v>
      </c>
      <c r="AC613" s="1" t="s">
        <v>50</v>
      </c>
      <c r="AD613" s="1">
        <v>3</v>
      </c>
      <c r="AE613">
        <v>0.19384000000000001</v>
      </c>
      <c r="AF613" s="1">
        <v>3.8127219999999999</v>
      </c>
      <c r="AG613" s="1" t="s">
        <v>49</v>
      </c>
    </row>
    <row r="614" spans="1:37" x14ac:dyDescent="0.25">
      <c r="A614" t="s">
        <v>230</v>
      </c>
      <c r="B614">
        <v>1009657</v>
      </c>
      <c r="C614">
        <v>2015</v>
      </c>
      <c r="D614" t="s">
        <v>43</v>
      </c>
      <c r="E614" t="s">
        <v>44</v>
      </c>
      <c r="F614" t="s">
        <v>45</v>
      </c>
      <c r="G614" s="1" t="s">
        <v>483</v>
      </c>
      <c r="I614" s="1" t="s">
        <v>47</v>
      </c>
      <c r="J614" t="s">
        <v>48</v>
      </c>
      <c r="K614" t="s">
        <v>49</v>
      </c>
      <c r="L614" s="1">
        <v>15589.15</v>
      </c>
      <c r="M614">
        <v>90.666700000000006</v>
      </c>
      <c r="N614">
        <v>36</v>
      </c>
      <c r="O614">
        <v>43.557142900000002</v>
      </c>
      <c r="P614">
        <v>0</v>
      </c>
      <c r="Q614">
        <v>3.95E-2</v>
      </c>
      <c r="R614">
        <v>0</v>
      </c>
      <c r="S614">
        <v>0.69799999999999995</v>
      </c>
      <c r="T614" s="1">
        <v>7</v>
      </c>
      <c r="U614" s="1">
        <v>21</v>
      </c>
      <c r="V614" s="1">
        <v>0</v>
      </c>
      <c r="W614" s="1" t="s">
        <v>49</v>
      </c>
      <c r="AC614" s="1" t="s">
        <v>50</v>
      </c>
      <c r="AD614" s="1">
        <v>21</v>
      </c>
      <c r="AE614">
        <v>0.7831089</v>
      </c>
      <c r="AF614" s="1">
        <v>17.5652823</v>
      </c>
      <c r="AG614" s="1" t="s">
        <v>49</v>
      </c>
    </row>
    <row r="615" spans="1:37" x14ac:dyDescent="0.25">
      <c r="A615" t="s">
        <v>237</v>
      </c>
      <c r="B615">
        <v>1008367</v>
      </c>
      <c r="C615">
        <v>2015</v>
      </c>
      <c r="D615" t="s">
        <v>43</v>
      </c>
      <c r="E615" t="s">
        <v>44</v>
      </c>
      <c r="F615" t="s">
        <v>45</v>
      </c>
      <c r="G615" s="1" t="s">
        <v>484</v>
      </c>
      <c r="I615" s="1" t="s">
        <v>47</v>
      </c>
      <c r="J615" t="s">
        <v>86</v>
      </c>
      <c r="K615" t="s">
        <v>49</v>
      </c>
      <c r="L615" s="1">
        <v>10353.92</v>
      </c>
      <c r="M615">
        <v>80</v>
      </c>
      <c r="N615">
        <v>35</v>
      </c>
      <c r="O615">
        <v>52.480220000000003</v>
      </c>
      <c r="P615">
        <v>1.4599600000000001E-2</v>
      </c>
      <c r="Q615">
        <v>1.4599600000000001E-2</v>
      </c>
      <c r="R615">
        <v>0.84557079999999996</v>
      </c>
      <c r="S615">
        <v>0.84557079999999996</v>
      </c>
      <c r="T615" s="1">
        <v>10</v>
      </c>
      <c r="U615" s="1">
        <v>1</v>
      </c>
      <c r="V615" s="1">
        <v>1</v>
      </c>
      <c r="W615" s="1" t="s">
        <v>49</v>
      </c>
      <c r="AC615" s="1" t="s">
        <v>49</v>
      </c>
      <c r="AG615" s="1" t="s">
        <v>50</v>
      </c>
      <c r="AH615" s="1">
        <v>1</v>
      </c>
      <c r="AI615">
        <v>5.1109600000000004</v>
      </c>
      <c r="AJ615" s="1">
        <v>2.63E-2</v>
      </c>
      <c r="AK615">
        <v>1.0000000000000001E-5</v>
      </c>
    </row>
    <row r="616" spans="1:37" x14ac:dyDescent="0.25">
      <c r="A616" t="s">
        <v>230</v>
      </c>
      <c r="B616">
        <v>1009657</v>
      </c>
      <c r="C616">
        <v>2015</v>
      </c>
      <c r="D616" t="s">
        <v>43</v>
      </c>
      <c r="E616" t="s">
        <v>44</v>
      </c>
      <c r="F616" t="s">
        <v>45</v>
      </c>
      <c r="G616" s="1" t="s">
        <v>485</v>
      </c>
      <c r="I616" s="1" t="s">
        <v>47</v>
      </c>
      <c r="J616" t="s">
        <v>48</v>
      </c>
      <c r="K616" t="s">
        <v>49</v>
      </c>
      <c r="L616" s="1">
        <v>63791.05</v>
      </c>
      <c r="M616">
        <v>77</v>
      </c>
      <c r="N616">
        <v>31.333300000000001</v>
      </c>
      <c r="O616">
        <v>40.15</v>
      </c>
      <c r="P616">
        <v>0</v>
      </c>
      <c r="Q616">
        <v>3.3099999999999997E-2</v>
      </c>
      <c r="R616">
        <v>0</v>
      </c>
      <c r="S616">
        <v>0.64259999999999995</v>
      </c>
      <c r="T616" s="1">
        <v>2</v>
      </c>
      <c r="U616" s="1">
        <v>3</v>
      </c>
      <c r="V616" s="1">
        <v>0</v>
      </c>
      <c r="W616" s="1" t="s">
        <v>49</v>
      </c>
      <c r="AC616" s="1" t="s">
        <v>50</v>
      </c>
      <c r="AD616" s="1">
        <v>3</v>
      </c>
      <c r="AE616">
        <v>4.2171300000000002E-2</v>
      </c>
      <c r="AF616" s="1">
        <v>1.6988468000000001</v>
      </c>
      <c r="AG616" s="1" t="s">
        <v>49</v>
      </c>
    </row>
    <row r="617" spans="1:37" x14ac:dyDescent="0.25">
      <c r="A617" t="s">
        <v>486</v>
      </c>
      <c r="B617">
        <v>1009113</v>
      </c>
      <c r="C617">
        <v>2015</v>
      </c>
      <c r="D617" t="s">
        <v>43</v>
      </c>
      <c r="E617" t="s">
        <v>44</v>
      </c>
      <c r="F617" t="s">
        <v>45</v>
      </c>
      <c r="G617" s="1" t="s">
        <v>487</v>
      </c>
      <c r="I617" s="1" t="s">
        <v>47</v>
      </c>
      <c r="J617" t="s">
        <v>86</v>
      </c>
      <c r="K617" t="s">
        <v>49</v>
      </c>
      <c r="L617" s="1">
        <v>15814.3</v>
      </c>
      <c r="M617">
        <v>70</v>
      </c>
      <c r="N617">
        <v>60</v>
      </c>
      <c r="O617">
        <v>39.659903300000003</v>
      </c>
      <c r="P617">
        <v>3.5693999999999999E-3</v>
      </c>
      <c r="Q617">
        <v>3.5693999999999999E-3</v>
      </c>
      <c r="R617">
        <v>0.40538400000000002</v>
      </c>
      <c r="S617">
        <v>0.40538400000000002</v>
      </c>
      <c r="T617" s="1">
        <v>3</v>
      </c>
      <c r="U617" s="1">
        <v>3</v>
      </c>
      <c r="V617" s="1">
        <v>0</v>
      </c>
      <c r="W617" s="1" t="s">
        <v>49</v>
      </c>
      <c r="AC617" s="1" t="s">
        <v>49</v>
      </c>
      <c r="AG617" s="1" t="s">
        <v>50</v>
      </c>
      <c r="AH617" s="1">
        <v>3</v>
      </c>
      <c r="AI617">
        <v>61.522150000000003</v>
      </c>
      <c r="AJ617" s="1">
        <v>8.4489999999999996E-2</v>
      </c>
      <c r="AK617">
        <v>6.9999999999999994E-5</v>
      </c>
    </row>
    <row r="618" spans="1:37" x14ac:dyDescent="0.25">
      <c r="A618" t="s">
        <v>488</v>
      </c>
      <c r="B618">
        <v>1010603</v>
      </c>
      <c r="C618">
        <v>2015</v>
      </c>
      <c r="D618" t="s">
        <v>43</v>
      </c>
      <c r="E618" t="s">
        <v>44</v>
      </c>
      <c r="F618" t="s">
        <v>45</v>
      </c>
      <c r="G618" s="1" t="s">
        <v>489</v>
      </c>
      <c r="I618" s="1" t="s">
        <v>47</v>
      </c>
      <c r="J618" t="s">
        <v>86</v>
      </c>
      <c r="K618" t="s">
        <v>49</v>
      </c>
      <c r="L618" s="1">
        <v>355355.13500000001</v>
      </c>
      <c r="M618">
        <v>67.959999999999994</v>
      </c>
      <c r="N618">
        <v>88.06</v>
      </c>
      <c r="O618">
        <v>32.08</v>
      </c>
      <c r="P618">
        <v>0</v>
      </c>
      <c r="Q618">
        <v>0.01</v>
      </c>
      <c r="R618">
        <v>0</v>
      </c>
      <c r="S618">
        <v>0.72</v>
      </c>
      <c r="T618" s="1">
        <v>19</v>
      </c>
      <c r="U618" s="1">
        <v>24</v>
      </c>
      <c r="V618" s="1">
        <v>0</v>
      </c>
      <c r="W618" s="1" t="s">
        <v>49</v>
      </c>
      <c r="AC618" s="1" t="s">
        <v>50</v>
      </c>
      <c r="AD618" s="1">
        <v>21</v>
      </c>
      <c r="AE618">
        <v>1.6</v>
      </c>
      <c r="AF618" s="1">
        <v>22.3</v>
      </c>
      <c r="AG618" s="1" t="s">
        <v>50</v>
      </c>
      <c r="AH618" s="1">
        <v>23</v>
      </c>
      <c r="AI618">
        <v>220.9</v>
      </c>
      <c r="AJ618" s="1">
        <v>2.2999999999999998</v>
      </c>
      <c r="AK618">
        <v>0</v>
      </c>
    </row>
    <row r="619" spans="1:37" x14ac:dyDescent="0.25">
      <c r="A619" t="s">
        <v>488</v>
      </c>
      <c r="B619">
        <v>1010603</v>
      </c>
      <c r="C619">
        <v>2015</v>
      </c>
      <c r="D619" t="s">
        <v>43</v>
      </c>
      <c r="E619" t="s">
        <v>44</v>
      </c>
      <c r="F619" t="s">
        <v>45</v>
      </c>
      <c r="G619" s="1" t="s">
        <v>489</v>
      </c>
      <c r="I619" s="1" t="s">
        <v>62</v>
      </c>
      <c r="K619" t="s">
        <v>49</v>
      </c>
      <c r="L619" s="1">
        <v>15735.909</v>
      </c>
      <c r="M619">
        <v>67.959999999999994</v>
      </c>
      <c r="N619">
        <v>88.06</v>
      </c>
      <c r="O619">
        <v>32.08</v>
      </c>
      <c r="P619">
        <v>0</v>
      </c>
      <c r="Q619">
        <v>0.01</v>
      </c>
      <c r="R619">
        <v>0</v>
      </c>
      <c r="S619">
        <v>0.72</v>
      </c>
      <c r="T619" s="1">
        <v>1</v>
      </c>
      <c r="U619" s="1">
        <v>16</v>
      </c>
      <c r="V619" s="1">
        <v>16</v>
      </c>
      <c r="W619" s="1" t="s">
        <v>49</v>
      </c>
      <c r="AC619" s="1" t="s">
        <v>50</v>
      </c>
      <c r="AD619" s="1">
        <v>16</v>
      </c>
      <c r="AE619">
        <v>0.2</v>
      </c>
      <c r="AF619" s="1">
        <v>6.74</v>
      </c>
      <c r="AG619" s="1" t="s">
        <v>49</v>
      </c>
    </row>
    <row r="620" spans="1:37" x14ac:dyDescent="0.25">
      <c r="A620" t="s">
        <v>454</v>
      </c>
      <c r="B620">
        <v>1009811</v>
      </c>
      <c r="C620">
        <v>2015</v>
      </c>
      <c r="D620" t="s">
        <v>43</v>
      </c>
      <c r="E620" t="s">
        <v>44</v>
      </c>
      <c r="F620" t="s">
        <v>45</v>
      </c>
      <c r="G620" s="1" t="s">
        <v>490</v>
      </c>
      <c r="I620" s="1" t="s">
        <v>47</v>
      </c>
      <c r="J620" t="s">
        <v>48</v>
      </c>
      <c r="K620" t="s">
        <v>49</v>
      </c>
      <c r="L620" s="1">
        <v>95495</v>
      </c>
      <c r="M620">
        <v>60</v>
      </c>
      <c r="N620">
        <v>33</v>
      </c>
      <c r="O620">
        <v>39</v>
      </c>
      <c r="P620">
        <v>0</v>
      </c>
      <c r="Q620">
        <v>4.5500000000000002E-3</v>
      </c>
      <c r="R620">
        <v>2.068E-3</v>
      </c>
      <c r="S620">
        <v>4.5592000000000002E-3</v>
      </c>
      <c r="T620" s="1">
        <v>78</v>
      </c>
      <c r="U620" s="1">
        <v>78</v>
      </c>
      <c r="V620" s="1">
        <v>0</v>
      </c>
      <c r="W620" s="1" t="s">
        <v>49</v>
      </c>
      <c r="AC620" s="1" t="s">
        <v>50</v>
      </c>
      <c r="AD620" s="1">
        <v>78</v>
      </c>
      <c r="AE620">
        <v>2.88</v>
      </c>
      <c r="AF620" s="1">
        <v>5.27</v>
      </c>
      <c r="AG620" s="1" t="s">
        <v>49</v>
      </c>
    </row>
    <row r="621" spans="1:37" x14ac:dyDescent="0.25">
      <c r="A621" t="s">
        <v>491</v>
      </c>
      <c r="B621">
        <v>1008290</v>
      </c>
      <c r="C621">
        <v>2015</v>
      </c>
      <c r="D621" t="s">
        <v>43</v>
      </c>
      <c r="E621" t="s">
        <v>44</v>
      </c>
      <c r="F621" t="s">
        <v>45</v>
      </c>
      <c r="G621" s="1" t="s">
        <v>492</v>
      </c>
      <c r="I621" s="1" t="s">
        <v>62</v>
      </c>
      <c r="K621" t="s">
        <v>49</v>
      </c>
      <c r="L621" s="1">
        <v>16221.78</v>
      </c>
      <c r="M621">
        <v>93.13</v>
      </c>
      <c r="N621">
        <v>24.58</v>
      </c>
      <c r="O621">
        <v>64.989999999999995</v>
      </c>
      <c r="P621">
        <v>5.7099999999999998E-3</v>
      </c>
      <c r="Q621">
        <v>5.7099999999999998E-3</v>
      </c>
      <c r="R621">
        <v>0.43434</v>
      </c>
      <c r="S621">
        <v>0.43434</v>
      </c>
      <c r="T621" s="1">
        <v>2</v>
      </c>
      <c r="U621" s="1">
        <v>8</v>
      </c>
      <c r="V621" s="1">
        <v>8</v>
      </c>
      <c r="W621" s="1" t="s">
        <v>50</v>
      </c>
      <c r="X621" s="1">
        <v>4</v>
      </c>
      <c r="Y621">
        <v>4.8619999999999997E-2</v>
      </c>
      <c r="Z621">
        <v>1.3507199999999999</v>
      </c>
      <c r="AA621">
        <v>0</v>
      </c>
      <c r="AB621" s="1">
        <v>0</v>
      </c>
      <c r="AC621" s="1" t="s">
        <v>49</v>
      </c>
      <c r="AG621" s="1" t="s">
        <v>50</v>
      </c>
      <c r="AH621" s="1">
        <v>4</v>
      </c>
      <c r="AI621">
        <v>3.7987600000000001</v>
      </c>
      <c r="AJ621" s="1">
        <v>1.9519999999999999E-2</v>
      </c>
      <c r="AK621">
        <v>1.0000000000000001E-5</v>
      </c>
    </row>
    <row r="622" spans="1:37" x14ac:dyDescent="0.25">
      <c r="A622" t="s">
        <v>493</v>
      </c>
      <c r="B622">
        <v>1008544</v>
      </c>
      <c r="C622">
        <v>2015</v>
      </c>
      <c r="D622" t="s">
        <v>43</v>
      </c>
      <c r="E622" t="s">
        <v>44</v>
      </c>
      <c r="F622" t="s">
        <v>45</v>
      </c>
      <c r="G622" s="1" t="s">
        <v>492</v>
      </c>
      <c r="I622" s="1" t="s">
        <v>47</v>
      </c>
      <c r="J622" t="s">
        <v>86</v>
      </c>
      <c r="K622" t="s">
        <v>49</v>
      </c>
      <c r="L622" s="1">
        <v>4059.0590999999999</v>
      </c>
      <c r="M622">
        <v>79</v>
      </c>
      <c r="N622">
        <v>16</v>
      </c>
      <c r="O622">
        <v>52.18</v>
      </c>
      <c r="P622">
        <v>0</v>
      </c>
      <c r="Q622">
        <v>0</v>
      </c>
      <c r="R622">
        <v>5.6000000000000001E-2</v>
      </c>
      <c r="S622">
        <v>5.6000000000000001E-2</v>
      </c>
      <c r="T622" s="1">
        <v>1</v>
      </c>
      <c r="U622" s="1">
        <v>2</v>
      </c>
      <c r="V622" s="1">
        <v>0</v>
      </c>
      <c r="W622" s="1" t="s">
        <v>49</v>
      </c>
      <c r="AC622" s="1" t="s">
        <v>50</v>
      </c>
      <c r="AD622" s="1">
        <v>2</v>
      </c>
      <c r="AE622">
        <v>0</v>
      </c>
      <c r="AF622" s="1">
        <v>0.5</v>
      </c>
      <c r="AG622" s="1" t="s">
        <v>49</v>
      </c>
    </row>
    <row r="623" spans="1:37" x14ac:dyDescent="0.25">
      <c r="A623" t="s">
        <v>494</v>
      </c>
      <c r="B623">
        <v>1008351</v>
      </c>
      <c r="C623">
        <v>2015</v>
      </c>
      <c r="D623" t="s">
        <v>43</v>
      </c>
      <c r="E623" t="s">
        <v>44</v>
      </c>
      <c r="F623" t="s">
        <v>45</v>
      </c>
      <c r="G623" s="1" t="s">
        <v>495</v>
      </c>
      <c r="I623" s="1" t="s">
        <v>47</v>
      </c>
      <c r="J623" t="s">
        <v>86</v>
      </c>
      <c r="K623" t="s">
        <v>49</v>
      </c>
      <c r="L623" s="1">
        <v>11586.54</v>
      </c>
      <c r="M623">
        <v>72.44</v>
      </c>
      <c r="N623">
        <v>45.11</v>
      </c>
      <c r="O623">
        <v>48.36</v>
      </c>
      <c r="P623">
        <v>1E-3</v>
      </c>
      <c r="Q623">
        <v>1E-3</v>
      </c>
      <c r="R623">
        <v>0.13600000000000001</v>
      </c>
      <c r="S623">
        <v>0.14699999999999999</v>
      </c>
      <c r="T623" s="1">
        <v>8</v>
      </c>
      <c r="U623" s="1">
        <v>7</v>
      </c>
      <c r="V623" s="1">
        <v>0</v>
      </c>
      <c r="W623" s="1" t="s">
        <v>49</v>
      </c>
      <c r="AC623" s="1" t="s">
        <v>50</v>
      </c>
      <c r="AD623" s="1">
        <v>5</v>
      </c>
      <c r="AE623">
        <v>0</v>
      </c>
      <c r="AF623" s="1">
        <v>1.2</v>
      </c>
      <c r="AG623" s="1" t="s">
        <v>49</v>
      </c>
    </row>
    <row r="624" spans="1:37" x14ac:dyDescent="0.25">
      <c r="A624" t="s">
        <v>496</v>
      </c>
      <c r="B624">
        <v>1006884</v>
      </c>
      <c r="C624">
        <v>2015</v>
      </c>
      <c r="D624" t="s">
        <v>43</v>
      </c>
      <c r="E624" t="s">
        <v>44</v>
      </c>
      <c r="F624" t="s">
        <v>45</v>
      </c>
      <c r="G624" s="1" t="s">
        <v>495</v>
      </c>
      <c r="I624" s="1" t="s">
        <v>62</v>
      </c>
      <c r="K624" t="s">
        <v>49</v>
      </c>
      <c r="L624" s="1">
        <v>11208</v>
      </c>
      <c r="M624">
        <v>80</v>
      </c>
      <c r="N624">
        <v>50</v>
      </c>
      <c r="O624">
        <v>37</v>
      </c>
      <c r="P624">
        <v>5.5800000000000002E-2</v>
      </c>
      <c r="Q624">
        <v>5.7000000000000002E-2</v>
      </c>
      <c r="R624">
        <v>0.67030000000000001</v>
      </c>
      <c r="S624">
        <v>0.68830000000000002</v>
      </c>
      <c r="T624" s="1">
        <v>6</v>
      </c>
      <c r="U624" s="1">
        <v>8</v>
      </c>
      <c r="V624" s="1">
        <v>0</v>
      </c>
      <c r="W624" s="1" t="s">
        <v>49</v>
      </c>
      <c r="AC624" s="1" t="s">
        <v>50</v>
      </c>
      <c r="AD624" s="1">
        <v>8</v>
      </c>
      <c r="AE624">
        <v>6.6190600000000002E-2</v>
      </c>
      <c r="AF624" s="1">
        <v>0.20658280000000001</v>
      </c>
      <c r="AG624" s="1" t="s">
        <v>49</v>
      </c>
    </row>
    <row r="625" spans="1:37" x14ac:dyDescent="0.25">
      <c r="A625" t="s">
        <v>497</v>
      </c>
      <c r="B625">
        <v>1009240</v>
      </c>
      <c r="C625">
        <v>2015</v>
      </c>
      <c r="D625" t="s">
        <v>43</v>
      </c>
      <c r="E625" t="s">
        <v>44</v>
      </c>
      <c r="F625" t="s">
        <v>45</v>
      </c>
      <c r="G625" s="1" t="s">
        <v>495</v>
      </c>
      <c r="I625" s="1" t="s">
        <v>47</v>
      </c>
      <c r="J625" t="s">
        <v>48</v>
      </c>
      <c r="K625" t="s">
        <v>49</v>
      </c>
      <c r="L625" s="1">
        <v>17085</v>
      </c>
      <c r="M625">
        <v>63</v>
      </c>
      <c r="N625">
        <v>24</v>
      </c>
      <c r="O625">
        <v>51</v>
      </c>
      <c r="P625">
        <v>2.0999999999999999E-3</v>
      </c>
      <c r="Q625">
        <v>1.44E-2</v>
      </c>
      <c r="R625">
        <v>0.1</v>
      </c>
      <c r="S625">
        <v>0.32</v>
      </c>
      <c r="T625" s="1">
        <v>2</v>
      </c>
      <c r="U625" s="1">
        <v>2</v>
      </c>
      <c r="V625" s="1">
        <v>0</v>
      </c>
      <c r="W625" s="1" t="s">
        <v>49</v>
      </c>
      <c r="AC625" s="1" t="s">
        <v>50</v>
      </c>
      <c r="AD625" s="1">
        <v>2</v>
      </c>
      <c r="AE625">
        <v>0.46642099999999997</v>
      </c>
      <c r="AF625" s="1">
        <v>2.5627499999999999</v>
      </c>
      <c r="AG625" s="1" t="s">
        <v>49</v>
      </c>
    </row>
    <row r="626" spans="1:37" x14ac:dyDescent="0.25">
      <c r="A626" t="s">
        <v>491</v>
      </c>
      <c r="B626">
        <v>1008290</v>
      </c>
      <c r="C626">
        <v>2015</v>
      </c>
      <c r="D626" t="s">
        <v>43</v>
      </c>
      <c r="E626" t="s">
        <v>44</v>
      </c>
      <c r="F626" t="s">
        <v>45</v>
      </c>
      <c r="G626" s="1" t="s">
        <v>498</v>
      </c>
      <c r="I626" s="1" t="s">
        <v>47</v>
      </c>
      <c r="J626" t="s">
        <v>86</v>
      </c>
      <c r="K626" t="s">
        <v>49</v>
      </c>
      <c r="L626" s="1">
        <v>166305.22</v>
      </c>
      <c r="M626">
        <v>75</v>
      </c>
      <c r="N626">
        <v>86.81</v>
      </c>
      <c r="O626">
        <v>65.63</v>
      </c>
      <c r="P626">
        <v>3.9500000000000004E-3</v>
      </c>
      <c r="Q626">
        <v>5.5900000000000004E-3</v>
      </c>
      <c r="R626">
        <v>0.40406999999999998</v>
      </c>
      <c r="S626">
        <v>0.45671</v>
      </c>
      <c r="T626" s="1">
        <v>9</v>
      </c>
      <c r="U626" s="1">
        <v>23</v>
      </c>
      <c r="V626" s="1">
        <v>4</v>
      </c>
      <c r="W626" s="1" t="s">
        <v>50</v>
      </c>
      <c r="X626" s="1">
        <v>16</v>
      </c>
      <c r="Y626">
        <v>0.94335000000000002</v>
      </c>
      <c r="Z626">
        <v>30.020910000000001</v>
      </c>
      <c r="AA626">
        <v>0</v>
      </c>
      <c r="AB626" s="1">
        <v>0</v>
      </c>
      <c r="AC626" s="1" t="s">
        <v>50</v>
      </c>
      <c r="AD626" s="1">
        <v>3</v>
      </c>
      <c r="AE626">
        <v>6.8150000000000002E-2</v>
      </c>
      <c r="AF626" s="1">
        <v>2.5434800000000002</v>
      </c>
      <c r="AG626" s="1" t="s">
        <v>50</v>
      </c>
      <c r="AH626" s="1">
        <v>4</v>
      </c>
      <c r="AI626">
        <v>13.94267</v>
      </c>
      <c r="AJ626" s="1">
        <v>6.8430000000000005E-2</v>
      </c>
      <c r="AK626">
        <v>3.0000000000000001E-5</v>
      </c>
    </row>
    <row r="627" spans="1:37" x14ac:dyDescent="0.25">
      <c r="A627" t="s">
        <v>491</v>
      </c>
      <c r="B627">
        <v>1008290</v>
      </c>
      <c r="C627">
        <v>2015</v>
      </c>
      <c r="D627" t="s">
        <v>43</v>
      </c>
      <c r="E627" t="s">
        <v>44</v>
      </c>
      <c r="F627" t="s">
        <v>45</v>
      </c>
      <c r="G627" s="1" t="s">
        <v>498</v>
      </c>
      <c r="I627" s="1" t="s">
        <v>62</v>
      </c>
      <c r="K627" t="s">
        <v>49</v>
      </c>
      <c r="L627" s="1">
        <v>73316.73</v>
      </c>
      <c r="M627">
        <v>75</v>
      </c>
      <c r="N627">
        <v>72.25</v>
      </c>
      <c r="O627">
        <v>64.989999999999995</v>
      </c>
      <c r="P627">
        <v>5.2199999999999998E-3</v>
      </c>
      <c r="Q627">
        <v>5.2199999999999998E-3</v>
      </c>
      <c r="R627">
        <v>0.45671</v>
      </c>
      <c r="S627">
        <v>0.45671</v>
      </c>
      <c r="T627" s="1">
        <v>3</v>
      </c>
      <c r="U627" s="1">
        <v>8</v>
      </c>
      <c r="V627" s="1">
        <v>4</v>
      </c>
      <c r="W627" s="1" t="s">
        <v>50</v>
      </c>
      <c r="X627" s="1">
        <v>4</v>
      </c>
      <c r="Y627">
        <v>0.28666000000000003</v>
      </c>
      <c r="Z627">
        <v>9.1591699999999996</v>
      </c>
      <c r="AA627">
        <v>0</v>
      </c>
      <c r="AB627" s="1">
        <v>0</v>
      </c>
      <c r="AC627" s="1" t="s">
        <v>49</v>
      </c>
      <c r="AG627" s="1" t="s">
        <v>50</v>
      </c>
      <c r="AH627" s="1">
        <v>4</v>
      </c>
      <c r="AI627">
        <v>40.618989999999997</v>
      </c>
      <c r="AJ627" s="1">
        <v>0.19935</v>
      </c>
      <c r="AK627">
        <v>8.0000000000000007E-5</v>
      </c>
    </row>
    <row r="628" spans="1:37" x14ac:dyDescent="0.25">
      <c r="A628" t="s">
        <v>499</v>
      </c>
      <c r="B628">
        <v>1009030</v>
      </c>
      <c r="C628">
        <v>2015</v>
      </c>
      <c r="D628" t="s">
        <v>43</v>
      </c>
      <c r="E628" t="s">
        <v>44</v>
      </c>
      <c r="F628" t="s">
        <v>45</v>
      </c>
      <c r="G628" s="1" t="s">
        <v>500</v>
      </c>
      <c r="I628" s="1" t="s">
        <v>47</v>
      </c>
      <c r="J628" t="s">
        <v>48</v>
      </c>
      <c r="K628" t="s">
        <v>49</v>
      </c>
      <c r="L628" s="1">
        <v>34052</v>
      </c>
      <c r="M628">
        <v>26</v>
      </c>
      <c r="N628">
        <v>9</v>
      </c>
      <c r="O628">
        <v>40.674788100000001</v>
      </c>
      <c r="P628">
        <v>0.15340000000000001</v>
      </c>
      <c r="Q628">
        <v>0.39071099999999997</v>
      </c>
      <c r="R628">
        <v>0</v>
      </c>
      <c r="S628">
        <v>0.115962</v>
      </c>
      <c r="T628" s="1">
        <v>4</v>
      </c>
      <c r="U628" s="1">
        <v>8</v>
      </c>
      <c r="V628" s="1">
        <v>0</v>
      </c>
      <c r="W628" s="1" t="s">
        <v>49</v>
      </c>
      <c r="AC628" s="1" t="s">
        <v>50</v>
      </c>
      <c r="AD628" s="1">
        <v>8</v>
      </c>
      <c r="AE628">
        <v>3.7336303000000002</v>
      </c>
      <c r="AF628" s="1">
        <v>2.5689856999999998</v>
      </c>
      <c r="AG628" s="1" t="s">
        <v>49</v>
      </c>
    </row>
    <row r="629" spans="1:37" x14ac:dyDescent="0.25">
      <c r="A629" t="s">
        <v>491</v>
      </c>
      <c r="B629">
        <v>1008290</v>
      </c>
      <c r="C629">
        <v>2015</v>
      </c>
      <c r="D629" t="s">
        <v>43</v>
      </c>
      <c r="E629" t="s">
        <v>44</v>
      </c>
      <c r="F629" t="s">
        <v>45</v>
      </c>
      <c r="G629" s="1" t="s">
        <v>500</v>
      </c>
      <c r="I629" s="1" t="s">
        <v>47</v>
      </c>
      <c r="J629" t="s">
        <v>86</v>
      </c>
      <c r="K629" t="s">
        <v>49</v>
      </c>
      <c r="L629" s="1">
        <v>4692.33</v>
      </c>
      <c r="M629">
        <v>93.13</v>
      </c>
      <c r="N629">
        <v>24.58</v>
      </c>
      <c r="O629">
        <v>64.989999999999995</v>
      </c>
      <c r="P629">
        <v>5.7099999999999998E-3</v>
      </c>
      <c r="Q629">
        <v>5.7099999999999998E-3</v>
      </c>
      <c r="R629">
        <v>0.43434</v>
      </c>
      <c r="S629">
        <v>0.43434</v>
      </c>
      <c r="T629" s="1">
        <v>1</v>
      </c>
      <c r="U629" s="1">
        <v>0</v>
      </c>
      <c r="V629" s="1">
        <v>0</v>
      </c>
      <c r="W629" s="1" t="s">
        <v>49</v>
      </c>
      <c r="AC629" s="1" t="s">
        <v>50</v>
      </c>
      <c r="AD629" s="1">
        <v>0</v>
      </c>
      <c r="AE629">
        <v>1.9290000000000002E-2</v>
      </c>
      <c r="AF629" s="1">
        <v>0.53603000000000001</v>
      </c>
      <c r="AG629" s="1" t="s">
        <v>49</v>
      </c>
    </row>
    <row r="630" spans="1:37" x14ac:dyDescent="0.25">
      <c r="A630" t="s">
        <v>491</v>
      </c>
      <c r="B630">
        <v>1008290</v>
      </c>
      <c r="C630">
        <v>2015</v>
      </c>
      <c r="D630" t="s">
        <v>43</v>
      </c>
      <c r="E630" t="s">
        <v>44</v>
      </c>
      <c r="F630" t="s">
        <v>45</v>
      </c>
      <c r="G630" s="1" t="s">
        <v>500</v>
      </c>
      <c r="I630" s="1" t="s">
        <v>62</v>
      </c>
      <c r="K630" t="s">
        <v>49</v>
      </c>
      <c r="L630" s="1">
        <v>17055.47</v>
      </c>
      <c r="M630">
        <v>93.13</v>
      </c>
      <c r="N630">
        <v>24.58</v>
      </c>
      <c r="O630">
        <v>64.989999999999995</v>
      </c>
      <c r="P630">
        <v>5.7099999999999998E-3</v>
      </c>
      <c r="Q630">
        <v>5.7099999999999998E-3</v>
      </c>
      <c r="R630">
        <v>0.43434</v>
      </c>
      <c r="S630">
        <v>0.43434</v>
      </c>
      <c r="T630" s="1">
        <v>3</v>
      </c>
      <c r="U630" s="1">
        <v>7</v>
      </c>
      <c r="V630" s="1">
        <v>7</v>
      </c>
      <c r="W630" s="1" t="s">
        <v>49</v>
      </c>
      <c r="AC630" s="1" t="s">
        <v>49</v>
      </c>
      <c r="AG630" s="1" t="s">
        <v>50</v>
      </c>
      <c r="AH630" s="1">
        <v>7</v>
      </c>
      <c r="AI630">
        <v>15.56479</v>
      </c>
      <c r="AJ630" s="1">
        <v>6.8169999999999994E-2</v>
      </c>
      <c r="AK630">
        <v>3.0000000000000001E-5</v>
      </c>
    </row>
    <row r="631" spans="1:37" x14ac:dyDescent="0.25">
      <c r="A631" t="s">
        <v>501</v>
      </c>
      <c r="B631">
        <v>1009039</v>
      </c>
      <c r="C631">
        <v>2015</v>
      </c>
      <c r="D631" t="s">
        <v>43</v>
      </c>
      <c r="E631" t="s">
        <v>44</v>
      </c>
      <c r="F631" t="s">
        <v>45</v>
      </c>
      <c r="G631" s="1" t="s">
        <v>502</v>
      </c>
      <c r="I631" s="1" t="s">
        <v>47</v>
      </c>
      <c r="J631" t="s">
        <v>48</v>
      </c>
      <c r="K631" t="s">
        <v>49</v>
      </c>
      <c r="L631" s="1">
        <v>0</v>
      </c>
      <c r="M631">
        <v>100</v>
      </c>
      <c r="N631">
        <v>58</v>
      </c>
      <c r="O631">
        <v>38</v>
      </c>
      <c r="P631">
        <v>6.9999999999999999E-4</v>
      </c>
      <c r="Q631">
        <v>0.1096</v>
      </c>
      <c r="R631">
        <v>0.1303</v>
      </c>
      <c r="S631">
        <v>0.39040000000000002</v>
      </c>
      <c r="T631" s="1">
        <v>0</v>
      </c>
      <c r="U631" s="1">
        <v>0</v>
      </c>
      <c r="V631" s="1">
        <v>0</v>
      </c>
      <c r="W631" s="1" t="s">
        <v>49</v>
      </c>
      <c r="AC631" s="1" t="s">
        <v>49</v>
      </c>
      <c r="AG631" s="1" t="s">
        <v>49</v>
      </c>
    </row>
    <row r="632" spans="1:37" x14ac:dyDescent="0.25">
      <c r="A632" t="s">
        <v>503</v>
      </c>
      <c r="B632">
        <v>1008632</v>
      </c>
      <c r="C632">
        <v>2015</v>
      </c>
      <c r="D632" t="s">
        <v>43</v>
      </c>
      <c r="E632" t="s">
        <v>44</v>
      </c>
      <c r="F632" t="s">
        <v>45</v>
      </c>
      <c r="G632" s="1" t="s">
        <v>504</v>
      </c>
      <c r="I632" s="1" t="s">
        <v>47</v>
      </c>
      <c r="J632" t="s">
        <v>86</v>
      </c>
      <c r="K632" t="s">
        <v>49</v>
      </c>
      <c r="L632" s="1">
        <v>320912</v>
      </c>
      <c r="M632">
        <v>97</v>
      </c>
      <c r="N632">
        <v>49</v>
      </c>
      <c r="O632">
        <v>50</v>
      </c>
      <c r="P632">
        <v>1.1953000000000001E-3</v>
      </c>
      <c r="Q632">
        <v>1.5441999999999999E-3</v>
      </c>
      <c r="R632">
        <v>8.6467199999999994E-2</v>
      </c>
      <c r="S632">
        <v>0.1678472</v>
      </c>
      <c r="T632" s="1">
        <v>6</v>
      </c>
      <c r="U632" s="1">
        <v>23</v>
      </c>
      <c r="V632" s="1">
        <v>0</v>
      </c>
      <c r="W632" s="1" t="s">
        <v>49</v>
      </c>
      <c r="AC632" s="1" t="s">
        <v>49</v>
      </c>
      <c r="AG632" s="1" t="s">
        <v>50</v>
      </c>
      <c r="AH632" s="1">
        <v>23</v>
      </c>
      <c r="AI632">
        <v>2442.9</v>
      </c>
      <c r="AJ632" s="1">
        <v>0.71</v>
      </c>
      <c r="AK632">
        <v>4.0000000000000001E-3</v>
      </c>
    </row>
    <row r="633" spans="1:37" x14ac:dyDescent="0.25">
      <c r="A633" t="s">
        <v>493</v>
      </c>
      <c r="B633">
        <v>1008544</v>
      </c>
      <c r="C633">
        <v>2015</v>
      </c>
      <c r="D633" t="s">
        <v>43</v>
      </c>
      <c r="E633" t="s">
        <v>44</v>
      </c>
      <c r="F633" t="s">
        <v>45</v>
      </c>
      <c r="G633" s="1" t="s">
        <v>504</v>
      </c>
      <c r="I633" s="1" t="s">
        <v>47</v>
      </c>
      <c r="J633" t="s">
        <v>86</v>
      </c>
      <c r="K633" t="s">
        <v>49</v>
      </c>
      <c r="L633" s="1">
        <v>3792594.7647000002</v>
      </c>
      <c r="M633">
        <v>73</v>
      </c>
      <c r="N633">
        <v>18.77</v>
      </c>
      <c r="O633">
        <v>54.91</v>
      </c>
      <c r="P633">
        <v>0</v>
      </c>
      <c r="Q633">
        <v>2E-3</v>
      </c>
      <c r="R633">
        <v>1.4999999999999999E-2</v>
      </c>
      <c r="S633">
        <v>7.0999999999999994E-2</v>
      </c>
      <c r="T633" s="1">
        <v>76</v>
      </c>
      <c r="U633" s="1">
        <v>252</v>
      </c>
      <c r="V633" s="1">
        <v>0</v>
      </c>
      <c r="W633" s="1" t="s">
        <v>50</v>
      </c>
      <c r="X633" s="1">
        <v>203</v>
      </c>
      <c r="Y633">
        <v>2.6698976000000001</v>
      </c>
      <c r="Z633">
        <v>82.692693199999994</v>
      </c>
      <c r="AA633">
        <v>0.1</v>
      </c>
      <c r="AB633" s="1">
        <v>1.4</v>
      </c>
      <c r="AC633" s="1" t="s">
        <v>50</v>
      </c>
      <c r="AD633" s="1">
        <v>11</v>
      </c>
      <c r="AE633">
        <v>0</v>
      </c>
      <c r="AF633" s="1">
        <v>0.6</v>
      </c>
      <c r="AG633" s="1" t="s">
        <v>50</v>
      </c>
      <c r="AH633" s="1">
        <v>201</v>
      </c>
      <c r="AI633">
        <v>1724</v>
      </c>
      <c r="AJ633" s="1">
        <v>0.3</v>
      </c>
      <c r="AK633">
        <v>0</v>
      </c>
    </row>
    <row r="634" spans="1:37" x14ac:dyDescent="0.25">
      <c r="A634" t="s">
        <v>505</v>
      </c>
      <c r="B634">
        <v>1007479</v>
      </c>
      <c r="C634">
        <v>2015</v>
      </c>
      <c r="D634" t="s">
        <v>43</v>
      </c>
      <c r="E634" t="s">
        <v>44</v>
      </c>
      <c r="F634" t="s">
        <v>45</v>
      </c>
      <c r="G634" s="1" t="s">
        <v>504</v>
      </c>
      <c r="I634" s="1" t="s">
        <v>47</v>
      </c>
      <c r="J634" t="s">
        <v>506</v>
      </c>
      <c r="K634" t="s">
        <v>49</v>
      </c>
      <c r="L634" s="1">
        <v>113396.3</v>
      </c>
      <c r="M634">
        <v>126.8</v>
      </c>
      <c r="N634">
        <v>56</v>
      </c>
      <c r="O634">
        <v>57.88</v>
      </c>
      <c r="P634">
        <v>0</v>
      </c>
      <c r="Q634">
        <v>0</v>
      </c>
      <c r="R634">
        <v>0.33</v>
      </c>
      <c r="S634">
        <v>0.35</v>
      </c>
      <c r="T634" s="1">
        <v>5</v>
      </c>
      <c r="U634" s="1">
        <v>15</v>
      </c>
      <c r="V634" s="1">
        <v>14</v>
      </c>
      <c r="W634" s="1" t="s">
        <v>50</v>
      </c>
      <c r="X634" s="1">
        <v>8</v>
      </c>
      <c r="Y634">
        <v>0.4</v>
      </c>
      <c r="Z634">
        <v>34.04</v>
      </c>
      <c r="AA634">
        <v>0.01</v>
      </c>
      <c r="AB634" s="1">
        <v>0.69</v>
      </c>
      <c r="AC634" s="1" t="s">
        <v>49</v>
      </c>
      <c r="AG634" s="1" t="s">
        <v>50</v>
      </c>
      <c r="AH634" s="1">
        <v>7</v>
      </c>
      <c r="AI634">
        <v>723.19</v>
      </c>
      <c r="AJ634" s="1">
        <v>2.04</v>
      </c>
      <c r="AK634">
        <v>0</v>
      </c>
    </row>
    <row r="635" spans="1:37" x14ac:dyDescent="0.25">
      <c r="A635" t="s">
        <v>501</v>
      </c>
      <c r="B635">
        <v>1009039</v>
      </c>
      <c r="C635">
        <v>2015</v>
      </c>
      <c r="D635" t="s">
        <v>43</v>
      </c>
      <c r="E635" t="s">
        <v>44</v>
      </c>
      <c r="F635" t="s">
        <v>45</v>
      </c>
      <c r="G635" s="1" t="s">
        <v>507</v>
      </c>
      <c r="I635" s="1" t="s">
        <v>47</v>
      </c>
      <c r="J635" t="s">
        <v>48</v>
      </c>
      <c r="K635" t="s">
        <v>49</v>
      </c>
      <c r="L635" s="1">
        <v>0</v>
      </c>
      <c r="M635">
        <v>100</v>
      </c>
      <c r="N635">
        <v>58</v>
      </c>
      <c r="O635">
        <v>38</v>
      </c>
      <c r="P635">
        <v>6.9999999999999999E-4</v>
      </c>
      <c r="Q635">
        <v>0.1096</v>
      </c>
      <c r="R635">
        <v>0.1303</v>
      </c>
      <c r="S635">
        <v>0.39040000000000002</v>
      </c>
      <c r="T635" s="1">
        <v>0</v>
      </c>
      <c r="U635" s="1">
        <v>0</v>
      </c>
      <c r="V635" s="1">
        <v>0</v>
      </c>
      <c r="W635" s="1" t="s">
        <v>49</v>
      </c>
      <c r="AC635" s="1" t="s">
        <v>49</v>
      </c>
      <c r="AG635" s="1" t="s">
        <v>49</v>
      </c>
    </row>
    <row r="636" spans="1:37" x14ac:dyDescent="0.25">
      <c r="A636" t="s">
        <v>508</v>
      </c>
      <c r="B636">
        <v>1009718</v>
      </c>
      <c r="C636">
        <v>2015</v>
      </c>
      <c r="D636" t="s">
        <v>43</v>
      </c>
      <c r="E636" t="s">
        <v>44</v>
      </c>
      <c r="F636" t="s">
        <v>45</v>
      </c>
      <c r="G636" s="1" t="s">
        <v>509</v>
      </c>
      <c r="I636" s="1" t="s">
        <v>62</v>
      </c>
      <c r="K636" t="s">
        <v>49</v>
      </c>
      <c r="L636" s="1">
        <v>2047</v>
      </c>
      <c r="M636">
        <v>78.3</v>
      </c>
      <c r="N636">
        <v>35</v>
      </c>
      <c r="O636">
        <v>39.6</v>
      </c>
      <c r="P636">
        <v>1E-3</v>
      </c>
      <c r="Q636">
        <v>0.21</v>
      </c>
      <c r="R636">
        <v>0.3</v>
      </c>
      <c r="S636">
        <v>0.8</v>
      </c>
      <c r="T636" s="1">
        <v>19</v>
      </c>
      <c r="U636" s="1">
        <v>1</v>
      </c>
      <c r="V636" s="1">
        <v>0</v>
      </c>
      <c r="W636" s="1" t="s">
        <v>49</v>
      </c>
      <c r="AC636" s="1" t="s">
        <v>50</v>
      </c>
      <c r="AD636" s="1">
        <v>79</v>
      </c>
      <c r="AE636">
        <v>3.1030800000000001E-2</v>
      </c>
      <c r="AF636" s="1">
        <v>3.2917299999999997E-2</v>
      </c>
      <c r="AG636" s="1" t="s">
        <v>49</v>
      </c>
    </row>
    <row r="637" spans="1:37" x14ac:dyDescent="0.25">
      <c r="A637" t="s">
        <v>510</v>
      </c>
      <c r="B637">
        <v>1008229</v>
      </c>
      <c r="C637">
        <v>2015</v>
      </c>
      <c r="D637" t="s">
        <v>43</v>
      </c>
      <c r="E637" t="s">
        <v>44</v>
      </c>
      <c r="F637" t="s">
        <v>45</v>
      </c>
      <c r="G637" s="1" t="s">
        <v>509</v>
      </c>
      <c r="I637" s="1" t="s">
        <v>47</v>
      </c>
      <c r="J637" t="s">
        <v>48</v>
      </c>
      <c r="K637" t="s">
        <v>49</v>
      </c>
      <c r="L637" s="1">
        <v>19648.41</v>
      </c>
      <c r="M637">
        <v>72</v>
      </c>
      <c r="N637">
        <v>110</v>
      </c>
      <c r="O637">
        <v>59</v>
      </c>
      <c r="P637">
        <v>7.5085999999999998E-3</v>
      </c>
      <c r="Q637">
        <v>7.5085999999999998E-3</v>
      </c>
      <c r="R637">
        <v>0.8351729</v>
      </c>
      <c r="S637">
        <v>0.8351729</v>
      </c>
      <c r="T637" s="1">
        <v>1</v>
      </c>
      <c r="U637" s="1">
        <v>4</v>
      </c>
      <c r="V637" s="1">
        <v>0</v>
      </c>
      <c r="W637" s="1" t="s">
        <v>49</v>
      </c>
      <c r="AC637" s="1" t="s">
        <v>50</v>
      </c>
      <c r="AD637" s="1">
        <v>4</v>
      </c>
      <c r="AE637">
        <v>0.67131689999999999</v>
      </c>
      <c r="AF637" s="1">
        <v>11.5339501</v>
      </c>
      <c r="AG637" s="1" t="s">
        <v>49</v>
      </c>
    </row>
    <row r="638" spans="1:37" x14ac:dyDescent="0.25">
      <c r="A638" t="s">
        <v>493</v>
      </c>
      <c r="B638">
        <v>1008544</v>
      </c>
      <c r="C638">
        <v>2015</v>
      </c>
      <c r="D638" t="s">
        <v>43</v>
      </c>
      <c r="E638" t="s">
        <v>44</v>
      </c>
      <c r="F638" t="s">
        <v>45</v>
      </c>
      <c r="G638" s="1" t="s">
        <v>509</v>
      </c>
      <c r="I638" s="1" t="s">
        <v>47</v>
      </c>
      <c r="J638" t="s">
        <v>86</v>
      </c>
      <c r="K638" t="s">
        <v>49</v>
      </c>
      <c r="L638" s="1">
        <v>670168.22699999996</v>
      </c>
      <c r="M638">
        <v>70.56</v>
      </c>
      <c r="N638">
        <v>5.72</v>
      </c>
      <c r="O638">
        <v>52.81</v>
      </c>
      <c r="P638">
        <v>0</v>
      </c>
      <c r="Q638">
        <v>0</v>
      </c>
      <c r="R638">
        <v>5.8000000000000003E-2</v>
      </c>
      <c r="S638">
        <v>0.26</v>
      </c>
      <c r="T638" s="1">
        <v>12</v>
      </c>
      <c r="U638" s="1">
        <v>42</v>
      </c>
      <c r="V638" s="1">
        <v>0</v>
      </c>
      <c r="W638" s="1" t="s">
        <v>50</v>
      </c>
      <c r="X638" s="1">
        <v>24</v>
      </c>
      <c r="Y638">
        <v>0.2764547</v>
      </c>
      <c r="Z638">
        <v>43.644541099999998</v>
      </c>
      <c r="AA638">
        <v>0</v>
      </c>
      <c r="AB638" s="1">
        <v>0</v>
      </c>
      <c r="AC638" s="1" t="s">
        <v>50</v>
      </c>
      <c r="AD638" s="1">
        <v>2</v>
      </c>
      <c r="AE638">
        <v>0</v>
      </c>
      <c r="AF638" s="1">
        <v>0.6</v>
      </c>
      <c r="AG638" s="1" t="s">
        <v>50</v>
      </c>
      <c r="AH638" s="1">
        <v>24</v>
      </c>
      <c r="AI638">
        <v>139.80000000000001</v>
      </c>
      <c r="AJ638" s="1">
        <v>0</v>
      </c>
      <c r="AK638">
        <v>0</v>
      </c>
    </row>
    <row r="639" spans="1:37" x14ac:dyDescent="0.25">
      <c r="A639" t="s">
        <v>501</v>
      </c>
      <c r="B639">
        <v>1009039</v>
      </c>
      <c r="C639">
        <v>2015</v>
      </c>
      <c r="D639" t="s">
        <v>43</v>
      </c>
      <c r="E639" t="s">
        <v>44</v>
      </c>
      <c r="F639" t="s">
        <v>45</v>
      </c>
      <c r="G639" s="1" t="s">
        <v>509</v>
      </c>
      <c r="I639" s="1" t="s">
        <v>47</v>
      </c>
      <c r="J639" t="s">
        <v>48</v>
      </c>
      <c r="K639" t="s">
        <v>49</v>
      </c>
      <c r="L639" s="1">
        <v>0</v>
      </c>
      <c r="M639">
        <v>100</v>
      </c>
      <c r="N639">
        <v>58</v>
      </c>
      <c r="O639">
        <v>38</v>
      </c>
      <c r="P639">
        <v>6.9999999999999999E-4</v>
      </c>
      <c r="Q639">
        <v>0.1096</v>
      </c>
      <c r="R639">
        <v>0.1303</v>
      </c>
      <c r="S639">
        <v>0.39040000000000002</v>
      </c>
      <c r="T639" s="1">
        <v>26</v>
      </c>
      <c r="U639" s="1">
        <v>10</v>
      </c>
      <c r="V639" s="1">
        <v>0</v>
      </c>
      <c r="W639" s="1" t="s">
        <v>49</v>
      </c>
      <c r="AC639" s="1" t="s">
        <v>50</v>
      </c>
      <c r="AD639" s="1">
        <v>10</v>
      </c>
      <c r="AE639">
        <v>1.0396548000000001</v>
      </c>
      <c r="AF639" s="1">
        <v>2.4963706000000001</v>
      </c>
      <c r="AG639" s="1" t="s">
        <v>49</v>
      </c>
    </row>
    <row r="640" spans="1:37" x14ac:dyDescent="0.25">
      <c r="A640" t="s">
        <v>491</v>
      </c>
      <c r="B640">
        <v>1008290</v>
      </c>
      <c r="C640">
        <v>2015</v>
      </c>
      <c r="D640" t="s">
        <v>43</v>
      </c>
      <c r="E640" t="s">
        <v>44</v>
      </c>
      <c r="F640" t="s">
        <v>45</v>
      </c>
      <c r="G640" s="1" t="s">
        <v>511</v>
      </c>
      <c r="I640" s="1" t="s">
        <v>47</v>
      </c>
      <c r="J640" t="s">
        <v>86</v>
      </c>
      <c r="K640" t="s">
        <v>49</v>
      </c>
      <c r="L640" s="1">
        <v>185681.83</v>
      </c>
      <c r="M640">
        <v>120</v>
      </c>
      <c r="N640">
        <v>35</v>
      </c>
      <c r="O640">
        <v>70.06</v>
      </c>
      <c r="P640">
        <v>4.5500000000000002E-3</v>
      </c>
      <c r="Q640">
        <v>4.5500000000000002E-3</v>
      </c>
      <c r="R640">
        <v>0.32846999999999998</v>
      </c>
      <c r="S640">
        <v>0.32846999999999998</v>
      </c>
      <c r="T640" s="1">
        <v>4</v>
      </c>
      <c r="U640" s="1">
        <v>5</v>
      </c>
      <c r="V640" s="1">
        <v>0</v>
      </c>
      <c r="W640" s="1" t="s">
        <v>50</v>
      </c>
      <c r="X640" s="1">
        <v>5</v>
      </c>
      <c r="Y640">
        <v>0.85236999999999996</v>
      </c>
      <c r="Z640">
        <v>22.46809</v>
      </c>
      <c r="AA640">
        <v>0</v>
      </c>
      <c r="AB640" s="1">
        <v>0</v>
      </c>
      <c r="AC640" s="1" t="s">
        <v>49</v>
      </c>
      <c r="AG640" s="1" t="s">
        <v>49</v>
      </c>
    </row>
    <row r="641" spans="1:37" x14ac:dyDescent="0.25">
      <c r="A641" t="s">
        <v>431</v>
      </c>
      <c r="B641">
        <v>1008934</v>
      </c>
      <c r="C641">
        <v>2015</v>
      </c>
      <c r="D641" t="s">
        <v>43</v>
      </c>
      <c r="E641" t="s">
        <v>44</v>
      </c>
      <c r="F641" t="s">
        <v>45</v>
      </c>
      <c r="G641" s="1" t="s">
        <v>512</v>
      </c>
      <c r="I641" s="1" t="s">
        <v>62</v>
      </c>
      <c r="K641" t="s">
        <v>49</v>
      </c>
      <c r="L641" s="1">
        <v>27629</v>
      </c>
      <c r="M641">
        <v>60</v>
      </c>
      <c r="N641">
        <v>106</v>
      </c>
      <c r="O641">
        <v>56.8</v>
      </c>
      <c r="P641">
        <v>2.1129999999999999E-2</v>
      </c>
      <c r="Q641">
        <v>2.1129999999999999E-2</v>
      </c>
      <c r="R641">
        <v>0.58420000000000005</v>
      </c>
      <c r="S641">
        <v>0.58420000000000005</v>
      </c>
      <c r="T641" s="1">
        <v>1</v>
      </c>
      <c r="U641" s="1">
        <v>3</v>
      </c>
      <c r="V641" s="1">
        <v>0</v>
      </c>
      <c r="W641" s="1" t="s">
        <v>49</v>
      </c>
      <c r="X641" s="1">
        <v>0</v>
      </c>
      <c r="Y641">
        <v>0</v>
      </c>
      <c r="Z641">
        <v>0</v>
      </c>
      <c r="AA641">
        <v>0</v>
      </c>
      <c r="AB641" s="1">
        <v>0</v>
      </c>
      <c r="AC641" s="1" t="s">
        <v>49</v>
      </c>
      <c r="AD641" s="1">
        <v>0</v>
      </c>
      <c r="AE641">
        <v>0</v>
      </c>
      <c r="AF641" s="1">
        <v>0</v>
      </c>
      <c r="AG641" s="1" t="s">
        <v>50</v>
      </c>
      <c r="AH641" s="1">
        <v>3</v>
      </c>
      <c r="AI641">
        <v>90.3</v>
      </c>
      <c r="AJ641" s="1">
        <v>0.23</v>
      </c>
      <c r="AK641">
        <v>0</v>
      </c>
    </row>
    <row r="642" spans="1:37" x14ac:dyDescent="0.25">
      <c r="A642" t="s">
        <v>454</v>
      </c>
      <c r="B642">
        <v>1009811</v>
      </c>
      <c r="C642">
        <v>2015</v>
      </c>
      <c r="D642" t="s">
        <v>43</v>
      </c>
      <c r="E642" t="s">
        <v>44</v>
      </c>
      <c r="F642" t="s">
        <v>45</v>
      </c>
      <c r="G642" s="1" t="s">
        <v>513</v>
      </c>
      <c r="I642" s="1" t="s">
        <v>47</v>
      </c>
      <c r="J642" t="s">
        <v>48</v>
      </c>
      <c r="K642" t="s">
        <v>49</v>
      </c>
      <c r="L642" s="1">
        <v>111161</v>
      </c>
      <c r="M642">
        <v>60</v>
      </c>
      <c r="N642">
        <v>33</v>
      </c>
      <c r="O642">
        <v>39</v>
      </c>
      <c r="P642">
        <v>0</v>
      </c>
      <c r="Q642">
        <v>4.5500000000000002E-3</v>
      </c>
      <c r="R642">
        <v>2.068E-3</v>
      </c>
      <c r="S642">
        <v>4.5592000000000002E-3</v>
      </c>
      <c r="T642" s="1">
        <v>162</v>
      </c>
      <c r="U642" s="1">
        <v>162</v>
      </c>
      <c r="V642" s="1">
        <v>0</v>
      </c>
      <c r="W642" s="1" t="s">
        <v>49</v>
      </c>
      <c r="AC642" s="1" t="s">
        <v>50</v>
      </c>
      <c r="AD642" s="1">
        <v>162</v>
      </c>
      <c r="AE642">
        <v>3.35</v>
      </c>
      <c r="AF642" s="1">
        <v>6.14</v>
      </c>
      <c r="AG642" s="1" t="s">
        <v>49</v>
      </c>
    </row>
    <row r="643" spans="1:37" x14ac:dyDescent="0.25">
      <c r="A643" t="s">
        <v>446</v>
      </c>
      <c r="B643">
        <v>1008079</v>
      </c>
      <c r="C643">
        <v>2015</v>
      </c>
      <c r="D643" t="s">
        <v>43</v>
      </c>
      <c r="E643" t="s">
        <v>44</v>
      </c>
      <c r="F643" t="s">
        <v>45</v>
      </c>
      <c r="G643" s="1" t="s">
        <v>514</v>
      </c>
      <c r="I643" s="1" t="s">
        <v>62</v>
      </c>
      <c r="K643" t="s">
        <v>49</v>
      </c>
      <c r="L643" s="1">
        <v>52196.533000000003</v>
      </c>
      <c r="M643">
        <v>69.333330000000004</v>
      </c>
      <c r="N643">
        <v>85</v>
      </c>
      <c r="O643">
        <v>49.591500000000003</v>
      </c>
      <c r="P643">
        <v>5.1999999999999995E-4</v>
      </c>
      <c r="Q643">
        <v>4.487E-2</v>
      </c>
      <c r="R643">
        <v>1.3939999999999999E-2</v>
      </c>
      <c r="S643">
        <v>0.29016999999999998</v>
      </c>
      <c r="T643" s="1">
        <v>24</v>
      </c>
      <c r="U643" s="1">
        <v>5</v>
      </c>
      <c r="V643" s="1">
        <v>0</v>
      </c>
      <c r="W643" s="1" t="s">
        <v>49</v>
      </c>
      <c r="AC643" s="1" t="s">
        <v>50</v>
      </c>
      <c r="AD643" s="1">
        <v>5</v>
      </c>
      <c r="AE643">
        <v>0</v>
      </c>
      <c r="AF643" s="1">
        <v>0.05</v>
      </c>
      <c r="AG643" s="1" t="s">
        <v>49</v>
      </c>
    </row>
    <row r="644" spans="1:37" x14ac:dyDescent="0.25">
      <c r="A644" t="s">
        <v>454</v>
      </c>
      <c r="B644">
        <v>1009811</v>
      </c>
      <c r="C644">
        <v>2015</v>
      </c>
      <c r="D644" t="s">
        <v>43</v>
      </c>
      <c r="E644" t="s">
        <v>44</v>
      </c>
      <c r="F644" t="s">
        <v>45</v>
      </c>
      <c r="G644" s="1" t="s">
        <v>515</v>
      </c>
      <c r="I644" s="1" t="s">
        <v>47</v>
      </c>
      <c r="J644" t="s">
        <v>48</v>
      </c>
      <c r="K644" t="s">
        <v>49</v>
      </c>
      <c r="L644" s="1">
        <v>587654</v>
      </c>
      <c r="M644">
        <v>60</v>
      </c>
      <c r="N644">
        <v>33</v>
      </c>
      <c r="O644">
        <v>39</v>
      </c>
      <c r="P644">
        <v>0</v>
      </c>
      <c r="Q644">
        <v>4.5500000000000002E-3</v>
      </c>
      <c r="R644">
        <v>2.068E-3</v>
      </c>
      <c r="S644">
        <v>4.5592000000000002E-3</v>
      </c>
      <c r="T644" s="1">
        <v>663</v>
      </c>
      <c r="U644" s="1">
        <v>880</v>
      </c>
      <c r="V644" s="1">
        <v>0</v>
      </c>
      <c r="W644" s="1" t="s">
        <v>49</v>
      </c>
      <c r="AC644" s="1" t="s">
        <v>50</v>
      </c>
      <c r="AD644" s="1">
        <v>880</v>
      </c>
      <c r="AE644">
        <v>17.7</v>
      </c>
      <c r="AF644" s="1">
        <v>32.44</v>
      </c>
      <c r="AG644" s="1" t="s">
        <v>49</v>
      </c>
    </row>
    <row r="645" spans="1:37" x14ac:dyDescent="0.25">
      <c r="A645" t="s">
        <v>446</v>
      </c>
      <c r="B645">
        <v>1008079</v>
      </c>
      <c r="C645">
        <v>2015</v>
      </c>
      <c r="D645" t="s">
        <v>43</v>
      </c>
      <c r="E645" t="s">
        <v>44</v>
      </c>
      <c r="F645" t="s">
        <v>45</v>
      </c>
      <c r="G645" s="1" t="s">
        <v>516</v>
      </c>
      <c r="I645" s="1" t="s">
        <v>62</v>
      </c>
      <c r="K645" t="s">
        <v>49</v>
      </c>
      <c r="L645" s="1">
        <v>4626.4480000000003</v>
      </c>
      <c r="M645">
        <v>65</v>
      </c>
      <c r="N645">
        <v>34</v>
      </c>
      <c r="O645">
        <v>43.414000000000001</v>
      </c>
      <c r="P645">
        <v>2.6409999999999999E-2</v>
      </c>
      <c r="Q645">
        <v>2.6409999999999999E-2</v>
      </c>
      <c r="R645">
        <v>0.47044000000000002</v>
      </c>
      <c r="S645">
        <v>0.47044000000000002</v>
      </c>
      <c r="T645" s="1">
        <v>1</v>
      </c>
      <c r="U645" s="1">
        <v>1</v>
      </c>
      <c r="V645" s="1">
        <v>0</v>
      </c>
      <c r="W645" s="1" t="s">
        <v>49</v>
      </c>
      <c r="AC645" s="1" t="s">
        <v>49</v>
      </c>
      <c r="AG645" s="1" t="s">
        <v>50</v>
      </c>
      <c r="AH645" s="1">
        <v>1</v>
      </c>
      <c r="AI645">
        <v>0.1</v>
      </c>
      <c r="AJ645" s="1">
        <v>0</v>
      </c>
      <c r="AK645">
        <v>0</v>
      </c>
    </row>
    <row r="646" spans="1:37" x14ac:dyDescent="0.25">
      <c r="A646" t="s">
        <v>429</v>
      </c>
      <c r="B646">
        <v>1008587</v>
      </c>
      <c r="C646">
        <v>2015</v>
      </c>
      <c r="D646" t="s">
        <v>43</v>
      </c>
      <c r="E646" t="s">
        <v>44</v>
      </c>
      <c r="F646" t="s">
        <v>45</v>
      </c>
      <c r="G646" s="1" t="s">
        <v>517</v>
      </c>
      <c r="I646" s="1" t="s">
        <v>47</v>
      </c>
      <c r="J646" t="s">
        <v>243</v>
      </c>
      <c r="K646" t="s">
        <v>49</v>
      </c>
      <c r="L646" s="1">
        <v>89041</v>
      </c>
      <c r="M646">
        <v>102.5</v>
      </c>
      <c r="N646">
        <v>50</v>
      </c>
      <c r="O646">
        <v>44.125</v>
      </c>
      <c r="P646">
        <v>0.13539999999999999</v>
      </c>
      <c r="Q646">
        <v>0.13539999999999999</v>
      </c>
      <c r="R646">
        <v>0.13070000000000001</v>
      </c>
      <c r="S646">
        <v>0.13070000000000001</v>
      </c>
      <c r="T646" s="1">
        <v>22</v>
      </c>
      <c r="U646" s="1">
        <v>11</v>
      </c>
      <c r="V646" s="1">
        <v>0</v>
      </c>
      <c r="W646" s="1" t="s">
        <v>49</v>
      </c>
      <c r="AC646" s="1" t="s">
        <v>50</v>
      </c>
      <c r="AD646" s="1">
        <v>5</v>
      </c>
      <c r="AE646">
        <v>2.2863291000000001</v>
      </c>
      <c r="AF646" s="1">
        <v>2.0852203</v>
      </c>
      <c r="AG646" s="1" t="s">
        <v>49</v>
      </c>
      <c r="AH646" s="1">
        <v>0</v>
      </c>
      <c r="AI646">
        <v>0</v>
      </c>
      <c r="AJ646" s="1">
        <v>0</v>
      </c>
      <c r="AK646">
        <v>0</v>
      </c>
    </row>
    <row r="647" spans="1:37" x14ac:dyDescent="0.25">
      <c r="A647" t="s">
        <v>518</v>
      </c>
      <c r="B647">
        <v>1012030</v>
      </c>
      <c r="C647">
        <v>2015</v>
      </c>
      <c r="D647" t="s">
        <v>43</v>
      </c>
      <c r="E647" t="s">
        <v>44</v>
      </c>
      <c r="F647" t="s">
        <v>45</v>
      </c>
      <c r="G647" s="1" t="s">
        <v>519</v>
      </c>
      <c r="I647" s="1" t="s">
        <v>47</v>
      </c>
      <c r="J647" t="s">
        <v>520</v>
      </c>
      <c r="K647" t="s">
        <v>49</v>
      </c>
      <c r="L647" s="1">
        <v>269554</v>
      </c>
      <c r="M647">
        <v>109</v>
      </c>
      <c r="N647">
        <v>920</v>
      </c>
      <c r="O647">
        <v>44</v>
      </c>
      <c r="P647">
        <v>0.01</v>
      </c>
      <c r="Q647">
        <v>0.04</v>
      </c>
      <c r="R647">
        <v>0.3</v>
      </c>
      <c r="S647">
        <v>0.75</v>
      </c>
      <c r="T647" s="1">
        <v>55</v>
      </c>
      <c r="U647" s="1">
        <v>116</v>
      </c>
      <c r="V647" s="1">
        <v>0</v>
      </c>
      <c r="W647" s="1" t="s">
        <v>50</v>
      </c>
      <c r="X647" s="1">
        <v>28</v>
      </c>
      <c r="Y647">
        <v>1.7823964999999999</v>
      </c>
      <c r="Z647">
        <v>13.1691018</v>
      </c>
      <c r="AA647">
        <v>9.3810299999999999E-2</v>
      </c>
      <c r="AB647" s="1">
        <v>0.69311060000000002</v>
      </c>
      <c r="AC647" s="1" t="s">
        <v>50</v>
      </c>
      <c r="AD647" s="1">
        <v>74</v>
      </c>
      <c r="AE647">
        <v>3.1559281000000001</v>
      </c>
      <c r="AF647" s="1">
        <v>23.317336000000001</v>
      </c>
      <c r="AG647" s="1" t="s">
        <v>50</v>
      </c>
      <c r="AH647" s="1">
        <v>2</v>
      </c>
      <c r="AI647">
        <v>0.79054939999999996</v>
      </c>
      <c r="AJ647" s="1">
        <v>5.6609E-3</v>
      </c>
      <c r="AK647">
        <v>1.9E-6</v>
      </c>
    </row>
    <row r="648" spans="1:37" x14ac:dyDescent="0.25">
      <c r="A648" t="s">
        <v>423</v>
      </c>
      <c r="B648">
        <v>1008128</v>
      </c>
      <c r="C648">
        <v>2015</v>
      </c>
      <c r="D648" t="s">
        <v>43</v>
      </c>
      <c r="E648" t="s">
        <v>44</v>
      </c>
      <c r="F648" t="s">
        <v>45</v>
      </c>
      <c r="G648" s="1" t="s">
        <v>519</v>
      </c>
      <c r="I648" s="1" t="s">
        <v>47</v>
      </c>
      <c r="J648" t="s">
        <v>86</v>
      </c>
      <c r="K648" t="s">
        <v>49</v>
      </c>
      <c r="L648" s="1">
        <v>158875.32999999999</v>
      </c>
      <c r="M648">
        <v>129.5</v>
      </c>
      <c r="N648">
        <v>97</v>
      </c>
      <c r="O648">
        <v>32.9</v>
      </c>
      <c r="P648">
        <v>1.2E-2</v>
      </c>
      <c r="Q648">
        <v>1.7999999999999999E-2</v>
      </c>
      <c r="R648">
        <v>0.152</v>
      </c>
      <c r="S648">
        <v>0.27300000000000002</v>
      </c>
      <c r="T648" s="1">
        <v>8</v>
      </c>
      <c r="U648" s="1">
        <v>18</v>
      </c>
      <c r="V648" s="1">
        <v>0</v>
      </c>
      <c r="W648" s="1" t="s">
        <v>49</v>
      </c>
      <c r="X648" s="1">
        <v>0</v>
      </c>
      <c r="AA648">
        <v>0</v>
      </c>
      <c r="AB648" s="1">
        <v>0</v>
      </c>
      <c r="AC648" s="1" t="s">
        <v>50</v>
      </c>
      <c r="AD648" s="1">
        <v>10</v>
      </c>
      <c r="AE648">
        <v>5.8</v>
      </c>
      <c r="AF648" s="1">
        <v>29.6</v>
      </c>
      <c r="AG648" s="1" t="s">
        <v>50</v>
      </c>
      <c r="AH648" s="1">
        <v>2</v>
      </c>
      <c r="AI648">
        <v>33.1</v>
      </c>
      <c r="AJ648" s="1">
        <v>0</v>
      </c>
      <c r="AK648">
        <v>0</v>
      </c>
    </row>
    <row r="649" spans="1:37" x14ac:dyDescent="0.25">
      <c r="A649" t="s">
        <v>446</v>
      </c>
      <c r="B649">
        <v>1008079</v>
      </c>
      <c r="C649">
        <v>2015</v>
      </c>
      <c r="D649" t="s">
        <v>43</v>
      </c>
      <c r="E649" t="s">
        <v>44</v>
      </c>
      <c r="F649" t="s">
        <v>45</v>
      </c>
      <c r="G649" s="1" t="s">
        <v>521</v>
      </c>
      <c r="I649" s="1" t="s">
        <v>62</v>
      </c>
      <c r="K649" t="s">
        <v>49</v>
      </c>
      <c r="L649" s="1">
        <v>193247.24249999999</v>
      </c>
      <c r="M649">
        <v>47</v>
      </c>
      <c r="N649">
        <v>32</v>
      </c>
      <c r="O649">
        <v>36.045900000000003</v>
      </c>
      <c r="P649">
        <v>2.605E-2</v>
      </c>
      <c r="Q649">
        <v>2.605E-2</v>
      </c>
      <c r="R649">
        <v>0.83394999999999997</v>
      </c>
      <c r="S649">
        <v>0.83394999999999997</v>
      </c>
      <c r="T649" s="1">
        <v>10</v>
      </c>
      <c r="U649" s="1">
        <v>10</v>
      </c>
      <c r="V649" s="1">
        <v>0</v>
      </c>
      <c r="W649" s="1" t="s">
        <v>49</v>
      </c>
      <c r="AC649" s="1" t="s">
        <v>50</v>
      </c>
      <c r="AD649" s="1">
        <v>10</v>
      </c>
      <c r="AE649">
        <v>0.1</v>
      </c>
      <c r="AF649" s="1">
        <v>0.63</v>
      </c>
      <c r="AG649" s="1" t="s">
        <v>49</v>
      </c>
    </row>
    <row r="650" spans="1:37" x14ac:dyDescent="0.25">
      <c r="A650" t="s">
        <v>423</v>
      </c>
      <c r="B650">
        <v>1008128</v>
      </c>
      <c r="C650">
        <v>2015</v>
      </c>
      <c r="D650" t="s">
        <v>43</v>
      </c>
      <c r="E650" t="s">
        <v>44</v>
      </c>
      <c r="F650" t="s">
        <v>45</v>
      </c>
      <c r="G650" s="1" t="s">
        <v>521</v>
      </c>
      <c r="I650" s="1" t="s">
        <v>47</v>
      </c>
      <c r="J650" t="s">
        <v>86</v>
      </c>
      <c r="K650" t="s">
        <v>49</v>
      </c>
      <c r="L650" s="1">
        <v>169189.47</v>
      </c>
      <c r="M650">
        <v>130</v>
      </c>
      <c r="N650">
        <v>127.27</v>
      </c>
      <c r="O650">
        <v>38.86</v>
      </c>
      <c r="P650">
        <v>1.4999999999999999E-2</v>
      </c>
      <c r="Q650">
        <v>1.7000000000000001E-2</v>
      </c>
      <c r="R650">
        <v>0.16</v>
      </c>
      <c r="S650">
        <v>0.24</v>
      </c>
      <c r="T650" s="1">
        <v>7</v>
      </c>
      <c r="U650" s="1">
        <v>13</v>
      </c>
      <c r="V650" s="1">
        <v>0</v>
      </c>
      <c r="W650" s="1" t="s">
        <v>49</v>
      </c>
      <c r="X650" s="1">
        <v>0</v>
      </c>
      <c r="AA650">
        <v>0</v>
      </c>
      <c r="AB650" s="1">
        <v>0</v>
      </c>
      <c r="AC650" s="1" t="s">
        <v>50</v>
      </c>
      <c r="AD650" s="1">
        <v>9</v>
      </c>
      <c r="AE650">
        <v>4.8</v>
      </c>
      <c r="AF650" s="1">
        <v>26.6</v>
      </c>
      <c r="AG650" s="1" t="s">
        <v>50</v>
      </c>
      <c r="AH650" s="1">
        <v>4</v>
      </c>
      <c r="AI650">
        <v>315.10000000000002</v>
      </c>
      <c r="AJ650" s="1">
        <v>0.2</v>
      </c>
      <c r="AK650">
        <v>0</v>
      </c>
    </row>
    <row r="651" spans="1:37" x14ac:dyDescent="0.25">
      <c r="A651" t="s">
        <v>438</v>
      </c>
      <c r="B651">
        <v>1008850</v>
      </c>
      <c r="C651">
        <v>2015</v>
      </c>
      <c r="D651" t="s">
        <v>43</v>
      </c>
      <c r="E651" t="s">
        <v>44</v>
      </c>
      <c r="F651" t="s">
        <v>45</v>
      </c>
      <c r="G651" s="1" t="s">
        <v>522</v>
      </c>
      <c r="I651" s="1" t="s">
        <v>47</v>
      </c>
      <c r="J651" t="s">
        <v>86</v>
      </c>
      <c r="K651" t="s">
        <v>49</v>
      </c>
      <c r="L651" s="1">
        <v>4533.8850000000002</v>
      </c>
      <c r="M651">
        <v>80</v>
      </c>
      <c r="N651">
        <v>65</v>
      </c>
      <c r="O651">
        <v>31.1</v>
      </c>
      <c r="P651">
        <v>2.5999999999999999E-2</v>
      </c>
      <c r="Q651">
        <v>2.5999999999999999E-2</v>
      </c>
      <c r="R651">
        <v>0.69699999999999995</v>
      </c>
      <c r="S651">
        <v>0.69699999999999995</v>
      </c>
      <c r="T651" s="1">
        <v>1</v>
      </c>
      <c r="U651" s="1">
        <v>1</v>
      </c>
      <c r="V651" s="1">
        <v>0</v>
      </c>
      <c r="W651" s="1" t="s">
        <v>49</v>
      </c>
      <c r="AC651" s="1" t="s">
        <v>50</v>
      </c>
      <c r="AD651" s="1">
        <v>1</v>
      </c>
      <c r="AE651">
        <v>0.1</v>
      </c>
      <c r="AF651" s="1">
        <v>1</v>
      </c>
      <c r="AG651" s="1" t="s">
        <v>49</v>
      </c>
    </row>
    <row r="652" spans="1:37" x14ac:dyDescent="0.25">
      <c r="A652" t="s">
        <v>429</v>
      </c>
      <c r="B652">
        <v>1008587</v>
      </c>
      <c r="C652">
        <v>2015</v>
      </c>
      <c r="D652" t="s">
        <v>43</v>
      </c>
      <c r="E652" t="s">
        <v>44</v>
      </c>
      <c r="F652" t="s">
        <v>45</v>
      </c>
      <c r="G652" s="1" t="s">
        <v>523</v>
      </c>
      <c r="I652" s="1" t="s">
        <v>47</v>
      </c>
      <c r="J652" t="s">
        <v>243</v>
      </c>
      <c r="K652" t="s">
        <v>49</v>
      </c>
      <c r="L652" s="1">
        <v>10897</v>
      </c>
      <c r="M652">
        <v>71</v>
      </c>
      <c r="N652">
        <v>50</v>
      </c>
      <c r="O652">
        <v>42</v>
      </c>
      <c r="P652">
        <v>5.1000000000000004E-3</v>
      </c>
      <c r="Q652">
        <v>5.1000000000000004E-3</v>
      </c>
      <c r="R652">
        <v>0.3594</v>
      </c>
      <c r="S652">
        <v>0.3594</v>
      </c>
      <c r="T652" s="1">
        <v>6</v>
      </c>
      <c r="U652" s="1">
        <v>2</v>
      </c>
      <c r="V652" s="1">
        <v>0</v>
      </c>
      <c r="W652" s="1" t="s">
        <v>49</v>
      </c>
      <c r="AC652" s="1" t="s">
        <v>50</v>
      </c>
      <c r="AD652" s="1">
        <v>4</v>
      </c>
      <c r="AE652">
        <v>0.1866399</v>
      </c>
      <c r="AF652" s="1">
        <v>4.6958285000000002</v>
      </c>
      <c r="AG652" s="1" t="s">
        <v>49</v>
      </c>
      <c r="AH652" s="1">
        <v>0</v>
      </c>
      <c r="AI652">
        <v>0</v>
      </c>
      <c r="AJ652" s="1">
        <v>0</v>
      </c>
      <c r="AK652">
        <v>0</v>
      </c>
    </row>
    <row r="653" spans="1:37" x14ac:dyDescent="0.25">
      <c r="A653" t="s">
        <v>446</v>
      </c>
      <c r="B653">
        <v>1008079</v>
      </c>
      <c r="C653">
        <v>2015</v>
      </c>
      <c r="D653" t="s">
        <v>43</v>
      </c>
      <c r="E653" t="s">
        <v>44</v>
      </c>
      <c r="F653" t="s">
        <v>45</v>
      </c>
      <c r="G653" s="1" t="s">
        <v>523</v>
      </c>
      <c r="I653" s="1" t="s">
        <v>62</v>
      </c>
      <c r="K653" t="s">
        <v>49</v>
      </c>
      <c r="L653" s="1">
        <v>22685.260999999999</v>
      </c>
      <c r="M653">
        <v>50</v>
      </c>
      <c r="N653">
        <v>43</v>
      </c>
      <c r="O653">
        <v>51.93</v>
      </c>
      <c r="P653">
        <v>1.7229999999999999E-2</v>
      </c>
      <c r="Q653">
        <v>1.7229999999999999E-2</v>
      </c>
      <c r="R653">
        <v>0.44742999999999999</v>
      </c>
      <c r="S653">
        <v>0.44742999999999999</v>
      </c>
      <c r="T653" s="1">
        <v>47</v>
      </c>
      <c r="U653" s="1">
        <v>1</v>
      </c>
      <c r="V653" s="1">
        <v>0</v>
      </c>
      <c r="W653" s="1" t="s">
        <v>49</v>
      </c>
      <c r="AC653" s="1" t="s">
        <v>50</v>
      </c>
      <c r="AD653" s="1">
        <v>1</v>
      </c>
      <c r="AE653">
        <v>0</v>
      </c>
      <c r="AF653" s="1">
        <v>0.05</v>
      </c>
      <c r="AG653" s="1" t="s">
        <v>49</v>
      </c>
    </row>
    <row r="654" spans="1:37" x14ac:dyDescent="0.25">
      <c r="A654" t="s">
        <v>427</v>
      </c>
      <c r="B654">
        <v>1010839</v>
      </c>
      <c r="C654">
        <v>2015</v>
      </c>
      <c r="D654" t="s">
        <v>43</v>
      </c>
      <c r="E654" t="s">
        <v>44</v>
      </c>
      <c r="F654" t="s">
        <v>45</v>
      </c>
      <c r="G654" s="1" t="s">
        <v>523</v>
      </c>
      <c r="I654" s="1" t="s">
        <v>47</v>
      </c>
      <c r="J654" t="s">
        <v>131</v>
      </c>
      <c r="K654" t="s">
        <v>49</v>
      </c>
      <c r="L654" s="1">
        <v>4340</v>
      </c>
      <c r="M654">
        <v>75</v>
      </c>
      <c r="N654">
        <v>36</v>
      </c>
      <c r="O654">
        <v>42.03</v>
      </c>
      <c r="P654">
        <v>5.7891000000000001E-3</v>
      </c>
      <c r="Q654">
        <v>5.7891000000000001E-3</v>
      </c>
      <c r="R654">
        <v>0.22490760000000001</v>
      </c>
      <c r="S654">
        <v>0.22490760000000001</v>
      </c>
      <c r="T654" s="1">
        <v>14</v>
      </c>
      <c r="U654" s="1">
        <v>1</v>
      </c>
      <c r="V654" s="1">
        <v>0</v>
      </c>
      <c r="W654" s="1" t="s">
        <v>49</v>
      </c>
      <c r="AC654" s="1" t="s">
        <v>50</v>
      </c>
      <c r="AD654" s="1">
        <v>1</v>
      </c>
      <c r="AE654">
        <v>1.8181699999999999E-2</v>
      </c>
      <c r="AF654" s="1">
        <v>0.25748320000000002</v>
      </c>
      <c r="AG654" s="1" t="s">
        <v>49</v>
      </c>
    </row>
    <row r="655" spans="1:37" x14ac:dyDescent="0.25">
      <c r="A655" t="s">
        <v>446</v>
      </c>
      <c r="B655">
        <v>1008079</v>
      </c>
      <c r="C655">
        <v>2015</v>
      </c>
      <c r="D655" t="s">
        <v>43</v>
      </c>
      <c r="E655" t="s">
        <v>44</v>
      </c>
      <c r="F655" t="s">
        <v>45</v>
      </c>
      <c r="G655" s="1" t="s">
        <v>524</v>
      </c>
      <c r="I655" s="1" t="s">
        <v>62</v>
      </c>
      <c r="K655" t="s">
        <v>49</v>
      </c>
      <c r="L655" s="1">
        <v>76274.013500000001</v>
      </c>
      <c r="M655">
        <v>142</v>
      </c>
      <c r="N655">
        <v>70</v>
      </c>
      <c r="O655">
        <v>34.804250000000003</v>
      </c>
      <c r="P655">
        <v>1.8610000000000002E-2</v>
      </c>
      <c r="Q655">
        <v>1.8610000000000002E-2</v>
      </c>
      <c r="R655">
        <v>0.29329</v>
      </c>
      <c r="S655">
        <v>0.29329</v>
      </c>
      <c r="T655" s="1">
        <v>12</v>
      </c>
      <c r="U655" s="1">
        <v>12</v>
      </c>
      <c r="V655" s="1">
        <v>0</v>
      </c>
      <c r="W655" s="1" t="s">
        <v>49</v>
      </c>
      <c r="AC655" s="1" t="s">
        <v>49</v>
      </c>
      <c r="AG655" s="1" t="s">
        <v>50</v>
      </c>
      <c r="AH655" s="1">
        <v>12</v>
      </c>
      <c r="AI655">
        <v>1.9</v>
      </c>
      <c r="AJ655" s="1">
        <v>0</v>
      </c>
      <c r="AK655">
        <v>0</v>
      </c>
    </row>
    <row r="656" spans="1:37" x14ac:dyDescent="0.25">
      <c r="A656" t="s">
        <v>525</v>
      </c>
      <c r="B656">
        <v>1010376</v>
      </c>
      <c r="C656">
        <v>2015</v>
      </c>
      <c r="D656" t="s">
        <v>43</v>
      </c>
      <c r="E656" t="s">
        <v>44</v>
      </c>
      <c r="F656" t="s">
        <v>45</v>
      </c>
      <c r="G656" s="1" t="s">
        <v>524</v>
      </c>
      <c r="I656" s="1" t="s">
        <v>62</v>
      </c>
      <c r="K656" t="s">
        <v>49</v>
      </c>
      <c r="L656" s="1">
        <v>77916.149999999994</v>
      </c>
      <c r="M656">
        <v>110</v>
      </c>
      <c r="N656">
        <v>55</v>
      </c>
      <c r="O656">
        <v>37.700000000000003</v>
      </c>
      <c r="P656">
        <v>1.6240000000000001E-2</v>
      </c>
      <c r="Q656">
        <v>0.27526</v>
      </c>
      <c r="R656">
        <v>2.359E-2</v>
      </c>
      <c r="S656">
        <v>0.40444999999999998</v>
      </c>
      <c r="T656" s="1">
        <v>3</v>
      </c>
      <c r="U656" s="1">
        <v>9</v>
      </c>
      <c r="V656" s="1">
        <v>0</v>
      </c>
      <c r="W656" s="1" t="s">
        <v>49</v>
      </c>
      <c r="AC656" s="1" t="s">
        <v>49</v>
      </c>
      <c r="AG656" s="1" t="s">
        <v>50</v>
      </c>
      <c r="AH656" s="1">
        <v>9</v>
      </c>
      <c r="AI656">
        <v>380.58971200000002</v>
      </c>
      <c r="AJ656" s="1">
        <v>0.55799600000000005</v>
      </c>
      <c r="AK656">
        <v>7.8919999999999999E-4</v>
      </c>
    </row>
    <row r="657" spans="1:37" x14ac:dyDescent="0.25">
      <c r="A657" t="s">
        <v>526</v>
      </c>
      <c r="B657">
        <v>1012040</v>
      </c>
      <c r="C657">
        <v>2015</v>
      </c>
      <c r="D657" t="s">
        <v>43</v>
      </c>
      <c r="E657" t="s">
        <v>44</v>
      </c>
      <c r="F657" t="s">
        <v>45</v>
      </c>
      <c r="G657" s="1" t="s">
        <v>524</v>
      </c>
      <c r="I657" s="1" t="s">
        <v>47</v>
      </c>
      <c r="J657" t="s">
        <v>325</v>
      </c>
      <c r="K657" t="s">
        <v>49</v>
      </c>
      <c r="L657" s="1">
        <v>6179</v>
      </c>
      <c r="M657">
        <v>80</v>
      </c>
      <c r="N657">
        <v>68</v>
      </c>
      <c r="O657">
        <v>52.1</v>
      </c>
      <c r="P657">
        <v>0</v>
      </c>
      <c r="Q657">
        <v>0</v>
      </c>
      <c r="R657">
        <v>0.22648399999999999</v>
      </c>
      <c r="S657">
        <v>0.22648399999999999</v>
      </c>
      <c r="T657" s="1">
        <v>1</v>
      </c>
      <c r="U657" s="1">
        <v>2</v>
      </c>
      <c r="V657" s="1">
        <v>0</v>
      </c>
      <c r="W657" s="1" t="s">
        <v>49</v>
      </c>
      <c r="AC657" s="1" t="s">
        <v>50</v>
      </c>
      <c r="AD657" s="1">
        <v>2</v>
      </c>
      <c r="AE657">
        <v>0</v>
      </c>
      <c r="AF657" s="1">
        <v>0.65200000000000002</v>
      </c>
      <c r="AG657" s="1" t="s">
        <v>49</v>
      </c>
    </row>
    <row r="658" spans="1:37" x14ac:dyDescent="0.25">
      <c r="A658" t="s">
        <v>431</v>
      </c>
      <c r="B658">
        <v>1008934</v>
      </c>
      <c r="C658">
        <v>2015</v>
      </c>
      <c r="D658" t="s">
        <v>43</v>
      </c>
      <c r="E658" t="s">
        <v>44</v>
      </c>
      <c r="F658" t="s">
        <v>45</v>
      </c>
      <c r="G658" s="1" t="s">
        <v>524</v>
      </c>
      <c r="I658" s="1" t="s">
        <v>62</v>
      </c>
      <c r="K658" t="s">
        <v>49</v>
      </c>
      <c r="L658" s="1">
        <v>149422</v>
      </c>
      <c r="M658">
        <v>63</v>
      </c>
      <c r="N658">
        <v>201</v>
      </c>
      <c r="O658">
        <v>45.09</v>
      </c>
      <c r="P658">
        <v>4.8399999999999999E-2</v>
      </c>
      <c r="Q658">
        <v>4.8399999999999999E-2</v>
      </c>
      <c r="R658">
        <v>0.90325999999999995</v>
      </c>
      <c r="S658">
        <v>0.90325999999999995</v>
      </c>
      <c r="T658" s="1">
        <v>15</v>
      </c>
      <c r="U658" s="1">
        <v>28</v>
      </c>
      <c r="V658" s="1">
        <v>0</v>
      </c>
      <c r="W658" s="1" t="s">
        <v>49</v>
      </c>
      <c r="X658" s="1">
        <v>0</v>
      </c>
      <c r="Y658">
        <v>0</v>
      </c>
      <c r="Z658">
        <v>0</v>
      </c>
      <c r="AA658">
        <v>0</v>
      </c>
      <c r="AB658" s="1">
        <v>0</v>
      </c>
      <c r="AC658" s="1" t="s">
        <v>50</v>
      </c>
      <c r="AD658" s="1">
        <v>22</v>
      </c>
      <c r="AE658">
        <v>12.5</v>
      </c>
      <c r="AF658" s="1">
        <v>86.55</v>
      </c>
      <c r="AG658" s="1" t="s">
        <v>50</v>
      </c>
      <c r="AH658" s="1">
        <v>6</v>
      </c>
      <c r="AI658">
        <v>74.2</v>
      </c>
      <c r="AJ658" s="1">
        <v>0.47</v>
      </c>
      <c r="AK658">
        <v>0</v>
      </c>
    </row>
    <row r="659" spans="1:37" x14ac:dyDescent="0.25">
      <c r="A659" t="s">
        <v>454</v>
      </c>
      <c r="B659">
        <v>1009811</v>
      </c>
      <c r="C659">
        <v>2015</v>
      </c>
      <c r="D659" t="s">
        <v>43</v>
      </c>
      <c r="E659" t="s">
        <v>44</v>
      </c>
      <c r="F659" t="s">
        <v>45</v>
      </c>
      <c r="G659" s="1" t="s">
        <v>527</v>
      </c>
      <c r="I659" s="1" t="s">
        <v>47</v>
      </c>
      <c r="J659" t="s">
        <v>48</v>
      </c>
      <c r="K659" t="s">
        <v>49</v>
      </c>
      <c r="L659" s="1">
        <v>208200</v>
      </c>
      <c r="M659">
        <v>60</v>
      </c>
      <c r="N659">
        <v>33</v>
      </c>
      <c r="O659">
        <v>39</v>
      </c>
      <c r="P659">
        <v>0</v>
      </c>
      <c r="Q659">
        <v>4.5500000000000002E-3</v>
      </c>
      <c r="R659">
        <v>2.068E-3</v>
      </c>
      <c r="S659">
        <v>4.5592000000000002E-3</v>
      </c>
      <c r="T659" s="1">
        <v>197</v>
      </c>
      <c r="U659" s="1">
        <v>354</v>
      </c>
      <c r="V659" s="1">
        <v>0</v>
      </c>
      <c r="W659" s="1" t="s">
        <v>49</v>
      </c>
      <c r="AC659" s="1" t="s">
        <v>50</v>
      </c>
      <c r="AD659" s="1">
        <v>354</v>
      </c>
      <c r="AE659">
        <v>6.27</v>
      </c>
      <c r="AF659" s="1">
        <v>11.49</v>
      </c>
      <c r="AG659" s="1" t="s">
        <v>49</v>
      </c>
    </row>
    <row r="660" spans="1:37" x14ac:dyDescent="0.25">
      <c r="A660" t="s">
        <v>446</v>
      </c>
      <c r="B660">
        <v>1008079</v>
      </c>
      <c r="C660">
        <v>2015</v>
      </c>
      <c r="D660" t="s">
        <v>43</v>
      </c>
      <c r="E660" t="s">
        <v>44</v>
      </c>
      <c r="F660" t="s">
        <v>45</v>
      </c>
      <c r="G660" s="1" t="s">
        <v>527</v>
      </c>
      <c r="I660" s="1" t="s">
        <v>62</v>
      </c>
      <c r="K660" t="s">
        <v>49</v>
      </c>
      <c r="L660" s="1">
        <v>7831.8779999999997</v>
      </c>
      <c r="M660">
        <v>81</v>
      </c>
      <c r="N660">
        <v>150</v>
      </c>
      <c r="O660">
        <v>43</v>
      </c>
      <c r="P660">
        <v>4.2999999999999999E-4</v>
      </c>
      <c r="Q660">
        <v>1.3690000000000001E-2</v>
      </c>
      <c r="R660">
        <v>1.4970000000000001E-2</v>
      </c>
      <c r="S660">
        <v>0.72136999999999996</v>
      </c>
      <c r="T660" s="1">
        <v>1</v>
      </c>
      <c r="U660" s="1">
        <v>1</v>
      </c>
      <c r="V660" s="1">
        <v>0</v>
      </c>
      <c r="W660" s="1" t="s">
        <v>49</v>
      </c>
      <c r="AC660" s="1" t="s">
        <v>50</v>
      </c>
      <c r="AD660" s="1">
        <v>1</v>
      </c>
      <c r="AE660">
        <v>0</v>
      </c>
      <c r="AF660" s="1">
        <v>0.01</v>
      </c>
      <c r="AG660" s="1" t="s">
        <v>49</v>
      </c>
    </row>
    <row r="661" spans="1:37" x14ac:dyDescent="0.25">
      <c r="A661" t="s">
        <v>427</v>
      </c>
      <c r="B661">
        <v>1010839</v>
      </c>
      <c r="C661">
        <v>2015</v>
      </c>
      <c r="D661" t="s">
        <v>43</v>
      </c>
      <c r="E661" t="s">
        <v>44</v>
      </c>
      <c r="F661" t="s">
        <v>45</v>
      </c>
      <c r="G661" s="1" t="s">
        <v>527</v>
      </c>
      <c r="I661" s="1" t="s">
        <v>47</v>
      </c>
      <c r="J661" t="s">
        <v>131</v>
      </c>
      <c r="K661" t="s">
        <v>49</v>
      </c>
      <c r="L661" s="1">
        <v>3698</v>
      </c>
      <c r="M661">
        <v>68</v>
      </c>
      <c r="N661">
        <v>60.001740499999997</v>
      </c>
      <c r="O661">
        <v>61.5</v>
      </c>
      <c r="P661">
        <v>4.7424800000000003E-2</v>
      </c>
      <c r="Q661">
        <v>4.7424800000000003E-2</v>
      </c>
      <c r="R661">
        <v>0.38461580000000001</v>
      </c>
      <c r="S661">
        <v>0.38461580000000001</v>
      </c>
      <c r="T661" s="1">
        <v>6</v>
      </c>
      <c r="U661" s="1">
        <v>3</v>
      </c>
      <c r="V661" s="1">
        <v>0</v>
      </c>
      <c r="W661" s="1" t="s">
        <v>49</v>
      </c>
      <c r="AC661" s="1" t="s">
        <v>49</v>
      </c>
      <c r="AG661" s="1" t="s">
        <v>50</v>
      </c>
      <c r="AH661" s="1">
        <v>3</v>
      </c>
      <c r="AI661">
        <v>15.6944096</v>
      </c>
      <c r="AJ661" s="1">
        <v>2.14465E-2</v>
      </c>
      <c r="AK661">
        <v>2.6400000000000001E-5</v>
      </c>
    </row>
    <row r="662" spans="1:37" x14ac:dyDescent="0.25">
      <c r="A662" t="s">
        <v>429</v>
      </c>
      <c r="B662">
        <v>1008587</v>
      </c>
      <c r="C662">
        <v>2015</v>
      </c>
      <c r="D662" t="s">
        <v>43</v>
      </c>
      <c r="E662" t="s">
        <v>44</v>
      </c>
      <c r="F662" t="s">
        <v>45</v>
      </c>
      <c r="G662" s="1" t="s">
        <v>528</v>
      </c>
      <c r="I662" s="1" t="s">
        <v>47</v>
      </c>
      <c r="J662" t="s">
        <v>243</v>
      </c>
      <c r="K662" t="s">
        <v>49</v>
      </c>
      <c r="L662" s="1">
        <v>40500</v>
      </c>
      <c r="M662">
        <v>100</v>
      </c>
      <c r="N662">
        <v>50</v>
      </c>
      <c r="O662">
        <v>46.174999999999997</v>
      </c>
      <c r="P662">
        <v>9.7600000000000006E-2</v>
      </c>
      <c r="Q662">
        <v>9.8000000000000004E-2</v>
      </c>
      <c r="R662">
        <v>0.10390000000000001</v>
      </c>
      <c r="S662">
        <v>0.16769999999999999</v>
      </c>
      <c r="T662" s="1">
        <v>6</v>
      </c>
      <c r="U662" s="1">
        <v>6</v>
      </c>
      <c r="V662" s="1">
        <v>0</v>
      </c>
      <c r="W662" s="1" t="s">
        <v>49</v>
      </c>
      <c r="AC662" s="1" t="s">
        <v>50</v>
      </c>
      <c r="AD662" s="1">
        <v>8</v>
      </c>
      <c r="AE662">
        <v>1.3932929999999999</v>
      </c>
      <c r="AF662" s="1">
        <v>0.48958810000000003</v>
      </c>
      <c r="AG662" s="1" t="s">
        <v>50</v>
      </c>
      <c r="AH662" s="1">
        <v>3</v>
      </c>
      <c r="AI662">
        <v>97.713165500000002</v>
      </c>
      <c r="AJ662" s="1">
        <v>2.3396E-2</v>
      </c>
      <c r="AK662">
        <v>1.628E-4</v>
      </c>
    </row>
    <row r="663" spans="1:37" x14ac:dyDescent="0.25">
      <c r="A663" t="s">
        <v>423</v>
      </c>
      <c r="B663">
        <v>1008128</v>
      </c>
      <c r="C663">
        <v>2015</v>
      </c>
      <c r="D663" t="s">
        <v>43</v>
      </c>
      <c r="E663" t="s">
        <v>44</v>
      </c>
      <c r="F663" t="s">
        <v>45</v>
      </c>
      <c r="G663" s="1" t="s">
        <v>528</v>
      </c>
      <c r="I663" s="1" t="s">
        <v>47</v>
      </c>
      <c r="J663" t="s">
        <v>86</v>
      </c>
      <c r="K663" t="s">
        <v>49</v>
      </c>
      <c r="L663" s="1">
        <v>72751.44</v>
      </c>
      <c r="M663">
        <v>130</v>
      </c>
      <c r="N663">
        <v>100</v>
      </c>
      <c r="O663">
        <v>36.380000000000003</v>
      </c>
      <c r="P663">
        <v>1.6E-2</v>
      </c>
      <c r="Q663">
        <v>1.6E-2</v>
      </c>
      <c r="R663">
        <v>0.23499999999999999</v>
      </c>
      <c r="S663">
        <v>0.23499999999999999</v>
      </c>
      <c r="T663" s="1">
        <v>1</v>
      </c>
      <c r="U663" s="1">
        <v>4</v>
      </c>
      <c r="V663" s="1">
        <v>3</v>
      </c>
      <c r="W663" s="1" t="s">
        <v>49</v>
      </c>
      <c r="X663" s="1">
        <v>0</v>
      </c>
      <c r="AA663">
        <v>0</v>
      </c>
      <c r="AB663" s="1">
        <v>0</v>
      </c>
      <c r="AC663" s="1" t="s">
        <v>49</v>
      </c>
      <c r="AD663" s="1">
        <v>0</v>
      </c>
      <c r="AE663">
        <v>0</v>
      </c>
      <c r="AF663" s="1">
        <v>0</v>
      </c>
      <c r="AG663" s="1" t="s">
        <v>50</v>
      </c>
      <c r="AH663" s="1">
        <v>3</v>
      </c>
      <c r="AI663">
        <v>503</v>
      </c>
      <c r="AJ663" s="1">
        <v>0.3</v>
      </c>
      <c r="AK663">
        <v>0</v>
      </c>
    </row>
    <row r="664" spans="1:37" x14ac:dyDescent="0.25">
      <c r="A664" t="s">
        <v>454</v>
      </c>
      <c r="B664">
        <v>1009811</v>
      </c>
      <c r="C664">
        <v>2015</v>
      </c>
      <c r="D664" t="s">
        <v>43</v>
      </c>
      <c r="E664" t="s">
        <v>44</v>
      </c>
      <c r="F664" t="s">
        <v>45</v>
      </c>
      <c r="G664" s="1" t="s">
        <v>529</v>
      </c>
      <c r="I664" s="1" t="s">
        <v>47</v>
      </c>
      <c r="J664" t="s">
        <v>48</v>
      </c>
      <c r="K664" t="s">
        <v>49</v>
      </c>
      <c r="L664" s="1">
        <v>8680</v>
      </c>
      <c r="M664">
        <v>60</v>
      </c>
      <c r="N664">
        <v>33</v>
      </c>
      <c r="O664">
        <v>39</v>
      </c>
      <c r="P664">
        <v>0</v>
      </c>
      <c r="Q664">
        <v>4.5500000000000002E-3</v>
      </c>
      <c r="R664">
        <v>2.068E-3</v>
      </c>
      <c r="S664">
        <v>4.5592000000000002E-3</v>
      </c>
      <c r="T664" s="1">
        <v>1</v>
      </c>
      <c r="U664" s="1">
        <v>2</v>
      </c>
      <c r="V664" s="1">
        <v>0</v>
      </c>
      <c r="W664" s="1" t="s">
        <v>49</v>
      </c>
      <c r="AC664" s="1" t="s">
        <v>50</v>
      </c>
      <c r="AD664" s="1">
        <v>2</v>
      </c>
      <c r="AE664">
        <v>0.26</v>
      </c>
      <c r="AF664" s="1">
        <v>0.48</v>
      </c>
      <c r="AG664" s="1" t="s">
        <v>49</v>
      </c>
    </row>
    <row r="665" spans="1:37" x14ac:dyDescent="0.25">
      <c r="A665" t="s">
        <v>446</v>
      </c>
      <c r="B665">
        <v>1008079</v>
      </c>
      <c r="C665">
        <v>2015</v>
      </c>
      <c r="D665" t="s">
        <v>43</v>
      </c>
      <c r="E665" t="s">
        <v>44</v>
      </c>
      <c r="F665" t="s">
        <v>45</v>
      </c>
      <c r="G665" s="1" t="s">
        <v>530</v>
      </c>
      <c r="I665" s="1" t="s">
        <v>62</v>
      </c>
      <c r="K665" t="s">
        <v>49</v>
      </c>
      <c r="L665" s="1">
        <v>19424.752499999999</v>
      </c>
      <c r="M665">
        <v>75</v>
      </c>
      <c r="N665">
        <v>22</v>
      </c>
      <c r="O665">
        <v>41.631999999999998</v>
      </c>
      <c r="P665">
        <v>8.8910000000000003E-2</v>
      </c>
      <c r="Q665">
        <v>8.8910000000000003E-2</v>
      </c>
      <c r="R665">
        <v>0.32155</v>
      </c>
      <c r="S665">
        <v>0.32155</v>
      </c>
      <c r="T665" s="1">
        <v>3</v>
      </c>
      <c r="U665" s="1">
        <v>3</v>
      </c>
      <c r="V665" s="1">
        <v>0</v>
      </c>
      <c r="W665" s="1" t="s">
        <v>49</v>
      </c>
      <c r="AC665" s="1" t="s">
        <v>50</v>
      </c>
      <c r="AD665" s="1">
        <v>3</v>
      </c>
      <c r="AE665">
        <v>0</v>
      </c>
      <c r="AF665" s="1">
        <v>0.02</v>
      </c>
      <c r="AG665" s="1" t="s">
        <v>49</v>
      </c>
    </row>
    <row r="666" spans="1:37" x14ac:dyDescent="0.25">
      <c r="A666" t="s">
        <v>427</v>
      </c>
      <c r="B666">
        <v>1010839</v>
      </c>
      <c r="C666">
        <v>2015</v>
      </c>
      <c r="D666" t="s">
        <v>43</v>
      </c>
      <c r="E666" t="s">
        <v>44</v>
      </c>
      <c r="F666" t="s">
        <v>45</v>
      </c>
      <c r="G666" s="1" t="s">
        <v>530</v>
      </c>
      <c r="I666" s="1" t="s">
        <v>47</v>
      </c>
      <c r="J666" t="s">
        <v>131</v>
      </c>
      <c r="K666" t="s">
        <v>49</v>
      </c>
      <c r="L666" s="1">
        <v>21564</v>
      </c>
      <c r="M666">
        <v>77</v>
      </c>
      <c r="N666">
        <v>67.407752400000007</v>
      </c>
      <c r="O666">
        <v>43.81</v>
      </c>
      <c r="P666">
        <v>3.9064399999999999E-2</v>
      </c>
      <c r="Q666">
        <v>3.9064399999999999E-2</v>
      </c>
      <c r="R666">
        <v>0.79819910000000005</v>
      </c>
      <c r="S666">
        <v>0.79819910000000005</v>
      </c>
      <c r="T666" s="1">
        <v>5</v>
      </c>
      <c r="U666" s="1">
        <v>4</v>
      </c>
      <c r="V666" s="1">
        <v>0</v>
      </c>
      <c r="W666" s="1" t="s">
        <v>49</v>
      </c>
      <c r="AC666" s="1" t="s">
        <v>50</v>
      </c>
      <c r="AD666" s="1">
        <v>4</v>
      </c>
      <c r="AE666">
        <v>0.115551</v>
      </c>
      <c r="AF666" s="1">
        <v>0.86065369999999997</v>
      </c>
      <c r="AG666" s="1" t="s">
        <v>49</v>
      </c>
    </row>
    <row r="667" spans="1:37" x14ac:dyDescent="0.25">
      <c r="A667" t="s">
        <v>438</v>
      </c>
      <c r="B667">
        <v>1008850</v>
      </c>
      <c r="C667">
        <v>2015</v>
      </c>
      <c r="D667" t="s">
        <v>43</v>
      </c>
      <c r="E667" t="s">
        <v>44</v>
      </c>
      <c r="F667" t="s">
        <v>45</v>
      </c>
      <c r="G667" s="1" t="s">
        <v>531</v>
      </c>
      <c r="I667" s="1" t="s">
        <v>47</v>
      </c>
      <c r="J667" t="s">
        <v>86</v>
      </c>
      <c r="K667" t="s">
        <v>49</v>
      </c>
      <c r="L667" s="1">
        <v>4060.0529999999999</v>
      </c>
      <c r="M667">
        <v>70.540000000000006</v>
      </c>
      <c r="N667">
        <v>51.78</v>
      </c>
      <c r="O667">
        <v>46.8</v>
      </c>
      <c r="P667">
        <v>0</v>
      </c>
      <c r="Q667">
        <v>0</v>
      </c>
      <c r="R667">
        <v>0.49299999999999999</v>
      </c>
      <c r="S667">
        <v>0.49299999999999999</v>
      </c>
      <c r="T667" s="1">
        <v>1</v>
      </c>
      <c r="U667" s="1">
        <v>3</v>
      </c>
      <c r="V667" s="1">
        <v>0</v>
      </c>
      <c r="W667" s="1" t="s">
        <v>49</v>
      </c>
      <c r="AC667" s="1" t="s">
        <v>50</v>
      </c>
      <c r="AD667" s="1">
        <v>3</v>
      </c>
      <c r="AE667">
        <v>0</v>
      </c>
      <c r="AF667" s="1">
        <v>0.4</v>
      </c>
      <c r="AG667" s="1" t="s">
        <v>49</v>
      </c>
    </row>
    <row r="668" spans="1:37" x14ac:dyDescent="0.25">
      <c r="A668" t="s">
        <v>425</v>
      </c>
      <c r="B668">
        <v>1008392</v>
      </c>
      <c r="C668">
        <v>2015</v>
      </c>
      <c r="D668" t="s">
        <v>43</v>
      </c>
      <c r="E668" t="s">
        <v>44</v>
      </c>
      <c r="F668" t="s">
        <v>45</v>
      </c>
      <c r="G668" s="1" t="s">
        <v>532</v>
      </c>
      <c r="I668" s="1" t="s">
        <v>62</v>
      </c>
      <c r="K668" t="s">
        <v>49</v>
      </c>
      <c r="L668" s="1">
        <v>4302.59</v>
      </c>
      <c r="M668">
        <v>130</v>
      </c>
      <c r="N668">
        <v>45</v>
      </c>
      <c r="O668">
        <v>30.77</v>
      </c>
      <c r="P668">
        <v>2.265E-2</v>
      </c>
      <c r="Q668">
        <v>2.265E-2</v>
      </c>
      <c r="R668">
        <v>0.30813000000000001</v>
      </c>
      <c r="S668">
        <v>0.30813000000000001</v>
      </c>
      <c r="T668" s="1">
        <v>1</v>
      </c>
      <c r="U668" s="1">
        <v>0</v>
      </c>
      <c r="V668" s="1">
        <v>0</v>
      </c>
      <c r="W668" s="1" t="s">
        <v>49</v>
      </c>
      <c r="AC668" s="1" t="s">
        <v>50</v>
      </c>
      <c r="AD668" s="1">
        <v>0</v>
      </c>
      <c r="AE668">
        <v>0.11821</v>
      </c>
      <c r="AF668" s="1">
        <v>0.58708000000000005</v>
      </c>
      <c r="AG668" s="1" t="s">
        <v>49</v>
      </c>
    </row>
    <row r="669" spans="1:37" x14ac:dyDescent="0.25">
      <c r="A669" t="s">
        <v>533</v>
      </c>
      <c r="B669">
        <v>1008407</v>
      </c>
      <c r="C669">
        <v>2015</v>
      </c>
      <c r="D669" t="s">
        <v>43</v>
      </c>
      <c r="E669" t="s">
        <v>44</v>
      </c>
      <c r="F669" t="s">
        <v>45</v>
      </c>
      <c r="G669" s="1" t="s">
        <v>534</v>
      </c>
      <c r="I669" s="1" t="s">
        <v>47</v>
      </c>
      <c r="J669" t="s">
        <v>86</v>
      </c>
      <c r="K669" t="s">
        <v>49</v>
      </c>
      <c r="L669" s="1">
        <v>5142425.5</v>
      </c>
      <c r="M669">
        <v>154.82033100000001</v>
      </c>
      <c r="N669">
        <v>35</v>
      </c>
      <c r="O669">
        <v>35.086109800000003</v>
      </c>
      <c r="P669">
        <v>1.41306E-2</v>
      </c>
      <c r="Q669">
        <v>1.41306E-2</v>
      </c>
      <c r="R669">
        <v>0.8558209</v>
      </c>
      <c r="S669">
        <v>0.8558209</v>
      </c>
      <c r="T669" s="1">
        <v>740</v>
      </c>
      <c r="U669" s="1">
        <v>454</v>
      </c>
      <c r="V669" s="1">
        <v>71</v>
      </c>
      <c r="W669" s="1" t="s">
        <v>49</v>
      </c>
      <c r="AC669" s="1" t="s">
        <v>50</v>
      </c>
      <c r="AD669" s="1">
        <v>328</v>
      </c>
      <c r="AE669">
        <v>14.794409999999999</v>
      </c>
      <c r="AF669" s="1">
        <v>327.06716999999998</v>
      </c>
      <c r="AG669" s="1" t="s">
        <v>50</v>
      </c>
      <c r="AH669" s="1">
        <v>126</v>
      </c>
      <c r="AI669">
        <v>1213.08942</v>
      </c>
      <c r="AJ669" s="1">
        <v>6.4544699999999997</v>
      </c>
      <c r="AK669">
        <v>2.4299999999999999E-3</v>
      </c>
    </row>
    <row r="670" spans="1:37" x14ac:dyDescent="0.25">
      <c r="A670" t="s">
        <v>535</v>
      </c>
      <c r="B670">
        <v>1009357</v>
      </c>
      <c r="C670">
        <v>2015</v>
      </c>
      <c r="D670" t="s">
        <v>43</v>
      </c>
      <c r="E670" t="s">
        <v>44</v>
      </c>
      <c r="F670" t="s">
        <v>45</v>
      </c>
      <c r="G670" s="1" t="s">
        <v>534</v>
      </c>
      <c r="I670" s="1" t="s">
        <v>47</v>
      </c>
      <c r="J670" t="s">
        <v>48</v>
      </c>
      <c r="K670" t="s">
        <v>49</v>
      </c>
      <c r="L670" s="1">
        <v>884727.61</v>
      </c>
      <c r="M670">
        <v>156.6</v>
      </c>
      <c r="N670">
        <v>60.4</v>
      </c>
      <c r="O670">
        <v>43.75</v>
      </c>
      <c r="P670">
        <v>4.8999999999999998E-3</v>
      </c>
      <c r="Q670">
        <v>4.8999999999999998E-3</v>
      </c>
      <c r="R670">
        <v>0.2437</v>
      </c>
      <c r="S670">
        <v>0.2437</v>
      </c>
      <c r="T670" s="1">
        <v>60</v>
      </c>
      <c r="U670" s="1">
        <v>180</v>
      </c>
      <c r="V670" s="1">
        <v>0</v>
      </c>
      <c r="W670" s="1" t="s">
        <v>49</v>
      </c>
      <c r="AC670" s="1" t="s">
        <v>49</v>
      </c>
      <c r="AG670" s="1" t="s">
        <v>50</v>
      </c>
      <c r="AH670" s="1">
        <v>180</v>
      </c>
      <c r="AI670">
        <v>830.71902090000003</v>
      </c>
      <c r="AJ670" s="1">
        <v>1.0694961999999999</v>
      </c>
      <c r="AK670">
        <v>1.4062E-3</v>
      </c>
    </row>
    <row r="671" spans="1:37" x14ac:dyDescent="0.25">
      <c r="A671" t="s">
        <v>536</v>
      </c>
      <c r="B671">
        <v>1009282</v>
      </c>
      <c r="C671">
        <v>2015</v>
      </c>
      <c r="D671" t="s">
        <v>43</v>
      </c>
      <c r="E671" t="s">
        <v>44</v>
      </c>
      <c r="F671" t="s">
        <v>45</v>
      </c>
      <c r="G671" s="1" t="s">
        <v>534</v>
      </c>
      <c r="I671" s="1" t="s">
        <v>47</v>
      </c>
      <c r="J671" t="s">
        <v>86</v>
      </c>
      <c r="K671" t="s">
        <v>49</v>
      </c>
      <c r="L671" s="1">
        <v>48016.002999999997</v>
      </c>
      <c r="M671">
        <v>79</v>
      </c>
      <c r="N671">
        <v>23</v>
      </c>
      <c r="O671">
        <v>29</v>
      </c>
      <c r="P671">
        <v>2.5396100000000001E-2</v>
      </c>
      <c r="Q671">
        <v>2.5396100000000001E-2</v>
      </c>
      <c r="R671">
        <v>0.72514270000000003</v>
      </c>
      <c r="S671">
        <v>0.72514270000000003</v>
      </c>
      <c r="T671" s="1">
        <v>4</v>
      </c>
      <c r="U671" s="1">
        <v>10</v>
      </c>
      <c r="V671" s="1">
        <v>0</v>
      </c>
      <c r="W671" s="1" t="s">
        <v>49</v>
      </c>
      <c r="AC671" s="1" t="s">
        <v>50</v>
      </c>
      <c r="AD671" s="1">
        <v>4</v>
      </c>
      <c r="AE671">
        <v>0.23816000000000001</v>
      </c>
      <c r="AF671" s="1">
        <v>2.4821300000000002</v>
      </c>
      <c r="AG671" s="1" t="s">
        <v>50</v>
      </c>
      <c r="AH671" s="1">
        <v>6</v>
      </c>
      <c r="AI671">
        <v>5.4366399999999997</v>
      </c>
      <c r="AJ671" s="1">
        <v>2.103E-2</v>
      </c>
      <c r="AK671">
        <v>1.0000000000000001E-5</v>
      </c>
    </row>
    <row r="672" spans="1:37" x14ac:dyDescent="0.25">
      <c r="A672" t="s">
        <v>537</v>
      </c>
      <c r="B672">
        <v>1009350</v>
      </c>
      <c r="C672">
        <v>2015</v>
      </c>
      <c r="D672" t="s">
        <v>43</v>
      </c>
      <c r="E672" t="s">
        <v>44</v>
      </c>
      <c r="F672" t="s">
        <v>45</v>
      </c>
      <c r="G672" s="1" t="s">
        <v>534</v>
      </c>
      <c r="I672" s="1" t="s">
        <v>47</v>
      </c>
      <c r="J672" t="s">
        <v>48</v>
      </c>
      <c r="K672" t="s">
        <v>49</v>
      </c>
      <c r="L672" s="1">
        <v>4296090.1396546001</v>
      </c>
      <c r="M672">
        <v>160.19999999999999</v>
      </c>
      <c r="N672">
        <v>37.475609800000001</v>
      </c>
      <c r="O672">
        <v>39.9275631</v>
      </c>
      <c r="P672">
        <v>1.47E-2</v>
      </c>
      <c r="Q672">
        <v>1.47E-2</v>
      </c>
      <c r="R672">
        <v>0.58189999999999997</v>
      </c>
      <c r="S672">
        <v>0.58189999999999997</v>
      </c>
      <c r="T672" s="1">
        <v>8</v>
      </c>
      <c r="U672" s="1">
        <v>547</v>
      </c>
      <c r="V672" s="1">
        <v>0</v>
      </c>
      <c r="W672" s="1" t="s">
        <v>49</v>
      </c>
      <c r="AC672" s="1" t="s">
        <v>50</v>
      </c>
      <c r="AD672" s="1">
        <v>154</v>
      </c>
      <c r="AE672">
        <v>52.205619300000002</v>
      </c>
      <c r="AF672" s="1">
        <v>8.3247000000000008E-3</v>
      </c>
      <c r="AG672" s="1" t="s">
        <v>50</v>
      </c>
      <c r="AH672" s="1">
        <v>391</v>
      </c>
      <c r="AI672">
        <v>13403.3839548</v>
      </c>
      <c r="AJ672" s="1">
        <v>2.1887899999999998E-2</v>
      </c>
      <c r="AK672">
        <v>8.7623000000000006E-3</v>
      </c>
    </row>
    <row r="673" spans="1:37" x14ac:dyDescent="0.25">
      <c r="A673" t="s">
        <v>538</v>
      </c>
      <c r="B673">
        <v>1011420</v>
      </c>
      <c r="C673">
        <v>2015</v>
      </c>
      <c r="D673" t="s">
        <v>43</v>
      </c>
      <c r="E673" t="s">
        <v>44</v>
      </c>
      <c r="F673" t="s">
        <v>45</v>
      </c>
      <c r="G673" s="1" t="s">
        <v>534</v>
      </c>
      <c r="I673" s="1" t="s">
        <v>47</v>
      </c>
      <c r="J673" t="s">
        <v>234</v>
      </c>
      <c r="K673" t="s">
        <v>49</v>
      </c>
      <c r="L673" s="1">
        <v>642205.93828320003</v>
      </c>
      <c r="M673">
        <v>165.18677750000001</v>
      </c>
      <c r="N673">
        <v>35.262272500000002</v>
      </c>
      <c r="O673">
        <v>44.463518299999997</v>
      </c>
      <c r="P673">
        <v>6.4073999999999997E-3</v>
      </c>
      <c r="Q673">
        <v>8.9230199999999996E-2</v>
      </c>
      <c r="R673">
        <v>0.1103822</v>
      </c>
      <c r="S673">
        <v>0.82458819999999999</v>
      </c>
      <c r="T673" s="1">
        <v>73</v>
      </c>
      <c r="U673" s="1">
        <v>155</v>
      </c>
      <c r="V673" s="1">
        <v>0</v>
      </c>
      <c r="W673" s="1" t="s">
        <v>49</v>
      </c>
      <c r="AC673" s="1" t="s">
        <v>50</v>
      </c>
      <c r="AD673" s="1">
        <v>62</v>
      </c>
      <c r="AE673">
        <v>0.75315690000000002</v>
      </c>
      <c r="AF673" s="1">
        <v>13.1087778</v>
      </c>
      <c r="AG673" s="1" t="s">
        <v>50</v>
      </c>
      <c r="AH673" s="1">
        <v>93</v>
      </c>
      <c r="AI673">
        <v>1619.4000656999999</v>
      </c>
      <c r="AJ673" s="1">
        <v>1.4395206</v>
      </c>
      <c r="AK673">
        <v>1.6306999999999999E-3</v>
      </c>
    </row>
    <row r="674" spans="1:37" x14ac:dyDescent="0.25">
      <c r="A674" t="s">
        <v>533</v>
      </c>
      <c r="B674">
        <v>1008407</v>
      </c>
      <c r="C674">
        <v>2015</v>
      </c>
      <c r="D674" t="s">
        <v>43</v>
      </c>
      <c r="E674" t="s">
        <v>44</v>
      </c>
      <c r="F674" t="s">
        <v>45</v>
      </c>
      <c r="G674" s="1" t="s">
        <v>539</v>
      </c>
      <c r="I674" s="1" t="s">
        <v>47</v>
      </c>
      <c r="J674" t="s">
        <v>86</v>
      </c>
      <c r="K674" t="s">
        <v>49</v>
      </c>
      <c r="L674" s="1">
        <v>1102761.52</v>
      </c>
      <c r="M674">
        <v>155</v>
      </c>
      <c r="N674">
        <v>35</v>
      </c>
      <c r="O674">
        <v>32.778212699999997</v>
      </c>
      <c r="P674">
        <v>1.41306E-2</v>
      </c>
      <c r="Q674">
        <v>1.41306E-2</v>
      </c>
      <c r="R674">
        <v>0.8558209</v>
      </c>
      <c r="S674">
        <v>0.8558209</v>
      </c>
      <c r="T674" s="1">
        <v>190</v>
      </c>
      <c r="U674" s="1">
        <v>147</v>
      </c>
      <c r="V674" s="1">
        <v>9</v>
      </c>
      <c r="W674" s="1" t="s">
        <v>49</v>
      </c>
      <c r="AC674" s="1" t="s">
        <v>50</v>
      </c>
      <c r="AD674" s="1">
        <v>111</v>
      </c>
      <c r="AE674">
        <v>4.57986</v>
      </c>
      <c r="AF674" s="1">
        <v>101.24948999999999</v>
      </c>
      <c r="AG674" s="1" t="s">
        <v>50</v>
      </c>
      <c r="AH674" s="1">
        <v>36</v>
      </c>
      <c r="AI674">
        <v>152.37108000000001</v>
      </c>
      <c r="AJ674" s="1">
        <v>0.81072</v>
      </c>
      <c r="AK674">
        <v>3.2000000000000003E-4</v>
      </c>
    </row>
    <row r="675" spans="1:37" x14ac:dyDescent="0.25">
      <c r="A675" t="s">
        <v>540</v>
      </c>
      <c r="B675">
        <v>1011221</v>
      </c>
      <c r="C675">
        <v>2015</v>
      </c>
      <c r="D675" t="s">
        <v>43</v>
      </c>
      <c r="E675" t="s">
        <v>44</v>
      </c>
      <c r="F675" t="s">
        <v>45</v>
      </c>
      <c r="G675" s="1" t="s">
        <v>539</v>
      </c>
      <c r="I675" s="1" t="s">
        <v>47</v>
      </c>
      <c r="J675" t="s">
        <v>541</v>
      </c>
      <c r="K675" t="s">
        <v>49</v>
      </c>
      <c r="L675" s="1">
        <v>1820794.3327246001</v>
      </c>
      <c r="M675">
        <v>163</v>
      </c>
      <c r="N675">
        <v>60</v>
      </c>
      <c r="O675">
        <v>32</v>
      </c>
      <c r="P675">
        <v>5.0000000000000001E-3</v>
      </c>
      <c r="Q675">
        <v>5.0000000000000001E-3</v>
      </c>
      <c r="R675">
        <v>0.23517099999999999</v>
      </c>
      <c r="S675">
        <v>0.23517099999999999</v>
      </c>
      <c r="T675" s="1">
        <v>124</v>
      </c>
      <c r="U675" s="1">
        <v>346</v>
      </c>
      <c r="V675" s="1">
        <v>0</v>
      </c>
      <c r="W675" s="1" t="s">
        <v>49</v>
      </c>
      <c r="AC675" s="1" t="s">
        <v>49</v>
      </c>
      <c r="AG675" s="1" t="s">
        <v>50</v>
      </c>
      <c r="AH675" s="1">
        <v>346</v>
      </c>
      <c r="AI675">
        <v>627.73080289999996</v>
      </c>
      <c r="AJ675" s="1">
        <v>1.3568827000000001</v>
      </c>
      <c r="AK675">
        <v>5.3790000000000001E-4</v>
      </c>
    </row>
    <row r="676" spans="1:37" x14ac:dyDescent="0.25">
      <c r="A676" t="s">
        <v>535</v>
      </c>
      <c r="B676">
        <v>1009357</v>
      </c>
      <c r="C676">
        <v>2015</v>
      </c>
      <c r="D676" t="s">
        <v>43</v>
      </c>
      <c r="E676" t="s">
        <v>44</v>
      </c>
      <c r="F676" t="s">
        <v>45</v>
      </c>
      <c r="G676" s="1" t="s">
        <v>539</v>
      </c>
      <c r="I676" s="1" t="s">
        <v>47</v>
      </c>
      <c r="J676" t="s">
        <v>48</v>
      </c>
      <c r="K676" t="s">
        <v>49</v>
      </c>
      <c r="L676" s="1">
        <v>1263011.19</v>
      </c>
      <c r="M676">
        <v>164.4</v>
      </c>
      <c r="N676">
        <v>35</v>
      </c>
      <c r="O676">
        <v>30.05</v>
      </c>
      <c r="P676">
        <v>0</v>
      </c>
      <c r="Q676">
        <v>0</v>
      </c>
      <c r="R676">
        <v>0</v>
      </c>
      <c r="S676">
        <v>0</v>
      </c>
      <c r="T676" s="1">
        <v>99</v>
      </c>
      <c r="U676" s="1">
        <v>297</v>
      </c>
      <c r="V676" s="1">
        <v>0</v>
      </c>
      <c r="W676" s="1" t="s">
        <v>49</v>
      </c>
      <c r="AC676" s="1" t="s">
        <v>50</v>
      </c>
      <c r="AD676" s="1">
        <v>45</v>
      </c>
      <c r="AE676">
        <v>0.35650979999999999</v>
      </c>
      <c r="AF676" s="1">
        <v>2.0202224000000002</v>
      </c>
      <c r="AG676" s="1" t="s">
        <v>50</v>
      </c>
      <c r="AH676" s="1">
        <v>252</v>
      </c>
      <c r="AI676">
        <v>409.0371528</v>
      </c>
      <c r="AJ676" s="1">
        <v>0.35652990000000001</v>
      </c>
      <c r="AK676">
        <v>7.3680000000000002E-4</v>
      </c>
    </row>
    <row r="677" spans="1:37" x14ac:dyDescent="0.25">
      <c r="A677" t="s">
        <v>536</v>
      </c>
      <c r="B677">
        <v>1009282</v>
      </c>
      <c r="C677">
        <v>2015</v>
      </c>
      <c r="D677" t="s">
        <v>43</v>
      </c>
      <c r="E677" t="s">
        <v>44</v>
      </c>
      <c r="F677" t="s">
        <v>45</v>
      </c>
      <c r="G677" s="1" t="s">
        <v>539</v>
      </c>
      <c r="I677" s="1" t="s">
        <v>47</v>
      </c>
      <c r="J677" t="s">
        <v>86</v>
      </c>
      <c r="K677" t="s">
        <v>49</v>
      </c>
      <c r="L677" s="1">
        <v>131620.17199999999</v>
      </c>
      <c r="M677">
        <v>78.571428600000004</v>
      </c>
      <c r="N677">
        <v>29.571428600000001</v>
      </c>
      <c r="O677">
        <v>30.785714299999999</v>
      </c>
      <c r="P677">
        <v>1.2689300000000001E-2</v>
      </c>
      <c r="Q677">
        <v>2.5396100000000001E-2</v>
      </c>
      <c r="R677">
        <v>0.61607710000000004</v>
      </c>
      <c r="S677">
        <v>0.72514270000000003</v>
      </c>
      <c r="T677" s="1">
        <v>21</v>
      </c>
      <c r="U677" s="1">
        <v>39</v>
      </c>
      <c r="V677" s="1">
        <v>9</v>
      </c>
      <c r="W677" s="1" t="s">
        <v>49</v>
      </c>
      <c r="AC677" s="1" t="s">
        <v>50</v>
      </c>
      <c r="AD677" s="1">
        <v>31</v>
      </c>
      <c r="AE677">
        <v>0.96070999999999995</v>
      </c>
      <c r="AF677" s="1">
        <v>11.201700000000001</v>
      </c>
      <c r="AG677" s="1" t="s">
        <v>50</v>
      </c>
      <c r="AH677" s="1">
        <v>8</v>
      </c>
      <c r="AI677">
        <v>3.9422100000000002</v>
      </c>
      <c r="AJ677" s="1">
        <v>1.525E-2</v>
      </c>
      <c r="AK677">
        <v>0</v>
      </c>
    </row>
    <row r="678" spans="1:37" x14ac:dyDescent="0.25">
      <c r="A678" t="s">
        <v>537</v>
      </c>
      <c r="B678">
        <v>1009350</v>
      </c>
      <c r="C678">
        <v>2015</v>
      </c>
      <c r="D678" t="s">
        <v>43</v>
      </c>
      <c r="E678" t="s">
        <v>44</v>
      </c>
      <c r="F678" t="s">
        <v>45</v>
      </c>
      <c r="G678" s="1" t="s">
        <v>539</v>
      </c>
      <c r="I678" s="1" t="s">
        <v>47</v>
      </c>
      <c r="J678" t="s">
        <v>48</v>
      </c>
      <c r="K678" t="s">
        <v>49</v>
      </c>
      <c r="L678" s="1">
        <v>79089.505017500007</v>
      </c>
      <c r="M678">
        <v>160.19999999999999</v>
      </c>
      <c r="N678">
        <v>35.405405399999999</v>
      </c>
      <c r="O678">
        <v>36.110120199999997</v>
      </c>
      <c r="P678">
        <v>1.47E-2</v>
      </c>
      <c r="Q678">
        <v>1.47E-2</v>
      </c>
      <c r="R678">
        <v>0.58189999999999997</v>
      </c>
      <c r="S678">
        <v>0.58189999999999997</v>
      </c>
      <c r="T678" s="1">
        <v>4</v>
      </c>
      <c r="U678" s="1">
        <v>10</v>
      </c>
      <c r="V678" s="1">
        <v>0</v>
      </c>
      <c r="W678" s="1" t="s">
        <v>49</v>
      </c>
      <c r="AC678" s="1" t="s">
        <v>50</v>
      </c>
      <c r="AD678" s="1">
        <v>6</v>
      </c>
      <c r="AE678">
        <v>2.5185399999999998</v>
      </c>
      <c r="AF678" s="1">
        <v>3.9790000000000002E-4</v>
      </c>
      <c r="AG678" s="1" t="s">
        <v>50</v>
      </c>
      <c r="AH678" s="1">
        <v>4</v>
      </c>
      <c r="AI678">
        <v>140.2333811</v>
      </c>
      <c r="AJ678" s="1">
        <v>2.2330000000000001E-4</v>
      </c>
      <c r="AK678">
        <v>9.4900000000000003E-5</v>
      </c>
    </row>
    <row r="679" spans="1:37" x14ac:dyDescent="0.25">
      <c r="A679" t="s">
        <v>542</v>
      </c>
      <c r="B679">
        <v>1012013</v>
      </c>
      <c r="C679">
        <v>2015</v>
      </c>
      <c r="D679" t="s">
        <v>43</v>
      </c>
      <c r="E679" t="s">
        <v>44</v>
      </c>
      <c r="F679" t="s">
        <v>45</v>
      </c>
      <c r="G679" s="1" t="s">
        <v>539</v>
      </c>
      <c r="I679" s="1" t="s">
        <v>47</v>
      </c>
      <c r="J679" t="s">
        <v>543</v>
      </c>
      <c r="K679" t="s">
        <v>49</v>
      </c>
      <c r="L679" s="1">
        <v>148756</v>
      </c>
      <c r="M679">
        <v>70.5</v>
      </c>
      <c r="N679">
        <v>60</v>
      </c>
      <c r="O679">
        <v>42.2</v>
      </c>
      <c r="P679">
        <v>0</v>
      </c>
      <c r="Q679">
        <v>6.3E-3</v>
      </c>
      <c r="R679">
        <v>0</v>
      </c>
      <c r="S679">
        <v>0.35</v>
      </c>
      <c r="T679" s="1">
        <v>4</v>
      </c>
      <c r="U679" s="1">
        <v>5</v>
      </c>
      <c r="V679" s="1">
        <v>0</v>
      </c>
      <c r="W679" s="1" t="s">
        <v>49</v>
      </c>
      <c r="AC679" s="1" t="s">
        <v>50</v>
      </c>
      <c r="AD679" s="1">
        <v>3</v>
      </c>
      <c r="AE679">
        <v>4.1399999999999997</v>
      </c>
      <c r="AF679" s="1">
        <v>3.6</v>
      </c>
      <c r="AG679" s="1" t="s">
        <v>50</v>
      </c>
      <c r="AH679" s="1">
        <v>2</v>
      </c>
      <c r="AI679">
        <v>15.39</v>
      </c>
      <c r="AJ679" s="1">
        <v>0.02</v>
      </c>
      <c r="AK679">
        <v>2.65E-5</v>
      </c>
    </row>
    <row r="680" spans="1:37" x14ac:dyDescent="0.25">
      <c r="A680" t="s">
        <v>544</v>
      </c>
      <c r="B680">
        <v>1008086</v>
      </c>
      <c r="C680">
        <v>2015</v>
      </c>
      <c r="D680" t="s">
        <v>43</v>
      </c>
      <c r="E680" t="s">
        <v>44</v>
      </c>
      <c r="F680" t="s">
        <v>45</v>
      </c>
      <c r="G680" s="1" t="s">
        <v>539</v>
      </c>
      <c r="I680" s="1" t="s">
        <v>62</v>
      </c>
      <c r="K680" t="s">
        <v>49</v>
      </c>
      <c r="L680" s="1">
        <v>3138791</v>
      </c>
      <c r="M680">
        <v>155</v>
      </c>
      <c r="N680">
        <v>40</v>
      </c>
      <c r="O680">
        <v>33.700000000000003</v>
      </c>
      <c r="P680">
        <v>0</v>
      </c>
      <c r="Q680">
        <v>7.1599999999999997E-3</v>
      </c>
      <c r="R680">
        <v>2.3630000000000002E-2</v>
      </c>
      <c r="S680">
        <v>0.39328999999999997</v>
      </c>
      <c r="T680" s="1">
        <v>242</v>
      </c>
      <c r="U680" s="1">
        <v>632</v>
      </c>
      <c r="V680" s="1">
        <v>0</v>
      </c>
      <c r="W680" s="1" t="s">
        <v>49</v>
      </c>
      <c r="AC680" s="1" t="s">
        <v>50</v>
      </c>
      <c r="AD680" s="1">
        <v>187</v>
      </c>
      <c r="AE680">
        <v>1.1955669</v>
      </c>
      <c r="AF680" s="1">
        <v>22.935953699999999</v>
      </c>
      <c r="AG680" s="1" t="s">
        <v>50</v>
      </c>
      <c r="AH680" s="1">
        <v>445</v>
      </c>
      <c r="AI680">
        <v>4711.8401362000004</v>
      </c>
      <c r="AJ680" s="1">
        <v>3.5585211999999999</v>
      </c>
      <c r="AK680">
        <v>7.7530999999999997E-3</v>
      </c>
    </row>
    <row r="681" spans="1:37" x14ac:dyDescent="0.25">
      <c r="A681" t="s">
        <v>538</v>
      </c>
      <c r="B681">
        <v>1011420</v>
      </c>
      <c r="C681">
        <v>2015</v>
      </c>
      <c r="D681" t="s">
        <v>43</v>
      </c>
      <c r="E681" t="s">
        <v>44</v>
      </c>
      <c r="F681" t="s">
        <v>45</v>
      </c>
      <c r="G681" s="1" t="s">
        <v>539</v>
      </c>
      <c r="I681" s="1" t="s">
        <v>47</v>
      </c>
      <c r="J681" t="s">
        <v>234</v>
      </c>
      <c r="K681" t="s">
        <v>49</v>
      </c>
      <c r="L681" s="1">
        <v>37693.612792499996</v>
      </c>
      <c r="M681">
        <v>173.37708040000001</v>
      </c>
      <c r="N681">
        <v>44.735210299999999</v>
      </c>
      <c r="O681">
        <v>46.672843</v>
      </c>
      <c r="P681">
        <v>6.4073999999999997E-3</v>
      </c>
      <c r="Q681">
        <v>6.8884000000000003E-3</v>
      </c>
      <c r="R681">
        <v>0.1371745</v>
      </c>
      <c r="S681">
        <v>0.75136320000000001</v>
      </c>
      <c r="T681" s="1">
        <v>6</v>
      </c>
      <c r="U681" s="1">
        <v>12</v>
      </c>
      <c r="V681" s="1">
        <v>0</v>
      </c>
      <c r="W681" s="1" t="s">
        <v>49</v>
      </c>
      <c r="AC681" s="1" t="s">
        <v>50</v>
      </c>
      <c r="AD681" s="1">
        <v>8</v>
      </c>
      <c r="AE681">
        <v>0.87736429999999999</v>
      </c>
      <c r="AF681" s="1">
        <v>6.4406492999999996</v>
      </c>
      <c r="AG681" s="1" t="s">
        <v>50</v>
      </c>
      <c r="AH681" s="1">
        <v>4</v>
      </c>
      <c r="AI681">
        <v>68.521617800000001</v>
      </c>
      <c r="AJ681" s="1">
        <v>2.7799999999999998E-2</v>
      </c>
      <c r="AK681">
        <v>6.05E-5</v>
      </c>
    </row>
    <row r="682" spans="1:37" x14ac:dyDescent="0.25">
      <c r="A682" t="s">
        <v>545</v>
      </c>
      <c r="B682">
        <v>1009389</v>
      </c>
      <c r="C682">
        <v>2015</v>
      </c>
      <c r="D682" t="s">
        <v>43</v>
      </c>
      <c r="E682" t="s">
        <v>44</v>
      </c>
      <c r="F682" t="s">
        <v>45</v>
      </c>
      <c r="G682" s="1" t="s">
        <v>546</v>
      </c>
      <c r="I682" s="1" t="s">
        <v>62</v>
      </c>
      <c r="K682" t="s">
        <v>49</v>
      </c>
      <c r="L682" s="1">
        <v>26708.4005</v>
      </c>
      <c r="M682">
        <v>80</v>
      </c>
      <c r="N682">
        <v>40</v>
      </c>
      <c r="O682">
        <v>34.75</v>
      </c>
      <c r="P682">
        <v>1.8700000000000001E-2</v>
      </c>
      <c r="Q682">
        <v>1.8700000000000001E-2</v>
      </c>
      <c r="R682">
        <v>0.59369000000000005</v>
      </c>
      <c r="S682">
        <v>0.59369000000000005</v>
      </c>
      <c r="T682" s="1">
        <v>4</v>
      </c>
      <c r="U682" s="1">
        <v>4</v>
      </c>
      <c r="V682" s="1">
        <v>0</v>
      </c>
      <c r="W682" s="1" t="s">
        <v>49</v>
      </c>
      <c r="AC682" s="1" t="s">
        <v>50</v>
      </c>
      <c r="AD682" s="1">
        <v>4</v>
      </c>
      <c r="AE682">
        <v>0</v>
      </c>
      <c r="AF682" s="1">
        <v>0.01</v>
      </c>
      <c r="AG682" s="1" t="s">
        <v>49</v>
      </c>
    </row>
    <row r="683" spans="1:37" x14ac:dyDescent="0.25">
      <c r="A683" t="s">
        <v>547</v>
      </c>
      <c r="B683">
        <v>1009274</v>
      </c>
      <c r="C683">
        <v>2015</v>
      </c>
      <c r="D683" t="s">
        <v>43</v>
      </c>
      <c r="E683" t="s">
        <v>44</v>
      </c>
      <c r="F683" t="s">
        <v>45</v>
      </c>
      <c r="G683" s="1" t="s">
        <v>548</v>
      </c>
      <c r="I683" s="1" t="s">
        <v>47</v>
      </c>
      <c r="J683" t="s">
        <v>86</v>
      </c>
      <c r="K683" t="s">
        <v>49</v>
      </c>
      <c r="L683" s="1">
        <v>21321.439999999999</v>
      </c>
      <c r="M683">
        <v>80</v>
      </c>
      <c r="N683">
        <v>20.62</v>
      </c>
      <c r="O683">
        <v>24</v>
      </c>
      <c r="P683">
        <v>1.22484E-2</v>
      </c>
      <c r="Q683">
        <v>0.22248599999999999</v>
      </c>
      <c r="R683">
        <v>0.2136595</v>
      </c>
      <c r="S683">
        <v>0.58706179999999997</v>
      </c>
      <c r="T683" s="1">
        <v>5</v>
      </c>
      <c r="U683" s="1">
        <v>8</v>
      </c>
      <c r="V683" s="1">
        <v>0</v>
      </c>
      <c r="W683" s="1" t="s">
        <v>49</v>
      </c>
      <c r="AC683" s="1" t="s">
        <v>50</v>
      </c>
      <c r="AD683" s="1">
        <v>8</v>
      </c>
      <c r="AE683">
        <v>0.64517999999999998</v>
      </c>
      <c r="AF683" s="1">
        <v>0.91188999999999998</v>
      </c>
      <c r="AG683" s="1" t="s">
        <v>49</v>
      </c>
    </row>
    <row r="684" spans="1:37" x14ac:dyDescent="0.25">
      <c r="A684" t="s">
        <v>549</v>
      </c>
      <c r="B684">
        <v>1007475</v>
      </c>
      <c r="C684">
        <v>2015</v>
      </c>
      <c r="D684" t="s">
        <v>43</v>
      </c>
      <c r="E684" t="s">
        <v>44</v>
      </c>
      <c r="F684" t="s">
        <v>45</v>
      </c>
      <c r="G684" s="1" t="s">
        <v>550</v>
      </c>
      <c r="I684" s="1" t="s">
        <v>47</v>
      </c>
      <c r="J684" t="s">
        <v>551</v>
      </c>
      <c r="K684" t="s">
        <v>49</v>
      </c>
      <c r="L684" s="1">
        <v>20940.599999999999</v>
      </c>
      <c r="M684">
        <v>112</v>
      </c>
      <c r="N684">
        <v>18</v>
      </c>
      <c r="O684">
        <v>43</v>
      </c>
      <c r="P684">
        <v>0</v>
      </c>
      <c r="Q684">
        <v>6.13E-2</v>
      </c>
      <c r="R684">
        <v>0.26079999999999998</v>
      </c>
      <c r="S684">
        <v>0.27339999999999998</v>
      </c>
      <c r="T684" s="1">
        <v>4</v>
      </c>
      <c r="U684" s="1">
        <v>15</v>
      </c>
      <c r="V684" s="1">
        <v>0</v>
      </c>
      <c r="W684" s="1" t="s">
        <v>49</v>
      </c>
      <c r="AC684" s="1" t="s">
        <v>50</v>
      </c>
      <c r="AD684" s="1">
        <v>15</v>
      </c>
      <c r="AE684">
        <v>0.42809999999999998</v>
      </c>
      <c r="AF684" s="1">
        <v>1.0454000000000001</v>
      </c>
      <c r="AG684" s="1" t="s">
        <v>49</v>
      </c>
    </row>
    <row r="685" spans="1:37" x14ac:dyDescent="0.25">
      <c r="A685" t="s">
        <v>547</v>
      </c>
      <c r="B685">
        <v>1009274</v>
      </c>
      <c r="C685">
        <v>2015</v>
      </c>
      <c r="D685" t="s">
        <v>43</v>
      </c>
      <c r="E685" t="s">
        <v>44</v>
      </c>
      <c r="F685" t="s">
        <v>45</v>
      </c>
      <c r="G685" s="1" t="s">
        <v>552</v>
      </c>
      <c r="I685" s="1" t="s">
        <v>47</v>
      </c>
      <c r="J685" t="s">
        <v>86</v>
      </c>
      <c r="K685" t="s">
        <v>49</v>
      </c>
      <c r="L685" s="1">
        <v>17624.32</v>
      </c>
      <c r="M685">
        <v>80</v>
      </c>
      <c r="N685">
        <v>22.693333299999999</v>
      </c>
      <c r="O685">
        <v>24</v>
      </c>
      <c r="P685">
        <v>8.0128900000000003E-2</v>
      </c>
      <c r="Q685">
        <v>0.22248599999999999</v>
      </c>
      <c r="R685">
        <v>0.2136595</v>
      </c>
      <c r="S685">
        <v>0.3001646</v>
      </c>
      <c r="T685" s="1">
        <v>5</v>
      </c>
      <c r="U685" s="1">
        <v>7</v>
      </c>
      <c r="V685" s="1">
        <v>0</v>
      </c>
      <c r="W685" s="1" t="s">
        <v>49</v>
      </c>
      <c r="AC685" s="1" t="s">
        <v>50</v>
      </c>
      <c r="AD685" s="1">
        <v>7</v>
      </c>
      <c r="AE685">
        <v>1.14472</v>
      </c>
      <c r="AF685" s="1">
        <v>1.2126300000000001</v>
      </c>
      <c r="AG685" s="1" t="s">
        <v>49</v>
      </c>
    </row>
    <row r="686" spans="1:37" x14ac:dyDescent="0.25">
      <c r="A686" t="s">
        <v>549</v>
      </c>
      <c r="B686">
        <v>1007475</v>
      </c>
      <c r="C686">
        <v>2015</v>
      </c>
      <c r="D686" t="s">
        <v>43</v>
      </c>
      <c r="E686" t="s">
        <v>44</v>
      </c>
      <c r="F686" t="s">
        <v>45</v>
      </c>
      <c r="G686" s="1" t="s">
        <v>553</v>
      </c>
      <c r="I686" s="1" t="s">
        <v>47</v>
      </c>
      <c r="J686" t="s">
        <v>551</v>
      </c>
      <c r="K686" t="s">
        <v>49</v>
      </c>
      <c r="L686" s="1">
        <v>17116.28</v>
      </c>
      <c r="M686">
        <v>114</v>
      </c>
      <c r="N686">
        <v>24</v>
      </c>
      <c r="O686">
        <v>46</v>
      </c>
      <c r="P686">
        <v>6.13E-2</v>
      </c>
      <c r="Q686">
        <v>6.13E-2</v>
      </c>
      <c r="R686">
        <v>0.27339999999999998</v>
      </c>
      <c r="S686">
        <v>0.27339999999999998</v>
      </c>
      <c r="T686" s="1">
        <v>2</v>
      </c>
      <c r="U686" s="1">
        <v>8</v>
      </c>
      <c r="V686" s="1">
        <v>0</v>
      </c>
      <c r="W686" s="1" t="s">
        <v>49</v>
      </c>
      <c r="AC686" s="1" t="s">
        <v>50</v>
      </c>
      <c r="AD686" s="1">
        <v>8</v>
      </c>
      <c r="AE686">
        <v>0.70369999999999999</v>
      </c>
      <c r="AF686" s="1">
        <v>1.1456</v>
      </c>
      <c r="AG686" s="1" t="s">
        <v>49</v>
      </c>
    </row>
    <row r="687" spans="1:37" x14ac:dyDescent="0.25">
      <c r="A687" t="s">
        <v>554</v>
      </c>
      <c r="B687">
        <v>1009265</v>
      </c>
      <c r="C687">
        <v>2015</v>
      </c>
      <c r="D687" t="s">
        <v>43</v>
      </c>
      <c r="E687" t="s">
        <v>44</v>
      </c>
      <c r="F687" t="s">
        <v>45</v>
      </c>
      <c r="G687" s="1" t="s">
        <v>553</v>
      </c>
      <c r="I687" s="1" t="s">
        <v>47</v>
      </c>
      <c r="J687" t="s">
        <v>555</v>
      </c>
      <c r="K687" t="s">
        <v>49</v>
      </c>
      <c r="L687" s="1">
        <v>3964.41</v>
      </c>
      <c r="M687">
        <v>80</v>
      </c>
      <c r="N687">
        <v>80</v>
      </c>
      <c r="O687">
        <v>42</v>
      </c>
      <c r="P687">
        <v>2.1800000000000001E-3</v>
      </c>
      <c r="Q687">
        <v>6.1700000000000001E-3</v>
      </c>
      <c r="R687">
        <v>0.73711000000000004</v>
      </c>
      <c r="S687">
        <v>0.86148000000000002</v>
      </c>
      <c r="T687" s="1">
        <v>1</v>
      </c>
      <c r="U687" s="1">
        <v>3</v>
      </c>
      <c r="V687" s="1">
        <v>0</v>
      </c>
      <c r="W687" s="1" t="s">
        <v>49</v>
      </c>
      <c r="AC687" s="1" t="s">
        <v>50</v>
      </c>
      <c r="AD687" s="1">
        <v>3</v>
      </c>
      <c r="AE687">
        <v>0.1354399</v>
      </c>
      <c r="AF687" s="1">
        <v>2.247061</v>
      </c>
      <c r="AG687" s="1" t="s">
        <v>49</v>
      </c>
    </row>
    <row r="688" spans="1:37" x14ac:dyDescent="0.25">
      <c r="A688" t="s">
        <v>554</v>
      </c>
      <c r="B688">
        <v>1009265</v>
      </c>
      <c r="C688">
        <v>2015</v>
      </c>
      <c r="D688" t="s">
        <v>43</v>
      </c>
      <c r="E688" t="s">
        <v>44</v>
      </c>
      <c r="F688" t="s">
        <v>45</v>
      </c>
      <c r="G688" s="1" t="s">
        <v>556</v>
      </c>
      <c r="I688" s="1" t="s">
        <v>47</v>
      </c>
      <c r="J688" t="s">
        <v>555</v>
      </c>
      <c r="K688" t="s">
        <v>49</v>
      </c>
      <c r="L688" s="1">
        <v>9818.8799999999992</v>
      </c>
      <c r="M688">
        <v>65</v>
      </c>
      <c r="N688">
        <v>62.5</v>
      </c>
      <c r="O688">
        <v>58.5</v>
      </c>
      <c r="P688">
        <v>2.1800000000000001E-3</v>
      </c>
      <c r="Q688">
        <v>6.1700000000000001E-3</v>
      </c>
      <c r="R688">
        <v>0.73711000000000004</v>
      </c>
      <c r="S688">
        <v>0.86148000000000002</v>
      </c>
      <c r="T688" s="1">
        <v>2</v>
      </c>
      <c r="U688" s="1">
        <v>3</v>
      </c>
      <c r="V688" s="1">
        <v>0</v>
      </c>
      <c r="W688" s="1" t="s">
        <v>49</v>
      </c>
      <c r="AC688" s="1" t="s">
        <v>50</v>
      </c>
      <c r="AD688" s="1">
        <v>3</v>
      </c>
      <c r="AE688">
        <v>0.33423799999999998</v>
      </c>
      <c r="AF688" s="1">
        <v>5.5455534000000002</v>
      </c>
      <c r="AG688" s="1" t="s">
        <v>49</v>
      </c>
    </row>
    <row r="689" spans="1:37" x14ac:dyDescent="0.25">
      <c r="A689" t="s">
        <v>557</v>
      </c>
      <c r="B689">
        <v>1008530</v>
      </c>
      <c r="C689">
        <v>2015</v>
      </c>
      <c r="D689" t="s">
        <v>43</v>
      </c>
      <c r="E689" t="s">
        <v>44</v>
      </c>
      <c r="F689" t="s">
        <v>45</v>
      </c>
      <c r="G689" s="1" t="s">
        <v>556</v>
      </c>
      <c r="I689" s="1" t="s">
        <v>47</v>
      </c>
      <c r="J689" t="s">
        <v>86</v>
      </c>
      <c r="K689" t="s">
        <v>49</v>
      </c>
      <c r="L689" s="1">
        <v>476989.27</v>
      </c>
      <c r="M689">
        <v>104.07</v>
      </c>
      <c r="N689">
        <v>41.86</v>
      </c>
      <c r="O689">
        <v>54.85</v>
      </c>
      <c r="P689">
        <v>5.9000000000000003E-4</v>
      </c>
      <c r="Q689">
        <v>2.0230000000000001E-2</v>
      </c>
      <c r="R689">
        <v>0.14479</v>
      </c>
      <c r="S689">
        <v>0.60126999999999997</v>
      </c>
      <c r="T689" s="1">
        <v>59</v>
      </c>
      <c r="U689" s="1">
        <v>214</v>
      </c>
      <c r="V689" s="1">
        <v>0</v>
      </c>
      <c r="W689" s="1" t="s">
        <v>49</v>
      </c>
      <c r="AC689" s="1" t="s">
        <v>50</v>
      </c>
      <c r="AD689" s="1">
        <v>75</v>
      </c>
      <c r="AE689">
        <v>1.6327700000000001</v>
      </c>
      <c r="AF689" s="1">
        <v>18.45739</v>
      </c>
      <c r="AG689" s="1" t="s">
        <v>50</v>
      </c>
      <c r="AH689" s="1">
        <v>139</v>
      </c>
      <c r="AI689">
        <v>1126.8880899999999</v>
      </c>
      <c r="AJ689" s="1">
        <v>1.4081399999999999</v>
      </c>
      <c r="AK689">
        <v>1.17E-3</v>
      </c>
    </row>
    <row r="690" spans="1:37" x14ac:dyDescent="0.25">
      <c r="A690" t="s">
        <v>558</v>
      </c>
      <c r="B690">
        <v>1008321</v>
      </c>
      <c r="C690">
        <v>2015</v>
      </c>
      <c r="D690" t="s">
        <v>43</v>
      </c>
      <c r="E690" t="s">
        <v>44</v>
      </c>
      <c r="F690" t="s">
        <v>45</v>
      </c>
      <c r="G690" s="1" t="s">
        <v>556</v>
      </c>
      <c r="I690" s="1" t="s">
        <v>47</v>
      </c>
      <c r="J690" t="s">
        <v>86</v>
      </c>
      <c r="K690" t="s">
        <v>49</v>
      </c>
      <c r="L690" s="1">
        <v>10400.959999999999</v>
      </c>
      <c r="M690">
        <v>80.86</v>
      </c>
      <c r="N690">
        <v>361.77</v>
      </c>
      <c r="O690">
        <v>58.13</v>
      </c>
      <c r="P690">
        <v>8.0000000000000002E-3</v>
      </c>
      <c r="Q690">
        <v>8.0000000000000002E-3</v>
      </c>
      <c r="R690">
        <v>0.46700000000000003</v>
      </c>
      <c r="S690">
        <v>0.60499999999999998</v>
      </c>
      <c r="T690" s="1">
        <v>2</v>
      </c>
      <c r="U690" s="1">
        <v>8</v>
      </c>
      <c r="V690" s="1">
        <v>0</v>
      </c>
      <c r="W690" s="1" t="s">
        <v>49</v>
      </c>
      <c r="AC690" s="1" t="s">
        <v>49</v>
      </c>
      <c r="AG690" s="1" t="s">
        <v>50</v>
      </c>
      <c r="AH690" s="1">
        <v>8</v>
      </c>
      <c r="AI690">
        <v>255</v>
      </c>
      <c r="AJ690" s="1">
        <v>0.4</v>
      </c>
      <c r="AK690">
        <v>0</v>
      </c>
    </row>
    <row r="691" spans="1:37" x14ac:dyDescent="0.25">
      <c r="A691" t="s">
        <v>559</v>
      </c>
      <c r="B691">
        <v>1010258</v>
      </c>
      <c r="C691">
        <v>2015</v>
      </c>
      <c r="D691" t="s">
        <v>43</v>
      </c>
      <c r="E691" t="s">
        <v>44</v>
      </c>
      <c r="F691" t="s">
        <v>45</v>
      </c>
      <c r="G691" s="1" t="s">
        <v>560</v>
      </c>
      <c r="I691" s="1" t="s">
        <v>47</v>
      </c>
      <c r="J691" t="s">
        <v>48</v>
      </c>
      <c r="K691" t="s">
        <v>49</v>
      </c>
      <c r="L691" s="1">
        <v>241447.2</v>
      </c>
      <c r="M691">
        <v>60</v>
      </c>
      <c r="N691">
        <v>100</v>
      </c>
      <c r="O691">
        <v>51.1</v>
      </c>
      <c r="P691">
        <v>2.9E-4</v>
      </c>
      <c r="Q691">
        <v>7.1599999999999997E-3</v>
      </c>
      <c r="R691">
        <v>0.67706999999999995</v>
      </c>
      <c r="S691">
        <v>0.82284999999999997</v>
      </c>
      <c r="T691" s="1">
        <v>25</v>
      </c>
      <c r="U691" s="1">
        <v>129</v>
      </c>
      <c r="V691" s="1">
        <v>0</v>
      </c>
      <c r="W691" s="1" t="s">
        <v>49</v>
      </c>
      <c r="AC691" s="1" t="s">
        <v>50</v>
      </c>
      <c r="AD691" s="1">
        <v>41</v>
      </c>
      <c r="AE691">
        <v>0.63278800000000002</v>
      </c>
      <c r="AF691" s="1">
        <v>45.518006499999998</v>
      </c>
      <c r="AG691" s="1" t="s">
        <v>50</v>
      </c>
      <c r="AH691" s="1">
        <v>88</v>
      </c>
      <c r="AI691">
        <v>175.15070130000001</v>
      </c>
      <c r="AJ691" s="1">
        <v>1.304762</v>
      </c>
      <c r="AK691">
        <v>4.1960000000000001E-4</v>
      </c>
    </row>
    <row r="692" spans="1:37" x14ac:dyDescent="0.25">
      <c r="A692" t="s">
        <v>559</v>
      </c>
      <c r="B692">
        <v>1010258</v>
      </c>
      <c r="C692">
        <v>2015</v>
      </c>
      <c r="D692" t="s">
        <v>43</v>
      </c>
      <c r="E692" t="s">
        <v>44</v>
      </c>
      <c r="F692" t="s">
        <v>45</v>
      </c>
      <c r="G692" s="1" t="s">
        <v>560</v>
      </c>
      <c r="I692" s="1" t="s">
        <v>62</v>
      </c>
      <c r="K692" t="s">
        <v>49</v>
      </c>
      <c r="L692" s="1">
        <v>451010.8</v>
      </c>
      <c r="M692">
        <v>60</v>
      </c>
      <c r="N692">
        <v>100</v>
      </c>
      <c r="O692">
        <v>52.2</v>
      </c>
      <c r="P692">
        <v>0</v>
      </c>
      <c r="Q692">
        <v>1.9550000000000001E-2</v>
      </c>
      <c r="R692">
        <v>0.66913999999999996</v>
      </c>
      <c r="S692">
        <v>0.93164999999999998</v>
      </c>
      <c r="T692" s="1">
        <v>59</v>
      </c>
      <c r="U692" s="1">
        <v>250</v>
      </c>
      <c r="V692" s="1">
        <v>0</v>
      </c>
      <c r="W692" s="1" t="s">
        <v>49</v>
      </c>
      <c r="AC692" s="1" t="s">
        <v>50</v>
      </c>
      <c r="AD692" s="1">
        <v>133</v>
      </c>
      <c r="AE692">
        <v>2.7746325999999999</v>
      </c>
      <c r="AF692" s="1">
        <v>135.1779578</v>
      </c>
      <c r="AG692" s="1" t="s">
        <v>50</v>
      </c>
      <c r="AH692" s="1">
        <v>117</v>
      </c>
      <c r="AI692">
        <v>355.23385669999999</v>
      </c>
      <c r="AJ692" s="1">
        <v>2.6462675999999998</v>
      </c>
      <c r="AK692">
        <v>8.5110000000000003E-4</v>
      </c>
    </row>
    <row r="693" spans="1:37" x14ac:dyDescent="0.25">
      <c r="A693" t="s">
        <v>557</v>
      </c>
      <c r="B693">
        <v>1008530</v>
      </c>
      <c r="C693">
        <v>2015</v>
      </c>
      <c r="D693" t="s">
        <v>43</v>
      </c>
      <c r="E693" t="s">
        <v>44</v>
      </c>
      <c r="F693" t="s">
        <v>45</v>
      </c>
      <c r="G693" s="1" t="s">
        <v>560</v>
      </c>
      <c r="I693" s="1" t="s">
        <v>47</v>
      </c>
      <c r="J693" t="s">
        <v>86</v>
      </c>
      <c r="K693" t="s">
        <v>49</v>
      </c>
      <c r="L693" s="1">
        <v>1266618.3810000001</v>
      </c>
      <c r="M693">
        <v>97.67</v>
      </c>
      <c r="N693">
        <v>43.45</v>
      </c>
      <c r="O693">
        <v>53.21</v>
      </c>
      <c r="P693">
        <v>0</v>
      </c>
      <c r="Q693">
        <v>0.93174999999999997</v>
      </c>
      <c r="R693">
        <v>2.8300000000000001E-3</v>
      </c>
      <c r="S693">
        <v>0.64846999999999999</v>
      </c>
      <c r="T693" s="1">
        <v>130</v>
      </c>
      <c r="U693" s="1">
        <v>461</v>
      </c>
      <c r="V693" s="1">
        <v>0</v>
      </c>
      <c r="W693" s="1" t="s">
        <v>50</v>
      </c>
      <c r="X693" s="1">
        <v>13</v>
      </c>
      <c r="Y693">
        <v>0.20996999999999999</v>
      </c>
      <c r="Z693">
        <v>2.6179100000000002</v>
      </c>
      <c r="AA693">
        <v>1.1050000000000001E-2</v>
      </c>
      <c r="AB693" s="1">
        <v>0.13779</v>
      </c>
      <c r="AC693" s="1" t="s">
        <v>50</v>
      </c>
      <c r="AD693" s="1">
        <v>3</v>
      </c>
      <c r="AE693">
        <v>1.6149899999999999</v>
      </c>
      <c r="AF693" s="1">
        <v>27.76061</v>
      </c>
      <c r="AG693" s="1" t="s">
        <v>50</v>
      </c>
      <c r="AH693" s="1">
        <v>445</v>
      </c>
      <c r="AI693">
        <v>5144.2524000000003</v>
      </c>
      <c r="AJ693" s="1">
        <v>4.4321900000000003</v>
      </c>
      <c r="AK693">
        <v>4.8999999999999998E-3</v>
      </c>
    </row>
    <row r="694" spans="1:37" x14ac:dyDescent="0.25">
      <c r="A694" t="s">
        <v>558</v>
      </c>
      <c r="B694">
        <v>1008321</v>
      </c>
      <c r="C694">
        <v>2015</v>
      </c>
      <c r="D694" t="s">
        <v>43</v>
      </c>
      <c r="E694" t="s">
        <v>44</v>
      </c>
      <c r="F694" t="s">
        <v>45</v>
      </c>
      <c r="G694" s="1" t="s">
        <v>560</v>
      </c>
      <c r="I694" s="1" t="s">
        <v>47</v>
      </c>
      <c r="J694" t="s">
        <v>86</v>
      </c>
      <c r="K694" t="s">
        <v>49</v>
      </c>
      <c r="L694" s="1">
        <v>9731.9830000000002</v>
      </c>
      <c r="M694">
        <v>74.89</v>
      </c>
      <c r="N694">
        <v>341.6</v>
      </c>
      <c r="O694">
        <v>43.37</v>
      </c>
      <c r="P694">
        <v>1E-3</v>
      </c>
      <c r="Q694">
        <v>1E-3</v>
      </c>
      <c r="R694">
        <v>0.33200000000000002</v>
      </c>
      <c r="S694">
        <v>0.33200000000000002</v>
      </c>
      <c r="T694" s="1">
        <v>2</v>
      </c>
      <c r="U694" s="1">
        <v>10</v>
      </c>
      <c r="V694" s="1">
        <v>0</v>
      </c>
      <c r="W694" s="1" t="s">
        <v>49</v>
      </c>
      <c r="AC694" s="1" t="s">
        <v>50</v>
      </c>
      <c r="AD694" s="1">
        <v>3</v>
      </c>
      <c r="AE694">
        <v>0.1</v>
      </c>
      <c r="AF694" s="1">
        <v>9.8000000000000007</v>
      </c>
      <c r="AG694" s="1" t="s">
        <v>50</v>
      </c>
      <c r="AH694" s="1">
        <v>7</v>
      </c>
      <c r="AI694">
        <v>143</v>
      </c>
      <c r="AJ694" s="1">
        <v>0.1</v>
      </c>
      <c r="AK694">
        <v>0</v>
      </c>
    </row>
    <row r="695" spans="1:37" x14ac:dyDescent="0.25">
      <c r="A695" t="s">
        <v>561</v>
      </c>
      <c r="B695">
        <v>1012024</v>
      </c>
      <c r="C695">
        <v>2015</v>
      </c>
      <c r="D695" t="s">
        <v>43</v>
      </c>
      <c r="E695" t="s">
        <v>44</v>
      </c>
      <c r="F695" t="s">
        <v>45</v>
      </c>
      <c r="G695" s="1" t="s">
        <v>560</v>
      </c>
      <c r="I695" s="1" t="s">
        <v>47</v>
      </c>
      <c r="J695" t="s">
        <v>555</v>
      </c>
      <c r="K695" t="s">
        <v>49</v>
      </c>
      <c r="L695" s="1">
        <v>527210.5318765</v>
      </c>
      <c r="M695">
        <v>80</v>
      </c>
      <c r="N695">
        <v>35</v>
      </c>
      <c r="O695">
        <v>47.029577500000002</v>
      </c>
      <c r="P695">
        <v>6.3683000000000003E-3</v>
      </c>
      <c r="Q695">
        <v>6.3683000000000003E-3</v>
      </c>
      <c r="R695">
        <v>0.84115329999999999</v>
      </c>
      <c r="S695">
        <v>0.84115329999999999</v>
      </c>
      <c r="T695" s="1">
        <v>44</v>
      </c>
      <c r="U695" s="1">
        <v>88</v>
      </c>
      <c r="V695" s="1">
        <v>0</v>
      </c>
      <c r="W695" s="1" t="s">
        <v>49</v>
      </c>
      <c r="AC695" s="1" t="s">
        <v>50</v>
      </c>
      <c r="AD695" s="1">
        <v>88</v>
      </c>
      <c r="AE695">
        <v>3.8132697000000002</v>
      </c>
      <c r="AF695" s="1">
        <v>118.9126923</v>
      </c>
      <c r="AG695" s="1" t="s">
        <v>49</v>
      </c>
    </row>
    <row r="696" spans="1:37" x14ac:dyDescent="0.25">
      <c r="A696" t="s">
        <v>554</v>
      </c>
      <c r="B696">
        <v>1009265</v>
      </c>
      <c r="C696">
        <v>2015</v>
      </c>
      <c r="D696" t="s">
        <v>43</v>
      </c>
      <c r="E696" t="s">
        <v>44</v>
      </c>
      <c r="F696" t="s">
        <v>45</v>
      </c>
      <c r="G696" s="1" t="s">
        <v>562</v>
      </c>
      <c r="I696" s="1" t="s">
        <v>47</v>
      </c>
      <c r="J696" t="s">
        <v>555</v>
      </c>
      <c r="K696" t="s">
        <v>49</v>
      </c>
      <c r="L696" s="1">
        <v>192959.64</v>
      </c>
      <c r="M696">
        <v>71.400000000000006</v>
      </c>
      <c r="N696">
        <v>82.83</v>
      </c>
      <c r="O696">
        <v>28.3</v>
      </c>
      <c r="P696">
        <v>2.1800000000000001E-3</v>
      </c>
      <c r="Q696">
        <v>6.1700000000000001E-3</v>
      </c>
      <c r="R696">
        <v>0.73711000000000004</v>
      </c>
      <c r="S696">
        <v>0.86148000000000002</v>
      </c>
      <c r="T696" s="1">
        <v>20</v>
      </c>
      <c r="U696" s="1">
        <v>153</v>
      </c>
      <c r="V696" s="1">
        <v>0</v>
      </c>
      <c r="W696" s="1" t="s">
        <v>49</v>
      </c>
      <c r="AC696" s="1" t="s">
        <v>50</v>
      </c>
      <c r="AD696" s="1">
        <v>153</v>
      </c>
      <c r="AE696">
        <v>6.5704826000000001</v>
      </c>
      <c r="AF696" s="1">
        <v>106.6046733</v>
      </c>
      <c r="AG696" s="1" t="s">
        <v>49</v>
      </c>
    </row>
    <row r="697" spans="1:37" x14ac:dyDescent="0.25">
      <c r="A697" t="s">
        <v>557</v>
      </c>
      <c r="B697">
        <v>1008530</v>
      </c>
      <c r="C697">
        <v>2015</v>
      </c>
      <c r="D697" t="s">
        <v>43</v>
      </c>
      <c r="E697" t="s">
        <v>44</v>
      </c>
      <c r="F697" t="s">
        <v>45</v>
      </c>
      <c r="G697" s="1" t="s">
        <v>562</v>
      </c>
      <c r="I697" s="1" t="s">
        <v>47</v>
      </c>
      <c r="J697" t="s">
        <v>86</v>
      </c>
      <c r="K697" t="s">
        <v>49</v>
      </c>
      <c r="L697" s="1">
        <v>3179555.07</v>
      </c>
      <c r="M697">
        <v>128.84</v>
      </c>
      <c r="N697">
        <v>21.91</v>
      </c>
      <c r="O697">
        <v>25.84</v>
      </c>
      <c r="P697">
        <v>1.65E-3</v>
      </c>
      <c r="Q697">
        <v>0.56418999999999997</v>
      </c>
      <c r="R697">
        <v>5.1150000000000001E-2</v>
      </c>
      <c r="S697">
        <v>0.84696000000000005</v>
      </c>
      <c r="T697" s="1">
        <v>261</v>
      </c>
      <c r="U697" s="1">
        <v>555</v>
      </c>
      <c r="V697" s="1">
        <v>0</v>
      </c>
      <c r="W697" s="1" t="s">
        <v>49</v>
      </c>
      <c r="AC697" s="1" t="s">
        <v>50</v>
      </c>
      <c r="AD697" s="1">
        <v>352</v>
      </c>
      <c r="AE697">
        <v>6.0491400000000004</v>
      </c>
      <c r="AF697" s="1">
        <v>39.71069</v>
      </c>
      <c r="AG697" s="1" t="s">
        <v>50</v>
      </c>
      <c r="AH697" s="1">
        <v>203</v>
      </c>
      <c r="AI697">
        <v>690.82623999999998</v>
      </c>
      <c r="AJ697" s="1">
        <v>1.24977</v>
      </c>
      <c r="AK697">
        <v>8.1999999999999998E-4</v>
      </c>
    </row>
    <row r="698" spans="1:37" x14ac:dyDescent="0.25">
      <c r="A698" t="s">
        <v>558</v>
      </c>
      <c r="B698">
        <v>1008321</v>
      </c>
      <c r="C698">
        <v>2015</v>
      </c>
      <c r="D698" t="s">
        <v>43</v>
      </c>
      <c r="E698" t="s">
        <v>44</v>
      </c>
      <c r="F698" t="s">
        <v>45</v>
      </c>
      <c r="G698" s="1" t="s">
        <v>562</v>
      </c>
      <c r="I698" s="1" t="s">
        <v>47</v>
      </c>
      <c r="J698" t="s">
        <v>86</v>
      </c>
      <c r="K698" t="s">
        <v>49</v>
      </c>
      <c r="L698" s="1">
        <v>177423.84099999999</v>
      </c>
      <c r="M698">
        <v>75.11</v>
      </c>
      <c r="N698">
        <v>69.56</v>
      </c>
      <c r="O698">
        <v>31.15</v>
      </c>
      <c r="P698">
        <v>4.0000000000000001E-3</v>
      </c>
      <c r="Q698">
        <v>0.221</v>
      </c>
      <c r="R698">
        <v>0.46</v>
      </c>
      <c r="S698">
        <v>0.85699999999999998</v>
      </c>
      <c r="T698" s="1">
        <v>24</v>
      </c>
      <c r="U698" s="1">
        <v>71</v>
      </c>
      <c r="V698" s="1">
        <v>0</v>
      </c>
      <c r="W698" s="1" t="s">
        <v>49</v>
      </c>
      <c r="AC698" s="1" t="s">
        <v>50</v>
      </c>
      <c r="AD698" s="1">
        <v>5</v>
      </c>
      <c r="AE698">
        <v>2.4</v>
      </c>
      <c r="AF698" s="1">
        <v>9.8000000000000007</v>
      </c>
      <c r="AG698" s="1" t="s">
        <v>50</v>
      </c>
      <c r="AH698" s="1">
        <v>24</v>
      </c>
      <c r="AI698">
        <v>188.5</v>
      </c>
      <c r="AJ698" s="1">
        <v>0.5</v>
      </c>
      <c r="AK698">
        <v>0</v>
      </c>
    </row>
    <row r="699" spans="1:37" x14ac:dyDescent="0.25">
      <c r="A699" t="s">
        <v>563</v>
      </c>
      <c r="B699">
        <v>1008806</v>
      </c>
      <c r="C699">
        <v>2015</v>
      </c>
      <c r="D699" t="s">
        <v>43</v>
      </c>
      <c r="E699" t="s">
        <v>44</v>
      </c>
      <c r="F699" t="s">
        <v>45</v>
      </c>
      <c r="G699" s="1" t="s">
        <v>562</v>
      </c>
      <c r="I699" s="1" t="s">
        <v>62</v>
      </c>
      <c r="K699" t="s">
        <v>49</v>
      </c>
      <c r="L699" s="1">
        <v>1844760.6</v>
      </c>
      <c r="M699">
        <v>121.8368421</v>
      </c>
      <c r="N699">
        <v>34.383333299999997</v>
      </c>
      <c r="O699">
        <v>30.9</v>
      </c>
      <c r="P699">
        <v>0</v>
      </c>
      <c r="Q699">
        <v>0</v>
      </c>
      <c r="R699">
        <v>0.01</v>
      </c>
      <c r="S699">
        <v>0.01</v>
      </c>
      <c r="T699" s="1">
        <v>95</v>
      </c>
      <c r="U699" s="1">
        <v>639</v>
      </c>
      <c r="V699" s="1">
        <v>0</v>
      </c>
      <c r="W699" s="1" t="s">
        <v>49</v>
      </c>
      <c r="AC699" s="1" t="s">
        <v>50</v>
      </c>
      <c r="AD699" s="1">
        <v>325</v>
      </c>
      <c r="AE699">
        <v>6.3704460999999997</v>
      </c>
      <c r="AF699" s="1">
        <v>132.46291719999999</v>
      </c>
      <c r="AG699" s="1" t="s">
        <v>50</v>
      </c>
      <c r="AH699" s="1">
        <v>314</v>
      </c>
      <c r="AI699">
        <v>13876.713293299999</v>
      </c>
      <c r="AJ699" s="1">
        <v>80.258243899999997</v>
      </c>
      <c r="AK699">
        <v>2.89746E-2</v>
      </c>
    </row>
    <row r="700" spans="1:37" x14ac:dyDescent="0.25">
      <c r="A700" t="s">
        <v>564</v>
      </c>
      <c r="B700">
        <v>1010701</v>
      </c>
      <c r="C700">
        <v>2015</v>
      </c>
      <c r="D700" t="s">
        <v>43</v>
      </c>
      <c r="E700" t="s">
        <v>44</v>
      </c>
      <c r="F700" t="s">
        <v>45</v>
      </c>
      <c r="G700" s="1" t="s">
        <v>562</v>
      </c>
      <c r="I700" s="1" t="s">
        <v>62</v>
      </c>
      <c r="K700" t="s">
        <v>49</v>
      </c>
      <c r="L700" s="1">
        <v>3860000</v>
      </c>
      <c r="M700">
        <v>149</v>
      </c>
      <c r="N700">
        <v>32</v>
      </c>
      <c r="O700">
        <v>38</v>
      </c>
      <c r="P700">
        <v>2E-3</v>
      </c>
      <c r="Q700">
        <v>8.9999999999999993E-3</v>
      </c>
      <c r="R700">
        <v>0.6</v>
      </c>
      <c r="S700">
        <v>0.9</v>
      </c>
      <c r="T700" s="1">
        <v>176</v>
      </c>
      <c r="U700" s="1">
        <v>458</v>
      </c>
      <c r="V700" s="1">
        <v>0</v>
      </c>
      <c r="W700" s="1" t="s">
        <v>49</v>
      </c>
      <c r="AC700" s="1" t="s">
        <v>50</v>
      </c>
      <c r="AD700" s="1">
        <v>458</v>
      </c>
      <c r="AE700">
        <v>3.9</v>
      </c>
      <c r="AF700" s="1">
        <v>323.5</v>
      </c>
      <c r="AG700" s="1" t="s">
        <v>49</v>
      </c>
    </row>
    <row r="701" spans="1:37" x14ac:dyDescent="0.25">
      <c r="A701" t="s">
        <v>561</v>
      </c>
      <c r="B701">
        <v>1012024</v>
      </c>
      <c r="C701">
        <v>2015</v>
      </c>
      <c r="D701" t="s">
        <v>43</v>
      </c>
      <c r="E701" t="s">
        <v>44</v>
      </c>
      <c r="F701" t="s">
        <v>45</v>
      </c>
      <c r="G701" s="1" t="s">
        <v>565</v>
      </c>
      <c r="I701" s="1" t="s">
        <v>47</v>
      </c>
      <c r="J701" t="s">
        <v>555</v>
      </c>
      <c r="K701" t="s">
        <v>49</v>
      </c>
      <c r="L701" s="1">
        <v>22429.673104000001</v>
      </c>
      <c r="M701">
        <v>80</v>
      </c>
      <c r="N701">
        <v>35</v>
      </c>
      <c r="O701">
        <v>37.9</v>
      </c>
      <c r="P701">
        <v>6.3683000000000003E-3</v>
      </c>
      <c r="Q701">
        <v>6.3683000000000003E-3</v>
      </c>
      <c r="R701">
        <v>0.84115329999999999</v>
      </c>
      <c r="S701">
        <v>0.84115329999999999</v>
      </c>
      <c r="T701" s="1">
        <v>1</v>
      </c>
      <c r="U701" s="1">
        <v>2</v>
      </c>
      <c r="V701" s="1">
        <v>0</v>
      </c>
      <c r="W701" s="1" t="s">
        <v>49</v>
      </c>
      <c r="AC701" s="1" t="s">
        <v>50</v>
      </c>
      <c r="AD701" s="1">
        <v>2</v>
      </c>
      <c r="AE701">
        <v>0.16238859999999999</v>
      </c>
      <c r="AF701" s="1">
        <v>5.0650075000000001</v>
      </c>
      <c r="AG701" s="1" t="s">
        <v>49</v>
      </c>
    </row>
    <row r="702" spans="1:37" x14ac:dyDescent="0.25">
      <c r="A702" t="s">
        <v>566</v>
      </c>
      <c r="B702">
        <v>1008295</v>
      </c>
      <c r="C702">
        <v>2015</v>
      </c>
      <c r="D702" t="s">
        <v>43</v>
      </c>
      <c r="E702" t="s">
        <v>44</v>
      </c>
      <c r="F702" t="s">
        <v>45</v>
      </c>
      <c r="G702" s="1" t="s">
        <v>567</v>
      </c>
      <c r="I702" s="1" t="s">
        <v>47</v>
      </c>
      <c r="J702" t="s">
        <v>86</v>
      </c>
      <c r="K702" t="s">
        <v>49</v>
      </c>
      <c r="L702" s="1">
        <v>281.42200000000003</v>
      </c>
      <c r="M702">
        <v>77</v>
      </c>
      <c r="N702">
        <v>580</v>
      </c>
      <c r="O702">
        <v>64</v>
      </c>
      <c r="P702">
        <v>2.6205999999999998E-3</v>
      </c>
      <c r="Q702">
        <v>2.6205999999999998E-3</v>
      </c>
      <c r="R702">
        <v>0.63230489999999995</v>
      </c>
      <c r="S702">
        <v>0.63230489999999995</v>
      </c>
      <c r="T702" s="1">
        <v>1</v>
      </c>
      <c r="U702" s="1">
        <v>2</v>
      </c>
      <c r="V702" s="1">
        <v>0</v>
      </c>
      <c r="W702" s="1" t="s">
        <v>49</v>
      </c>
      <c r="AC702" s="1" t="s">
        <v>50</v>
      </c>
      <c r="AD702" s="1">
        <v>2</v>
      </c>
      <c r="AE702">
        <v>5.4000000000000001E-4</v>
      </c>
      <c r="AF702" s="1">
        <v>4.7460000000000002E-2</v>
      </c>
      <c r="AG702" s="1" t="s">
        <v>49</v>
      </c>
    </row>
    <row r="703" spans="1:37" x14ac:dyDescent="0.25">
      <c r="A703" t="s">
        <v>568</v>
      </c>
      <c r="B703">
        <v>1008590</v>
      </c>
      <c r="C703">
        <v>2015</v>
      </c>
      <c r="D703" t="s">
        <v>43</v>
      </c>
      <c r="E703" t="s">
        <v>44</v>
      </c>
      <c r="F703" t="s">
        <v>45</v>
      </c>
      <c r="G703" s="1" t="s">
        <v>567</v>
      </c>
      <c r="I703" s="1" t="s">
        <v>47</v>
      </c>
      <c r="J703" t="s">
        <v>60</v>
      </c>
      <c r="K703" t="s">
        <v>49</v>
      </c>
      <c r="L703" s="1">
        <v>7345.89</v>
      </c>
      <c r="M703">
        <v>140</v>
      </c>
      <c r="N703">
        <v>28</v>
      </c>
      <c r="O703">
        <v>63.1</v>
      </c>
      <c r="P703">
        <v>0</v>
      </c>
      <c r="Q703">
        <v>0</v>
      </c>
      <c r="R703">
        <v>0.287941</v>
      </c>
      <c r="S703">
        <v>0.287941</v>
      </c>
      <c r="T703" s="1">
        <v>1</v>
      </c>
      <c r="U703" s="1">
        <v>1</v>
      </c>
      <c r="V703" s="1">
        <v>0</v>
      </c>
      <c r="W703" s="1" t="s">
        <v>49</v>
      </c>
      <c r="AC703" s="1" t="s">
        <v>49</v>
      </c>
      <c r="AG703" s="1" t="s">
        <v>50</v>
      </c>
      <c r="AH703" s="1">
        <v>1</v>
      </c>
      <c r="AI703">
        <v>5.3577199999999996</v>
      </c>
      <c r="AJ703" s="1">
        <v>4.5500000000000002E-3</v>
      </c>
      <c r="AK703">
        <v>0</v>
      </c>
    </row>
    <row r="704" spans="1:37" x14ac:dyDescent="0.25">
      <c r="A704" t="s">
        <v>569</v>
      </c>
      <c r="B704">
        <v>1008353</v>
      </c>
      <c r="C704">
        <v>2015</v>
      </c>
      <c r="D704" t="s">
        <v>43</v>
      </c>
      <c r="E704" t="s">
        <v>44</v>
      </c>
      <c r="F704" t="s">
        <v>45</v>
      </c>
      <c r="G704" s="1" t="s">
        <v>570</v>
      </c>
      <c r="I704" s="1" t="s">
        <v>47</v>
      </c>
      <c r="J704" t="s">
        <v>86</v>
      </c>
      <c r="K704" t="s">
        <v>49</v>
      </c>
      <c r="L704" s="1">
        <v>12920.31</v>
      </c>
      <c r="M704">
        <v>110</v>
      </c>
      <c r="N704">
        <v>20</v>
      </c>
      <c r="O704">
        <v>43.28</v>
      </c>
      <c r="P704">
        <v>3.0000000000000001E-3</v>
      </c>
      <c r="Q704">
        <v>3.0000000000000001E-3</v>
      </c>
      <c r="R704">
        <v>6.3E-2</v>
      </c>
      <c r="S704">
        <v>6.3E-2</v>
      </c>
      <c r="T704" s="1">
        <v>30</v>
      </c>
      <c r="U704" s="1">
        <v>4</v>
      </c>
      <c r="V704" s="1">
        <v>0</v>
      </c>
      <c r="W704" s="1" t="s">
        <v>49</v>
      </c>
      <c r="X704" s="1">
        <v>0</v>
      </c>
      <c r="AA704">
        <v>0</v>
      </c>
      <c r="AB704" s="1">
        <v>0</v>
      </c>
      <c r="AC704" s="1" t="s">
        <v>50</v>
      </c>
      <c r="AD704" s="1">
        <v>2</v>
      </c>
      <c r="AE704">
        <v>0.1</v>
      </c>
      <c r="AF704" s="1">
        <v>0.4</v>
      </c>
      <c r="AG704" s="1" t="s">
        <v>49</v>
      </c>
      <c r="AH704" s="1">
        <v>0</v>
      </c>
      <c r="AI704">
        <v>0</v>
      </c>
      <c r="AJ704" s="1">
        <v>0</v>
      </c>
      <c r="AK704">
        <v>0</v>
      </c>
    </row>
    <row r="705" spans="1:37" x14ac:dyDescent="0.25">
      <c r="A705" t="s">
        <v>571</v>
      </c>
      <c r="B705">
        <v>1009052</v>
      </c>
      <c r="C705">
        <v>2015</v>
      </c>
      <c r="D705" t="s">
        <v>43</v>
      </c>
      <c r="E705" t="s">
        <v>44</v>
      </c>
      <c r="F705" t="s">
        <v>45</v>
      </c>
      <c r="G705" s="1" t="s">
        <v>572</v>
      </c>
      <c r="I705" s="1" t="s">
        <v>47</v>
      </c>
      <c r="J705" t="s">
        <v>48</v>
      </c>
      <c r="K705" t="s">
        <v>49</v>
      </c>
      <c r="L705" s="1">
        <v>14875</v>
      </c>
      <c r="M705">
        <v>75</v>
      </c>
      <c r="N705">
        <v>158</v>
      </c>
      <c r="O705">
        <v>44</v>
      </c>
      <c r="P705">
        <v>0.1</v>
      </c>
      <c r="Q705">
        <v>0.56999999999999995</v>
      </c>
      <c r="R705">
        <v>5.0000000000000001E-3</v>
      </c>
      <c r="S705">
        <v>1.43E-2</v>
      </c>
      <c r="T705" s="1">
        <v>2</v>
      </c>
      <c r="U705" s="1">
        <v>2</v>
      </c>
      <c r="V705" s="1">
        <v>0</v>
      </c>
      <c r="W705" s="1" t="s">
        <v>49</v>
      </c>
      <c r="AC705" s="1" t="s">
        <v>50</v>
      </c>
      <c r="AD705" s="1">
        <v>2</v>
      </c>
      <c r="AE705">
        <v>0.42393799999999998</v>
      </c>
      <c r="AF705" s="1">
        <v>2.8708752</v>
      </c>
      <c r="AG705" s="1" t="s">
        <v>49</v>
      </c>
    </row>
    <row r="706" spans="1:37" x14ac:dyDescent="0.25">
      <c r="A706" t="s">
        <v>573</v>
      </c>
      <c r="B706">
        <v>1010397</v>
      </c>
      <c r="C706">
        <v>2015</v>
      </c>
      <c r="D706" t="s">
        <v>43</v>
      </c>
      <c r="E706" t="s">
        <v>44</v>
      </c>
      <c r="F706" t="s">
        <v>45</v>
      </c>
      <c r="G706" s="1" t="s">
        <v>572</v>
      </c>
      <c r="I706" s="1" t="s">
        <v>47</v>
      </c>
      <c r="J706" t="s">
        <v>234</v>
      </c>
      <c r="K706" t="s">
        <v>49</v>
      </c>
      <c r="L706" s="1">
        <v>223421.19896899999</v>
      </c>
      <c r="M706">
        <v>67.664056700000003</v>
      </c>
      <c r="N706">
        <v>54.828696299999997</v>
      </c>
      <c r="O706">
        <v>0</v>
      </c>
      <c r="P706">
        <v>2.3457700000000001E-2</v>
      </c>
      <c r="Q706">
        <v>2.3457700000000001E-2</v>
      </c>
      <c r="R706">
        <v>0.53800579999999998</v>
      </c>
      <c r="S706">
        <v>0.53800579999999998</v>
      </c>
      <c r="T706" s="1">
        <v>14</v>
      </c>
      <c r="U706" s="1">
        <v>31</v>
      </c>
      <c r="V706" s="1">
        <v>0</v>
      </c>
      <c r="W706" s="1" t="s">
        <v>49</v>
      </c>
      <c r="AC706" s="1" t="s">
        <v>49</v>
      </c>
      <c r="AG706" s="1" t="s">
        <v>50</v>
      </c>
      <c r="AH706" s="1">
        <v>31</v>
      </c>
      <c r="AI706">
        <v>1717.7608702</v>
      </c>
      <c r="AJ706" s="1">
        <v>4.0387183000000002</v>
      </c>
      <c r="AK706">
        <v>2.4142999999999999E-3</v>
      </c>
    </row>
    <row r="707" spans="1:37" x14ac:dyDescent="0.25">
      <c r="A707" t="s">
        <v>574</v>
      </c>
      <c r="B707">
        <v>1008232</v>
      </c>
      <c r="C707">
        <v>2015</v>
      </c>
      <c r="D707" t="s">
        <v>43</v>
      </c>
      <c r="E707" t="s">
        <v>44</v>
      </c>
      <c r="F707" t="s">
        <v>45</v>
      </c>
      <c r="G707" s="1" t="s">
        <v>575</v>
      </c>
      <c r="I707" s="1" t="s">
        <v>47</v>
      </c>
      <c r="J707" t="s">
        <v>48</v>
      </c>
      <c r="K707" t="s">
        <v>49</v>
      </c>
      <c r="L707" s="1">
        <v>2575.73</v>
      </c>
      <c r="M707">
        <v>100</v>
      </c>
      <c r="N707">
        <v>700</v>
      </c>
      <c r="O707">
        <v>50</v>
      </c>
      <c r="P707">
        <v>2.4979299999999999E-2</v>
      </c>
      <c r="Q707">
        <v>2.4979299999999999E-2</v>
      </c>
      <c r="R707">
        <v>0.82354059999999996</v>
      </c>
      <c r="S707">
        <v>0.82354059999999996</v>
      </c>
      <c r="T707" s="1">
        <v>2</v>
      </c>
      <c r="U707" s="1">
        <v>6</v>
      </c>
      <c r="V707" s="1">
        <v>0</v>
      </c>
      <c r="W707" s="1" t="s">
        <v>49</v>
      </c>
      <c r="AC707" s="1" t="s">
        <v>50</v>
      </c>
      <c r="AD707" s="1">
        <v>6</v>
      </c>
      <c r="AE707">
        <v>0.70851149999999996</v>
      </c>
      <c r="AF707" s="1">
        <v>9.5998316999999993</v>
      </c>
      <c r="AG707" s="1" t="s">
        <v>49</v>
      </c>
    </row>
    <row r="708" spans="1:37" x14ac:dyDescent="0.25">
      <c r="A708" t="s">
        <v>574</v>
      </c>
      <c r="B708">
        <v>1008232</v>
      </c>
      <c r="C708">
        <v>2015</v>
      </c>
      <c r="D708" t="s">
        <v>43</v>
      </c>
      <c r="E708" t="s">
        <v>44</v>
      </c>
      <c r="F708" t="s">
        <v>45</v>
      </c>
      <c r="G708" s="1" t="s">
        <v>576</v>
      </c>
      <c r="I708" s="1" t="s">
        <v>47</v>
      </c>
      <c r="J708" t="s">
        <v>48</v>
      </c>
      <c r="K708" t="s">
        <v>49</v>
      </c>
      <c r="L708" s="1">
        <v>11.66</v>
      </c>
      <c r="M708">
        <v>100</v>
      </c>
      <c r="N708">
        <v>700</v>
      </c>
      <c r="O708">
        <v>50</v>
      </c>
      <c r="P708">
        <v>3.2469999999999999E-2</v>
      </c>
      <c r="Q708">
        <v>3.2469999999999999E-2</v>
      </c>
      <c r="R708">
        <v>0.85583299999999995</v>
      </c>
      <c r="S708">
        <v>0.85583299999999995</v>
      </c>
      <c r="T708" s="1">
        <v>1</v>
      </c>
      <c r="U708" s="1">
        <v>3</v>
      </c>
      <c r="V708" s="1">
        <v>0</v>
      </c>
      <c r="W708" s="1" t="s">
        <v>49</v>
      </c>
      <c r="AC708" s="1" t="s">
        <v>50</v>
      </c>
      <c r="AD708" s="1">
        <v>3</v>
      </c>
      <c r="AE708">
        <v>3.6286999999999999E-3</v>
      </c>
      <c r="AF708" s="1">
        <v>5.2616700000000002E-2</v>
      </c>
      <c r="AG708" s="1" t="s">
        <v>49</v>
      </c>
    </row>
    <row r="709" spans="1:37" x14ac:dyDescent="0.25">
      <c r="A709" t="s">
        <v>574</v>
      </c>
      <c r="B709">
        <v>1008232</v>
      </c>
      <c r="C709">
        <v>2015</v>
      </c>
      <c r="D709" t="s">
        <v>43</v>
      </c>
      <c r="E709" t="s">
        <v>44</v>
      </c>
      <c r="F709" t="s">
        <v>45</v>
      </c>
      <c r="G709" s="1" t="s">
        <v>577</v>
      </c>
      <c r="I709" s="1" t="s">
        <v>47</v>
      </c>
      <c r="J709" t="s">
        <v>48</v>
      </c>
      <c r="K709" t="s">
        <v>49</v>
      </c>
      <c r="L709" s="1">
        <v>3346.52</v>
      </c>
      <c r="M709">
        <v>100</v>
      </c>
      <c r="N709">
        <v>700</v>
      </c>
      <c r="O709">
        <v>50</v>
      </c>
      <c r="P709">
        <v>2.3523200000000001E-2</v>
      </c>
      <c r="Q709">
        <v>2.3523200000000001E-2</v>
      </c>
      <c r="R709">
        <v>0.85044589999999998</v>
      </c>
      <c r="S709">
        <v>0.85044589999999998</v>
      </c>
      <c r="T709" s="1">
        <v>1</v>
      </c>
      <c r="U709" s="1">
        <v>4</v>
      </c>
      <c r="V709" s="1">
        <v>0</v>
      </c>
      <c r="W709" s="1" t="s">
        <v>49</v>
      </c>
      <c r="AC709" s="1" t="s">
        <v>50</v>
      </c>
      <c r="AD709" s="1">
        <v>4</v>
      </c>
      <c r="AE709">
        <v>1.0078825</v>
      </c>
      <c r="AF709" s="1">
        <v>12.5128027</v>
      </c>
      <c r="AG709" s="1" t="s">
        <v>49</v>
      </c>
    </row>
    <row r="710" spans="1:37" x14ac:dyDescent="0.25">
      <c r="A710" t="s">
        <v>578</v>
      </c>
      <c r="B710">
        <v>1008204</v>
      </c>
      <c r="C710">
        <v>2015</v>
      </c>
      <c r="D710" t="s">
        <v>43</v>
      </c>
      <c r="E710" t="s">
        <v>44</v>
      </c>
      <c r="F710" t="s">
        <v>45</v>
      </c>
      <c r="G710" s="1" t="s">
        <v>579</v>
      </c>
      <c r="I710" s="1" t="s">
        <v>62</v>
      </c>
      <c r="K710" t="s">
        <v>49</v>
      </c>
      <c r="L710" s="1">
        <v>3907</v>
      </c>
      <c r="M710">
        <v>70</v>
      </c>
      <c r="N710">
        <v>485</v>
      </c>
      <c r="O710">
        <v>57.2</v>
      </c>
      <c r="P710">
        <v>3.8800000000000002E-3</v>
      </c>
      <c r="Q710">
        <v>1.1220000000000001E-2</v>
      </c>
      <c r="R710">
        <v>2.0129999999999999E-2</v>
      </c>
      <c r="S710">
        <v>0.14680000000000001</v>
      </c>
      <c r="T710" s="1">
        <v>1</v>
      </c>
      <c r="U710" s="1">
        <v>1</v>
      </c>
      <c r="V710" s="1">
        <v>0</v>
      </c>
      <c r="W710" s="1" t="s">
        <v>49</v>
      </c>
      <c r="X710" s="1">
        <v>0</v>
      </c>
      <c r="Y710">
        <v>0</v>
      </c>
      <c r="Z710">
        <v>0</v>
      </c>
      <c r="AA710">
        <v>0</v>
      </c>
      <c r="AB710" s="1">
        <v>0</v>
      </c>
      <c r="AC710" s="1" t="s">
        <v>50</v>
      </c>
      <c r="AD710" s="1">
        <v>1</v>
      </c>
      <c r="AE710">
        <v>0</v>
      </c>
      <c r="AF710" s="1">
        <v>0.18</v>
      </c>
      <c r="AG710" s="1" t="s">
        <v>49</v>
      </c>
      <c r="AH710" s="1">
        <v>0</v>
      </c>
      <c r="AI710">
        <v>0</v>
      </c>
      <c r="AJ710" s="1">
        <v>0</v>
      </c>
      <c r="AK710">
        <v>0</v>
      </c>
    </row>
    <row r="711" spans="1:37" x14ac:dyDescent="0.25">
      <c r="A711" t="s">
        <v>580</v>
      </c>
      <c r="B711">
        <v>1011518</v>
      </c>
      <c r="C711">
        <v>2015</v>
      </c>
      <c r="D711" t="s">
        <v>43</v>
      </c>
      <c r="E711" t="s">
        <v>44</v>
      </c>
      <c r="F711" t="s">
        <v>45</v>
      </c>
      <c r="G711" s="1" t="s">
        <v>579</v>
      </c>
      <c r="I711" s="1" t="s">
        <v>47</v>
      </c>
      <c r="J711" t="s">
        <v>581</v>
      </c>
      <c r="K711" t="s">
        <v>49</v>
      </c>
      <c r="L711" s="1">
        <v>10676.49</v>
      </c>
      <c r="M711">
        <v>75</v>
      </c>
      <c r="N711">
        <v>65</v>
      </c>
      <c r="O711">
        <v>69.8</v>
      </c>
      <c r="P711">
        <v>0</v>
      </c>
      <c r="Q711">
        <v>9.1500000000000001E-3</v>
      </c>
      <c r="R711">
        <v>0</v>
      </c>
      <c r="S711">
        <v>0.55978300000000003</v>
      </c>
      <c r="T711" s="1">
        <v>1</v>
      </c>
      <c r="U711" s="1">
        <v>3</v>
      </c>
      <c r="V711" s="1">
        <v>0</v>
      </c>
      <c r="W711" s="1" t="s">
        <v>49</v>
      </c>
      <c r="AC711" s="1" t="s">
        <v>50</v>
      </c>
      <c r="AD711" s="1">
        <v>3</v>
      </c>
      <c r="AE711">
        <v>7.4168799999999993E-2</v>
      </c>
      <c r="AF711" s="1">
        <v>1.6268948000000001</v>
      </c>
      <c r="AG711" s="1" t="s">
        <v>49</v>
      </c>
    </row>
    <row r="712" spans="1:37" x14ac:dyDescent="0.25">
      <c r="A712" t="s">
        <v>568</v>
      </c>
      <c r="B712">
        <v>1008590</v>
      </c>
      <c r="C712">
        <v>2015</v>
      </c>
      <c r="D712" t="s">
        <v>43</v>
      </c>
      <c r="E712" t="s">
        <v>44</v>
      </c>
      <c r="F712" t="s">
        <v>45</v>
      </c>
      <c r="G712" s="1" t="s">
        <v>582</v>
      </c>
      <c r="I712" s="1" t="s">
        <v>47</v>
      </c>
      <c r="J712" t="s">
        <v>60</v>
      </c>
      <c r="K712" t="s">
        <v>49</v>
      </c>
      <c r="L712" s="1">
        <v>9849.36</v>
      </c>
      <c r="M712">
        <v>116</v>
      </c>
      <c r="N712">
        <v>95</v>
      </c>
      <c r="O712">
        <v>72.56</v>
      </c>
      <c r="P712">
        <v>0</v>
      </c>
      <c r="Q712">
        <v>0</v>
      </c>
      <c r="R712">
        <v>5.1676E-2</v>
      </c>
      <c r="S712">
        <v>5.1676E-2</v>
      </c>
      <c r="T712" s="1">
        <v>1</v>
      </c>
      <c r="U712" s="1">
        <v>3</v>
      </c>
      <c r="V712" s="1">
        <v>0</v>
      </c>
      <c r="W712" s="1" t="s">
        <v>49</v>
      </c>
      <c r="AC712" s="1" t="s">
        <v>49</v>
      </c>
      <c r="AG712" s="1" t="s">
        <v>50</v>
      </c>
      <c r="AH712" s="1">
        <v>3</v>
      </c>
      <c r="AI712">
        <v>169.01266000000001</v>
      </c>
      <c r="AJ712" s="1">
        <v>4.5929999999999999E-2</v>
      </c>
      <c r="AK712">
        <v>1.2999999999999999E-4</v>
      </c>
    </row>
    <row r="713" spans="1:37" x14ac:dyDescent="0.25">
      <c r="A713" t="s">
        <v>583</v>
      </c>
      <c r="B713">
        <v>1009125</v>
      </c>
      <c r="C713">
        <v>2015</v>
      </c>
      <c r="D713" t="s">
        <v>43</v>
      </c>
      <c r="E713" t="s">
        <v>44</v>
      </c>
      <c r="F713" t="s">
        <v>45</v>
      </c>
      <c r="G713" s="1" t="s">
        <v>584</v>
      </c>
      <c r="I713" s="1" t="s">
        <v>47</v>
      </c>
      <c r="J713" t="s">
        <v>541</v>
      </c>
      <c r="K713" t="s">
        <v>49</v>
      </c>
      <c r="L713" s="1">
        <v>60362.205000000002</v>
      </c>
      <c r="M713">
        <v>75</v>
      </c>
      <c r="N713">
        <v>400</v>
      </c>
      <c r="O713">
        <v>62.8</v>
      </c>
      <c r="P713">
        <v>1.44929E-2</v>
      </c>
      <c r="Q713">
        <v>1.44929E-2</v>
      </c>
      <c r="R713">
        <v>0.62295650000000002</v>
      </c>
      <c r="S713">
        <v>0.62295650000000002</v>
      </c>
      <c r="T713" s="1">
        <v>52</v>
      </c>
      <c r="U713" s="1">
        <v>9</v>
      </c>
      <c r="V713" s="1">
        <v>0</v>
      </c>
      <c r="W713" s="1" t="s">
        <v>49</v>
      </c>
      <c r="AC713" s="1" t="s">
        <v>49</v>
      </c>
      <c r="AG713" s="1" t="s">
        <v>50</v>
      </c>
      <c r="AH713" s="1">
        <v>9</v>
      </c>
      <c r="AI713">
        <v>679.83127249999995</v>
      </c>
      <c r="AJ713" s="1">
        <v>1.7956099000000001</v>
      </c>
      <c r="AK713">
        <v>9.2699999999999998E-4</v>
      </c>
    </row>
    <row r="714" spans="1:37" x14ac:dyDescent="0.25">
      <c r="A714" t="s">
        <v>585</v>
      </c>
      <c r="B714">
        <v>1011450</v>
      </c>
      <c r="C714">
        <v>2015</v>
      </c>
      <c r="D714" t="s">
        <v>43</v>
      </c>
      <c r="E714" t="s">
        <v>44</v>
      </c>
      <c r="F714" t="s">
        <v>45</v>
      </c>
      <c r="G714" s="1" t="s">
        <v>584</v>
      </c>
      <c r="I714" s="1" t="s">
        <v>47</v>
      </c>
      <c r="J714" t="s">
        <v>86</v>
      </c>
      <c r="K714" t="s">
        <v>49</v>
      </c>
      <c r="L714" s="1">
        <v>1877222.4561999999</v>
      </c>
      <c r="M714">
        <v>63.33</v>
      </c>
      <c r="N714">
        <v>188.67</v>
      </c>
      <c r="O714">
        <v>69.180000000000007</v>
      </c>
      <c r="P714">
        <v>9.4000000000000004E-3</v>
      </c>
      <c r="Q714">
        <v>9.4000000000000004E-3</v>
      </c>
      <c r="R714">
        <v>0.43559999999999999</v>
      </c>
      <c r="S714">
        <v>0.43559999999999999</v>
      </c>
      <c r="T714" s="1">
        <v>1438</v>
      </c>
      <c r="U714" s="1">
        <v>308</v>
      </c>
      <c r="V714" s="1">
        <v>0</v>
      </c>
      <c r="W714" s="1" t="s">
        <v>49</v>
      </c>
      <c r="AC714" s="1" t="s">
        <v>50</v>
      </c>
      <c r="AD714" s="1">
        <v>308</v>
      </c>
      <c r="AE714">
        <v>1.1524000000000001</v>
      </c>
      <c r="AF714" s="1">
        <v>19.464099999999998</v>
      </c>
      <c r="AG714" s="1" t="s">
        <v>50</v>
      </c>
      <c r="AH714" s="1">
        <v>308</v>
      </c>
      <c r="AI714">
        <v>24923.688699999999</v>
      </c>
      <c r="AJ714" s="1">
        <v>37.756399999999999</v>
      </c>
      <c r="AK714">
        <v>2.5399999999999999E-2</v>
      </c>
    </row>
    <row r="715" spans="1:37" x14ac:dyDescent="0.25">
      <c r="A715" t="s">
        <v>586</v>
      </c>
      <c r="B715">
        <v>1008852</v>
      </c>
      <c r="C715">
        <v>2015</v>
      </c>
      <c r="D715" t="s">
        <v>43</v>
      </c>
      <c r="E715" t="s">
        <v>44</v>
      </c>
      <c r="F715" t="s">
        <v>45</v>
      </c>
      <c r="G715" s="1" t="s">
        <v>587</v>
      </c>
      <c r="I715" s="1" t="s">
        <v>47</v>
      </c>
      <c r="J715" t="s">
        <v>86</v>
      </c>
      <c r="K715" t="s">
        <v>49</v>
      </c>
      <c r="L715" s="1">
        <v>250792.99489999999</v>
      </c>
      <c r="M715">
        <v>77.09</v>
      </c>
      <c r="N715">
        <v>240.31</v>
      </c>
      <c r="O715">
        <v>52.99</v>
      </c>
      <c r="P715">
        <v>1E-3</v>
      </c>
      <c r="Q715">
        <v>1.2999999999999999E-2</v>
      </c>
      <c r="R715">
        <v>0.184</v>
      </c>
      <c r="S715">
        <v>0.627</v>
      </c>
      <c r="T715" s="1">
        <v>55</v>
      </c>
      <c r="U715" s="1">
        <v>239</v>
      </c>
      <c r="V715" s="1">
        <v>0</v>
      </c>
      <c r="W715" s="1" t="s">
        <v>49</v>
      </c>
      <c r="AC715" s="1" t="s">
        <v>50</v>
      </c>
      <c r="AD715" s="1">
        <v>1</v>
      </c>
      <c r="AE715">
        <v>0.1</v>
      </c>
      <c r="AF715" s="1">
        <v>7.4</v>
      </c>
      <c r="AG715" s="1" t="s">
        <v>50</v>
      </c>
      <c r="AH715" s="1">
        <v>108</v>
      </c>
      <c r="AI715">
        <v>2959.8</v>
      </c>
      <c r="AJ715" s="1">
        <v>4</v>
      </c>
      <c r="AK715">
        <v>0</v>
      </c>
    </row>
    <row r="716" spans="1:37" x14ac:dyDescent="0.25">
      <c r="A716" t="s">
        <v>578</v>
      </c>
      <c r="B716">
        <v>1008204</v>
      </c>
      <c r="C716">
        <v>2015</v>
      </c>
      <c r="D716" t="s">
        <v>43</v>
      </c>
      <c r="E716" t="s">
        <v>44</v>
      </c>
      <c r="F716" t="s">
        <v>45</v>
      </c>
      <c r="G716" s="1" t="s">
        <v>587</v>
      </c>
      <c r="I716" s="1" t="s">
        <v>62</v>
      </c>
      <c r="K716" t="s">
        <v>49</v>
      </c>
      <c r="L716" s="1">
        <v>4408</v>
      </c>
      <c r="M716">
        <v>70</v>
      </c>
      <c r="N716">
        <v>518</v>
      </c>
      <c r="O716">
        <v>56.2</v>
      </c>
      <c r="P716">
        <v>3.2000000000000003E-4</v>
      </c>
      <c r="Q716">
        <v>1.4840000000000001E-2</v>
      </c>
      <c r="R716">
        <v>1.7000000000000001E-4</v>
      </c>
      <c r="S716">
        <v>0.10283</v>
      </c>
      <c r="T716" s="1">
        <v>6</v>
      </c>
      <c r="U716" s="1">
        <v>9</v>
      </c>
      <c r="V716" s="1">
        <v>0</v>
      </c>
      <c r="W716" s="1" t="s">
        <v>49</v>
      </c>
      <c r="X716" s="1">
        <v>0</v>
      </c>
      <c r="Y716">
        <v>0</v>
      </c>
      <c r="Z716">
        <v>0</v>
      </c>
      <c r="AA716">
        <v>0</v>
      </c>
      <c r="AB716" s="1">
        <v>0</v>
      </c>
      <c r="AC716" s="1" t="s">
        <v>50</v>
      </c>
      <c r="AD716" s="1">
        <v>5</v>
      </c>
      <c r="AE716">
        <v>0.2</v>
      </c>
      <c r="AF716" s="1">
        <v>0.6</v>
      </c>
      <c r="AG716" s="1" t="s">
        <v>50</v>
      </c>
      <c r="AH716" s="1">
        <v>4</v>
      </c>
      <c r="AI716">
        <v>79.5</v>
      </c>
      <c r="AJ716" s="1">
        <v>0</v>
      </c>
      <c r="AK716">
        <v>0</v>
      </c>
    </row>
    <row r="717" spans="1:37" x14ac:dyDescent="0.25">
      <c r="A717" t="s">
        <v>588</v>
      </c>
      <c r="B717">
        <v>1011387</v>
      </c>
      <c r="C717">
        <v>2015</v>
      </c>
      <c r="D717" t="s">
        <v>43</v>
      </c>
      <c r="E717" t="s">
        <v>44</v>
      </c>
      <c r="F717" t="s">
        <v>45</v>
      </c>
      <c r="G717" s="1" t="s">
        <v>589</v>
      </c>
      <c r="I717" s="1" t="s">
        <v>47</v>
      </c>
      <c r="J717" t="s">
        <v>86</v>
      </c>
      <c r="K717" t="s">
        <v>49</v>
      </c>
      <c r="L717" s="1">
        <v>136896.07</v>
      </c>
      <c r="M717">
        <v>99</v>
      </c>
      <c r="N717">
        <v>83</v>
      </c>
      <c r="O717">
        <v>40</v>
      </c>
      <c r="P717">
        <v>1.0999999999999999E-2</v>
      </c>
      <c r="Q717">
        <v>2.1999999999999999E-2</v>
      </c>
      <c r="R717">
        <v>0.05</v>
      </c>
      <c r="S717">
        <v>0.14000000000000001</v>
      </c>
      <c r="T717" s="1">
        <v>3</v>
      </c>
      <c r="U717" s="1">
        <v>9</v>
      </c>
      <c r="V717" s="1">
        <v>0</v>
      </c>
      <c r="W717" s="1" t="s">
        <v>49</v>
      </c>
      <c r="AC717" s="1" t="s">
        <v>49</v>
      </c>
      <c r="AG717" s="1" t="s">
        <v>50</v>
      </c>
      <c r="AH717" s="1">
        <v>9</v>
      </c>
      <c r="AI717">
        <v>62.7834</v>
      </c>
      <c r="AJ717" s="1">
        <v>1.9900000000000001E-2</v>
      </c>
      <c r="AK717">
        <v>1E-4</v>
      </c>
    </row>
    <row r="718" spans="1:37" x14ac:dyDescent="0.25">
      <c r="A718" t="s">
        <v>590</v>
      </c>
      <c r="B718">
        <v>1008087</v>
      </c>
      <c r="C718">
        <v>2015</v>
      </c>
      <c r="D718" t="s">
        <v>43</v>
      </c>
      <c r="E718" t="s">
        <v>44</v>
      </c>
      <c r="F718" t="s">
        <v>45</v>
      </c>
      <c r="G718" s="1" t="s">
        <v>589</v>
      </c>
      <c r="I718" s="1" t="s">
        <v>47</v>
      </c>
      <c r="J718" t="s">
        <v>541</v>
      </c>
      <c r="K718" t="s">
        <v>49</v>
      </c>
      <c r="L718" s="1">
        <v>2079</v>
      </c>
      <c r="M718">
        <v>109.2785714</v>
      </c>
      <c r="N718">
        <v>75</v>
      </c>
      <c r="O718">
        <v>44.233888899999997</v>
      </c>
      <c r="P718">
        <v>1.45E-4</v>
      </c>
      <c r="Q718">
        <v>5.0687000000000003E-2</v>
      </c>
      <c r="R718">
        <v>2.0129000000000001E-2</v>
      </c>
      <c r="S718">
        <v>0.61228099999999996</v>
      </c>
      <c r="T718" s="1">
        <v>1</v>
      </c>
      <c r="U718" s="1">
        <v>2</v>
      </c>
      <c r="V718" s="1">
        <v>0</v>
      </c>
      <c r="W718" s="1" t="s">
        <v>49</v>
      </c>
      <c r="AC718" s="1" t="s">
        <v>50</v>
      </c>
      <c r="AD718" s="1">
        <v>2</v>
      </c>
      <c r="AE718">
        <v>9.1264499999999998E-2</v>
      </c>
      <c r="AF718" s="1">
        <v>0.3479546</v>
      </c>
      <c r="AG718" s="1" t="s">
        <v>49</v>
      </c>
    </row>
    <row r="719" spans="1:37" x14ac:dyDescent="0.25">
      <c r="A719" t="s">
        <v>591</v>
      </c>
      <c r="B719">
        <v>1008202</v>
      </c>
      <c r="C719">
        <v>2015</v>
      </c>
      <c r="D719" t="s">
        <v>43</v>
      </c>
      <c r="E719" t="s">
        <v>44</v>
      </c>
      <c r="F719" t="s">
        <v>45</v>
      </c>
      <c r="G719" s="1" t="s">
        <v>589</v>
      </c>
      <c r="I719" s="1" t="s">
        <v>62</v>
      </c>
      <c r="K719" t="s">
        <v>49</v>
      </c>
      <c r="L719" s="1">
        <v>3813.8</v>
      </c>
      <c r="M719">
        <v>119.1</v>
      </c>
      <c r="N719">
        <v>0</v>
      </c>
      <c r="O719">
        <v>64.099999999999994</v>
      </c>
      <c r="P719">
        <v>0</v>
      </c>
      <c r="Q719">
        <v>3.6999999999999999E-4</v>
      </c>
      <c r="R719">
        <v>0</v>
      </c>
      <c r="S719">
        <v>6.7400000000000003E-3</v>
      </c>
      <c r="T719" s="1">
        <v>1</v>
      </c>
      <c r="U719" s="1">
        <v>1</v>
      </c>
      <c r="V719" s="1">
        <v>1</v>
      </c>
      <c r="W719" s="1" t="s">
        <v>49</v>
      </c>
      <c r="X719" s="1">
        <v>0</v>
      </c>
      <c r="Y719">
        <v>0</v>
      </c>
      <c r="Z719">
        <v>0</v>
      </c>
      <c r="AA719">
        <v>0</v>
      </c>
      <c r="AB719" s="1">
        <v>0</v>
      </c>
      <c r="AC719" s="1" t="s">
        <v>49</v>
      </c>
      <c r="AD719" s="1">
        <v>0</v>
      </c>
      <c r="AE719">
        <v>0</v>
      </c>
      <c r="AF719" s="1">
        <v>0</v>
      </c>
      <c r="AG719" s="1" t="s">
        <v>50</v>
      </c>
      <c r="AH719" s="1">
        <v>1</v>
      </c>
      <c r="AI719">
        <v>1.8</v>
      </c>
      <c r="AJ719" s="1">
        <v>0</v>
      </c>
      <c r="AK719">
        <v>0</v>
      </c>
    </row>
    <row r="720" spans="1:37" x14ac:dyDescent="0.25">
      <c r="A720" t="s">
        <v>588</v>
      </c>
      <c r="B720">
        <v>1011387</v>
      </c>
      <c r="C720">
        <v>2015</v>
      </c>
      <c r="D720" t="s">
        <v>43</v>
      </c>
      <c r="E720" t="s">
        <v>44</v>
      </c>
      <c r="F720" t="s">
        <v>45</v>
      </c>
      <c r="G720" s="1" t="s">
        <v>592</v>
      </c>
      <c r="I720" s="1" t="s">
        <v>47</v>
      </c>
      <c r="J720" t="s">
        <v>86</v>
      </c>
      <c r="K720" t="s">
        <v>49</v>
      </c>
      <c r="L720" s="1">
        <v>1595840.4</v>
      </c>
      <c r="M720">
        <v>96</v>
      </c>
      <c r="N720">
        <v>89</v>
      </c>
      <c r="O720">
        <v>39</v>
      </c>
      <c r="P720">
        <v>3.0000000000000001E-3</v>
      </c>
      <c r="Q720">
        <v>2.5999999999999999E-2</v>
      </c>
      <c r="R720">
        <v>0.03</v>
      </c>
      <c r="S720">
        <v>0.15</v>
      </c>
      <c r="T720" s="1">
        <v>29</v>
      </c>
      <c r="U720" s="1">
        <v>90</v>
      </c>
      <c r="V720" s="1">
        <v>0</v>
      </c>
      <c r="W720" s="1" t="s">
        <v>49</v>
      </c>
      <c r="AC720" s="1" t="s">
        <v>49</v>
      </c>
      <c r="AG720" s="1" t="s">
        <v>50</v>
      </c>
      <c r="AH720" s="1">
        <v>90</v>
      </c>
      <c r="AI720">
        <v>767.58889999999997</v>
      </c>
      <c r="AJ720" s="1">
        <v>0.2069</v>
      </c>
      <c r="AK720">
        <v>5.9999999999999995E-4</v>
      </c>
    </row>
    <row r="721" spans="1:37" x14ac:dyDescent="0.25">
      <c r="A721" t="s">
        <v>593</v>
      </c>
      <c r="B721">
        <v>1008979</v>
      </c>
      <c r="C721">
        <v>2015</v>
      </c>
      <c r="D721" t="s">
        <v>43</v>
      </c>
      <c r="E721" t="s">
        <v>44</v>
      </c>
      <c r="F721" t="s">
        <v>45</v>
      </c>
      <c r="G721" s="1" t="s">
        <v>594</v>
      </c>
      <c r="I721" s="1" t="s">
        <v>47</v>
      </c>
      <c r="J721" t="s">
        <v>86</v>
      </c>
      <c r="K721" t="s">
        <v>49</v>
      </c>
      <c r="L721" s="1">
        <v>2665526.4700000002</v>
      </c>
      <c r="M721">
        <v>106.19</v>
      </c>
      <c r="N721">
        <v>47.46</v>
      </c>
      <c r="O721">
        <v>38.94</v>
      </c>
      <c r="P721">
        <v>2E-3</v>
      </c>
      <c r="Q721">
        <v>5.0000000000000001E-3</v>
      </c>
      <c r="R721">
        <v>4.8000000000000001E-2</v>
      </c>
      <c r="S721">
        <v>0.26</v>
      </c>
      <c r="T721" s="1">
        <v>87</v>
      </c>
      <c r="U721" s="1">
        <v>362</v>
      </c>
      <c r="V721" s="1">
        <v>0</v>
      </c>
      <c r="W721" s="1" t="s">
        <v>49</v>
      </c>
      <c r="X721" s="1">
        <v>0</v>
      </c>
      <c r="AA721">
        <v>0</v>
      </c>
      <c r="AB721" s="1">
        <v>0</v>
      </c>
      <c r="AC721" s="1" t="s">
        <v>50</v>
      </c>
      <c r="AD721" s="1">
        <v>34</v>
      </c>
      <c r="AE721">
        <v>1.7</v>
      </c>
      <c r="AF721" s="1">
        <v>19.3</v>
      </c>
      <c r="AG721" s="1" t="s">
        <v>50</v>
      </c>
      <c r="AH721" s="1">
        <v>197</v>
      </c>
      <c r="AI721">
        <v>6210.2</v>
      </c>
      <c r="AJ721" s="1">
        <v>1.4</v>
      </c>
      <c r="AK721">
        <v>0</v>
      </c>
    </row>
    <row r="722" spans="1:37" x14ac:dyDescent="0.25">
      <c r="A722" t="s">
        <v>591</v>
      </c>
      <c r="B722">
        <v>1008202</v>
      </c>
      <c r="C722">
        <v>2015</v>
      </c>
      <c r="D722" t="s">
        <v>43</v>
      </c>
      <c r="E722" t="s">
        <v>44</v>
      </c>
      <c r="F722" t="s">
        <v>45</v>
      </c>
      <c r="G722" s="1" t="s">
        <v>595</v>
      </c>
      <c r="I722" s="1" t="s">
        <v>62</v>
      </c>
      <c r="K722" t="s">
        <v>49</v>
      </c>
      <c r="L722" s="1">
        <v>95139.32</v>
      </c>
      <c r="M722">
        <v>113.5</v>
      </c>
      <c r="N722">
        <v>47.5</v>
      </c>
      <c r="O722">
        <v>62.8</v>
      </c>
      <c r="P722">
        <v>0</v>
      </c>
      <c r="Q722">
        <v>3.6999999999999999E-4</v>
      </c>
      <c r="R722">
        <v>0</v>
      </c>
      <c r="S722">
        <v>2.2699999999999999E-3</v>
      </c>
      <c r="T722" s="1">
        <v>1</v>
      </c>
      <c r="U722" s="1">
        <v>11</v>
      </c>
      <c r="V722" s="1">
        <v>11</v>
      </c>
      <c r="W722" s="1" t="s">
        <v>49</v>
      </c>
      <c r="X722" s="1">
        <v>11</v>
      </c>
      <c r="Y722">
        <v>0</v>
      </c>
      <c r="Z722">
        <v>0</v>
      </c>
      <c r="AA722">
        <v>0</v>
      </c>
      <c r="AB722" s="1">
        <v>0</v>
      </c>
      <c r="AC722" s="1" t="s">
        <v>49</v>
      </c>
      <c r="AD722" s="1">
        <v>0</v>
      </c>
      <c r="AE722">
        <v>0</v>
      </c>
      <c r="AF722" s="1">
        <v>0</v>
      </c>
      <c r="AG722" s="1" t="s">
        <v>49</v>
      </c>
      <c r="AH722" s="1">
        <v>11</v>
      </c>
      <c r="AI722">
        <v>0</v>
      </c>
      <c r="AJ722" s="1">
        <v>0</v>
      </c>
      <c r="AK722">
        <v>0</v>
      </c>
    </row>
    <row r="723" spans="1:37" x14ac:dyDescent="0.25">
      <c r="A723" t="s">
        <v>547</v>
      </c>
      <c r="B723">
        <v>1009274</v>
      </c>
      <c r="C723">
        <v>2015</v>
      </c>
      <c r="D723" t="s">
        <v>43</v>
      </c>
      <c r="E723" t="s">
        <v>44</v>
      </c>
      <c r="F723" t="s">
        <v>45</v>
      </c>
      <c r="G723" s="1" t="s">
        <v>596</v>
      </c>
      <c r="I723" s="1" t="s">
        <v>47</v>
      </c>
      <c r="J723" t="s">
        <v>86</v>
      </c>
      <c r="K723" t="s">
        <v>49</v>
      </c>
      <c r="L723" s="1">
        <v>4001.02</v>
      </c>
      <c r="M723">
        <v>90.4</v>
      </c>
      <c r="N723">
        <v>15</v>
      </c>
      <c r="O723">
        <v>24</v>
      </c>
      <c r="P723">
        <v>0.1971627</v>
      </c>
      <c r="Q723">
        <v>0.1971627</v>
      </c>
      <c r="R723">
        <v>0.23363449999999999</v>
      </c>
      <c r="S723">
        <v>0.23363449999999999</v>
      </c>
      <c r="T723" s="1">
        <v>2</v>
      </c>
      <c r="U723" s="1">
        <v>2</v>
      </c>
      <c r="V723" s="1">
        <v>0</v>
      </c>
      <c r="W723" s="1" t="s">
        <v>49</v>
      </c>
      <c r="AC723" s="1" t="s">
        <v>50</v>
      </c>
      <c r="AD723" s="1">
        <v>2</v>
      </c>
      <c r="AE723">
        <v>0.15884000000000001</v>
      </c>
      <c r="AF723" s="1">
        <v>6.8699999999999997E-2</v>
      </c>
      <c r="AG723" s="1" t="s">
        <v>49</v>
      </c>
    </row>
    <row r="724" spans="1:37" x14ac:dyDescent="0.25">
      <c r="A724" t="s">
        <v>597</v>
      </c>
      <c r="B724">
        <v>1009663</v>
      </c>
      <c r="C724">
        <v>2015</v>
      </c>
      <c r="D724" t="s">
        <v>43</v>
      </c>
      <c r="E724" t="s">
        <v>44</v>
      </c>
      <c r="F724" t="s">
        <v>45</v>
      </c>
      <c r="G724" s="1" t="s">
        <v>598</v>
      </c>
      <c r="I724" s="1" t="s">
        <v>47</v>
      </c>
      <c r="J724" t="s">
        <v>599</v>
      </c>
      <c r="K724" t="s">
        <v>49</v>
      </c>
      <c r="L724" s="1">
        <v>695447.80321559997</v>
      </c>
      <c r="M724">
        <v>75</v>
      </c>
      <c r="N724">
        <v>68</v>
      </c>
      <c r="O724">
        <v>45.28</v>
      </c>
      <c r="P724">
        <v>0</v>
      </c>
      <c r="Q724">
        <v>5.0290000000000001E-2</v>
      </c>
      <c r="R724">
        <v>0</v>
      </c>
      <c r="S724">
        <v>0.49763299999999999</v>
      </c>
      <c r="T724" s="1">
        <v>59</v>
      </c>
      <c r="U724" s="1">
        <v>118</v>
      </c>
      <c r="V724" s="1">
        <v>0</v>
      </c>
      <c r="W724" s="1" t="s">
        <v>49</v>
      </c>
      <c r="AC724" s="1" t="s">
        <v>50</v>
      </c>
      <c r="AD724" s="1">
        <v>40</v>
      </c>
      <c r="AE724">
        <v>13.654156800000001</v>
      </c>
      <c r="AF724" s="1">
        <v>43.788569299999999</v>
      </c>
      <c r="AG724" s="1" t="s">
        <v>50</v>
      </c>
      <c r="AH724" s="1">
        <v>78</v>
      </c>
      <c r="AI724">
        <v>1282.9859805999999</v>
      </c>
      <c r="AJ724" s="1">
        <v>3.5977299999999997E-2</v>
      </c>
      <c r="AK724">
        <v>2.2723999999999999E-3</v>
      </c>
    </row>
    <row r="725" spans="1:37" x14ac:dyDescent="0.25">
      <c r="A725" t="s">
        <v>600</v>
      </c>
      <c r="B725">
        <v>1008287</v>
      </c>
      <c r="C725">
        <v>2015</v>
      </c>
      <c r="D725" t="s">
        <v>43</v>
      </c>
      <c r="E725" t="s">
        <v>44</v>
      </c>
      <c r="F725" t="s">
        <v>45</v>
      </c>
      <c r="G725" s="1" t="s">
        <v>598</v>
      </c>
      <c r="I725" s="1" t="s">
        <v>47</v>
      </c>
      <c r="J725" t="s">
        <v>86</v>
      </c>
      <c r="K725" t="s">
        <v>49</v>
      </c>
      <c r="L725" s="1">
        <v>12004.83</v>
      </c>
      <c r="M725">
        <v>65.47</v>
      </c>
      <c r="N725">
        <v>71.84</v>
      </c>
      <c r="O725">
        <v>37.99</v>
      </c>
      <c r="P725">
        <v>4.1999999999999997E-3</v>
      </c>
      <c r="Q725">
        <v>4.1999999999999997E-3</v>
      </c>
      <c r="R725">
        <v>0.10997</v>
      </c>
      <c r="S725">
        <v>0.10997</v>
      </c>
      <c r="T725" s="1">
        <v>1</v>
      </c>
      <c r="U725" s="1">
        <v>7</v>
      </c>
      <c r="V725" s="1">
        <v>0</v>
      </c>
      <c r="W725" s="1" t="s">
        <v>49</v>
      </c>
      <c r="AC725" s="1" t="s">
        <v>49</v>
      </c>
      <c r="AG725" s="1" t="s">
        <v>50</v>
      </c>
      <c r="AH725" s="1">
        <v>7</v>
      </c>
      <c r="AI725">
        <v>15.731590000000001</v>
      </c>
      <c r="AJ725" s="1">
        <v>8.2210000000000005E-2</v>
      </c>
      <c r="AK725">
        <v>3.0000000000000001E-5</v>
      </c>
    </row>
    <row r="726" spans="1:37" x14ac:dyDescent="0.25">
      <c r="A726" t="s">
        <v>601</v>
      </c>
      <c r="B726">
        <v>1008702</v>
      </c>
      <c r="C726">
        <v>2015</v>
      </c>
      <c r="D726" t="s">
        <v>43</v>
      </c>
      <c r="E726" t="s">
        <v>44</v>
      </c>
      <c r="F726" t="s">
        <v>45</v>
      </c>
      <c r="G726" s="1" t="s">
        <v>602</v>
      </c>
      <c r="I726" s="1" t="s">
        <v>47</v>
      </c>
      <c r="J726" t="s">
        <v>86</v>
      </c>
      <c r="K726" t="s">
        <v>49</v>
      </c>
      <c r="L726" s="1">
        <v>11047.7912</v>
      </c>
      <c r="M726">
        <v>80</v>
      </c>
      <c r="N726">
        <v>190</v>
      </c>
      <c r="O726">
        <v>56.5</v>
      </c>
      <c r="P726">
        <v>3.0000000000000001E-3</v>
      </c>
      <c r="Q726">
        <v>3.0000000000000001E-3</v>
      </c>
      <c r="R726">
        <v>0.214</v>
      </c>
      <c r="S726">
        <v>0.214</v>
      </c>
      <c r="T726" s="1">
        <v>2</v>
      </c>
      <c r="U726" s="1">
        <v>5</v>
      </c>
      <c r="V726" s="1">
        <v>0</v>
      </c>
      <c r="W726" s="1" t="s">
        <v>49</v>
      </c>
      <c r="AC726" s="1" t="s">
        <v>49</v>
      </c>
      <c r="AG726" s="1" t="s">
        <v>50</v>
      </c>
      <c r="AH726" s="1">
        <v>5</v>
      </c>
      <c r="AI726">
        <v>50.2</v>
      </c>
      <c r="AJ726" s="1">
        <v>0</v>
      </c>
      <c r="AK726">
        <v>0</v>
      </c>
    </row>
    <row r="727" spans="1:37" x14ac:dyDescent="0.25">
      <c r="A727" t="s">
        <v>600</v>
      </c>
      <c r="B727">
        <v>1008287</v>
      </c>
      <c r="C727">
        <v>2015</v>
      </c>
      <c r="D727" t="s">
        <v>43</v>
      </c>
      <c r="E727" t="s">
        <v>44</v>
      </c>
      <c r="F727" t="s">
        <v>45</v>
      </c>
      <c r="G727" s="1" t="s">
        <v>602</v>
      </c>
      <c r="I727" s="1" t="s">
        <v>47</v>
      </c>
      <c r="J727" t="s">
        <v>86</v>
      </c>
      <c r="K727" t="s">
        <v>49</v>
      </c>
      <c r="L727" s="1">
        <v>3734.74</v>
      </c>
      <c r="M727">
        <v>65.47</v>
      </c>
      <c r="N727">
        <v>71.84</v>
      </c>
      <c r="O727">
        <v>37.99</v>
      </c>
      <c r="P727">
        <v>4.1999999999999997E-3</v>
      </c>
      <c r="Q727">
        <v>4.1999999999999997E-3</v>
      </c>
      <c r="R727">
        <v>0.10997</v>
      </c>
      <c r="S727">
        <v>0.10997</v>
      </c>
      <c r="T727" s="1">
        <v>1</v>
      </c>
      <c r="U727" s="1">
        <v>2</v>
      </c>
      <c r="V727" s="1">
        <v>0</v>
      </c>
      <c r="W727" s="1" t="s">
        <v>49</v>
      </c>
      <c r="AC727" s="1" t="s">
        <v>49</v>
      </c>
      <c r="AG727" s="1" t="s">
        <v>50</v>
      </c>
      <c r="AH727" s="1">
        <v>2</v>
      </c>
      <c r="AI727">
        <v>4.8998499999999998</v>
      </c>
      <c r="AJ727" s="1">
        <v>2.6100000000000002E-2</v>
      </c>
      <c r="AK727">
        <v>1.0000000000000001E-5</v>
      </c>
    </row>
    <row r="728" spans="1:37" x14ac:dyDescent="0.25">
      <c r="A728" t="s">
        <v>603</v>
      </c>
      <c r="B728">
        <v>1009353</v>
      </c>
      <c r="C728">
        <v>2015</v>
      </c>
      <c r="D728" t="s">
        <v>43</v>
      </c>
      <c r="E728" t="s">
        <v>44</v>
      </c>
      <c r="F728" t="s">
        <v>45</v>
      </c>
      <c r="G728" s="1" t="s">
        <v>602</v>
      </c>
      <c r="I728" s="1" t="s">
        <v>47</v>
      </c>
      <c r="J728" t="s">
        <v>604</v>
      </c>
      <c r="K728" t="s">
        <v>49</v>
      </c>
      <c r="L728" s="1">
        <v>7507.94</v>
      </c>
      <c r="M728">
        <v>0</v>
      </c>
      <c r="N728">
        <v>0</v>
      </c>
      <c r="O728">
        <v>44.4</v>
      </c>
      <c r="P728">
        <v>8.3000000000000001E-3</v>
      </c>
      <c r="Q728">
        <v>8.3000000000000001E-3</v>
      </c>
      <c r="R728">
        <v>0.7298</v>
      </c>
      <c r="S728">
        <v>0.7298</v>
      </c>
      <c r="T728" s="1">
        <v>25</v>
      </c>
      <c r="U728" s="1">
        <v>75</v>
      </c>
      <c r="V728" s="1">
        <v>0</v>
      </c>
      <c r="W728" s="1" t="s">
        <v>49</v>
      </c>
      <c r="AC728" s="1" t="s">
        <v>49</v>
      </c>
      <c r="AG728" s="1" t="s">
        <v>50</v>
      </c>
      <c r="AH728" s="1">
        <v>1</v>
      </c>
      <c r="AI728">
        <v>7.7567000000000004</v>
      </c>
      <c r="AJ728" s="1">
        <v>3.2300000000000002E-2</v>
      </c>
      <c r="AK728">
        <v>0</v>
      </c>
    </row>
    <row r="729" spans="1:37" x14ac:dyDescent="0.25">
      <c r="A729" t="s">
        <v>557</v>
      </c>
      <c r="B729">
        <v>1008530</v>
      </c>
      <c r="C729">
        <v>2015</v>
      </c>
      <c r="D729" t="s">
        <v>43</v>
      </c>
      <c r="E729" t="s">
        <v>44</v>
      </c>
      <c r="F729" t="s">
        <v>45</v>
      </c>
      <c r="G729" s="1" t="s">
        <v>605</v>
      </c>
      <c r="I729" s="1" t="s">
        <v>47</v>
      </c>
      <c r="J729" t="s">
        <v>86</v>
      </c>
      <c r="K729" t="s">
        <v>49</v>
      </c>
      <c r="L729" s="1">
        <v>3748.22</v>
      </c>
      <c r="M729">
        <v>100</v>
      </c>
      <c r="N729">
        <v>10</v>
      </c>
      <c r="O729">
        <v>50.31</v>
      </c>
      <c r="P729">
        <v>5.4200000000000003E-3</v>
      </c>
      <c r="Q729">
        <v>5.4200000000000003E-3</v>
      </c>
      <c r="R729">
        <v>0.14129</v>
      </c>
      <c r="S729">
        <v>0.14129</v>
      </c>
      <c r="T729" s="1">
        <v>1</v>
      </c>
      <c r="U729" s="1">
        <v>3</v>
      </c>
      <c r="V729" s="1">
        <v>0</v>
      </c>
      <c r="W729" s="1" t="s">
        <v>49</v>
      </c>
      <c r="AC729" s="1" t="s">
        <v>50</v>
      </c>
      <c r="AD729" s="1">
        <v>3</v>
      </c>
      <c r="AE729">
        <v>1.61E-2</v>
      </c>
      <c r="AF729" s="1">
        <v>0.15311</v>
      </c>
      <c r="AG729" s="1" t="s">
        <v>49</v>
      </c>
    </row>
    <row r="730" spans="1:37" x14ac:dyDescent="0.25">
      <c r="A730" t="s">
        <v>600</v>
      </c>
      <c r="B730">
        <v>1008287</v>
      </c>
      <c r="C730">
        <v>2015</v>
      </c>
      <c r="D730" t="s">
        <v>43</v>
      </c>
      <c r="E730" t="s">
        <v>44</v>
      </c>
      <c r="F730" t="s">
        <v>45</v>
      </c>
      <c r="G730" s="1" t="s">
        <v>605</v>
      </c>
      <c r="I730" s="1" t="s">
        <v>62</v>
      </c>
      <c r="K730" t="s">
        <v>49</v>
      </c>
      <c r="L730" s="1">
        <v>3469.86</v>
      </c>
      <c r="M730">
        <v>65.84</v>
      </c>
      <c r="N730">
        <v>102.54</v>
      </c>
      <c r="O730">
        <v>37.99</v>
      </c>
      <c r="P730">
        <v>4.1999999999999997E-3</v>
      </c>
      <c r="Q730">
        <v>4.1999999999999997E-3</v>
      </c>
      <c r="R730">
        <v>0.10997</v>
      </c>
      <c r="S730">
        <v>0.10997</v>
      </c>
      <c r="T730" s="1">
        <v>1</v>
      </c>
      <c r="U730" s="1">
        <v>1</v>
      </c>
      <c r="V730" s="1">
        <v>0</v>
      </c>
      <c r="W730" s="1" t="s">
        <v>49</v>
      </c>
      <c r="AC730" s="1" t="s">
        <v>50</v>
      </c>
      <c r="AD730" s="1">
        <v>1</v>
      </c>
      <c r="AE730">
        <v>1.6199999999999999E-2</v>
      </c>
      <c r="AF730" s="1">
        <v>0.15475</v>
      </c>
      <c r="AG730" s="1" t="s">
        <v>49</v>
      </c>
    </row>
    <row r="731" spans="1:37" x14ac:dyDescent="0.25">
      <c r="A731" t="s">
        <v>557</v>
      </c>
      <c r="B731">
        <v>1008530</v>
      </c>
      <c r="C731">
        <v>2015</v>
      </c>
      <c r="D731" t="s">
        <v>43</v>
      </c>
      <c r="E731" t="s">
        <v>44</v>
      </c>
      <c r="F731" t="s">
        <v>45</v>
      </c>
      <c r="G731" s="1" t="s">
        <v>606</v>
      </c>
      <c r="I731" s="1" t="s">
        <v>47</v>
      </c>
      <c r="J731" t="s">
        <v>86</v>
      </c>
      <c r="K731" t="s">
        <v>49</v>
      </c>
      <c r="L731" s="1">
        <v>10451.02</v>
      </c>
      <c r="M731">
        <v>85.5</v>
      </c>
      <c r="N731">
        <v>22.5</v>
      </c>
      <c r="O731">
        <v>40.56</v>
      </c>
      <c r="P731">
        <v>5.5599999999999998E-3</v>
      </c>
      <c r="Q731">
        <v>7.6329999999999995E-2</v>
      </c>
      <c r="R731">
        <v>0.26329999999999998</v>
      </c>
      <c r="S731">
        <v>0.63724000000000003</v>
      </c>
      <c r="T731" s="1">
        <v>2</v>
      </c>
      <c r="U731" s="1">
        <v>4</v>
      </c>
      <c r="V731" s="1">
        <v>0</v>
      </c>
      <c r="W731" s="1" t="s">
        <v>49</v>
      </c>
      <c r="AC731" s="1" t="s">
        <v>50</v>
      </c>
      <c r="AD731" s="1">
        <v>4</v>
      </c>
      <c r="AE731">
        <v>0.33598</v>
      </c>
      <c r="AF731" s="1">
        <v>0.94296999999999997</v>
      </c>
      <c r="AG731" s="1" t="s">
        <v>49</v>
      </c>
    </row>
    <row r="732" spans="1:37" x14ac:dyDescent="0.25">
      <c r="A732" t="s">
        <v>601</v>
      </c>
      <c r="B732">
        <v>1008702</v>
      </c>
      <c r="C732">
        <v>2015</v>
      </c>
      <c r="D732" t="s">
        <v>43</v>
      </c>
      <c r="E732" t="s">
        <v>44</v>
      </c>
      <c r="F732" t="s">
        <v>45</v>
      </c>
      <c r="G732" s="1" t="s">
        <v>606</v>
      </c>
      <c r="I732" s="1" t="s">
        <v>47</v>
      </c>
      <c r="J732" t="s">
        <v>86</v>
      </c>
      <c r="K732" t="s">
        <v>49</v>
      </c>
      <c r="L732" s="1">
        <v>790203.41130000004</v>
      </c>
      <c r="M732">
        <v>85.6</v>
      </c>
      <c r="N732">
        <v>106.07</v>
      </c>
      <c r="O732">
        <v>62.93</v>
      </c>
      <c r="P732">
        <v>3.0000000000000001E-3</v>
      </c>
      <c r="Q732">
        <v>3.0000000000000001E-3</v>
      </c>
      <c r="R732">
        <v>0.126</v>
      </c>
      <c r="S732">
        <v>0.214</v>
      </c>
      <c r="T732" s="1">
        <v>135</v>
      </c>
      <c r="U732" s="1">
        <v>274</v>
      </c>
      <c r="V732" s="1">
        <v>0</v>
      </c>
      <c r="W732" s="1" t="s">
        <v>50</v>
      </c>
      <c r="X732" s="1">
        <v>22</v>
      </c>
      <c r="Y732">
        <v>0.33788659999999998</v>
      </c>
      <c r="Z732">
        <v>8.5251702999999992</v>
      </c>
      <c r="AA732">
        <v>0</v>
      </c>
      <c r="AB732" s="1">
        <v>0</v>
      </c>
      <c r="AC732" s="1" t="s">
        <v>49</v>
      </c>
      <c r="AG732" s="1" t="s">
        <v>50</v>
      </c>
      <c r="AH732" s="1">
        <v>268</v>
      </c>
      <c r="AI732">
        <v>3009.3</v>
      </c>
      <c r="AJ732" s="1">
        <v>4</v>
      </c>
      <c r="AK732">
        <v>0</v>
      </c>
    </row>
    <row r="733" spans="1:37" x14ac:dyDescent="0.25">
      <c r="A733" t="s">
        <v>600</v>
      </c>
      <c r="B733">
        <v>1008287</v>
      </c>
      <c r="C733">
        <v>2015</v>
      </c>
      <c r="D733" t="s">
        <v>43</v>
      </c>
      <c r="E733" t="s">
        <v>44</v>
      </c>
      <c r="F733" t="s">
        <v>45</v>
      </c>
      <c r="G733" s="1" t="s">
        <v>606</v>
      </c>
      <c r="I733" s="1" t="s">
        <v>47</v>
      </c>
      <c r="J733" t="s">
        <v>86</v>
      </c>
      <c r="K733" t="s">
        <v>49</v>
      </c>
      <c r="L733" s="1">
        <v>106716.79</v>
      </c>
      <c r="M733">
        <v>63.5</v>
      </c>
      <c r="N733">
        <v>54</v>
      </c>
      <c r="O733">
        <v>37.99</v>
      </c>
      <c r="P733">
        <v>4.1999999999999997E-3</v>
      </c>
      <c r="Q733">
        <v>4.1999999999999997E-3</v>
      </c>
      <c r="R733">
        <v>0.10997</v>
      </c>
      <c r="S733">
        <v>0.10997</v>
      </c>
      <c r="T733" s="1">
        <v>4</v>
      </c>
      <c r="U733" s="1">
        <v>20</v>
      </c>
      <c r="V733" s="1">
        <v>0</v>
      </c>
      <c r="W733" s="1" t="s">
        <v>50</v>
      </c>
      <c r="X733" s="1">
        <v>10</v>
      </c>
      <c r="Y733">
        <v>0.37758999999999998</v>
      </c>
      <c r="Z733">
        <v>3.6068699999999998</v>
      </c>
      <c r="AA733">
        <v>0</v>
      </c>
      <c r="AB733" s="1">
        <v>0</v>
      </c>
      <c r="AC733" s="1" t="s">
        <v>49</v>
      </c>
      <c r="AG733" s="1" t="s">
        <v>50</v>
      </c>
      <c r="AH733" s="1">
        <v>10</v>
      </c>
      <c r="AI733">
        <v>35.65766</v>
      </c>
      <c r="AJ733" s="1">
        <v>0.17446999999999999</v>
      </c>
      <c r="AK733">
        <v>6.9999999999999994E-5</v>
      </c>
    </row>
    <row r="734" spans="1:37" x14ac:dyDescent="0.25">
      <c r="A734" t="s">
        <v>600</v>
      </c>
      <c r="B734">
        <v>1008287</v>
      </c>
      <c r="C734">
        <v>2015</v>
      </c>
      <c r="D734" t="s">
        <v>43</v>
      </c>
      <c r="E734" t="s">
        <v>44</v>
      </c>
      <c r="F734" t="s">
        <v>45</v>
      </c>
      <c r="G734" s="1" t="s">
        <v>606</v>
      </c>
      <c r="I734" s="1" t="s">
        <v>62</v>
      </c>
      <c r="K734" t="s">
        <v>49</v>
      </c>
      <c r="L734" s="1">
        <v>31381.02</v>
      </c>
      <c r="M734">
        <v>63.5</v>
      </c>
      <c r="N734">
        <v>54</v>
      </c>
      <c r="O734">
        <v>37.99</v>
      </c>
      <c r="P734">
        <v>4.1999999999999997E-3</v>
      </c>
      <c r="Q734">
        <v>4.1999999999999997E-3</v>
      </c>
      <c r="R734">
        <v>0.10997</v>
      </c>
      <c r="S734">
        <v>0.10997</v>
      </c>
      <c r="T734" s="1">
        <v>2</v>
      </c>
      <c r="U734" s="1">
        <v>3</v>
      </c>
      <c r="V734" s="1">
        <v>1</v>
      </c>
      <c r="W734" s="1" t="s">
        <v>49</v>
      </c>
      <c r="AC734" s="1" t="s">
        <v>50</v>
      </c>
      <c r="AD734" s="1">
        <v>1</v>
      </c>
      <c r="AE734">
        <v>3.8000000000000002E-4</v>
      </c>
      <c r="AF734" s="1">
        <v>3.6800000000000001E-3</v>
      </c>
      <c r="AG734" s="1" t="s">
        <v>50</v>
      </c>
      <c r="AH734" s="1">
        <v>2</v>
      </c>
      <c r="AI734">
        <v>43.186309999999999</v>
      </c>
      <c r="AJ734" s="1">
        <v>0.21129999999999999</v>
      </c>
      <c r="AK734">
        <v>8.0000000000000007E-5</v>
      </c>
    </row>
    <row r="735" spans="1:37" x14ac:dyDescent="0.25">
      <c r="A735" t="s">
        <v>547</v>
      </c>
      <c r="B735">
        <v>1009274</v>
      </c>
      <c r="C735">
        <v>2015</v>
      </c>
      <c r="D735" t="s">
        <v>43</v>
      </c>
      <c r="E735" t="s">
        <v>44</v>
      </c>
      <c r="F735" t="s">
        <v>45</v>
      </c>
      <c r="G735" s="1" t="s">
        <v>606</v>
      </c>
      <c r="I735" s="1" t="s">
        <v>47</v>
      </c>
      <c r="J735" t="s">
        <v>86</v>
      </c>
      <c r="K735" t="s">
        <v>49</v>
      </c>
      <c r="L735" s="1">
        <v>6790.89</v>
      </c>
      <c r="M735">
        <v>80</v>
      </c>
      <c r="N735">
        <v>120</v>
      </c>
      <c r="O735">
        <v>24</v>
      </c>
      <c r="P735">
        <v>1.2492100000000001E-2</v>
      </c>
      <c r="Q735">
        <v>1.2492100000000001E-2</v>
      </c>
      <c r="R735">
        <v>0.60951840000000002</v>
      </c>
      <c r="S735">
        <v>0.60951840000000002</v>
      </c>
      <c r="T735" s="1">
        <v>1</v>
      </c>
      <c r="U735" s="1">
        <v>1</v>
      </c>
      <c r="V735" s="1">
        <v>0</v>
      </c>
      <c r="W735" s="1" t="s">
        <v>49</v>
      </c>
      <c r="AC735" s="1" t="s">
        <v>50</v>
      </c>
      <c r="AD735" s="1">
        <v>1</v>
      </c>
      <c r="AE735">
        <v>0.20055000000000001</v>
      </c>
      <c r="AF735" s="1">
        <v>3.5718100000000002</v>
      </c>
      <c r="AG735" s="1" t="s">
        <v>49</v>
      </c>
    </row>
    <row r="736" spans="1:37" x14ac:dyDescent="0.25">
      <c r="A736" t="s">
        <v>603</v>
      </c>
      <c r="B736">
        <v>1009353</v>
      </c>
      <c r="C736">
        <v>2015</v>
      </c>
      <c r="D736" t="s">
        <v>43</v>
      </c>
      <c r="E736" t="s">
        <v>44</v>
      </c>
      <c r="F736" t="s">
        <v>45</v>
      </c>
      <c r="G736" s="1" t="s">
        <v>606</v>
      </c>
      <c r="I736" s="1" t="s">
        <v>47</v>
      </c>
      <c r="J736" t="s">
        <v>604</v>
      </c>
      <c r="K736" t="s">
        <v>49</v>
      </c>
      <c r="L736" s="1">
        <v>13493.4</v>
      </c>
      <c r="M736">
        <v>0</v>
      </c>
      <c r="N736">
        <v>0</v>
      </c>
      <c r="O736">
        <v>41.01</v>
      </c>
      <c r="P736">
        <v>5.4000000000000003E-3</v>
      </c>
      <c r="Q736">
        <v>8.8999999999999999E-3</v>
      </c>
      <c r="R736">
        <v>0.8448</v>
      </c>
      <c r="S736">
        <v>0.91310000000000002</v>
      </c>
      <c r="T736" s="1">
        <v>19</v>
      </c>
      <c r="U736" s="1">
        <v>57</v>
      </c>
      <c r="V736" s="1">
        <v>0</v>
      </c>
      <c r="W736" s="1" t="s">
        <v>49</v>
      </c>
      <c r="AC736" s="1" t="s">
        <v>50</v>
      </c>
      <c r="AD736" s="1">
        <v>57</v>
      </c>
      <c r="AE736">
        <v>0.25</v>
      </c>
      <c r="AF736" s="1">
        <v>7.8507999999999996</v>
      </c>
      <c r="AG736" s="1" t="s">
        <v>49</v>
      </c>
    </row>
    <row r="737" spans="1:37" x14ac:dyDescent="0.25">
      <c r="A737" t="s">
        <v>597</v>
      </c>
      <c r="B737">
        <v>1009663</v>
      </c>
      <c r="C737">
        <v>2015</v>
      </c>
      <c r="D737" t="s">
        <v>43</v>
      </c>
      <c r="E737" t="s">
        <v>44</v>
      </c>
      <c r="F737" t="s">
        <v>45</v>
      </c>
      <c r="G737" s="1" t="s">
        <v>607</v>
      </c>
      <c r="I737" s="1" t="s">
        <v>47</v>
      </c>
      <c r="J737" t="s">
        <v>599</v>
      </c>
      <c r="K737" t="s">
        <v>49</v>
      </c>
      <c r="L737" s="1">
        <v>21860</v>
      </c>
      <c r="M737">
        <v>84.571428600000004</v>
      </c>
      <c r="N737">
        <v>65.75</v>
      </c>
      <c r="O737">
        <v>48.1035714</v>
      </c>
      <c r="P737">
        <v>0</v>
      </c>
      <c r="Q737">
        <v>6.9550000000000002E-3</v>
      </c>
      <c r="R737">
        <v>0</v>
      </c>
      <c r="S737">
        <v>0.38451600000000002</v>
      </c>
      <c r="T737" s="1">
        <v>1</v>
      </c>
      <c r="U737" s="1">
        <v>2</v>
      </c>
      <c r="V737" s="1">
        <v>0</v>
      </c>
      <c r="W737" s="1" t="s">
        <v>49</v>
      </c>
      <c r="AC737" s="1" t="s">
        <v>49</v>
      </c>
      <c r="AG737" s="1" t="s">
        <v>50</v>
      </c>
      <c r="AH737" s="1">
        <v>61</v>
      </c>
      <c r="AI737">
        <v>60.987328300000001</v>
      </c>
      <c r="AJ737" s="1">
        <v>1.7278E-3</v>
      </c>
      <c r="AK737">
        <v>1.11E-4</v>
      </c>
    </row>
    <row r="738" spans="1:37" x14ac:dyDescent="0.25">
      <c r="A738" t="s">
        <v>557</v>
      </c>
      <c r="B738">
        <v>1008530</v>
      </c>
      <c r="C738">
        <v>2015</v>
      </c>
      <c r="D738" t="s">
        <v>43</v>
      </c>
      <c r="E738" t="s">
        <v>44</v>
      </c>
      <c r="F738" t="s">
        <v>45</v>
      </c>
      <c r="G738" s="1" t="s">
        <v>608</v>
      </c>
      <c r="I738" s="1" t="s">
        <v>47</v>
      </c>
      <c r="J738" t="s">
        <v>86</v>
      </c>
      <c r="K738" t="s">
        <v>49</v>
      </c>
      <c r="L738" s="1">
        <v>119059.02</v>
      </c>
      <c r="M738">
        <v>98.5</v>
      </c>
      <c r="N738">
        <v>36.5</v>
      </c>
      <c r="O738">
        <v>44.47</v>
      </c>
      <c r="P738">
        <v>1.9599999999999999E-3</v>
      </c>
      <c r="Q738">
        <v>7.6329999999999995E-2</v>
      </c>
      <c r="R738">
        <v>0.14479</v>
      </c>
      <c r="S738">
        <v>0.64846999999999999</v>
      </c>
      <c r="T738" s="1">
        <v>18</v>
      </c>
      <c r="U738" s="1">
        <v>57</v>
      </c>
      <c r="V738" s="1">
        <v>0</v>
      </c>
      <c r="W738" s="1" t="s">
        <v>49</v>
      </c>
      <c r="AC738" s="1" t="s">
        <v>49</v>
      </c>
      <c r="AG738" s="1" t="s">
        <v>50</v>
      </c>
      <c r="AH738" s="1">
        <v>57</v>
      </c>
      <c r="AI738">
        <v>313.23817000000003</v>
      </c>
      <c r="AJ738" s="1">
        <v>0.31731999999999999</v>
      </c>
      <c r="AK738">
        <v>3.4000000000000002E-4</v>
      </c>
    </row>
    <row r="739" spans="1:37" x14ac:dyDescent="0.25">
      <c r="A739" t="s">
        <v>609</v>
      </c>
      <c r="B739">
        <v>1011854</v>
      </c>
      <c r="C739">
        <v>2015</v>
      </c>
      <c r="D739" t="s">
        <v>43</v>
      </c>
      <c r="E739" t="s">
        <v>44</v>
      </c>
      <c r="F739" t="s">
        <v>45</v>
      </c>
      <c r="G739" s="1" t="s">
        <v>610</v>
      </c>
      <c r="I739" s="1" t="s">
        <v>47</v>
      </c>
      <c r="J739" t="s">
        <v>611</v>
      </c>
      <c r="K739" t="s">
        <v>49</v>
      </c>
      <c r="L739" s="1">
        <v>7756.52</v>
      </c>
      <c r="M739">
        <v>72</v>
      </c>
      <c r="N739">
        <v>110</v>
      </c>
      <c r="O739">
        <v>49.206046499999999</v>
      </c>
      <c r="P739">
        <v>6.7162000000000003E-3</v>
      </c>
      <c r="Q739">
        <v>1.11938E-2</v>
      </c>
      <c r="R739">
        <v>0.31080229999999998</v>
      </c>
      <c r="S739">
        <v>0.51800369999999996</v>
      </c>
      <c r="T739" s="1">
        <v>2</v>
      </c>
      <c r="U739" s="1">
        <v>5</v>
      </c>
      <c r="V739" s="1">
        <v>0</v>
      </c>
      <c r="W739" s="1" t="s">
        <v>49</v>
      </c>
      <c r="AC739" s="1" t="s">
        <v>50</v>
      </c>
      <c r="AD739" s="1">
        <v>1</v>
      </c>
      <c r="AE739">
        <v>4.2759999999999999E-4</v>
      </c>
      <c r="AF739" s="1">
        <v>7.2231999999999999E-3</v>
      </c>
      <c r="AG739" s="1" t="s">
        <v>50</v>
      </c>
      <c r="AH739" s="1">
        <v>4</v>
      </c>
      <c r="AI739">
        <v>66.654306000000005</v>
      </c>
      <c r="AJ739" s="1">
        <v>0.12060510000000001</v>
      </c>
      <c r="AK739">
        <v>1.156E-4</v>
      </c>
    </row>
    <row r="740" spans="1:37" x14ac:dyDescent="0.25">
      <c r="A740" t="s">
        <v>612</v>
      </c>
      <c r="B740">
        <v>1009547</v>
      </c>
      <c r="C740">
        <v>2015</v>
      </c>
      <c r="D740" t="s">
        <v>43</v>
      </c>
      <c r="E740" t="s">
        <v>44</v>
      </c>
      <c r="F740" t="s">
        <v>45</v>
      </c>
      <c r="G740" s="1" t="s">
        <v>610</v>
      </c>
      <c r="I740" s="1" t="s">
        <v>47</v>
      </c>
      <c r="J740" t="s">
        <v>131</v>
      </c>
      <c r="K740" t="s">
        <v>49</v>
      </c>
      <c r="L740" s="1">
        <v>165568</v>
      </c>
      <c r="M740">
        <v>96.5</v>
      </c>
      <c r="N740">
        <v>44.2291667</v>
      </c>
      <c r="O740">
        <v>49.784999999999997</v>
      </c>
      <c r="P740">
        <v>0</v>
      </c>
      <c r="Q740">
        <v>6.3220999999999998E-3</v>
      </c>
      <c r="R740">
        <v>5.6342700000000003E-2</v>
      </c>
      <c r="S740">
        <v>0.53752080000000002</v>
      </c>
      <c r="T740" s="1">
        <v>44</v>
      </c>
      <c r="U740" s="1">
        <v>30</v>
      </c>
      <c r="V740" s="1">
        <v>0</v>
      </c>
      <c r="W740" s="1" t="s">
        <v>49</v>
      </c>
      <c r="AC740" s="1" t="s">
        <v>50</v>
      </c>
      <c r="AD740" s="1">
        <v>13</v>
      </c>
      <c r="AE740">
        <v>0.41802630000000002</v>
      </c>
      <c r="AF740" s="1">
        <v>3.5954033999999999</v>
      </c>
      <c r="AG740" s="1" t="s">
        <v>50</v>
      </c>
      <c r="AH740" s="1">
        <v>17</v>
      </c>
      <c r="AI740">
        <v>626.58030189999999</v>
      </c>
      <c r="AJ740" s="1">
        <v>0.14544609999999999</v>
      </c>
      <c r="AK740">
        <v>1.0330999999999999E-3</v>
      </c>
    </row>
    <row r="741" spans="1:37" x14ac:dyDescent="0.25">
      <c r="A741" t="s">
        <v>613</v>
      </c>
      <c r="B741">
        <v>1008352</v>
      </c>
      <c r="C741">
        <v>2015</v>
      </c>
      <c r="D741" t="s">
        <v>43</v>
      </c>
      <c r="E741" t="s">
        <v>44</v>
      </c>
      <c r="F741" t="s">
        <v>45</v>
      </c>
      <c r="G741" s="1" t="s">
        <v>614</v>
      </c>
      <c r="I741" s="1" t="s">
        <v>47</v>
      </c>
      <c r="J741" t="s">
        <v>86</v>
      </c>
      <c r="K741" t="s">
        <v>49</v>
      </c>
      <c r="L741" s="1">
        <v>15408.45</v>
      </c>
      <c r="M741">
        <v>130</v>
      </c>
      <c r="N741">
        <v>35</v>
      </c>
      <c r="O741">
        <v>57.46</v>
      </c>
      <c r="P741">
        <v>2E-3</v>
      </c>
      <c r="Q741">
        <v>2E-3</v>
      </c>
      <c r="R741">
        <v>2.1000000000000001E-2</v>
      </c>
      <c r="S741">
        <v>2.1000000000000001E-2</v>
      </c>
      <c r="T741" s="1">
        <v>1</v>
      </c>
      <c r="U741" s="1">
        <v>2</v>
      </c>
      <c r="V741" s="1">
        <v>0</v>
      </c>
      <c r="W741" s="1" t="s">
        <v>49</v>
      </c>
      <c r="AC741" s="1" t="s">
        <v>49</v>
      </c>
      <c r="AG741" s="1" t="s">
        <v>50</v>
      </c>
      <c r="AH741" s="1">
        <v>2</v>
      </c>
      <c r="AI741">
        <v>10.6</v>
      </c>
      <c r="AJ741" s="1">
        <v>0</v>
      </c>
      <c r="AK741">
        <v>0</v>
      </c>
    </row>
    <row r="742" spans="1:37" x14ac:dyDescent="0.25">
      <c r="A742" t="s">
        <v>601</v>
      </c>
      <c r="B742">
        <v>1008702</v>
      </c>
      <c r="C742">
        <v>2015</v>
      </c>
      <c r="D742" t="s">
        <v>43</v>
      </c>
      <c r="E742" t="s">
        <v>44</v>
      </c>
      <c r="F742" t="s">
        <v>45</v>
      </c>
      <c r="G742" s="1" t="s">
        <v>614</v>
      </c>
      <c r="I742" s="1" t="s">
        <v>47</v>
      </c>
      <c r="J742" t="s">
        <v>86</v>
      </c>
      <c r="K742" t="s">
        <v>49</v>
      </c>
      <c r="L742" s="1">
        <v>8177.8885</v>
      </c>
      <c r="M742">
        <v>84</v>
      </c>
      <c r="N742">
        <v>100</v>
      </c>
      <c r="O742">
        <v>59.67</v>
      </c>
      <c r="P742">
        <v>3.0000000000000001E-3</v>
      </c>
      <c r="Q742">
        <v>3.0000000000000001E-3</v>
      </c>
      <c r="R742">
        <v>0.21</v>
      </c>
      <c r="S742">
        <v>0.21</v>
      </c>
      <c r="T742" s="1">
        <v>1</v>
      </c>
      <c r="U742" s="1">
        <v>2</v>
      </c>
      <c r="V742" s="1">
        <v>0</v>
      </c>
      <c r="W742" s="1" t="s">
        <v>49</v>
      </c>
      <c r="AC742" s="1" t="s">
        <v>49</v>
      </c>
      <c r="AG742" s="1" t="s">
        <v>50</v>
      </c>
      <c r="AH742" s="1">
        <v>2</v>
      </c>
      <c r="AI742">
        <v>31</v>
      </c>
      <c r="AJ742" s="1">
        <v>0</v>
      </c>
      <c r="AK742">
        <v>0</v>
      </c>
    </row>
    <row r="743" spans="1:37" x14ac:dyDescent="0.25">
      <c r="A743" t="s">
        <v>547</v>
      </c>
      <c r="B743">
        <v>1009274</v>
      </c>
      <c r="C743">
        <v>2015</v>
      </c>
      <c r="D743" t="s">
        <v>43</v>
      </c>
      <c r="E743" t="s">
        <v>44</v>
      </c>
      <c r="F743" t="s">
        <v>45</v>
      </c>
      <c r="G743" s="1" t="s">
        <v>615</v>
      </c>
      <c r="I743" s="1" t="s">
        <v>47</v>
      </c>
      <c r="J743" t="s">
        <v>86</v>
      </c>
      <c r="K743" t="s">
        <v>49</v>
      </c>
      <c r="L743" s="1">
        <v>125607.53</v>
      </c>
      <c r="M743">
        <v>80</v>
      </c>
      <c r="N743">
        <v>678.59</v>
      </c>
      <c r="O743">
        <v>24</v>
      </c>
      <c r="P743">
        <v>7.7964999999999996E-3</v>
      </c>
      <c r="Q743">
        <v>7.7964999999999996E-3</v>
      </c>
      <c r="R743">
        <v>0.60516159999999997</v>
      </c>
      <c r="S743">
        <v>0.60516159999999997</v>
      </c>
      <c r="T743" s="1">
        <v>23</v>
      </c>
      <c r="U743" s="1">
        <v>1</v>
      </c>
      <c r="V743" s="1">
        <v>0</v>
      </c>
      <c r="W743" s="1" t="s">
        <v>49</v>
      </c>
      <c r="AC743" s="1" t="s">
        <v>50</v>
      </c>
      <c r="AD743" s="1">
        <v>1</v>
      </c>
      <c r="AE743">
        <v>1.5475000000000001</v>
      </c>
      <c r="AF743" s="1">
        <v>43.844670000000001</v>
      </c>
      <c r="AG743" s="1" t="s">
        <v>49</v>
      </c>
    </row>
    <row r="744" spans="1:37" x14ac:dyDescent="0.25">
      <c r="A744" t="s">
        <v>616</v>
      </c>
      <c r="B744">
        <v>1008956</v>
      </c>
      <c r="C744">
        <v>2015</v>
      </c>
      <c r="D744" t="s">
        <v>43</v>
      </c>
      <c r="E744" t="s">
        <v>44</v>
      </c>
      <c r="F744" t="s">
        <v>45</v>
      </c>
      <c r="G744" s="1" t="s">
        <v>617</v>
      </c>
      <c r="I744" s="1" t="s">
        <v>47</v>
      </c>
      <c r="J744" t="s">
        <v>48</v>
      </c>
      <c r="K744" t="s">
        <v>49</v>
      </c>
      <c r="L744" s="1">
        <v>4450</v>
      </c>
      <c r="M744">
        <v>110</v>
      </c>
      <c r="N744">
        <v>120</v>
      </c>
      <c r="O744">
        <v>55</v>
      </c>
      <c r="P744">
        <v>1.26E-2</v>
      </c>
      <c r="Q744">
        <v>1.26E-2</v>
      </c>
      <c r="R744">
        <v>0.56999999999999995</v>
      </c>
      <c r="S744">
        <v>0.56999999999999995</v>
      </c>
      <c r="T744" s="1">
        <v>1</v>
      </c>
      <c r="U744" s="1">
        <v>1</v>
      </c>
      <c r="V744" s="1">
        <v>0</v>
      </c>
      <c r="W744" s="1" t="s">
        <v>49</v>
      </c>
      <c r="AC744" s="1" t="s">
        <v>49</v>
      </c>
      <c r="AG744" s="1" t="s">
        <v>50</v>
      </c>
      <c r="AH744" s="1">
        <v>1</v>
      </c>
      <c r="AI744">
        <v>16.635459999999998</v>
      </c>
      <c r="AJ744" s="1">
        <v>4.8505E-2</v>
      </c>
      <c r="AK744">
        <v>2.7500000000000001E-5</v>
      </c>
    </row>
    <row r="745" spans="1:37" x14ac:dyDescent="0.25">
      <c r="A745" t="s">
        <v>600</v>
      </c>
      <c r="B745">
        <v>1008287</v>
      </c>
      <c r="C745">
        <v>2015</v>
      </c>
      <c r="D745" t="s">
        <v>43</v>
      </c>
      <c r="E745" t="s">
        <v>44</v>
      </c>
      <c r="F745" t="s">
        <v>45</v>
      </c>
      <c r="G745" s="1" t="s">
        <v>617</v>
      </c>
      <c r="I745" s="1" t="s">
        <v>47</v>
      </c>
      <c r="J745" t="s">
        <v>86</v>
      </c>
      <c r="K745" t="s">
        <v>49</v>
      </c>
      <c r="L745" s="1">
        <v>63920.55</v>
      </c>
      <c r="M745">
        <v>61.67</v>
      </c>
      <c r="N745">
        <v>45</v>
      </c>
      <c r="O745">
        <v>37.99</v>
      </c>
      <c r="P745">
        <v>4.1999999999999997E-3</v>
      </c>
      <c r="Q745">
        <v>4.1999999999999997E-3</v>
      </c>
      <c r="R745">
        <v>0.10997</v>
      </c>
      <c r="S745">
        <v>0.10997</v>
      </c>
      <c r="T745" s="1">
        <v>6</v>
      </c>
      <c r="U745" s="1">
        <v>19</v>
      </c>
      <c r="V745" s="1">
        <v>0</v>
      </c>
      <c r="W745" s="1" t="s">
        <v>49</v>
      </c>
      <c r="AC745" s="1" t="s">
        <v>50</v>
      </c>
      <c r="AD745" s="1">
        <v>11</v>
      </c>
      <c r="AE745">
        <v>0.122</v>
      </c>
      <c r="AF745" s="1">
        <v>1.1653899999999999</v>
      </c>
      <c r="AG745" s="1" t="s">
        <v>50</v>
      </c>
      <c r="AH745" s="1">
        <v>8</v>
      </c>
      <c r="AI745">
        <v>54.232819999999997</v>
      </c>
      <c r="AJ745" s="1">
        <v>0.23583999999999999</v>
      </c>
      <c r="AK745">
        <v>1E-4</v>
      </c>
    </row>
    <row r="746" spans="1:37" x14ac:dyDescent="0.25">
      <c r="A746" t="s">
        <v>612</v>
      </c>
      <c r="B746">
        <v>1009547</v>
      </c>
      <c r="C746">
        <v>2015</v>
      </c>
      <c r="D746" t="s">
        <v>43</v>
      </c>
      <c r="E746" t="s">
        <v>44</v>
      </c>
      <c r="F746" t="s">
        <v>45</v>
      </c>
      <c r="G746" s="1" t="s">
        <v>617</v>
      </c>
      <c r="I746" s="1" t="s">
        <v>47</v>
      </c>
      <c r="J746" t="s">
        <v>131</v>
      </c>
      <c r="K746" t="s">
        <v>49</v>
      </c>
      <c r="L746" s="1">
        <v>99398</v>
      </c>
      <c r="M746">
        <v>119.3571429</v>
      </c>
      <c r="N746">
        <v>35.214285699999998</v>
      </c>
      <c r="O746">
        <v>49.208571399999997</v>
      </c>
      <c r="P746">
        <v>2.1156E-3</v>
      </c>
      <c r="Q746">
        <v>4.4238999999999997E-3</v>
      </c>
      <c r="R746">
        <v>5.5116600000000002E-2</v>
      </c>
      <c r="S746">
        <v>0.29134159999999998</v>
      </c>
      <c r="T746" s="1">
        <v>49</v>
      </c>
      <c r="U746" s="1">
        <v>31</v>
      </c>
      <c r="V746" s="1">
        <v>0</v>
      </c>
      <c r="W746" s="1" t="s">
        <v>49</v>
      </c>
      <c r="AC746" s="1" t="s">
        <v>50</v>
      </c>
      <c r="AD746" s="1">
        <v>25</v>
      </c>
      <c r="AE746">
        <v>0.14398140000000001</v>
      </c>
      <c r="AF746" s="1">
        <v>1.6384141000000001</v>
      </c>
      <c r="AG746" s="1" t="s">
        <v>50</v>
      </c>
      <c r="AH746" s="1">
        <v>6</v>
      </c>
      <c r="AI746">
        <v>182.7033448</v>
      </c>
      <c r="AJ746" s="1">
        <v>3.4619700000000003E-2</v>
      </c>
      <c r="AK746">
        <v>3.0039999999999998E-4</v>
      </c>
    </row>
    <row r="747" spans="1:37" x14ac:dyDescent="0.25">
      <c r="A747" t="s">
        <v>557</v>
      </c>
      <c r="B747">
        <v>1008530</v>
      </c>
      <c r="C747">
        <v>2015</v>
      </c>
      <c r="D747" t="s">
        <v>43</v>
      </c>
      <c r="E747" t="s">
        <v>44</v>
      </c>
      <c r="F747" t="s">
        <v>45</v>
      </c>
      <c r="G747" s="1" t="s">
        <v>618</v>
      </c>
      <c r="I747" s="1" t="s">
        <v>47</v>
      </c>
      <c r="J747" t="s">
        <v>86</v>
      </c>
      <c r="K747" t="s">
        <v>49</v>
      </c>
      <c r="L747" s="1">
        <v>20496.330000000002</v>
      </c>
      <c r="M747">
        <v>98.75</v>
      </c>
      <c r="N747">
        <v>21.25</v>
      </c>
      <c r="O747">
        <v>41.87</v>
      </c>
      <c r="P747">
        <v>5.8319999999999997E-2</v>
      </c>
      <c r="Q747">
        <v>7.6329999999999995E-2</v>
      </c>
      <c r="R747">
        <v>0.26329999999999998</v>
      </c>
      <c r="S747">
        <v>0.46375</v>
      </c>
      <c r="T747" s="1">
        <v>4</v>
      </c>
      <c r="U747" s="1">
        <v>13</v>
      </c>
      <c r="V747" s="1">
        <v>0</v>
      </c>
      <c r="W747" s="1" t="s">
        <v>49</v>
      </c>
      <c r="AC747" s="1" t="s">
        <v>49</v>
      </c>
      <c r="AG747" s="1" t="s">
        <v>50</v>
      </c>
      <c r="AH747" s="1">
        <v>13</v>
      </c>
      <c r="AI747">
        <v>34.25705</v>
      </c>
      <c r="AJ747" s="1">
        <v>2.997E-2</v>
      </c>
      <c r="AK747">
        <v>3.0000000000000001E-5</v>
      </c>
    </row>
    <row r="748" spans="1:37" x14ac:dyDescent="0.25">
      <c r="A748" t="s">
        <v>612</v>
      </c>
      <c r="B748">
        <v>1009547</v>
      </c>
      <c r="C748">
        <v>2015</v>
      </c>
      <c r="D748" t="s">
        <v>43</v>
      </c>
      <c r="E748" t="s">
        <v>44</v>
      </c>
      <c r="F748" t="s">
        <v>45</v>
      </c>
      <c r="G748" s="1" t="s">
        <v>618</v>
      </c>
      <c r="I748" s="1" t="s">
        <v>47</v>
      </c>
      <c r="J748" t="s">
        <v>131</v>
      </c>
      <c r="K748" t="s">
        <v>49</v>
      </c>
      <c r="L748" s="1">
        <v>556585</v>
      </c>
      <c r="M748">
        <v>127.6547619</v>
      </c>
      <c r="N748">
        <v>28.881046099999999</v>
      </c>
      <c r="O748">
        <v>47.875952400000003</v>
      </c>
      <c r="P748">
        <v>0</v>
      </c>
      <c r="Q748">
        <v>3.9312000000000001E-3</v>
      </c>
      <c r="R748">
        <v>4.9979999999999997E-2</v>
      </c>
      <c r="S748">
        <v>0.53215489999999999</v>
      </c>
      <c r="T748" s="1">
        <v>159</v>
      </c>
      <c r="U748" s="1">
        <v>150</v>
      </c>
      <c r="V748" s="1">
        <v>0</v>
      </c>
      <c r="W748" s="1" t="s">
        <v>49</v>
      </c>
      <c r="AC748" s="1" t="s">
        <v>50</v>
      </c>
      <c r="AD748" s="1">
        <v>89</v>
      </c>
      <c r="AE748">
        <v>0.69035489999999999</v>
      </c>
      <c r="AF748" s="1">
        <v>12.7764662</v>
      </c>
      <c r="AG748" s="1" t="s">
        <v>50</v>
      </c>
      <c r="AH748" s="1">
        <v>61</v>
      </c>
      <c r="AI748">
        <v>692.68208360000006</v>
      </c>
      <c r="AJ748" s="1">
        <v>0.16058220000000001</v>
      </c>
      <c r="AK748">
        <v>1.1410000000000001E-3</v>
      </c>
    </row>
    <row r="749" spans="1:37" x14ac:dyDescent="0.25">
      <c r="A749" t="s">
        <v>557</v>
      </c>
      <c r="B749">
        <v>1008530</v>
      </c>
      <c r="C749">
        <v>2015</v>
      </c>
      <c r="D749" t="s">
        <v>43</v>
      </c>
      <c r="E749" t="s">
        <v>44</v>
      </c>
      <c r="F749" t="s">
        <v>45</v>
      </c>
      <c r="G749" s="1" t="s">
        <v>619</v>
      </c>
      <c r="I749" s="1" t="s">
        <v>47</v>
      </c>
      <c r="J749" t="s">
        <v>86</v>
      </c>
      <c r="K749" t="s">
        <v>49</v>
      </c>
      <c r="L749" s="1">
        <v>14397.9</v>
      </c>
      <c r="M749">
        <v>100</v>
      </c>
      <c r="N749">
        <v>17.5</v>
      </c>
      <c r="O749">
        <v>41.19</v>
      </c>
      <c r="P749">
        <v>0</v>
      </c>
      <c r="Q749">
        <v>1.4630000000000001E-2</v>
      </c>
      <c r="R749">
        <v>0.54834000000000005</v>
      </c>
      <c r="S749">
        <v>0.67437999999999998</v>
      </c>
      <c r="T749" s="1">
        <v>2</v>
      </c>
      <c r="U749" s="1">
        <v>4</v>
      </c>
      <c r="V749" s="1">
        <v>0</v>
      </c>
      <c r="W749" s="1" t="s">
        <v>49</v>
      </c>
      <c r="AC749" s="1" t="s">
        <v>50</v>
      </c>
      <c r="AD749" s="1">
        <v>4</v>
      </c>
      <c r="AE749">
        <v>2.879E-2</v>
      </c>
      <c r="AF749" s="1">
        <v>0.67712000000000006</v>
      </c>
      <c r="AG749" s="1" t="s">
        <v>49</v>
      </c>
    </row>
    <row r="750" spans="1:37" x14ac:dyDescent="0.25">
      <c r="A750" t="s">
        <v>597</v>
      </c>
      <c r="B750">
        <v>1009663</v>
      </c>
      <c r="C750">
        <v>2015</v>
      </c>
      <c r="D750" t="s">
        <v>43</v>
      </c>
      <c r="E750" t="s">
        <v>44</v>
      </c>
      <c r="F750" t="s">
        <v>45</v>
      </c>
      <c r="G750" s="1" t="s">
        <v>620</v>
      </c>
      <c r="I750" s="1" t="s">
        <v>47</v>
      </c>
      <c r="J750" t="s">
        <v>599</v>
      </c>
      <c r="K750" t="s">
        <v>49</v>
      </c>
      <c r="L750" s="1">
        <v>173478.75533029999</v>
      </c>
      <c r="M750">
        <v>97.75</v>
      </c>
      <c r="N750">
        <v>75.75</v>
      </c>
      <c r="O750">
        <v>38.814999999999998</v>
      </c>
      <c r="P750">
        <v>0</v>
      </c>
      <c r="Q750">
        <v>2.3102000000000001E-2</v>
      </c>
      <c r="R750">
        <v>0</v>
      </c>
      <c r="S750">
        <v>0.56146399999999996</v>
      </c>
      <c r="T750" s="1">
        <v>20</v>
      </c>
      <c r="U750" s="1">
        <v>40</v>
      </c>
      <c r="V750" s="1">
        <v>0</v>
      </c>
      <c r="W750" s="1" t="s">
        <v>49</v>
      </c>
      <c r="AC750" s="1" t="s">
        <v>50</v>
      </c>
      <c r="AD750" s="1">
        <v>22</v>
      </c>
      <c r="AE750">
        <v>4.4175354000000002</v>
      </c>
      <c r="AF750" s="1">
        <v>33.774861799999996</v>
      </c>
      <c r="AG750" s="1" t="s">
        <v>50</v>
      </c>
      <c r="AH750" s="1">
        <v>18</v>
      </c>
      <c r="AI750">
        <v>108.2799887</v>
      </c>
      <c r="AJ750" s="1">
        <v>2.0929999999999998E-3</v>
      </c>
      <c r="AK750">
        <v>1.9570000000000001E-4</v>
      </c>
    </row>
    <row r="751" spans="1:37" x14ac:dyDescent="0.25">
      <c r="A751" t="s">
        <v>597</v>
      </c>
      <c r="B751">
        <v>1009663</v>
      </c>
      <c r="C751">
        <v>2015</v>
      </c>
      <c r="D751" t="s">
        <v>43</v>
      </c>
      <c r="E751" t="s">
        <v>44</v>
      </c>
      <c r="F751" t="s">
        <v>45</v>
      </c>
      <c r="G751" s="1" t="s">
        <v>621</v>
      </c>
      <c r="I751" s="1" t="s">
        <v>47</v>
      </c>
      <c r="J751" t="s">
        <v>599</v>
      </c>
      <c r="K751" t="s">
        <v>49</v>
      </c>
      <c r="L751" s="1">
        <v>3943</v>
      </c>
      <c r="M751">
        <v>84.571428600000004</v>
      </c>
      <c r="N751">
        <v>65.75</v>
      </c>
      <c r="O751">
        <v>48.1035714</v>
      </c>
      <c r="P751">
        <v>0</v>
      </c>
      <c r="Q751">
        <v>6.9550000000000002E-3</v>
      </c>
      <c r="R751">
        <v>0</v>
      </c>
      <c r="S751">
        <v>0.38451600000000002</v>
      </c>
      <c r="T751" s="1">
        <v>1</v>
      </c>
      <c r="U751" s="1">
        <v>2</v>
      </c>
      <c r="V751" s="1">
        <v>0</v>
      </c>
      <c r="W751" s="1" t="s">
        <v>49</v>
      </c>
      <c r="AC751" s="1" t="s">
        <v>49</v>
      </c>
      <c r="AG751" s="1" t="s">
        <v>50</v>
      </c>
      <c r="AH751" s="1">
        <v>12</v>
      </c>
      <c r="AI751">
        <v>11.9205855</v>
      </c>
      <c r="AJ751" s="1">
        <v>7.5980000000000004E-4</v>
      </c>
      <c r="AK751">
        <v>2.1399999999999998E-5</v>
      </c>
    </row>
    <row r="752" spans="1:37" x14ac:dyDescent="0.25">
      <c r="A752" t="s">
        <v>557</v>
      </c>
      <c r="B752">
        <v>1008530</v>
      </c>
      <c r="C752">
        <v>2015</v>
      </c>
      <c r="D752" t="s">
        <v>43</v>
      </c>
      <c r="E752" t="s">
        <v>44</v>
      </c>
      <c r="F752" t="s">
        <v>45</v>
      </c>
      <c r="G752" s="1" t="s">
        <v>621</v>
      </c>
      <c r="I752" s="1" t="s">
        <v>47</v>
      </c>
      <c r="J752" t="s">
        <v>86</v>
      </c>
      <c r="K752" t="s">
        <v>49</v>
      </c>
      <c r="L752" s="1">
        <v>5190.21</v>
      </c>
      <c r="M752">
        <v>100</v>
      </c>
      <c r="N752">
        <v>25</v>
      </c>
      <c r="O752">
        <v>43.22</v>
      </c>
      <c r="P752">
        <v>5.8319999999999997E-2</v>
      </c>
      <c r="Q752">
        <v>5.8319999999999997E-2</v>
      </c>
      <c r="R752">
        <v>0.46375</v>
      </c>
      <c r="S752">
        <v>0.46375</v>
      </c>
      <c r="T752" s="1">
        <v>1</v>
      </c>
      <c r="U752" s="1">
        <v>4</v>
      </c>
      <c r="V752" s="1">
        <v>0</v>
      </c>
      <c r="W752" s="1" t="s">
        <v>49</v>
      </c>
      <c r="AC752" s="1" t="s">
        <v>49</v>
      </c>
      <c r="AG752" s="1" t="s">
        <v>50</v>
      </c>
      <c r="AH752" s="1">
        <v>4</v>
      </c>
      <c r="AI752">
        <v>3.1284900000000002</v>
      </c>
      <c r="AJ752" s="1">
        <v>5.3099999999999996E-3</v>
      </c>
      <c r="AK752">
        <v>0</v>
      </c>
    </row>
    <row r="753" spans="1:37" x14ac:dyDescent="0.25">
      <c r="A753" t="s">
        <v>609</v>
      </c>
      <c r="B753">
        <v>1011854</v>
      </c>
      <c r="C753">
        <v>2015</v>
      </c>
      <c r="D753" t="s">
        <v>43</v>
      </c>
      <c r="E753" t="s">
        <v>44</v>
      </c>
      <c r="F753" t="s">
        <v>45</v>
      </c>
      <c r="G753" s="1" t="s">
        <v>622</v>
      </c>
      <c r="I753" s="1" t="s">
        <v>47</v>
      </c>
      <c r="J753" t="s">
        <v>611</v>
      </c>
      <c r="K753" t="s">
        <v>49</v>
      </c>
      <c r="L753" s="1">
        <v>91907.32</v>
      </c>
      <c r="M753">
        <v>72</v>
      </c>
      <c r="N753">
        <v>110</v>
      </c>
      <c r="O753">
        <v>49.876494299999997</v>
      </c>
      <c r="P753">
        <v>6.7162000000000003E-3</v>
      </c>
      <c r="Q753">
        <v>1.11938E-2</v>
      </c>
      <c r="R753">
        <v>0.31080229999999998</v>
      </c>
      <c r="S753">
        <v>0.51800369999999996</v>
      </c>
      <c r="T753" s="1">
        <v>16</v>
      </c>
      <c r="U753" s="1">
        <v>52</v>
      </c>
      <c r="V753" s="1">
        <v>0</v>
      </c>
      <c r="W753" s="1" t="s">
        <v>49</v>
      </c>
      <c r="AC753" s="1" t="s">
        <v>50</v>
      </c>
      <c r="AD753" s="1">
        <v>13</v>
      </c>
      <c r="AE753">
        <v>0.93189160000000004</v>
      </c>
      <c r="AF753" s="1">
        <v>15.7412118</v>
      </c>
      <c r="AG753" s="1" t="s">
        <v>50</v>
      </c>
      <c r="AH753" s="1">
        <v>39</v>
      </c>
      <c r="AI753">
        <v>574.34667360000003</v>
      </c>
      <c r="AJ753" s="1">
        <v>1.0392299</v>
      </c>
      <c r="AK753">
        <v>9.9649999999999999E-4</v>
      </c>
    </row>
    <row r="754" spans="1:37" x14ac:dyDescent="0.25">
      <c r="A754" t="s">
        <v>597</v>
      </c>
      <c r="B754">
        <v>1009663</v>
      </c>
      <c r="C754">
        <v>2015</v>
      </c>
      <c r="D754" t="s">
        <v>43</v>
      </c>
      <c r="E754" t="s">
        <v>44</v>
      </c>
      <c r="F754" t="s">
        <v>45</v>
      </c>
      <c r="G754" s="1" t="s">
        <v>622</v>
      </c>
      <c r="I754" s="1" t="s">
        <v>47</v>
      </c>
      <c r="J754" t="s">
        <v>599</v>
      </c>
      <c r="K754" t="s">
        <v>49</v>
      </c>
      <c r="L754" s="1">
        <v>251458.1702202</v>
      </c>
      <c r="M754">
        <v>75</v>
      </c>
      <c r="N754">
        <v>50</v>
      </c>
      <c r="O754">
        <v>47.57</v>
      </c>
      <c r="P754">
        <v>0</v>
      </c>
      <c r="Q754">
        <v>5.738E-3</v>
      </c>
      <c r="R754">
        <v>0</v>
      </c>
      <c r="S754">
        <v>0.12953899999999999</v>
      </c>
      <c r="T754" s="1">
        <v>25</v>
      </c>
      <c r="U754" s="1">
        <v>65</v>
      </c>
      <c r="V754" s="1">
        <v>0</v>
      </c>
      <c r="W754" s="1" t="s">
        <v>49</v>
      </c>
      <c r="AC754" s="1" t="s">
        <v>50</v>
      </c>
      <c r="AD754" s="1">
        <v>27</v>
      </c>
      <c r="AE754">
        <v>0.51318540000000001</v>
      </c>
      <c r="AF754" s="1">
        <v>4.2107885999999999</v>
      </c>
      <c r="AG754" s="1" t="s">
        <v>50</v>
      </c>
      <c r="AH754" s="1">
        <v>38</v>
      </c>
      <c r="AI754">
        <v>583.46588589999999</v>
      </c>
      <c r="AJ754" s="1">
        <v>2.38038E-2</v>
      </c>
      <c r="AK754">
        <v>1.0605E-3</v>
      </c>
    </row>
    <row r="755" spans="1:37" x14ac:dyDescent="0.25">
      <c r="A755" t="s">
        <v>600</v>
      </c>
      <c r="B755">
        <v>1008287</v>
      </c>
      <c r="C755">
        <v>2015</v>
      </c>
      <c r="D755" t="s">
        <v>43</v>
      </c>
      <c r="E755" t="s">
        <v>44</v>
      </c>
      <c r="F755" t="s">
        <v>45</v>
      </c>
      <c r="G755" s="1" t="s">
        <v>622</v>
      </c>
      <c r="I755" s="1" t="s">
        <v>47</v>
      </c>
      <c r="J755" t="s">
        <v>86</v>
      </c>
      <c r="K755" t="s">
        <v>49</v>
      </c>
      <c r="L755" s="1">
        <v>10595.99</v>
      </c>
      <c r="M755">
        <v>67.5</v>
      </c>
      <c r="N755">
        <v>40</v>
      </c>
      <c r="O755">
        <v>37.99</v>
      </c>
      <c r="P755">
        <v>4.1999999999999997E-3</v>
      </c>
      <c r="Q755">
        <v>4.1999999999999997E-3</v>
      </c>
      <c r="R755">
        <v>0.10997</v>
      </c>
      <c r="S755">
        <v>0.10997</v>
      </c>
      <c r="T755" s="1">
        <v>3</v>
      </c>
      <c r="U755" s="1">
        <v>4</v>
      </c>
      <c r="V755" s="1">
        <v>0</v>
      </c>
      <c r="W755" s="1" t="s">
        <v>49</v>
      </c>
      <c r="AC755" s="1" t="s">
        <v>50</v>
      </c>
      <c r="AD755" s="1">
        <v>1</v>
      </c>
      <c r="AE755">
        <v>1.1E-4</v>
      </c>
      <c r="AF755" s="1">
        <v>1.0200000000000001E-3</v>
      </c>
      <c r="AG755" s="1" t="s">
        <v>50</v>
      </c>
      <c r="AH755" s="1">
        <v>3</v>
      </c>
      <c r="AI755">
        <v>11.81854</v>
      </c>
      <c r="AJ755" s="1">
        <v>8.2570000000000005E-2</v>
      </c>
      <c r="AK755">
        <v>3.0000000000000001E-5</v>
      </c>
    </row>
    <row r="756" spans="1:37" x14ac:dyDescent="0.25">
      <c r="A756" t="s">
        <v>547</v>
      </c>
      <c r="B756">
        <v>1009274</v>
      </c>
      <c r="C756">
        <v>2015</v>
      </c>
      <c r="D756" t="s">
        <v>43</v>
      </c>
      <c r="E756" t="s">
        <v>44</v>
      </c>
      <c r="F756" t="s">
        <v>45</v>
      </c>
      <c r="G756" s="1" t="s">
        <v>623</v>
      </c>
      <c r="I756" s="1" t="s">
        <v>47</v>
      </c>
      <c r="J756" t="s">
        <v>86</v>
      </c>
      <c r="K756" t="s">
        <v>49</v>
      </c>
      <c r="L756" s="1">
        <v>7859.57</v>
      </c>
      <c r="M756">
        <v>50</v>
      </c>
      <c r="N756">
        <v>29.06</v>
      </c>
      <c r="O756">
        <v>24</v>
      </c>
      <c r="P756">
        <v>8.0128900000000003E-2</v>
      </c>
      <c r="Q756">
        <v>8.0128900000000003E-2</v>
      </c>
      <c r="R756">
        <v>0.3001646</v>
      </c>
      <c r="S756">
        <v>0.3001646</v>
      </c>
      <c r="T756" s="1">
        <v>5</v>
      </c>
      <c r="U756" s="1">
        <v>3</v>
      </c>
      <c r="V756" s="1">
        <v>0</v>
      </c>
      <c r="W756" s="1" t="s">
        <v>49</v>
      </c>
      <c r="AC756" s="1" t="s">
        <v>50</v>
      </c>
      <c r="AD756" s="1">
        <v>3</v>
      </c>
      <c r="AE756">
        <v>0.44919999999999999</v>
      </c>
      <c r="AF756" s="1">
        <v>0.61423000000000005</v>
      </c>
      <c r="AG756" s="1" t="s">
        <v>49</v>
      </c>
    </row>
    <row r="757" spans="1:37" x14ac:dyDescent="0.25">
      <c r="A757" t="s">
        <v>616</v>
      </c>
      <c r="B757">
        <v>1008956</v>
      </c>
      <c r="C757">
        <v>2015</v>
      </c>
      <c r="D757" t="s">
        <v>43</v>
      </c>
      <c r="E757" t="s">
        <v>44</v>
      </c>
      <c r="F757" t="s">
        <v>45</v>
      </c>
      <c r="G757" s="1" t="s">
        <v>624</v>
      </c>
      <c r="I757" s="1" t="s">
        <v>47</v>
      </c>
      <c r="J757" t="s">
        <v>48</v>
      </c>
      <c r="K757" t="s">
        <v>49</v>
      </c>
      <c r="L757" s="1">
        <v>4014</v>
      </c>
      <c r="M757">
        <v>110</v>
      </c>
      <c r="N757">
        <v>13</v>
      </c>
      <c r="O757">
        <v>40</v>
      </c>
      <c r="P757">
        <v>0</v>
      </c>
      <c r="Q757">
        <v>0</v>
      </c>
      <c r="R757">
        <v>0.3</v>
      </c>
      <c r="S757">
        <v>0.3</v>
      </c>
      <c r="T757" s="1">
        <v>1</v>
      </c>
      <c r="U757" s="1">
        <v>1</v>
      </c>
      <c r="V757" s="1">
        <v>0</v>
      </c>
      <c r="W757" s="1" t="s">
        <v>49</v>
      </c>
      <c r="AC757" s="1" t="s">
        <v>50</v>
      </c>
      <c r="AD757" s="1">
        <v>1</v>
      </c>
      <c r="AE757">
        <v>0</v>
      </c>
      <c r="AF757" s="1">
        <v>1.9909400000000001E-2</v>
      </c>
      <c r="AG757" s="1" t="s">
        <v>49</v>
      </c>
    </row>
    <row r="758" spans="1:37" x14ac:dyDescent="0.25">
      <c r="A758" t="s">
        <v>597</v>
      </c>
      <c r="B758">
        <v>1009663</v>
      </c>
      <c r="C758">
        <v>2015</v>
      </c>
      <c r="D758" t="s">
        <v>43</v>
      </c>
      <c r="E758" t="s">
        <v>44</v>
      </c>
      <c r="F758" t="s">
        <v>45</v>
      </c>
      <c r="G758" s="1" t="s">
        <v>625</v>
      </c>
      <c r="I758" s="1" t="s">
        <v>47</v>
      </c>
      <c r="J758" t="s">
        <v>599</v>
      </c>
      <c r="K758" t="s">
        <v>49</v>
      </c>
      <c r="L758" s="1">
        <v>222746</v>
      </c>
      <c r="M758">
        <v>100</v>
      </c>
      <c r="N758">
        <v>18</v>
      </c>
      <c r="O758">
        <v>56.765000000000001</v>
      </c>
      <c r="P758">
        <v>0</v>
      </c>
      <c r="Q758">
        <v>1.4345999999999999E-2</v>
      </c>
      <c r="R758">
        <v>0</v>
      </c>
      <c r="S758">
        <v>0.10262</v>
      </c>
      <c r="T758" s="1">
        <v>8</v>
      </c>
      <c r="U758" s="1">
        <v>16</v>
      </c>
      <c r="V758" s="1">
        <v>0</v>
      </c>
      <c r="W758" s="1" t="s">
        <v>49</v>
      </c>
      <c r="AC758" s="1" t="s">
        <v>50</v>
      </c>
      <c r="AD758" s="1">
        <v>1</v>
      </c>
      <c r="AE758">
        <v>1.3798176</v>
      </c>
      <c r="AF758" s="1">
        <v>3.2827156999999998</v>
      </c>
      <c r="AG758" s="1" t="s">
        <v>50</v>
      </c>
      <c r="AH758" s="1">
        <v>809</v>
      </c>
      <c r="AI758">
        <v>808.72533650000003</v>
      </c>
      <c r="AJ758" s="1">
        <v>1.6776800000000001E-2</v>
      </c>
      <c r="AK758">
        <v>1.5026E-3</v>
      </c>
    </row>
    <row r="759" spans="1:37" x14ac:dyDescent="0.25">
      <c r="A759" t="s">
        <v>597</v>
      </c>
      <c r="B759">
        <v>1009663</v>
      </c>
      <c r="C759">
        <v>2015</v>
      </c>
      <c r="D759" t="s">
        <v>43</v>
      </c>
      <c r="E759" t="s">
        <v>44</v>
      </c>
      <c r="F759" t="s">
        <v>45</v>
      </c>
      <c r="G759" s="1" t="s">
        <v>626</v>
      </c>
      <c r="I759" s="1" t="s">
        <v>47</v>
      </c>
      <c r="J759" t="s">
        <v>599</v>
      </c>
      <c r="K759" t="s">
        <v>49</v>
      </c>
      <c r="L759" s="1">
        <v>1302348.4362111001</v>
      </c>
      <c r="M759">
        <v>67.25</v>
      </c>
      <c r="N759">
        <v>111.5</v>
      </c>
      <c r="O759">
        <v>52.295000000000002</v>
      </c>
      <c r="P759">
        <v>0</v>
      </c>
      <c r="Q759">
        <v>1.2605999999999999E-2</v>
      </c>
      <c r="R759">
        <v>0</v>
      </c>
      <c r="S759">
        <v>0.57299500000000003</v>
      </c>
      <c r="T759" s="1">
        <v>153</v>
      </c>
      <c r="U759" s="1">
        <v>306</v>
      </c>
      <c r="V759" s="1">
        <v>0</v>
      </c>
      <c r="W759" s="1" t="s">
        <v>49</v>
      </c>
      <c r="AC759" s="1" t="s">
        <v>50</v>
      </c>
      <c r="AD759" s="1">
        <v>228</v>
      </c>
      <c r="AE759">
        <v>32.339356199999997</v>
      </c>
      <c r="AF759" s="1">
        <v>476.38160449999998</v>
      </c>
      <c r="AG759" s="1" t="s">
        <v>50</v>
      </c>
      <c r="AH759" s="1">
        <v>78</v>
      </c>
      <c r="AI759">
        <v>1824.4802708</v>
      </c>
      <c r="AJ759" s="1">
        <v>4.6536899999999999E-2</v>
      </c>
      <c r="AK759">
        <v>3.2493000000000001E-3</v>
      </c>
    </row>
    <row r="760" spans="1:37" x14ac:dyDescent="0.25">
      <c r="A760" t="s">
        <v>600</v>
      </c>
      <c r="B760">
        <v>1008287</v>
      </c>
      <c r="C760">
        <v>2015</v>
      </c>
      <c r="D760" t="s">
        <v>43</v>
      </c>
      <c r="E760" t="s">
        <v>44</v>
      </c>
      <c r="F760" t="s">
        <v>45</v>
      </c>
      <c r="G760" s="1" t="s">
        <v>626</v>
      </c>
      <c r="I760" s="1" t="s">
        <v>47</v>
      </c>
      <c r="J760" t="s">
        <v>86</v>
      </c>
      <c r="K760" t="s">
        <v>49</v>
      </c>
      <c r="L760" s="1">
        <v>4062.29</v>
      </c>
      <c r="M760">
        <v>75</v>
      </c>
      <c r="N760">
        <v>55</v>
      </c>
      <c r="O760">
        <v>37.99</v>
      </c>
      <c r="P760">
        <v>4.1999999999999997E-3</v>
      </c>
      <c r="Q760">
        <v>4.1999999999999997E-3</v>
      </c>
      <c r="R760">
        <v>0.10997</v>
      </c>
      <c r="S760">
        <v>0.10997</v>
      </c>
      <c r="T760" s="1">
        <v>1</v>
      </c>
      <c r="U760" s="1">
        <v>3</v>
      </c>
      <c r="V760" s="1">
        <v>0</v>
      </c>
      <c r="W760" s="1" t="s">
        <v>49</v>
      </c>
      <c r="AC760" s="1" t="s">
        <v>50</v>
      </c>
      <c r="AD760" s="1">
        <v>3</v>
      </c>
      <c r="AE760">
        <v>1.8970000000000001E-2</v>
      </c>
      <c r="AF760" s="1">
        <v>0.18117</v>
      </c>
      <c r="AG760" s="1" t="s">
        <v>49</v>
      </c>
    </row>
    <row r="761" spans="1:37" x14ac:dyDescent="0.25">
      <c r="A761" t="s">
        <v>557</v>
      </c>
      <c r="B761">
        <v>1008530</v>
      </c>
      <c r="C761">
        <v>2015</v>
      </c>
      <c r="D761" t="s">
        <v>43</v>
      </c>
      <c r="E761" t="s">
        <v>44</v>
      </c>
      <c r="F761" t="s">
        <v>45</v>
      </c>
      <c r="G761" s="1" t="s">
        <v>627</v>
      </c>
      <c r="I761" s="1" t="s">
        <v>47</v>
      </c>
      <c r="J761" t="s">
        <v>86</v>
      </c>
      <c r="K761" t="s">
        <v>49</v>
      </c>
      <c r="L761" s="1">
        <v>3678.31</v>
      </c>
      <c r="M761">
        <v>80</v>
      </c>
      <c r="N761">
        <v>20</v>
      </c>
      <c r="O761">
        <v>49.3</v>
      </c>
      <c r="P761">
        <v>1.65E-3</v>
      </c>
      <c r="Q761">
        <v>1.65E-3</v>
      </c>
      <c r="R761">
        <v>0.24412</v>
      </c>
      <c r="S761">
        <v>0.24412</v>
      </c>
      <c r="T761" s="1">
        <v>1</v>
      </c>
      <c r="U761" s="1">
        <v>2</v>
      </c>
      <c r="V761" s="1">
        <v>0</v>
      </c>
      <c r="W761" s="1" t="s">
        <v>49</v>
      </c>
      <c r="AC761" s="1" t="s">
        <v>50</v>
      </c>
      <c r="AD761" s="1">
        <v>2</v>
      </c>
      <c r="AE761">
        <v>1.221E-2</v>
      </c>
      <c r="AF761" s="1">
        <v>0.65773000000000004</v>
      </c>
      <c r="AG761" s="1" t="s">
        <v>49</v>
      </c>
    </row>
    <row r="762" spans="1:37" x14ac:dyDescent="0.25">
      <c r="A762" t="s">
        <v>628</v>
      </c>
      <c r="B762">
        <v>1008472</v>
      </c>
      <c r="C762">
        <v>2015</v>
      </c>
      <c r="D762" t="s">
        <v>43</v>
      </c>
      <c r="E762" t="s">
        <v>44</v>
      </c>
      <c r="F762" t="s">
        <v>45</v>
      </c>
      <c r="G762" s="1" t="s">
        <v>629</v>
      </c>
      <c r="I762" s="1" t="s">
        <v>47</v>
      </c>
      <c r="J762" t="s">
        <v>630</v>
      </c>
      <c r="K762" t="s">
        <v>49</v>
      </c>
      <c r="L762" s="1">
        <v>292036</v>
      </c>
      <c r="M762">
        <v>90</v>
      </c>
      <c r="N762">
        <v>46</v>
      </c>
      <c r="O762">
        <v>46</v>
      </c>
      <c r="P762">
        <v>4.4600000000000004E-3</v>
      </c>
      <c r="Q762">
        <v>4.4600000000000004E-3</v>
      </c>
      <c r="R762">
        <v>0.40400000000000003</v>
      </c>
      <c r="S762">
        <v>0.40400000000000003</v>
      </c>
      <c r="T762" s="1">
        <v>14</v>
      </c>
      <c r="U762" s="1">
        <v>26</v>
      </c>
      <c r="V762" s="1">
        <v>0</v>
      </c>
      <c r="W762" s="1" t="s">
        <v>49</v>
      </c>
      <c r="AC762" s="1" t="s">
        <v>50</v>
      </c>
      <c r="AD762" s="1">
        <v>25</v>
      </c>
      <c r="AE762">
        <v>0.17499999999999999</v>
      </c>
      <c r="AF762" s="1">
        <v>5.7560000000000002</v>
      </c>
      <c r="AG762" s="1" t="s">
        <v>50</v>
      </c>
      <c r="AH762" s="1">
        <v>23</v>
      </c>
      <c r="AI762">
        <v>275</v>
      </c>
      <c r="AJ762" s="1">
        <v>0.38600000000000001</v>
      </c>
      <c r="AK762">
        <v>5.0000000000000001E-4</v>
      </c>
    </row>
    <row r="763" spans="1:37" x14ac:dyDescent="0.25">
      <c r="A763" t="s">
        <v>558</v>
      </c>
      <c r="B763">
        <v>1008321</v>
      </c>
      <c r="C763">
        <v>2015</v>
      </c>
      <c r="D763" t="s">
        <v>43</v>
      </c>
      <c r="E763" t="s">
        <v>44</v>
      </c>
      <c r="F763" t="s">
        <v>45</v>
      </c>
      <c r="G763" s="1" t="s">
        <v>629</v>
      </c>
      <c r="I763" s="1" t="s">
        <v>47</v>
      </c>
      <c r="J763" t="s">
        <v>86</v>
      </c>
      <c r="K763" t="s">
        <v>49</v>
      </c>
      <c r="L763" s="1">
        <v>6297.0219999999999</v>
      </c>
      <c r="M763">
        <v>57.67</v>
      </c>
      <c r="N763">
        <v>53.91</v>
      </c>
      <c r="O763">
        <v>51.06</v>
      </c>
      <c r="P763">
        <v>7.0000000000000001E-3</v>
      </c>
      <c r="Q763">
        <v>7.0000000000000001E-3</v>
      </c>
      <c r="R763">
        <v>0.14499999999999999</v>
      </c>
      <c r="S763">
        <v>0.14499999999999999</v>
      </c>
      <c r="T763" s="1">
        <v>1</v>
      </c>
      <c r="U763" s="1">
        <v>2</v>
      </c>
      <c r="V763" s="1">
        <v>0</v>
      </c>
      <c r="W763" s="1" t="s">
        <v>49</v>
      </c>
      <c r="AC763" s="1" t="s">
        <v>49</v>
      </c>
      <c r="AG763" s="1" t="s">
        <v>50</v>
      </c>
      <c r="AH763" s="1">
        <v>2</v>
      </c>
      <c r="AI763">
        <v>77.900000000000006</v>
      </c>
      <c r="AJ763" s="1">
        <v>0</v>
      </c>
      <c r="AK763">
        <v>0</v>
      </c>
    </row>
    <row r="764" spans="1:37" x14ac:dyDescent="0.25">
      <c r="A764" t="s">
        <v>601</v>
      </c>
      <c r="B764">
        <v>1008702</v>
      </c>
      <c r="C764">
        <v>2015</v>
      </c>
      <c r="D764" t="s">
        <v>43</v>
      </c>
      <c r="E764" t="s">
        <v>44</v>
      </c>
      <c r="F764" t="s">
        <v>45</v>
      </c>
      <c r="G764" s="1" t="s">
        <v>629</v>
      </c>
      <c r="I764" s="1" t="s">
        <v>47</v>
      </c>
      <c r="J764" t="s">
        <v>86</v>
      </c>
      <c r="K764" t="s">
        <v>49</v>
      </c>
      <c r="L764" s="1">
        <v>492665.29029999999</v>
      </c>
      <c r="M764">
        <v>73.64</v>
      </c>
      <c r="N764">
        <v>48.09</v>
      </c>
      <c r="O764">
        <v>53.76</v>
      </c>
      <c r="P764">
        <v>3.0000000000000001E-3</v>
      </c>
      <c r="Q764">
        <v>3.0000000000000001E-3</v>
      </c>
      <c r="R764">
        <v>0.126</v>
      </c>
      <c r="S764">
        <v>0.214</v>
      </c>
      <c r="T764" s="1">
        <v>12</v>
      </c>
      <c r="U764" s="1">
        <v>43</v>
      </c>
      <c r="V764" s="1">
        <v>0</v>
      </c>
      <c r="W764" s="1" t="s">
        <v>49</v>
      </c>
      <c r="AC764" s="1" t="s">
        <v>49</v>
      </c>
      <c r="AG764" s="1" t="s">
        <v>50</v>
      </c>
      <c r="AH764" s="1">
        <v>42</v>
      </c>
      <c r="AI764">
        <v>5027.3</v>
      </c>
      <c r="AJ764" s="1">
        <v>1.8</v>
      </c>
      <c r="AK764">
        <v>0</v>
      </c>
    </row>
    <row r="765" spans="1:37" x14ac:dyDescent="0.25">
      <c r="A765" t="s">
        <v>600</v>
      </c>
      <c r="B765">
        <v>1008287</v>
      </c>
      <c r="C765">
        <v>2015</v>
      </c>
      <c r="D765" t="s">
        <v>43</v>
      </c>
      <c r="E765" t="s">
        <v>44</v>
      </c>
      <c r="F765" t="s">
        <v>45</v>
      </c>
      <c r="G765" s="1" t="s">
        <v>629</v>
      </c>
      <c r="I765" s="1" t="s">
        <v>47</v>
      </c>
      <c r="J765" t="s">
        <v>86</v>
      </c>
      <c r="K765" t="s">
        <v>49</v>
      </c>
      <c r="L765" s="1">
        <v>195855.83</v>
      </c>
      <c r="M765">
        <v>65.47</v>
      </c>
      <c r="N765">
        <v>71.84</v>
      </c>
      <c r="O765">
        <v>41.02</v>
      </c>
      <c r="P765">
        <v>4.7400000000000003E-3</v>
      </c>
      <c r="Q765">
        <v>4.79E-3</v>
      </c>
      <c r="R765">
        <v>9.9390000000000006E-2</v>
      </c>
      <c r="S765">
        <v>0.14152999999999999</v>
      </c>
      <c r="T765" s="1">
        <v>23</v>
      </c>
      <c r="U765" s="1">
        <v>43</v>
      </c>
      <c r="V765" s="1">
        <v>0</v>
      </c>
      <c r="W765" s="1" t="s">
        <v>49</v>
      </c>
      <c r="AC765" s="1" t="s">
        <v>50</v>
      </c>
      <c r="AD765" s="1">
        <v>16</v>
      </c>
      <c r="AE765">
        <v>1.4578800000000001</v>
      </c>
      <c r="AF765" s="1">
        <v>15.903169999999999</v>
      </c>
      <c r="AG765" s="1" t="s">
        <v>50</v>
      </c>
      <c r="AH765" s="1">
        <v>27</v>
      </c>
      <c r="AI765">
        <v>224.19640999999999</v>
      </c>
      <c r="AJ765" s="1">
        <v>1.19624</v>
      </c>
      <c r="AK765">
        <v>4.4999999999999999E-4</v>
      </c>
    </row>
    <row r="766" spans="1:37" x14ac:dyDescent="0.25">
      <c r="A766" t="s">
        <v>600</v>
      </c>
      <c r="B766">
        <v>1008287</v>
      </c>
      <c r="C766">
        <v>2015</v>
      </c>
      <c r="D766" t="s">
        <v>43</v>
      </c>
      <c r="E766" t="s">
        <v>44</v>
      </c>
      <c r="F766" t="s">
        <v>45</v>
      </c>
      <c r="G766" s="1" t="s">
        <v>629</v>
      </c>
      <c r="I766" s="1" t="s">
        <v>62</v>
      </c>
      <c r="K766" t="s">
        <v>49</v>
      </c>
      <c r="L766" s="1">
        <v>4256.72</v>
      </c>
      <c r="M766">
        <v>65.47</v>
      </c>
      <c r="N766">
        <v>71.84</v>
      </c>
      <c r="O766">
        <v>41.02</v>
      </c>
      <c r="P766">
        <v>4.7400000000000003E-3</v>
      </c>
      <c r="Q766">
        <v>4.7400000000000003E-3</v>
      </c>
      <c r="R766">
        <v>0.14152999999999999</v>
      </c>
      <c r="S766">
        <v>0.14152999999999999</v>
      </c>
      <c r="T766" s="1">
        <v>1</v>
      </c>
      <c r="U766" s="1">
        <v>3</v>
      </c>
      <c r="V766" s="1">
        <v>0</v>
      </c>
      <c r="W766" s="1" t="s">
        <v>49</v>
      </c>
      <c r="AC766" s="1" t="s">
        <v>50</v>
      </c>
      <c r="AD766" s="1">
        <v>3</v>
      </c>
      <c r="AE766">
        <v>5.178E-2</v>
      </c>
      <c r="AF766" s="1">
        <v>0.56491000000000002</v>
      </c>
      <c r="AG766" s="1" t="s">
        <v>49</v>
      </c>
    </row>
    <row r="767" spans="1:37" x14ac:dyDescent="0.25">
      <c r="A767" t="s">
        <v>603</v>
      </c>
      <c r="B767">
        <v>1009353</v>
      </c>
      <c r="C767">
        <v>2015</v>
      </c>
      <c r="D767" t="s">
        <v>43</v>
      </c>
      <c r="E767" t="s">
        <v>44</v>
      </c>
      <c r="F767" t="s">
        <v>45</v>
      </c>
      <c r="G767" s="1" t="s">
        <v>629</v>
      </c>
      <c r="I767" s="1" t="s">
        <v>47</v>
      </c>
      <c r="J767" t="s">
        <v>604</v>
      </c>
      <c r="K767" t="s">
        <v>49</v>
      </c>
      <c r="L767" s="1">
        <v>34375.01</v>
      </c>
      <c r="M767">
        <v>0</v>
      </c>
      <c r="N767">
        <v>0</v>
      </c>
      <c r="O767">
        <v>44.4</v>
      </c>
      <c r="P767">
        <v>3.3999999999999998E-3</v>
      </c>
      <c r="Q767">
        <v>9.4000000000000004E-3</v>
      </c>
      <c r="R767">
        <v>0.74839999999999995</v>
      </c>
      <c r="S767">
        <v>0.88129999999999997</v>
      </c>
      <c r="T767" s="1">
        <v>9</v>
      </c>
      <c r="U767" s="1">
        <v>27</v>
      </c>
      <c r="V767" s="1">
        <v>0</v>
      </c>
      <c r="W767" s="1" t="s">
        <v>49</v>
      </c>
      <c r="AC767" s="1" t="s">
        <v>50</v>
      </c>
      <c r="AD767" s="1">
        <v>27</v>
      </c>
      <c r="AE767">
        <v>0.50129999999999997</v>
      </c>
      <c r="AF767" s="1">
        <v>19.304500000000001</v>
      </c>
      <c r="AG767" s="1" t="s">
        <v>50</v>
      </c>
      <c r="AH767" s="1">
        <v>0</v>
      </c>
      <c r="AI767">
        <v>13.514699999999999</v>
      </c>
      <c r="AJ767" s="1">
        <v>7.6300000000000007E-2</v>
      </c>
      <c r="AK767">
        <v>0</v>
      </c>
    </row>
    <row r="768" spans="1:37" x14ac:dyDescent="0.25">
      <c r="A768" t="s">
        <v>628</v>
      </c>
      <c r="B768">
        <v>1008472</v>
      </c>
      <c r="C768">
        <v>2015</v>
      </c>
      <c r="D768" t="s">
        <v>43</v>
      </c>
      <c r="E768" t="s">
        <v>44</v>
      </c>
      <c r="F768" t="s">
        <v>45</v>
      </c>
      <c r="G768" s="1" t="s">
        <v>631</v>
      </c>
      <c r="I768" s="1" t="s">
        <v>47</v>
      </c>
      <c r="J768" t="s">
        <v>630</v>
      </c>
      <c r="K768" t="s">
        <v>49</v>
      </c>
      <c r="L768" s="1">
        <v>1415</v>
      </c>
      <c r="M768">
        <v>90</v>
      </c>
      <c r="N768">
        <v>46</v>
      </c>
      <c r="O768">
        <v>43</v>
      </c>
      <c r="P768">
        <v>7.6099999999999996E-3</v>
      </c>
      <c r="Q768">
        <v>7.6099999999999996E-3</v>
      </c>
      <c r="R768">
        <v>0.16400000000000001</v>
      </c>
      <c r="S768">
        <v>0.16400000000000001</v>
      </c>
      <c r="T768" s="1">
        <v>2</v>
      </c>
      <c r="U768" s="1">
        <v>3</v>
      </c>
      <c r="V768" s="1">
        <v>0</v>
      </c>
      <c r="W768" s="1" t="s">
        <v>49</v>
      </c>
      <c r="AC768" s="1" t="s">
        <v>50</v>
      </c>
      <c r="AD768" s="1">
        <v>4</v>
      </c>
      <c r="AE768">
        <v>1.2E-2</v>
      </c>
      <c r="AF768" s="1">
        <v>9.2999999999999999E-2</v>
      </c>
      <c r="AG768" s="1" t="s">
        <v>49</v>
      </c>
    </row>
    <row r="769" spans="1:37" x14ac:dyDescent="0.25">
      <c r="A769" t="s">
        <v>557</v>
      </c>
      <c r="B769">
        <v>1008530</v>
      </c>
      <c r="C769">
        <v>2015</v>
      </c>
      <c r="D769" t="s">
        <v>43</v>
      </c>
      <c r="E769" t="s">
        <v>44</v>
      </c>
      <c r="F769" t="s">
        <v>45</v>
      </c>
      <c r="G769" s="1" t="s">
        <v>632</v>
      </c>
      <c r="I769" s="1" t="s">
        <v>47</v>
      </c>
      <c r="J769" t="s">
        <v>86</v>
      </c>
      <c r="K769" t="s">
        <v>49</v>
      </c>
      <c r="L769" s="1">
        <v>6864.51</v>
      </c>
      <c r="M769">
        <v>130</v>
      </c>
      <c r="N769">
        <v>50</v>
      </c>
      <c r="O769">
        <v>59.81</v>
      </c>
      <c r="P769">
        <v>6.2500000000000003E-3</v>
      </c>
      <c r="Q769">
        <v>6.2500000000000003E-3</v>
      </c>
      <c r="R769">
        <v>0.12792999999999999</v>
      </c>
      <c r="S769">
        <v>0.12792999999999999</v>
      </c>
      <c r="T769" s="1">
        <v>1</v>
      </c>
      <c r="U769" s="1">
        <v>5</v>
      </c>
      <c r="V769" s="1">
        <v>0</v>
      </c>
      <c r="W769" s="1" t="s">
        <v>49</v>
      </c>
      <c r="AC769" s="1" t="s">
        <v>49</v>
      </c>
      <c r="AG769" s="1" t="s">
        <v>50</v>
      </c>
      <c r="AH769" s="1">
        <v>5</v>
      </c>
      <c r="AI769">
        <v>101.6362</v>
      </c>
      <c r="AJ769" s="1">
        <v>3.2689999999999997E-2</v>
      </c>
      <c r="AK769">
        <v>8.0000000000000007E-5</v>
      </c>
    </row>
    <row r="770" spans="1:37" x14ac:dyDescent="0.25">
      <c r="A770" t="s">
        <v>558</v>
      </c>
      <c r="B770">
        <v>1008321</v>
      </c>
      <c r="C770">
        <v>2015</v>
      </c>
      <c r="D770" t="s">
        <v>43</v>
      </c>
      <c r="E770" t="s">
        <v>44</v>
      </c>
      <c r="F770" t="s">
        <v>45</v>
      </c>
      <c r="G770" s="1" t="s">
        <v>632</v>
      </c>
      <c r="I770" s="1" t="s">
        <v>47</v>
      </c>
      <c r="J770" t="s">
        <v>86</v>
      </c>
      <c r="K770" t="s">
        <v>49</v>
      </c>
      <c r="L770" s="1">
        <v>71196.040999999997</v>
      </c>
      <c r="M770">
        <v>67.59</v>
      </c>
      <c r="N770">
        <v>55.75</v>
      </c>
      <c r="O770">
        <v>60.76</v>
      </c>
      <c r="P770">
        <v>8.9999999999999993E-3</v>
      </c>
      <c r="Q770">
        <v>0.222</v>
      </c>
      <c r="R770">
        <v>0.42199999999999999</v>
      </c>
      <c r="S770">
        <v>0.58899999999999997</v>
      </c>
      <c r="T770" s="1">
        <v>24</v>
      </c>
      <c r="U770" s="1">
        <v>48</v>
      </c>
      <c r="V770" s="1">
        <v>0</v>
      </c>
      <c r="W770" s="1" t="s">
        <v>49</v>
      </c>
      <c r="AC770" s="1" t="s">
        <v>49</v>
      </c>
      <c r="AG770" s="1" t="s">
        <v>50</v>
      </c>
      <c r="AH770" s="1">
        <v>20</v>
      </c>
      <c r="AI770">
        <v>103.6</v>
      </c>
      <c r="AJ770" s="1">
        <v>0.2</v>
      </c>
      <c r="AK770">
        <v>0</v>
      </c>
    </row>
    <row r="771" spans="1:37" x14ac:dyDescent="0.25">
      <c r="A771" t="s">
        <v>601</v>
      </c>
      <c r="B771">
        <v>1008702</v>
      </c>
      <c r="C771">
        <v>2015</v>
      </c>
      <c r="D771" t="s">
        <v>43</v>
      </c>
      <c r="E771" t="s">
        <v>44</v>
      </c>
      <c r="F771" t="s">
        <v>45</v>
      </c>
      <c r="G771" s="1" t="s">
        <v>632</v>
      </c>
      <c r="I771" s="1" t="s">
        <v>47</v>
      </c>
      <c r="J771" t="s">
        <v>86</v>
      </c>
      <c r="K771" t="s">
        <v>49</v>
      </c>
      <c r="L771" s="1">
        <v>748465.26619999995</v>
      </c>
      <c r="M771">
        <v>84.93</v>
      </c>
      <c r="N771">
        <v>90.18</v>
      </c>
      <c r="O771">
        <v>58.65</v>
      </c>
      <c r="P771">
        <v>3.0000000000000001E-3</v>
      </c>
      <c r="Q771">
        <v>3.0000000000000001E-3</v>
      </c>
      <c r="R771">
        <v>6.8000000000000005E-2</v>
      </c>
      <c r="S771">
        <v>0.214</v>
      </c>
      <c r="T771" s="1">
        <v>53</v>
      </c>
      <c r="U771" s="1">
        <v>114</v>
      </c>
      <c r="V771" s="1">
        <v>0</v>
      </c>
      <c r="W771" s="1" t="s">
        <v>50</v>
      </c>
      <c r="X771" s="1">
        <v>35</v>
      </c>
      <c r="Y771">
        <v>0.82986309999999996</v>
      </c>
      <c r="Z771">
        <v>20.938161699999998</v>
      </c>
      <c r="AA771">
        <v>0</v>
      </c>
      <c r="AB771" s="1">
        <v>0</v>
      </c>
      <c r="AC771" s="1" t="s">
        <v>50</v>
      </c>
      <c r="AD771" s="1">
        <v>21</v>
      </c>
      <c r="AE771">
        <v>0.4</v>
      </c>
      <c r="AF771" s="1">
        <v>10.8</v>
      </c>
      <c r="AG771" s="1" t="s">
        <v>50</v>
      </c>
      <c r="AH771" s="1">
        <v>93</v>
      </c>
      <c r="AI771">
        <v>2892.7</v>
      </c>
      <c r="AJ771" s="1">
        <v>2.5</v>
      </c>
      <c r="AK771">
        <v>0</v>
      </c>
    </row>
    <row r="772" spans="1:37" x14ac:dyDescent="0.25">
      <c r="A772" t="s">
        <v>600</v>
      </c>
      <c r="B772">
        <v>1008287</v>
      </c>
      <c r="C772">
        <v>2015</v>
      </c>
      <c r="D772" t="s">
        <v>43</v>
      </c>
      <c r="E772" t="s">
        <v>44</v>
      </c>
      <c r="F772" t="s">
        <v>45</v>
      </c>
      <c r="G772" s="1" t="s">
        <v>632</v>
      </c>
      <c r="I772" s="1" t="s">
        <v>47</v>
      </c>
      <c r="J772" t="s">
        <v>86</v>
      </c>
      <c r="K772" t="s">
        <v>49</v>
      </c>
      <c r="L772" s="1">
        <v>2281250.0499999998</v>
      </c>
      <c r="M772">
        <v>64.53</v>
      </c>
      <c r="N772">
        <v>112.44</v>
      </c>
      <c r="O772">
        <v>41.02</v>
      </c>
      <c r="P772">
        <v>4.6499999999999996E-3</v>
      </c>
      <c r="Q772">
        <v>4.7800000000000004E-3</v>
      </c>
      <c r="R772">
        <v>8.7900000000000006E-2</v>
      </c>
      <c r="S772">
        <v>0.14152999999999999</v>
      </c>
      <c r="T772" s="1">
        <v>206</v>
      </c>
      <c r="U772" s="1">
        <v>319</v>
      </c>
      <c r="V772" s="1">
        <v>0</v>
      </c>
      <c r="W772" s="1" t="s">
        <v>50</v>
      </c>
      <c r="X772" s="1">
        <v>64</v>
      </c>
      <c r="Y772">
        <v>11.15897</v>
      </c>
      <c r="Z772">
        <v>121.67149999999999</v>
      </c>
      <c r="AA772">
        <v>0</v>
      </c>
      <c r="AB772" s="1">
        <v>0</v>
      </c>
      <c r="AC772" s="1" t="s">
        <v>50</v>
      </c>
      <c r="AD772" s="1">
        <v>39</v>
      </c>
      <c r="AE772">
        <v>1.8247800000000001</v>
      </c>
      <c r="AF772" s="1">
        <v>19.773510000000002</v>
      </c>
      <c r="AG772" s="1" t="s">
        <v>50</v>
      </c>
      <c r="AH772" s="1">
        <v>216</v>
      </c>
      <c r="AI772">
        <v>3946.25504</v>
      </c>
      <c r="AJ772" s="1">
        <v>18.17709</v>
      </c>
      <c r="AK772">
        <v>7.3000000000000001E-3</v>
      </c>
    </row>
    <row r="773" spans="1:37" x14ac:dyDescent="0.25">
      <c r="A773" t="s">
        <v>600</v>
      </c>
      <c r="B773">
        <v>1008287</v>
      </c>
      <c r="C773">
        <v>2015</v>
      </c>
      <c r="D773" t="s">
        <v>43</v>
      </c>
      <c r="E773" t="s">
        <v>44</v>
      </c>
      <c r="F773" t="s">
        <v>45</v>
      </c>
      <c r="G773" s="1" t="s">
        <v>632</v>
      </c>
      <c r="I773" s="1" t="s">
        <v>62</v>
      </c>
      <c r="K773" t="s">
        <v>49</v>
      </c>
      <c r="L773" s="1">
        <v>8234.24</v>
      </c>
      <c r="M773">
        <v>64.53</v>
      </c>
      <c r="N773">
        <v>112.44</v>
      </c>
      <c r="O773">
        <v>41.02</v>
      </c>
      <c r="P773">
        <v>4.7400000000000003E-3</v>
      </c>
      <c r="Q773">
        <v>4.7400000000000003E-3</v>
      </c>
      <c r="R773">
        <v>0.14152999999999999</v>
      </c>
      <c r="S773">
        <v>0.14152999999999999</v>
      </c>
      <c r="T773" s="1">
        <v>1</v>
      </c>
      <c r="U773" s="1">
        <v>4</v>
      </c>
      <c r="V773" s="1">
        <v>0</v>
      </c>
      <c r="W773" s="1" t="s">
        <v>50</v>
      </c>
      <c r="X773" s="1">
        <v>4</v>
      </c>
      <c r="Y773">
        <v>0.10017</v>
      </c>
      <c r="Z773">
        <v>1.0927800000000001</v>
      </c>
      <c r="AA773">
        <v>0</v>
      </c>
      <c r="AB773" s="1">
        <v>0</v>
      </c>
      <c r="AC773" s="1" t="s">
        <v>49</v>
      </c>
      <c r="AG773" s="1" t="s">
        <v>49</v>
      </c>
    </row>
    <row r="774" spans="1:37" x14ac:dyDescent="0.25">
      <c r="A774" t="s">
        <v>633</v>
      </c>
      <c r="B774">
        <v>1009260</v>
      </c>
      <c r="C774">
        <v>2015</v>
      </c>
      <c r="D774" t="s">
        <v>43</v>
      </c>
      <c r="E774" t="s">
        <v>44</v>
      </c>
      <c r="F774" t="s">
        <v>45</v>
      </c>
      <c r="G774" s="1" t="s">
        <v>632</v>
      </c>
      <c r="I774" s="1" t="s">
        <v>47</v>
      </c>
      <c r="J774" t="s">
        <v>86</v>
      </c>
      <c r="K774" t="s">
        <v>49</v>
      </c>
      <c r="L774" s="1">
        <v>1040560.65</v>
      </c>
      <c r="M774">
        <v>118</v>
      </c>
      <c r="N774">
        <v>98</v>
      </c>
      <c r="O774">
        <v>42.232718400000003</v>
      </c>
      <c r="P774">
        <v>0</v>
      </c>
      <c r="Q774">
        <v>0</v>
      </c>
      <c r="R774">
        <v>0.2417</v>
      </c>
      <c r="S774">
        <v>0.2417</v>
      </c>
      <c r="T774" s="1">
        <v>6</v>
      </c>
      <c r="U774" s="1">
        <v>19</v>
      </c>
      <c r="V774" s="1">
        <v>0</v>
      </c>
      <c r="W774" s="1" t="s">
        <v>49</v>
      </c>
      <c r="AC774" s="1" t="s">
        <v>49</v>
      </c>
      <c r="AG774" s="1" t="s">
        <v>50</v>
      </c>
      <c r="AH774" s="1">
        <v>19</v>
      </c>
      <c r="AI774">
        <v>13143.43772</v>
      </c>
      <c r="AJ774" s="1">
        <v>8.8797999999999995</v>
      </c>
      <c r="AK774">
        <v>1.1809999999999999E-2</v>
      </c>
    </row>
    <row r="775" spans="1:37" x14ac:dyDescent="0.25">
      <c r="A775" t="s">
        <v>603</v>
      </c>
      <c r="B775">
        <v>1009353</v>
      </c>
      <c r="C775">
        <v>2015</v>
      </c>
      <c r="D775" t="s">
        <v>43</v>
      </c>
      <c r="E775" t="s">
        <v>44</v>
      </c>
      <c r="F775" t="s">
        <v>45</v>
      </c>
      <c r="G775" s="1" t="s">
        <v>632</v>
      </c>
      <c r="I775" s="1" t="s">
        <v>47</v>
      </c>
      <c r="J775" t="s">
        <v>604</v>
      </c>
      <c r="K775" t="s">
        <v>49</v>
      </c>
      <c r="L775" s="1">
        <v>10419.99</v>
      </c>
      <c r="M775">
        <v>0</v>
      </c>
      <c r="N775">
        <v>0</v>
      </c>
      <c r="O775">
        <v>41.01</v>
      </c>
      <c r="P775">
        <v>4.3E-3</v>
      </c>
      <c r="Q775">
        <v>9.4000000000000004E-3</v>
      </c>
      <c r="R775">
        <v>0.754</v>
      </c>
      <c r="S775">
        <v>0.88129999999999997</v>
      </c>
      <c r="T775" s="1">
        <v>22</v>
      </c>
      <c r="U775" s="1">
        <v>66</v>
      </c>
      <c r="V775" s="1">
        <v>0</v>
      </c>
      <c r="W775" s="1" t="s">
        <v>49</v>
      </c>
      <c r="AC775" s="1" t="s">
        <v>49</v>
      </c>
      <c r="AG775" s="1" t="s">
        <v>50</v>
      </c>
      <c r="AH775" s="1">
        <v>1</v>
      </c>
      <c r="AI775">
        <v>15.32</v>
      </c>
      <c r="AJ775" s="1">
        <v>4.3696000000000002</v>
      </c>
      <c r="AK775">
        <v>0</v>
      </c>
    </row>
    <row r="776" spans="1:37" x14ac:dyDescent="0.25">
      <c r="A776" t="s">
        <v>628</v>
      </c>
      <c r="B776">
        <v>1008472</v>
      </c>
      <c r="C776">
        <v>2015</v>
      </c>
      <c r="D776" t="s">
        <v>43</v>
      </c>
      <c r="E776" t="s">
        <v>44</v>
      </c>
      <c r="F776" t="s">
        <v>45</v>
      </c>
      <c r="G776" s="1" t="s">
        <v>634</v>
      </c>
      <c r="I776" s="1" t="s">
        <v>47</v>
      </c>
      <c r="J776" t="s">
        <v>630</v>
      </c>
      <c r="K776" t="s">
        <v>49</v>
      </c>
      <c r="L776" s="1">
        <v>17739</v>
      </c>
      <c r="M776">
        <v>90</v>
      </c>
      <c r="N776">
        <v>46</v>
      </c>
      <c r="O776">
        <v>40</v>
      </c>
      <c r="P776">
        <v>2.35E-2</v>
      </c>
      <c r="Q776">
        <v>2.35E-2</v>
      </c>
      <c r="R776">
        <v>0.71619999999999995</v>
      </c>
      <c r="S776">
        <v>0.71619999999999995</v>
      </c>
      <c r="T776" s="1">
        <v>4</v>
      </c>
      <c r="U776" s="1">
        <v>7</v>
      </c>
      <c r="V776" s="1">
        <v>0</v>
      </c>
      <c r="W776" s="1" t="s">
        <v>49</v>
      </c>
      <c r="AC776" s="1" t="s">
        <v>50</v>
      </c>
      <c r="AD776" s="1">
        <v>12</v>
      </c>
      <c r="AE776">
        <v>1.046</v>
      </c>
      <c r="AF776" s="1">
        <v>11.59</v>
      </c>
      <c r="AG776" s="1" t="s">
        <v>49</v>
      </c>
    </row>
    <row r="777" spans="1:37" x14ac:dyDescent="0.25">
      <c r="A777" t="s">
        <v>635</v>
      </c>
      <c r="B777">
        <v>1011839</v>
      </c>
      <c r="C777">
        <v>2015</v>
      </c>
      <c r="D777" t="s">
        <v>43</v>
      </c>
      <c r="E777" t="s">
        <v>44</v>
      </c>
      <c r="F777" t="s">
        <v>45</v>
      </c>
      <c r="G777" s="1" t="s">
        <v>634</v>
      </c>
      <c r="I777" s="1" t="s">
        <v>62</v>
      </c>
      <c r="K777" t="s">
        <v>49</v>
      </c>
      <c r="L777" s="1">
        <v>123990.1</v>
      </c>
      <c r="M777">
        <v>250</v>
      </c>
      <c r="N777">
        <v>42.5</v>
      </c>
      <c r="O777">
        <v>78</v>
      </c>
      <c r="P777">
        <v>7.0000000000000001E-3</v>
      </c>
      <c r="Q777">
        <v>7.0000000000000001E-3</v>
      </c>
      <c r="R777">
        <v>0.78</v>
      </c>
      <c r="S777">
        <v>0.78</v>
      </c>
      <c r="T777" s="1">
        <v>2</v>
      </c>
      <c r="U777" s="1">
        <v>12</v>
      </c>
      <c r="V777" s="1">
        <v>0</v>
      </c>
      <c r="W777" s="1" t="s">
        <v>49</v>
      </c>
      <c r="AC777" s="1" t="s">
        <v>50</v>
      </c>
      <c r="AD777" s="1">
        <v>12</v>
      </c>
      <c r="AE777">
        <v>156034.5</v>
      </c>
      <c r="AF777" s="1">
        <v>173.94384600000001</v>
      </c>
      <c r="AG777" s="1" t="s">
        <v>49</v>
      </c>
    </row>
    <row r="778" spans="1:37" x14ac:dyDescent="0.25">
      <c r="A778" t="s">
        <v>628</v>
      </c>
      <c r="B778">
        <v>1008472</v>
      </c>
      <c r="C778">
        <v>2015</v>
      </c>
      <c r="D778" t="s">
        <v>43</v>
      </c>
      <c r="E778" t="s">
        <v>44</v>
      </c>
      <c r="F778" t="s">
        <v>45</v>
      </c>
      <c r="G778" s="1" t="s">
        <v>636</v>
      </c>
      <c r="I778" s="1" t="s">
        <v>47</v>
      </c>
      <c r="J778" t="s">
        <v>630</v>
      </c>
      <c r="K778" t="s">
        <v>49</v>
      </c>
      <c r="L778" s="1">
        <v>22744</v>
      </c>
      <c r="M778">
        <v>90</v>
      </c>
      <c r="N778">
        <v>46</v>
      </c>
      <c r="O778">
        <v>47</v>
      </c>
      <c r="P778">
        <v>8.7500000000000008E-3</v>
      </c>
      <c r="Q778">
        <v>8.7500000000000008E-3</v>
      </c>
      <c r="R778">
        <v>0.51959999999999995</v>
      </c>
      <c r="S778">
        <v>0.51959999999999995</v>
      </c>
      <c r="T778" s="1">
        <v>5</v>
      </c>
      <c r="U778" s="1">
        <v>8</v>
      </c>
      <c r="V778" s="1">
        <v>0</v>
      </c>
      <c r="W778" s="1" t="s">
        <v>49</v>
      </c>
      <c r="AC778" s="1" t="s">
        <v>50</v>
      </c>
      <c r="AD778" s="1">
        <v>10</v>
      </c>
      <c r="AE778">
        <v>5.5E-2</v>
      </c>
      <c r="AF778" s="1">
        <v>1.179</v>
      </c>
      <c r="AG778" s="1" t="s">
        <v>50</v>
      </c>
      <c r="AH778" s="1">
        <v>5</v>
      </c>
      <c r="AI778">
        <v>12</v>
      </c>
      <c r="AJ778" s="1">
        <v>2.3E-2</v>
      </c>
      <c r="AK778">
        <v>0</v>
      </c>
    </row>
    <row r="779" spans="1:37" x14ac:dyDescent="0.25">
      <c r="A779" t="s">
        <v>613</v>
      </c>
      <c r="B779">
        <v>1008352</v>
      </c>
      <c r="C779">
        <v>2015</v>
      </c>
      <c r="D779" t="s">
        <v>43</v>
      </c>
      <c r="E779" t="s">
        <v>44</v>
      </c>
      <c r="F779" t="s">
        <v>45</v>
      </c>
      <c r="G779" s="1" t="s">
        <v>637</v>
      </c>
      <c r="I779" s="1" t="s">
        <v>47</v>
      </c>
      <c r="J779" t="s">
        <v>86</v>
      </c>
      <c r="K779" t="s">
        <v>49</v>
      </c>
      <c r="L779" s="1">
        <v>4728.82</v>
      </c>
      <c r="M779">
        <v>130</v>
      </c>
      <c r="N779">
        <v>38</v>
      </c>
      <c r="O779">
        <v>44.37</v>
      </c>
      <c r="P779">
        <v>3.0000000000000001E-3</v>
      </c>
      <c r="Q779">
        <v>3.0000000000000001E-3</v>
      </c>
      <c r="R779">
        <v>4.5999999999999999E-2</v>
      </c>
      <c r="S779">
        <v>4.5999999999999999E-2</v>
      </c>
      <c r="T779" s="1">
        <v>1</v>
      </c>
      <c r="U779" s="1">
        <v>3</v>
      </c>
      <c r="V779" s="1">
        <v>0</v>
      </c>
      <c r="W779" s="1" t="s">
        <v>49</v>
      </c>
      <c r="AC779" s="1" t="s">
        <v>50</v>
      </c>
      <c r="AD779" s="1">
        <v>3</v>
      </c>
      <c r="AE779">
        <v>0</v>
      </c>
      <c r="AF779" s="1">
        <v>0.2</v>
      </c>
      <c r="AG779" s="1" t="s">
        <v>49</v>
      </c>
    </row>
    <row r="780" spans="1:37" x14ac:dyDescent="0.25">
      <c r="A780" t="s">
        <v>628</v>
      </c>
      <c r="B780">
        <v>1008472</v>
      </c>
      <c r="C780">
        <v>2015</v>
      </c>
      <c r="D780" t="s">
        <v>43</v>
      </c>
      <c r="E780" t="s">
        <v>44</v>
      </c>
      <c r="F780" t="s">
        <v>45</v>
      </c>
      <c r="G780" s="1" t="s">
        <v>638</v>
      </c>
      <c r="I780" s="1" t="s">
        <v>47</v>
      </c>
      <c r="J780" t="s">
        <v>630</v>
      </c>
      <c r="K780" t="s">
        <v>49</v>
      </c>
      <c r="L780" s="1">
        <v>6554063</v>
      </c>
      <c r="M780">
        <v>90</v>
      </c>
      <c r="N780">
        <v>46</v>
      </c>
      <c r="O780">
        <v>49</v>
      </c>
      <c r="P780">
        <v>7.6099999999999996E-3</v>
      </c>
      <c r="Q780">
        <v>7.6099999999999996E-3</v>
      </c>
      <c r="R780">
        <v>0.16439999999999999</v>
      </c>
      <c r="S780">
        <v>0.16439999999999999</v>
      </c>
      <c r="T780" s="1">
        <v>131</v>
      </c>
      <c r="U780" s="1">
        <v>921</v>
      </c>
      <c r="V780" s="1">
        <v>0</v>
      </c>
      <c r="W780" s="1" t="s">
        <v>50</v>
      </c>
      <c r="X780" s="1">
        <v>20</v>
      </c>
      <c r="Y780">
        <v>12.12</v>
      </c>
      <c r="Z780">
        <v>119.2</v>
      </c>
      <c r="AA780">
        <v>18.3</v>
      </c>
      <c r="AB780" s="1">
        <v>8.0000000000000002E-3</v>
      </c>
      <c r="AC780" s="1" t="s">
        <v>50</v>
      </c>
      <c r="AD780" s="1">
        <v>108</v>
      </c>
      <c r="AE780">
        <v>3.3079999999999998</v>
      </c>
      <c r="AF780" s="1">
        <v>25.96</v>
      </c>
      <c r="AG780" s="1" t="s">
        <v>50</v>
      </c>
      <c r="AH780" s="1">
        <v>361</v>
      </c>
      <c r="AI780">
        <v>17623</v>
      </c>
      <c r="AJ780" s="1">
        <v>7.891</v>
      </c>
      <c r="AK780">
        <v>2.8000000000000001E-2</v>
      </c>
    </row>
    <row r="781" spans="1:37" x14ac:dyDescent="0.25">
      <c r="A781" t="s">
        <v>601</v>
      </c>
      <c r="B781">
        <v>1008702</v>
      </c>
      <c r="C781">
        <v>2015</v>
      </c>
      <c r="D781" t="s">
        <v>43</v>
      </c>
      <c r="E781" t="s">
        <v>44</v>
      </c>
      <c r="F781" t="s">
        <v>45</v>
      </c>
      <c r="G781" s="1" t="s">
        <v>638</v>
      </c>
      <c r="I781" s="1" t="s">
        <v>47</v>
      </c>
      <c r="J781" t="s">
        <v>86</v>
      </c>
      <c r="K781" t="s">
        <v>49</v>
      </c>
      <c r="L781" s="1">
        <v>8074.2083000000002</v>
      </c>
      <c r="M781">
        <v>76</v>
      </c>
      <c r="N781">
        <v>100</v>
      </c>
      <c r="O781">
        <v>56.43</v>
      </c>
      <c r="P781">
        <v>3.0000000000000001E-3</v>
      </c>
      <c r="Q781">
        <v>3.0000000000000001E-3</v>
      </c>
      <c r="R781">
        <v>0.214</v>
      </c>
      <c r="S781">
        <v>0.214</v>
      </c>
      <c r="T781" s="1">
        <v>1</v>
      </c>
      <c r="U781" s="1">
        <v>2</v>
      </c>
      <c r="V781" s="1">
        <v>0</v>
      </c>
      <c r="W781" s="1" t="s">
        <v>49</v>
      </c>
      <c r="AC781" s="1" t="s">
        <v>50</v>
      </c>
      <c r="AD781" s="1">
        <v>2</v>
      </c>
      <c r="AE781">
        <v>0</v>
      </c>
      <c r="AF781" s="1">
        <v>1.1000000000000001</v>
      </c>
      <c r="AG781" s="1" t="s">
        <v>49</v>
      </c>
    </row>
    <row r="782" spans="1:37" x14ac:dyDescent="0.25">
      <c r="A782" t="s">
        <v>600</v>
      </c>
      <c r="B782">
        <v>1008287</v>
      </c>
      <c r="C782">
        <v>2015</v>
      </c>
      <c r="D782" t="s">
        <v>43</v>
      </c>
      <c r="E782" t="s">
        <v>44</v>
      </c>
      <c r="F782" t="s">
        <v>45</v>
      </c>
      <c r="G782" s="1" t="s">
        <v>638</v>
      </c>
      <c r="I782" s="1" t="s">
        <v>47</v>
      </c>
      <c r="J782" t="s">
        <v>86</v>
      </c>
      <c r="K782" t="s">
        <v>49</v>
      </c>
      <c r="L782" s="1">
        <v>11884.18</v>
      </c>
      <c r="M782">
        <v>58</v>
      </c>
      <c r="N782">
        <v>52.5</v>
      </c>
      <c r="O782">
        <v>41.02</v>
      </c>
      <c r="P782">
        <v>4.7400000000000003E-3</v>
      </c>
      <c r="Q782">
        <v>4.7400000000000003E-3</v>
      </c>
      <c r="R782">
        <v>0.14152999999999999</v>
      </c>
      <c r="S782">
        <v>0.14152999999999999</v>
      </c>
      <c r="T782" s="1">
        <v>2</v>
      </c>
      <c r="U782" s="1">
        <v>4</v>
      </c>
      <c r="V782" s="1">
        <v>0</v>
      </c>
      <c r="W782" s="1" t="s">
        <v>49</v>
      </c>
      <c r="AC782" s="1" t="s">
        <v>50</v>
      </c>
      <c r="AD782" s="1">
        <v>2</v>
      </c>
      <c r="AE782">
        <v>5.6349999999999997E-2</v>
      </c>
      <c r="AF782" s="1">
        <v>0.61470999999999998</v>
      </c>
      <c r="AG782" s="1" t="s">
        <v>50</v>
      </c>
      <c r="AH782" s="1">
        <v>2</v>
      </c>
      <c r="AI782">
        <v>23.744499999999999</v>
      </c>
      <c r="AJ782" s="1">
        <v>0.10863</v>
      </c>
      <c r="AK782">
        <v>4.0000000000000003E-5</v>
      </c>
    </row>
    <row r="783" spans="1:37" x14ac:dyDescent="0.25">
      <c r="A783" t="s">
        <v>633</v>
      </c>
      <c r="B783">
        <v>1009260</v>
      </c>
      <c r="C783">
        <v>2015</v>
      </c>
      <c r="D783" t="s">
        <v>43</v>
      </c>
      <c r="E783" t="s">
        <v>44</v>
      </c>
      <c r="F783" t="s">
        <v>45</v>
      </c>
      <c r="G783" s="1" t="s">
        <v>638</v>
      </c>
      <c r="I783" s="1" t="s">
        <v>47</v>
      </c>
      <c r="J783" t="s">
        <v>86</v>
      </c>
      <c r="K783" t="s">
        <v>49</v>
      </c>
      <c r="L783" s="1">
        <v>590124.68000000005</v>
      </c>
      <c r="M783">
        <v>118</v>
      </c>
      <c r="N783">
        <v>80</v>
      </c>
      <c r="O783">
        <v>49.347230799999998</v>
      </c>
      <c r="P783">
        <v>2.9970999999999999E-3</v>
      </c>
      <c r="Q783">
        <v>3.0159000000000002E-3</v>
      </c>
      <c r="R783">
        <v>0.34658159999999999</v>
      </c>
      <c r="S783">
        <v>0.34935040000000001</v>
      </c>
      <c r="T783" s="1">
        <v>12</v>
      </c>
      <c r="U783" s="1">
        <v>12</v>
      </c>
      <c r="V783" s="1">
        <v>0</v>
      </c>
      <c r="W783" s="1" t="s">
        <v>49</v>
      </c>
      <c r="AC783" s="1" t="s">
        <v>49</v>
      </c>
      <c r="AG783" s="1" t="s">
        <v>50</v>
      </c>
      <c r="AH783" s="1">
        <v>12</v>
      </c>
      <c r="AI783">
        <v>7959.9500600000001</v>
      </c>
      <c r="AJ783" s="1">
        <v>8.7875700000000005</v>
      </c>
      <c r="AK783">
        <v>8.1200000000000005E-3</v>
      </c>
    </row>
    <row r="784" spans="1:37" x14ac:dyDescent="0.25">
      <c r="A784" t="s">
        <v>603</v>
      </c>
      <c r="B784">
        <v>1009353</v>
      </c>
      <c r="C784">
        <v>2015</v>
      </c>
      <c r="D784" t="s">
        <v>43</v>
      </c>
      <c r="E784" t="s">
        <v>44</v>
      </c>
      <c r="F784" t="s">
        <v>45</v>
      </c>
      <c r="G784" s="1" t="s">
        <v>638</v>
      </c>
      <c r="I784" s="1" t="s">
        <v>47</v>
      </c>
      <c r="J784" t="s">
        <v>604</v>
      </c>
      <c r="K784" t="s">
        <v>49</v>
      </c>
      <c r="L784" s="1">
        <v>321687.09000000003</v>
      </c>
      <c r="M784">
        <v>0</v>
      </c>
      <c r="N784">
        <v>0</v>
      </c>
      <c r="O784">
        <v>58.8</v>
      </c>
      <c r="P784">
        <v>1.8E-3</v>
      </c>
      <c r="Q784">
        <v>1.3899999999999999E-2</v>
      </c>
      <c r="R784">
        <v>0.7298</v>
      </c>
      <c r="S784">
        <v>0.88639999999999997</v>
      </c>
      <c r="T784" s="1">
        <v>21</v>
      </c>
      <c r="U784" s="1">
        <v>63</v>
      </c>
      <c r="V784" s="1">
        <v>0</v>
      </c>
      <c r="W784" s="1" t="s">
        <v>49</v>
      </c>
      <c r="AC784" s="1" t="s">
        <v>50</v>
      </c>
      <c r="AD784" s="1">
        <v>42</v>
      </c>
      <c r="AE784">
        <v>4.6159999999999997</v>
      </c>
      <c r="AF784" s="1">
        <v>169.3152</v>
      </c>
      <c r="AG784" s="1" t="s">
        <v>50</v>
      </c>
      <c r="AH784" s="1">
        <v>7</v>
      </c>
      <c r="AI784">
        <v>582.78920000000005</v>
      </c>
      <c r="AJ784" s="1">
        <v>3.2237</v>
      </c>
      <c r="AK784">
        <v>1.1000000000000001E-3</v>
      </c>
    </row>
    <row r="785" spans="1:37" x14ac:dyDescent="0.25">
      <c r="A785" t="s">
        <v>639</v>
      </c>
      <c r="B785">
        <v>1011666</v>
      </c>
      <c r="C785">
        <v>2015</v>
      </c>
      <c r="D785" t="s">
        <v>43</v>
      </c>
      <c r="E785" t="s">
        <v>44</v>
      </c>
      <c r="F785" t="s">
        <v>45</v>
      </c>
      <c r="G785" s="1" t="s">
        <v>638</v>
      </c>
      <c r="I785" s="1" t="s">
        <v>47</v>
      </c>
      <c r="J785" t="s">
        <v>48</v>
      </c>
      <c r="K785" t="s">
        <v>49</v>
      </c>
      <c r="L785" s="1">
        <v>932140</v>
      </c>
      <c r="M785">
        <v>85</v>
      </c>
      <c r="N785">
        <v>85</v>
      </c>
      <c r="O785">
        <v>48</v>
      </c>
      <c r="P785">
        <v>5.7000000000000002E-3</v>
      </c>
      <c r="Q785">
        <v>6.4999999999999997E-3</v>
      </c>
      <c r="R785">
        <v>2.8400000000000002E-2</v>
      </c>
      <c r="S785">
        <v>0.49</v>
      </c>
      <c r="T785" s="1">
        <v>33</v>
      </c>
      <c r="U785" s="1">
        <v>79</v>
      </c>
      <c r="V785" s="1">
        <v>0</v>
      </c>
      <c r="W785" s="1" t="s">
        <v>50</v>
      </c>
      <c r="X785" s="1">
        <v>52</v>
      </c>
      <c r="Y785">
        <v>0</v>
      </c>
      <c r="Z785">
        <v>835</v>
      </c>
      <c r="AA785">
        <v>32.5</v>
      </c>
      <c r="AB785" s="1">
        <v>44</v>
      </c>
      <c r="AC785" s="1" t="s">
        <v>50</v>
      </c>
      <c r="AD785" s="1">
        <v>27</v>
      </c>
      <c r="AE785">
        <v>1.3</v>
      </c>
      <c r="AF785" s="1">
        <v>20.399999999999999</v>
      </c>
      <c r="AG785" s="1" t="s">
        <v>49</v>
      </c>
    </row>
    <row r="786" spans="1:37" x14ac:dyDescent="0.25">
      <c r="A786" t="s">
        <v>601</v>
      </c>
      <c r="B786">
        <v>1008702</v>
      </c>
      <c r="C786">
        <v>2015</v>
      </c>
      <c r="D786" t="s">
        <v>43</v>
      </c>
      <c r="E786" t="s">
        <v>44</v>
      </c>
      <c r="F786" t="s">
        <v>45</v>
      </c>
      <c r="G786" s="1" t="s">
        <v>640</v>
      </c>
      <c r="I786" s="1" t="s">
        <v>47</v>
      </c>
      <c r="J786" t="s">
        <v>86</v>
      </c>
      <c r="K786" t="s">
        <v>49</v>
      </c>
      <c r="L786" s="1">
        <v>293121.94150000002</v>
      </c>
      <c r="M786">
        <v>72.5</v>
      </c>
      <c r="N786">
        <v>18.440000000000001</v>
      </c>
      <c r="O786">
        <v>49.06</v>
      </c>
      <c r="P786">
        <v>3.0000000000000001E-3</v>
      </c>
      <c r="Q786">
        <v>3.0000000000000001E-3</v>
      </c>
      <c r="R786">
        <v>0.126</v>
      </c>
      <c r="S786">
        <v>0.126</v>
      </c>
      <c r="T786" s="1">
        <v>3</v>
      </c>
      <c r="U786" s="1">
        <v>12</v>
      </c>
      <c r="V786" s="1">
        <v>0</v>
      </c>
      <c r="W786" s="1" t="s">
        <v>49</v>
      </c>
      <c r="AC786" s="1" t="s">
        <v>49</v>
      </c>
      <c r="AG786" s="1" t="s">
        <v>50</v>
      </c>
      <c r="AH786" s="1">
        <v>12</v>
      </c>
      <c r="AI786">
        <v>3075.8</v>
      </c>
      <c r="AJ786" s="1">
        <v>1</v>
      </c>
      <c r="AK786">
        <v>0</v>
      </c>
    </row>
    <row r="787" spans="1:37" x14ac:dyDescent="0.25">
      <c r="A787" t="s">
        <v>600</v>
      </c>
      <c r="B787">
        <v>1008287</v>
      </c>
      <c r="C787">
        <v>2015</v>
      </c>
      <c r="D787" t="s">
        <v>43</v>
      </c>
      <c r="E787" t="s">
        <v>44</v>
      </c>
      <c r="F787" t="s">
        <v>45</v>
      </c>
      <c r="G787" s="1" t="s">
        <v>640</v>
      </c>
      <c r="I787" s="1" t="s">
        <v>47</v>
      </c>
      <c r="J787" t="s">
        <v>86</v>
      </c>
      <c r="K787" t="s">
        <v>49</v>
      </c>
      <c r="L787" s="1">
        <v>396755.3</v>
      </c>
      <c r="M787">
        <v>65</v>
      </c>
      <c r="N787">
        <v>136</v>
      </c>
      <c r="O787">
        <v>41.02</v>
      </c>
      <c r="P787">
        <v>4.7400000000000003E-3</v>
      </c>
      <c r="Q787">
        <v>4.7400000000000003E-3</v>
      </c>
      <c r="R787">
        <v>0.14152999999999999</v>
      </c>
      <c r="S787">
        <v>0.14152999999999999</v>
      </c>
      <c r="T787" s="1">
        <v>5</v>
      </c>
      <c r="U787" s="1">
        <v>10</v>
      </c>
      <c r="V787" s="1">
        <v>0</v>
      </c>
      <c r="W787" s="1" t="s">
        <v>49</v>
      </c>
      <c r="AC787" s="1" t="s">
        <v>50</v>
      </c>
      <c r="AD787" s="1">
        <v>8</v>
      </c>
      <c r="AE787">
        <v>4.7510199999999996</v>
      </c>
      <c r="AF787" s="1">
        <v>51.828789999999998</v>
      </c>
      <c r="AG787" s="1" t="s">
        <v>50</v>
      </c>
      <c r="AH787" s="1">
        <v>2</v>
      </c>
      <c r="AI787">
        <v>20.31474</v>
      </c>
      <c r="AJ787" s="1">
        <v>9.357E-2</v>
      </c>
      <c r="AK787">
        <v>4.0000000000000003E-5</v>
      </c>
    </row>
    <row r="788" spans="1:37" x14ac:dyDescent="0.25">
      <c r="A788" t="s">
        <v>633</v>
      </c>
      <c r="B788">
        <v>1009260</v>
      </c>
      <c r="C788">
        <v>2015</v>
      </c>
      <c r="D788" t="s">
        <v>43</v>
      </c>
      <c r="E788" t="s">
        <v>44</v>
      </c>
      <c r="F788" t="s">
        <v>45</v>
      </c>
      <c r="G788" s="1" t="s">
        <v>640</v>
      </c>
      <c r="I788" s="1" t="s">
        <v>47</v>
      </c>
      <c r="J788" t="s">
        <v>86</v>
      </c>
      <c r="K788" t="s">
        <v>49</v>
      </c>
      <c r="L788" s="1">
        <v>3902690.96</v>
      </c>
      <c r="M788">
        <v>118</v>
      </c>
      <c r="N788">
        <v>85.206349200000005</v>
      </c>
      <c r="O788">
        <v>42.224385400000003</v>
      </c>
      <c r="P788">
        <v>0</v>
      </c>
      <c r="Q788">
        <v>0</v>
      </c>
      <c r="R788">
        <v>0.2030911</v>
      </c>
      <c r="S788">
        <v>0.20592009999999999</v>
      </c>
      <c r="T788" s="1">
        <v>4</v>
      </c>
      <c r="U788" s="1">
        <v>63</v>
      </c>
      <c r="V788" s="1">
        <v>0</v>
      </c>
      <c r="W788" s="1" t="s">
        <v>49</v>
      </c>
      <c r="AC788" s="1" t="s">
        <v>49</v>
      </c>
      <c r="AG788" s="1" t="s">
        <v>50</v>
      </c>
      <c r="AH788" s="1">
        <v>63</v>
      </c>
      <c r="AI788">
        <v>63132.581080000004</v>
      </c>
      <c r="AJ788" s="1">
        <v>33.733559999999997</v>
      </c>
      <c r="AK788">
        <v>5.33E-2</v>
      </c>
    </row>
    <row r="789" spans="1:37" x14ac:dyDescent="0.25">
      <c r="A789" t="s">
        <v>603</v>
      </c>
      <c r="B789">
        <v>1009353</v>
      </c>
      <c r="C789">
        <v>2015</v>
      </c>
      <c r="D789" t="s">
        <v>43</v>
      </c>
      <c r="E789" t="s">
        <v>44</v>
      </c>
      <c r="F789" t="s">
        <v>45</v>
      </c>
      <c r="G789" s="1" t="s">
        <v>640</v>
      </c>
      <c r="I789" s="1" t="s">
        <v>47</v>
      </c>
      <c r="J789" t="s">
        <v>604</v>
      </c>
      <c r="K789" t="s">
        <v>49</v>
      </c>
      <c r="L789" s="1">
        <v>123788.48</v>
      </c>
      <c r="M789">
        <v>0</v>
      </c>
      <c r="N789">
        <v>0</v>
      </c>
      <c r="O789">
        <v>41.01</v>
      </c>
      <c r="P789">
        <v>0</v>
      </c>
      <c r="Q789">
        <v>3.8999999999999998E-3</v>
      </c>
      <c r="R789">
        <v>0</v>
      </c>
      <c r="S789">
        <v>0.77549999999999997</v>
      </c>
      <c r="T789" s="1">
        <v>3</v>
      </c>
      <c r="U789" s="1">
        <v>9</v>
      </c>
      <c r="V789" s="1">
        <v>0</v>
      </c>
      <c r="W789" s="1" t="s">
        <v>49</v>
      </c>
      <c r="AC789" s="1" t="s">
        <v>50</v>
      </c>
      <c r="AD789" s="1">
        <v>0</v>
      </c>
      <c r="AE789">
        <v>0.5605</v>
      </c>
      <c r="AF789" s="1">
        <v>32.591099999999997</v>
      </c>
      <c r="AG789" s="1" t="s">
        <v>50</v>
      </c>
      <c r="AH789" s="1">
        <v>3</v>
      </c>
      <c r="AI789">
        <v>76.4559</v>
      </c>
      <c r="AJ789" s="1">
        <v>0.42820000000000003</v>
      </c>
      <c r="AK789">
        <v>1E-4</v>
      </c>
    </row>
    <row r="790" spans="1:37" x14ac:dyDescent="0.25">
      <c r="A790" t="s">
        <v>628</v>
      </c>
      <c r="B790">
        <v>1008472</v>
      </c>
      <c r="C790">
        <v>2015</v>
      </c>
      <c r="D790" t="s">
        <v>43</v>
      </c>
      <c r="E790" t="s">
        <v>44</v>
      </c>
      <c r="F790" t="s">
        <v>45</v>
      </c>
      <c r="G790" s="1" t="s">
        <v>641</v>
      </c>
      <c r="I790" s="1" t="s">
        <v>47</v>
      </c>
      <c r="J790" t="s">
        <v>630</v>
      </c>
      <c r="K790" t="s">
        <v>49</v>
      </c>
      <c r="L790" s="1">
        <v>40272</v>
      </c>
      <c r="M790">
        <v>90</v>
      </c>
      <c r="N790">
        <v>46</v>
      </c>
      <c r="O790">
        <v>42</v>
      </c>
      <c r="P790">
        <v>5.9300000000000004E-3</v>
      </c>
      <c r="Q790">
        <v>5.9300000000000004E-3</v>
      </c>
      <c r="R790">
        <v>0.22819999999999999</v>
      </c>
      <c r="S790">
        <v>0.22819999999999999</v>
      </c>
      <c r="T790" s="1">
        <v>6</v>
      </c>
      <c r="U790" s="1">
        <v>12</v>
      </c>
      <c r="V790" s="1">
        <v>0</v>
      </c>
      <c r="W790" s="1" t="s">
        <v>49</v>
      </c>
      <c r="AC790" s="1" t="s">
        <v>50</v>
      </c>
      <c r="AD790" s="1">
        <v>9</v>
      </c>
      <c r="AE790">
        <v>0.4</v>
      </c>
      <c r="AF790" s="1">
        <v>8.6300000000000008</v>
      </c>
      <c r="AG790" s="1" t="s">
        <v>50</v>
      </c>
      <c r="AH790" s="1">
        <v>8</v>
      </c>
      <c r="AI790">
        <v>58</v>
      </c>
      <c r="AJ790" s="1">
        <v>3.6999999999999998E-2</v>
      </c>
      <c r="AK790">
        <v>1E-4</v>
      </c>
    </row>
    <row r="791" spans="1:37" x14ac:dyDescent="0.25">
      <c r="A791" t="s">
        <v>628</v>
      </c>
      <c r="B791">
        <v>1008472</v>
      </c>
      <c r="C791">
        <v>2015</v>
      </c>
      <c r="D791" t="s">
        <v>43</v>
      </c>
      <c r="E791" t="s">
        <v>44</v>
      </c>
      <c r="F791" t="s">
        <v>45</v>
      </c>
      <c r="G791" s="1" t="s">
        <v>642</v>
      </c>
      <c r="I791" s="1" t="s">
        <v>47</v>
      </c>
      <c r="J791" t="s">
        <v>630</v>
      </c>
      <c r="K791" t="s">
        <v>49</v>
      </c>
      <c r="L791" s="1">
        <v>78257</v>
      </c>
      <c r="M791">
        <v>90</v>
      </c>
      <c r="N791">
        <v>46</v>
      </c>
      <c r="O791">
        <v>38</v>
      </c>
      <c r="P791">
        <v>8.7500000000000008E-3</v>
      </c>
      <c r="Q791">
        <v>8.7500000000000008E-3</v>
      </c>
      <c r="R791">
        <v>0.51959999999999995</v>
      </c>
      <c r="S791">
        <v>0.51959999999999995</v>
      </c>
      <c r="T791" s="1">
        <v>6</v>
      </c>
      <c r="U791" s="1">
        <v>10</v>
      </c>
      <c r="V791" s="1">
        <v>0</v>
      </c>
      <c r="W791" s="1" t="s">
        <v>49</v>
      </c>
      <c r="AC791" s="1" t="s">
        <v>50</v>
      </c>
      <c r="AD791" s="1">
        <v>15</v>
      </c>
      <c r="AE791">
        <v>0.159</v>
      </c>
      <c r="AF791" s="1">
        <v>2.23</v>
      </c>
      <c r="AG791" s="1" t="s">
        <v>49</v>
      </c>
    </row>
    <row r="792" spans="1:37" x14ac:dyDescent="0.25">
      <c r="A792" t="s">
        <v>643</v>
      </c>
      <c r="B792">
        <v>1009197</v>
      </c>
      <c r="C792">
        <v>2015</v>
      </c>
      <c r="D792" t="s">
        <v>43</v>
      </c>
      <c r="E792" t="s">
        <v>44</v>
      </c>
      <c r="F792" t="s">
        <v>45</v>
      </c>
      <c r="G792" s="1" t="s">
        <v>644</v>
      </c>
      <c r="I792" s="1" t="s">
        <v>47</v>
      </c>
      <c r="J792" t="s">
        <v>86</v>
      </c>
      <c r="K792" t="s">
        <v>49</v>
      </c>
      <c r="L792" s="1">
        <v>452266.44617000001</v>
      </c>
      <c r="M792">
        <v>122.86</v>
      </c>
      <c r="N792">
        <v>34.18</v>
      </c>
      <c r="O792">
        <v>41.75</v>
      </c>
      <c r="P792">
        <v>0.01</v>
      </c>
      <c r="Q792">
        <v>0.5</v>
      </c>
      <c r="R792">
        <v>0.06</v>
      </c>
      <c r="S792">
        <v>0.87</v>
      </c>
      <c r="T792" s="1">
        <v>33</v>
      </c>
      <c r="U792" s="1">
        <v>122</v>
      </c>
      <c r="V792" s="1">
        <v>0</v>
      </c>
      <c r="W792" s="1" t="s">
        <v>49</v>
      </c>
      <c r="AC792" s="1" t="s">
        <v>49</v>
      </c>
      <c r="AG792" s="1" t="s">
        <v>50</v>
      </c>
      <c r="AH792" s="1">
        <v>122</v>
      </c>
      <c r="AI792">
        <v>198.7509</v>
      </c>
      <c r="AJ792" s="1">
        <v>2.7047099999999999</v>
      </c>
      <c r="AK792">
        <v>4.2000000000000002E-4</v>
      </c>
    </row>
    <row r="793" spans="1:37" x14ac:dyDescent="0.25">
      <c r="A793" t="s">
        <v>645</v>
      </c>
      <c r="B793">
        <v>1007482</v>
      </c>
      <c r="C793">
        <v>2015</v>
      </c>
      <c r="D793" t="s">
        <v>43</v>
      </c>
      <c r="E793" t="s">
        <v>44</v>
      </c>
      <c r="F793" t="s">
        <v>45</v>
      </c>
      <c r="G793" s="1" t="s">
        <v>644</v>
      </c>
      <c r="I793" s="1" t="s">
        <v>47</v>
      </c>
      <c r="J793" t="s">
        <v>646</v>
      </c>
      <c r="K793" t="s">
        <v>49</v>
      </c>
      <c r="L793" s="1">
        <v>10888.99</v>
      </c>
      <c r="M793">
        <v>110</v>
      </c>
      <c r="N793">
        <v>35</v>
      </c>
      <c r="O793">
        <v>42</v>
      </c>
      <c r="P793">
        <v>0</v>
      </c>
      <c r="Q793">
        <v>0</v>
      </c>
      <c r="R793">
        <v>0.03</v>
      </c>
      <c r="S793">
        <v>0.03</v>
      </c>
      <c r="T793" s="1">
        <v>1</v>
      </c>
      <c r="U793" s="1">
        <v>3</v>
      </c>
      <c r="V793" s="1">
        <v>0</v>
      </c>
      <c r="W793" s="1" t="s">
        <v>49</v>
      </c>
      <c r="AC793" s="1" t="s">
        <v>49</v>
      </c>
      <c r="AG793" s="1" t="s">
        <v>50</v>
      </c>
      <c r="AH793" s="1">
        <v>3</v>
      </c>
      <c r="AI793">
        <v>109.5646</v>
      </c>
      <c r="AJ793" s="1">
        <v>4.58E-2</v>
      </c>
      <c r="AK793">
        <v>1E-4</v>
      </c>
    </row>
    <row r="794" spans="1:37" x14ac:dyDescent="0.25">
      <c r="A794" t="s">
        <v>647</v>
      </c>
      <c r="B794">
        <v>1008471</v>
      </c>
      <c r="C794">
        <v>2015</v>
      </c>
      <c r="D794" t="s">
        <v>43</v>
      </c>
      <c r="E794" t="s">
        <v>44</v>
      </c>
      <c r="F794" t="s">
        <v>45</v>
      </c>
      <c r="G794" s="1" t="s">
        <v>644</v>
      </c>
      <c r="I794" s="1" t="s">
        <v>47</v>
      </c>
      <c r="J794" t="s">
        <v>630</v>
      </c>
      <c r="K794" t="s">
        <v>49</v>
      </c>
      <c r="L794" s="1">
        <v>52646</v>
      </c>
      <c r="M794">
        <v>120</v>
      </c>
      <c r="N794">
        <v>80</v>
      </c>
      <c r="O794">
        <v>43</v>
      </c>
      <c r="P794">
        <v>3.3000000000000002E-2</v>
      </c>
      <c r="Q794">
        <v>3.3000000000000002E-2</v>
      </c>
      <c r="R794">
        <v>0.14130000000000001</v>
      </c>
      <c r="S794">
        <v>0.14130000000000001</v>
      </c>
      <c r="T794" s="1">
        <v>2</v>
      </c>
      <c r="U794" s="1">
        <v>3</v>
      </c>
      <c r="V794" s="1">
        <v>0</v>
      </c>
      <c r="W794" s="1" t="s">
        <v>49</v>
      </c>
      <c r="AC794" s="1" t="s">
        <v>49</v>
      </c>
      <c r="AG794" s="1" t="s">
        <v>50</v>
      </c>
      <c r="AH794" s="1">
        <v>3</v>
      </c>
      <c r="AI794">
        <v>99.5</v>
      </c>
      <c r="AJ794" s="1">
        <v>0.03</v>
      </c>
      <c r="AK794">
        <v>1.2999999999999999E-4</v>
      </c>
    </row>
    <row r="795" spans="1:37" x14ac:dyDescent="0.25">
      <c r="A795" t="s">
        <v>648</v>
      </c>
      <c r="B795">
        <v>1009793</v>
      </c>
      <c r="C795">
        <v>2015</v>
      </c>
      <c r="D795" t="s">
        <v>43</v>
      </c>
      <c r="E795" t="s">
        <v>44</v>
      </c>
      <c r="F795" t="s">
        <v>45</v>
      </c>
      <c r="G795" s="1" t="s">
        <v>644</v>
      </c>
      <c r="I795" s="1" t="s">
        <v>47</v>
      </c>
      <c r="J795" t="s">
        <v>48</v>
      </c>
      <c r="K795" t="s">
        <v>49</v>
      </c>
      <c r="L795" s="1">
        <v>20244.240000000002</v>
      </c>
      <c r="M795">
        <v>100</v>
      </c>
      <c r="N795">
        <v>25.6</v>
      </c>
      <c r="O795">
        <v>44</v>
      </c>
      <c r="P795">
        <v>1.8044999999999999E-2</v>
      </c>
      <c r="Q795">
        <v>1.8044999999999999E-2</v>
      </c>
      <c r="R795">
        <v>3.5335999999999999E-2</v>
      </c>
      <c r="S795">
        <v>3.5335999999999999E-2</v>
      </c>
      <c r="T795" s="1">
        <v>2</v>
      </c>
      <c r="U795" s="1">
        <v>6</v>
      </c>
      <c r="V795" s="1">
        <v>0</v>
      </c>
      <c r="W795" s="1" t="s">
        <v>49</v>
      </c>
      <c r="AC795" s="1" t="s">
        <v>50</v>
      </c>
      <c r="AD795" s="1">
        <v>6</v>
      </c>
      <c r="AE795">
        <v>0.87</v>
      </c>
      <c r="AF795" s="1">
        <v>0.62156310000000004</v>
      </c>
      <c r="AG795" s="1" t="s">
        <v>50</v>
      </c>
      <c r="AH795" s="1">
        <v>0</v>
      </c>
      <c r="AI795">
        <v>0</v>
      </c>
      <c r="AJ795" s="1">
        <v>0</v>
      </c>
      <c r="AK795">
        <v>0</v>
      </c>
    </row>
    <row r="796" spans="1:37" x14ac:dyDescent="0.25">
      <c r="A796" t="s">
        <v>649</v>
      </c>
      <c r="B796">
        <v>1008275</v>
      </c>
      <c r="C796">
        <v>2015</v>
      </c>
      <c r="D796" t="s">
        <v>43</v>
      </c>
      <c r="E796" t="s">
        <v>44</v>
      </c>
      <c r="F796" t="s">
        <v>45</v>
      </c>
      <c r="G796" s="1" t="s">
        <v>644</v>
      </c>
      <c r="I796" s="1" t="s">
        <v>62</v>
      </c>
      <c r="K796" t="s">
        <v>49</v>
      </c>
      <c r="L796" s="1">
        <v>62950.272499999999</v>
      </c>
      <c r="M796">
        <v>110</v>
      </c>
      <c r="N796">
        <v>25.5</v>
      </c>
      <c r="O796">
        <v>44.064</v>
      </c>
      <c r="P796">
        <v>5.4000000000000001E-4</v>
      </c>
      <c r="Q796">
        <v>6.4900000000000001E-3</v>
      </c>
      <c r="R796">
        <v>2.128E-2</v>
      </c>
      <c r="S796">
        <v>6.4460000000000003E-2</v>
      </c>
      <c r="T796" s="1">
        <v>3</v>
      </c>
      <c r="U796" s="1">
        <v>10</v>
      </c>
      <c r="V796" s="1">
        <v>0</v>
      </c>
      <c r="W796" s="1" t="s">
        <v>49</v>
      </c>
      <c r="AC796" s="1" t="s">
        <v>49</v>
      </c>
      <c r="AG796" s="1" t="s">
        <v>50</v>
      </c>
      <c r="AH796" s="1">
        <v>10</v>
      </c>
      <c r="AI796">
        <v>6.7</v>
      </c>
      <c r="AJ796" s="1">
        <v>0</v>
      </c>
      <c r="AK796">
        <v>1E-3</v>
      </c>
    </row>
    <row r="797" spans="1:37" x14ac:dyDescent="0.25">
      <c r="A797" t="s">
        <v>650</v>
      </c>
      <c r="B797">
        <v>1008289</v>
      </c>
      <c r="C797">
        <v>2015</v>
      </c>
      <c r="D797" t="s">
        <v>43</v>
      </c>
      <c r="E797" t="s">
        <v>44</v>
      </c>
      <c r="F797" t="s">
        <v>45</v>
      </c>
      <c r="G797" s="1" t="s">
        <v>651</v>
      </c>
      <c r="I797" s="1" t="s">
        <v>47</v>
      </c>
      <c r="J797" t="s">
        <v>86</v>
      </c>
      <c r="K797" t="s">
        <v>49</v>
      </c>
      <c r="L797" s="1">
        <v>3818.72</v>
      </c>
      <c r="M797">
        <v>79</v>
      </c>
      <c r="N797">
        <v>105</v>
      </c>
      <c r="O797">
        <v>51.76</v>
      </c>
      <c r="P797">
        <v>1.3690000000000001E-2</v>
      </c>
      <c r="Q797">
        <v>1.3690000000000001E-2</v>
      </c>
      <c r="R797">
        <v>9.9180000000000004E-2</v>
      </c>
      <c r="S797">
        <v>9.9180000000000004E-2</v>
      </c>
      <c r="T797" s="1">
        <v>1</v>
      </c>
      <c r="U797" s="1">
        <v>2</v>
      </c>
      <c r="V797" s="1">
        <v>0</v>
      </c>
      <c r="W797" s="1" t="s">
        <v>49</v>
      </c>
      <c r="AC797" s="1" t="s">
        <v>49</v>
      </c>
      <c r="AG797" s="1" t="s">
        <v>50</v>
      </c>
      <c r="AH797" s="1">
        <v>2</v>
      </c>
      <c r="AI797">
        <v>75.623549999999994</v>
      </c>
      <c r="AJ797" s="1">
        <v>0.36606</v>
      </c>
      <c r="AK797">
        <v>1.4999999999999999E-4</v>
      </c>
    </row>
    <row r="798" spans="1:37" x14ac:dyDescent="0.25">
      <c r="A798" t="s">
        <v>652</v>
      </c>
      <c r="B798">
        <v>1011684</v>
      </c>
      <c r="C798">
        <v>2015</v>
      </c>
      <c r="D798" t="s">
        <v>43</v>
      </c>
      <c r="E798" t="s">
        <v>44</v>
      </c>
      <c r="F798" t="s">
        <v>45</v>
      </c>
      <c r="G798" s="1" t="s">
        <v>653</v>
      </c>
      <c r="I798" s="1" t="s">
        <v>47</v>
      </c>
      <c r="J798" t="s">
        <v>654</v>
      </c>
      <c r="K798" t="s">
        <v>49</v>
      </c>
      <c r="L798" s="1">
        <v>82763</v>
      </c>
      <c r="M798">
        <v>101.55</v>
      </c>
      <c r="N798">
        <v>145.88</v>
      </c>
      <c r="O798">
        <v>58.93</v>
      </c>
      <c r="P798">
        <v>0.01</v>
      </c>
      <c r="Q798">
        <v>0.01</v>
      </c>
      <c r="R798">
        <v>0.37</v>
      </c>
      <c r="S798">
        <v>0.37</v>
      </c>
      <c r="T798" s="1">
        <v>49</v>
      </c>
      <c r="U798" s="1">
        <v>92</v>
      </c>
      <c r="V798" s="1">
        <v>0</v>
      </c>
      <c r="W798" s="1" t="s">
        <v>50</v>
      </c>
      <c r="X798" s="1">
        <v>21</v>
      </c>
      <c r="Y798">
        <v>0</v>
      </c>
      <c r="Z798">
        <v>0</v>
      </c>
      <c r="AA798">
        <v>4.47</v>
      </c>
      <c r="AB798" s="1">
        <v>0</v>
      </c>
      <c r="AC798" s="1" t="s">
        <v>50</v>
      </c>
      <c r="AD798" s="1">
        <v>71</v>
      </c>
      <c r="AE798">
        <v>0.29199999999999998</v>
      </c>
      <c r="AF798" s="1">
        <v>2.0950000000000002</v>
      </c>
      <c r="AG798" s="1" t="s">
        <v>49</v>
      </c>
    </row>
    <row r="799" spans="1:37" x14ac:dyDescent="0.25">
      <c r="A799" t="s">
        <v>650</v>
      </c>
      <c r="B799">
        <v>1008289</v>
      </c>
      <c r="C799">
        <v>2015</v>
      </c>
      <c r="D799" t="s">
        <v>43</v>
      </c>
      <c r="E799" t="s">
        <v>44</v>
      </c>
      <c r="F799" t="s">
        <v>45</v>
      </c>
      <c r="G799" s="1" t="s">
        <v>653</v>
      </c>
      <c r="I799" s="1" t="s">
        <v>47</v>
      </c>
      <c r="J799" t="s">
        <v>86</v>
      </c>
      <c r="K799" t="s">
        <v>49</v>
      </c>
      <c r="L799" s="1">
        <v>10275.73</v>
      </c>
      <c r="M799">
        <v>75</v>
      </c>
      <c r="N799">
        <v>103</v>
      </c>
      <c r="O799">
        <v>51.76</v>
      </c>
      <c r="P799">
        <v>1.073E-2</v>
      </c>
      <c r="Q799">
        <v>1.6549999999999999E-2</v>
      </c>
      <c r="R799">
        <v>6.5439999999999998E-2</v>
      </c>
      <c r="S799">
        <v>0.14738999999999999</v>
      </c>
      <c r="T799" s="1">
        <v>4</v>
      </c>
      <c r="U799" s="1">
        <v>13</v>
      </c>
      <c r="V799" s="1">
        <v>0</v>
      </c>
      <c r="W799" s="1" t="s">
        <v>49</v>
      </c>
      <c r="AC799" s="1" t="s">
        <v>49</v>
      </c>
      <c r="AG799" s="1" t="s">
        <v>50</v>
      </c>
      <c r="AH799" s="1">
        <v>13</v>
      </c>
      <c r="AI799">
        <v>146.38797</v>
      </c>
      <c r="AJ799" s="1">
        <v>0.95238999999999996</v>
      </c>
      <c r="AK799">
        <v>3.4000000000000002E-4</v>
      </c>
    </row>
    <row r="800" spans="1:37" x14ac:dyDescent="0.25">
      <c r="A800" t="s">
        <v>655</v>
      </c>
      <c r="B800">
        <v>1011765</v>
      </c>
      <c r="C800">
        <v>2015</v>
      </c>
      <c r="D800" t="s">
        <v>43</v>
      </c>
      <c r="E800" t="s">
        <v>44</v>
      </c>
      <c r="F800" t="s">
        <v>45</v>
      </c>
      <c r="G800" s="1" t="s">
        <v>653</v>
      </c>
      <c r="I800" s="1" t="s">
        <v>62</v>
      </c>
      <c r="K800" t="s">
        <v>49</v>
      </c>
      <c r="L800" s="1">
        <v>4677</v>
      </c>
      <c r="M800">
        <v>91</v>
      </c>
      <c r="N800">
        <v>160</v>
      </c>
      <c r="O800">
        <v>56.44</v>
      </c>
      <c r="P800">
        <v>0</v>
      </c>
      <c r="Q800">
        <v>6.0899999999999999E-3</v>
      </c>
      <c r="R800">
        <v>0</v>
      </c>
      <c r="S800">
        <v>0.32084000000000001</v>
      </c>
      <c r="T800" s="1">
        <v>1</v>
      </c>
      <c r="U800" s="1">
        <v>3</v>
      </c>
      <c r="V800" s="1">
        <v>0</v>
      </c>
      <c r="W800" s="1" t="s">
        <v>49</v>
      </c>
      <c r="AC800" s="1" t="s">
        <v>50</v>
      </c>
      <c r="AD800" s="1">
        <v>3</v>
      </c>
      <c r="AE800">
        <v>8.1586999999999996E-3</v>
      </c>
      <c r="AF800" s="1">
        <v>3.8428999999999998E-2</v>
      </c>
      <c r="AG800" s="1" t="s">
        <v>49</v>
      </c>
    </row>
    <row r="801" spans="1:37" x14ac:dyDescent="0.25">
      <c r="A801" t="s">
        <v>652</v>
      </c>
      <c r="B801">
        <v>1011684</v>
      </c>
      <c r="C801">
        <v>2015</v>
      </c>
      <c r="D801" t="s">
        <v>43</v>
      </c>
      <c r="E801" t="s">
        <v>44</v>
      </c>
      <c r="F801" t="s">
        <v>45</v>
      </c>
      <c r="G801" s="1" t="s">
        <v>656</v>
      </c>
      <c r="I801" s="1" t="s">
        <v>47</v>
      </c>
      <c r="J801" t="s">
        <v>654</v>
      </c>
      <c r="K801" t="s">
        <v>49</v>
      </c>
      <c r="L801" s="1">
        <v>2540</v>
      </c>
      <c r="M801">
        <v>95</v>
      </c>
      <c r="N801">
        <v>175</v>
      </c>
      <c r="O801">
        <v>57.42</v>
      </c>
      <c r="P801">
        <v>0.01</v>
      </c>
      <c r="Q801">
        <v>0.01</v>
      </c>
      <c r="R801">
        <v>0.37</v>
      </c>
      <c r="S801">
        <v>0.37</v>
      </c>
      <c r="T801" s="1">
        <v>2</v>
      </c>
      <c r="U801" s="1">
        <v>4</v>
      </c>
      <c r="V801" s="1">
        <v>0</v>
      </c>
      <c r="W801" s="1" t="s">
        <v>49</v>
      </c>
      <c r="AC801" s="1" t="s">
        <v>50</v>
      </c>
      <c r="AD801" s="1">
        <v>4</v>
      </c>
      <c r="AE801">
        <v>2.8000000000000001E-2</v>
      </c>
      <c r="AF801" s="1">
        <v>1.01</v>
      </c>
      <c r="AG801" s="1" t="s">
        <v>49</v>
      </c>
    </row>
    <row r="802" spans="1:37" x14ac:dyDescent="0.25">
      <c r="A802" t="s">
        <v>657</v>
      </c>
      <c r="B802">
        <v>1008356</v>
      </c>
      <c r="C802">
        <v>2015</v>
      </c>
      <c r="D802" t="s">
        <v>43</v>
      </c>
      <c r="E802" t="s">
        <v>44</v>
      </c>
      <c r="F802" t="s">
        <v>45</v>
      </c>
      <c r="G802" s="1" t="s">
        <v>656</v>
      </c>
      <c r="I802" s="1" t="s">
        <v>47</v>
      </c>
      <c r="J802" t="s">
        <v>86</v>
      </c>
      <c r="K802" t="s">
        <v>49</v>
      </c>
      <c r="L802" s="1">
        <v>10929.73</v>
      </c>
      <c r="M802">
        <v>68.5</v>
      </c>
      <c r="N802">
        <v>29</v>
      </c>
      <c r="O802">
        <v>46.515000000000001</v>
      </c>
      <c r="P802">
        <v>1.0070000000000001E-2</v>
      </c>
      <c r="Q802">
        <v>1.0070000000000001E-2</v>
      </c>
      <c r="R802">
        <v>0.2208</v>
      </c>
      <c r="S802">
        <v>0.2208</v>
      </c>
      <c r="T802" s="1">
        <v>2</v>
      </c>
      <c r="U802" s="1">
        <v>3</v>
      </c>
      <c r="V802" s="1">
        <v>0</v>
      </c>
      <c r="W802" s="1" t="s">
        <v>49</v>
      </c>
      <c r="AC802" s="1" t="s">
        <v>50</v>
      </c>
      <c r="AD802" s="1">
        <v>3</v>
      </c>
      <c r="AE802">
        <v>0.71771589999999996</v>
      </c>
      <c r="AF802" s="1">
        <v>1.3082902999999999</v>
      </c>
      <c r="AG802" s="1" t="s">
        <v>49</v>
      </c>
    </row>
    <row r="803" spans="1:37" x14ac:dyDescent="0.25">
      <c r="A803" t="s">
        <v>658</v>
      </c>
      <c r="B803">
        <v>1008977</v>
      </c>
      <c r="C803">
        <v>2015</v>
      </c>
      <c r="D803" t="s">
        <v>43</v>
      </c>
      <c r="E803" t="s">
        <v>44</v>
      </c>
      <c r="F803" t="s">
        <v>45</v>
      </c>
      <c r="G803" s="1" t="s">
        <v>656</v>
      </c>
      <c r="I803" s="1" t="s">
        <v>47</v>
      </c>
      <c r="J803" t="s">
        <v>86</v>
      </c>
      <c r="K803" t="s">
        <v>49</v>
      </c>
      <c r="L803" s="1">
        <v>1055608.46</v>
      </c>
      <c r="M803">
        <v>76.09</v>
      </c>
      <c r="N803">
        <v>81.89</v>
      </c>
      <c r="O803">
        <v>42.86</v>
      </c>
      <c r="P803">
        <v>5.8999999999999997E-2</v>
      </c>
      <c r="Q803">
        <v>9.1999999999999998E-2</v>
      </c>
      <c r="R803">
        <v>0.19500000000000001</v>
      </c>
      <c r="S803">
        <v>0.307</v>
      </c>
      <c r="T803" s="1">
        <v>349</v>
      </c>
      <c r="U803" s="1">
        <v>701</v>
      </c>
      <c r="V803" s="1">
        <v>0</v>
      </c>
      <c r="W803" s="1" t="s">
        <v>49</v>
      </c>
      <c r="X803" s="1">
        <v>0</v>
      </c>
      <c r="AA803">
        <v>0</v>
      </c>
      <c r="AB803" s="1">
        <v>0</v>
      </c>
      <c r="AC803" s="1" t="s">
        <v>50</v>
      </c>
      <c r="AD803" s="1">
        <v>16</v>
      </c>
      <c r="AE803">
        <v>9</v>
      </c>
      <c r="AF803" s="1">
        <v>10.4</v>
      </c>
      <c r="AG803" s="1" t="s">
        <v>50</v>
      </c>
      <c r="AH803" s="1">
        <v>205</v>
      </c>
      <c r="AI803">
        <v>8229.1</v>
      </c>
      <c r="AJ803" s="1">
        <v>5.7</v>
      </c>
      <c r="AK803">
        <v>0</v>
      </c>
    </row>
    <row r="804" spans="1:37" x14ac:dyDescent="0.25">
      <c r="A804" t="s">
        <v>652</v>
      </c>
      <c r="B804">
        <v>1011684</v>
      </c>
      <c r="C804">
        <v>2015</v>
      </c>
      <c r="D804" t="s">
        <v>43</v>
      </c>
      <c r="E804" t="s">
        <v>44</v>
      </c>
      <c r="F804" t="s">
        <v>45</v>
      </c>
      <c r="G804" s="1" t="s">
        <v>659</v>
      </c>
      <c r="I804" s="1" t="s">
        <v>47</v>
      </c>
      <c r="J804" t="s">
        <v>654</v>
      </c>
      <c r="K804" t="s">
        <v>49</v>
      </c>
      <c r="L804" s="1">
        <v>1013</v>
      </c>
      <c r="M804">
        <v>75.52</v>
      </c>
      <c r="N804">
        <v>51.7</v>
      </c>
      <c r="O804">
        <v>56.85</v>
      </c>
      <c r="P804">
        <v>0.01</v>
      </c>
      <c r="Q804">
        <v>0.01</v>
      </c>
      <c r="R804">
        <v>0.37</v>
      </c>
      <c r="S804">
        <v>0.37</v>
      </c>
      <c r="T804" s="1">
        <v>14</v>
      </c>
      <c r="U804" s="1">
        <v>25</v>
      </c>
      <c r="V804" s="1">
        <v>0</v>
      </c>
      <c r="W804" s="1" t="s">
        <v>49</v>
      </c>
      <c r="AC804" s="1" t="s">
        <v>50</v>
      </c>
      <c r="AD804" s="1">
        <v>25</v>
      </c>
      <c r="AE804">
        <v>0.02</v>
      </c>
      <c r="AF804" s="1">
        <v>0.39</v>
      </c>
      <c r="AG804" s="1" t="s">
        <v>49</v>
      </c>
    </row>
    <row r="805" spans="1:37" x14ac:dyDescent="0.25">
      <c r="A805" t="s">
        <v>660</v>
      </c>
      <c r="B805">
        <v>1009388</v>
      </c>
      <c r="C805">
        <v>2015</v>
      </c>
      <c r="D805" t="s">
        <v>43</v>
      </c>
      <c r="E805" t="s">
        <v>44</v>
      </c>
      <c r="F805" t="s">
        <v>45</v>
      </c>
      <c r="G805" s="1" t="s">
        <v>659</v>
      </c>
      <c r="I805" s="1" t="s">
        <v>62</v>
      </c>
      <c r="K805" t="s">
        <v>49</v>
      </c>
      <c r="L805" s="1">
        <v>11181.0085</v>
      </c>
      <c r="M805">
        <v>78</v>
      </c>
      <c r="N805">
        <v>153</v>
      </c>
      <c r="O805">
        <v>67.015500000000003</v>
      </c>
      <c r="P805">
        <v>5.8E-4</v>
      </c>
      <c r="Q805">
        <v>5.8E-4</v>
      </c>
      <c r="R805">
        <v>2.964E-2</v>
      </c>
      <c r="S805">
        <v>2.964E-2</v>
      </c>
      <c r="T805" s="1">
        <v>81</v>
      </c>
      <c r="U805" s="1">
        <v>5</v>
      </c>
      <c r="V805" s="1">
        <v>0</v>
      </c>
      <c r="W805" s="1" t="s">
        <v>49</v>
      </c>
      <c r="X805" s="1">
        <v>0</v>
      </c>
      <c r="Y805">
        <v>0</v>
      </c>
      <c r="Z805">
        <v>0</v>
      </c>
      <c r="AA805">
        <v>0</v>
      </c>
      <c r="AB805" s="1">
        <v>0</v>
      </c>
      <c r="AC805" s="1" t="s">
        <v>50</v>
      </c>
      <c r="AD805" s="1">
        <v>0</v>
      </c>
      <c r="AE805">
        <v>0</v>
      </c>
      <c r="AF805" s="1">
        <v>0</v>
      </c>
      <c r="AG805" s="1" t="s">
        <v>49</v>
      </c>
      <c r="AH805" s="1">
        <v>0</v>
      </c>
      <c r="AI805">
        <v>0</v>
      </c>
      <c r="AJ805" s="1">
        <v>0</v>
      </c>
      <c r="AK805">
        <v>0</v>
      </c>
    </row>
    <row r="806" spans="1:37" x14ac:dyDescent="0.25">
      <c r="A806" t="s">
        <v>661</v>
      </c>
      <c r="B806">
        <v>1009689</v>
      </c>
      <c r="C806">
        <v>2015</v>
      </c>
      <c r="D806" t="s">
        <v>43</v>
      </c>
      <c r="E806" t="s">
        <v>44</v>
      </c>
      <c r="F806" t="s">
        <v>45</v>
      </c>
      <c r="G806" s="1" t="s">
        <v>659</v>
      </c>
      <c r="I806" s="1" t="s">
        <v>47</v>
      </c>
      <c r="J806" t="s">
        <v>662</v>
      </c>
      <c r="K806" t="s">
        <v>49</v>
      </c>
      <c r="L806" s="1">
        <v>3792.18</v>
      </c>
      <c r="M806">
        <v>77</v>
      </c>
      <c r="N806">
        <v>200</v>
      </c>
      <c r="O806">
        <v>65.31</v>
      </c>
      <c r="P806">
        <v>0</v>
      </c>
      <c r="Q806">
        <v>7.9100000000000004E-3</v>
      </c>
      <c r="R806">
        <v>0</v>
      </c>
      <c r="S806">
        <v>0.31608000000000003</v>
      </c>
      <c r="T806" s="1">
        <v>1</v>
      </c>
      <c r="U806" s="1">
        <v>1</v>
      </c>
      <c r="V806" s="1">
        <v>0</v>
      </c>
      <c r="W806" s="1" t="s">
        <v>49</v>
      </c>
      <c r="AC806" s="1" t="s">
        <v>50</v>
      </c>
      <c r="AD806" s="1">
        <v>1</v>
      </c>
      <c r="AE806">
        <v>10.098674000000001</v>
      </c>
      <c r="AF806" s="1">
        <v>1.1651366000000001</v>
      </c>
      <c r="AG806" s="1" t="s">
        <v>49</v>
      </c>
    </row>
    <row r="807" spans="1:37" x14ac:dyDescent="0.25">
      <c r="A807" t="s">
        <v>652</v>
      </c>
      <c r="B807">
        <v>1011684</v>
      </c>
      <c r="C807">
        <v>2015</v>
      </c>
      <c r="D807" t="s">
        <v>43</v>
      </c>
      <c r="E807" t="s">
        <v>44</v>
      </c>
      <c r="F807" t="s">
        <v>45</v>
      </c>
      <c r="G807" s="1" t="s">
        <v>663</v>
      </c>
      <c r="I807" s="1" t="s">
        <v>47</v>
      </c>
      <c r="J807" t="s">
        <v>654</v>
      </c>
      <c r="K807" t="s">
        <v>49</v>
      </c>
      <c r="L807" s="1">
        <v>144657</v>
      </c>
      <c r="M807">
        <v>86.78</v>
      </c>
      <c r="N807">
        <v>150.19999999999999</v>
      </c>
      <c r="O807">
        <v>57.3</v>
      </c>
      <c r="P807">
        <v>0.01</v>
      </c>
      <c r="Q807">
        <v>0.01</v>
      </c>
      <c r="R807">
        <v>0.37</v>
      </c>
      <c r="S807">
        <v>0.37</v>
      </c>
      <c r="T807" s="1">
        <v>27</v>
      </c>
      <c r="U807" s="1">
        <v>68</v>
      </c>
      <c r="V807" s="1">
        <v>0</v>
      </c>
      <c r="W807" s="1" t="s">
        <v>50</v>
      </c>
      <c r="X807" s="1">
        <v>16</v>
      </c>
      <c r="Y807">
        <v>0.65369999999999995</v>
      </c>
      <c r="Z807">
        <v>18.989999999999998</v>
      </c>
      <c r="AA807">
        <v>0.53</v>
      </c>
      <c r="AB807" s="1">
        <v>19.03</v>
      </c>
      <c r="AC807" s="1" t="s">
        <v>50</v>
      </c>
      <c r="AD807" s="1">
        <v>52</v>
      </c>
      <c r="AE807">
        <v>1.1200000000000001</v>
      </c>
      <c r="AF807" s="1">
        <v>40.045999999999999</v>
      </c>
      <c r="AG807" s="1" t="s">
        <v>49</v>
      </c>
    </row>
    <row r="808" spans="1:37" x14ac:dyDescent="0.25">
      <c r="A808" t="s">
        <v>650</v>
      </c>
      <c r="B808">
        <v>1008289</v>
      </c>
      <c r="C808">
        <v>2015</v>
      </c>
      <c r="D808" t="s">
        <v>43</v>
      </c>
      <c r="E808" t="s">
        <v>44</v>
      </c>
      <c r="F808" t="s">
        <v>45</v>
      </c>
      <c r="G808" s="1" t="s">
        <v>663</v>
      </c>
      <c r="I808" s="1" t="s">
        <v>47</v>
      </c>
      <c r="J808" t="s">
        <v>86</v>
      </c>
      <c r="K808" t="s">
        <v>49</v>
      </c>
      <c r="L808" s="1">
        <v>91435.01</v>
      </c>
      <c r="M808">
        <v>79.459999999999994</v>
      </c>
      <c r="N808">
        <v>121.85</v>
      </c>
      <c r="O808">
        <v>51.76</v>
      </c>
      <c r="P808">
        <v>1.1339999999999999E-2</v>
      </c>
      <c r="Q808">
        <v>1.6580000000000001E-2</v>
      </c>
      <c r="R808">
        <v>7.2580000000000006E-2</v>
      </c>
      <c r="S808">
        <v>0.14946000000000001</v>
      </c>
      <c r="T808" s="1">
        <v>20</v>
      </c>
      <c r="U808" s="1">
        <v>33</v>
      </c>
      <c r="V808" s="1">
        <v>0</v>
      </c>
      <c r="W808" s="1" t="s">
        <v>49</v>
      </c>
      <c r="AC808" s="1" t="s">
        <v>50</v>
      </c>
      <c r="AD808" s="1">
        <v>3</v>
      </c>
      <c r="AE808">
        <v>1.7038899999999999</v>
      </c>
      <c r="AF808" s="1">
        <v>5.5930999999999997</v>
      </c>
      <c r="AG808" s="1" t="s">
        <v>50</v>
      </c>
      <c r="AH808" s="1">
        <v>30</v>
      </c>
      <c r="AI808">
        <v>1868.4958300000001</v>
      </c>
      <c r="AJ808" s="1">
        <v>9.04467</v>
      </c>
      <c r="AK808">
        <v>3.5999999999999999E-3</v>
      </c>
    </row>
    <row r="809" spans="1:37" x14ac:dyDescent="0.25">
      <c r="A809" t="s">
        <v>650</v>
      </c>
      <c r="B809">
        <v>1008289</v>
      </c>
      <c r="C809">
        <v>2015</v>
      </c>
      <c r="D809" t="s">
        <v>43</v>
      </c>
      <c r="E809" t="s">
        <v>44</v>
      </c>
      <c r="F809" t="s">
        <v>45</v>
      </c>
      <c r="G809" s="1" t="s">
        <v>663</v>
      </c>
      <c r="I809" s="1" t="s">
        <v>62</v>
      </c>
      <c r="K809" t="s">
        <v>49</v>
      </c>
      <c r="L809" s="1">
        <v>23.48</v>
      </c>
      <c r="M809">
        <v>79.599999999999994</v>
      </c>
      <c r="N809">
        <v>118.1</v>
      </c>
      <c r="O809">
        <v>51.76</v>
      </c>
      <c r="P809">
        <v>1.4279999999999999E-2</v>
      </c>
      <c r="Q809">
        <v>1.4279999999999999E-2</v>
      </c>
      <c r="R809">
        <v>0.10732</v>
      </c>
      <c r="S809">
        <v>0.10732</v>
      </c>
      <c r="T809" s="1">
        <v>1</v>
      </c>
      <c r="U809" s="1">
        <v>0</v>
      </c>
      <c r="V809" s="1">
        <v>0</v>
      </c>
      <c r="W809" s="1" t="s">
        <v>49</v>
      </c>
      <c r="AC809" s="1" t="s">
        <v>50</v>
      </c>
      <c r="AD809" s="1">
        <v>0</v>
      </c>
      <c r="AE809">
        <v>5.8900000000000003E-3</v>
      </c>
      <c r="AF809" s="1">
        <v>1.6160000000000001E-2</v>
      </c>
      <c r="AG809" s="1" t="s">
        <v>49</v>
      </c>
    </row>
    <row r="810" spans="1:37" x14ac:dyDescent="0.25">
      <c r="A810" t="s">
        <v>657</v>
      </c>
      <c r="B810">
        <v>1008356</v>
      </c>
      <c r="C810">
        <v>2015</v>
      </c>
      <c r="D810" t="s">
        <v>43</v>
      </c>
      <c r="E810" t="s">
        <v>44</v>
      </c>
      <c r="F810" t="s">
        <v>45</v>
      </c>
      <c r="G810" s="1" t="s">
        <v>663</v>
      </c>
      <c r="I810" s="1" t="s">
        <v>47</v>
      </c>
      <c r="J810" t="s">
        <v>86</v>
      </c>
      <c r="K810" t="s">
        <v>49</v>
      </c>
      <c r="L810" s="1">
        <v>5212.97</v>
      </c>
      <c r="M810">
        <v>74</v>
      </c>
      <c r="N810">
        <v>10</v>
      </c>
      <c r="O810">
        <v>54.73</v>
      </c>
      <c r="P810">
        <v>3.9300000000000002E-2</v>
      </c>
      <c r="Q810">
        <v>3.9300000000000002E-2</v>
      </c>
      <c r="R810">
        <v>0.52829999999999999</v>
      </c>
      <c r="S810">
        <v>0.52829999999999999</v>
      </c>
      <c r="T810" s="1">
        <v>1</v>
      </c>
      <c r="U810" s="1">
        <v>2</v>
      </c>
      <c r="V810" s="1">
        <v>0</v>
      </c>
      <c r="W810" s="1" t="s">
        <v>49</v>
      </c>
      <c r="AC810" s="1" t="s">
        <v>50</v>
      </c>
      <c r="AD810" s="1">
        <v>2</v>
      </c>
      <c r="AE810">
        <v>0.16921369999999999</v>
      </c>
      <c r="AF810" s="1">
        <v>0.3691026</v>
      </c>
      <c r="AG810" s="1" t="s">
        <v>49</v>
      </c>
    </row>
    <row r="811" spans="1:37" x14ac:dyDescent="0.25">
      <c r="A811" t="s">
        <v>664</v>
      </c>
      <c r="B811">
        <v>1007476</v>
      </c>
      <c r="C811">
        <v>2015</v>
      </c>
      <c r="D811" t="s">
        <v>43</v>
      </c>
      <c r="E811" t="s">
        <v>44</v>
      </c>
      <c r="F811" t="s">
        <v>45</v>
      </c>
      <c r="G811" s="1" t="s">
        <v>663</v>
      </c>
      <c r="I811" s="1" t="s">
        <v>47</v>
      </c>
      <c r="J811" t="s">
        <v>551</v>
      </c>
      <c r="K811" t="s">
        <v>49</v>
      </c>
      <c r="L811" s="1">
        <v>5088.71</v>
      </c>
      <c r="M811">
        <v>73</v>
      </c>
      <c r="N811">
        <v>115</v>
      </c>
      <c r="O811">
        <v>54</v>
      </c>
      <c r="P811">
        <v>1.31E-3</v>
      </c>
      <c r="Q811">
        <v>1.31E-3</v>
      </c>
      <c r="R811">
        <v>0.56689999999999996</v>
      </c>
      <c r="S811">
        <v>0.56689999999999996</v>
      </c>
      <c r="T811" s="1">
        <v>1</v>
      </c>
      <c r="U811" s="1">
        <v>2</v>
      </c>
      <c r="V811" s="1">
        <v>0</v>
      </c>
      <c r="W811" s="1" t="s">
        <v>49</v>
      </c>
      <c r="AC811" s="1" t="s">
        <v>49</v>
      </c>
      <c r="AG811" s="1" t="s">
        <v>50</v>
      </c>
      <c r="AH811" s="1">
        <v>2</v>
      </c>
      <c r="AI811">
        <v>51.08</v>
      </c>
      <c r="AJ811" s="1">
        <v>0.13</v>
      </c>
      <c r="AK811">
        <v>0</v>
      </c>
    </row>
    <row r="812" spans="1:37" x14ac:dyDescent="0.25">
      <c r="A812" t="s">
        <v>665</v>
      </c>
      <c r="B812">
        <v>1010237</v>
      </c>
      <c r="C812">
        <v>2015</v>
      </c>
      <c r="D812" t="s">
        <v>43</v>
      </c>
      <c r="E812" t="s">
        <v>44</v>
      </c>
      <c r="F812" t="s">
        <v>45</v>
      </c>
      <c r="G812" s="1" t="s">
        <v>666</v>
      </c>
      <c r="I812" s="1" t="s">
        <v>47</v>
      </c>
      <c r="J812" t="s">
        <v>481</v>
      </c>
      <c r="K812" t="s">
        <v>49</v>
      </c>
      <c r="L812" s="1">
        <v>168167.26</v>
      </c>
      <c r="M812">
        <v>77.3</v>
      </c>
      <c r="N812">
        <v>103</v>
      </c>
      <c r="O812">
        <v>60.3</v>
      </c>
      <c r="P812">
        <v>2.1700000000000001E-3</v>
      </c>
      <c r="Q812">
        <v>5.4799999999999996E-3</v>
      </c>
      <c r="R812">
        <v>0.23430999999999999</v>
      </c>
      <c r="S812">
        <v>0.53005999999999998</v>
      </c>
      <c r="T812" s="1">
        <v>24</v>
      </c>
      <c r="U812" s="1">
        <v>48</v>
      </c>
      <c r="V812" s="1">
        <v>0</v>
      </c>
      <c r="W812" s="1" t="s">
        <v>49</v>
      </c>
      <c r="AC812" s="1" t="s">
        <v>50</v>
      </c>
      <c r="AD812" s="1">
        <v>48</v>
      </c>
      <c r="AE812">
        <v>38.4</v>
      </c>
      <c r="AF812" s="1">
        <v>1263.42</v>
      </c>
      <c r="AG812" s="1" t="s">
        <v>49</v>
      </c>
    </row>
    <row r="813" spans="1:37" x14ac:dyDescent="0.25">
      <c r="A813" t="s">
        <v>650</v>
      </c>
      <c r="B813">
        <v>1008289</v>
      </c>
      <c r="C813">
        <v>2015</v>
      </c>
      <c r="D813" t="s">
        <v>43</v>
      </c>
      <c r="E813" t="s">
        <v>44</v>
      </c>
      <c r="F813" t="s">
        <v>45</v>
      </c>
      <c r="G813" s="1" t="s">
        <v>667</v>
      </c>
      <c r="I813" s="1" t="s">
        <v>62</v>
      </c>
      <c r="K813" t="s">
        <v>49</v>
      </c>
      <c r="L813" s="1">
        <v>6820.1</v>
      </c>
      <c r="M813">
        <v>79</v>
      </c>
      <c r="N813">
        <v>21</v>
      </c>
      <c r="O813">
        <v>51.76</v>
      </c>
      <c r="P813">
        <v>1.1860000000000001E-2</v>
      </c>
      <c r="Q813">
        <v>1.1860000000000001E-2</v>
      </c>
      <c r="R813">
        <v>7.5630000000000003E-2</v>
      </c>
      <c r="S813">
        <v>7.5630000000000003E-2</v>
      </c>
      <c r="T813" s="1">
        <v>1</v>
      </c>
      <c r="U813" s="1">
        <v>0</v>
      </c>
      <c r="V813" s="1">
        <v>0</v>
      </c>
      <c r="W813" s="1" t="s">
        <v>49</v>
      </c>
      <c r="AC813" s="1" t="s">
        <v>50</v>
      </c>
      <c r="AD813" s="1">
        <v>0</v>
      </c>
      <c r="AE813">
        <v>0.23694999999999999</v>
      </c>
      <c r="AF813" s="1">
        <v>0.55161000000000004</v>
      </c>
      <c r="AG813" s="1" t="s">
        <v>49</v>
      </c>
    </row>
    <row r="814" spans="1:37" x14ac:dyDescent="0.25">
      <c r="A814" t="s">
        <v>643</v>
      </c>
      <c r="B814">
        <v>1009197</v>
      </c>
      <c r="C814">
        <v>2015</v>
      </c>
      <c r="D814" t="s">
        <v>43</v>
      </c>
      <c r="E814" t="s">
        <v>44</v>
      </c>
      <c r="F814" t="s">
        <v>45</v>
      </c>
      <c r="G814" s="1" t="s">
        <v>668</v>
      </c>
      <c r="I814" s="1" t="s">
        <v>47</v>
      </c>
      <c r="J814" t="s">
        <v>86</v>
      </c>
      <c r="K814" t="s">
        <v>49</v>
      </c>
      <c r="L814" s="1">
        <v>2725574.7521799998</v>
      </c>
      <c r="M814">
        <v>123.55</v>
      </c>
      <c r="N814">
        <v>34.39</v>
      </c>
      <c r="O814">
        <v>42.7</v>
      </c>
      <c r="P814">
        <v>0.01</v>
      </c>
      <c r="Q814">
        <v>0.5</v>
      </c>
      <c r="R814">
        <v>0.06</v>
      </c>
      <c r="S814">
        <v>0.89</v>
      </c>
      <c r="T814" s="1">
        <v>112</v>
      </c>
      <c r="U814" s="1">
        <v>380</v>
      </c>
      <c r="V814" s="1">
        <v>2</v>
      </c>
      <c r="W814" s="1" t="s">
        <v>49</v>
      </c>
      <c r="AC814" s="1" t="s">
        <v>50</v>
      </c>
      <c r="AD814" s="1">
        <v>3</v>
      </c>
      <c r="AE814">
        <v>1.33541</v>
      </c>
      <c r="AF814" s="1">
        <v>32.741250000000001</v>
      </c>
      <c r="AG814" s="1" t="s">
        <v>50</v>
      </c>
      <c r="AH814" s="1">
        <v>324</v>
      </c>
      <c r="AI814">
        <v>936.30359999999996</v>
      </c>
      <c r="AJ814" s="1">
        <v>19.617979999999999</v>
      </c>
      <c r="AK814">
        <v>2.0300000000000001E-3</v>
      </c>
    </row>
    <row r="815" spans="1:37" x14ac:dyDescent="0.25">
      <c r="A815" t="s">
        <v>669</v>
      </c>
      <c r="B815">
        <v>1010190</v>
      </c>
      <c r="C815">
        <v>2015</v>
      </c>
      <c r="D815" t="s">
        <v>43</v>
      </c>
      <c r="E815" t="s">
        <v>44</v>
      </c>
      <c r="F815" t="s">
        <v>45</v>
      </c>
      <c r="G815" s="1" t="s">
        <v>668</v>
      </c>
      <c r="I815" s="1" t="s">
        <v>47</v>
      </c>
      <c r="J815" t="s">
        <v>86</v>
      </c>
      <c r="K815" t="s">
        <v>49</v>
      </c>
      <c r="L815" s="1">
        <v>181771.99</v>
      </c>
      <c r="M815">
        <v>90</v>
      </c>
      <c r="N815">
        <v>38</v>
      </c>
      <c r="O815">
        <v>41.65</v>
      </c>
      <c r="P815">
        <v>0</v>
      </c>
      <c r="Q815">
        <v>0</v>
      </c>
      <c r="R815">
        <v>0.29567660000000001</v>
      </c>
      <c r="S815">
        <v>0.29567660000000001</v>
      </c>
      <c r="T815" s="1">
        <v>24</v>
      </c>
      <c r="U815" s="1">
        <v>28</v>
      </c>
      <c r="V815" s="1">
        <v>0</v>
      </c>
      <c r="W815" s="1" t="s">
        <v>49</v>
      </c>
      <c r="AC815" s="1" t="s">
        <v>49</v>
      </c>
      <c r="AG815" s="1" t="s">
        <v>50</v>
      </c>
      <c r="AH815" s="1">
        <v>28</v>
      </c>
      <c r="AI815">
        <v>142.73251310000001</v>
      </c>
      <c r="AJ815" s="1">
        <v>6.4152999999999996E-3</v>
      </c>
      <c r="AK815">
        <v>1.6899999999999999E-4</v>
      </c>
    </row>
    <row r="816" spans="1:37" x14ac:dyDescent="0.25">
      <c r="A816" t="s">
        <v>670</v>
      </c>
      <c r="B816">
        <v>1008617</v>
      </c>
      <c r="C816">
        <v>2015</v>
      </c>
      <c r="D816" t="s">
        <v>43</v>
      </c>
      <c r="E816" t="s">
        <v>44</v>
      </c>
      <c r="F816" t="s">
        <v>45</v>
      </c>
      <c r="G816" s="1" t="s">
        <v>668</v>
      </c>
      <c r="I816" s="1" t="s">
        <v>47</v>
      </c>
      <c r="J816" t="s">
        <v>611</v>
      </c>
      <c r="K816" t="s">
        <v>49</v>
      </c>
      <c r="L816" s="1">
        <v>5648038.3953572996</v>
      </c>
      <c r="M816">
        <v>124</v>
      </c>
      <c r="N816">
        <v>38</v>
      </c>
      <c r="O816">
        <v>36.700000000000003</v>
      </c>
      <c r="P816">
        <v>4.6539999999999998E-2</v>
      </c>
      <c r="Q816">
        <v>4.6539999999999998E-2</v>
      </c>
      <c r="R816">
        <v>0.45529999999999998</v>
      </c>
      <c r="S816">
        <v>0.45529999999999998</v>
      </c>
      <c r="T816" s="1">
        <v>94</v>
      </c>
      <c r="U816" s="1">
        <v>94</v>
      </c>
      <c r="V816" s="1">
        <v>0</v>
      </c>
      <c r="W816" s="1" t="s">
        <v>49</v>
      </c>
      <c r="AC816" s="1" t="s">
        <v>50</v>
      </c>
      <c r="AD816" s="1">
        <v>42</v>
      </c>
      <c r="AE816">
        <v>7.4</v>
      </c>
      <c r="AF816" s="1">
        <v>15.836</v>
      </c>
      <c r="AG816" s="1" t="s">
        <v>50</v>
      </c>
      <c r="AH816" s="1">
        <v>52</v>
      </c>
      <c r="AI816">
        <v>321.39999999999998</v>
      </c>
      <c r="AJ816" s="1">
        <v>1.1359999999999999</v>
      </c>
      <c r="AK816">
        <v>5.2010000000000001E-4</v>
      </c>
    </row>
    <row r="817" spans="1:37" x14ac:dyDescent="0.25">
      <c r="A817" t="s">
        <v>671</v>
      </c>
      <c r="B817">
        <v>1011923</v>
      </c>
      <c r="C817">
        <v>2015</v>
      </c>
      <c r="D817" t="s">
        <v>43</v>
      </c>
      <c r="E817" t="s">
        <v>44</v>
      </c>
      <c r="F817" t="s">
        <v>45</v>
      </c>
      <c r="G817" s="1" t="s">
        <v>668</v>
      </c>
      <c r="I817" s="1" t="s">
        <v>47</v>
      </c>
      <c r="J817" t="s">
        <v>410</v>
      </c>
      <c r="K817" t="s">
        <v>49</v>
      </c>
      <c r="L817" s="1">
        <v>73457.705159999998</v>
      </c>
      <c r="M817">
        <v>118.6428571</v>
      </c>
      <c r="N817">
        <v>36.357142899999999</v>
      </c>
      <c r="O817">
        <v>39.299999999999997</v>
      </c>
      <c r="P817">
        <v>2.9999999999999997E-4</v>
      </c>
      <c r="Q817">
        <v>2.9999999999999997E-4</v>
      </c>
      <c r="R817">
        <v>2.4199999999999999E-2</v>
      </c>
      <c r="S817">
        <v>2.4199999999999999E-2</v>
      </c>
      <c r="T817" s="1">
        <v>51</v>
      </c>
      <c r="U817" s="1">
        <v>7</v>
      </c>
      <c r="V817" s="1">
        <v>3</v>
      </c>
      <c r="W817" s="1" t="s">
        <v>49</v>
      </c>
      <c r="AC817" s="1" t="s">
        <v>49</v>
      </c>
      <c r="AG817" s="1" t="s">
        <v>50</v>
      </c>
      <c r="AH817" s="1">
        <v>43</v>
      </c>
      <c r="AI817">
        <v>588.93314820000001</v>
      </c>
      <c r="AJ817" s="1">
        <v>16.605901800000002</v>
      </c>
      <c r="AK817">
        <v>1.1274E-3</v>
      </c>
    </row>
    <row r="818" spans="1:37" x14ac:dyDescent="0.25">
      <c r="A818" t="s">
        <v>672</v>
      </c>
      <c r="B818">
        <v>1009106</v>
      </c>
      <c r="C818">
        <v>2015</v>
      </c>
      <c r="D818" t="s">
        <v>43</v>
      </c>
      <c r="E818" t="s">
        <v>44</v>
      </c>
      <c r="F818" t="s">
        <v>45</v>
      </c>
      <c r="G818" s="1" t="s">
        <v>668</v>
      </c>
      <c r="I818" s="1" t="s">
        <v>47</v>
      </c>
      <c r="J818" t="s">
        <v>72</v>
      </c>
      <c r="K818" t="s">
        <v>49</v>
      </c>
      <c r="L818" s="1">
        <v>25622</v>
      </c>
      <c r="M818">
        <v>100</v>
      </c>
      <c r="N818">
        <v>50</v>
      </c>
      <c r="O818">
        <v>40</v>
      </c>
      <c r="P818">
        <v>0.25816670000000003</v>
      </c>
      <c r="Q818">
        <v>0.87150000000000005</v>
      </c>
      <c r="R818">
        <v>5.1666999999999998E-3</v>
      </c>
      <c r="S818">
        <v>0.01</v>
      </c>
      <c r="T818" s="1">
        <v>6</v>
      </c>
      <c r="U818" s="1">
        <v>12</v>
      </c>
      <c r="V818" s="1">
        <v>0</v>
      </c>
      <c r="W818" s="1" t="s">
        <v>49</v>
      </c>
      <c r="AC818" s="1" t="s">
        <v>49</v>
      </c>
      <c r="AG818" s="1" t="s">
        <v>50</v>
      </c>
      <c r="AH818" s="1">
        <v>12</v>
      </c>
      <c r="AI818">
        <v>248.8421366</v>
      </c>
      <c r="AJ818" s="1">
        <v>8.12856E-2</v>
      </c>
      <c r="AK818">
        <v>2.1589999999999999E-4</v>
      </c>
    </row>
    <row r="819" spans="1:37" x14ac:dyDescent="0.25">
      <c r="A819" t="s">
        <v>647</v>
      </c>
      <c r="B819">
        <v>1008471</v>
      </c>
      <c r="C819">
        <v>2015</v>
      </c>
      <c r="D819" t="s">
        <v>43</v>
      </c>
      <c r="E819" t="s">
        <v>44</v>
      </c>
      <c r="F819" t="s">
        <v>45</v>
      </c>
      <c r="G819" s="1" t="s">
        <v>668</v>
      </c>
      <c r="I819" s="1" t="s">
        <v>47</v>
      </c>
      <c r="J819" t="s">
        <v>630</v>
      </c>
      <c r="K819" t="s">
        <v>49</v>
      </c>
      <c r="L819" s="1">
        <v>653314</v>
      </c>
      <c r="M819">
        <v>120</v>
      </c>
      <c r="N819">
        <v>80</v>
      </c>
      <c r="O819">
        <v>42</v>
      </c>
      <c r="P819">
        <v>8.7899999999999992E-3</v>
      </c>
      <c r="Q819">
        <v>8.7899999999999992E-3</v>
      </c>
      <c r="R819">
        <v>0.20749999999999999</v>
      </c>
      <c r="S819">
        <v>0.20749999999999999</v>
      </c>
      <c r="T819" s="1">
        <v>54</v>
      </c>
      <c r="U819" s="1">
        <v>42</v>
      </c>
      <c r="V819" s="1">
        <v>0</v>
      </c>
      <c r="W819" s="1" t="s">
        <v>49</v>
      </c>
      <c r="AC819" s="1" t="s">
        <v>50</v>
      </c>
      <c r="AD819" s="1">
        <v>14</v>
      </c>
      <c r="AE819">
        <v>1.18</v>
      </c>
      <c r="AF819" s="1">
        <v>1.69</v>
      </c>
      <c r="AG819" s="1" t="s">
        <v>50</v>
      </c>
      <c r="AH819" s="1">
        <v>42</v>
      </c>
      <c r="AI819">
        <v>2511</v>
      </c>
      <c r="AJ819" s="1">
        <v>1.44</v>
      </c>
      <c r="AK819">
        <v>3.9899999999999996E-3</v>
      </c>
    </row>
    <row r="820" spans="1:37" x14ac:dyDescent="0.25">
      <c r="A820" t="s">
        <v>673</v>
      </c>
      <c r="B820">
        <v>1008490</v>
      </c>
      <c r="C820">
        <v>2015</v>
      </c>
      <c r="D820" t="s">
        <v>43</v>
      </c>
      <c r="E820" t="s">
        <v>44</v>
      </c>
      <c r="F820" t="s">
        <v>45</v>
      </c>
      <c r="G820" s="1" t="s">
        <v>668</v>
      </c>
      <c r="I820" s="1" t="s">
        <v>62</v>
      </c>
      <c r="K820" t="s">
        <v>49</v>
      </c>
      <c r="L820" s="1">
        <v>329610</v>
      </c>
      <c r="M820">
        <v>120</v>
      </c>
      <c r="N820">
        <v>54.7</v>
      </c>
      <c r="O820">
        <v>44.6</v>
      </c>
      <c r="P820">
        <v>4.0000000000000001E-3</v>
      </c>
      <c r="Q820">
        <v>4.0000000000000001E-3</v>
      </c>
      <c r="R820">
        <v>0.21959999999999999</v>
      </c>
      <c r="S820">
        <v>0.21959999999999999</v>
      </c>
      <c r="T820" s="1">
        <v>41</v>
      </c>
      <c r="U820" s="1">
        <v>29</v>
      </c>
      <c r="V820" s="1">
        <v>0</v>
      </c>
      <c r="W820" s="1" t="s">
        <v>50</v>
      </c>
      <c r="X820" s="1">
        <v>15</v>
      </c>
      <c r="Y820">
        <v>0.96960570000000001</v>
      </c>
      <c r="Z820">
        <v>5.3510733999999998</v>
      </c>
      <c r="AA820">
        <v>0</v>
      </c>
      <c r="AB820" s="1">
        <v>0</v>
      </c>
      <c r="AC820" s="1" t="s">
        <v>50</v>
      </c>
      <c r="AD820" s="1">
        <v>14</v>
      </c>
      <c r="AE820">
        <v>9.5899799999999993E-2</v>
      </c>
      <c r="AF820" s="1">
        <v>0.52744869999999999</v>
      </c>
      <c r="AG820" s="1" t="s">
        <v>49</v>
      </c>
    </row>
    <row r="821" spans="1:37" x14ac:dyDescent="0.25">
      <c r="A821" t="s">
        <v>674</v>
      </c>
      <c r="B821">
        <v>1010002</v>
      </c>
      <c r="C821">
        <v>2015</v>
      </c>
      <c r="D821" t="s">
        <v>43</v>
      </c>
      <c r="E821" t="s">
        <v>44</v>
      </c>
      <c r="F821" t="s">
        <v>45</v>
      </c>
      <c r="G821" s="1" t="s">
        <v>668</v>
      </c>
      <c r="I821" s="1" t="s">
        <v>47</v>
      </c>
      <c r="J821" t="s">
        <v>86</v>
      </c>
      <c r="K821" t="s">
        <v>49</v>
      </c>
      <c r="L821" s="1">
        <v>10531</v>
      </c>
      <c r="M821">
        <v>140</v>
      </c>
      <c r="N821">
        <v>38</v>
      </c>
      <c r="O821">
        <v>42.7</v>
      </c>
      <c r="P821">
        <v>0.01</v>
      </c>
      <c r="Q821">
        <v>0.01</v>
      </c>
      <c r="R821">
        <v>0.31</v>
      </c>
      <c r="S821">
        <v>0.56999999999999995</v>
      </c>
      <c r="T821" s="1">
        <v>1</v>
      </c>
      <c r="U821" s="1">
        <v>2</v>
      </c>
      <c r="V821" s="1">
        <v>0</v>
      </c>
      <c r="W821" s="1" t="s">
        <v>49</v>
      </c>
      <c r="X821" s="1">
        <v>0</v>
      </c>
      <c r="Y821">
        <v>0</v>
      </c>
      <c r="Z821">
        <v>0</v>
      </c>
      <c r="AA821">
        <v>0</v>
      </c>
      <c r="AB821" s="1">
        <v>0</v>
      </c>
      <c r="AC821" s="1" t="s">
        <v>50</v>
      </c>
      <c r="AD821" s="1">
        <v>2</v>
      </c>
      <c r="AE821">
        <v>0.1</v>
      </c>
      <c r="AF821" s="1">
        <v>0.7</v>
      </c>
      <c r="AG821" s="1" t="s">
        <v>49</v>
      </c>
      <c r="AH821" s="1">
        <v>0</v>
      </c>
      <c r="AI821">
        <v>0</v>
      </c>
      <c r="AJ821" s="1">
        <v>0</v>
      </c>
      <c r="AK821">
        <v>0</v>
      </c>
    </row>
    <row r="822" spans="1:37" x14ac:dyDescent="0.25">
      <c r="A822" t="s">
        <v>648</v>
      </c>
      <c r="B822">
        <v>1009793</v>
      </c>
      <c r="C822">
        <v>2015</v>
      </c>
      <c r="D822" t="s">
        <v>43</v>
      </c>
      <c r="E822" t="s">
        <v>44</v>
      </c>
      <c r="F822" t="s">
        <v>45</v>
      </c>
      <c r="G822" s="1" t="s">
        <v>668</v>
      </c>
      <c r="I822" s="1" t="s">
        <v>47</v>
      </c>
      <c r="J822" t="s">
        <v>48</v>
      </c>
      <c r="K822" t="s">
        <v>49</v>
      </c>
      <c r="L822" s="1">
        <v>152926.66</v>
      </c>
      <c r="M822">
        <v>110</v>
      </c>
      <c r="N822">
        <v>26</v>
      </c>
      <c r="O822">
        <v>38.5</v>
      </c>
      <c r="P822">
        <v>0</v>
      </c>
      <c r="Q822">
        <v>0</v>
      </c>
      <c r="R822">
        <v>7.5544E-2</v>
      </c>
      <c r="S822">
        <v>7.5544E-2</v>
      </c>
      <c r="T822" s="1">
        <v>17</v>
      </c>
      <c r="U822" s="1">
        <v>51</v>
      </c>
      <c r="V822" s="1">
        <v>0</v>
      </c>
      <c r="W822" s="1" t="s">
        <v>49</v>
      </c>
      <c r="AC822" s="1" t="s">
        <v>50</v>
      </c>
      <c r="AD822" s="1">
        <v>63</v>
      </c>
      <c r="AE822">
        <v>0</v>
      </c>
      <c r="AF822" s="1">
        <v>7.4435377000000003</v>
      </c>
      <c r="AG822" s="1" t="s">
        <v>50</v>
      </c>
      <c r="AH822" s="1">
        <v>0</v>
      </c>
      <c r="AI822">
        <v>0</v>
      </c>
      <c r="AJ822" s="1">
        <v>0</v>
      </c>
      <c r="AK822">
        <v>0</v>
      </c>
    </row>
    <row r="823" spans="1:37" x14ac:dyDescent="0.25">
      <c r="A823" t="s">
        <v>649</v>
      </c>
      <c r="B823">
        <v>1008275</v>
      </c>
      <c r="C823">
        <v>2015</v>
      </c>
      <c r="D823" t="s">
        <v>43</v>
      </c>
      <c r="E823" t="s">
        <v>44</v>
      </c>
      <c r="F823" t="s">
        <v>45</v>
      </c>
      <c r="G823" s="1" t="s">
        <v>668</v>
      </c>
      <c r="I823" s="1" t="s">
        <v>62</v>
      </c>
      <c r="K823" t="s">
        <v>49</v>
      </c>
      <c r="L823" s="1">
        <v>39932.752</v>
      </c>
      <c r="M823">
        <v>60</v>
      </c>
      <c r="N823">
        <v>190</v>
      </c>
      <c r="O823">
        <v>43.103200000000001</v>
      </c>
      <c r="P823">
        <v>4.4000000000000003E-3</v>
      </c>
      <c r="Q823">
        <v>4.4000000000000003E-3</v>
      </c>
      <c r="R823">
        <v>0.59240999999999999</v>
      </c>
      <c r="S823">
        <v>0.59240999999999999</v>
      </c>
      <c r="T823" s="1">
        <v>5</v>
      </c>
      <c r="U823" s="1">
        <v>14</v>
      </c>
      <c r="V823" s="1">
        <v>0</v>
      </c>
      <c r="W823" s="1" t="s">
        <v>49</v>
      </c>
      <c r="AC823" s="1" t="s">
        <v>49</v>
      </c>
      <c r="AG823" s="1" t="s">
        <v>50</v>
      </c>
      <c r="AH823" s="1">
        <v>14</v>
      </c>
      <c r="AI823">
        <v>0.4</v>
      </c>
      <c r="AJ823" s="1">
        <v>0</v>
      </c>
      <c r="AK823">
        <v>0</v>
      </c>
    </row>
    <row r="824" spans="1:37" x14ac:dyDescent="0.25">
      <c r="A824" t="s">
        <v>675</v>
      </c>
      <c r="B824">
        <v>1011873</v>
      </c>
      <c r="C824">
        <v>2015</v>
      </c>
      <c r="D824" t="s">
        <v>43</v>
      </c>
      <c r="E824" t="s">
        <v>44</v>
      </c>
      <c r="F824" t="s">
        <v>45</v>
      </c>
      <c r="G824" s="1" t="s">
        <v>668</v>
      </c>
      <c r="I824" s="1" t="s">
        <v>47</v>
      </c>
      <c r="J824" t="s">
        <v>676</v>
      </c>
      <c r="K824" t="s">
        <v>49</v>
      </c>
      <c r="L824" s="1">
        <v>170484</v>
      </c>
      <c r="M824">
        <v>83.214285700000005</v>
      </c>
      <c r="N824">
        <v>34.071428599999997</v>
      </c>
      <c r="O824">
        <v>40.812142899999998</v>
      </c>
      <c r="P824">
        <v>0</v>
      </c>
      <c r="Q824">
        <v>5.4204000000000002E-2</v>
      </c>
      <c r="R824">
        <v>0.13490260000000001</v>
      </c>
      <c r="S824">
        <v>0.58334470000000005</v>
      </c>
      <c r="T824" s="1">
        <v>14</v>
      </c>
      <c r="U824" s="1">
        <v>69</v>
      </c>
      <c r="V824" s="1">
        <v>0</v>
      </c>
      <c r="W824" s="1" t="s">
        <v>49</v>
      </c>
      <c r="AC824" s="1" t="s">
        <v>49</v>
      </c>
      <c r="AG824" s="1" t="s">
        <v>50</v>
      </c>
      <c r="AH824" s="1">
        <v>69</v>
      </c>
      <c r="AI824">
        <v>704.39847110000005</v>
      </c>
      <c r="AJ824" s="1">
        <v>0.6310173</v>
      </c>
      <c r="AK824">
        <v>7.0120000000000002E-4</v>
      </c>
    </row>
    <row r="825" spans="1:37" x14ac:dyDescent="0.25">
      <c r="A825" t="s">
        <v>670</v>
      </c>
      <c r="B825">
        <v>1008617</v>
      </c>
      <c r="C825">
        <v>2015</v>
      </c>
      <c r="D825" t="s">
        <v>43</v>
      </c>
      <c r="E825" t="s">
        <v>44</v>
      </c>
      <c r="F825" t="s">
        <v>45</v>
      </c>
      <c r="G825" s="1" t="s">
        <v>677</v>
      </c>
      <c r="I825" s="1" t="s">
        <v>47</v>
      </c>
      <c r="J825" t="s">
        <v>611</v>
      </c>
      <c r="K825" t="s">
        <v>49</v>
      </c>
      <c r="L825" s="1">
        <v>1274127.6294646</v>
      </c>
      <c r="M825">
        <v>126</v>
      </c>
      <c r="N825">
        <v>31</v>
      </c>
      <c r="O825">
        <v>29.1</v>
      </c>
      <c r="P825">
        <v>5.0229999999999997E-2</v>
      </c>
      <c r="Q825">
        <v>5.0229999999999997E-2</v>
      </c>
      <c r="R825">
        <v>0.20813999999999999</v>
      </c>
      <c r="S825">
        <v>0.20813999999999999</v>
      </c>
      <c r="T825" s="1">
        <v>14</v>
      </c>
      <c r="U825" s="1">
        <v>14</v>
      </c>
      <c r="V825" s="1">
        <v>0</v>
      </c>
      <c r="W825" s="1" t="s">
        <v>49</v>
      </c>
      <c r="AC825" s="1" t="s">
        <v>50</v>
      </c>
      <c r="AD825" s="1">
        <v>14</v>
      </c>
      <c r="AE825">
        <v>1.5</v>
      </c>
      <c r="AF825" s="1">
        <v>0.70799999999999996</v>
      </c>
      <c r="AG825" s="1" t="s">
        <v>49</v>
      </c>
    </row>
    <row r="826" spans="1:37" x14ac:dyDescent="0.25">
      <c r="A826" t="s">
        <v>647</v>
      </c>
      <c r="B826">
        <v>1008471</v>
      </c>
      <c r="C826">
        <v>2015</v>
      </c>
      <c r="D826" t="s">
        <v>43</v>
      </c>
      <c r="E826" t="s">
        <v>44</v>
      </c>
      <c r="F826" t="s">
        <v>45</v>
      </c>
      <c r="G826" s="1" t="s">
        <v>677</v>
      </c>
      <c r="I826" s="1" t="s">
        <v>47</v>
      </c>
      <c r="J826" t="s">
        <v>630</v>
      </c>
      <c r="K826" t="s">
        <v>49</v>
      </c>
      <c r="L826" s="1">
        <v>892</v>
      </c>
      <c r="M826">
        <v>120</v>
      </c>
      <c r="N826">
        <v>80</v>
      </c>
      <c r="O826">
        <v>43</v>
      </c>
      <c r="P826">
        <v>9.6200000000000001E-3</v>
      </c>
      <c r="Q826">
        <v>9.6200000000000001E-3</v>
      </c>
      <c r="R826">
        <v>7.4120000000000005E-2</v>
      </c>
      <c r="S826">
        <v>7.4120000000000005E-2</v>
      </c>
      <c r="T826" s="1">
        <v>2</v>
      </c>
      <c r="U826" s="1">
        <v>3</v>
      </c>
      <c r="V826" s="1">
        <v>0</v>
      </c>
      <c r="W826" s="1" t="s">
        <v>49</v>
      </c>
      <c r="AC826" s="1" t="s">
        <v>50</v>
      </c>
      <c r="AD826" s="1">
        <v>2</v>
      </c>
      <c r="AE826">
        <v>0.28999999999999998</v>
      </c>
      <c r="AF826" s="1">
        <v>0.16</v>
      </c>
      <c r="AG826" s="1" t="s">
        <v>50</v>
      </c>
      <c r="AH826" s="1">
        <v>3</v>
      </c>
      <c r="AI826">
        <v>88</v>
      </c>
      <c r="AJ826" s="1">
        <v>0.02</v>
      </c>
      <c r="AK826">
        <v>1.3999999999999999E-4</v>
      </c>
    </row>
    <row r="827" spans="1:37" x14ac:dyDescent="0.25">
      <c r="A827" t="s">
        <v>674</v>
      </c>
      <c r="B827">
        <v>1010002</v>
      </c>
      <c r="C827">
        <v>2015</v>
      </c>
      <c r="D827" t="s">
        <v>43</v>
      </c>
      <c r="E827" t="s">
        <v>44</v>
      </c>
      <c r="F827" t="s">
        <v>45</v>
      </c>
      <c r="G827" s="1" t="s">
        <v>677</v>
      </c>
      <c r="I827" s="1" t="s">
        <v>47</v>
      </c>
      <c r="J827" t="s">
        <v>86</v>
      </c>
      <c r="K827" t="s">
        <v>49</v>
      </c>
      <c r="L827" s="1">
        <v>9066</v>
      </c>
      <c r="M827">
        <v>130</v>
      </c>
      <c r="N827">
        <v>19.739999999999998</v>
      </c>
      <c r="O827">
        <v>30.91</v>
      </c>
      <c r="P827">
        <v>0.02</v>
      </c>
      <c r="Q827">
        <v>0.36</v>
      </c>
      <c r="R827">
        <v>0.18</v>
      </c>
      <c r="S827">
        <v>0.86</v>
      </c>
      <c r="T827" s="1">
        <v>3</v>
      </c>
      <c r="U827" s="1">
        <v>5</v>
      </c>
      <c r="V827" s="1">
        <v>0</v>
      </c>
      <c r="W827" s="1" t="s">
        <v>49</v>
      </c>
      <c r="X827" s="1">
        <v>0</v>
      </c>
      <c r="Y827">
        <v>0</v>
      </c>
      <c r="Z827">
        <v>0</v>
      </c>
      <c r="AA827">
        <v>0</v>
      </c>
      <c r="AB827" s="1">
        <v>0</v>
      </c>
      <c r="AC827" s="1" t="s">
        <v>49</v>
      </c>
      <c r="AD827" s="1">
        <v>0</v>
      </c>
      <c r="AE827">
        <v>0</v>
      </c>
      <c r="AF827" s="1">
        <v>0</v>
      </c>
      <c r="AG827" s="1" t="s">
        <v>50</v>
      </c>
      <c r="AH827" s="1">
        <v>5</v>
      </c>
      <c r="AI827">
        <v>1.9</v>
      </c>
      <c r="AJ827" s="1">
        <v>0</v>
      </c>
      <c r="AK827">
        <v>0</v>
      </c>
    </row>
    <row r="828" spans="1:37" x14ac:dyDescent="0.25">
      <c r="A828" t="s">
        <v>678</v>
      </c>
      <c r="B828">
        <v>1010521</v>
      </c>
      <c r="C828">
        <v>2015</v>
      </c>
      <c r="D828" t="s">
        <v>43</v>
      </c>
      <c r="E828" t="s">
        <v>44</v>
      </c>
      <c r="F828" t="s">
        <v>45</v>
      </c>
      <c r="G828" s="1" t="s">
        <v>677</v>
      </c>
      <c r="I828" s="1" t="s">
        <v>47</v>
      </c>
      <c r="J828" t="s">
        <v>48</v>
      </c>
      <c r="K828" t="s">
        <v>49</v>
      </c>
      <c r="L828" s="1">
        <v>745477</v>
      </c>
      <c r="M828">
        <v>68</v>
      </c>
      <c r="N828">
        <v>21</v>
      </c>
      <c r="O828">
        <v>38</v>
      </c>
      <c r="P828">
        <v>7.3350000000000004E-3</v>
      </c>
      <c r="Q828">
        <v>1.2225E-2</v>
      </c>
      <c r="R828">
        <v>0.42064279999999998</v>
      </c>
      <c r="S828">
        <v>0.70107129999999995</v>
      </c>
      <c r="T828" s="1">
        <v>0</v>
      </c>
      <c r="U828" s="1">
        <v>125</v>
      </c>
      <c r="V828" s="1">
        <v>0</v>
      </c>
      <c r="W828" s="1" t="s">
        <v>49</v>
      </c>
      <c r="AC828" s="1" t="s">
        <v>50</v>
      </c>
      <c r="AD828" s="1">
        <v>125</v>
      </c>
      <c r="AE828">
        <v>4.3718344</v>
      </c>
      <c r="AF828" s="1">
        <v>91.515039900000005</v>
      </c>
      <c r="AG828" s="1" t="s">
        <v>49</v>
      </c>
    </row>
    <row r="829" spans="1:37" x14ac:dyDescent="0.25">
      <c r="A829" t="s">
        <v>679</v>
      </c>
      <c r="B829">
        <v>1011463</v>
      </c>
      <c r="C829">
        <v>2015</v>
      </c>
      <c r="D829" t="s">
        <v>43</v>
      </c>
      <c r="E829" t="s">
        <v>44</v>
      </c>
      <c r="F829" t="s">
        <v>45</v>
      </c>
      <c r="G829" s="1" t="s">
        <v>677</v>
      </c>
      <c r="I829" s="1" t="s">
        <v>47</v>
      </c>
      <c r="J829" t="s">
        <v>48</v>
      </c>
      <c r="K829" t="s">
        <v>49</v>
      </c>
      <c r="L829" s="1">
        <v>82515</v>
      </c>
      <c r="M829">
        <v>115</v>
      </c>
      <c r="N829">
        <v>20</v>
      </c>
      <c r="O829">
        <v>37.6</v>
      </c>
      <c r="P829">
        <v>1.2449999999999999E-2</v>
      </c>
      <c r="Q829">
        <v>2.0750000000000001E-2</v>
      </c>
      <c r="R829">
        <v>0.34910000000000002</v>
      </c>
      <c r="S829">
        <v>0.58179999999999998</v>
      </c>
      <c r="T829" s="1">
        <v>11</v>
      </c>
      <c r="U829" s="1">
        <v>29</v>
      </c>
      <c r="V829" s="1">
        <v>0</v>
      </c>
      <c r="W829" s="1" t="s">
        <v>49</v>
      </c>
      <c r="AC829" s="1" t="s">
        <v>50</v>
      </c>
      <c r="AD829" s="1">
        <v>25</v>
      </c>
      <c r="AE829">
        <v>0.50560000000000005</v>
      </c>
      <c r="AF829" s="1">
        <v>5.1756000000000002</v>
      </c>
      <c r="AG829" s="1" t="s">
        <v>50</v>
      </c>
      <c r="AH829" s="1">
        <v>4</v>
      </c>
      <c r="AI829">
        <v>10.9259</v>
      </c>
      <c r="AJ829" s="1">
        <v>2.9270000000000001E-2</v>
      </c>
      <c r="AK829">
        <v>1.88E-5</v>
      </c>
    </row>
    <row r="830" spans="1:37" x14ac:dyDescent="0.25">
      <c r="A830" t="s">
        <v>670</v>
      </c>
      <c r="B830">
        <v>1008617</v>
      </c>
      <c r="C830">
        <v>2015</v>
      </c>
      <c r="D830" t="s">
        <v>43</v>
      </c>
      <c r="E830" t="s">
        <v>44</v>
      </c>
      <c r="F830" t="s">
        <v>45</v>
      </c>
      <c r="G830" s="1" t="s">
        <v>680</v>
      </c>
      <c r="I830" s="1" t="s">
        <v>47</v>
      </c>
      <c r="J830" t="s">
        <v>611</v>
      </c>
      <c r="K830" t="s">
        <v>49</v>
      </c>
      <c r="L830" s="1">
        <v>129358.4254071</v>
      </c>
      <c r="M830">
        <v>175</v>
      </c>
      <c r="N830">
        <v>24</v>
      </c>
      <c r="O830">
        <v>28.2</v>
      </c>
      <c r="P830">
        <v>1.6049999999999998E-2</v>
      </c>
      <c r="Q830">
        <v>1.6049999999999998E-2</v>
      </c>
      <c r="R830">
        <v>9.6009999999999998E-2</v>
      </c>
      <c r="S830">
        <v>9.6009999999999998E-2</v>
      </c>
      <c r="T830" s="1">
        <v>9</v>
      </c>
      <c r="U830" s="1">
        <v>9</v>
      </c>
      <c r="V830" s="1">
        <v>0</v>
      </c>
      <c r="W830" s="1" t="s">
        <v>50</v>
      </c>
      <c r="X830" s="1">
        <v>9</v>
      </c>
      <c r="Y830">
        <v>0.72</v>
      </c>
      <c r="Z830">
        <v>2.1456</v>
      </c>
      <c r="AA830">
        <v>0.08</v>
      </c>
      <c r="AB830" s="1">
        <v>0.2384</v>
      </c>
      <c r="AC830" s="1" t="s">
        <v>49</v>
      </c>
      <c r="AG830" s="1" t="s">
        <v>49</v>
      </c>
    </row>
    <row r="831" spans="1:37" x14ac:dyDescent="0.25">
      <c r="A831" t="s">
        <v>647</v>
      </c>
      <c r="B831">
        <v>1008471</v>
      </c>
      <c r="C831">
        <v>2015</v>
      </c>
      <c r="D831" t="s">
        <v>43</v>
      </c>
      <c r="E831" t="s">
        <v>44</v>
      </c>
      <c r="F831" t="s">
        <v>45</v>
      </c>
      <c r="G831" s="1" t="s">
        <v>680</v>
      </c>
      <c r="I831" s="1" t="s">
        <v>47</v>
      </c>
      <c r="J831" t="s">
        <v>630</v>
      </c>
      <c r="K831" t="s">
        <v>49</v>
      </c>
      <c r="L831" s="1">
        <v>563188</v>
      </c>
      <c r="M831">
        <v>120</v>
      </c>
      <c r="N831">
        <v>80</v>
      </c>
      <c r="O831">
        <v>43</v>
      </c>
      <c r="P831">
        <v>1.754E-2</v>
      </c>
      <c r="Q831">
        <v>1.754E-2</v>
      </c>
      <c r="R831">
        <v>0.34160000000000001</v>
      </c>
      <c r="S831">
        <v>0.34160000000000001</v>
      </c>
      <c r="T831" s="1">
        <v>151</v>
      </c>
      <c r="U831" s="1">
        <v>302</v>
      </c>
      <c r="V831" s="1">
        <v>198</v>
      </c>
      <c r="W831" s="1" t="s">
        <v>49</v>
      </c>
      <c r="AC831" s="1" t="s">
        <v>50</v>
      </c>
      <c r="AD831" s="1">
        <v>8</v>
      </c>
      <c r="AE831">
        <v>1.17</v>
      </c>
      <c r="AF831" s="1">
        <v>0.6</v>
      </c>
      <c r="AG831" s="1" t="s">
        <v>50</v>
      </c>
      <c r="AH831" s="1">
        <v>104</v>
      </c>
      <c r="AI831">
        <v>107.9</v>
      </c>
      <c r="AJ831" s="1">
        <v>0.12</v>
      </c>
      <c r="AK831">
        <v>1.7000000000000001E-4</v>
      </c>
    </row>
    <row r="832" spans="1:37" x14ac:dyDescent="0.25">
      <c r="A832" t="s">
        <v>674</v>
      </c>
      <c r="B832">
        <v>1010002</v>
      </c>
      <c r="C832">
        <v>2015</v>
      </c>
      <c r="D832" t="s">
        <v>43</v>
      </c>
      <c r="E832" t="s">
        <v>44</v>
      </c>
      <c r="F832" t="s">
        <v>45</v>
      </c>
      <c r="G832" s="1" t="s">
        <v>680</v>
      </c>
      <c r="I832" s="1" t="s">
        <v>47</v>
      </c>
      <c r="J832" t="s">
        <v>86</v>
      </c>
      <c r="K832" t="s">
        <v>49</v>
      </c>
      <c r="L832" s="1">
        <v>264</v>
      </c>
      <c r="M832">
        <v>0</v>
      </c>
      <c r="N832">
        <v>0</v>
      </c>
      <c r="O832">
        <v>35.979999999999997</v>
      </c>
      <c r="P832">
        <v>0.08</v>
      </c>
      <c r="Q832">
        <v>0.08</v>
      </c>
      <c r="R832">
        <v>0.13</v>
      </c>
      <c r="S832">
        <v>0.13</v>
      </c>
      <c r="T832" s="1">
        <v>0</v>
      </c>
      <c r="U832" s="1">
        <v>2</v>
      </c>
      <c r="V832" s="1">
        <v>0</v>
      </c>
      <c r="W832" s="1" t="s">
        <v>49</v>
      </c>
      <c r="X832" s="1">
        <v>0</v>
      </c>
      <c r="Y832">
        <v>0</v>
      </c>
      <c r="Z832">
        <v>0</v>
      </c>
      <c r="AA832">
        <v>0</v>
      </c>
      <c r="AB832" s="1">
        <v>0</v>
      </c>
      <c r="AC832" s="1" t="s">
        <v>50</v>
      </c>
      <c r="AD832" s="1">
        <v>2</v>
      </c>
      <c r="AE832">
        <v>0</v>
      </c>
      <c r="AF832" s="1">
        <v>0</v>
      </c>
      <c r="AG832" s="1" t="s">
        <v>49</v>
      </c>
      <c r="AH832" s="1">
        <v>0</v>
      </c>
      <c r="AI832">
        <v>0</v>
      </c>
      <c r="AJ832" s="1">
        <v>0</v>
      </c>
      <c r="AK832">
        <v>0</v>
      </c>
    </row>
    <row r="833" spans="1:37" x14ac:dyDescent="0.25">
      <c r="A833" t="s">
        <v>681</v>
      </c>
      <c r="B833">
        <v>1011185</v>
      </c>
      <c r="C833">
        <v>2015</v>
      </c>
      <c r="D833" t="s">
        <v>43</v>
      </c>
      <c r="E833" t="s">
        <v>44</v>
      </c>
      <c r="F833" t="s">
        <v>45</v>
      </c>
      <c r="G833" s="1" t="s">
        <v>680</v>
      </c>
      <c r="I833" s="1" t="s">
        <v>47</v>
      </c>
      <c r="J833" t="s">
        <v>543</v>
      </c>
      <c r="K833" t="s">
        <v>49</v>
      </c>
      <c r="L833" s="1">
        <v>10968</v>
      </c>
      <c r="M833">
        <v>107.3</v>
      </c>
      <c r="N833">
        <v>49.7</v>
      </c>
      <c r="O833">
        <v>48.8</v>
      </c>
      <c r="P833">
        <v>1.3599999999999999E-2</v>
      </c>
      <c r="Q833">
        <v>1.3599999999999999E-2</v>
      </c>
      <c r="R833">
        <v>8.5599999999999996E-2</v>
      </c>
      <c r="S833">
        <v>8.5599999999999996E-2</v>
      </c>
      <c r="T833" s="1">
        <v>3</v>
      </c>
      <c r="U833" s="1">
        <v>6</v>
      </c>
      <c r="V833" s="1">
        <v>0</v>
      </c>
      <c r="W833" s="1" t="s">
        <v>49</v>
      </c>
      <c r="AC833" s="1" t="s">
        <v>49</v>
      </c>
      <c r="AG833" s="1" t="s">
        <v>50</v>
      </c>
      <c r="AH833" s="1">
        <v>6</v>
      </c>
      <c r="AI833">
        <v>95.677449999999993</v>
      </c>
      <c r="AJ833" s="1">
        <v>2.249E-2</v>
      </c>
      <c r="AK833">
        <v>1.6000000000000001E-4</v>
      </c>
    </row>
    <row r="834" spans="1:37" x14ac:dyDescent="0.25">
      <c r="A834" t="s">
        <v>682</v>
      </c>
      <c r="B834">
        <v>1009762</v>
      </c>
      <c r="C834">
        <v>2015</v>
      </c>
      <c r="D834" t="s">
        <v>43</v>
      </c>
      <c r="E834" t="s">
        <v>44</v>
      </c>
      <c r="F834" t="s">
        <v>45</v>
      </c>
      <c r="G834" s="1" t="s">
        <v>680</v>
      </c>
      <c r="I834" s="1" t="s">
        <v>47</v>
      </c>
      <c r="J834" t="s">
        <v>48</v>
      </c>
      <c r="K834" t="s">
        <v>49</v>
      </c>
      <c r="L834" s="1">
        <v>220107.4</v>
      </c>
      <c r="M834">
        <v>140</v>
      </c>
      <c r="N834">
        <v>35</v>
      </c>
      <c r="O834">
        <v>35.799999999999997</v>
      </c>
      <c r="P834">
        <v>1.4999999999999999E-2</v>
      </c>
      <c r="Q834">
        <v>2.5000000000000001E-2</v>
      </c>
      <c r="R834">
        <v>0.01</v>
      </c>
      <c r="S834">
        <v>0.15</v>
      </c>
      <c r="T834" s="1">
        <v>30</v>
      </c>
      <c r="U834" s="1">
        <v>57</v>
      </c>
      <c r="V834" s="1">
        <v>0</v>
      </c>
      <c r="W834" s="1" t="s">
        <v>49</v>
      </c>
      <c r="AC834" s="1" t="s">
        <v>50</v>
      </c>
      <c r="AD834" s="1">
        <v>55</v>
      </c>
      <c r="AE834">
        <v>1.27</v>
      </c>
      <c r="AF834" s="1">
        <v>3.24</v>
      </c>
      <c r="AG834" s="1" t="s">
        <v>50</v>
      </c>
      <c r="AH834" s="1">
        <v>2</v>
      </c>
      <c r="AI834">
        <v>7.8540000000000001</v>
      </c>
      <c r="AJ834" s="1">
        <v>2.7E-2</v>
      </c>
      <c r="AK834">
        <v>8.6000000000000007E-6</v>
      </c>
    </row>
    <row r="835" spans="1:37" x14ac:dyDescent="0.25">
      <c r="A835" t="s">
        <v>669</v>
      </c>
      <c r="B835">
        <v>1010190</v>
      </c>
      <c r="C835">
        <v>2015</v>
      </c>
      <c r="D835" t="s">
        <v>43</v>
      </c>
      <c r="E835" t="s">
        <v>44</v>
      </c>
      <c r="F835" t="s">
        <v>45</v>
      </c>
      <c r="G835" s="1" t="s">
        <v>683</v>
      </c>
      <c r="I835" s="1" t="s">
        <v>47</v>
      </c>
      <c r="J835" t="s">
        <v>86</v>
      </c>
      <c r="K835" t="s">
        <v>49</v>
      </c>
      <c r="L835" s="1">
        <v>1501647</v>
      </c>
      <c r="M835">
        <v>74</v>
      </c>
      <c r="N835">
        <v>35.6666667</v>
      </c>
      <c r="O835">
        <v>42.3</v>
      </c>
      <c r="P835">
        <v>1.8392800000000001E-2</v>
      </c>
      <c r="Q835">
        <v>1.8392800000000001E-2</v>
      </c>
      <c r="R835">
        <v>9.93092E-2</v>
      </c>
      <c r="S835">
        <v>9.93092E-2</v>
      </c>
      <c r="T835" s="1">
        <v>54</v>
      </c>
      <c r="U835" s="1">
        <v>169</v>
      </c>
      <c r="V835" s="1">
        <v>0</v>
      </c>
      <c r="W835" s="1" t="s">
        <v>49</v>
      </c>
      <c r="AC835" s="1" t="s">
        <v>49</v>
      </c>
      <c r="AG835" s="1" t="s">
        <v>50</v>
      </c>
      <c r="AH835" s="1">
        <v>169</v>
      </c>
      <c r="AI835">
        <v>61798.798006099998</v>
      </c>
      <c r="AJ835" s="1">
        <v>0.21890850000000001</v>
      </c>
      <c r="AK835">
        <v>4.6906499999999997E-2</v>
      </c>
    </row>
    <row r="836" spans="1:37" x14ac:dyDescent="0.25">
      <c r="A836" t="s">
        <v>647</v>
      </c>
      <c r="B836">
        <v>1008471</v>
      </c>
      <c r="C836">
        <v>2015</v>
      </c>
      <c r="D836" t="s">
        <v>43</v>
      </c>
      <c r="E836" t="s">
        <v>44</v>
      </c>
      <c r="F836" t="s">
        <v>45</v>
      </c>
      <c r="G836" s="1" t="s">
        <v>683</v>
      </c>
      <c r="I836" s="1" t="s">
        <v>47</v>
      </c>
      <c r="J836" t="s">
        <v>630</v>
      </c>
      <c r="K836" t="s">
        <v>49</v>
      </c>
      <c r="L836" s="1">
        <v>484152</v>
      </c>
      <c r="M836">
        <v>120</v>
      </c>
      <c r="N836">
        <v>80</v>
      </c>
      <c r="O836">
        <v>43</v>
      </c>
      <c r="P836">
        <v>9.6200000000000001E-3</v>
      </c>
      <c r="Q836">
        <v>9.6200000000000001E-3</v>
      </c>
      <c r="R836">
        <v>7.4120000000000005E-2</v>
      </c>
      <c r="S836">
        <v>7.4120000000000005E-2</v>
      </c>
      <c r="T836" s="1">
        <v>27</v>
      </c>
      <c r="U836" s="1">
        <v>36</v>
      </c>
      <c r="V836" s="1">
        <v>0</v>
      </c>
      <c r="W836" s="1" t="s">
        <v>49</v>
      </c>
      <c r="AC836" s="1" t="s">
        <v>50</v>
      </c>
      <c r="AD836" s="1">
        <v>2</v>
      </c>
      <c r="AE836">
        <v>0.3</v>
      </c>
      <c r="AF836" s="1">
        <v>0.16</v>
      </c>
      <c r="AG836" s="1" t="s">
        <v>50</v>
      </c>
      <c r="AH836" s="1">
        <v>36</v>
      </c>
      <c r="AI836">
        <v>1180</v>
      </c>
      <c r="AJ836" s="1">
        <v>0.22</v>
      </c>
      <c r="AK836">
        <v>1.8600000000000001E-3</v>
      </c>
    </row>
    <row r="837" spans="1:37" x14ac:dyDescent="0.25">
      <c r="A837" t="s">
        <v>673</v>
      </c>
      <c r="B837">
        <v>1008490</v>
      </c>
      <c r="C837">
        <v>2015</v>
      </c>
      <c r="D837" t="s">
        <v>43</v>
      </c>
      <c r="E837" t="s">
        <v>44</v>
      </c>
      <c r="F837" t="s">
        <v>45</v>
      </c>
      <c r="G837" s="1" t="s">
        <v>683</v>
      </c>
      <c r="I837" s="1" t="s">
        <v>62</v>
      </c>
      <c r="K837" t="s">
        <v>49</v>
      </c>
      <c r="L837" s="1">
        <v>58738</v>
      </c>
      <c r="M837">
        <v>75</v>
      </c>
      <c r="N837">
        <v>54.7</v>
      </c>
      <c r="O837">
        <v>52.1</v>
      </c>
      <c r="P837">
        <v>8.6999999999999994E-3</v>
      </c>
      <c r="Q837">
        <v>8.6999999999999994E-3</v>
      </c>
      <c r="R837">
        <v>0.1661</v>
      </c>
      <c r="S837">
        <v>0.1661</v>
      </c>
      <c r="T837" s="1">
        <v>8</v>
      </c>
      <c r="U837" s="1">
        <v>51</v>
      </c>
      <c r="V837" s="1">
        <v>0</v>
      </c>
      <c r="W837" s="1" t="s">
        <v>49</v>
      </c>
      <c r="AC837" s="1" t="s">
        <v>49</v>
      </c>
      <c r="AG837" s="1" t="s">
        <v>50</v>
      </c>
      <c r="AH837" s="1">
        <v>52</v>
      </c>
      <c r="AI837">
        <v>153.89152369999999</v>
      </c>
      <c r="AJ837" s="1">
        <v>7.2706800000000002E-2</v>
      </c>
      <c r="AK837">
        <v>1.3799999999999999E-4</v>
      </c>
    </row>
    <row r="838" spans="1:37" x14ac:dyDescent="0.25">
      <c r="A838" t="s">
        <v>684</v>
      </c>
      <c r="B838">
        <v>1010325</v>
      </c>
      <c r="C838">
        <v>2015</v>
      </c>
      <c r="D838" t="s">
        <v>43</v>
      </c>
      <c r="E838" t="s">
        <v>44</v>
      </c>
      <c r="F838" t="s">
        <v>45</v>
      </c>
      <c r="G838" s="1" t="s">
        <v>683</v>
      </c>
      <c r="I838" s="1" t="s">
        <v>47</v>
      </c>
      <c r="J838" t="s">
        <v>685</v>
      </c>
      <c r="K838" t="s">
        <v>49</v>
      </c>
      <c r="L838" s="1">
        <v>2014520.58</v>
      </c>
      <c r="M838">
        <v>71.459999999999994</v>
      </c>
      <c r="N838">
        <v>69.87</v>
      </c>
      <c r="O838">
        <v>40</v>
      </c>
      <c r="P838">
        <v>1.6999999999999999E-3</v>
      </c>
      <c r="Q838">
        <v>2.7E-2</v>
      </c>
      <c r="R838">
        <v>0.18540000000000001</v>
      </c>
      <c r="S838">
        <v>0.63993</v>
      </c>
      <c r="T838" s="1">
        <v>96</v>
      </c>
      <c r="U838" s="1">
        <v>463</v>
      </c>
      <c r="V838" s="1">
        <v>0</v>
      </c>
      <c r="W838" s="1" t="s">
        <v>49</v>
      </c>
      <c r="AC838" s="1" t="s">
        <v>49</v>
      </c>
      <c r="AG838" s="1" t="s">
        <v>50</v>
      </c>
      <c r="AH838" s="1">
        <v>463</v>
      </c>
      <c r="AI838">
        <v>219530.12400000001</v>
      </c>
      <c r="AJ838" s="1">
        <v>144.0599</v>
      </c>
      <c r="AK838">
        <v>5.8270000000000002E-2</v>
      </c>
    </row>
    <row r="839" spans="1:37" x14ac:dyDescent="0.25">
      <c r="A839" t="s">
        <v>679</v>
      </c>
      <c r="B839">
        <v>1011463</v>
      </c>
      <c r="C839">
        <v>2015</v>
      </c>
      <c r="D839" t="s">
        <v>43</v>
      </c>
      <c r="E839" t="s">
        <v>44</v>
      </c>
      <c r="F839" t="s">
        <v>45</v>
      </c>
      <c r="G839" s="1" t="s">
        <v>683</v>
      </c>
      <c r="I839" s="1" t="s">
        <v>47</v>
      </c>
      <c r="J839" t="s">
        <v>48</v>
      </c>
      <c r="K839" t="s">
        <v>49</v>
      </c>
      <c r="L839" s="1">
        <v>144324.71</v>
      </c>
      <c r="M839">
        <v>110</v>
      </c>
      <c r="N839">
        <v>42</v>
      </c>
      <c r="O839">
        <v>51.923076899999998</v>
      </c>
      <c r="P839">
        <v>1.9919999999999998E-3</v>
      </c>
      <c r="Q839">
        <v>3.32E-3</v>
      </c>
      <c r="R839">
        <v>0.2175</v>
      </c>
      <c r="S839">
        <v>0.36259999999999998</v>
      </c>
      <c r="T839" s="1">
        <v>18</v>
      </c>
      <c r="U839" s="1">
        <v>37</v>
      </c>
      <c r="V839" s="1">
        <v>0</v>
      </c>
      <c r="W839" s="1" t="s">
        <v>49</v>
      </c>
      <c r="AC839" s="1" t="s">
        <v>50</v>
      </c>
      <c r="AD839" s="1">
        <v>14</v>
      </c>
      <c r="AE839">
        <v>0.1031</v>
      </c>
      <c r="AF839" s="1">
        <v>4.1120999999999999</v>
      </c>
      <c r="AG839" s="1" t="s">
        <v>50</v>
      </c>
      <c r="AH839" s="1">
        <v>23</v>
      </c>
      <c r="AI839">
        <v>270.3553</v>
      </c>
      <c r="AJ839" s="1">
        <v>0.34689999999999999</v>
      </c>
      <c r="AK839">
        <v>4.6240000000000002E-4</v>
      </c>
    </row>
    <row r="840" spans="1:37" x14ac:dyDescent="0.25">
      <c r="A840" t="s">
        <v>686</v>
      </c>
      <c r="B840">
        <v>1008980</v>
      </c>
      <c r="C840">
        <v>2015</v>
      </c>
      <c r="D840" t="s">
        <v>43</v>
      </c>
      <c r="E840" t="s">
        <v>44</v>
      </c>
      <c r="F840" t="s">
        <v>45</v>
      </c>
      <c r="G840" s="1" t="s">
        <v>683</v>
      </c>
      <c r="I840" s="1" t="s">
        <v>47</v>
      </c>
      <c r="J840" t="s">
        <v>86</v>
      </c>
      <c r="K840" t="s">
        <v>49</v>
      </c>
      <c r="L840" s="1">
        <v>195763.23</v>
      </c>
      <c r="M840">
        <v>102.55</v>
      </c>
      <c r="N840">
        <v>38.880000000000003</v>
      </c>
      <c r="O840">
        <v>43.49</v>
      </c>
      <c r="P840">
        <v>2E-3</v>
      </c>
      <c r="Q840">
        <v>5.0000000000000001E-3</v>
      </c>
      <c r="R840">
        <v>4.2000000000000003E-2</v>
      </c>
      <c r="S840">
        <v>0.17499999999999999</v>
      </c>
      <c r="T840" s="1">
        <v>18</v>
      </c>
      <c r="U840" s="1">
        <v>85</v>
      </c>
      <c r="V840" s="1">
        <v>0</v>
      </c>
      <c r="W840" s="1" t="s">
        <v>49</v>
      </c>
      <c r="X840" s="1">
        <v>0</v>
      </c>
      <c r="AA840">
        <v>0</v>
      </c>
      <c r="AB840" s="1">
        <v>0</v>
      </c>
      <c r="AC840" s="1" t="s">
        <v>49</v>
      </c>
      <c r="AD840" s="1">
        <v>0</v>
      </c>
      <c r="AE840">
        <v>0</v>
      </c>
      <c r="AF840" s="1">
        <v>0</v>
      </c>
      <c r="AG840" s="1" t="s">
        <v>50</v>
      </c>
      <c r="AH840" s="1">
        <v>67</v>
      </c>
      <c r="AI840">
        <v>296.8</v>
      </c>
      <c r="AJ840" s="1">
        <v>0.1</v>
      </c>
      <c r="AK840">
        <v>0</v>
      </c>
    </row>
    <row r="841" spans="1:37" x14ac:dyDescent="0.25">
      <c r="A841" t="s">
        <v>649</v>
      </c>
      <c r="B841">
        <v>1008275</v>
      </c>
      <c r="C841">
        <v>2015</v>
      </c>
      <c r="D841" t="s">
        <v>43</v>
      </c>
      <c r="E841" t="s">
        <v>44</v>
      </c>
      <c r="F841" t="s">
        <v>45</v>
      </c>
      <c r="G841" s="1" t="s">
        <v>683</v>
      </c>
      <c r="I841" s="1" t="s">
        <v>62</v>
      </c>
      <c r="K841" t="s">
        <v>49</v>
      </c>
      <c r="L841" s="1">
        <v>14374.6855</v>
      </c>
      <c r="M841">
        <v>121</v>
      </c>
      <c r="N841">
        <v>28</v>
      </c>
      <c r="O841">
        <v>42.518999999999998</v>
      </c>
      <c r="P841">
        <v>5.4000000000000001E-4</v>
      </c>
      <c r="Q841">
        <v>5.4000000000000001E-4</v>
      </c>
      <c r="R841">
        <v>6.4460000000000003E-2</v>
      </c>
      <c r="S841">
        <v>6.4460000000000003E-2</v>
      </c>
      <c r="T841" s="1">
        <v>2</v>
      </c>
      <c r="U841" s="1">
        <v>5</v>
      </c>
      <c r="V841" s="1">
        <v>0</v>
      </c>
      <c r="W841" s="1" t="s">
        <v>49</v>
      </c>
      <c r="AC841" s="1" t="s">
        <v>49</v>
      </c>
      <c r="AG841" s="1" t="s">
        <v>50</v>
      </c>
      <c r="AH841" s="1">
        <v>5</v>
      </c>
      <c r="AI841">
        <v>2.8</v>
      </c>
      <c r="AJ841" s="1">
        <v>0</v>
      </c>
      <c r="AK841">
        <v>0</v>
      </c>
    </row>
    <row r="842" spans="1:37" x14ac:dyDescent="0.25">
      <c r="A842" t="s">
        <v>687</v>
      </c>
      <c r="B842">
        <v>1012021</v>
      </c>
      <c r="C842">
        <v>2015</v>
      </c>
      <c r="D842" t="s">
        <v>43</v>
      </c>
      <c r="E842" t="s">
        <v>44</v>
      </c>
      <c r="F842" t="s">
        <v>45</v>
      </c>
      <c r="G842" s="1" t="s">
        <v>683</v>
      </c>
      <c r="I842" s="1" t="s">
        <v>47</v>
      </c>
      <c r="J842" t="s">
        <v>541</v>
      </c>
      <c r="K842" t="s">
        <v>49</v>
      </c>
      <c r="L842" s="1">
        <v>2717</v>
      </c>
      <c r="M842">
        <v>106.66666669999999</v>
      </c>
      <c r="N842">
        <v>63.625</v>
      </c>
      <c r="O842">
        <v>41.2</v>
      </c>
      <c r="P842">
        <v>4.9037000000000004E-3</v>
      </c>
      <c r="Q842">
        <v>5.4666000000000003E-3</v>
      </c>
      <c r="R842">
        <v>0.45214100000000002</v>
      </c>
      <c r="S842">
        <v>0.48845499999999997</v>
      </c>
      <c r="T842" s="1">
        <v>1</v>
      </c>
      <c r="U842" s="1">
        <v>2</v>
      </c>
      <c r="V842" s="1">
        <v>0</v>
      </c>
      <c r="W842" s="1" t="s">
        <v>49</v>
      </c>
      <c r="AC842" s="1" t="s">
        <v>49</v>
      </c>
      <c r="AG842" s="1" t="s">
        <v>50</v>
      </c>
      <c r="AH842" s="1">
        <v>2</v>
      </c>
      <c r="AI842">
        <v>7.1979141000000002</v>
      </c>
      <c r="AJ842" s="1">
        <v>2.0558099999999999E-2</v>
      </c>
      <c r="AK842">
        <v>1.26E-5</v>
      </c>
    </row>
    <row r="843" spans="1:37" x14ac:dyDescent="0.25">
      <c r="A843" t="s">
        <v>675</v>
      </c>
      <c r="B843">
        <v>1011873</v>
      </c>
      <c r="C843">
        <v>2015</v>
      </c>
      <c r="D843" t="s">
        <v>43</v>
      </c>
      <c r="E843" t="s">
        <v>44</v>
      </c>
      <c r="F843" t="s">
        <v>45</v>
      </c>
      <c r="G843" s="1" t="s">
        <v>683</v>
      </c>
      <c r="I843" s="1" t="s">
        <v>47</v>
      </c>
      <c r="J843" t="s">
        <v>676</v>
      </c>
      <c r="K843" t="s">
        <v>49</v>
      </c>
      <c r="L843" s="1">
        <v>305193</v>
      </c>
      <c r="M843">
        <v>105.64275859999999</v>
      </c>
      <c r="N843">
        <v>31.8548276</v>
      </c>
      <c r="O843">
        <v>44.1317241</v>
      </c>
      <c r="P843">
        <v>1.3772000000000001E-3</v>
      </c>
      <c r="Q843">
        <v>0.1010842</v>
      </c>
      <c r="R843">
        <v>6.1057800000000002E-2</v>
      </c>
      <c r="S843">
        <v>0.70351149999999996</v>
      </c>
      <c r="T843" s="1">
        <v>29</v>
      </c>
      <c r="U843" s="1">
        <v>84</v>
      </c>
      <c r="V843" s="1">
        <v>0</v>
      </c>
      <c r="W843" s="1" t="s">
        <v>49</v>
      </c>
      <c r="AC843" s="1" t="s">
        <v>49</v>
      </c>
      <c r="AG843" s="1" t="s">
        <v>50</v>
      </c>
      <c r="AH843" s="1">
        <v>84</v>
      </c>
      <c r="AI843">
        <v>1279.2006538999999</v>
      </c>
      <c r="AJ843" s="1">
        <v>3.1031336999999999</v>
      </c>
      <c r="AK843">
        <v>1.1513999999999999E-3</v>
      </c>
    </row>
    <row r="844" spans="1:37" x14ac:dyDescent="0.25">
      <c r="A844" t="s">
        <v>669</v>
      </c>
      <c r="B844">
        <v>1010190</v>
      </c>
      <c r="C844">
        <v>2015</v>
      </c>
      <c r="D844" t="s">
        <v>43</v>
      </c>
      <c r="E844" t="s">
        <v>44</v>
      </c>
      <c r="F844" t="s">
        <v>45</v>
      </c>
      <c r="G844" s="1" t="s">
        <v>688</v>
      </c>
      <c r="I844" s="1" t="s">
        <v>47</v>
      </c>
      <c r="J844" t="s">
        <v>86</v>
      </c>
      <c r="K844" t="s">
        <v>49</v>
      </c>
      <c r="L844" s="1">
        <v>353109.75</v>
      </c>
      <c r="M844">
        <v>116.5</v>
      </c>
      <c r="N844">
        <v>30.5</v>
      </c>
      <c r="O844">
        <v>40.65</v>
      </c>
      <c r="P844">
        <v>1.1943499999999999E-2</v>
      </c>
      <c r="Q844">
        <v>1.1943499999999999E-2</v>
      </c>
      <c r="R844">
        <v>0.26696989999999998</v>
      </c>
      <c r="S844">
        <v>0.26696989999999998</v>
      </c>
      <c r="T844" s="1">
        <v>10</v>
      </c>
      <c r="U844" s="1">
        <v>32</v>
      </c>
      <c r="V844" s="1">
        <v>0</v>
      </c>
      <c r="W844" s="1" t="s">
        <v>49</v>
      </c>
      <c r="AC844" s="1" t="s">
        <v>49</v>
      </c>
      <c r="AG844" s="1" t="s">
        <v>50</v>
      </c>
      <c r="AH844" s="1">
        <v>32</v>
      </c>
      <c r="AI844">
        <v>286.83141649999999</v>
      </c>
      <c r="AJ844" s="1">
        <v>2.4888000000000002E-3</v>
      </c>
      <c r="AK844">
        <v>2.9980000000000002E-4</v>
      </c>
    </row>
    <row r="845" spans="1:37" x14ac:dyDescent="0.25">
      <c r="A845" t="s">
        <v>670</v>
      </c>
      <c r="B845">
        <v>1008617</v>
      </c>
      <c r="C845">
        <v>2015</v>
      </c>
      <c r="D845" t="s">
        <v>43</v>
      </c>
      <c r="E845" t="s">
        <v>44</v>
      </c>
      <c r="F845" t="s">
        <v>45</v>
      </c>
      <c r="G845" s="1" t="s">
        <v>688</v>
      </c>
      <c r="I845" s="1" t="s">
        <v>47</v>
      </c>
      <c r="J845" t="s">
        <v>611</v>
      </c>
      <c r="K845" t="s">
        <v>49</v>
      </c>
      <c r="L845" s="1">
        <v>95030.874793399998</v>
      </c>
      <c r="M845">
        <v>70</v>
      </c>
      <c r="N845">
        <v>18</v>
      </c>
      <c r="O845">
        <v>37.799999999999997</v>
      </c>
      <c r="P845">
        <v>1.6369999999999999E-2</v>
      </c>
      <c r="Q845">
        <v>1.6369999999999999E-2</v>
      </c>
      <c r="R845">
        <v>0.10672</v>
      </c>
      <c r="S845">
        <v>0.10672</v>
      </c>
      <c r="T845" s="1">
        <v>15</v>
      </c>
      <c r="U845" s="1">
        <v>15</v>
      </c>
      <c r="V845" s="1">
        <v>0</v>
      </c>
      <c r="W845" s="1" t="s">
        <v>49</v>
      </c>
      <c r="AC845" s="1" t="s">
        <v>50</v>
      </c>
      <c r="AD845" s="1">
        <v>9</v>
      </c>
      <c r="AE845">
        <v>1.2</v>
      </c>
      <c r="AF845" s="1">
        <v>0.18</v>
      </c>
      <c r="AG845" s="1" t="s">
        <v>50</v>
      </c>
      <c r="AH845" s="1">
        <v>6</v>
      </c>
      <c r="AI845">
        <v>6.2</v>
      </c>
      <c r="AJ845" s="1">
        <v>8.0000000000000002E-3</v>
      </c>
      <c r="AK845">
        <v>0</v>
      </c>
    </row>
    <row r="846" spans="1:37" x14ac:dyDescent="0.25">
      <c r="A846" t="s">
        <v>689</v>
      </c>
      <c r="B846">
        <v>1008577</v>
      </c>
      <c r="C846">
        <v>2015</v>
      </c>
      <c r="D846" t="s">
        <v>43</v>
      </c>
      <c r="E846" t="s">
        <v>44</v>
      </c>
      <c r="F846" t="s">
        <v>45</v>
      </c>
      <c r="G846" s="1" t="s">
        <v>690</v>
      </c>
      <c r="I846" s="1" t="s">
        <v>62</v>
      </c>
      <c r="K846" t="s">
        <v>49</v>
      </c>
      <c r="L846" s="1">
        <v>1254121.7</v>
      </c>
      <c r="M846">
        <v>130</v>
      </c>
      <c r="N846">
        <v>45</v>
      </c>
      <c r="O846">
        <v>44.48</v>
      </c>
      <c r="P846">
        <v>0</v>
      </c>
      <c r="Q846">
        <v>0</v>
      </c>
      <c r="R846">
        <v>6.6833199999999995E-2</v>
      </c>
      <c r="S846">
        <v>6.6833199999999995E-2</v>
      </c>
      <c r="T846" s="1">
        <v>36</v>
      </c>
      <c r="U846" s="1">
        <v>201</v>
      </c>
      <c r="V846" s="1">
        <v>99</v>
      </c>
      <c r="W846" s="1" t="s">
        <v>49</v>
      </c>
      <c r="AC846" s="1" t="s">
        <v>50</v>
      </c>
      <c r="AD846" s="1">
        <v>87</v>
      </c>
      <c r="AE846">
        <v>0</v>
      </c>
      <c r="AF846" s="1">
        <v>8.4700000000000006</v>
      </c>
      <c r="AG846" s="1" t="s">
        <v>50</v>
      </c>
      <c r="AH846" s="1">
        <v>114</v>
      </c>
      <c r="AI846">
        <v>1220.7</v>
      </c>
      <c r="AJ846" s="1">
        <v>0.13</v>
      </c>
      <c r="AK846">
        <v>2E-3</v>
      </c>
    </row>
    <row r="847" spans="1:37" x14ac:dyDescent="0.25">
      <c r="A847" t="s">
        <v>643</v>
      </c>
      <c r="B847">
        <v>1009197</v>
      </c>
      <c r="C847">
        <v>2015</v>
      </c>
      <c r="D847" t="s">
        <v>43</v>
      </c>
      <c r="E847" t="s">
        <v>44</v>
      </c>
      <c r="F847" t="s">
        <v>45</v>
      </c>
      <c r="G847" s="1" t="s">
        <v>690</v>
      </c>
      <c r="I847" s="1" t="s">
        <v>47</v>
      </c>
      <c r="J847" t="s">
        <v>86</v>
      </c>
      <c r="K847" t="s">
        <v>49</v>
      </c>
      <c r="L847" s="1">
        <v>25981.806670000002</v>
      </c>
      <c r="M847">
        <v>108.2</v>
      </c>
      <c r="N847">
        <v>38</v>
      </c>
      <c r="O847">
        <v>43.6</v>
      </c>
      <c r="P847">
        <v>0</v>
      </c>
      <c r="Q847">
        <v>0.03</v>
      </c>
      <c r="R847">
        <v>0.67</v>
      </c>
      <c r="S847">
        <v>0.87</v>
      </c>
      <c r="T847" s="1">
        <v>5</v>
      </c>
      <c r="U847" s="1">
        <v>19</v>
      </c>
      <c r="V847" s="1">
        <v>0</v>
      </c>
      <c r="W847" s="1" t="s">
        <v>49</v>
      </c>
      <c r="AC847" s="1" t="s">
        <v>49</v>
      </c>
      <c r="AG847" s="1" t="s">
        <v>50</v>
      </c>
      <c r="AH847" s="1">
        <v>19</v>
      </c>
      <c r="AI847">
        <v>16.69774</v>
      </c>
      <c r="AJ847" s="1">
        <v>9.4619999999999996E-2</v>
      </c>
      <c r="AK847">
        <v>4.0000000000000003E-5</v>
      </c>
    </row>
    <row r="848" spans="1:37" x14ac:dyDescent="0.25">
      <c r="A848" t="s">
        <v>669</v>
      </c>
      <c r="B848">
        <v>1010190</v>
      </c>
      <c r="C848">
        <v>2015</v>
      </c>
      <c r="D848" t="s">
        <v>43</v>
      </c>
      <c r="E848" t="s">
        <v>44</v>
      </c>
      <c r="F848" t="s">
        <v>45</v>
      </c>
      <c r="G848" s="1" t="s">
        <v>690</v>
      </c>
      <c r="I848" s="1" t="s">
        <v>47</v>
      </c>
      <c r="J848" t="s">
        <v>86</v>
      </c>
      <c r="K848" t="s">
        <v>49</v>
      </c>
      <c r="L848" s="1">
        <v>207415.01</v>
      </c>
      <c r="M848">
        <v>85.684210500000006</v>
      </c>
      <c r="N848">
        <v>34.684210499999999</v>
      </c>
      <c r="O848">
        <v>44.223783500000003</v>
      </c>
      <c r="P848">
        <v>9.3501999999999995E-3</v>
      </c>
      <c r="Q848">
        <v>9.3501999999999995E-3</v>
      </c>
      <c r="R848">
        <v>0.15063889999999999</v>
      </c>
      <c r="S848">
        <v>0.15063889999999999</v>
      </c>
      <c r="T848" s="1">
        <v>5</v>
      </c>
      <c r="U848" s="1">
        <v>15</v>
      </c>
      <c r="V848" s="1">
        <v>0</v>
      </c>
      <c r="W848" s="1" t="s">
        <v>49</v>
      </c>
      <c r="AC848" s="1" t="s">
        <v>49</v>
      </c>
      <c r="AG848" s="1" t="s">
        <v>50</v>
      </c>
      <c r="AH848" s="1">
        <v>15</v>
      </c>
      <c r="AI848">
        <v>4298.3300736000001</v>
      </c>
      <c r="AJ848" s="1">
        <v>2.0235099999999999E-2</v>
      </c>
      <c r="AK848">
        <v>3.6641E-3</v>
      </c>
    </row>
    <row r="849" spans="1:37" x14ac:dyDescent="0.25">
      <c r="A849" t="s">
        <v>671</v>
      </c>
      <c r="B849">
        <v>1011923</v>
      </c>
      <c r="C849">
        <v>2015</v>
      </c>
      <c r="D849" t="s">
        <v>43</v>
      </c>
      <c r="E849" t="s">
        <v>44</v>
      </c>
      <c r="F849" t="s">
        <v>45</v>
      </c>
      <c r="G849" s="1" t="s">
        <v>690</v>
      </c>
      <c r="I849" s="1" t="s">
        <v>47</v>
      </c>
      <c r="J849" t="s">
        <v>410</v>
      </c>
      <c r="K849" t="s">
        <v>49</v>
      </c>
      <c r="L849" s="1">
        <v>4242.2404200000001</v>
      </c>
      <c r="M849">
        <v>80</v>
      </c>
      <c r="N849">
        <v>50</v>
      </c>
      <c r="O849">
        <v>44.86</v>
      </c>
      <c r="P849">
        <v>2.9999999999999997E-4</v>
      </c>
      <c r="Q849">
        <v>2.9999999999999997E-4</v>
      </c>
      <c r="R849">
        <v>2.4199999999999999E-2</v>
      </c>
      <c r="S849">
        <v>2.4199999999999999E-2</v>
      </c>
      <c r="T849" s="1">
        <v>1</v>
      </c>
      <c r="U849" s="1">
        <v>0</v>
      </c>
      <c r="V849" s="1">
        <v>0</v>
      </c>
      <c r="W849" s="1" t="s">
        <v>49</v>
      </c>
      <c r="AC849" s="1" t="s">
        <v>49</v>
      </c>
      <c r="AG849" s="1" t="s">
        <v>50</v>
      </c>
      <c r="AH849" s="1">
        <v>2</v>
      </c>
      <c r="AI849">
        <v>5.3686843</v>
      </c>
      <c r="AJ849" s="1">
        <v>0.15137829999999999</v>
      </c>
      <c r="AK849">
        <v>1.03E-5</v>
      </c>
    </row>
    <row r="850" spans="1:37" x14ac:dyDescent="0.25">
      <c r="A850" t="s">
        <v>691</v>
      </c>
      <c r="B850">
        <v>1011250</v>
      </c>
      <c r="C850">
        <v>2015</v>
      </c>
      <c r="D850" t="s">
        <v>43</v>
      </c>
      <c r="E850" t="s">
        <v>44</v>
      </c>
      <c r="F850" t="s">
        <v>45</v>
      </c>
      <c r="G850" s="1" t="s">
        <v>690</v>
      </c>
      <c r="I850" s="1" t="s">
        <v>47</v>
      </c>
      <c r="J850" t="s">
        <v>48</v>
      </c>
      <c r="K850" t="s">
        <v>49</v>
      </c>
      <c r="L850" s="1">
        <v>1037396</v>
      </c>
      <c r="M850">
        <v>120</v>
      </c>
      <c r="N850">
        <v>45</v>
      </c>
      <c r="O850">
        <v>41.1</v>
      </c>
      <c r="P850">
        <v>0.04</v>
      </c>
      <c r="Q850">
        <v>0.05</v>
      </c>
      <c r="R850">
        <v>2E-3</v>
      </c>
      <c r="S850">
        <v>3.0000000000000001E-3</v>
      </c>
      <c r="T850" s="1">
        <v>54</v>
      </c>
      <c r="U850" s="1">
        <v>216</v>
      </c>
      <c r="V850" s="1">
        <v>0</v>
      </c>
      <c r="W850" s="1" t="s">
        <v>49</v>
      </c>
      <c r="AC850" s="1" t="s">
        <v>49</v>
      </c>
      <c r="AG850" s="1" t="s">
        <v>50</v>
      </c>
      <c r="AH850" s="1">
        <v>216</v>
      </c>
      <c r="AI850">
        <v>8557.1</v>
      </c>
      <c r="AJ850" s="1">
        <v>15.99</v>
      </c>
      <c r="AK850">
        <v>0.01</v>
      </c>
    </row>
    <row r="851" spans="1:37" x14ac:dyDescent="0.25">
      <c r="A851" t="s">
        <v>672</v>
      </c>
      <c r="B851">
        <v>1009106</v>
      </c>
      <c r="C851">
        <v>2015</v>
      </c>
      <c r="D851" t="s">
        <v>43</v>
      </c>
      <c r="E851" t="s">
        <v>44</v>
      </c>
      <c r="F851" t="s">
        <v>45</v>
      </c>
      <c r="G851" s="1" t="s">
        <v>690</v>
      </c>
      <c r="I851" s="1" t="s">
        <v>47</v>
      </c>
      <c r="J851" t="s">
        <v>72</v>
      </c>
      <c r="K851" t="s">
        <v>49</v>
      </c>
      <c r="L851" s="1">
        <v>6874</v>
      </c>
      <c r="M851">
        <v>90</v>
      </c>
      <c r="N851">
        <v>50</v>
      </c>
      <c r="O851">
        <v>39</v>
      </c>
      <c r="P851">
        <v>0.25816670000000003</v>
      </c>
      <c r="Q851">
        <v>0.87150000000000005</v>
      </c>
      <c r="R851">
        <v>5.1666999999999998E-3</v>
      </c>
      <c r="S851">
        <v>0.01</v>
      </c>
      <c r="T851" s="1">
        <v>2</v>
      </c>
      <c r="U851" s="1">
        <v>2</v>
      </c>
      <c r="V851" s="1">
        <v>0</v>
      </c>
      <c r="W851" s="1" t="s">
        <v>49</v>
      </c>
      <c r="AC851" s="1" t="s">
        <v>49</v>
      </c>
      <c r="AG851" s="1" t="s">
        <v>50</v>
      </c>
      <c r="AH851" s="1">
        <v>4</v>
      </c>
      <c r="AI851">
        <v>66.760629399999999</v>
      </c>
      <c r="AJ851" s="1">
        <v>2.1807699999999999E-2</v>
      </c>
      <c r="AK851">
        <v>5.7899999999999998E-5</v>
      </c>
    </row>
    <row r="852" spans="1:37" x14ac:dyDescent="0.25">
      <c r="A852" t="s">
        <v>647</v>
      </c>
      <c r="B852">
        <v>1008471</v>
      </c>
      <c r="C852">
        <v>2015</v>
      </c>
      <c r="D852" t="s">
        <v>43</v>
      </c>
      <c r="E852" t="s">
        <v>44</v>
      </c>
      <c r="F852" t="s">
        <v>45</v>
      </c>
      <c r="G852" s="1" t="s">
        <v>690</v>
      </c>
      <c r="I852" s="1" t="s">
        <v>47</v>
      </c>
      <c r="J852" t="s">
        <v>630</v>
      </c>
      <c r="K852" t="s">
        <v>49</v>
      </c>
      <c r="L852" s="1">
        <v>3502143</v>
      </c>
      <c r="M852">
        <v>120</v>
      </c>
      <c r="N852">
        <v>80</v>
      </c>
      <c r="O852">
        <v>43</v>
      </c>
      <c r="P852">
        <v>8.0800000000000004E-3</v>
      </c>
      <c r="Q852">
        <v>8.0800000000000004E-3</v>
      </c>
      <c r="R852">
        <v>8.0159999999999995E-2</v>
      </c>
      <c r="S852">
        <v>8.0159999999999995E-2</v>
      </c>
      <c r="T852" s="1">
        <v>203</v>
      </c>
      <c r="U852" s="1">
        <v>207</v>
      </c>
      <c r="V852" s="1">
        <v>0</v>
      </c>
      <c r="W852" s="1" t="s">
        <v>49</v>
      </c>
      <c r="AC852" s="1" t="s">
        <v>50</v>
      </c>
      <c r="AD852" s="1">
        <v>27</v>
      </c>
      <c r="AE852">
        <v>1.77</v>
      </c>
      <c r="AF852" s="1">
        <v>0.96</v>
      </c>
      <c r="AG852" s="1" t="s">
        <v>50</v>
      </c>
      <c r="AH852" s="1">
        <v>207</v>
      </c>
      <c r="AI852">
        <v>7739</v>
      </c>
      <c r="AJ852" s="1">
        <v>1.58</v>
      </c>
      <c r="AK852">
        <v>1.23E-2</v>
      </c>
    </row>
    <row r="853" spans="1:37" x14ac:dyDescent="0.25">
      <c r="A853" t="s">
        <v>673</v>
      </c>
      <c r="B853">
        <v>1008490</v>
      </c>
      <c r="C853">
        <v>2015</v>
      </c>
      <c r="D853" t="s">
        <v>43</v>
      </c>
      <c r="E853" t="s">
        <v>44</v>
      </c>
      <c r="F853" t="s">
        <v>45</v>
      </c>
      <c r="G853" s="1" t="s">
        <v>690</v>
      </c>
      <c r="I853" s="1" t="s">
        <v>62</v>
      </c>
      <c r="K853" t="s">
        <v>49</v>
      </c>
      <c r="L853" s="1">
        <v>14031</v>
      </c>
      <c r="M853">
        <v>80</v>
      </c>
      <c r="N853">
        <v>54.7</v>
      </c>
      <c r="O853">
        <v>51.4</v>
      </c>
      <c r="P853">
        <v>8.8000000000000005E-3</v>
      </c>
      <c r="Q853">
        <v>8.8000000000000005E-3</v>
      </c>
      <c r="R853">
        <v>0.1883</v>
      </c>
      <c r="S853">
        <v>0.1883</v>
      </c>
      <c r="T853" s="1">
        <v>2</v>
      </c>
      <c r="U853" s="1">
        <v>24</v>
      </c>
      <c r="V853" s="1">
        <v>0</v>
      </c>
      <c r="W853" s="1" t="s">
        <v>49</v>
      </c>
      <c r="AC853" s="1" t="s">
        <v>49</v>
      </c>
      <c r="AG853" s="1" t="s">
        <v>50</v>
      </c>
      <c r="AH853" s="1">
        <v>24</v>
      </c>
      <c r="AI853">
        <v>50.171069199999998</v>
      </c>
      <c r="AJ853" s="1">
        <v>2.8494200000000001E-2</v>
      </c>
      <c r="AK853">
        <v>4.7700000000000001E-5</v>
      </c>
    </row>
    <row r="854" spans="1:37" x14ac:dyDescent="0.25">
      <c r="A854" t="s">
        <v>674</v>
      </c>
      <c r="B854">
        <v>1010002</v>
      </c>
      <c r="C854">
        <v>2015</v>
      </c>
      <c r="D854" t="s">
        <v>43</v>
      </c>
      <c r="E854" t="s">
        <v>44</v>
      </c>
      <c r="F854" t="s">
        <v>45</v>
      </c>
      <c r="G854" s="1" t="s">
        <v>690</v>
      </c>
      <c r="I854" s="1" t="s">
        <v>47</v>
      </c>
      <c r="J854" t="s">
        <v>86</v>
      </c>
      <c r="K854" t="s">
        <v>49</v>
      </c>
      <c r="L854" s="1">
        <v>572287</v>
      </c>
      <c r="M854">
        <v>97.6</v>
      </c>
      <c r="N854">
        <v>41</v>
      </c>
      <c r="O854">
        <v>42.17</v>
      </c>
      <c r="P854">
        <v>0</v>
      </c>
      <c r="Q854">
        <v>0.28000000000000003</v>
      </c>
      <c r="R854">
        <v>0.18</v>
      </c>
      <c r="S854">
        <v>0.87</v>
      </c>
      <c r="T854" s="1">
        <v>26</v>
      </c>
      <c r="U854" s="1">
        <v>104</v>
      </c>
      <c r="V854" s="1">
        <v>0</v>
      </c>
      <c r="W854" s="1" t="s">
        <v>49</v>
      </c>
      <c r="X854" s="1">
        <v>0</v>
      </c>
      <c r="Y854">
        <v>0</v>
      </c>
      <c r="Z854">
        <v>0</v>
      </c>
      <c r="AA854">
        <v>0</v>
      </c>
      <c r="AB854" s="1">
        <v>0</v>
      </c>
      <c r="AC854" s="1" t="s">
        <v>50</v>
      </c>
      <c r="AD854" s="1">
        <v>48</v>
      </c>
      <c r="AE854">
        <v>4.7</v>
      </c>
      <c r="AF854" s="1">
        <v>51</v>
      </c>
      <c r="AG854" s="1" t="s">
        <v>50</v>
      </c>
      <c r="AH854" s="1">
        <v>56</v>
      </c>
      <c r="AI854">
        <v>738.9</v>
      </c>
      <c r="AJ854" s="1">
        <v>1.2</v>
      </c>
      <c r="AK854">
        <v>0</v>
      </c>
    </row>
    <row r="855" spans="1:37" x14ac:dyDescent="0.25">
      <c r="A855" t="s">
        <v>681</v>
      </c>
      <c r="B855">
        <v>1011185</v>
      </c>
      <c r="C855">
        <v>2015</v>
      </c>
      <c r="D855" t="s">
        <v>43</v>
      </c>
      <c r="E855" t="s">
        <v>44</v>
      </c>
      <c r="F855" t="s">
        <v>45</v>
      </c>
      <c r="G855" s="1" t="s">
        <v>690</v>
      </c>
      <c r="I855" s="1" t="s">
        <v>47</v>
      </c>
      <c r="J855" t="s">
        <v>543</v>
      </c>
      <c r="K855" t="s">
        <v>49</v>
      </c>
      <c r="L855" s="1">
        <v>2911</v>
      </c>
      <c r="M855">
        <v>107.3</v>
      </c>
      <c r="N855">
        <v>49.7</v>
      </c>
      <c r="O855">
        <v>41.2</v>
      </c>
      <c r="P855">
        <v>1.3599999999999999E-2</v>
      </c>
      <c r="Q855">
        <v>1.3599999999999999E-2</v>
      </c>
      <c r="R855">
        <v>8.5599999999999996E-2</v>
      </c>
      <c r="S855">
        <v>8.5599999999999996E-2</v>
      </c>
      <c r="T855" s="1">
        <v>1</v>
      </c>
      <c r="U855" s="1">
        <v>2</v>
      </c>
      <c r="V855" s="1">
        <v>0</v>
      </c>
      <c r="W855" s="1" t="s">
        <v>49</v>
      </c>
      <c r="AC855" s="1" t="s">
        <v>49</v>
      </c>
      <c r="AG855" s="1" t="s">
        <v>50</v>
      </c>
      <c r="AH855" s="1">
        <v>2</v>
      </c>
      <c r="AI855">
        <v>25.39357</v>
      </c>
      <c r="AJ855" s="1">
        <v>5.9699999999999996E-3</v>
      </c>
      <c r="AK855">
        <v>4.0000000000000003E-5</v>
      </c>
    </row>
    <row r="856" spans="1:37" x14ac:dyDescent="0.25">
      <c r="A856" t="s">
        <v>684</v>
      </c>
      <c r="B856">
        <v>1010325</v>
      </c>
      <c r="C856">
        <v>2015</v>
      </c>
      <c r="D856" t="s">
        <v>43</v>
      </c>
      <c r="E856" t="s">
        <v>44</v>
      </c>
      <c r="F856" t="s">
        <v>45</v>
      </c>
      <c r="G856" s="1" t="s">
        <v>690</v>
      </c>
      <c r="I856" s="1" t="s">
        <v>47</v>
      </c>
      <c r="J856" t="s">
        <v>685</v>
      </c>
      <c r="K856" t="s">
        <v>49</v>
      </c>
      <c r="L856" s="1">
        <v>4372.96</v>
      </c>
      <c r="M856">
        <v>71.459999999999994</v>
      </c>
      <c r="N856">
        <v>69.87</v>
      </c>
      <c r="O856">
        <v>30</v>
      </c>
      <c r="P856">
        <v>2.5000000000000001E-2</v>
      </c>
      <c r="Q856">
        <v>2.5000000000000001E-2</v>
      </c>
      <c r="R856">
        <v>0.50780000000000003</v>
      </c>
      <c r="S856">
        <v>0.50780000000000003</v>
      </c>
      <c r="T856" s="1">
        <v>1</v>
      </c>
      <c r="U856" s="1">
        <v>28</v>
      </c>
      <c r="V856" s="1">
        <v>0</v>
      </c>
      <c r="W856" s="1" t="s">
        <v>49</v>
      </c>
      <c r="AC856" s="1" t="s">
        <v>49</v>
      </c>
      <c r="AG856" s="1" t="s">
        <v>50</v>
      </c>
      <c r="AH856" s="1">
        <v>28</v>
      </c>
      <c r="AI856">
        <v>877.8</v>
      </c>
      <c r="AJ856" s="1">
        <v>0.24907000000000001</v>
      </c>
      <c r="AK856">
        <v>1.9999999999999999E-7</v>
      </c>
    </row>
    <row r="857" spans="1:37" x14ac:dyDescent="0.25">
      <c r="A857" t="s">
        <v>678</v>
      </c>
      <c r="B857">
        <v>1010521</v>
      </c>
      <c r="C857">
        <v>2015</v>
      </c>
      <c r="D857" t="s">
        <v>43</v>
      </c>
      <c r="E857" t="s">
        <v>44</v>
      </c>
      <c r="F857" t="s">
        <v>45</v>
      </c>
      <c r="G857" s="1" t="s">
        <v>690</v>
      </c>
      <c r="I857" s="1" t="s">
        <v>47</v>
      </c>
      <c r="J857" t="s">
        <v>48</v>
      </c>
      <c r="K857" t="s">
        <v>49</v>
      </c>
      <c r="L857" s="1">
        <v>142847</v>
      </c>
      <c r="M857">
        <v>55</v>
      </c>
      <c r="N857">
        <v>30</v>
      </c>
      <c r="O857">
        <v>42.6</v>
      </c>
      <c r="P857">
        <v>1.5083E-3</v>
      </c>
      <c r="Q857">
        <v>2.5138000000000001E-3</v>
      </c>
      <c r="R857">
        <v>6.2101499999999997E-2</v>
      </c>
      <c r="S857">
        <v>0.1035025</v>
      </c>
      <c r="T857" s="1">
        <v>0</v>
      </c>
      <c r="U857" s="1">
        <v>27</v>
      </c>
      <c r="V857" s="1">
        <v>0</v>
      </c>
      <c r="W857" s="1" t="s">
        <v>49</v>
      </c>
      <c r="AC857" s="1" t="s">
        <v>49</v>
      </c>
      <c r="AG857" s="1" t="s">
        <v>50</v>
      </c>
      <c r="AH857" s="1">
        <v>27</v>
      </c>
      <c r="AI857">
        <v>1407.2883801999999</v>
      </c>
      <c r="AJ857" s="1">
        <v>0.38678410000000002</v>
      </c>
      <c r="AK857">
        <v>2.3272000000000002E-3</v>
      </c>
    </row>
    <row r="858" spans="1:37" x14ac:dyDescent="0.25">
      <c r="A858" t="s">
        <v>648</v>
      </c>
      <c r="B858">
        <v>1009793</v>
      </c>
      <c r="C858">
        <v>2015</v>
      </c>
      <c r="D858" t="s">
        <v>43</v>
      </c>
      <c r="E858" t="s">
        <v>44</v>
      </c>
      <c r="F858" t="s">
        <v>45</v>
      </c>
      <c r="G858" s="1" t="s">
        <v>690</v>
      </c>
      <c r="I858" s="1" t="s">
        <v>47</v>
      </c>
      <c r="J858" t="s">
        <v>48</v>
      </c>
      <c r="K858" t="s">
        <v>49</v>
      </c>
      <c r="L858" s="1">
        <v>4183248.44</v>
      </c>
      <c r="M858">
        <v>111</v>
      </c>
      <c r="N858">
        <v>45</v>
      </c>
      <c r="O858">
        <v>43</v>
      </c>
      <c r="P858">
        <v>1.9599999999999999E-3</v>
      </c>
      <c r="Q858">
        <v>5.4619999999999998E-3</v>
      </c>
      <c r="R858">
        <v>4.3929000000000003E-2</v>
      </c>
      <c r="S858">
        <v>0.15359700000000001</v>
      </c>
      <c r="T858" s="1">
        <v>181</v>
      </c>
      <c r="U858" s="1">
        <v>543</v>
      </c>
      <c r="V858" s="1">
        <v>0</v>
      </c>
      <c r="W858" s="1" t="s">
        <v>50</v>
      </c>
      <c r="X858" s="1">
        <v>126</v>
      </c>
      <c r="Y858">
        <v>19.32</v>
      </c>
      <c r="Z858">
        <v>158.34</v>
      </c>
      <c r="AA858">
        <v>0.2</v>
      </c>
      <c r="AB858" s="1">
        <v>1.6</v>
      </c>
      <c r="AC858" s="1" t="s">
        <v>49</v>
      </c>
      <c r="AG858" s="1" t="s">
        <v>50</v>
      </c>
      <c r="AH858" s="1">
        <v>417</v>
      </c>
      <c r="AI858">
        <v>19584.0198323</v>
      </c>
      <c r="AJ858" s="1">
        <v>8.1449549999999995</v>
      </c>
      <c r="AK858">
        <v>1.70546E-2</v>
      </c>
    </row>
    <row r="859" spans="1:37" x14ac:dyDescent="0.25">
      <c r="A859" t="s">
        <v>649</v>
      </c>
      <c r="B859">
        <v>1008275</v>
      </c>
      <c r="C859">
        <v>2015</v>
      </c>
      <c r="D859" t="s">
        <v>43</v>
      </c>
      <c r="E859" t="s">
        <v>44</v>
      </c>
      <c r="F859" t="s">
        <v>45</v>
      </c>
      <c r="G859" s="1" t="s">
        <v>690</v>
      </c>
      <c r="I859" s="1" t="s">
        <v>62</v>
      </c>
      <c r="K859" t="s">
        <v>49</v>
      </c>
      <c r="L859" s="1">
        <v>8991.2275000000009</v>
      </c>
      <c r="M859">
        <v>76</v>
      </c>
      <c r="N859">
        <v>30</v>
      </c>
      <c r="O859">
        <v>41.892000000000003</v>
      </c>
      <c r="P859">
        <v>4.5100000000000001E-3</v>
      </c>
      <c r="Q859">
        <v>4.5100000000000001E-3</v>
      </c>
      <c r="R859">
        <v>0.15578</v>
      </c>
      <c r="S859">
        <v>0.15578</v>
      </c>
      <c r="T859" s="1">
        <v>1</v>
      </c>
      <c r="U859" s="1">
        <v>2</v>
      </c>
      <c r="V859" s="1">
        <v>0</v>
      </c>
      <c r="W859" s="1" t="s">
        <v>49</v>
      </c>
      <c r="AC859" s="1" t="s">
        <v>49</v>
      </c>
      <c r="AG859" s="1" t="s">
        <v>50</v>
      </c>
      <c r="AH859" s="1">
        <v>2</v>
      </c>
      <c r="AI859">
        <v>0.2</v>
      </c>
      <c r="AJ859" s="1">
        <v>0</v>
      </c>
      <c r="AK859">
        <v>0</v>
      </c>
    </row>
    <row r="860" spans="1:37" x14ac:dyDescent="0.25">
      <c r="A860" t="s">
        <v>687</v>
      </c>
      <c r="B860">
        <v>1012021</v>
      </c>
      <c r="C860">
        <v>2015</v>
      </c>
      <c r="D860" t="s">
        <v>43</v>
      </c>
      <c r="E860" t="s">
        <v>44</v>
      </c>
      <c r="F860" t="s">
        <v>45</v>
      </c>
      <c r="G860" s="1" t="s">
        <v>690</v>
      </c>
      <c r="I860" s="1" t="s">
        <v>47</v>
      </c>
      <c r="J860" t="s">
        <v>541</v>
      </c>
      <c r="K860" t="s">
        <v>49</v>
      </c>
      <c r="L860" s="1">
        <v>35248</v>
      </c>
      <c r="M860">
        <v>106.66666669999999</v>
      </c>
      <c r="N860">
        <v>63.625</v>
      </c>
      <c r="O860">
        <v>39.633333299999997</v>
      </c>
      <c r="P860">
        <v>4.9037000000000004E-3</v>
      </c>
      <c r="Q860">
        <v>5.4666000000000003E-3</v>
      </c>
      <c r="R860">
        <v>0.45214100000000002</v>
      </c>
      <c r="S860">
        <v>0.48845499999999997</v>
      </c>
      <c r="T860" s="1">
        <v>3</v>
      </c>
      <c r="U860" s="1">
        <v>12</v>
      </c>
      <c r="V860" s="1">
        <v>0</v>
      </c>
      <c r="W860" s="1" t="s">
        <v>49</v>
      </c>
      <c r="AC860" s="1" t="s">
        <v>49</v>
      </c>
      <c r="AG860" s="1" t="s">
        <v>50</v>
      </c>
      <c r="AH860" s="1">
        <v>12</v>
      </c>
      <c r="AI860">
        <v>93.379491099999996</v>
      </c>
      <c r="AJ860" s="1">
        <v>0.2287844</v>
      </c>
      <c r="AK860">
        <v>1.629E-4</v>
      </c>
    </row>
    <row r="861" spans="1:37" x14ac:dyDescent="0.25">
      <c r="A861" t="s">
        <v>692</v>
      </c>
      <c r="B861">
        <v>1009261</v>
      </c>
      <c r="C861">
        <v>2015</v>
      </c>
      <c r="D861" t="s">
        <v>43</v>
      </c>
      <c r="E861" t="s">
        <v>44</v>
      </c>
      <c r="F861" t="s">
        <v>45</v>
      </c>
      <c r="G861" s="1" t="s">
        <v>690</v>
      </c>
      <c r="I861" s="1" t="s">
        <v>47</v>
      </c>
      <c r="J861" t="s">
        <v>86</v>
      </c>
      <c r="K861" t="s">
        <v>49</v>
      </c>
      <c r="L861" s="1">
        <v>27607.61</v>
      </c>
      <c r="M861">
        <v>100</v>
      </c>
      <c r="N861">
        <v>75</v>
      </c>
      <c r="O861">
        <v>43.529224999999997</v>
      </c>
      <c r="P861">
        <v>2.1174399999999999E-2</v>
      </c>
      <c r="Q861">
        <v>2.1174399999999999E-2</v>
      </c>
      <c r="R861">
        <v>0.67225389999999996</v>
      </c>
      <c r="S861">
        <v>0.67225389999999996</v>
      </c>
      <c r="T861" s="1">
        <v>2</v>
      </c>
      <c r="U861" s="1">
        <v>2</v>
      </c>
      <c r="V861" s="1">
        <v>0</v>
      </c>
      <c r="W861" s="1" t="s">
        <v>49</v>
      </c>
      <c r="AC861" s="1" t="s">
        <v>49</v>
      </c>
      <c r="AG861" s="1" t="s">
        <v>50</v>
      </c>
      <c r="AH861" s="1">
        <v>2</v>
      </c>
      <c r="AI861">
        <v>41.32403</v>
      </c>
      <c r="AJ861" s="1">
        <v>0.13194</v>
      </c>
      <c r="AK861">
        <v>6.9999999999999994E-5</v>
      </c>
    </row>
    <row r="862" spans="1:37" x14ac:dyDescent="0.25">
      <c r="A862" t="s">
        <v>693</v>
      </c>
      <c r="B862">
        <v>1008859</v>
      </c>
      <c r="C862">
        <v>2015</v>
      </c>
      <c r="D862" t="s">
        <v>43</v>
      </c>
      <c r="E862" t="s">
        <v>44</v>
      </c>
      <c r="F862" t="s">
        <v>45</v>
      </c>
      <c r="G862" s="1" t="s">
        <v>690</v>
      </c>
      <c r="I862" s="1" t="s">
        <v>47</v>
      </c>
      <c r="J862" t="s">
        <v>86</v>
      </c>
      <c r="K862" t="s">
        <v>49</v>
      </c>
      <c r="L862" s="1">
        <v>2228421.5262000002</v>
      </c>
      <c r="M862">
        <v>86.54</v>
      </c>
      <c r="N862">
        <v>32.28</v>
      </c>
      <c r="O862">
        <v>36.020000000000003</v>
      </c>
      <c r="P862">
        <v>0</v>
      </c>
      <c r="Q862">
        <v>0.186</v>
      </c>
      <c r="R862">
        <v>0.20300000000000001</v>
      </c>
      <c r="S862">
        <v>0.871</v>
      </c>
      <c r="T862" s="1">
        <v>287</v>
      </c>
      <c r="U862" s="1">
        <v>1034</v>
      </c>
      <c r="V862" s="1">
        <v>0</v>
      </c>
      <c r="W862" s="1" t="s">
        <v>50</v>
      </c>
      <c r="X862" s="1">
        <v>60</v>
      </c>
      <c r="Y862">
        <v>8.4</v>
      </c>
      <c r="Z862">
        <v>43.5</v>
      </c>
      <c r="AA862">
        <v>0</v>
      </c>
      <c r="AB862" s="1">
        <v>0</v>
      </c>
      <c r="AC862" s="1" t="s">
        <v>50</v>
      </c>
      <c r="AD862" s="1">
        <v>32</v>
      </c>
      <c r="AE862">
        <v>0.6</v>
      </c>
      <c r="AF862" s="1">
        <v>7.2</v>
      </c>
      <c r="AG862" s="1" t="s">
        <v>50</v>
      </c>
      <c r="AH862" s="1">
        <v>455</v>
      </c>
      <c r="AI862">
        <v>1245.2</v>
      </c>
      <c r="AJ862" s="1">
        <v>3.6</v>
      </c>
      <c r="AK862">
        <v>0</v>
      </c>
    </row>
    <row r="863" spans="1:37" x14ac:dyDescent="0.25">
      <c r="A863" t="s">
        <v>694</v>
      </c>
      <c r="B863">
        <v>1009607</v>
      </c>
      <c r="C863">
        <v>2015</v>
      </c>
      <c r="D863" t="s">
        <v>43</v>
      </c>
      <c r="E863" t="s">
        <v>44</v>
      </c>
      <c r="F863" t="s">
        <v>45</v>
      </c>
      <c r="G863" s="1" t="s">
        <v>695</v>
      </c>
      <c r="I863" s="1" t="s">
        <v>47</v>
      </c>
      <c r="J863" t="s">
        <v>86</v>
      </c>
      <c r="K863" t="s">
        <v>49</v>
      </c>
      <c r="L863" s="1">
        <v>225284.41666670001</v>
      </c>
      <c r="M863">
        <v>79</v>
      </c>
      <c r="N863">
        <v>37</v>
      </c>
      <c r="O863">
        <v>41.4</v>
      </c>
      <c r="P863">
        <v>4.8395000000000001E-3</v>
      </c>
      <c r="Q863">
        <v>4.8395000000000001E-3</v>
      </c>
      <c r="R863">
        <v>0.12798909999999999</v>
      </c>
      <c r="S863">
        <v>0.12798909999999999</v>
      </c>
      <c r="T863" s="1">
        <v>9</v>
      </c>
      <c r="U863" s="1">
        <v>48</v>
      </c>
      <c r="V863" s="1">
        <v>0</v>
      </c>
      <c r="W863" s="1" t="s">
        <v>49</v>
      </c>
      <c r="AC863" s="1" t="s">
        <v>49</v>
      </c>
      <c r="AG863" s="1" t="s">
        <v>50</v>
      </c>
      <c r="AH863" s="1">
        <v>48</v>
      </c>
      <c r="AI863">
        <v>541.8967778</v>
      </c>
      <c r="AJ863" s="1">
        <v>0.29004229999999998</v>
      </c>
      <c r="AK863">
        <v>5.1639999999999998E-4</v>
      </c>
    </row>
    <row r="864" spans="1:37" x14ac:dyDescent="0.25">
      <c r="A864" t="s">
        <v>689</v>
      </c>
      <c r="B864">
        <v>1008577</v>
      </c>
      <c r="C864">
        <v>2015</v>
      </c>
      <c r="D864" t="s">
        <v>43</v>
      </c>
      <c r="E864" t="s">
        <v>44</v>
      </c>
      <c r="F864" t="s">
        <v>45</v>
      </c>
      <c r="G864" s="1" t="s">
        <v>695</v>
      </c>
      <c r="I864" s="1" t="s">
        <v>62</v>
      </c>
      <c r="K864" t="s">
        <v>49</v>
      </c>
      <c r="L864" s="1">
        <v>536624.85</v>
      </c>
      <c r="M864">
        <v>140</v>
      </c>
      <c r="N864">
        <v>75</v>
      </c>
      <c r="O864">
        <v>43.69</v>
      </c>
      <c r="P864">
        <v>5.0387000000000001E-3</v>
      </c>
      <c r="Q864">
        <v>5.0387000000000001E-3</v>
      </c>
      <c r="R864">
        <v>9.5849400000000001E-2</v>
      </c>
      <c r="S864">
        <v>9.5849400000000001E-2</v>
      </c>
      <c r="T864" s="1">
        <v>20</v>
      </c>
      <c r="U864" s="1">
        <v>87</v>
      </c>
      <c r="V864" s="1">
        <v>0</v>
      </c>
      <c r="W864" s="1" t="s">
        <v>49</v>
      </c>
      <c r="AC864" s="1" t="s">
        <v>49</v>
      </c>
      <c r="AG864" s="1" t="s">
        <v>50</v>
      </c>
      <c r="AH864" s="1">
        <v>87</v>
      </c>
      <c r="AI864">
        <v>1619.8</v>
      </c>
      <c r="AJ864" s="1">
        <v>0.18</v>
      </c>
      <c r="AK864">
        <v>2E-3</v>
      </c>
    </row>
    <row r="865" spans="1:37" x14ac:dyDescent="0.25">
      <c r="A865" t="s">
        <v>643</v>
      </c>
      <c r="B865">
        <v>1009197</v>
      </c>
      <c r="C865">
        <v>2015</v>
      </c>
      <c r="D865" t="s">
        <v>43</v>
      </c>
      <c r="E865" t="s">
        <v>44</v>
      </c>
      <c r="F865" t="s">
        <v>45</v>
      </c>
      <c r="G865" s="1" t="s">
        <v>695</v>
      </c>
      <c r="I865" s="1" t="s">
        <v>47</v>
      </c>
      <c r="J865" t="s">
        <v>86</v>
      </c>
      <c r="K865" t="s">
        <v>49</v>
      </c>
      <c r="L865" s="1">
        <v>4301696.5868800003</v>
      </c>
      <c r="M865">
        <v>119.41</v>
      </c>
      <c r="N865">
        <v>35.07</v>
      </c>
      <c r="O865">
        <v>44.78</v>
      </c>
      <c r="P865">
        <v>0</v>
      </c>
      <c r="Q865">
        <v>0.5</v>
      </c>
      <c r="R865">
        <v>0.06</v>
      </c>
      <c r="S865">
        <v>0.89</v>
      </c>
      <c r="T865" s="1">
        <v>228</v>
      </c>
      <c r="U865" s="1">
        <v>850</v>
      </c>
      <c r="V865" s="1">
        <v>0</v>
      </c>
      <c r="W865" s="1" t="s">
        <v>49</v>
      </c>
      <c r="AC865" s="1" t="s">
        <v>50</v>
      </c>
      <c r="AD865" s="1">
        <v>10</v>
      </c>
      <c r="AE865">
        <v>2.3138100000000001</v>
      </c>
      <c r="AF865" s="1">
        <v>56.729689999999998</v>
      </c>
      <c r="AG865" s="1" t="s">
        <v>50</v>
      </c>
      <c r="AH865" s="1">
        <v>319</v>
      </c>
      <c r="AI865">
        <v>1682.1389999999999</v>
      </c>
      <c r="AJ865" s="1">
        <v>9.3663399999999992</v>
      </c>
      <c r="AK865">
        <v>3.4299999999999999E-3</v>
      </c>
    </row>
    <row r="866" spans="1:37" x14ac:dyDescent="0.25">
      <c r="A866" t="s">
        <v>669</v>
      </c>
      <c r="B866">
        <v>1010190</v>
      </c>
      <c r="C866">
        <v>2015</v>
      </c>
      <c r="D866" t="s">
        <v>43</v>
      </c>
      <c r="E866" t="s">
        <v>44</v>
      </c>
      <c r="F866" t="s">
        <v>45</v>
      </c>
      <c r="G866" s="1" t="s">
        <v>695</v>
      </c>
      <c r="I866" s="1" t="s">
        <v>47</v>
      </c>
      <c r="J866" t="s">
        <v>86</v>
      </c>
      <c r="K866" t="s">
        <v>49</v>
      </c>
      <c r="L866" s="1">
        <v>674521.94</v>
      </c>
      <c r="M866">
        <v>107.33333330000001</v>
      </c>
      <c r="N866">
        <v>37.6666667</v>
      </c>
      <c r="O866">
        <v>39.733333299999998</v>
      </c>
      <c r="P866">
        <v>1.7485899999999999E-2</v>
      </c>
      <c r="Q866">
        <v>1.7485899999999999E-2</v>
      </c>
      <c r="R866">
        <v>9.4241699999999998E-2</v>
      </c>
      <c r="S866">
        <v>9.4241699999999998E-2</v>
      </c>
      <c r="T866" s="1">
        <v>24</v>
      </c>
      <c r="U866" s="1">
        <v>36</v>
      </c>
      <c r="V866" s="1">
        <v>0</v>
      </c>
      <c r="W866" s="1" t="s">
        <v>49</v>
      </c>
      <c r="AC866" s="1" t="s">
        <v>49</v>
      </c>
      <c r="AG866" s="1" t="s">
        <v>50</v>
      </c>
      <c r="AH866" s="1">
        <v>36</v>
      </c>
      <c r="AI866">
        <v>14520.944927799999</v>
      </c>
      <c r="AJ866" s="1">
        <v>5.5186300000000001E-2</v>
      </c>
      <c r="AK866">
        <v>1.12645E-2</v>
      </c>
    </row>
    <row r="867" spans="1:37" x14ac:dyDescent="0.25">
      <c r="A867" t="s">
        <v>645</v>
      </c>
      <c r="B867">
        <v>1007482</v>
      </c>
      <c r="C867">
        <v>2015</v>
      </c>
      <c r="D867" t="s">
        <v>43</v>
      </c>
      <c r="E867" t="s">
        <v>44</v>
      </c>
      <c r="F867" t="s">
        <v>45</v>
      </c>
      <c r="G867" s="1" t="s">
        <v>695</v>
      </c>
      <c r="I867" s="1" t="s">
        <v>47</v>
      </c>
      <c r="J867" t="s">
        <v>646</v>
      </c>
      <c r="K867" t="s">
        <v>49</v>
      </c>
      <c r="L867" s="1">
        <v>1151133.78</v>
      </c>
      <c r="M867">
        <v>110</v>
      </c>
      <c r="N867">
        <v>35</v>
      </c>
      <c r="O867">
        <v>41</v>
      </c>
      <c r="P867">
        <v>2.7000000000000001E-3</v>
      </c>
      <c r="Q867">
        <v>2.7000000000000001E-3</v>
      </c>
      <c r="R867">
        <v>4.2999999999999997E-2</v>
      </c>
      <c r="S867">
        <v>4.2999999999999997E-2</v>
      </c>
      <c r="T867" s="1">
        <v>47</v>
      </c>
      <c r="U867" s="1">
        <v>189</v>
      </c>
      <c r="V867" s="1">
        <v>0</v>
      </c>
      <c r="W867" s="1" t="s">
        <v>49</v>
      </c>
      <c r="AC867" s="1" t="s">
        <v>49</v>
      </c>
      <c r="AG867" s="1" t="s">
        <v>50</v>
      </c>
      <c r="AH867" s="1">
        <v>189</v>
      </c>
      <c r="AI867">
        <v>9922.3597000000009</v>
      </c>
      <c r="AJ867" s="1">
        <v>1.9902</v>
      </c>
      <c r="AK867">
        <v>8.2000000000000007E-3</v>
      </c>
    </row>
    <row r="868" spans="1:37" x14ac:dyDescent="0.25">
      <c r="A868" t="s">
        <v>696</v>
      </c>
      <c r="B868">
        <v>1008173</v>
      </c>
      <c r="C868">
        <v>2015</v>
      </c>
      <c r="D868" t="s">
        <v>43</v>
      </c>
      <c r="E868" t="s">
        <v>44</v>
      </c>
      <c r="F868" t="s">
        <v>45</v>
      </c>
      <c r="G868" s="1" t="s">
        <v>695</v>
      </c>
      <c r="I868" s="1" t="s">
        <v>47</v>
      </c>
      <c r="J868" t="s">
        <v>697</v>
      </c>
      <c r="K868" t="s">
        <v>49</v>
      </c>
      <c r="L868" s="1">
        <v>13542014.02</v>
      </c>
      <c r="M868">
        <v>60</v>
      </c>
      <c r="N868">
        <v>0</v>
      </c>
      <c r="O868">
        <v>41.05</v>
      </c>
      <c r="P868">
        <v>6.9999999999999999E-4</v>
      </c>
      <c r="Q868">
        <v>2.1700000000000001E-2</v>
      </c>
      <c r="R868">
        <v>0.40510000000000002</v>
      </c>
      <c r="S868">
        <v>0.69930000000000003</v>
      </c>
      <c r="T868" s="1">
        <v>347</v>
      </c>
      <c r="U868" s="1">
        <v>976</v>
      </c>
      <c r="V868" s="1">
        <v>20</v>
      </c>
      <c r="W868" s="1" t="s">
        <v>49</v>
      </c>
      <c r="AC868" s="1" t="s">
        <v>50</v>
      </c>
      <c r="AD868" s="1">
        <v>2</v>
      </c>
      <c r="AE868">
        <v>1.5814999999999999</v>
      </c>
      <c r="AF868" s="1">
        <v>40.627400000000002</v>
      </c>
      <c r="AG868" s="1" t="s">
        <v>50</v>
      </c>
      <c r="AH868" s="1">
        <v>994</v>
      </c>
      <c r="AI868">
        <v>109758.13920000001</v>
      </c>
      <c r="AJ868" s="1">
        <v>273.30619999999999</v>
      </c>
      <c r="AK868">
        <v>0.13600000000000001</v>
      </c>
    </row>
    <row r="869" spans="1:37" x14ac:dyDescent="0.25">
      <c r="A869" t="s">
        <v>670</v>
      </c>
      <c r="B869">
        <v>1008617</v>
      </c>
      <c r="C869">
        <v>2015</v>
      </c>
      <c r="D869" t="s">
        <v>43</v>
      </c>
      <c r="E869" t="s">
        <v>44</v>
      </c>
      <c r="F869" t="s">
        <v>45</v>
      </c>
      <c r="G869" s="1" t="s">
        <v>695</v>
      </c>
      <c r="I869" s="1" t="s">
        <v>47</v>
      </c>
      <c r="J869" t="s">
        <v>611</v>
      </c>
      <c r="K869" t="s">
        <v>49</v>
      </c>
      <c r="L869" s="1">
        <v>24897.221771600001</v>
      </c>
      <c r="M869">
        <v>120.4</v>
      </c>
      <c r="N869">
        <v>14</v>
      </c>
      <c r="O869">
        <v>35.799999999999997</v>
      </c>
      <c r="P869">
        <v>1.796E-2</v>
      </c>
      <c r="Q869">
        <v>1.796E-2</v>
      </c>
      <c r="R869">
        <v>0.22617000000000001</v>
      </c>
      <c r="S869">
        <v>0.22617000000000001</v>
      </c>
      <c r="T869" s="1">
        <v>5</v>
      </c>
      <c r="U869" s="1">
        <v>5</v>
      </c>
      <c r="V869" s="1">
        <v>0</v>
      </c>
      <c r="W869" s="1" t="s">
        <v>49</v>
      </c>
      <c r="AC869" s="1" t="s">
        <v>50</v>
      </c>
      <c r="AD869" s="1">
        <v>2</v>
      </c>
      <c r="AE869">
        <v>0</v>
      </c>
      <c r="AF869" s="1">
        <v>1.6E-2</v>
      </c>
      <c r="AG869" s="1" t="s">
        <v>50</v>
      </c>
      <c r="AH869" s="1">
        <v>33</v>
      </c>
      <c r="AI869">
        <v>32.9</v>
      </c>
      <c r="AJ869" s="1">
        <v>7.1999999999999995E-2</v>
      </c>
      <c r="AK869">
        <v>4.0299999999999997E-5</v>
      </c>
    </row>
    <row r="870" spans="1:37" x14ac:dyDescent="0.25">
      <c r="A870" t="s">
        <v>672</v>
      </c>
      <c r="B870">
        <v>1009106</v>
      </c>
      <c r="C870">
        <v>2015</v>
      </c>
      <c r="D870" t="s">
        <v>43</v>
      </c>
      <c r="E870" t="s">
        <v>44</v>
      </c>
      <c r="F870" t="s">
        <v>45</v>
      </c>
      <c r="G870" s="1" t="s">
        <v>695</v>
      </c>
      <c r="I870" s="1" t="s">
        <v>47</v>
      </c>
      <c r="J870" t="s">
        <v>72</v>
      </c>
      <c r="K870" t="s">
        <v>49</v>
      </c>
      <c r="L870" s="1">
        <v>74372</v>
      </c>
      <c r="M870">
        <v>90</v>
      </c>
      <c r="N870">
        <v>50</v>
      </c>
      <c r="O870">
        <v>38.799861100000001</v>
      </c>
      <c r="P870">
        <v>0.38</v>
      </c>
      <c r="Q870">
        <v>0.87</v>
      </c>
      <c r="R870">
        <v>5.0000000000000001E-3</v>
      </c>
      <c r="S870">
        <v>5.0000000000000001E-3</v>
      </c>
      <c r="T870" s="1">
        <v>5</v>
      </c>
      <c r="U870" s="1">
        <v>26</v>
      </c>
      <c r="V870" s="1">
        <v>0</v>
      </c>
      <c r="W870" s="1" t="s">
        <v>49</v>
      </c>
      <c r="AC870" s="1" t="s">
        <v>49</v>
      </c>
      <c r="AG870" s="1" t="s">
        <v>50</v>
      </c>
      <c r="AH870" s="1">
        <v>26</v>
      </c>
      <c r="AI870">
        <v>722.3045578</v>
      </c>
      <c r="AJ870" s="1">
        <v>0.2359446</v>
      </c>
      <c r="AK870">
        <v>6.267E-4</v>
      </c>
    </row>
    <row r="871" spans="1:37" x14ac:dyDescent="0.25">
      <c r="A871" t="s">
        <v>647</v>
      </c>
      <c r="B871">
        <v>1008471</v>
      </c>
      <c r="C871">
        <v>2015</v>
      </c>
      <c r="D871" t="s">
        <v>43</v>
      </c>
      <c r="E871" t="s">
        <v>44</v>
      </c>
      <c r="F871" t="s">
        <v>45</v>
      </c>
      <c r="G871" s="1" t="s">
        <v>695</v>
      </c>
      <c r="I871" s="1" t="s">
        <v>47</v>
      </c>
      <c r="J871" t="s">
        <v>630</v>
      </c>
      <c r="K871" t="s">
        <v>49</v>
      </c>
      <c r="L871" s="1">
        <v>6133760</v>
      </c>
      <c r="M871">
        <v>120</v>
      </c>
      <c r="N871">
        <v>80</v>
      </c>
      <c r="O871">
        <v>42</v>
      </c>
      <c r="P871">
        <v>2.81E-3</v>
      </c>
      <c r="Q871">
        <v>2.81E-3</v>
      </c>
      <c r="R871">
        <v>2.4500000000000001E-2</v>
      </c>
      <c r="S871">
        <v>2.4500000000000001E-2</v>
      </c>
      <c r="T871" s="1">
        <v>277</v>
      </c>
      <c r="U871" s="1">
        <v>369</v>
      </c>
      <c r="V871" s="1">
        <v>0</v>
      </c>
      <c r="W871" s="1" t="s">
        <v>49</v>
      </c>
      <c r="AC871" s="1" t="s">
        <v>50</v>
      </c>
      <c r="AD871" s="1">
        <v>6</v>
      </c>
      <c r="AE871">
        <v>0.59</v>
      </c>
      <c r="AF871" s="1">
        <v>0.32</v>
      </c>
      <c r="AG871" s="1" t="s">
        <v>50</v>
      </c>
      <c r="AH871" s="1">
        <v>369</v>
      </c>
      <c r="AI871">
        <v>55569</v>
      </c>
      <c r="AJ871" s="1">
        <v>3.35</v>
      </c>
      <c r="AK871">
        <v>9.1300000000000006E-2</v>
      </c>
    </row>
    <row r="872" spans="1:37" x14ac:dyDescent="0.25">
      <c r="A872" t="s">
        <v>673</v>
      </c>
      <c r="B872">
        <v>1008490</v>
      </c>
      <c r="C872">
        <v>2015</v>
      </c>
      <c r="D872" t="s">
        <v>43</v>
      </c>
      <c r="E872" t="s">
        <v>44</v>
      </c>
      <c r="F872" t="s">
        <v>45</v>
      </c>
      <c r="G872" s="1" t="s">
        <v>695</v>
      </c>
      <c r="I872" s="1" t="s">
        <v>62</v>
      </c>
      <c r="K872" t="s">
        <v>49</v>
      </c>
      <c r="L872" s="1">
        <v>4136986</v>
      </c>
      <c r="M872">
        <v>98</v>
      </c>
      <c r="N872">
        <v>72.7</v>
      </c>
      <c r="O872">
        <v>45.238999999999997</v>
      </c>
      <c r="P872">
        <v>5.7999999999999996E-3</v>
      </c>
      <c r="Q872">
        <v>5.7999999999999996E-3</v>
      </c>
      <c r="R872">
        <v>0.1308</v>
      </c>
      <c r="S872">
        <v>0.1308</v>
      </c>
      <c r="T872" s="1">
        <v>122</v>
      </c>
      <c r="U872" s="1">
        <v>637</v>
      </c>
      <c r="V872" s="1">
        <v>0</v>
      </c>
      <c r="W872" s="1" t="s">
        <v>49</v>
      </c>
      <c r="AC872" s="1" t="s">
        <v>50</v>
      </c>
      <c r="AD872" s="1">
        <v>15</v>
      </c>
      <c r="AE872">
        <v>0</v>
      </c>
      <c r="AF872" s="1">
        <v>0</v>
      </c>
      <c r="AG872" s="1" t="s">
        <v>50</v>
      </c>
      <c r="AH872" s="1">
        <v>622</v>
      </c>
      <c r="AI872">
        <v>28349.7183467</v>
      </c>
      <c r="AJ872" s="1">
        <v>10.2391466</v>
      </c>
      <c r="AK872">
        <v>4.7948299999999999E-2</v>
      </c>
    </row>
    <row r="873" spans="1:37" x14ac:dyDescent="0.25">
      <c r="A873" t="s">
        <v>698</v>
      </c>
      <c r="B873">
        <v>1009281</v>
      </c>
      <c r="C873">
        <v>2015</v>
      </c>
      <c r="D873" t="s">
        <v>43</v>
      </c>
      <c r="E873" t="s">
        <v>44</v>
      </c>
      <c r="F873" t="s">
        <v>45</v>
      </c>
      <c r="G873" s="1" t="s">
        <v>695</v>
      </c>
      <c r="I873" s="1" t="s">
        <v>47</v>
      </c>
      <c r="J873" t="s">
        <v>86</v>
      </c>
      <c r="K873" t="s">
        <v>49</v>
      </c>
      <c r="L873" s="1">
        <v>2770707.6320000002</v>
      </c>
      <c r="M873">
        <v>110</v>
      </c>
      <c r="N873">
        <v>42</v>
      </c>
      <c r="O873">
        <v>39</v>
      </c>
      <c r="P873">
        <v>2.2369999999999998E-3</v>
      </c>
      <c r="Q873">
        <v>2.2369999999999998E-3</v>
      </c>
      <c r="R873">
        <v>0.47199859999999999</v>
      </c>
      <c r="S873">
        <v>0.47199859999999999</v>
      </c>
      <c r="T873" s="1">
        <v>89</v>
      </c>
      <c r="U873" s="1">
        <v>18</v>
      </c>
      <c r="V873" s="1">
        <v>0</v>
      </c>
      <c r="W873" s="1" t="s">
        <v>49</v>
      </c>
      <c r="AC873" s="1" t="s">
        <v>49</v>
      </c>
      <c r="AG873" s="1" t="s">
        <v>50</v>
      </c>
      <c r="AH873" s="1">
        <v>18</v>
      </c>
      <c r="AI873">
        <v>2517.5676100000001</v>
      </c>
      <c r="AJ873" s="1">
        <v>4.7759799999999997</v>
      </c>
      <c r="AK873">
        <v>3.2699999999999999E-3</v>
      </c>
    </row>
    <row r="874" spans="1:37" x14ac:dyDescent="0.25">
      <c r="A874" t="s">
        <v>699</v>
      </c>
      <c r="B874">
        <v>1010366</v>
      </c>
      <c r="C874">
        <v>2015</v>
      </c>
      <c r="D874" t="s">
        <v>43</v>
      </c>
      <c r="E874" t="s">
        <v>44</v>
      </c>
      <c r="F874" t="s">
        <v>45</v>
      </c>
      <c r="G874" s="1" t="s">
        <v>695</v>
      </c>
      <c r="I874" s="1" t="s">
        <v>47</v>
      </c>
      <c r="J874" t="s">
        <v>48</v>
      </c>
      <c r="K874" t="s">
        <v>49</v>
      </c>
      <c r="L874" s="1">
        <v>7952451.5899999999</v>
      </c>
      <c r="M874">
        <v>82</v>
      </c>
      <c r="N874">
        <v>37</v>
      </c>
      <c r="O874">
        <v>41.1</v>
      </c>
      <c r="P874">
        <v>1.823E-3</v>
      </c>
      <c r="Q874">
        <v>4.3249999999999999E-3</v>
      </c>
      <c r="R874">
        <v>7.9201999999999995E-2</v>
      </c>
      <c r="S874">
        <v>9.8962999999999995E-2</v>
      </c>
      <c r="T874" s="1">
        <v>106</v>
      </c>
      <c r="U874" s="1">
        <v>310</v>
      </c>
      <c r="V874" s="1">
        <v>0</v>
      </c>
      <c r="W874" s="1" t="s">
        <v>49</v>
      </c>
      <c r="AC874" s="1" t="s">
        <v>49</v>
      </c>
      <c r="AG874" s="1" t="s">
        <v>50</v>
      </c>
      <c r="AH874" s="1">
        <v>310</v>
      </c>
      <c r="AI874">
        <v>87281.847523699995</v>
      </c>
      <c r="AJ874" s="1">
        <v>26.0035493</v>
      </c>
      <c r="AK874">
        <v>0.144374</v>
      </c>
    </row>
    <row r="875" spans="1:37" x14ac:dyDescent="0.25">
      <c r="A875" t="s">
        <v>686</v>
      </c>
      <c r="B875">
        <v>1008980</v>
      </c>
      <c r="C875">
        <v>2015</v>
      </c>
      <c r="D875" t="s">
        <v>43</v>
      </c>
      <c r="E875" t="s">
        <v>44</v>
      </c>
      <c r="F875" t="s">
        <v>45</v>
      </c>
      <c r="G875" s="1" t="s">
        <v>695</v>
      </c>
      <c r="I875" s="1" t="s">
        <v>47</v>
      </c>
      <c r="J875" t="s">
        <v>86</v>
      </c>
      <c r="K875" t="s">
        <v>49</v>
      </c>
      <c r="L875" s="1">
        <v>64462.16</v>
      </c>
      <c r="M875">
        <v>120</v>
      </c>
      <c r="N875">
        <v>43.75</v>
      </c>
      <c r="O875">
        <v>40.19</v>
      </c>
      <c r="P875">
        <v>2E-3</v>
      </c>
      <c r="Q875">
        <v>3.0000000000000001E-3</v>
      </c>
      <c r="R875">
        <v>4.2000000000000003E-2</v>
      </c>
      <c r="S875">
        <v>6.4000000000000001E-2</v>
      </c>
      <c r="T875" s="1">
        <v>6</v>
      </c>
      <c r="U875" s="1">
        <v>36</v>
      </c>
      <c r="V875" s="1">
        <v>0</v>
      </c>
      <c r="W875" s="1" t="s">
        <v>49</v>
      </c>
      <c r="X875" s="1">
        <v>0</v>
      </c>
      <c r="AA875">
        <v>0</v>
      </c>
      <c r="AB875" s="1">
        <v>0</v>
      </c>
      <c r="AC875" s="1" t="s">
        <v>49</v>
      </c>
      <c r="AD875" s="1">
        <v>0</v>
      </c>
      <c r="AE875">
        <v>0</v>
      </c>
      <c r="AF875" s="1">
        <v>0</v>
      </c>
      <c r="AG875" s="1" t="s">
        <v>50</v>
      </c>
      <c r="AH875" s="1">
        <v>24</v>
      </c>
      <c r="AI875">
        <v>177.9</v>
      </c>
      <c r="AJ875" s="1">
        <v>0</v>
      </c>
      <c r="AK875">
        <v>0</v>
      </c>
    </row>
    <row r="876" spans="1:37" x14ac:dyDescent="0.25">
      <c r="A876" t="s">
        <v>649</v>
      </c>
      <c r="B876">
        <v>1008275</v>
      </c>
      <c r="C876">
        <v>2015</v>
      </c>
      <c r="D876" t="s">
        <v>43</v>
      </c>
      <c r="E876" t="s">
        <v>44</v>
      </c>
      <c r="F876" t="s">
        <v>45</v>
      </c>
      <c r="G876" s="1" t="s">
        <v>695</v>
      </c>
      <c r="I876" s="1" t="s">
        <v>62</v>
      </c>
      <c r="K876" t="s">
        <v>49</v>
      </c>
      <c r="L876" s="1">
        <v>7421173.8679999998</v>
      </c>
      <c r="M876">
        <v>75.666659999999993</v>
      </c>
      <c r="N876">
        <v>29.33333</v>
      </c>
      <c r="O876">
        <v>44.431416400000003</v>
      </c>
      <c r="P876">
        <v>1.06E-3</v>
      </c>
      <c r="Q876">
        <v>3.79E-3</v>
      </c>
      <c r="R876">
        <v>1.4919999999999999E-2</v>
      </c>
      <c r="S876">
        <v>0.15595999999999999</v>
      </c>
      <c r="T876" s="1">
        <v>194</v>
      </c>
      <c r="U876" s="1">
        <v>631</v>
      </c>
      <c r="V876" s="1">
        <v>0</v>
      </c>
      <c r="W876" s="1" t="s">
        <v>49</v>
      </c>
      <c r="AC876" s="1" t="s">
        <v>50</v>
      </c>
      <c r="AD876" s="1">
        <v>46</v>
      </c>
      <c r="AE876">
        <v>0</v>
      </c>
      <c r="AF876" s="1">
        <v>0.06</v>
      </c>
      <c r="AG876" s="1" t="s">
        <v>50</v>
      </c>
      <c r="AH876" s="1">
        <v>585</v>
      </c>
      <c r="AI876">
        <v>235</v>
      </c>
      <c r="AJ876" s="1">
        <v>0.05</v>
      </c>
      <c r="AK876">
        <v>2.4E-2</v>
      </c>
    </row>
    <row r="877" spans="1:37" x14ac:dyDescent="0.25">
      <c r="A877" t="s">
        <v>692</v>
      </c>
      <c r="B877">
        <v>1009261</v>
      </c>
      <c r="C877">
        <v>2015</v>
      </c>
      <c r="D877" t="s">
        <v>43</v>
      </c>
      <c r="E877" t="s">
        <v>44</v>
      </c>
      <c r="F877" t="s">
        <v>45</v>
      </c>
      <c r="G877" s="1" t="s">
        <v>695</v>
      </c>
      <c r="I877" s="1" t="s">
        <v>47</v>
      </c>
      <c r="J877" t="s">
        <v>86</v>
      </c>
      <c r="K877" t="s">
        <v>49</v>
      </c>
      <c r="L877" s="1">
        <v>122217.85</v>
      </c>
      <c r="M877">
        <v>110</v>
      </c>
      <c r="N877">
        <v>85</v>
      </c>
      <c r="O877">
        <v>44.949060000000003</v>
      </c>
      <c r="P877">
        <v>3.7881999999999998E-3</v>
      </c>
      <c r="Q877">
        <v>3.7881999999999998E-3</v>
      </c>
      <c r="R877">
        <v>0.14871090000000001</v>
      </c>
      <c r="S877">
        <v>0.14871090000000001</v>
      </c>
      <c r="T877" s="1">
        <v>5</v>
      </c>
      <c r="U877" s="1">
        <v>5</v>
      </c>
      <c r="V877" s="1">
        <v>0</v>
      </c>
      <c r="W877" s="1" t="s">
        <v>49</v>
      </c>
      <c r="AC877" s="1" t="s">
        <v>49</v>
      </c>
      <c r="AG877" s="1" t="s">
        <v>50</v>
      </c>
      <c r="AH877" s="1">
        <v>5</v>
      </c>
      <c r="AI877">
        <v>854.78142000000003</v>
      </c>
      <c r="AJ877" s="1">
        <v>0.35178999999999999</v>
      </c>
      <c r="AK877">
        <v>7.6000000000000004E-4</v>
      </c>
    </row>
    <row r="878" spans="1:37" x14ac:dyDescent="0.25">
      <c r="A878" t="s">
        <v>700</v>
      </c>
      <c r="B878">
        <v>1009595</v>
      </c>
      <c r="C878">
        <v>2015</v>
      </c>
      <c r="D878" t="s">
        <v>43</v>
      </c>
      <c r="E878" t="s">
        <v>44</v>
      </c>
      <c r="F878" t="s">
        <v>45</v>
      </c>
      <c r="G878" s="1" t="s">
        <v>695</v>
      </c>
      <c r="I878" s="1" t="s">
        <v>62</v>
      </c>
      <c r="K878" t="s">
        <v>49</v>
      </c>
      <c r="L878" s="1">
        <v>3702248</v>
      </c>
      <c r="M878">
        <v>78.099999999999994</v>
      </c>
      <c r="N878">
        <v>38.299999999999997</v>
      </c>
      <c r="O878">
        <v>40.299999999999997</v>
      </c>
      <c r="P878">
        <v>2.5699999999999998E-3</v>
      </c>
      <c r="Q878">
        <v>4.8300000000000001E-3</v>
      </c>
      <c r="R878">
        <v>5.4969999999999998E-2</v>
      </c>
      <c r="S878">
        <v>0.18722</v>
      </c>
      <c r="T878" s="1">
        <v>88</v>
      </c>
      <c r="U878" s="1">
        <v>314</v>
      </c>
      <c r="V878" s="1">
        <v>0</v>
      </c>
      <c r="W878" s="1" t="s">
        <v>49</v>
      </c>
      <c r="AC878" s="1" t="s">
        <v>49</v>
      </c>
      <c r="AG878" s="1" t="s">
        <v>50</v>
      </c>
      <c r="AH878" s="1">
        <v>314</v>
      </c>
      <c r="AI878">
        <v>31008.023000000001</v>
      </c>
      <c r="AJ878" s="1">
        <v>7.4770000000000003</v>
      </c>
      <c r="AK878">
        <v>0.04</v>
      </c>
    </row>
    <row r="879" spans="1:37" x14ac:dyDescent="0.25">
      <c r="A879" t="s">
        <v>675</v>
      </c>
      <c r="B879">
        <v>1011873</v>
      </c>
      <c r="C879">
        <v>2015</v>
      </c>
      <c r="D879" t="s">
        <v>43</v>
      </c>
      <c r="E879" t="s">
        <v>44</v>
      </c>
      <c r="F879" t="s">
        <v>45</v>
      </c>
      <c r="G879" s="1" t="s">
        <v>695</v>
      </c>
      <c r="I879" s="1" t="s">
        <v>47</v>
      </c>
      <c r="J879" t="s">
        <v>676</v>
      </c>
      <c r="K879" t="s">
        <v>49</v>
      </c>
      <c r="L879" s="1">
        <v>5853019</v>
      </c>
      <c r="M879">
        <v>88.480701600000003</v>
      </c>
      <c r="N879">
        <v>45.151888700000001</v>
      </c>
      <c r="O879">
        <v>40.531617900000001</v>
      </c>
      <c r="P879">
        <v>0</v>
      </c>
      <c r="Q879">
        <v>0.58563909999999997</v>
      </c>
      <c r="R879">
        <v>7.6461999999999997E-3</v>
      </c>
      <c r="S879">
        <v>0.82372939999999994</v>
      </c>
      <c r="T879" s="1">
        <v>227</v>
      </c>
      <c r="U879" s="1">
        <v>1078</v>
      </c>
      <c r="V879" s="1">
        <v>0</v>
      </c>
      <c r="W879" s="1" t="s">
        <v>49</v>
      </c>
      <c r="AC879" s="1" t="s">
        <v>49</v>
      </c>
      <c r="AG879" s="1" t="s">
        <v>50</v>
      </c>
      <c r="AH879" s="1">
        <v>1078</v>
      </c>
      <c r="AI879">
        <v>36683.441029100002</v>
      </c>
      <c r="AJ879" s="1">
        <v>26.9875735</v>
      </c>
      <c r="AK879">
        <v>3.3992399999999999E-2</v>
      </c>
    </row>
    <row r="880" spans="1:37" x14ac:dyDescent="0.25">
      <c r="A880" t="s">
        <v>701</v>
      </c>
      <c r="B880">
        <v>1009253</v>
      </c>
      <c r="C880">
        <v>2015</v>
      </c>
      <c r="D880" t="s">
        <v>43</v>
      </c>
      <c r="E880" t="s">
        <v>44</v>
      </c>
      <c r="F880" t="s">
        <v>45</v>
      </c>
      <c r="G880" s="1" t="s">
        <v>695</v>
      </c>
      <c r="I880" s="1" t="s">
        <v>47</v>
      </c>
      <c r="J880" t="s">
        <v>48</v>
      </c>
      <c r="K880" t="s">
        <v>49</v>
      </c>
      <c r="L880" s="1">
        <v>19253191.82</v>
      </c>
      <c r="M880">
        <v>92</v>
      </c>
      <c r="N880">
        <v>19</v>
      </c>
      <c r="O880">
        <v>42</v>
      </c>
      <c r="P880">
        <v>0</v>
      </c>
      <c r="Q880">
        <v>5.0000000000000001E-3</v>
      </c>
      <c r="R880">
        <v>7.0000000000000001E-3</v>
      </c>
      <c r="S880">
        <v>0.191</v>
      </c>
      <c r="T880" s="1">
        <v>269</v>
      </c>
      <c r="U880" s="1">
        <v>2550</v>
      </c>
      <c r="V880" s="1">
        <v>0</v>
      </c>
      <c r="W880" s="1" t="s">
        <v>49</v>
      </c>
      <c r="AC880" s="1" t="s">
        <v>49</v>
      </c>
      <c r="AG880" s="1" t="s">
        <v>50</v>
      </c>
      <c r="AH880" s="1">
        <v>2550</v>
      </c>
      <c r="AI880">
        <v>84598.58</v>
      </c>
      <c r="AJ880" s="1">
        <v>4</v>
      </c>
      <c r="AK880">
        <v>0</v>
      </c>
    </row>
    <row r="881" spans="1:37" x14ac:dyDescent="0.25">
      <c r="A881" t="s">
        <v>670</v>
      </c>
      <c r="B881">
        <v>1008617</v>
      </c>
      <c r="C881">
        <v>2015</v>
      </c>
      <c r="D881" t="s">
        <v>43</v>
      </c>
      <c r="E881" t="s">
        <v>44</v>
      </c>
      <c r="F881" t="s">
        <v>45</v>
      </c>
      <c r="G881" s="1" t="s">
        <v>702</v>
      </c>
      <c r="I881" s="1" t="s">
        <v>47</v>
      </c>
      <c r="J881" t="s">
        <v>611</v>
      </c>
      <c r="K881" t="s">
        <v>49</v>
      </c>
      <c r="L881" s="1">
        <v>368939.8124155</v>
      </c>
      <c r="M881">
        <v>115</v>
      </c>
      <c r="N881">
        <v>25</v>
      </c>
      <c r="O881">
        <v>31.4</v>
      </c>
      <c r="P881">
        <v>8.6580000000000004E-2</v>
      </c>
      <c r="Q881">
        <v>8.6580000000000004E-2</v>
      </c>
      <c r="R881">
        <v>0.14466000000000001</v>
      </c>
      <c r="S881">
        <v>0.14466000000000001</v>
      </c>
      <c r="T881" s="1">
        <v>32</v>
      </c>
      <c r="U881" s="1">
        <v>32</v>
      </c>
      <c r="V881" s="1">
        <v>0</v>
      </c>
      <c r="W881" s="1" t="s">
        <v>49</v>
      </c>
      <c r="AC881" s="1" t="s">
        <v>50</v>
      </c>
      <c r="AD881" s="1">
        <v>20</v>
      </c>
      <c r="AE881">
        <v>1.6</v>
      </c>
      <c r="AF881" s="1">
        <v>0.77600000000000002</v>
      </c>
      <c r="AG881" s="1" t="s">
        <v>50</v>
      </c>
      <c r="AH881" s="1">
        <v>43</v>
      </c>
      <c r="AI881">
        <v>42.9</v>
      </c>
      <c r="AJ881" s="1">
        <v>7.5999999999999998E-2</v>
      </c>
      <c r="AK881">
        <v>8.0500000000000005E-5</v>
      </c>
    </row>
    <row r="882" spans="1:37" x14ac:dyDescent="0.25">
      <c r="A882" t="s">
        <v>647</v>
      </c>
      <c r="B882">
        <v>1008471</v>
      </c>
      <c r="C882">
        <v>2015</v>
      </c>
      <c r="D882" t="s">
        <v>43</v>
      </c>
      <c r="E882" t="s">
        <v>44</v>
      </c>
      <c r="F882" t="s">
        <v>45</v>
      </c>
      <c r="G882" s="1" t="s">
        <v>702</v>
      </c>
      <c r="I882" s="1" t="s">
        <v>47</v>
      </c>
      <c r="J882" t="s">
        <v>630</v>
      </c>
      <c r="K882" t="s">
        <v>49</v>
      </c>
      <c r="L882" s="1">
        <v>3527</v>
      </c>
      <c r="M882">
        <v>120</v>
      </c>
      <c r="N882">
        <v>80</v>
      </c>
      <c r="O882">
        <v>32.700000000000003</v>
      </c>
      <c r="P882">
        <v>1.754E-2</v>
      </c>
      <c r="Q882">
        <v>1.754E-2</v>
      </c>
      <c r="R882">
        <v>0.34160000000000001</v>
      </c>
      <c r="S882">
        <v>0.34160000000000001</v>
      </c>
      <c r="T882" s="1">
        <v>18</v>
      </c>
      <c r="U882" s="1">
        <v>29</v>
      </c>
      <c r="V882" s="1">
        <v>23</v>
      </c>
      <c r="W882" s="1" t="s">
        <v>49</v>
      </c>
      <c r="AC882" s="1" t="s">
        <v>50</v>
      </c>
      <c r="AD882" s="1">
        <v>2</v>
      </c>
      <c r="AE882">
        <v>0.3</v>
      </c>
      <c r="AF882" s="1">
        <v>0.2</v>
      </c>
      <c r="AG882" s="1" t="s">
        <v>50</v>
      </c>
      <c r="AH882" s="1">
        <v>6</v>
      </c>
      <c r="AI882">
        <v>6.1</v>
      </c>
      <c r="AJ882" s="1">
        <v>0.01</v>
      </c>
      <c r="AK882">
        <v>0</v>
      </c>
    </row>
    <row r="883" spans="1:37" x14ac:dyDescent="0.25">
      <c r="A883" t="s">
        <v>671</v>
      </c>
      <c r="B883">
        <v>1011923</v>
      </c>
      <c r="C883">
        <v>2015</v>
      </c>
      <c r="D883" t="s">
        <v>43</v>
      </c>
      <c r="E883" t="s">
        <v>44</v>
      </c>
      <c r="F883" t="s">
        <v>45</v>
      </c>
      <c r="G883" s="1" t="s">
        <v>703</v>
      </c>
      <c r="I883" s="1" t="s">
        <v>47</v>
      </c>
      <c r="J883" t="s">
        <v>410</v>
      </c>
      <c r="K883" t="s">
        <v>49</v>
      </c>
      <c r="L883" s="1">
        <v>4613.6376799999998</v>
      </c>
      <c r="M883">
        <v>130</v>
      </c>
      <c r="N883">
        <v>35</v>
      </c>
      <c r="O883">
        <v>31</v>
      </c>
      <c r="P883">
        <v>2.9999999999999997E-4</v>
      </c>
      <c r="Q883">
        <v>2.9999999999999997E-4</v>
      </c>
      <c r="R883">
        <v>2.4199999999999999E-2</v>
      </c>
      <c r="S883">
        <v>2.4199999999999999E-2</v>
      </c>
      <c r="T883" s="1">
        <v>1</v>
      </c>
      <c r="U883" s="1">
        <v>6</v>
      </c>
      <c r="V883" s="1">
        <v>0</v>
      </c>
      <c r="W883" s="1" t="s">
        <v>49</v>
      </c>
      <c r="AC883" s="1" t="s">
        <v>50</v>
      </c>
      <c r="AD883" s="1">
        <v>0</v>
      </c>
      <c r="AE883">
        <v>0.1959053</v>
      </c>
      <c r="AF883" s="1">
        <v>8.1688576000000008</v>
      </c>
      <c r="AG883" s="1" t="s">
        <v>49</v>
      </c>
    </row>
    <row r="884" spans="1:37" x14ac:dyDescent="0.25">
      <c r="A884" t="s">
        <v>493</v>
      </c>
      <c r="B884">
        <v>1008544</v>
      </c>
      <c r="C884">
        <v>2015</v>
      </c>
      <c r="D884" t="s">
        <v>43</v>
      </c>
      <c r="E884" t="s">
        <v>44</v>
      </c>
      <c r="F884" t="s">
        <v>45</v>
      </c>
      <c r="G884" s="1" t="s">
        <v>704</v>
      </c>
      <c r="I884" s="1" t="s">
        <v>47</v>
      </c>
      <c r="J884" t="s">
        <v>86</v>
      </c>
      <c r="K884" t="s">
        <v>49</v>
      </c>
      <c r="L884" s="1">
        <v>4342.7905000000001</v>
      </c>
      <c r="M884">
        <v>55</v>
      </c>
      <c r="N884">
        <v>34</v>
      </c>
      <c r="O884">
        <v>39.69</v>
      </c>
      <c r="P884">
        <v>3.2000000000000001E-2</v>
      </c>
      <c r="Q884">
        <v>3.2000000000000001E-2</v>
      </c>
      <c r="R884">
        <v>0.14799999999999999</v>
      </c>
      <c r="S884">
        <v>0.14799999999999999</v>
      </c>
      <c r="T884" s="1">
        <v>1</v>
      </c>
      <c r="U884" s="1">
        <v>2</v>
      </c>
      <c r="V884" s="1">
        <v>0</v>
      </c>
      <c r="W884" s="1" t="s">
        <v>49</v>
      </c>
      <c r="AC884" s="1" t="s">
        <v>50</v>
      </c>
      <c r="AD884" s="1">
        <v>2</v>
      </c>
      <c r="AE884">
        <v>0.4</v>
      </c>
      <c r="AF884" s="1">
        <v>0.7</v>
      </c>
      <c r="AG884" s="1" t="s">
        <v>49</v>
      </c>
    </row>
    <row r="885" spans="1:37" x14ac:dyDescent="0.25">
      <c r="A885" t="s">
        <v>501</v>
      </c>
      <c r="B885">
        <v>1009039</v>
      </c>
      <c r="C885">
        <v>2015</v>
      </c>
      <c r="D885" t="s">
        <v>43</v>
      </c>
      <c r="E885" t="s">
        <v>44</v>
      </c>
      <c r="F885" t="s">
        <v>45</v>
      </c>
      <c r="G885" s="1" t="s">
        <v>704</v>
      </c>
      <c r="I885" s="1" t="s">
        <v>47</v>
      </c>
      <c r="J885" t="s">
        <v>48</v>
      </c>
      <c r="K885" t="s">
        <v>49</v>
      </c>
      <c r="L885" s="1">
        <v>0</v>
      </c>
      <c r="M885">
        <v>100</v>
      </c>
      <c r="N885">
        <v>58</v>
      </c>
      <c r="O885">
        <v>38</v>
      </c>
      <c r="P885">
        <v>6.9999999999999999E-4</v>
      </c>
      <c r="Q885">
        <v>0.1096</v>
      </c>
      <c r="R885">
        <v>0.1303</v>
      </c>
      <c r="S885">
        <v>0.39040000000000002</v>
      </c>
      <c r="T885" s="1">
        <v>4</v>
      </c>
      <c r="U885" s="1">
        <v>3</v>
      </c>
      <c r="V885" s="1">
        <v>0</v>
      </c>
      <c r="W885" s="1" t="s">
        <v>49</v>
      </c>
      <c r="AC885" s="1" t="s">
        <v>50</v>
      </c>
      <c r="AD885" s="1">
        <v>3</v>
      </c>
      <c r="AE885">
        <v>0</v>
      </c>
      <c r="AF885" s="1">
        <v>0</v>
      </c>
      <c r="AG885" s="1" t="s">
        <v>49</v>
      </c>
    </row>
    <row r="886" spans="1:37" x14ac:dyDescent="0.25">
      <c r="A886" t="s">
        <v>503</v>
      </c>
      <c r="B886">
        <v>1008632</v>
      </c>
      <c r="C886">
        <v>2015</v>
      </c>
      <c r="D886" t="s">
        <v>43</v>
      </c>
      <c r="E886" t="s">
        <v>44</v>
      </c>
      <c r="F886" t="s">
        <v>45</v>
      </c>
      <c r="G886" s="1" t="s">
        <v>705</v>
      </c>
      <c r="I886" s="1" t="s">
        <v>47</v>
      </c>
      <c r="J886" t="s">
        <v>86</v>
      </c>
      <c r="K886" t="s">
        <v>49</v>
      </c>
      <c r="L886" s="1">
        <v>1335605</v>
      </c>
      <c r="M886">
        <v>85</v>
      </c>
      <c r="N886">
        <v>37</v>
      </c>
      <c r="O886">
        <v>47</v>
      </c>
      <c r="P886">
        <v>5.6970000000000002E-4</v>
      </c>
      <c r="Q886">
        <v>2.9721000000000001E-3</v>
      </c>
      <c r="R886">
        <v>7.2358900000000004E-2</v>
      </c>
      <c r="S886">
        <v>0.18840390000000001</v>
      </c>
      <c r="T886" s="1">
        <v>21</v>
      </c>
      <c r="U886" s="1">
        <v>56</v>
      </c>
      <c r="V886" s="1">
        <v>0</v>
      </c>
      <c r="W886" s="1" t="s">
        <v>49</v>
      </c>
      <c r="AC886" s="1" t="s">
        <v>49</v>
      </c>
      <c r="AG886" s="1" t="s">
        <v>50</v>
      </c>
      <c r="AH886" s="1">
        <v>56</v>
      </c>
      <c r="AI886">
        <v>9029.4</v>
      </c>
      <c r="AJ886" s="1">
        <v>3.16</v>
      </c>
      <c r="AK886">
        <v>1.4E-2</v>
      </c>
    </row>
    <row r="887" spans="1:37" x14ac:dyDescent="0.25">
      <c r="A887" t="s">
        <v>501</v>
      </c>
      <c r="B887">
        <v>1009039</v>
      </c>
      <c r="C887">
        <v>2015</v>
      </c>
      <c r="D887" t="s">
        <v>43</v>
      </c>
      <c r="E887" t="s">
        <v>44</v>
      </c>
      <c r="F887" t="s">
        <v>45</v>
      </c>
      <c r="G887" s="1" t="s">
        <v>705</v>
      </c>
      <c r="I887" s="1" t="s">
        <v>47</v>
      </c>
      <c r="J887" t="s">
        <v>48</v>
      </c>
      <c r="K887" t="s">
        <v>49</v>
      </c>
      <c r="L887" s="1">
        <v>0</v>
      </c>
      <c r="M887">
        <v>100</v>
      </c>
      <c r="N887">
        <v>58</v>
      </c>
      <c r="O887">
        <v>38</v>
      </c>
      <c r="P887">
        <v>6.9999999999999999E-4</v>
      </c>
      <c r="Q887">
        <v>0.1096</v>
      </c>
      <c r="R887">
        <v>0.1303</v>
      </c>
      <c r="S887">
        <v>0.39040000000000002</v>
      </c>
      <c r="T887" s="1">
        <v>12</v>
      </c>
      <c r="U887" s="1">
        <v>18</v>
      </c>
      <c r="V887" s="1">
        <v>0</v>
      </c>
      <c r="W887" s="1" t="s">
        <v>49</v>
      </c>
      <c r="AC887" s="1" t="s">
        <v>50</v>
      </c>
      <c r="AD887" s="1">
        <v>18</v>
      </c>
      <c r="AE887">
        <v>50.774211899999997</v>
      </c>
      <c r="AF887" s="1">
        <v>121.91688000000001</v>
      </c>
      <c r="AG887" s="1" t="s">
        <v>49</v>
      </c>
    </row>
    <row r="888" spans="1:37" x14ac:dyDescent="0.25">
      <c r="A888" t="s">
        <v>647</v>
      </c>
      <c r="B888">
        <v>1008471</v>
      </c>
      <c r="C888">
        <v>2015</v>
      </c>
      <c r="D888" t="s">
        <v>43</v>
      </c>
      <c r="E888" t="s">
        <v>44</v>
      </c>
      <c r="F888" t="s">
        <v>45</v>
      </c>
      <c r="G888" s="1" t="s">
        <v>706</v>
      </c>
      <c r="I888" s="1" t="s">
        <v>47</v>
      </c>
      <c r="J888" t="s">
        <v>630</v>
      </c>
      <c r="K888" t="s">
        <v>49</v>
      </c>
      <c r="L888" s="1">
        <v>378906</v>
      </c>
      <c r="M888">
        <v>120</v>
      </c>
      <c r="N888">
        <v>80</v>
      </c>
      <c r="O888">
        <v>32</v>
      </c>
      <c r="P888">
        <v>3.8129999999999997E-2</v>
      </c>
      <c r="Q888">
        <v>3.8129999999999997E-2</v>
      </c>
      <c r="R888">
        <v>0.12759999999999999</v>
      </c>
      <c r="S888">
        <v>0.12759999999999999</v>
      </c>
      <c r="T888" s="1">
        <v>89</v>
      </c>
      <c r="U888" s="1">
        <v>123</v>
      </c>
      <c r="V888" s="1">
        <v>80</v>
      </c>
      <c r="W888" s="1" t="s">
        <v>49</v>
      </c>
      <c r="AC888" s="1" t="s">
        <v>50</v>
      </c>
      <c r="AD888" s="1">
        <v>2</v>
      </c>
      <c r="AE888">
        <v>0.15</v>
      </c>
      <c r="AF888" s="1">
        <v>0.08</v>
      </c>
      <c r="AG888" s="1" t="s">
        <v>50</v>
      </c>
      <c r="AH888" s="1">
        <v>43</v>
      </c>
      <c r="AI888">
        <v>32</v>
      </c>
      <c r="AJ888" s="1">
        <v>0.01</v>
      </c>
      <c r="AK888">
        <v>0</v>
      </c>
    </row>
    <row r="889" spans="1:37" x14ac:dyDescent="0.25">
      <c r="A889" t="s">
        <v>674</v>
      </c>
      <c r="B889">
        <v>1010002</v>
      </c>
      <c r="C889">
        <v>2015</v>
      </c>
      <c r="D889" t="s">
        <v>43</v>
      </c>
      <c r="E889" t="s">
        <v>44</v>
      </c>
      <c r="F889" t="s">
        <v>45</v>
      </c>
      <c r="G889" s="1" t="s">
        <v>706</v>
      </c>
      <c r="I889" s="1" t="s">
        <v>47</v>
      </c>
      <c r="J889" t="s">
        <v>86</v>
      </c>
      <c r="K889" t="s">
        <v>49</v>
      </c>
      <c r="L889" s="1">
        <v>10990</v>
      </c>
      <c r="M889">
        <v>130</v>
      </c>
      <c r="N889">
        <v>35</v>
      </c>
      <c r="O889">
        <v>33.159999999999997</v>
      </c>
      <c r="P889">
        <v>0.01</v>
      </c>
      <c r="Q889">
        <v>0.02</v>
      </c>
      <c r="R889">
        <v>0.86</v>
      </c>
      <c r="S889">
        <v>0.87</v>
      </c>
      <c r="T889" s="1">
        <v>2</v>
      </c>
      <c r="U889" s="1">
        <v>5</v>
      </c>
      <c r="V889" s="1">
        <v>0</v>
      </c>
      <c r="W889" s="1" t="s">
        <v>49</v>
      </c>
      <c r="X889" s="1">
        <v>0</v>
      </c>
      <c r="Y889">
        <v>0</v>
      </c>
      <c r="Z889">
        <v>0</v>
      </c>
      <c r="AA889">
        <v>0</v>
      </c>
      <c r="AB889" s="1">
        <v>0</v>
      </c>
      <c r="AC889" s="1" t="s">
        <v>49</v>
      </c>
      <c r="AD889" s="1">
        <v>0</v>
      </c>
      <c r="AE889">
        <v>0</v>
      </c>
      <c r="AF889" s="1">
        <v>0</v>
      </c>
      <c r="AG889" s="1" t="s">
        <v>50</v>
      </c>
      <c r="AH889" s="1">
        <v>5</v>
      </c>
      <c r="AI889">
        <v>5</v>
      </c>
      <c r="AJ889" s="1">
        <v>0</v>
      </c>
      <c r="AK889">
        <v>0</v>
      </c>
    </row>
    <row r="890" spans="1:37" x14ac:dyDescent="0.25">
      <c r="A890" t="s">
        <v>682</v>
      </c>
      <c r="B890">
        <v>1009762</v>
      </c>
      <c r="C890">
        <v>2015</v>
      </c>
      <c r="D890" t="s">
        <v>43</v>
      </c>
      <c r="E890" t="s">
        <v>44</v>
      </c>
      <c r="F890" t="s">
        <v>45</v>
      </c>
      <c r="G890" s="1" t="s">
        <v>706</v>
      </c>
      <c r="I890" s="1" t="s">
        <v>47</v>
      </c>
      <c r="J890" t="s">
        <v>48</v>
      </c>
      <c r="K890" t="s">
        <v>49</v>
      </c>
      <c r="L890" s="1">
        <v>700809.5</v>
      </c>
      <c r="M890">
        <v>140</v>
      </c>
      <c r="N890">
        <v>35</v>
      </c>
      <c r="O890">
        <v>36.4</v>
      </c>
      <c r="P890">
        <v>2.5000000000000001E-2</v>
      </c>
      <c r="Q890">
        <v>3.5000000000000003E-2</v>
      </c>
      <c r="R890">
        <v>0.01</v>
      </c>
      <c r="S890">
        <v>0.05</v>
      </c>
      <c r="T890" s="1">
        <v>42</v>
      </c>
      <c r="U890" s="1">
        <v>85</v>
      </c>
      <c r="V890" s="1">
        <v>0</v>
      </c>
      <c r="W890" s="1" t="s">
        <v>49</v>
      </c>
      <c r="AC890" s="1" t="s">
        <v>50</v>
      </c>
      <c r="AD890" s="1">
        <v>85</v>
      </c>
      <c r="AE890">
        <v>2.4380000000000002</v>
      </c>
      <c r="AF890" s="1">
        <v>1.55</v>
      </c>
      <c r="AG890" s="1" t="s">
        <v>49</v>
      </c>
    </row>
    <row r="891" spans="1:37" x14ac:dyDescent="0.25">
      <c r="A891" t="s">
        <v>707</v>
      </c>
      <c r="B891">
        <v>1009625</v>
      </c>
      <c r="C891">
        <v>2015</v>
      </c>
      <c r="D891" t="s">
        <v>43</v>
      </c>
      <c r="E891" t="s">
        <v>44</v>
      </c>
      <c r="F891" t="s">
        <v>45</v>
      </c>
      <c r="G891" s="1" t="s">
        <v>708</v>
      </c>
      <c r="I891" s="1" t="s">
        <v>47</v>
      </c>
      <c r="J891" t="s">
        <v>72</v>
      </c>
      <c r="K891" t="s">
        <v>49</v>
      </c>
      <c r="L891" s="1">
        <v>6695639</v>
      </c>
      <c r="M891">
        <v>61.5</v>
      </c>
      <c r="N891">
        <v>39.5</v>
      </c>
      <c r="O891">
        <v>45.6</v>
      </c>
      <c r="P891">
        <v>2.9380000000000001E-3</v>
      </c>
      <c r="Q891">
        <v>3.4359999999999998E-3</v>
      </c>
      <c r="R891">
        <v>6.7000000000000004E-2</v>
      </c>
      <c r="S891">
        <v>0.17799999999999999</v>
      </c>
      <c r="T891" s="1">
        <v>162</v>
      </c>
      <c r="U891" s="1">
        <v>1296</v>
      </c>
      <c r="V891" s="1">
        <v>0</v>
      </c>
      <c r="W891" s="1" t="s">
        <v>50</v>
      </c>
      <c r="X891" s="1">
        <v>520</v>
      </c>
      <c r="Y891">
        <v>37.6</v>
      </c>
      <c r="Z891">
        <v>529.6</v>
      </c>
      <c r="AA891">
        <v>0.376</v>
      </c>
      <c r="AB891" s="1">
        <v>5.2960000000000003</v>
      </c>
      <c r="AC891" s="1" t="s">
        <v>49</v>
      </c>
      <c r="AG891" s="1" t="s">
        <v>50</v>
      </c>
      <c r="AH891" s="1">
        <v>776</v>
      </c>
      <c r="AI891">
        <v>31306.680274300001</v>
      </c>
      <c r="AJ891" s="1">
        <v>38.692185100000003</v>
      </c>
      <c r="AK891">
        <v>2.69E-2</v>
      </c>
    </row>
    <row r="892" spans="1:37" x14ac:dyDescent="0.25">
      <c r="A892" t="s">
        <v>694</v>
      </c>
      <c r="B892">
        <v>1009607</v>
      </c>
      <c r="C892">
        <v>2015</v>
      </c>
      <c r="D892" t="s">
        <v>43</v>
      </c>
      <c r="E892" t="s">
        <v>44</v>
      </c>
      <c r="F892" t="s">
        <v>45</v>
      </c>
      <c r="G892" s="1" t="s">
        <v>708</v>
      </c>
      <c r="I892" s="1" t="s">
        <v>47</v>
      </c>
      <c r="J892" t="s">
        <v>86</v>
      </c>
      <c r="K892" t="s">
        <v>49</v>
      </c>
      <c r="L892" s="1">
        <v>196274.37</v>
      </c>
      <c r="M892">
        <v>85.333333300000007</v>
      </c>
      <c r="N892">
        <v>31.6666667</v>
      </c>
      <c r="O892">
        <v>46.65</v>
      </c>
      <c r="P892">
        <v>4.8868999999999996E-3</v>
      </c>
      <c r="Q892">
        <v>5.0302000000000003E-3</v>
      </c>
      <c r="R892">
        <v>0.12798909999999999</v>
      </c>
      <c r="S892">
        <v>0.18291260000000001</v>
      </c>
      <c r="T892" s="1">
        <v>14</v>
      </c>
      <c r="U892" s="1">
        <v>36</v>
      </c>
      <c r="V892" s="1">
        <v>0</v>
      </c>
      <c r="W892" s="1" t="s">
        <v>49</v>
      </c>
      <c r="AC892" s="1" t="s">
        <v>49</v>
      </c>
      <c r="AG892" s="1" t="s">
        <v>50</v>
      </c>
      <c r="AH892" s="1">
        <v>36</v>
      </c>
      <c r="AI892">
        <v>953.21323589999997</v>
      </c>
      <c r="AJ892" s="1">
        <v>0.51070280000000001</v>
      </c>
      <c r="AK892">
        <v>9.0919999999999998E-4</v>
      </c>
    </row>
    <row r="893" spans="1:37" x14ac:dyDescent="0.25">
      <c r="A893" t="s">
        <v>689</v>
      </c>
      <c r="B893">
        <v>1008577</v>
      </c>
      <c r="C893">
        <v>2015</v>
      </c>
      <c r="D893" t="s">
        <v>43</v>
      </c>
      <c r="E893" t="s">
        <v>44</v>
      </c>
      <c r="F893" t="s">
        <v>45</v>
      </c>
      <c r="G893" s="1" t="s">
        <v>708</v>
      </c>
      <c r="I893" s="1" t="s">
        <v>62</v>
      </c>
      <c r="K893" t="s">
        <v>49</v>
      </c>
      <c r="L893" s="1">
        <v>432645.8</v>
      </c>
      <c r="M893">
        <v>120</v>
      </c>
      <c r="N893">
        <v>40</v>
      </c>
      <c r="O893">
        <v>44.37</v>
      </c>
      <c r="P893">
        <v>5.0873999999999997E-3</v>
      </c>
      <c r="Q893">
        <v>5.0873999999999997E-3</v>
      </c>
      <c r="R893">
        <v>9.6954799999999994E-2</v>
      </c>
      <c r="S893">
        <v>9.6954799999999994E-2</v>
      </c>
      <c r="T893" s="1">
        <v>20</v>
      </c>
      <c r="U893" s="1">
        <v>119</v>
      </c>
      <c r="V893" s="1">
        <v>15</v>
      </c>
      <c r="W893" s="1" t="s">
        <v>49</v>
      </c>
      <c r="AC893" s="1" t="s">
        <v>50</v>
      </c>
      <c r="AD893" s="1">
        <v>39</v>
      </c>
      <c r="AE893">
        <v>0.6</v>
      </c>
      <c r="AF893" s="1">
        <v>4.22</v>
      </c>
      <c r="AG893" s="1" t="s">
        <v>50</v>
      </c>
      <c r="AH893" s="1">
        <v>80</v>
      </c>
      <c r="AI893">
        <v>328.2</v>
      </c>
      <c r="AJ893" s="1">
        <v>0.05</v>
      </c>
      <c r="AK893">
        <v>0</v>
      </c>
    </row>
    <row r="894" spans="1:37" x14ac:dyDescent="0.25">
      <c r="A894" t="s">
        <v>709</v>
      </c>
      <c r="B894">
        <v>1010142</v>
      </c>
      <c r="C894">
        <v>2015</v>
      </c>
      <c r="D894" t="s">
        <v>43</v>
      </c>
      <c r="E894" t="s">
        <v>44</v>
      </c>
      <c r="F894" t="s">
        <v>45</v>
      </c>
      <c r="G894" s="1" t="s">
        <v>708</v>
      </c>
      <c r="I894" s="1" t="s">
        <v>47</v>
      </c>
      <c r="J894" t="s">
        <v>234</v>
      </c>
      <c r="K894" t="s">
        <v>49</v>
      </c>
      <c r="L894" s="1">
        <v>5514.95</v>
      </c>
      <c r="M894">
        <v>120</v>
      </c>
      <c r="N894">
        <v>15</v>
      </c>
      <c r="O894">
        <v>40.267202599999997</v>
      </c>
      <c r="P894">
        <v>0</v>
      </c>
      <c r="Q894">
        <v>0</v>
      </c>
      <c r="R894">
        <v>0.21204700000000001</v>
      </c>
      <c r="S894">
        <v>0.22720799999999999</v>
      </c>
      <c r="T894" s="1">
        <v>2</v>
      </c>
      <c r="U894" s="1">
        <v>4</v>
      </c>
      <c r="V894" s="1">
        <v>0</v>
      </c>
      <c r="W894" s="1" t="s">
        <v>49</v>
      </c>
      <c r="AC894" s="1" t="s">
        <v>49</v>
      </c>
      <c r="AG894" s="1" t="s">
        <v>50</v>
      </c>
      <c r="AH894" s="1">
        <v>4</v>
      </c>
      <c r="AI894">
        <v>18.2468036</v>
      </c>
      <c r="AJ894" s="1">
        <v>1.18286E-2</v>
      </c>
      <c r="AK894">
        <v>1.7099999999999999E-5</v>
      </c>
    </row>
    <row r="895" spans="1:37" x14ac:dyDescent="0.25">
      <c r="A895" t="s">
        <v>643</v>
      </c>
      <c r="B895">
        <v>1009197</v>
      </c>
      <c r="C895">
        <v>2015</v>
      </c>
      <c r="D895" t="s">
        <v>43</v>
      </c>
      <c r="E895" t="s">
        <v>44</v>
      </c>
      <c r="F895" t="s">
        <v>45</v>
      </c>
      <c r="G895" s="1" t="s">
        <v>708</v>
      </c>
      <c r="I895" s="1" t="s">
        <v>47</v>
      </c>
      <c r="J895" t="s">
        <v>86</v>
      </c>
      <c r="K895" t="s">
        <v>49</v>
      </c>
      <c r="L895" s="1">
        <v>14930483.19912</v>
      </c>
      <c r="M895">
        <v>120.18</v>
      </c>
      <c r="N895">
        <v>35.119999999999997</v>
      </c>
      <c r="O895">
        <v>43.57</v>
      </c>
      <c r="P895">
        <v>0.01</v>
      </c>
      <c r="Q895">
        <v>0.75</v>
      </c>
      <c r="R895">
        <v>0.01</v>
      </c>
      <c r="S895">
        <v>0.89</v>
      </c>
      <c r="T895" s="1">
        <v>896</v>
      </c>
      <c r="U895" s="1">
        <v>2750</v>
      </c>
      <c r="V895" s="1">
        <v>2</v>
      </c>
      <c r="W895" s="1" t="s">
        <v>50</v>
      </c>
      <c r="X895" s="1">
        <v>8</v>
      </c>
      <c r="Y895">
        <v>7.6106391000000002</v>
      </c>
      <c r="Z895">
        <v>8.2879999999999995E-2</v>
      </c>
      <c r="AA895">
        <v>3.1085709000000001</v>
      </c>
      <c r="AB895" s="1">
        <v>3.3855000000000003E-2</v>
      </c>
      <c r="AC895" s="1" t="s">
        <v>50</v>
      </c>
      <c r="AD895" s="1">
        <v>93</v>
      </c>
      <c r="AE895">
        <v>66.486279999999994</v>
      </c>
      <c r="AF895" s="1">
        <v>1650.93308</v>
      </c>
      <c r="AG895" s="1" t="s">
        <v>50</v>
      </c>
      <c r="AH895" s="1">
        <v>1208</v>
      </c>
      <c r="AI895">
        <v>6522.7839999999997</v>
      </c>
      <c r="AJ895" s="1">
        <v>38.367690000000003</v>
      </c>
      <c r="AK895">
        <v>1.304E-2</v>
      </c>
    </row>
    <row r="896" spans="1:37" x14ac:dyDescent="0.25">
      <c r="A896" t="s">
        <v>669</v>
      </c>
      <c r="B896">
        <v>1010190</v>
      </c>
      <c r="C896">
        <v>2015</v>
      </c>
      <c r="D896" t="s">
        <v>43</v>
      </c>
      <c r="E896" t="s">
        <v>44</v>
      </c>
      <c r="F896" t="s">
        <v>45</v>
      </c>
      <c r="G896" s="1" t="s">
        <v>708</v>
      </c>
      <c r="I896" s="1" t="s">
        <v>47</v>
      </c>
      <c r="J896" t="s">
        <v>86</v>
      </c>
      <c r="K896" t="s">
        <v>49</v>
      </c>
      <c r="L896" s="1">
        <v>5519407.9900000002</v>
      </c>
      <c r="M896">
        <v>74.666666699999993</v>
      </c>
      <c r="N896">
        <v>25.6666667</v>
      </c>
      <c r="O896">
        <v>45.3</v>
      </c>
      <c r="P896">
        <v>1.0097800000000001E-2</v>
      </c>
      <c r="Q896">
        <v>1.0097800000000001E-2</v>
      </c>
      <c r="R896">
        <v>3.9570899999999999E-2</v>
      </c>
      <c r="S896">
        <v>3.9570899999999999E-2</v>
      </c>
      <c r="T896" s="1">
        <v>109</v>
      </c>
      <c r="U896" s="1">
        <v>379</v>
      </c>
      <c r="V896" s="1">
        <v>0</v>
      </c>
      <c r="W896" s="1" t="s">
        <v>49</v>
      </c>
      <c r="AC896" s="1" t="s">
        <v>49</v>
      </c>
      <c r="AG896" s="1" t="s">
        <v>50</v>
      </c>
      <c r="AH896" s="1">
        <v>379</v>
      </c>
      <c r="AI896">
        <v>388057.5736679</v>
      </c>
      <c r="AJ896" s="1">
        <v>0.50910529999999998</v>
      </c>
      <c r="AK896">
        <v>0.27744200000000002</v>
      </c>
    </row>
    <row r="897" spans="1:37" x14ac:dyDescent="0.25">
      <c r="A897" t="s">
        <v>645</v>
      </c>
      <c r="B897">
        <v>1007482</v>
      </c>
      <c r="C897">
        <v>2015</v>
      </c>
      <c r="D897" t="s">
        <v>43</v>
      </c>
      <c r="E897" t="s">
        <v>44</v>
      </c>
      <c r="F897" t="s">
        <v>45</v>
      </c>
      <c r="G897" s="1" t="s">
        <v>708</v>
      </c>
      <c r="I897" s="1" t="s">
        <v>47</v>
      </c>
      <c r="J897" t="s">
        <v>710</v>
      </c>
      <c r="K897" t="s">
        <v>49</v>
      </c>
      <c r="L897" s="1">
        <v>17850747.969999999</v>
      </c>
      <c r="M897">
        <v>110</v>
      </c>
      <c r="N897">
        <v>35</v>
      </c>
      <c r="O897">
        <v>49</v>
      </c>
      <c r="P897">
        <v>0</v>
      </c>
      <c r="Q897">
        <v>0</v>
      </c>
      <c r="R897">
        <v>0.03</v>
      </c>
      <c r="S897">
        <v>0.03</v>
      </c>
      <c r="T897" s="1">
        <v>324</v>
      </c>
      <c r="U897" s="1">
        <v>977</v>
      </c>
      <c r="V897" s="1">
        <v>0</v>
      </c>
      <c r="W897" s="1" t="s">
        <v>49</v>
      </c>
      <c r="AC897" s="1" t="s">
        <v>49</v>
      </c>
      <c r="AG897" s="1" t="s">
        <v>50</v>
      </c>
      <c r="AH897" s="1">
        <v>977</v>
      </c>
      <c r="AI897">
        <v>194756.91570000001</v>
      </c>
      <c r="AJ897" s="1">
        <v>18.104600000000001</v>
      </c>
      <c r="AK897">
        <v>0.16089999999999999</v>
      </c>
    </row>
    <row r="898" spans="1:37" x14ac:dyDescent="0.25">
      <c r="A898" t="s">
        <v>696</v>
      </c>
      <c r="B898">
        <v>1008173</v>
      </c>
      <c r="C898">
        <v>2015</v>
      </c>
      <c r="D898" t="s">
        <v>43</v>
      </c>
      <c r="E898" t="s">
        <v>44</v>
      </c>
      <c r="F898" t="s">
        <v>45</v>
      </c>
      <c r="G898" s="1" t="s">
        <v>708</v>
      </c>
      <c r="I898" s="1" t="s">
        <v>47</v>
      </c>
      <c r="J898" t="s">
        <v>697</v>
      </c>
      <c r="K898" t="s">
        <v>49</v>
      </c>
      <c r="L898" s="1">
        <v>1573703.53</v>
      </c>
      <c r="M898">
        <v>60</v>
      </c>
      <c r="N898">
        <v>0</v>
      </c>
      <c r="O898">
        <v>41.81</v>
      </c>
      <c r="P898">
        <v>5.3E-3</v>
      </c>
      <c r="Q898">
        <v>1.18E-2</v>
      </c>
      <c r="R898">
        <v>0.41770000000000002</v>
      </c>
      <c r="S898">
        <v>0.59060000000000001</v>
      </c>
      <c r="T898" s="1">
        <v>35</v>
      </c>
      <c r="U898" s="1">
        <v>125</v>
      </c>
      <c r="V898" s="1">
        <v>4</v>
      </c>
      <c r="W898" s="1" t="s">
        <v>49</v>
      </c>
      <c r="AC898" s="1" t="s">
        <v>49</v>
      </c>
      <c r="AG898" s="1" t="s">
        <v>50</v>
      </c>
      <c r="AH898" s="1">
        <v>129</v>
      </c>
      <c r="AI898">
        <v>14643.399799999999</v>
      </c>
      <c r="AJ898" s="1">
        <v>38.836199999999998</v>
      </c>
      <c r="AK898">
        <v>1.84E-2</v>
      </c>
    </row>
    <row r="899" spans="1:37" x14ac:dyDescent="0.25">
      <c r="A899" t="s">
        <v>670</v>
      </c>
      <c r="B899">
        <v>1008617</v>
      </c>
      <c r="C899">
        <v>2015</v>
      </c>
      <c r="D899" t="s">
        <v>43</v>
      </c>
      <c r="E899" t="s">
        <v>44</v>
      </c>
      <c r="F899" t="s">
        <v>45</v>
      </c>
      <c r="G899" s="1" t="s">
        <v>708</v>
      </c>
      <c r="I899" s="1" t="s">
        <v>47</v>
      </c>
      <c r="J899" t="s">
        <v>611</v>
      </c>
      <c r="K899" t="s">
        <v>49</v>
      </c>
      <c r="L899" s="1">
        <v>80987.0813509</v>
      </c>
      <c r="M899">
        <v>122.8</v>
      </c>
      <c r="N899">
        <v>39.299999999999997</v>
      </c>
      <c r="O899">
        <v>35.9</v>
      </c>
      <c r="P899">
        <v>2.6630000000000001E-2</v>
      </c>
      <c r="Q899">
        <v>2.6630000000000001E-2</v>
      </c>
      <c r="R899">
        <v>0.42592429999999998</v>
      </c>
      <c r="S899">
        <v>0.42592429999999998</v>
      </c>
      <c r="T899" s="1">
        <v>14</v>
      </c>
      <c r="U899" s="1">
        <v>14</v>
      </c>
      <c r="V899" s="1">
        <v>0</v>
      </c>
      <c r="W899" s="1" t="s">
        <v>49</v>
      </c>
      <c r="AC899" s="1" t="s">
        <v>50</v>
      </c>
      <c r="AD899" s="1">
        <v>14</v>
      </c>
      <c r="AE899">
        <v>0.8</v>
      </c>
      <c r="AF899" s="1">
        <v>2.3839999999999999</v>
      </c>
      <c r="AG899" s="1" t="s">
        <v>49</v>
      </c>
    </row>
    <row r="900" spans="1:37" x14ac:dyDescent="0.25">
      <c r="A900" t="s">
        <v>711</v>
      </c>
      <c r="B900">
        <v>1010505</v>
      </c>
      <c r="C900">
        <v>2015</v>
      </c>
      <c r="D900" t="s">
        <v>43</v>
      </c>
      <c r="E900" t="s">
        <v>44</v>
      </c>
      <c r="F900" t="s">
        <v>45</v>
      </c>
      <c r="G900" s="1" t="s">
        <v>708</v>
      </c>
      <c r="I900" s="1" t="s">
        <v>47</v>
      </c>
      <c r="J900" t="s">
        <v>48</v>
      </c>
      <c r="K900" t="s">
        <v>49</v>
      </c>
      <c r="L900" s="1">
        <v>5103611</v>
      </c>
      <c r="M900">
        <v>110</v>
      </c>
      <c r="N900">
        <v>150</v>
      </c>
      <c r="O900">
        <v>44</v>
      </c>
      <c r="P900">
        <v>7.0000000000000001E-3</v>
      </c>
      <c r="Q900">
        <v>0.68100000000000005</v>
      </c>
      <c r="R900">
        <v>0.48</v>
      </c>
      <c r="S900">
        <v>0.68100000000000005</v>
      </c>
      <c r="T900" s="1">
        <v>113</v>
      </c>
      <c r="U900" s="1">
        <v>276</v>
      </c>
      <c r="V900" s="1">
        <v>0</v>
      </c>
      <c r="W900" s="1" t="s">
        <v>49</v>
      </c>
      <c r="AC900" s="1" t="s">
        <v>49</v>
      </c>
      <c r="AG900" s="1" t="s">
        <v>50</v>
      </c>
      <c r="AH900" s="1">
        <v>276</v>
      </c>
      <c r="AI900">
        <v>23707.8</v>
      </c>
      <c r="AJ900" s="1">
        <v>67.400000000000006</v>
      </c>
      <c r="AK900">
        <v>0</v>
      </c>
    </row>
    <row r="901" spans="1:37" x14ac:dyDescent="0.25">
      <c r="A901" t="s">
        <v>672</v>
      </c>
      <c r="B901">
        <v>1009106</v>
      </c>
      <c r="C901">
        <v>2015</v>
      </c>
      <c r="D901" t="s">
        <v>43</v>
      </c>
      <c r="E901" t="s">
        <v>44</v>
      </c>
      <c r="F901" t="s">
        <v>45</v>
      </c>
      <c r="G901" s="1" t="s">
        <v>708</v>
      </c>
      <c r="I901" s="1" t="s">
        <v>47</v>
      </c>
      <c r="J901" t="s">
        <v>72</v>
      </c>
      <c r="K901" t="s">
        <v>49</v>
      </c>
      <c r="L901" s="1">
        <v>777706</v>
      </c>
      <c r="M901">
        <v>90</v>
      </c>
      <c r="N901">
        <v>50</v>
      </c>
      <c r="O901">
        <v>39.426433099999997</v>
      </c>
      <c r="P901">
        <v>0.23</v>
      </c>
      <c r="Q901">
        <v>0.871</v>
      </c>
      <c r="R901">
        <v>5.0000000000000001E-3</v>
      </c>
      <c r="S901">
        <v>8.9999999999999993E-3</v>
      </c>
      <c r="T901" s="1">
        <v>36</v>
      </c>
      <c r="U901" s="1">
        <v>144</v>
      </c>
      <c r="V901" s="1">
        <v>0</v>
      </c>
      <c r="W901" s="1" t="s">
        <v>49</v>
      </c>
      <c r="AC901" s="1" t="s">
        <v>49</v>
      </c>
      <c r="AG901" s="1" t="s">
        <v>50</v>
      </c>
      <c r="AH901" s="1">
        <v>144</v>
      </c>
      <c r="AI901">
        <v>71936.637145000001</v>
      </c>
      <c r="AJ901" s="1">
        <v>23.498479700000001</v>
      </c>
      <c r="AK901">
        <v>6.2413900000000001E-2</v>
      </c>
    </row>
    <row r="902" spans="1:37" x14ac:dyDescent="0.25">
      <c r="A902" t="s">
        <v>712</v>
      </c>
      <c r="B902">
        <v>1012059</v>
      </c>
      <c r="C902">
        <v>2015</v>
      </c>
      <c r="D902" t="s">
        <v>43</v>
      </c>
      <c r="E902" t="s">
        <v>44</v>
      </c>
      <c r="F902" t="s">
        <v>45</v>
      </c>
      <c r="G902" s="1" t="s">
        <v>708</v>
      </c>
      <c r="I902" s="1" t="s">
        <v>47</v>
      </c>
      <c r="J902" t="s">
        <v>48</v>
      </c>
      <c r="K902" t="s">
        <v>49</v>
      </c>
      <c r="L902" s="1">
        <v>541202</v>
      </c>
      <c r="M902">
        <v>78</v>
      </c>
      <c r="N902">
        <v>28</v>
      </c>
      <c r="O902">
        <v>43.986666700000001</v>
      </c>
      <c r="P902">
        <v>1.0811299999999999E-2</v>
      </c>
      <c r="Q902">
        <v>1.8018800000000001E-2</v>
      </c>
      <c r="R902">
        <v>0.1081418</v>
      </c>
      <c r="S902">
        <v>0.18023629999999999</v>
      </c>
      <c r="T902" s="1">
        <v>15</v>
      </c>
      <c r="U902" s="1">
        <v>32</v>
      </c>
      <c r="V902" s="1">
        <v>0</v>
      </c>
      <c r="W902" s="1" t="s">
        <v>49</v>
      </c>
      <c r="AC902" s="1" t="s">
        <v>49</v>
      </c>
      <c r="AG902" s="1" t="s">
        <v>50</v>
      </c>
      <c r="AH902" s="1">
        <v>32</v>
      </c>
      <c r="AI902">
        <v>982.43654119999997</v>
      </c>
      <c r="AJ902" s="1">
        <v>0.55815230000000005</v>
      </c>
      <c r="AK902">
        <v>1.6221E-3</v>
      </c>
    </row>
    <row r="903" spans="1:37" x14ac:dyDescent="0.25">
      <c r="A903" t="s">
        <v>647</v>
      </c>
      <c r="B903">
        <v>1008471</v>
      </c>
      <c r="C903">
        <v>2015</v>
      </c>
      <c r="D903" t="s">
        <v>43</v>
      </c>
      <c r="E903" t="s">
        <v>44</v>
      </c>
      <c r="F903" t="s">
        <v>45</v>
      </c>
      <c r="G903" s="1" t="s">
        <v>708</v>
      </c>
      <c r="I903" s="1" t="s">
        <v>47</v>
      </c>
      <c r="J903" t="s">
        <v>630</v>
      </c>
      <c r="K903" t="s">
        <v>49</v>
      </c>
      <c r="L903" s="1">
        <v>13001931</v>
      </c>
      <c r="M903">
        <v>120</v>
      </c>
      <c r="N903">
        <v>80</v>
      </c>
      <c r="O903">
        <v>45</v>
      </c>
      <c r="P903">
        <v>7.4700000000000001E-3</v>
      </c>
      <c r="Q903">
        <v>7.4700000000000001E-3</v>
      </c>
      <c r="R903">
        <v>0.1467</v>
      </c>
      <c r="S903">
        <v>0.1467</v>
      </c>
      <c r="T903" s="1">
        <v>285</v>
      </c>
      <c r="U903" s="1">
        <v>620</v>
      </c>
      <c r="V903" s="1">
        <v>0</v>
      </c>
      <c r="W903" s="1" t="s">
        <v>50</v>
      </c>
      <c r="X903" s="1">
        <v>16</v>
      </c>
      <c r="Y903">
        <v>0.81100000000000005</v>
      </c>
      <c r="Z903">
        <v>5.79</v>
      </c>
      <c r="AA903">
        <v>15.4</v>
      </c>
      <c r="AB903" s="1">
        <v>6.0000000000000001E-3</v>
      </c>
      <c r="AC903" s="1" t="s">
        <v>50</v>
      </c>
      <c r="AD903" s="1">
        <v>20</v>
      </c>
      <c r="AE903">
        <v>1.03</v>
      </c>
      <c r="AF903" s="1">
        <v>0.56000000000000005</v>
      </c>
      <c r="AG903" s="1" t="s">
        <v>50</v>
      </c>
      <c r="AH903" s="1">
        <v>620</v>
      </c>
      <c r="AI903">
        <v>26734</v>
      </c>
      <c r="AJ903" s="1">
        <v>10.59</v>
      </c>
      <c r="AK903">
        <v>4.2810000000000001E-2</v>
      </c>
    </row>
    <row r="904" spans="1:37" x14ac:dyDescent="0.25">
      <c r="A904" t="s">
        <v>673</v>
      </c>
      <c r="B904">
        <v>1008490</v>
      </c>
      <c r="C904">
        <v>2015</v>
      </c>
      <c r="D904" t="s">
        <v>43</v>
      </c>
      <c r="E904" t="s">
        <v>44</v>
      </c>
      <c r="F904" t="s">
        <v>45</v>
      </c>
      <c r="G904" s="1" t="s">
        <v>708</v>
      </c>
      <c r="I904" s="1" t="s">
        <v>62</v>
      </c>
      <c r="K904" t="s">
        <v>49</v>
      </c>
      <c r="L904" s="1">
        <v>14161411</v>
      </c>
      <c r="M904">
        <v>100</v>
      </c>
      <c r="N904">
        <v>54.7</v>
      </c>
      <c r="O904">
        <v>44.048000000000002</v>
      </c>
      <c r="P904">
        <v>8.6E-3</v>
      </c>
      <c r="Q904">
        <v>8.6E-3</v>
      </c>
      <c r="R904">
        <v>0.17</v>
      </c>
      <c r="S904">
        <v>0.17</v>
      </c>
      <c r="T904" s="1">
        <v>299</v>
      </c>
      <c r="U904" s="1">
        <v>1115</v>
      </c>
      <c r="V904" s="1">
        <v>0</v>
      </c>
      <c r="W904" s="1" t="s">
        <v>50</v>
      </c>
      <c r="X904" s="1">
        <v>115</v>
      </c>
      <c r="Y904">
        <v>54.197722300000002</v>
      </c>
      <c r="Z904">
        <v>313.74876519999998</v>
      </c>
      <c r="AA904">
        <v>0</v>
      </c>
      <c r="AB904" s="1">
        <v>0</v>
      </c>
      <c r="AC904" s="1" t="s">
        <v>50</v>
      </c>
      <c r="AD904" s="1">
        <v>50</v>
      </c>
      <c r="AE904">
        <v>0.8644638</v>
      </c>
      <c r="AF904" s="1">
        <v>4.9872911000000002</v>
      </c>
      <c r="AG904" s="1" t="s">
        <v>50</v>
      </c>
      <c r="AH904" s="1">
        <v>950</v>
      </c>
      <c r="AI904">
        <v>43606.286968599998</v>
      </c>
      <c r="AJ904" s="1">
        <v>22.123667600000001</v>
      </c>
      <c r="AK904">
        <v>5.4718799999999998E-2</v>
      </c>
    </row>
    <row r="905" spans="1:37" x14ac:dyDescent="0.25">
      <c r="A905" t="s">
        <v>698</v>
      </c>
      <c r="B905">
        <v>1009281</v>
      </c>
      <c r="C905">
        <v>2015</v>
      </c>
      <c r="D905" t="s">
        <v>43</v>
      </c>
      <c r="E905" t="s">
        <v>44</v>
      </c>
      <c r="F905" t="s">
        <v>45</v>
      </c>
      <c r="G905" s="1" t="s">
        <v>708</v>
      </c>
      <c r="I905" s="1" t="s">
        <v>47</v>
      </c>
      <c r="J905" t="s">
        <v>86</v>
      </c>
      <c r="K905" t="s">
        <v>49</v>
      </c>
      <c r="L905" s="1">
        <v>8850839.9839999992</v>
      </c>
      <c r="M905">
        <v>110</v>
      </c>
      <c r="N905">
        <v>42</v>
      </c>
      <c r="O905">
        <v>39</v>
      </c>
      <c r="P905">
        <v>2.2369999999999998E-3</v>
      </c>
      <c r="Q905">
        <v>2.2369999999999998E-3</v>
      </c>
      <c r="R905">
        <v>0.47199859999999999</v>
      </c>
      <c r="S905">
        <v>0.47199859999999999</v>
      </c>
      <c r="T905" s="1">
        <v>173</v>
      </c>
      <c r="U905" s="1">
        <v>32</v>
      </c>
      <c r="V905" s="1">
        <v>0</v>
      </c>
      <c r="W905" s="1" t="s">
        <v>49</v>
      </c>
      <c r="AC905" s="1" t="s">
        <v>49</v>
      </c>
      <c r="AG905" s="1" t="s">
        <v>50</v>
      </c>
      <c r="AH905" s="1">
        <v>32</v>
      </c>
      <c r="AI905">
        <v>7185.1576500000001</v>
      </c>
      <c r="AJ905" s="1">
        <v>13.63068</v>
      </c>
      <c r="AK905">
        <v>9.2800000000000001E-3</v>
      </c>
    </row>
    <row r="906" spans="1:37" x14ac:dyDescent="0.25">
      <c r="A906" t="s">
        <v>674</v>
      </c>
      <c r="B906">
        <v>1010002</v>
      </c>
      <c r="C906">
        <v>2015</v>
      </c>
      <c r="D906" t="s">
        <v>43</v>
      </c>
      <c r="E906" t="s">
        <v>44</v>
      </c>
      <c r="F906" t="s">
        <v>45</v>
      </c>
      <c r="G906" s="1" t="s">
        <v>708</v>
      </c>
      <c r="I906" s="1" t="s">
        <v>47</v>
      </c>
      <c r="J906" t="s">
        <v>86</v>
      </c>
      <c r="K906" t="s">
        <v>49</v>
      </c>
      <c r="L906" s="1">
        <v>293121</v>
      </c>
      <c r="M906">
        <v>106.67</v>
      </c>
      <c r="N906">
        <v>45</v>
      </c>
      <c r="O906">
        <v>40.96</v>
      </c>
      <c r="P906">
        <v>0</v>
      </c>
      <c r="Q906">
        <v>0.56000000000000005</v>
      </c>
      <c r="R906">
        <v>0.05</v>
      </c>
      <c r="S906">
        <v>0.87</v>
      </c>
      <c r="T906" s="1">
        <v>16</v>
      </c>
      <c r="U906" s="1">
        <v>58</v>
      </c>
      <c r="V906" s="1">
        <v>0</v>
      </c>
      <c r="W906" s="1" t="s">
        <v>49</v>
      </c>
      <c r="X906" s="1">
        <v>0</v>
      </c>
      <c r="Y906">
        <v>0</v>
      </c>
      <c r="Z906">
        <v>0</v>
      </c>
      <c r="AA906">
        <v>0</v>
      </c>
      <c r="AB906" s="1">
        <v>0</v>
      </c>
      <c r="AC906" s="1" t="s">
        <v>50</v>
      </c>
      <c r="AD906" s="1">
        <v>20</v>
      </c>
      <c r="AE906">
        <v>0.8</v>
      </c>
      <c r="AF906" s="1">
        <v>15.9</v>
      </c>
      <c r="AG906" s="1" t="s">
        <v>50</v>
      </c>
      <c r="AH906" s="1">
        <v>38</v>
      </c>
      <c r="AI906">
        <v>933.5</v>
      </c>
      <c r="AJ906" s="1">
        <v>1.1000000000000001</v>
      </c>
      <c r="AK906">
        <v>0</v>
      </c>
    </row>
    <row r="907" spans="1:37" x14ac:dyDescent="0.25">
      <c r="A907" t="s">
        <v>681</v>
      </c>
      <c r="B907">
        <v>1011185</v>
      </c>
      <c r="C907">
        <v>2015</v>
      </c>
      <c r="D907" t="s">
        <v>43</v>
      </c>
      <c r="E907" t="s">
        <v>44</v>
      </c>
      <c r="F907" t="s">
        <v>45</v>
      </c>
      <c r="G907" s="1" t="s">
        <v>708</v>
      </c>
      <c r="I907" s="1" t="s">
        <v>47</v>
      </c>
      <c r="J907" t="s">
        <v>543</v>
      </c>
      <c r="K907" t="s">
        <v>49</v>
      </c>
      <c r="L907" s="1">
        <v>1665680</v>
      </c>
      <c r="M907">
        <v>92.8</v>
      </c>
      <c r="N907">
        <v>62.7</v>
      </c>
      <c r="O907">
        <v>47.7</v>
      </c>
      <c r="P907">
        <v>1.3599999999999999E-2</v>
      </c>
      <c r="Q907">
        <v>1.3599999999999999E-2</v>
      </c>
      <c r="R907">
        <v>8.5599999999999996E-2</v>
      </c>
      <c r="S907">
        <v>8.5599999999999996E-2</v>
      </c>
      <c r="T907" s="1">
        <v>33</v>
      </c>
      <c r="U907" s="1">
        <v>136</v>
      </c>
      <c r="V907" s="1">
        <v>0</v>
      </c>
      <c r="W907" s="1" t="s">
        <v>50</v>
      </c>
      <c r="X907" s="1">
        <v>106</v>
      </c>
      <c r="Y907">
        <v>0</v>
      </c>
      <c r="Z907">
        <v>0</v>
      </c>
      <c r="AA907">
        <v>0</v>
      </c>
      <c r="AB907" s="1">
        <v>0</v>
      </c>
      <c r="AC907" s="1" t="s">
        <v>50</v>
      </c>
      <c r="AD907" s="1">
        <v>2</v>
      </c>
      <c r="AE907">
        <v>120.80072</v>
      </c>
      <c r="AF907" s="1">
        <v>6.4682300000000001</v>
      </c>
      <c r="AG907" s="1" t="s">
        <v>50</v>
      </c>
      <c r="AH907" s="1">
        <v>28</v>
      </c>
      <c r="AI907">
        <v>1076.7635700000001</v>
      </c>
      <c r="AJ907" s="1">
        <v>0.25313999999999998</v>
      </c>
      <c r="AK907">
        <v>1.7899999999999999E-3</v>
      </c>
    </row>
    <row r="908" spans="1:37" x14ac:dyDescent="0.25">
      <c r="A908" t="s">
        <v>684</v>
      </c>
      <c r="B908">
        <v>1010325</v>
      </c>
      <c r="C908">
        <v>2015</v>
      </c>
      <c r="D908" t="s">
        <v>43</v>
      </c>
      <c r="E908" t="s">
        <v>44</v>
      </c>
      <c r="F908" t="s">
        <v>45</v>
      </c>
      <c r="G908" s="1" t="s">
        <v>708</v>
      </c>
      <c r="I908" s="1" t="s">
        <v>47</v>
      </c>
      <c r="J908" t="s">
        <v>685</v>
      </c>
      <c r="K908" t="s">
        <v>49</v>
      </c>
      <c r="L908" s="1">
        <v>6741144.3600000003</v>
      </c>
      <c r="M908">
        <v>71.459999999999994</v>
      </c>
      <c r="N908">
        <v>69.87</v>
      </c>
      <c r="O908">
        <v>40</v>
      </c>
      <c r="P908">
        <v>1E-3</v>
      </c>
      <c r="Q908">
        <v>2.3099999999999999E-2</v>
      </c>
      <c r="R908">
        <v>0.27550000000000002</v>
      </c>
      <c r="S908">
        <v>0.79005999999999998</v>
      </c>
      <c r="T908" s="1">
        <v>250</v>
      </c>
      <c r="U908" s="1">
        <v>963</v>
      </c>
      <c r="V908" s="1">
        <v>0</v>
      </c>
      <c r="W908" s="1" t="s">
        <v>50</v>
      </c>
      <c r="X908" s="1">
        <v>28</v>
      </c>
      <c r="Y908">
        <v>23.5</v>
      </c>
      <c r="Z908">
        <v>820.8</v>
      </c>
      <c r="AA908">
        <v>7736.6</v>
      </c>
      <c r="AB908" s="1">
        <v>17.268999999999998</v>
      </c>
      <c r="AC908" s="1" t="s">
        <v>49</v>
      </c>
      <c r="AG908" s="1" t="s">
        <v>50</v>
      </c>
      <c r="AH908" s="1">
        <v>963</v>
      </c>
      <c r="AI908">
        <v>512466.6</v>
      </c>
      <c r="AJ908" s="1">
        <v>276.32900000000001</v>
      </c>
      <c r="AK908">
        <v>0.32014969999999998</v>
      </c>
    </row>
    <row r="909" spans="1:37" x14ac:dyDescent="0.25">
      <c r="A909" t="s">
        <v>699</v>
      </c>
      <c r="B909">
        <v>1010366</v>
      </c>
      <c r="C909">
        <v>2015</v>
      </c>
      <c r="D909" t="s">
        <v>43</v>
      </c>
      <c r="E909" t="s">
        <v>44</v>
      </c>
      <c r="F909" t="s">
        <v>45</v>
      </c>
      <c r="G909" s="1" t="s">
        <v>708</v>
      </c>
      <c r="I909" s="1" t="s">
        <v>47</v>
      </c>
      <c r="J909" t="s">
        <v>48</v>
      </c>
      <c r="K909" t="s">
        <v>49</v>
      </c>
      <c r="L909" s="1">
        <v>3376328.94</v>
      </c>
      <c r="M909">
        <v>90</v>
      </c>
      <c r="N909">
        <v>35</v>
      </c>
      <c r="O909">
        <v>42.8</v>
      </c>
      <c r="P909">
        <v>1.823E-3</v>
      </c>
      <c r="Q909">
        <v>4.3249999999999999E-3</v>
      </c>
      <c r="R909">
        <v>7.9201999999999995E-2</v>
      </c>
      <c r="S909">
        <v>9.8962999999999995E-2</v>
      </c>
      <c r="T909" s="1">
        <v>46</v>
      </c>
      <c r="U909" s="1">
        <v>172</v>
      </c>
      <c r="V909" s="1">
        <v>0</v>
      </c>
      <c r="W909" s="1" t="s">
        <v>49</v>
      </c>
      <c r="AC909" s="1" t="s">
        <v>49</v>
      </c>
      <c r="AG909" s="1" t="s">
        <v>50</v>
      </c>
      <c r="AH909" s="1">
        <v>172</v>
      </c>
      <c r="AI909">
        <v>37094.147292399997</v>
      </c>
      <c r="AJ909" s="1">
        <v>10.628875900000001</v>
      </c>
      <c r="AK909">
        <v>6.1296099999999999E-2</v>
      </c>
    </row>
    <row r="910" spans="1:37" x14ac:dyDescent="0.25">
      <c r="A910" t="s">
        <v>686</v>
      </c>
      <c r="B910">
        <v>1008980</v>
      </c>
      <c r="C910">
        <v>2015</v>
      </c>
      <c r="D910" t="s">
        <v>43</v>
      </c>
      <c r="E910" t="s">
        <v>44</v>
      </c>
      <c r="F910" t="s">
        <v>45</v>
      </c>
      <c r="G910" s="1" t="s">
        <v>708</v>
      </c>
      <c r="I910" s="1" t="s">
        <v>47</v>
      </c>
      <c r="J910" t="s">
        <v>86</v>
      </c>
      <c r="K910" t="s">
        <v>49</v>
      </c>
      <c r="L910" s="1">
        <v>4162694.63</v>
      </c>
      <c r="M910">
        <v>112.69</v>
      </c>
      <c r="N910">
        <v>46.79</v>
      </c>
      <c r="O910">
        <v>41.81</v>
      </c>
      <c r="P910">
        <v>2E-3</v>
      </c>
      <c r="Q910">
        <v>5.0000000000000001E-3</v>
      </c>
      <c r="R910">
        <v>4.2000000000000003E-2</v>
      </c>
      <c r="S910">
        <v>0.218</v>
      </c>
      <c r="T910" s="1">
        <v>191</v>
      </c>
      <c r="U910" s="1">
        <v>692</v>
      </c>
      <c r="V910" s="1">
        <v>0</v>
      </c>
      <c r="W910" s="1" t="s">
        <v>50</v>
      </c>
      <c r="X910" s="1">
        <v>218</v>
      </c>
      <c r="Y910">
        <v>5.7</v>
      </c>
      <c r="Z910">
        <v>65.3</v>
      </c>
      <c r="AA910">
        <v>0</v>
      </c>
      <c r="AB910" s="1">
        <v>0.3</v>
      </c>
      <c r="AC910" s="1" t="s">
        <v>50</v>
      </c>
      <c r="AD910" s="1">
        <v>88</v>
      </c>
      <c r="AE910">
        <v>4</v>
      </c>
      <c r="AF910" s="1">
        <v>33.6</v>
      </c>
      <c r="AG910" s="1" t="s">
        <v>50</v>
      </c>
      <c r="AH910" s="1">
        <v>389</v>
      </c>
      <c r="AI910">
        <v>6007.5</v>
      </c>
      <c r="AJ910" s="1">
        <v>1.2</v>
      </c>
      <c r="AK910">
        <v>0</v>
      </c>
    </row>
    <row r="911" spans="1:37" x14ac:dyDescent="0.25">
      <c r="A911" t="s">
        <v>648</v>
      </c>
      <c r="B911">
        <v>1009793</v>
      </c>
      <c r="C911">
        <v>2015</v>
      </c>
      <c r="D911" t="s">
        <v>43</v>
      </c>
      <c r="E911" t="s">
        <v>44</v>
      </c>
      <c r="F911" t="s">
        <v>45</v>
      </c>
      <c r="G911" s="1" t="s">
        <v>708</v>
      </c>
      <c r="I911" s="1" t="s">
        <v>47</v>
      </c>
      <c r="J911" t="s">
        <v>48</v>
      </c>
      <c r="K911" t="s">
        <v>49</v>
      </c>
      <c r="L911" s="1">
        <v>4674464.46</v>
      </c>
      <c r="M911">
        <v>105</v>
      </c>
      <c r="N911">
        <v>37</v>
      </c>
      <c r="O911">
        <v>42</v>
      </c>
      <c r="P911">
        <v>3.0240000000000002E-3</v>
      </c>
      <c r="Q911">
        <v>6.6709999999999998E-3</v>
      </c>
      <c r="R911">
        <v>7.4315999999999993E-2</v>
      </c>
      <c r="S911">
        <v>0.43112400000000001</v>
      </c>
      <c r="T911" s="1">
        <v>153</v>
      </c>
      <c r="U911" s="1">
        <v>459</v>
      </c>
      <c r="V911" s="1">
        <v>0</v>
      </c>
      <c r="W911" s="1" t="s">
        <v>50</v>
      </c>
      <c r="X911" s="1">
        <v>138</v>
      </c>
      <c r="Y911">
        <v>29.86</v>
      </c>
      <c r="Z911">
        <v>267.86</v>
      </c>
      <c r="AA911">
        <v>0.3</v>
      </c>
      <c r="AB911" s="1">
        <v>2.71</v>
      </c>
      <c r="AC911" s="1" t="s">
        <v>50</v>
      </c>
      <c r="AD911" s="1">
        <v>12</v>
      </c>
      <c r="AE911">
        <v>2.63</v>
      </c>
      <c r="AF911" s="1">
        <v>17.5850963</v>
      </c>
      <c r="AG911" s="1" t="s">
        <v>50</v>
      </c>
      <c r="AH911" s="1">
        <v>168</v>
      </c>
      <c r="AI911">
        <v>59108.875202399999</v>
      </c>
      <c r="AJ911" s="1">
        <v>22.954858099999999</v>
      </c>
      <c r="AK911">
        <v>5.1374499999999997E-2</v>
      </c>
    </row>
    <row r="912" spans="1:37" x14ac:dyDescent="0.25">
      <c r="A912" t="s">
        <v>649</v>
      </c>
      <c r="B912">
        <v>1008275</v>
      </c>
      <c r="C912">
        <v>2015</v>
      </c>
      <c r="D912" t="s">
        <v>43</v>
      </c>
      <c r="E912" t="s">
        <v>44</v>
      </c>
      <c r="F912" t="s">
        <v>45</v>
      </c>
      <c r="G912" s="1" t="s">
        <v>708</v>
      </c>
      <c r="I912" s="1" t="s">
        <v>62</v>
      </c>
      <c r="K912" t="s">
        <v>49</v>
      </c>
      <c r="L912" s="1">
        <v>14345041.4045</v>
      </c>
      <c r="M912">
        <v>85.25</v>
      </c>
      <c r="N912">
        <v>30.25</v>
      </c>
      <c r="O912">
        <v>47.010669999999998</v>
      </c>
      <c r="P912">
        <v>0</v>
      </c>
      <c r="Q912">
        <v>3.8899999999999998E-3</v>
      </c>
      <c r="R912">
        <v>6.4460000000000003E-2</v>
      </c>
      <c r="S912">
        <v>0.32973999999999998</v>
      </c>
      <c r="T912" s="1">
        <v>366</v>
      </c>
      <c r="U912" s="1">
        <v>1298</v>
      </c>
      <c r="V912" s="1">
        <v>0</v>
      </c>
      <c r="W912" s="1" t="s">
        <v>49</v>
      </c>
      <c r="AC912" s="1" t="s">
        <v>50</v>
      </c>
      <c r="AD912" s="1">
        <v>16</v>
      </c>
      <c r="AE912">
        <v>0</v>
      </c>
      <c r="AF912" s="1">
        <v>0.15</v>
      </c>
      <c r="AG912" s="1" t="s">
        <v>50</v>
      </c>
      <c r="AH912" s="1">
        <v>1282</v>
      </c>
      <c r="AI912">
        <v>815.4</v>
      </c>
      <c r="AJ912" s="1">
        <v>0.53</v>
      </c>
      <c r="AK912">
        <v>9.2999999999999999E-2</v>
      </c>
    </row>
    <row r="913" spans="1:37" x14ac:dyDescent="0.25">
      <c r="A913" t="s">
        <v>713</v>
      </c>
      <c r="B913">
        <v>1012048</v>
      </c>
      <c r="C913">
        <v>2015</v>
      </c>
      <c r="D913" t="s">
        <v>43</v>
      </c>
      <c r="E913" t="s">
        <v>44</v>
      </c>
      <c r="F913" t="s">
        <v>45</v>
      </c>
      <c r="G913" s="1" t="s">
        <v>708</v>
      </c>
      <c r="I913" s="1" t="s">
        <v>62</v>
      </c>
      <c r="K913" t="s">
        <v>49</v>
      </c>
      <c r="L913" s="1">
        <v>255596</v>
      </c>
      <c r="M913">
        <v>80</v>
      </c>
      <c r="N913">
        <v>45</v>
      </c>
      <c r="O913">
        <v>41</v>
      </c>
      <c r="P913">
        <v>4.4799999999999996E-3</v>
      </c>
      <c r="Q913">
        <v>6.9100000000000003E-3</v>
      </c>
      <c r="R913">
        <v>0.21440999999999999</v>
      </c>
      <c r="S913">
        <v>0.21607999999999999</v>
      </c>
      <c r="T913" s="1">
        <v>5</v>
      </c>
      <c r="U913" s="1">
        <v>18</v>
      </c>
      <c r="V913" s="1">
        <v>0</v>
      </c>
      <c r="W913" s="1" t="s">
        <v>49</v>
      </c>
      <c r="AC913" s="1" t="s">
        <v>50</v>
      </c>
      <c r="AD913" s="1">
        <v>2</v>
      </c>
      <c r="AE913">
        <v>1.4422300000000001E-2</v>
      </c>
      <c r="AF913" s="1">
        <v>0.16334950000000001</v>
      </c>
      <c r="AG913" s="1" t="s">
        <v>50</v>
      </c>
      <c r="AH913" s="1">
        <v>16</v>
      </c>
      <c r="AI913">
        <v>651.66771659999995</v>
      </c>
      <c r="AJ913" s="1">
        <v>0.51993060000000002</v>
      </c>
      <c r="AK913">
        <v>8.8440000000000003E-4</v>
      </c>
    </row>
    <row r="914" spans="1:37" x14ac:dyDescent="0.25">
      <c r="A914" t="s">
        <v>687</v>
      </c>
      <c r="B914">
        <v>1012021</v>
      </c>
      <c r="C914">
        <v>2015</v>
      </c>
      <c r="D914" t="s">
        <v>43</v>
      </c>
      <c r="E914" t="s">
        <v>44</v>
      </c>
      <c r="F914" t="s">
        <v>45</v>
      </c>
      <c r="G914" s="1" t="s">
        <v>708</v>
      </c>
      <c r="I914" s="1" t="s">
        <v>47</v>
      </c>
      <c r="J914" t="s">
        <v>541</v>
      </c>
      <c r="K914" t="s">
        <v>49</v>
      </c>
      <c r="L914" s="1">
        <v>22457</v>
      </c>
      <c r="M914">
        <v>106.66666669999999</v>
      </c>
      <c r="N914">
        <v>63.625</v>
      </c>
      <c r="O914">
        <v>38.705555599999997</v>
      </c>
      <c r="P914">
        <v>4.9037000000000004E-3</v>
      </c>
      <c r="Q914">
        <v>5.4666000000000003E-3</v>
      </c>
      <c r="R914">
        <v>0.45214100000000002</v>
      </c>
      <c r="S914">
        <v>0.48845499999999997</v>
      </c>
      <c r="T914" s="1">
        <v>4</v>
      </c>
      <c r="U914" s="1">
        <v>11</v>
      </c>
      <c r="V914" s="1">
        <v>0</v>
      </c>
      <c r="W914" s="1" t="s">
        <v>49</v>
      </c>
      <c r="AC914" s="1" t="s">
        <v>50</v>
      </c>
      <c r="AD914" s="1">
        <v>9</v>
      </c>
      <c r="AE914">
        <v>0.1560222</v>
      </c>
      <c r="AF914" s="1">
        <v>5.1655004</v>
      </c>
      <c r="AG914" s="1" t="s">
        <v>50</v>
      </c>
      <c r="AH914" s="1">
        <v>2</v>
      </c>
      <c r="AI914">
        <v>5.5977889000000003</v>
      </c>
      <c r="AJ914" s="1">
        <v>1.5987899999999999E-2</v>
      </c>
      <c r="AK914">
        <v>9.7999999999999993E-6</v>
      </c>
    </row>
    <row r="915" spans="1:37" x14ac:dyDescent="0.25">
      <c r="A915" t="s">
        <v>692</v>
      </c>
      <c r="B915">
        <v>1009261</v>
      </c>
      <c r="C915">
        <v>2015</v>
      </c>
      <c r="D915" t="s">
        <v>43</v>
      </c>
      <c r="E915" t="s">
        <v>44</v>
      </c>
      <c r="F915" t="s">
        <v>45</v>
      </c>
      <c r="G915" s="1" t="s">
        <v>708</v>
      </c>
      <c r="I915" s="1" t="s">
        <v>47</v>
      </c>
      <c r="J915" t="s">
        <v>86</v>
      </c>
      <c r="K915" t="s">
        <v>49</v>
      </c>
      <c r="L915" s="1">
        <v>7850330.7599999998</v>
      </c>
      <c r="M915">
        <v>110.0552764</v>
      </c>
      <c r="N915">
        <v>85</v>
      </c>
      <c r="O915">
        <v>45.625281399999999</v>
      </c>
      <c r="P915">
        <v>3.7881999999999998E-3</v>
      </c>
      <c r="Q915">
        <v>2.1174399999999999E-2</v>
      </c>
      <c r="R915">
        <v>0.14871090000000001</v>
      </c>
      <c r="S915">
        <v>0.67225389999999996</v>
      </c>
      <c r="T915" s="1">
        <v>198</v>
      </c>
      <c r="U915" s="1">
        <v>199</v>
      </c>
      <c r="V915" s="1">
        <v>0</v>
      </c>
      <c r="W915" s="1" t="s">
        <v>49</v>
      </c>
      <c r="AC915" s="1" t="s">
        <v>49</v>
      </c>
      <c r="AG915" s="1" t="s">
        <v>50</v>
      </c>
      <c r="AH915" s="1">
        <v>199</v>
      </c>
      <c r="AI915">
        <v>46065.336649999997</v>
      </c>
      <c r="AJ915" s="1">
        <v>20.64818</v>
      </c>
      <c r="AK915">
        <v>4.1399999999999999E-2</v>
      </c>
    </row>
    <row r="916" spans="1:37" x14ac:dyDescent="0.25">
      <c r="A916" t="s">
        <v>700</v>
      </c>
      <c r="B916">
        <v>1009595</v>
      </c>
      <c r="C916">
        <v>2015</v>
      </c>
      <c r="D916" t="s">
        <v>43</v>
      </c>
      <c r="E916" t="s">
        <v>44</v>
      </c>
      <c r="F916" t="s">
        <v>45</v>
      </c>
      <c r="G916" s="1" t="s">
        <v>708</v>
      </c>
      <c r="I916" s="1" t="s">
        <v>62</v>
      </c>
      <c r="K916" t="s">
        <v>49</v>
      </c>
      <c r="L916" s="1">
        <v>3811863</v>
      </c>
      <c r="M916">
        <v>92.3</v>
      </c>
      <c r="N916">
        <v>30.7</v>
      </c>
      <c r="O916">
        <v>40.299999999999997</v>
      </c>
      <c r="P916">
        <v>2.5699999999999998E-3</v>
      </c>
      <c r="Q916">
        <v>4.8300000000000001E-3</v>
      </c>
      <c r="R916">
        <v>5.4969999999999998E-2</v>
      </c>
      <c r="S916">
        <v>0.18722</v>
      </c>
      <c r="T916" s="1">
        <v>35</v>
      </c>
      <c r="U916" s="1">
        <v>132</v>
      </c>
      <c r="V916" s="1">
        <v>0</v>
      </c>
      <c r="W916" s="1" t="s">
        <v>49</v>
      </c>
      <c r="AC916" s="1" t="s">
        <v>49</v>
      </c>
      <c r="AG916" s="1" t="s">
        <v>50</v>
      </c>
      <c r="AH916" s="1">
        <v>132</v>
      </c>
      <c r="AI916">
        <v>31926.345000000001</v>
      </c>
      <c r="AJ916" s="1">
        <v>7.6950000000000003</v>
      </c>
      <c r="AK916">
        <v>5.2999999999999999E-2</v>
      </c>
    </row>
    <row r="917" spans="1:37" x14ac:dyDescent="0.25">
      <c r="A917" t="s">
        <v>701</v>
      </c>
      <c r="B917">
        <v>1009253</v>
      </c>
      <c r="C917">
        <v>2015</v>
      </c>
      <c r="D917" t="s">
        <v>43</v>
      </c>
      <c r="E917" t="s">
        <v>44</v>
      </c>
      <c r="F917" t="s">
        <v>45</v>
      </c>
      <c r="G917" s="1" t="s">
        <v>708</v>
      </c>
      <c r="I917" s="1" t="s">
        <v>47</v>
      </c>
      <c r="J917" t="s">
        <v>48</v>
      </c>
      <c r="K917" t="s">
        <v>49</v>
      </c>
      <c r="L917" s="1">
        <v>6822210.5149999997</v>
      </c>
      <c r="M917">
        <v>105</v>
      </c>
      <c r="N917">
        <v>31</v>
      </c>
      <c r="O917">
        <v>42</v>
      </c>
      <c r="P917">
        <v>0</v>
      </c>
      <c r="Q917">
        <v>7.0000000000000001E-3</v>
      </c>
      <c r="R917">
        <v>1.9E-2</v>
      </c>
      <c r="S917">
        <v>0.25</v>
      </c>
      <c r="T917" s="1">
        <v>87</v>
      </c>
      <c r="U917" s="1">
        <v>368</v>
      </c>
      <c r="V917" s="1">
        <v>0</v>
      </c>
      <c r="W917" s="1" t="s">
        <v>49</v>
      </c>
      <c r="AC917" s="1" t="s">
        <v>49</v>
      </c>
      <c r="AG917" s="1" t="s">
        <v>50</v>
      </c>
      <c r="AH917" s="1">
        <v>368</v>
      </c>
      <c r="AI917">
        <v>31704.81</v>
      </c>
      <c r="AJ917" s="1">
        <v>1.61</v>
      </c>
      <c r="AK917">
        <v>0</v>
      </c>
    </row>
    <row r="918" spans="1:37" x14ac:dyDescent="0.25">
      <c r="A918" t="s">
        <v>643</v>
      </c>
      <c r="B918">
        <v>1009197</v>
      </c>
      <c r="C918">
        <v>2015</v>
      </c>
      <c r="D918" t="s">
        <v>43</v>
      </c>
      <c r="E918" t="s">
        <v>44</v>
      </c>
      <c r="F918" t="s">
        <v>45</v>
      </c>
      <c r="G918" s="1" t="s">
        <v>714</v>
      </c>
      <c r="I918" s="1" t="s">
        <v>47</v>
      </c>
      <c r="J918" t="s">
        <v>86</v>
      </c>
      <c r="K918" t="s">
        <v>49</v>
      </c>
      <c r="L918" s="1">
        <v>1232.7949900000001</v>
      </c>
      <c r="M918">
        <v>125</v>
      </c>
      <c r="N918">
        <v>35</v>
      </c>
      <c r="O918">
        <v>40.81</v>
      </c>
      <c r="P918">
        <v>0.01</v>
      </c>
      <c r="Q918">
        <v>7.0000000000000007E-2</v>
      </c>
      <c r="R918">
        <v>0.31</v>
      </c>
      <c r="S918">
        <v>0.87</v>
      </c>
      <c r="T918" s="1">
        <v>2</v>
      </c>
      <c r="U918" s="1">
        <v>4</v>
      </c>
      <c r="V918" s="1">
        <v>0</v>
      </c>
      <c r="W918" s="1" t="s">
        <v>49</v>
      </c>
      <c r="AC918" s="1" t="s">
        <v>49</v>
      </c>
      <c r="AG918" s="1" t="s">
        <v>50</v>
      </c>
      <c r="AH918" s="1">
        <v>4</v>
      </c>
      <c r="AI918">
        <v>0.56233999999999995</v>
      </c>
      <c r="AJ918" s="1">
        <v>3.13E-3</v>
      </c>
      <c r="AK918">
        <v>0</v>
      </c>
    </row>
    <row r="919" spans="1:37" x14ac:dyDescent="0.25">
      <c r="A919" t="s">
        <v>696</v>
      </c>
      <c r="B919">
        <v>1008173</v>
      </c>
      <c r="C919">
        <v>2015</v>
      </c>
      <c r="D919" t="s">
        <v>43</v>
      </c>
      <c r="E919" t="s">
        <v>44</v>
      </c>
      <c r="F919" t="s">
        <v>45</v>
      </c>
      <c r="G919" s="1" t="s">
        <v>714</v>
      </c>
      <c r="I919" s="1" t="s">
        <v>47</v>
      </c>
      <c r="J919" t="s">
        <v>697</v>
      </c>
      <c r="K919" t="s">
        <v>49</v>
      </c>
      <c r="L919" s="1">
        <v>300610.49</v>
      </c>
      <c r="M919">
        <v>60</v>
      </c>
      <c r="N919">
        <v>0</v>
      </c>
      <c r="O919">
        <v>41.6</v>
      </c>
      <c r="P919">
        <v>5.1000000000000004E-3</v>
      </c>
      <c r="Q919">
        <v>5.2999999999999999E-2</v>
      </c>
      <c r="R919">
        <v>0.43120000000000003</v>
      </c>
      <c r="S919">
        <v>0.54149999999999998</v>
      </c>
      <c r="T919" s="1">
        <v>14</v>
      </c>
      <c r="U919" s="1">
        <v>54</v>
      </c>
      <c r="V919" s="1">
        <v>0</v>
      </c>
      <c r="W919" s="1" t="s">
        <v>49</v>
      </c>
      <c r="AC919" s="1" t="s">
        <v>49</v>
      </c>
      <c r="AG919" s="1" t="s">
        <v>50</v>
      </c>
      <c r="AH919" s="1">
        <v>54</v>
      </c>
      <c r="AI919">
        <v>2414.8843000000002</v>
      </c>
      <c r="AJ919" s="1">
        <v>5.6627999999999998</v>
      </c>
      <c r="AK919">
        <v>3.0000000000000001E-3</v>
      </c>
    </row>
    <row r="920" spans="1:37" x14ac:dyDescent="0.25">
      <c r="A920" t="s">
        <v>712</v>
      </c>
      <c r="B920">
        <v>1012059</v>
      </c>
      <c r="C920">
        <v>2015</v>
      </c>
      <c r="D920" t="s">
        <v>43</v>
      </c>
      <c r="E920" t="s">
        <v>44</v>
      </c>
      <c r="F920" t="s">
        <v>45</v>
      </c>
      <c r="G920" s="1" t="s">
        <v>714</v>
      </c>
      <c r="I920" s="1" t="s">
        <v>47</v>
      </c>
      <c r="J920" t="s">
        <v>48</v>
      </c>
      <c r="K920" t="s">
        <v>49</v>
      </c>
      <c r="L920" s="1">
        <v>275628</v>
      </c>
      <c r="M920">
        <v>78</v>
      </c>
      <c r="N920">
        <v>28</v>
      </c>
      <c r="O920">
        <v>43.4</v>
      </c>
      <c r="P920">
        <v>1.0811299999999999E-2</v>
      </c>
      <c r="Q920">
        <v>1.8018800000000001E-2</v>
      </c>
      <c r="R920">
        <v>0.1081418</v>
      </c>
      <c r="S920">
        <v>0.18023629999999999</v>
      </c>
      <c r="T920" s="1">
        <v>1</v>
      </c>
      <c r="U920" s="1">
        <v>4</v>
      </c>
      <c r="V920" s="1">
        <v>0</v>
      </c>
      <c r="W920" s="1" t="s">
        <v>49</v>
      </c>
      <c r="AC920" s="1" t="s">
        <v>49</v>
      </c>
      <c r="AG920" s="1" t="s">
        <v>50</v>
      </c>
      <c r="AH920" s="1">
        <v>4</v>
      </c>
      <c r="AI920">
        <v>500.34371449999998</v>
      </c>
      <c r="AJ920" s="1">
        <v>0.28426059999999997</v>
      </c>
      <c r="AK920">
        <v>8.2609999999999997E-4</v>
      </c>
    </row>
    <row r="921" spans="1:37" x14ac:dyDescent="0.25">
      <c r="A921" t="s">
        <v>698</v>
      </c>
      <c r="B921">
        <v>1009281</v>
      </c>
      <c r="C921">
        <v>2015</v>
      </c>
      <c r="D921" t="s">
        <v>43</v>
      </c>
      <c r="E921" t="s">
        <v>44</v>
      </c>
      <c r="F921" t="s">
        <v>45</v>
      </c>
      <c r="G921" s="1" t="s">
        <v>714</v>
      </c>
      <c r="I921" s="1" t="s">
        <v>47</v>
      </c>
      <c r="J921" t="s">
        <v>86</v>
      </c>
      <c r="K921" t="s">
        <v>49</v>
      </c>
      <c r="L921" s="1">
        <v>378415.92599999998</v>
      </c>
      <c r="M921">
        <v>110</v>
      </c>
      <c r="N921">
        <v>42</v>
      </c>
      <c r="O921">
        <v>39</v>
      </c>
      <c r="P921">
        <v>2.2369999999999998E-3</v>
      </c>
      <c r="Q921">
        <v>2.2369999999999998E-3</v>
      </c>
      <c r="R921">
        <v>0.47199859999999999</v>
      </c>
      <c r="S921">
        <v>0.47199859999999999</v>
      </c>
      <c r="T921" s="1">
        <v>29</v>
      </c>
      <c r="U921" s="1">
        <v>12</v>
      </c>
      <c r="V921" s="1">
        <v>1</v>
      </c>
      <c r="W921" s="1" t="s">
        <v>49</v>
      </c>
      <c r="AC921" s="1" t="s">
        <v>49</v>
      </c>
      <c r="AG921" s="1" t="s">
        <v>50</v>
      </c>
      <c r="AH921" s="1">
        <v>12</v>
      </c>
      <c r="AI921">
        <v>397.07163000000003</v>
      </c>
      <c r="AJ921" s="1">
        <v>0.75329000000000002</v>
      </c>
      <c r="AK921">
        <v>5.1000000000000004E-4</v>
      </c>
    </row>
    <row r="922" spans="1:37" x14ac:dyDescent="0.25">
      <c r="A922" t="s">
        <v>707</v>
      </c>
      <c r="B922">
        <v>1009625</v>
      </c>
      <c r="C922">
        <v>2015</v>
      </c>
      <c r="D922" t="s">
        <v>43</v>
      </c>
      <c r="E922" t="s">
        <v>44</v>
      </c>
      <c r="F922" t="s">
        <v>45</v>
      </c>
      <c r="G922" s="1" t="s">
        <v>715</v>
      </c>
      <c r="I922" s="1" t="s">
        <v>47</v>
      </c>
      <c r="J922" t="s">
        <v>72</v>
      </c>
      <c r="K922" t="s">
        <v>49</v>
      </c>
      <c r="L922" s="1">
        <v>6413658</v>
      </c>
      <c r="M922">
        <v>46</v>
      </c>
      <c r="N922">
        <v>34</v>
      </c>
      <c r="O922">
        <v>42.95</v>
      </c>
      <c r="P922">
        <v>2.7000000000000001E-3</v>
      </c>
      <c r="Q922">
        <v>3.5000000000000001E-3</v>
      </c>
      <c r="R922">
        <v>8.6999999999999994E-2</v>
      </c>
      <c r="S922">
        <v>9.8000000000000004E-2</v>
      </c>
      <c r="T922" s="1">
        <v>157</v>
      </c>
      <c r="U922" s="1">
        <v>1256</v>
      </c>
      <c r="V922" s="1">
        <v>0</v>
      </c>
      <c r="W922" s="1" t="s">
        <v>50</v>
      </c>
      <c r="X922" s="1">
        <v>112</v>
      </c>
      <c r="Y922">
        <v>12.6</v>
      </c>
      <c r="Z922">
        <v>138.30000000000001</v>
      </c>
      <c r="AA922">
        <v>0.126</v>
      </c>
      <c r="AB922" s="1">
        <v>1.383</v>
      </c>
      <c r="AC922" s="1" t="s">
        <v>49</v>
      </c>
      <c r="AG922" s="1" t="s">
        <v>50</v>
      </c>
      <c r="AH922" s="1">
        <v>1144</v>
      </c>
      <c r="AI922">
        <v>51150.0078201</v>
      </c>
      <c r="AJ922" s="1">
        <v>46.527828200000002</v>
      </c>
      <c r="AK922">
        <v>4.2900000000000001E-2</v>
      </c>
    </row>
    <row r="923" spans="1:37" x14ac:dyDescent="0.25">
      <c r="A923" t="s">
        <v>694</v>
      </c>
      <c r="B923">
        <v>1009607</v>
      </c>
      <c r="C923">
        <v>2015</v>
      </c>
      <c r="D923" t="s">
        <v>43</v>
      </c>
      <c r="E923" t="s">
        <v>44</v>
      </c>
      <c r="F923" t="s">
        <v>45</v>
      </c>
      <c r="G923" s="1" t="s">
        <v>715</v>
      </c>
      <c r="I923" s="1" t="s">
        <v>47</v>
      </c>
      <c r="J923" t="s">
        <v>86</v>
      </c>
      <c r="K923" t="s">
        <v>49</v>
      </c>
      <c r="L923" s="1">
        <v>481304.88</v>
      </c>
      <c r="M923">
        <v>95</v>
      </c>
      <c r="N923">
        <v>43.5</v>
      </c>
      <c r="O923">
        <v>39.799999999999997</v>
      </c>
      <c r="P923">
        <v>2.8616000000000002E-3</v>
      </c>
      <c r="Q923">
        <v>3.6300999999999998E-3</v>
      </c>
      <c r="R923">
        <v>7.6132099999999994E-2</v>
      </c>
      <c r="S923">
        <v>0.1016756</v>
      </c>
      <c r="T923" s="1">
        <v>24</v>
      </c>
      <c r="U923" s="1">
        <v>97</v>
      </c>
      <c r="V923" s="1">
        <v>0</v>
      </c>
      <c r="W923" s="1" t="s">
        <v>49</v>
      </c>
      <c r="AC923" s="1" t="s">
        <v>49</v>
      </c>
      <c r="AG923" s="1" t="s">
        <v>50</v>
      </c>
      <c r="AH923" s="1">
        <v>97</v>
      </c>
      <c r="AI923">
        <v>2053.2279517000002</v>
      </c>
      <c r="AJ923" s="1">
        <v>0.4391774</v>
      </c>
      <c r="AK923">
        <v>1.7694E-3</v>
      </c>
    </row>
    <row r="924" spans="1:37" x14ac:dyDescent="0.25">
      <c r="A924" t="s">
        <v>689</v>
      </c>
      <c r="B924">
        <v>1008577</v>
      </c>
      <c r="C924">
        <v>2015</v>
      </c>
      <c r="D924" t="s">
        <v>43</v>
      </c>
      <c r="E924" t="s">
        <v>44</v>
      </c>
      <c r="F924" t="s">
        <v>45</v>
      </c>
      <c r="G924" s="1" t="s">
        <v>715</v>
      </c>
      <c r="I924" s="1" t="s">
        <v>62</v>
      </c>
      <c r="K924" t="s">
        <v>49</v>
      </c>
      <c r="L924" s="1">
        <v>1222323.23</v>
      </c>
      <c r="M924">
        <v>130</v>
      </c>
      <c r="N924">
        <v>55</v>
      </c>
      <c r="O924">
        <v>41.68</v>
      </c>
      <c r="P924">
        <v>1.9042E-3</v>
      </c>
      <c r="Q924">
        <v>1.9042E-3</v>
      </c>
      <c r="R924">
        <v>7.1002399999999993E-2</v>
      </c>
      <c r="S924">
        <v>7.1002399999999993E-2</v>
      </c>
      <c r="T924" s="1">
        <v>59</v>
      </c>
      <c r="U924" s="1">
        <v>328</v>
      </c>
      <c r="V924" s="1">
        <v>0</v>
      </c>
      <c r="W924" s="1" t="s">
        <v>49</v>
      </c>
      <c r="AC924" s="1" t="s">
        <v>50</v>
      </c>
      <c r="AD924" s="1">
        <v>12</v>
      </c>
      <c r="AE924">
        <v>0</v>
      </c>
      <c r="AF924" s="1">
        <v>0.65</v>
      </c>
      <c r="AG924" s="1" t="s">
        <v>50</v>
      </c>
      <c r="AH924" s="1">
        <v>316</v>
      </c>
      <c r="AI924">
        <v>2779.4</v>
      </c>
      <c r="AJ924" s="1">
        <v>0.19</v>
      </c>
      <c r="AK924">
        <v>4.0000000000000001E-3</v>
      </c>
    </row>
    <row r="925" spans="1:37" x14ac:dyDescent="0.25">
      <c r="A925" t="s">
        <v>643</v>
      </c>
      <c r="B925">
        <v>1009197</v>
      </c>
      <c r="C925">
        <v>2015</v>
      </c>
      <c r="D925" t="s">
        <v>43</v>
      </c>
      <c r="E925" t="s">
        <v>44</v>
      </c>
      <c r="F925" t="s">
        <v>45</v>
      </c>
      <c r="G925" s="1" t="s">
        <v>715</v>
      </c>
      <c r="I925" s="1" t="s">
        <v>47</v>
      </c>
      <c r="J925" t="s">
        <v>86</v>
      </c>
      <c r="K925" t="s">
        <v>49</v>
      </c>
      <c r="L925" s="1">
        <v>13289408.17795</v>
      </c>
      <c r="M925">
        <v>120.84</v>
      </c>
      <c r="N925">
        <v>35.1</v>
      </c>
      <c r="O925">
        <v>43.43</v>
      </c>
      <c r="P925">
        <v>0.01</v>
      </c>
      <c r="Q925">
        <v>0.5</v>
      </c>
      <c r="R925">
        <v>0.06</v>
      </c>
      <c r="S925">
        <v>0.89</v>
      </c>
      <c r="T925" s="1">
        <v>336</v>
      </c>
      <c r="U925" s="1">
        <v>1997</v>
      </c>
      <c r="V925" s="1">
        <v>0</v>
      </c>
      <c r="W925" s="1" t="s">
        <v>50</v>
      </c>
      <c r="X925" s="1">
        <v>105</v>
      </c>
      <c r="Y925">
        <v>516.66490550000003</v>
      </c>
      <c r="Z925">
        <v>3.6994120000000001</v>
      </c>
      <c r="AA925">
        <v>211.03214449999999</v>
      </c>
      <c r="AB925" s="1">
        <v>1.511028</v>
      </c>
      <c r="AC925" s="1" t="s">
        <v>50</v>
      </c>
      <c r="AD925" s="1">
        <v>13</v>
      </c>
      <c r="AE925">
        <v>2.96807</v>
      </c>
      <c r="AF925" s="1">
        <v>74.098560000000006</v>
      </c>
      <c r="AG925" s="1" t="s">
        <v>50</v>
      </c>
      <c r="AH925" s="1">
        <v>1078</v>
      </c>
      <c r="AI925">
        <v>5420.9340000000002</v>
      </c>
      <c r="AJ925" s="1">
        <v>55.136780000000002</v>
      </c>
      <c r="AK925">
        <v>1.1140000000000001E-2</v>
      </c>
    </row>
    <row r="926" spans="1:37" x14ac:dyDescent="0.25">
      <c r="A926" t="s">
        <v>669</v>
      </c>
      <c r="B926">
        <v>1010190</v>
      </c>
      <c r="C926">
        <v>2015</v>
      </c>
      <c r="D926" t="s">
        <v>43</v>
      </c>
      <c r="E926" t="s">
        <v>44</v>
      </c>
      <c r="F926" t="s">
        <v>45</v>
      </c>
      <c r="G926" s="1" t="s">
        <v>715</v>
      </c>
      <c r="I926" s="1" t="s">
        <v>47</v>
      </c>
      <c r="J926" t="s">
        <v>86</v>
      </c>
      <c r="K926" t="s">
        <v>49</v>
      </c>
      <c r="L926" s="1">
        <v>177421.12</v>
      </c>
      <c r="M926">
        <v>104</v>
      </c>
      <c r="N926">
        <v>45</v>
      </c>
      <c r="O926">
        <v>43.2</v>
      </c>
      <c r="P926">
        <v>5.0309999999999999E-3</v>
      </c>
      <c r="Q926">
        <v>5.0309999999999999E-3</v>
      </c>
      <c r="R926">
        <v>0.185198</v>
      </c>
      <c r="S926">
        <v>0.185198</v>
      </c>
      <c r="T926" s="1">
        <v>12</v>
      </c>
      <c r="U926" s="1">
        <v>38</v>
      </c>
      <c r="V926" s="1">
        <v>0</v>
      </c>
      <c r="W926" s="1" t="s">
        <v>49</v>
      </c>
      <c r="AC926" s="1" t="s">
        <v>49</v>
      </c>
      <c r="AG926" s="1" t="s">
        <v>50</v>
      </c>
      <c r="AH926" s="1">
        <v>38</v>
      </c>
      <c r="AI926">
        <v>408.21368530000001</v>
      </c>
      <c r="AJ926" s="1">
        <v>5.5843000000000004E-3</v>
      </c>
      <c r="AK926">
        <v>4.0200000000000001E-4</v>
      </c>
    </row>
    <row r="927" spans="1:37" x14ac:dyDescent="0.25">
      <c r="A927" t="s">
        <v>696</v>
      </c>
      <c r="B927">
        <v>1008173</v>
      </c>
      <c r="C927">
        <v>2015</v>
      </c>
      <c r="D927" t="s">
        <v>43</v>
      </c>
      <c r="E927" t="s">
        <v>44</v>
      </c>
      <c r="F927" t="s">
        <v>45</v>
      </c>
      <c r="G927" s="1" t="s">
        <v>715</v>
      </c>
      <c r="I927" s="1" t="s">
        <v>47</v>
      </c>
      <c r="J927" t="s">
        <v>697</v>
      </c>
      <c r="K927" t="s">
        <v>49</v>
      </c>
      <c r="L927" s="1">
        <v>5561279.6200000001</v>
      </c>
      <c r="M927">
        <v>60</v>
      </c>
      <c r="N927">
        <v>0</v>
      </c>
      <c r="O927">
        <v>41.37</v>
      </c>
      <c r="P927">
        <v>3.7000000000000002E-3</v>
      </c>
      <c r="Q927">
        <v>2.4899999999999999E-2</v>
      </c>
      <c r="R927">
        <v>6.1999999999999998E-3</v>
      </c>
      <c r="S927">
        <v>0.59509999999999996</v>
      </c>
      <c r="T927" s="1">
        <v>111</v>
      </c>
      <c r="U927" s="1">
        <v>408</v>
      </c>
      <c r="V927" s="1">
        <v>8</v>
      </c>
      <c r="W927" s="1" t="s">
        <v>49</v>
      </c>
      <c r="AC927" s="1" t="s">
        <v>49</v>
      </c>
      <c r="AG927" s="1" t="s">
        <v>50</v>
      </c>
      <c r="AH927" s="1">
        <v>416</v>
      </c>
      <c r="AI927">
        <v>47126.98</v>
      </c>
      <c r="AJ927" s="1">
        <v>120.742</v>
      </c>
      <c r="AK927">
        <v>5.8500000000000003E-2</v>
      </c>
    </row>
    <row r="928" spans="1:37" x14ac:dyDescent="0.25">
      <c r="A928" t="s">
        <v>672</v>
      </c>
      <c r="B928">
        <v>1009106</v>
      </c>
      <c r="C928">
        <v>2015</v>
      </c>
      <c r="D928" t="s">
        <v>43</v>
      </c>
      <c r="E928" t="s">
        <v>44</v>
      </c>
      <c r="F928" t="s">
        <v>45</v>
      </c>
      <c r="G928" s="1" t="s">
        <v>715</v>
      </c>
      <c r="I928" s="1" t="s">
        <v>47</v>
      </c>
      <c r="J928" t="s">
        <v>72</v>
      </c>
      <c r="K928" t="s">
        <v>49</v>
      </c>
      <c r="L928" s="1">
        <v>7232116</v>
      </c>
      <c r="M928">
        <v>90</v>
      </c>
      <c r="N928">
        <v>50</v>
      </c>
      <c r="O928">
        <v>40.295601300000001</v>
      </c>
      <c r="P928">
        <v>0.21</v>
      </c>
      <c r="Q928">
        <v>0.871</v>
      </c>
      <c r="R928">
        <v>7.0000000000000001E-3</v>
      </c>
      <c r="S928">
        <v>1.2999999999999999E-2</v>
      </c>
      <c r="T928" s="1">
        <v>221</v>
      </c>
      <c r="U928" s="1">
        <v>1244</v>
      </c>
      <c r="V928" s="1">
        <v>0</v>
      </c>
      <c r="W928" s="1" t="s">
        <v>49</v>
      </c>
      <c r="AC928" s="1" t="s">
        <v>49</v>
      </c>
      <c r="AG928" s="1" t="s">
        <v>50</v>
      </c>
      <c r="AH928" s="1">
        <v>1244</v>
      </c>
      <c r="AI928">
        <v>7553.1192983000001</v>
      </c>
      <c r="AJ928" s="1">
        <v>2.467266</v>
      </c>
      <c r="AK928">
        <v>6.5532999999999998E-3</v>
      </c>
    </row>
    <row r="929" spans="1:37" x14ac:dyDescent="0.25">
      <c r="A929" t="s">
        <v>647</v>
      </c>
      <c r="B929">
        <v>1008471</v>
      </c>
      <c r="C929">
        <v>2015</v>
      </c>
      <c r="D929" t="s">
        <v>43</v>
      </c>
      <c r="E929" t="s">
        <v>44</v>
      </c>
      <c r="F929" t="s">
        <v>45</v>
      </c>
      <c r="G929" s="1" t="s">
        <v>715</v>
      </c>
      <c r="I929" s="1" t="s">
        <v>47</v>
      </c>
      <c r="J929" t="s">
        <v>630</v>
      </c>
      <c r="K929" t="s">
        <v>49</v>
      </c>
      <c r="L929" s="1">
        <v>3806741</v>
      </c>
      <c r="M929">
        <v>120</v>
      </c>
      <c r="N929">
        <v>80</v>
      </c>
      <c r="O929">
        <v>45</v>
      </c>
      <c r="P929">
        <v>5.0499999999999998E-3</v>
      </c>
      <c r="Q929">
        <v>5.0499999999999998E-3</v>
      </c>
      <c r="R929">
        <v>0.17249999999999999</v>
      </c>
      <c r="S929">
        <v>0.17249999999999999</v>
      </c>
      <c r="T929" s="1">
        <v>54</v>
      </c>
      <c r="U929" s="1">
        <v>86</v>
      </c>
      <c r="V929" s="1">
        <v>0</v>
      </c>
      <c r="W929" s="1" t="s">
        <v>50</v>
      </c>
      <c r="X929" s="1">
        <v>32</v>
      </c>
      <c r="Y929">
        <v>7.7910000000000004</v>
      </c>
      <c r="Z929">
        <v>96.8</v>
      </c>
      <c r="AA929">
        <v>216</v>
      </c>
      <c r="AB929" s="1">
        <v>0.10199999999999999</v>
      </c>
      <c r="AC929" s="1" t="s">
        <v>49</v>
      </c>
      <c r="AG929" s="1" t="s">
        <v>50</v>
      </c>
      <c r="AH929" s="1">
        <v>86</v>
      </c>
      <c r="AI929">
        <v>9112</v>
      </c>
      <c r="AJ929" s="1">
        <v>4.3</v>
      </c>
      <c r="AK929">
        <v>1.485E-2</v>
      </c>
    </row>
    <row r="930" spans="1:37" x14ac:dyDescent="0.25">
      <c r="A930" t="s">
        <v>673</v>
      </c>
      <c r="B930">
        <v>1008490</v>
      </c>
      <c r="C930">
        <v>2015</v>
      </c>
      <c r="D930" t="s">
        <v>43</v>
      </c>
      <c r="E930" t="s">
        <v>44</v>
      </c>
      <c r="F930" t="s">
        <v>45</v>
      </c>
      <c r="G930" s="1" t="s">
        <v>715</v>
      </c>
      <c r="I930" s="1" t="s">
        <v>62</v>
      </c>
      <c r="K930" t="s">
        <v>49</v>
      </c>
      <c r="L930" s="1">
        <v>14707476</v>
      </c>
      <c r="M930">
        <v>91</v>
      </c>
      <c r="N930">
        <v>56.7</v>
      </c>
      <c r="O930">
        <v>46.951999999999998</v>
      </c>
      <c r="P930">
        <v>3.3999999999999998E-3</v>
      </c>
      <c r="Q930">
        <v>3.3999999999999998E-3</v>
      </c>
      <c r="R930">
        <v>6.7699999999999996E-2</v>
      </c>
      <c r="S930">
        <v>6.7699999999999996E-2</v>
      </c>
      <c r="T930" s="1">
        <v>485</v>
      </c>
      <c r="U930" s="1">
        <v>736</v>
      </c>
      <c r="V930" s="1">
        <v>0</v>
      </c>
      <c r="W930" s="1" t="s">
        <v>50</v>
      </c>
      <c r="X930" s="1">
        <v>283</v>
      </c>
      <c r="Y930">
        <v>109.6311516</v>
      </c>
      <c r="Z930">
        <v>721.15157639999995</v>
      </c>
      <c r="AA930">
        <v>0</v>
      </c>
      <c r="AB930" s="1">
        <v>0</v>
      </c>
      <c r="AC930" s="1" t="s">
        <v>50</v>
      </c>
      <c r="AD930" s="1">
        <v>4</v>
      </c>
      <c r="AE930">
        <v>6.1083699999999998E-2</v>
      </c>
      <c r="AF930" s="1">
        <v>0.4004373</v>
      </c>
      <c r="AG930" s="1" t="s">
        <v>50</v>
      </c>
      <c r="AH930" s="1">
        <v>449</v>
      </c>
      <c r="AI930">
        <v>34015.448265899999</v>
      </c>
      <c r="AJ930" s="1">
        <v>6.1897449</v>
      </c>
      <c r="AK930">
        <v>3.1102299999999999E-2</v>
      </c>
    </row>
    <row r="931" spans="1:37" x14ac:dyDescent="0.25">
      <c r="A931" t="s">
        <v>698</v>
      </c>
      <c r="B931">
        <v>1009281</v>
      </c>
      <c r="C931">
        <v>2015</v>
      </c>
      <c r="D931" t="s">
        <v>43</v>
      </c>
      <c r="E931" t="s">
        <v>44</v>
      </c>
      <c r="F931" t="s">
        <v>45</v>
      </c>
      <c r="G931" s="1" t="s">
        <v>715</v>
      </c>
      <c r="I931" s="1" t="s">
        <v>47</v>
      </c>
      <c r="J931" t="s">
        <v>86</v>
      </c>
      <c r="K931" t="s">
        <v>49</v>
      </c>
      <c r="L931" s="1">
        <v>21989.605</v>
      </c>
      <c r="M931">
        <v>110</v>
      </c>
      <c r="N931">
        <v>42</v>
      </c>
      <c r="O931">
        <v>39</v>
      </c>
      <c r="P931">
        <v>2.2369999999999998E-3</v>
      </c>
      <c r="Q931">
        <v>2.2369999999999998E-3</v>
      </c>
      <c r="R931">
        <v>0.47199859999999999</v>
      </c>
      <c r="S931">
        <v>0.47199859999999999</v>
      </c>
      <c r="T931" s="1">
        <v>1</v>
      </c>
      <c r="U931" s="1">
        <v>1</v>
      </c>
      <c r="V931" s="1">
        <v>0</v>
      </c>
      <c r="W931" s="1" t="s">
        <v>49</v>
      </c>
      <c r="AC931" s="1" t="s">
        <v>49</v>
      </c>
      <c r="AG931" s="1" t="s">
        <v>50</v>
      </c>
      <c r="AH931" s="1">
        <v>1</v>
      </c>
      <c r="AI931">
        <v>16.493939999999998</v>
      </c>
      <c r="AJ931" s="1">
        <v>3.1289999999999998E-2</v>
      </c>
      <c r="AK931">
        <v>2.0000000000000002E-5</v>
      </c>
    </row>
    <row r="932" spans="1:37" x14ac:dyDescent="0.25">
      <c r="A932" t="s">
        <v>674</v>
      </c>
      <c r="B932">
        <v>1010002</v>
      </c>
      <c r="C932">
        <v>2015</v>
      </c>
      <c r="D932" t="s">
        <v>43</v>
      </c>
      <c r="E932" t="s">
        <v>44</v>
      </c>
      <c r="F932" t="s">
        <v>45</v>
      </c>
      <c r="G932" s="1" t="s">
        <v>715</v>
      </c>
      <c r="I932" s="1" t="s">
        <v>47</v>
      </c>
      <c r="J932" t="s">
        <v>86</v>
      </c>
      <c r="K932" t="s">
        <v>49</v>
      </c>
      <c r="L932" s="1">
        <v>798719</v>
      </c>
      <c r="M932">
        <v>79.77</v>
      </c>
      <c r="N932">
        <v>42.32</v>
      </c>
      <c r="O932">
        <v>41.69</v>
      </c>
      <c r="P932">
        <v>0</v>
      </c>
      <c r="Q932">
        <v>0.56000000000000005</v>
      </c>
      <c r="R932">
        <v>0.05</v>
      </c>
      <c r="S932">
        <v>0.87</v>
      </c>
      <c r="T932" s="1">
        <v>28</v>
      </c>
      <c r="U932" s="1">
        <v>114</v>
      </c>
      <c r="V932" s="1">
        <v>0</v>
      </c>
      <c r="W932" s="1" t="s">
        <v>49</v>
      </c>
      <c r="X932" s="1">
        <v>0</v>
      </c>
      <c r="Y932">
        <v>0</v>
      </c>
      <c r="Z932">
        <v>0</v>
      </c>
      <c r="AA932">
        <v>0</v>
      </c>
      <c r="AB932" s="1">
        <v>0</v>
      </c>
      <c r="AC932" s="1" t="s">
        <v>50</v>
      </c>
      <c r="AD932" s="1">
        <v>28</v>
      </c>
      <c r="AE932">
        <v>1.8</v>
      </c>
      <c r="AF932" s="1">
        <v>37.5</v>
      </c>
      <c r="AG932" s="1" t="s">
        <v>50</v>
      </c>
      <c r="AH932" s="1">
        <v>86</v>
      </c>
      <c r="AI932">
        <v>1065.3</v>
      </c>
      <c r="AJ932" s="1">
        <v>1.4</v>
      </c>
      <c r="AK932">
        <v>0</v>
      </c>
    </row>
    <row r="933" spans="1:37" x14ac:dyDescent="0.25">
      <c r="A933" t="s">
        <v>684</v>
      </c>
      <c r="B933">
        <v>1010325</v>
      </c>
      <c r="C933">
        <v>2015</v>
      </c>
      <c r="D933" t="s">
        <v>43</v>
      </c>
      <c r="E933" t="s">
        <v>44</v>
      </c>
      <c r="F933" t="s">
        <v>45</v>
      </c>
      <c r="G933" s="1" t="s">
        <v>715</v>
      </c>
      <c r="I933" s="1" t="s">
        <v>47</v>
      </c>
      <c r="J933" t="s">
        <v>685</v>
      </c>
      <c r="K933" t="s">
        <v>49</v>
      </c>
      <c r="L933" s="1">
        <v>6091524.1200000001</v>
      </c>
      <c r="M933">
        <v>71.459999999999994</v>
      </c>
      <c r="N933">
        <v>69.87</v>
      </c>
      <c r="O933">
        <v>40</v>
      </c>
      <c r="P933">
        <v>2.8E-3</v>
      </c>
      <c r="Q933">
        <v>1.6539999999999999E-2</v>
      </c>
      <c r="R933">
        <v>0.27710000000000001</v>
      </c>
      <c r="S933">
        <v>0.66349999999999998</v>
      </c>
      <c r="T933" s="1">
        <v>151</v>
      </c>
      <c r="U933" s="1">
        <v>463</v>
      </c>
      <c r="V933" s="1">
        <v>0</v>
      </c>
      <c r="W933" s="1" t="s">
        <v>49</v>
      </c>
      <c r="AC933" s="1" t="s">
        <v>50</v>
      </c>
      <c r="AD933" s="1">
        <v>28</v>
      </c>
      <c r="AE933">
        <v>27</v>
      </c>
      <c r="AF933" s="1">
        <v>513</v>
      </c>
      <c r="AG933" s="1" t="s">
        <v>50</v>
      </c>
      <c r="AH933" s="1">
        <v>435</v>
      </c>
      <c r="AI933">
        <v>429500</v>
      </c>
      <c r="AJ933" s="1">
        <v>257.33999999999997</v>
      </c>
      <c r="AK933">
        <v>0.21854000000000001</v>
      </c>
    </row>
    <row r="934" spans="1:37" x14ac:dyDescent="0.25">
      <c r="A934" t="s">
        <v>686</v>
      </c>
      <c r="B934">
        <v>1008980</v>
      </c>
      <c r="C934">
        <v>2015</v>
      </c>
      <c r="D934" t="s">
        <v>43</v>
      </c>
      <c r="E934" t="s">
        <v>44</v>
      </c>
      <c r="F934" t="s">
        <v>45</v>
      </c>
      <c r="G934" s="1" t="s">
        <v>715</v>
      </c>
      <c r="I934" s="1" t="s">
        <v>47</v>
      </c>
      <c r="J934" t="s">
        <v>86</v>
      </c>
      <c r="K934" t="s">
        <v>49</v>
      </c>
      <c r="L934" s="1">
        <v>22061506.670000002</v>
      </c>
      <c r="M934">
        <v>92.93</v>
      </c>
      <c r="N934">
        <v>40.97</v>
      </c>
      <c r="O934">
        <v>40.36</v>
      </c>
      <c r="P934">
        <v>2E-3</v>
      </c>
      <c r="Q934">
        <v>5.0000000000000001E-3</v>
      </c>
      <c r="R934">
        <v>4.2000000000000003E-2</v>
      </c>
      <c r="S934">
        <v>0.29099999999999998</v>
      </c>
      <c r="T934" s="1">
        <v>798</v>
      </c>
      <c r="U934" s="1">
        <v>3106</v>
      </c>
      <c r="V934" s="1">
        <v>19</v>
      </c>
      <c r="W934" s="1" t="s">
        <v>50</v>
      </c>
      <c r="X934" s="1">
        <v>714</v>
      </c>
      <c r="Y934">
        <v>21.8</v>
      </c>
      <c r="Z934">
        <v>253.5</v>
      </c>
      <c r="AA934">
        <v>0</v>
      </c>
      <c r="AB934" s="1">
        <v>0</v>
      </c>
      <c r="AC934" s="1" t="s">
        <v>50</v>
      </c>
      <c r="AD934" s="1">
        <v>50</v>
      </c>
      <c r="AE934">
        <v>5.4</v>
      </c>
      <c r="AF934" s="1">
        <v>62.2</v>
      </c>
      <c r="AG934" s="1" t="s">
        <v>50</v>
      </c>
      <c r="AH934" s="1">
        <v>2538</v>
      </c>
      <c r="AI934">
        <v>28863.3</v>
      </c>
      <c r="AJ934" s="1">
        <v>8.5</v>
      </c>
      <c r="AK934">
        <v>0</v>
      </c>
    </row>
    <row r="935" spans="1:37" x14ac:dyDescent="0.25">
      <c r="A935" t="s">
        <v>649</v>
      </c>
      <c r="B935">
        <v>1008275</v>
      </c>
      <c r="C935">
        <v>2015</v>
      </c>
      <c r="D935" t="s">
        <v>43</v>
      </c>
      <c r="E935" t="s">
        <v>44</v>
      </c>
      <c r="F935" t="s">
        <v>45</v>
      </c>
      <c r="G935" s="1" t="s">
        <v>715</v>
      </c>
      <c r="I935" s="1" t="s">
        <v>62</v>
      </c>
      <c r="K935" t="s">
        <v>49</v>
      </c>
      <c r="L935" s="1">
        <v>292481.83649999998</v>
      </c>
      <c r="M935">
        <v>75.5</v>
      </c>
      <c r="N935">
        <v>30</v>
      </c>
      <c r="O935">
        <v>45.072099999999999</v>
      </c>
      <c r="P935">
        <v>0</v>
      </c>
      <c r="Q935">
        <v>3.4299999999999999E-3</v>
      </c>
      <c r="R935">
        <v>0.14699000000000001</v>
      </c>
      <c r="S935">
        <v>0.18121999999999999</v>
      </c>
      <c r="T935" s="1">
        <v>12</v>
      </c>
      <c r="U935" s="1">
        <v>35</v>
      </c>
      <c r="V935" s="1">
        <v>0</v>
      </c>
      <c r="W935" s="1" t="s">
        <v>49</v>
      </c>
      <c r="AC935" s="1" t="s">
        <v>49</v>
      </c>
      <c r="AG935" s="1" t="s">
        <v>50</v>
      </c>
      <c r="AH935" s="1">
        <v>35</v>
      </c>
      <c r="AI935">
        <v>6.5</v>
      </c>
      <c r="AJ935" s="1">
        <v>0</v>
      </c>
      <c r="AK935">
        <v>1E-3</v>
      </c>
    </row>
    <row r="936" spans="1:37" x14ac:dyDescent="0.25">
      <c r="A936" t="s">
        <v>675</v>
      </c>
      <c r="B936">
        <v>1011873</v>
      </c>
      <c r="C936">
        <v>2015</v>
      </c>
      <c r="D936" t="s">
        <v>43</v>
      </c>
      <c r="E936" t="s">
        <v>44</v>
      </c>
      <c r="F936" t="s">
        <v>45</v>
      </c>
      <c r="G936" s="1" t="s">
        <v>715</v>
      </c>
      <c r="I936" s="1" t="s">
        <v>47</v>
      </c>
      <c r="J936" t="s">
        <v>676</v>
      </c>
      <c r="K936" t="s">
        <v>49</v>
      </c>
      <c r="L936" s="1">
        <v>1542889</v>
      </c>
      <c r="M936">
        <v>88.25</v>
      </c>
      <c r="N936">
        <v>19.75</v>
      </c>
      <c r="O936">
        <v>42.15</v>
      </c>
      <c r="P936">
        <v>1.0759999999999999E-3</v>
      </c>
      <c r="Q936">
        <v>5.8625999999999999E-3</v>
      </c>
      <c r="R936">
        <v>1.29056E-2</v>
      </c>
      <c r="S936">
        <v>0.1350162</v>
      </c>
      <c r="T936" s="1">
        <v>48</v>
      </c>
      <c r="U936" s="1">
        <v>192</v>
      </c>
      <c r="V936" s="1">
        <v>0</v>
      </c>
      <c r="W936" s="1" t="s">
        <v>49</v>
      </c>
      <c r="AC936" s="1" t="s">
        <v>49</v>
      </c>
      <c r="AG936" s="1" t="s">
        <v>50</v>
      </c>
      <c r="AH936" s="1">
        <v>192</v>
      </c>
      <c r="AI936">
        <v>11094.205939199999</v>
      </c>
      <c r="AJ936" s="1">
        <v>3.842956</v>
      </c>
      <c r="AK936">
        <v>8.7589E-3</v>
      </c>
    </row>
    <row r="937" spans="1:37" x14ac:dyDescent="0.25">
      <c r="A937" t="s">
        <v>701</v>
      </c>
      <c r="B937">
        <v>1009253</v>
      </c>
      <c r="C937">
        <v>2015</v>
      </c>
      <c r="D937" t="s">
        <v>43</v>
      </c>
      <c r="E937" t="s">
        <v>44</v>
      </c>
      <c r="F937" t="s">
        <v>45</v>
      </c>
      <c r="G937" s="1" t="s">
        <v>715</v>
      </c>
      <c r="I937" s="1" t="s">
        <v>47</v>
      </c>
      <c r="J937" t="s">
        <v>48</v>
      </c>
      <c r="K937" t="s">
        <v>49</v>
      </c>
      <c r="L937" s="1">
        <v>14330109.23</v>
      </c>
      <c r="M937">
        <v>80</v>
      </c>
      <c r="N937">
        <v>29</v>
      </c>
      <c r="O937">
        <v>41</v>
      </c>
      <c r="P937">
        <v>4.0000000000000001E-3</v>
      </c>
      <c r="Q937">
        <v>7.0000000000000001E-3</v>
      </c>
      <c r="R937">
        <v>0.109</v>
      </c>
      <c r="S937">
        <v>0.25</v>
      </c>
      <c r="T937" s="1">
        <v>283</v>
      </c>
      <c r="U937" s="1">
        <v>941</v>
      </c>
      <c r="V937" s="1">
        <v>0</v>
      </c>
      <c r="W937" s="1" t="s">
        <v>49</v>
      </c>
      <c r="AC937" s="1" t="s">
        <v>49</v>
      </c>
      <c r="AG937" s="1" t="s">
        <v>50</v>
      </c>
      <c r="AH937" s="1">
        <v>941</v>
      </c>
      <c r="AI937">
        <v>9420.9599999999991</v>
      </c>
      <c r="AJ937" s="1">
        <v>7.73</v>
      </c>
      <c r="AK937">
        <v>0</v>
      </c>
    </row>
    <row r="938" spans="1:37" x14ac:dyDescent="0.25">
      <c r="A938" t="s">
        <v>671</v>
      </c>
      <c r="B938">
        <v>1011923</v>
      </c>
      <c r="C938">
        <v>2015</v>
      </c>
      <c r="D938" t="s">
        <v>43</v>
      </c>
      <c r="E938" t="s">
        <v>44</v>
      </c>
      <c r="F938" t="s">
        <v>45</v>
      </c>
      <c r="G938" s="1" t="s">
        <v>716</v>
      </c>
      <c r="I938" s="1" t="s">
        <v>47</v>
      </c>
      <c r="J938" t="s">
        <v>410</v>
      </c>
      <c r="K938" t="s">
        <v>49</v>
      </c>
      <c r="L938" s="1">
        <v>0</v>
      </c>
      <c r="M938">
        <v>93.333333300000007</v>
      </c>
      <c r="N938">
        <v>41.6666667</v>
      </c>
      <c r="O938">
        <v>37.92</v>
      </c>
      <c r="P938">
        <v>2.9999999999999997E-4</v>
      </c>
      <c r="Q938">
        <v>2.9999999999999997E-4</v>
      </c>
      <c r="R938">
        <v>2.4199999999999999E-2</v>
      </c>
      <c r="S938">
        <v>2.4199999999999999E-2</v>
      </c>
      <c r="T938" s="1">
        <v>12</v>
      </c>
      <c r="U938" s="1">
        <v>0</v>
      </c>
      <c r="V938" s="1">
        <v>0</v>
      </c>
      <c r="W938" s="1" t="s">
        <v>49</v>
      </c>
      <c r="AC938" s="1" t="s">
        <v>49</v>
      </c>
      <c r="AG938" s="1" t="s">
        <v>50</v>
      </c>
      <c r="AH938" s="1">
        <v>7</v>
      </c>
      <c r="AI938">
        <v>30.807528099999999</v>
      </c>
      <c r="AJ938" s="1">
        <v>0.8686661</v>
      </c>
      <c r="AK938">
        <v>5.8999999999999998E-5</v>
      </c>
    </row>
    <row r="939" spans="1:37" x14ac:dyDescent="0.25">
      <c r="A939" t="s">
        <v>674</v>
      </c>
      <c r="B939">
        <v>1010002</v>
      </c>
      <c r="C939">
        <v>2015</v>
      </c>
      <c r="D939" t="s">
        <v>43</v>
      </c>
      <c r="E939" t="s">
        <v>44</v>
      </c>
      <c r="F939" t="s">
        <v>45</v>
      </c>
      <c r="G939" s="1" t="s">
        <v>716</v>
      </c>
      <c r="I939" s="1" t="s">
        <v>47</v>
      </c>
      <c r="J939" t="s">
        <v>86</v>
      </c>
      <c r="K939" t="s">
        <v>49</v>
      </c>
      <c r="L939" s="1">
        <v>66244</v>
      </c>
      <c r="M939">
        <v>136.9</v>
      </c>
      <c r="N939">
        <v>19.760000000000002</v>
      </c>
      <c r="O939">
        <v>29.99</v>
      </c>
      <c r="P939">
        <v>0</v>
      </c>
      <c r="Q939">
        <v>0.05</v>
      </c>
      <c r="R939">
        <v>0.35</v>
      </c>
      <c r="S939">
        <v>0.82</v>
      </c>
      <c r="T939" s="1">
        <v>7</v>
      </c>
      <c r="U939" s="1">
        <v>18</v>
      </c>
      <c r="V939" s="1">
        <v>0</v>
      </c>
      <c r="W939" s="1" t="s">
        <v>49</v>
      </c>
      <c r="X939" s="1">
        <v>0</v>
      </c>
      <c r="Y939">
        <v>0</v>
      </c>
      <c r="Z939">
        <v>0</v>
      </c>
      <c r="AA939">
        <v>0</v>
      </c>
      <c r="AB939" s="1">
        <v>0</v>
      </c>
      <c r="AC939" s="1" t="s">
        <v>50</v>
      </c>
      <c r="AD939" s="1">
        <v>1</v>
      </c>
      <c r="AE939">
        <v>0</v>
      </c>
      <c r="AF939" s="1">
        <v>0.2</v>
      </c>
      <c r="AG939" s="1" t="s">
        <v>50</v>
      </c>
      <c r="AH939" s="1">
        <v>17</v>
      </c>
      <c r="AI939">
        <v>22.7</v>
      </c>
      <c r="AJ939" s="1">
        <v>0.1</v>
      </c>
      <c r="AK939">
        <v>0</v>
      </c>
    </row>
    <row r="940" spans="1:37" x14ac:dyDescent="0.25">
      <c r="A940" t="s">
        <v>707</v>
      </c>
      <c r="B940">
        <v>1009625</v>
      </c>
      <c r="C940">
        <v>2015</v>
      </c>
      <c r="D940" t="s">
        <v>43</v>
      </c>
      <c r="E940" t="s">
        <v>44</v>
      </c>
      <c r="F940" t="s">
        <v>45</v>
      </c>
      <c r="G940" s="1" t="s">
        <v>717</v>
      </c>
      <c r="I940" s="1" t="s">
        <v>47</v>
      </c>
      <c r="J940" t="s">
        <v>72</v>
      </c>
      <c r="K940" t="s">
        <v>49</v>
      </c>
      <c r="L940" s="1">
        <v>350628</v>
      </c>
      <c r="M940">
        <v>89</v>
      </c>
      <c r="N940">
        <v>45</v>
      </c>
      <c r="O940">
        <v>40.5</v>
      </c>
      <c r="P940">
        <v>4.7000000000000002E-3</v>
      </c>
      <c r="Q940">
        <v>4.7000000000000002E-3</v>
      </c>
      <c r="R940">
        <v>0.124</v>
      </c>
      <c r="S940">
        <v>0.124</v>
      </c>
      <c r="T940" s="1">
        <v>15</v>
      </c>
      <c r="U940" s="1">
        <v>120</v>
      </c>
      <c r="V940" s="1">
        <v>0</v>
      </c>
      <c r="W940" s="1" t="s">
        <v>49</v>
      </c>
      <c r="AC940" s="1" t="s">
        <v>49</v>
      </c>
      <c r="AG940" s="1" t="s">
        <v>50</v>
      </c>
      <c r="AH940" s="1">
        <v>120</v>
      </c>
      <c r="AI940">
        <v>3163.9378594</v>
      </c>
      <c r="AJ940" s="1">
        <v>4.1260263000000004</v>
      </c>
      <c r="AK940">
        <v>2.8999999999999998E-3</v>
      </c>
    </row>
    <row r="941" spans="1:37" x14ac:dyDescent="0.25">
      <c r="A941" t="s">
        <v>694</v>
      </c>
      <c r="B941">
        <v>1009607</v>
      </c>
      <c r="C941">
        <v>2015</v>
      </c>
      <c r="D941" t="s">
        <v>43</v>
      </c>
      <c r="E941" t="s">
        <v>44</v>
      </c>
      <c r="F941" t="s">
        <v>45</v>
      </c>
      <c r="G941" s="1" t="s">
        <v>717</v>
      </c>
      <c r="I941" s="1" t="s">
        <v>47</v>
      </c>
      <c r="J941" t="s">
        <v>86</v>
      </c>
      <c r="K941" t="s">
        <v>49</v>
      </c>
      <c r="L941" s="1">
        <v>12844.9333333</v>
      </c>
      <c r="M941">
        <v>46</v>
      </c>
      <c r="N941">
        <v>57</v>
      </c>
      <c r="O941">
        <v>43</v>
      </c>
      <c r="P941">
        <v>5.6265999999999998E-3</v>
      </c>
      <c r="Q941">
        <v>5.6265999999999998E-3</v>
      </c>
      <c r="R941">
        <v>0.14870949999999999</v>
      </c>
      <c r="S941">
        <v>0.14870949999999999</v>
      </c>
      <c r="T941" s="1">
        <v>4</v>
      </c>
      <c r="U941" s="1">
        <v>6</v>
      </c>
      <c r="V941" s="1">
        <v>0</v>
      </c>
      <c r="W941" s="1" t="s">
        <v>49</v>
      </c>
      <c r="AC941" s="1" t="s">
        <v>49</v>
      </c>
      <c r="AG941" s="1" t="s">
        <v>50</v>
      </c>
      <c r="AH941" s="1">
        <v>6</v>
      </c>
      <c r="AI941">
        <v>125.4927682</v>
      </c>
      <c r="AJ941" s="1">
        <v>4.8613700000000003E-2</v>
      </c>
      <c r="AK941">
        <v>1.1E-4</v>
      </c>
    </row>
    <row r="942" spans="1:37" x14ac:dyDescent="0.25">
      <c r="A942" t="s">
        <v>643</v>
      </c>
      <c r="B942">
        <v>1009197</v>
      </c>
      <c r="C942">
        <v>2015</v>
      </c>
      <c r="D942" t="s">
        <v>43</v>
      </c>
      <c r="E942" t="s">
        <v>44</v>
      </c>
      <c r="F942" t="s">
        <v>45</v>
      </c>
      <c r="G942" s="1" t="s">
        <v>717</v>
      </c>
      <c r="I942" s="1" t="s">
        <v>47</v>
      </c>
      <c r="J942" t="s">
        <v>86</v>
      </c>
      <c r="K942" t="s">
        <v>49</v>
      </c>
      <c r="L942" s="1">
        <v>2846675.7261399999</v>
      </c>
      <c r="M942">
        <v>126.27</v>
      </c>
      <c r="N942">
        <v>51.54</v>
      </c>
      <c r="O942">
        <v>42.02</v>
      </c>
      <c r="P942">
        <v>0</v>
      </c>
      <c r="Q942">
        <v>0.5</v>
      </c>
      <c r="R942">
        <v>0.06</v>
      </c>
      <c r="S942">
        <v>0.89</v>
      </c>
      <c r="T942" s="1">
        <v>145</v>
      </c>
      <c r="U942" s="1">
        <v>432</v>
      </c>
      <c r="V942" s="1">
        <v>0</v>
      </c>
      <c r="W942" s="1" t="s">
        <v>49</v>
      </c>
      <c r="AC942" s="1" t="s">
        <v>49</v>
      </c>
      <c r="AG942" s="1" t="s">
        <v>50</v>
      </c>
      <c r="AH942" s="1">
        <v>307</v>
      </c>
      <c r="AI942">
        <v>1418.684</v>
      </c>
      <c r="AJ942" s="1">
        <v>7.4947699999999999</v>
      </c>
      <c r="AK942">
        <v>2.82E-3</v>
      </c>
    </row>
    <row r="943" spans="1:37" x14ac:dyDescent="0.25">
      <c r="A943" t="s">
        <v>669</v>
      </c>
      <c r="B943">
        <v>1010190</v>
      </c>
      <c r="C943">
        <v>2015</v>
      </c>
      <c r="D943" t="s">
        <v>43</v>
      </c>
      <c r="E943" t="s">
        <v>44</v>
      </c>
      <c r="F943" t="s">
        <v>45</v>
      </c>
      <c r="G943" s="1" t="s">
        <v>717</v>
      </c>
      <c r="I943" s="1" t="s">
        <v>47</v>
      </c>
      <c r="J943" t="s">
        <v>86</v>
      </c>
      <c r="K943" t="s">
        <v>49</v>
      </c>
      <c r="L943" s="1">
        <v>196064.89</v>
      </c>
      <c r="M943">
        <v>42</v>
      </c>
      <c r="N943">
        <v>16</v>
      </c>
      <c r="O943">
        <v>67.294588300000001</v>
      </c>
      <c r="P943">
        <v>6.3483000000000003E-3</v>
      </c>
      <c r="Q943">
        <v>6.3483000000000003E-3</v>
      </c>
      <c r="R943">
        <v>0.13667579999999999</v>
      </c>
      <c r="S943">
        <v>0.13667579999999999</v>
      </c>
      <c r="T943" s="1">
        <v>24</v>
      </c>
      <c r="U943" s="1">
        <v>92</v>
      </c>
      <c r="V943" s="1">
        <v>0</v>
      </c>
      <c r="W943" s="1" t="s">
        <v>49</v>
      </c>
      <c r="AC943" s="1" t="s">
        <v>49</v>
      </c>
      <c r="AG943" s="1" t="s">
        <v>50</v>
      </c>
      <c r="AH943" s="1">
        <v>92</v>
      </c>
      <c r="AI943">
        <v>809.99908259999995</v>
      </c>
      <c r="AJ943" s="1">
        <v>1.10911E-2</v>
      </c>
      <c r="AK943">
        <v>7.584E-4</v>
      </c>
    </row>
    <row r="944" spans="1:37" x14ac:dyDescent="0.25">
      <c r="A944" t="s">
        <v>645</v>
      </c>
      <c r="B944">
        <v>1007482</v>
      </c>
      <c r="C944">
        <v>2015</v>
      </c>
      <c r="D944" t="s">
        <v>43</v>
      </c>
      <c r="E944" t="s">
        <v>44</v>
      </c>
      <c r="F944" t="s">
        <v>45</v>
      </c>
      <c r="G944" s="1" t="s">
        <v>717</v>
      </c>
      <c r="I944" s="1" t="s">
        <v>47</v>
      </c>
      <c r="J944" t="s">
        <v>710</v>
      </c>
      <c r="K944" t="s">
        <v>49</v>
      </c>
      <c r="L944" s="1">
        <v>333155.96999999997</v>
      </c>
      <c r="M944">
        <v>80</v>
      </c>
      <c r="N944">
        <v>42</v>
      </c>
      <c r="O944">
        <v>42</v>
      </c>
      <c r="P944">
        <v>7.3000000000000001E-3</v>
      </c>
      <c r="Q944">
        <v>7.3000000000000001E-3</v>
      </c>
      <c r="R944">
        <v>0.1668</v>
      </c>
      <c r="S944">
        <v>0.1668</v>
      </c>
      <c r="T944" s="1">
        <v>42</v>
      </c>
      <c r="U944" s="1">
        <v>144</v>
      </c>
      <c r="V944" s="1">
        <v>0</v>
      </c>
      <c r="W944" s="1" t="s">
        <v>49</v>
      </c>
      <c r="AC944" s="1" t="s">
        <v>49</v>
      </c>
      <c r="AG944" s="1" t="s">
        <v>50</v>
      </c>
      <c r="AH944" s="1">
        <v>144</v>
      </c>
      <c r="AI944">
        <v>440.07389999999998</v>
      </c>
      <c r="AJ944" s="1">
        <v>0.214</v>
      </c>
      <c r="AK944">
        <v>4.0000000000000002E-4</v>
      </c>
    </row>
    <row r="945" spans="1:37" x14ac:dyDescent="0.25">
      <c r="A945" t="s">
        <v>671</v>
      </c>
      <c r="B945">
        <v>1011923</v>
      </c>
      <c r="C945">
        <v>2015</v>
      </c>
      <c r="D945" t="s">
        <v>43</v>
      </c>
      <c r="E945" t="s">
        <v>44</v>
      </c>
      <c r="F945" t="s">
        <v>45</v>
      </c>
      <c r="G945" s="1" t="s">
        <v>717</v>
      </c>
      <c r="I945" s="1" t="s">
        <v>47</v>
      </c>
      <c r="J945" t="s">
        <v>410</v>
      </c>
      <c r="K945" t="s">
        <v>49</v>
      </c>
      <c r="L945" s="1">
        <v>23442.06092</v>
      </c>
      <c r="M945">
        <v>130</v>
      </c>
      <c r="N945">
        <v>35.5</v>
      </c>
      <c r="O945">
        <v>44.5</v>
      </c>
      <c r="P945">
        <v>2.9999999999999997E-4</v>
      </c>
      <c r="Q945">
        <v>2.9999999999999997E-4</v>
      </c>
      <c r="R945">
        <v>2.4199999999999999E-2</v>
      </c>
      <c r="S945">
        <v>2.4199999999999999E-2</v>
      </c>
      <c r="T945" s="1">
        <v>2</v>
      </c>
      <c r="U945" s="1">
        <v>0</v>
      </c>
      <c r="V945" s="1">
        <v>0</v>
      </c>
      <c r="W945" s="1" t="s">
        <v>49</v>
      </c>
      <c r="AC945" s="1" t="s">
        <v>49</v>
      </c>
      <c r="AG945" s="1" t="s">
        <v>50</v>
      </c>
      <c r="AH945" s="1">
        <v>5</v>
      </c>
      <c r="AI945">
        <v>29.670966499999999</v>
      </c>
      <c r="AJ945" s="1">
        <v>0.83661920000000001</v>
      </c>
      <c r="AK945">
        <v>5.6799999999999998E-5</v>
      </c>
    </row>
    <row r="946" spans="1:37" x14ac:dyDescent="0.25">
      <c r="A946" t="s">
        <v>672</v>
      </c>
      <c r="B946">
        <v>1009106</v>
      </c>
      <c r="C946">
        <v>2015</v>
      </c>
      <c r="D946" t="s">
        <v>43</v>
      </c>
      <c r="E946" t="s">
        <v>44</v>
      </c>
      <c r="F946" t="s">
        <v>45</v>
      </c>
      <c r="G946" s="1" t="s">
        <v>717</v>
      </c>
      <c r="I946" s="1" t="s">
        <v>47</v>
      </c>
      <c r="J946" t="s">
        <v>72</v>
      </c>
      <c r="K946" t="s">
        <v>49</v>
      </c>
      <c r="L946" s="1">
        <v>348257</v>
      </c>
      <c r="M946">
        <v>130</v>
      </c>
      <c r="N946">
        <v>50</v>
      </c>
      <c r="O946">
        <v>40.6735921</v>
      </c>
      <c r="P946">
        <v>0.38</v>
      </c>
      <c r="Q946">
        <v>0.873</v>
      </c>
      <c r="R946">
        <v>6.0000000000000001E-3</v>
      </c>
      <c r="S946">
        <v>1.7999999999999999E-2</v>
      </c>
      <c r="T946" s="1">
        <v>58</v>
      </c>
      <c r="U946" s="1">
        <v>174</v>
      </c>
      <c r="V946" s="1">
        <v>0</v>
      </c>
      <c r="W946" s="1" t="s">
        <v>49</v>
      </c>
      <c r="AC946" s="1" t="s">
        <v>49</v>
      </c>
      <c r="AG946" s="1" t="s">
        <v>50</v>
      </c>
      <c r="AH946" s="1">
        <v>174</v>
      </c>
      <c r="AI946">
        <v>3382.2892809</v>
      </c>
      <c r="AJ946" s="1">
        <v>1.1048424999999999</v>
      </c>
      <c r="AK946">
        <v>2.9345999999999999E-3</v>
      </c>
    </row>
    <row r="947" spans="1:37" x14ac:dyDescent="0.25">
      <c r="A947" t="s">
        <v>647</v>
      </c>
      <c r="B947">
        <v>1008471</v>
      </c>
      <c r="C947">
        <v>2015</v>
      </c>
      <c r="D947" t="s">
        <v>43</v>
      </c>
      <c r="E947" t="s">
        <v>44</v>
      </c>
      <c r="F947" t="s">
        <v>45</v>
      </c>
      <c r="G947" s="1" t="s">
        <v>717</v>
      </c>
      <c r="I947" s="1" t="s">
        <v>47</v>
      </c>
      <c r="J947" t="s">
        <v>630</v>
      </c>
      <c r="K947" t="s">
        <v>49</v>
      </c>
      <c r="L947" s="1">
        <v>5630836</v>
      </c>
      <c r="M947">
        <v>120</v>
      </c>
      <c r="N947">
        <v>80</v>
      </c>
      <c r="O947">
        <v>44.3</v>
      </c>
      <c r="P947">
        <v>4.6499999999999996E-3</v>
      </c>
      <c r="Q947">
        <v>4.6499999999999996E-3</v>
      </c>
      <c r="R947">
        <v>0.11070000000000001</v>
      </c>
      <c r="S947">
        <v>0.11070000000000001</v>
      </c>
      <c r="T947" s="1">
        <v>312</v>
      </c>
      <c r="U947" s="1">
        <v>342</v>
      </c>
      <c r="V947" s="1">
        <v>0</v>
      </c>
      <c r="W947" s="1" t="s">
        <v>49</v>
      </c>
      <c r="AC947" s="1" t="s">
        <v>50</v>
      </c>
      <c r="AD947" s="1">
        <v>42</v>
      </c>
      <c r="AE947">
        <v>3.09</v>
      </c>
      <c r="AF947" s="1">
        <v>1.69</v>
      </c>
      <c r="AG947" s="1" t="s">
        <v>50</v>
      </c>
      <c r="AH947" s="1">
        <v>342</v>
      </c>
      <c r="AI947">
        <v>18958</v>
      </c>
      <c r="AJ947" s="1">
        <v>5.54</v>
      </c>
      <c r="AK947">
        <v>3.091E-2</v>
      </c>
    </row>
    <row r="948" spans="1:37" x14ac:dyDescent="0.25">
      <c r="A948" t="s">
        <v>674</v>
      </c>
      <c r="B948">
        <v>1010002</v>
      </c>
      <c r="C948">
        <v>2015</v>
      </c>
      <c r="D948" t="s">
        <v>43</v>
      </c>
      <c r="E948" t="s">
        <v>44</v>
      </c>
      <c r="F948" t="s">
        <v>45</v>
      </c>
      <c r="G948" s="1" t="s">
        <v>717</v>
      </c>
      <c r="I948" s="1" t="s">
        <v>47</v>
      </c>
      <c r="J948" t="s">
        <v>86</v>
      </c>
      <c r="K948" t="s">
        <v>49</v>
      </c>
      <c r="L948" s="1">
        <v>756</v>
      </c>
      <c r="M948">
        <v>70</v>
      </c>
      <c r="N948">
        <v>35</v>
      </c>
      <c r="O948">
        <v>35.729999999999997</v>
      </c>
      <c r="P948">
        <v>0.01</v>
      </c>
      <c r="Q948">
        <v>0.01</v>
      </c>
      <c r="R948">
        <v>0.87</v>
      </c>
      <c r="S948">
        <v>0.87</v>
      </c>
      <c r="T948" s="1">
        <v>1</v>
      </c>
      <c r="U948" s="1">
        <v>2</v>
      </c>
      <c r="V948" s="1">
        <v>0</v>
      </c>
      <c r="W948" s="1" t="s">
        <v>49</v>
      </c>
      <c r="X948" s="1">
        <v>0</v>
      </c>
      <c r="Y948">
        <v>0</v>
      </c>
      <c r="Z948">
        <v>0</v>
      </c>
      <c r="AA948">
        <v>0</v>
      </c>
      <c r="AB948" s="1">
        <v>0</v>
      </c>
      <c r="AC948" s="1" t="s">
        <v>49</v>
      </c>
      <c r="AD948" s="1">
        <v>0</v>
      </c>
      <c r="AE948">
        <v>0</v>
      </c>
      <c r="AF948" s="1">
        <v>0</v>
      </c>
      <c r="AG948" s="1" t="s">
        <v>50</v>
      </c>
      <c r="AH948" s="1">
        <v>2</v>
      </c>
      <c r="AI948">
        <v>0.3</v>
      </c>
      <c r="AJ948" s="1">
        <v>0</v>
      </c>
      <c r="AK948">
        <v>0</v>
      </c>
    </row>
    <row r="949" spans="1:37" x14ac:dyDescent="0.25">
      <c r="A949" t="s">
        <v>681</v>
      </c>
      <c r="B949">
        <v>1011185</v>
      </c>
      <c r="C949">
        <v>2015</v>
      </c>
      <c r="D949" t="s">
        <v>43</v>
      </c>
      <c r="E949" t="s">
        <v>44</v>
      </c>
      <c r="F949" t="s">
        <v>45</v>
      </c>
      <c r="G949" s="1" t="s">
        <v>717</v>
      </c>
      <c r="I949" s="1" t="s">
        <v>47</v>
      </c>
      <c r="J949" t="s">
        <v>543</v>
      </c>
      <c r="K949" t="s">
        <v>49</v>
      </c>
      <c r="L949" s="1">
        <v>8651</v>
      </c>
      <c r="M949">
        <v>163</v>
      </c>
      <c r="N949">
        <v>20</v>
      </c>
      <c r="O949">
        <v>62.6</v>
      </c>
      <c r="P949">
        <v>1.3599999999999999E-2</v>
      </c>
      <c r="Q949">
        <v>1.3599999999999999E-2</v>
      </c>
      <c r="R949">
        <v>8.5599999999999996E-2</v>
      </c>
      <c r="S949">
        <v>8.5599999999999996E-2</v>
      </c>
      <c r="T949" s="1">
        <v>2</v>
      </c>
      <c r="U949" s="1">
        <v>4</v>
      </c>
      <c r="V949" s="1">
        <v>0</v>
      </c>
      <c r="W949" s="1" t="s">
        <v>49</v>
      </c>
      <c r="AC949" s="1" t="s">
        <v>49</v>
      </c>
      <c r="AG949" s="1" t="s">
        <v>50</v>
      </c>
      <c r="AH949" s="1">
        <v>4</v>
      </c>
      <c r="AI949">
        <v>75.465429999999998</v>
      </c>
      <c r="AJ949" s="1">
        <v>1.7739999999999999E-2</v>
      </c>
      <c r="AK949">
        <v>1.2999999999999999E-4</v>
      </c>
    </row>
    <row r="950" spans="1:37" x14ac:dyDescent="0.25">
      <c r="A950" t="s">
        <v>684</v>
      </c>
      <c r="B950">
        <v>1010325</v>
      </c>
      <c r="C950">
        <v>2015</v>
      </c>
      <c r="D950" t="s">
        <v>43</v>
      </c>
      <c r="E950" t="s">
        <v>44</v>
      </c>
      <c r="F950" t="s">
        <v>45</v>
      </c>
      <c r="G950" s="1" t="s">
        <v>717</v>
      </c>
      <c r="I950" s="1" t="s">
        <v>47</v>
      </c>
      <c r="J950" t="s">
        <v>685</v>
      </c>
      <c r="K950" t="s">
        <v>49</v>
      </c>
      <c r="L950" s="1">
        <v>487772.62</v>
      </c>
      <c r="M950">
        <v>71.459999999999994</v>
      </c>
      <c r="N950">
        <v>69.87</v>
      </c>
      <c r="O950">
        <v>38</v>
      </c>
      <c r="P950">
        <v>4.0000000000000001E-3</v>
      </c>
      <c r="Q950">
        <v>1.38E-2</v>
      </c>
      <c r="R950">
        <v>0.45029999999999998</v>
      </c>
      <c r="S950">
        <v>0.67059999999999997</v>
      </c>
      <c r="T950" s="1">
        <v>26</v>
      </c>
      <c r="U950" s="1">
        <v>113</v>
      </c>
      <c r="V950" s="1">
        <v>0</v>
      </c>
      <c r="W950" s="1" t="s">
        <v>49</v>
      </c>
      <c r="AC950" s="1" t="s">
        <v>49</v>
      </c>
      <c r="AG950" s="1" t="s">
        <v>50</v>
      </c>
      <c r="AH950" s="1">
        <v>113</v>
      </c>
      <c r="AI950">
        <v>64330</v>
      </c>
      <c r="AJ950" s="1">
        <v>36.375999999999998</v>
      </c>
      <c r="AK950">
        <v>1.7035999999999999E-2</v>
      </c>
    </row>
    <row r="951" spans="1:37" x14ac:dyDescent="0.25">
      <c r="A951" t="s">
        <v>686</v>
      </c>
      <c r="B951">
        <v>1008980</v>
      </c>
      <c r="C951">
        <v>2015</v>
      </c>
      <c r="D951" t="s">
        <v>43</v>
      </c>
      <c r="E951" t="s">
        <v>44</v>
      </c>
      <c r="F951" t="s">
        <v>45</v>
      </c>
      <c r="G951" s="1" t="s">
        <v>717</v>
      </c>
      <c r="I951" s="1" t="s">
        <v>47</v>
      </c>
      <c r="J951" t="s">
        <v>86</v>
      </c>
      <c r="K951" t="s">
        <v>49</v>
      </c>
      <c r="L951" s="1">
        <v>250488.49</v>
      </c>
      <c r="M951">
        <v>85.27</v>
      </c>
      <c r="N951">
        <v>38.200000000000003</v>
      </c>
      <c r="O951">
        <v>42.98</v>
      </c>
      <c r="P951">
        <v>2E-3</v>
      </c>
      <c r="Q951">
        <v>5.0000000000000001E-3</v>
      </c>
      <c r="R951">
        <v>4.2000000000000003E-2</v>
      </c>
      <c r="S951">
        <v>0.223</v>
      </c>
      <c r="T951" s="1">
        <v>34</v>
      </c>
      <c r="U951" s="1">
        <v>63</v>
      </c>
      <c r="V951" s="1">
        <v>0</v>
      </c>
      <c r="W951" s="1" t="s">
        <v>49</v>
      </c>
      <c r="X951" s="1">
        <v>0</v>
      </c>
      <c r="AA951">
        <v>0</v>
      </c>
      <c r="AB951" s="1">
        <v>0</v>
      </c>
      <c r="AC951" s="1" t="s">
        <v>50</v>
      </c>
      <c r="AD951" s="1">
        <v>1</v>
      </c>
      <c r="AE951">
        <v>0.6</v>
      </c>
      <c r="AF951" s="1">
        <v>5.9</v>
      </c>
      <c r="AG951" s="1" t="s">
        <v>50</v>
      </c>
      <c r="AH951" s="1">
        <v>62</v>
      </c>
      <c r="AI951">
        <v>344.8</v>
      </c>
      <c r="AJ951" s="1">
        <v>0.2</v>
      </c>
      <c r="AK951">
        <v>0</v>
      </c>
    </row>
    <row r="952" spans="1:37" x14ac:dyDescent="0.25">
      <c r="A952" t="s">
        <v>648</v>
      </c>
      <c r="B952">
        <v>1009793</v>
      </c>
      <c r="C952">
        <v>2015</v>
      </c>
      <c r="D952" t="s">
        <v>43</v>
      </c>
      <c r="E952" t="s">
        <v>44</v>
      </c>
      <c r="F952" t="s">
        <v>45</v>
      </c>
      <c r="G952" s="1" t="s">
        <v>717</v>
      </c>
      <c r="I952" s="1" t="s">
        <v>47</v>
      </c>
      <c r="J952" t="s">
        <v>48</v>
      </c>
      <c r="K952" t="s">
        <v>49</v>
      </c>
      <c r="L952" s="1">
        <v>472642</v>
      </c>
      <c r="M952">
        <v>103</v>
      </c>
      <c r="N952">
        <v>33.1</v>
      </c>
      <c r="O952">
        <v>41</v>
      </c>
      <c r="P952">
        <v>0</v>
      </c>
      <c r="Q952">
        <v>0</v>
      </c>
      <c r="R952">
        <v>2.9680000000000002E-2</v>
      </c>
      <c r="S952">
        <v>5.1851000000000001E-2</v>
      </c>
      <c r="T952" s="1">
        <v>69</v>
      </c>
      <c r="U952" s="1">
        <v>207</v>
      </c>
      <c r="V952" s="1">
        <v>0</v>
      </c>
      <c r="W952" s="1" t="s">
        <v>49</v>
      </c>
      <c r="AC952" s="1" t="s">
        <v>50</v>
      </c>
      <c r="AD952" s="1">
        <v>207</v>
      </c>
      <c r="AE952">
        <v>0</v>
      </c>
      <c r="AF952" s="1">
        <v>7.5162462000000003</v>
      </c>
      <c r="AG952" s="1" t="s">
        <v>50</v>
      </c>
      <c r="AH952" s="1">
        <v>162</v>
      </c>
      <c r="AI952">
        <v>7793.2</v>
      </c>
      <c r="AJ952" s="1">
        <v>0.8</v>
      </c>
      <c r="AK952">
        <v>5.8555999999999999E-3</v>
      </c>
    </row>
    <row r="953" spans="1:37" x14ac:dyDescent="0.25">
      <c r="A953" t="s">
        <v>649</v>
      </c>
      <c r="B953">
        <v>1008275</v>
      </c>
      <c r="C953">
        <v>2015</v>
      </c>
      <c r="D953" t="s">
        <v>43</v>
      </c>
      <c r="E953" t="s">
        <v>44</v>
      </c>
      <c r="F953" t="s">
        <v>45</v>
      </c>
      <c r="G953" s="1" t="s">
        <v>717</v>
      </c>
      <c r="I953" s="1" t="s">
        <v>62</v>
      </c>
      <c r="K953" t="s">
        <v>49</v>
      </c>
      <c r="L953" s="1">
        <v>1929207.7555</v>
      </c>
      <c r="M953">
        <v>76</v>
      </c>
      <c r="N953">
        <v>44.5</v>
      </c>
      <c r="O953">
        <v>42.817816999999998</v>
      </c>
      <c r="P953">
        <v>0</v>
      </c>
      <c r="Q953">
        <v>3.4160000000000003E-2</v>
      </c>
      <c r="R953">
        <v>0.11067</v>
      </c>
      <c r="S953">
        <v>0.34878999999999999</v>
      </c>
      <c r="T953" s="1">
        <v>162</v>
      </c>
      <c r="U953" s="1">
        <v>435</v>
      </c>
      <c r="V953" s="1">
        <v>0</v>
      </c>
      <c r="W953" s="1" t="s">
        <v>49</v>
      </c>
      <c r="AC953" s="1" t="s">
        <v>50</v>
      </c>
      <c r="AD953" s="1">
        <v>5</v>
      </c>
      <c r="AE953">
        <v>0</v>
      </c>
      <c r="AF953" s="1">
        <v>0.01</v>
      </c>
      <c r="AG953" s="1" t="s">
        <v>50</v>
      </c>
      <c r="AH953" s="1">
        <v>430</v>
      </c>
      <c r="AI953">
        <v>28.6</v>
      </c>
      <c r="AJ953" s="1">
        <v>0.02</v>
      </c>
      <c r="AK953">
        <v>3.0000000000000001E-3</v>
      </c>
    </row>
    <row r="954" spans="1:37" x14ac:dyDescent="0.25">
      <c r="A954" t="s">
        <v>718</v>
      </c>
      <c r="B954">
        <v>1012100</v>
      </c>
      <c r="C954">
        <v>2015</v>
      </c>
      <c r="D954" t="s">
        <v>43</v>
      </c>
      <c r="E954" t="s">
        <v>44</v>
      </c>
      <c r="F954" t="s">
        <v>45</v>
      </c>
      <c r="G954" s="1" t="s">
        <v>717</v>
      </c>
      <c r="I954" s="1" t="s">
        <v>62</v>
      </c>
      <c r="K954" t="s">
        <v>49</v>
      </c>
      <c r="L954" s="1">
        <v>94751</v>
      </c>
      <c r="M954">
        <v>140</v>
      </c>
      <c r="N954">
        <v>35</v>
      </c>
      <c r="O954">
        <v>42.5</v>
      </c>
      <c r="P954">
        <v>1.2049999999999999E-3</v>
      </c>
      <c r="Q954">
        <v>1.2049999999999999E-3</v>
      </c>
      <c r="R954">
        <v>6.4119999999999996E-2</v>
      </c>
      <c r="S954">
        <v>6.4119999999999996E-2</v>
      </c>
      <c r="T954" s="1">
        <v>4</v>
      </c>
      <c r="U954" s="1">
        <v>12</v>
      </c>
      <c r="V954" s="1">
        <v>0</v>
      </c>
      <c r="W954" s="1" t="s">
        <v>49</v>
      </c>
      <c r="AC954" s="1" t="s">
        <v>49</v>
      </c>
      <c r="AG954" s="1" t="s">
        <v>50</v>
      </c>
      <c r="AH954" s="1">
        <v>12</v>
      </c>
      <c r="AI954">
        <v>94.69</v>
      </c>
      <c r="AJ954" s="1">
        <v>1.6E-2</v>
      </c>
      <c r="AK954">
        <v>0</v>
      </c>
    </row>
    <row r="955" spans="1:37" x14ac:dyDescent="0.25">
      <c r="A955" t="s">
        <v>692</v>
      </c>
      <c r="B955">
        <v>1009261</v>
      </c>
      <c r="C955">
        <v>2015</v>
      </c>
      <c r="D955" t="s">
        <v>43</v>
      </c>
      <c r="E955" t="s">
        <v>44</v>
      </c>
      <c r="F955" t="s">
        <v>45</v>
      </c>
      <c r="G955" s="1" t="s">
        <v>717</v>
      </c>
      <c r="I955" s="1" t="s">
        <v>47</v>
      </c>
      <c r="J955" t="s">
        <v>86</v>
      </c>
      <c r="K955" t="s">
        <v>49</v>
      </c>
      <c r="L955" s="1">
        <v>169094.25</v>
      </c>
      <c r="M955">
        <v>110</v>
      </c>
      <c r="N955">
        <v>75</v>
      </c>
      <c r="O955">
        <v>41.698020300000003</v>
      </c>
      <c r="P955">
        <v>2.1098100000000002E-2</v>
      </c>
      <c r="Q955">
        <v>2.1174399999999999E-2</v>
      </c>
      <c r="R955">
        <v>0.67225389999999996</v>
      </c>
      <c r="S955">
        <v>0.67813650000000003</v>
      </c>
      <c r="T955" s="1">
        <v>29</v>
      </c>
      <c r="U955" s="1">
        <v>29</v>
      </c>
      <c r="V955" s="1">
        <v>0</v>
      </c>
      <c r="W955" s="1" t="s">
        <v>49</v>
      </c>
      <c r="AC955" s="1" t="s">
        <v>49</v>
      </c>
      <c r="AG955" s="1" t="s">
        <v>50</v>
      </c>
      <c r="AH955" s="1">
        <v>29</v>
      </c>
      <c r="AI955">
        <v>268.94625000000002</v>
      </c>
      <c r="AJ955" s="1">
        <v>0.87419000000000002</v>
      </c>
      <c r="AK955">
        <v>4.0999999999999999E-4</v>
      </c>
    </row>
    <row r="956" spans="1:37" x14ac:dyDescent="0.25">
      <c r="A956" t="s">
        <v>700</v>
      </c>
      <c r="B956">
        <v>1009595</v>
      </c>
      <c r="C956">
        <v>2015</v>
      </c>
      <c r="D956" t="s">
        <v>43</v>
      </c>
      <c r="E956" t="s">
        <v>44</v>
      </c>
      <c r="F956" t="s">
        <v>45</v>
      </c>
      <c r="G956" s="1" t="s">
        <v>717</v>
      </c>
      <c r="I956" s="1" t="s">
        <v>47</v>
      </c>
      <c r="J956" t="s">
        <v>72</v>
      </c>
      <c r="K956" t="s">
        <v>49</v>
      </c>
      <c r="L956" s="1">
        <v>1477699</v>
      </c>
      <c r="M956">
        <v>100</v>
      </c>
      <c r="N956">
        <v>40</v>
      </c>
      <c r="O956">
        <v>46</v>
      </c>
      <c r="P956">
        <v>2.5999999999999999E-3</v>
      </c>
      <c r="Q956">
        <v>2.5999999999999999E-3</v>
      </c>
      <c r="R956">
        <v>0.22539999999999999</v>
      </c>
      <c r="S956">
        <v>0.22539999999999999</v>
      </c>
      <c r="T956" s="1">
        <v>203</v>
      </c>
      <c r="U956" s="1">
        <v>578</v>
      </c>
      <c r="V956" s="1">
        <v>0</v>
      </c>
      <c r="W956" s="1" t="s">
        <v>49</v>
      </c>
      <c r="AC956" s="1" t="s">
        <v>49</v>
      </c>
      <c r="AG956" s="1" t="s">
        <v>50</v>
      </c>
      <c r="AH956" s="1">
        <v>578</v>
      </c>
      <c r="AI956">
        <v>4890.1859999999997</v>
      </c>
      <c r="AJ956" s="1">
        <v>13.077999999999999</v>
      </c>
      <c r="AK956">
        <v>0</v>
      </c>
    </row>
    <row r="957" spans="1:37" x14ac:dyDescent="0.25">
      <c r="A957" t="s">
        <v>707</v>
      </c>
      <c r="B957">
        <v>1009625</v>
      </c>
      <c r="C957">
        <v>2015</v>
      </c>
      <c r="D957" t="s">
        <v>43</v>
      </c>
      <c r="E957" t="s">
        <v>44</v>
      </c>
      <c r="F957" t="s">
        <v>45</v>
      </c>
      <c r="G957" s="1" t="s">
        <v>719</v>
      </c>
      <c r="I957" s="1" t="s">
        <v>47</v>
      </c>
      <c r="J957" t="s">
        <v>72</v>
      </c>
      <c r="K957" t="s">
        <v>49</v>
      </c>
      <c r="L957" s="1">
        <v>245542</v>
      </c>
      <c r="M957">
        <v>89</v>
      </c>
      <c r="N957">
        <v>45</v>
      </c>
      <c r="O957">
        <v>40.5</v>
      </c>
      <c r="P957">
        <v>4.7000000000000002E-3</v>
      </c>
      <c r="Q957">
        <v>4.7000000000000002E-3</v>
      </c>
      <c r="R957">
        <v>0.124</v>
      </c>
      <c r="S957">
        <v>0.124</v>
      </c>
      <c r="T957" s="1">
        <v>14</v>
      </c>
      <c r="U957" s="1">
        <v>112</v>
      </c>
      <c r="V957" s="1">
        <v>0</v>
      </c>
      <c r="W957" s="1" t="s">
        <v>49</v>
      </c>
      <c r="AC957" s="1" t="s">
        <v>49</v>
      </c>
      <c r="AG957" s="1" t="s">
        <v>50</v>
      </c>
      <c r="AH957" s="1">
        <v>112</v>
      </c>
      <c r="AI957">
        <v>2186.391149</v>
      </c>
      <c r="AJ957" s="1">
        <v>2.8512276999999999</v>
      </c>
      <c r="AK957">
        <v>2E-3</v>
      </c>
    </row>
    <row r="958" spans="1:37" x14ac:dyDescent="0.25">
      <c r="A958" t="s">
        <v>643</v>
      </c>
      <c r="B958">
        <v>1009197</v>
      </c>
      <c r="C958">
        <v>2015</v>
      </c>
      <c r="D958" t="s">
        <v>43</v>
      </c>
      <c r="E958" t="s">
        <v>44</v>
      </c>
      <c r="F958" t="s">
        <v>45</v>
      </c>
      <c r="G958" s="1" t="s">
        <v>719</v>
      </c>
      <c r="I958" s="1" t="s">
        <v>47</v>
      </c>
      <c r="J958" t="s">
        <v>86</v>
      </c>
      <c r="K958" t="s">
        <v>49</v>
      </c>
      <c r="L958" s="1">
        <v>43047.334349999997</v>
      </c>
      <c r="M958">
        <v>134</v>
      </c>
      <c r="N958">
        <v>37.5</v>
      </c>
      <c r="O958">
        <v>41.26</v>
      </c>
      <c r="P958">
        <v>0</v>
      </c>
      <c r="Q958">
        <v>0.5</v>
      </c>
      <c r="R958">
        <v>0.06</v>
      </c>
      <c r="S958">
        <v>0.87</v>
      </c>
      <c r="T958" s="1">
        <v>7</v>
      </c>
      <c r="U958" s="1">
        <v>14</v>
      </c>
      <c r="V958" s="1">
        <v>0</v>
      </c>
      <c r="W958" s="1" t="s">
        <v>49</v>
      </c>
      <c r="AC958" s="1" t="s">
        <v>49</v>
      </c>
      <c r="AG958" s="1" t="s">
        <v>50</v>
      </c>
      <c r="AH958" s="1">
        <v>14</v>
      </c>
      <c r="AI958">
        <v>36.580579999999998</v>
      </c>
      <c r="AJ958" s="1">
        <v>0.16768</v>
      </c>
      <c r="AK958">
        <v>6.0000000000000002E-5</v>
      </c>
    </row>
    <row r="959" spans="1:37" x14ac:dyDescent="0.25">
      <c r="A959" t="s">
        <v>670</v>
      </c>
      <c r="B959">
        <v>1008617</v>
      </c>
      <c r="C959">
        <v>2015</v>
      </c>
      <c r="D959" t="s">
        <v>43</v>
      </c>
      <c r="E959" t="s">
        <v>44</v>
      </c>
      <c r="F959" t="s">
        <v>45</v>
      </c>
      <c r="G959" s="1" t="s">
        <v>719</v>
      </c>
      <c r="I959" s="1" t="s">
        <v>47</v>
      </c>
      <c r="J959" t="s">
        <v>611</v>
      </c>
      <c r="K959" t="s">
        <v>49</v>
      </c>
      <c r="L959" s="1">
        <v>47025.119234500002</v>
      </c>
      <c r="M959">
        <v>70</v>
      </c>
      <c r="N959">
        <v>27.5</v>
      </c>
      <c r="O959">
        <v>30.4</v>
      </c>
      <c r="P959">
        <v>7.5249999999999996E-3</v>
      </c>
      <c r="Q959">
        <v>7.5249999999999996E-3</v>
      </c>
      <c r="R959">
        <v>0.14810999999999999</v>
      </c>
      <c r="S959">
        <v>0.14810999999999999</v>
      </c>
      <c r="T959" s="1">
        <v>12</v>
      </c>
      <c r="U959" s="1">
        <v>12</v>
      </c>
      <c r="V959" s="1">
        <v>0</v>
      </c>
      <c r="W959" s="1" t="s">
        <v>49</v>
      </c>
      <c r="AC959" s="1" t="s">
        <v>50</v>
      </c>
      <c r="AD959" s="1">
        <v>12</v>
      </c>
      <c r="AE959">
        <v>0.2</v>
      </c>
      <c r="AF959" s="1">
        <v>0.88400000000000001</v>
      </c>
      <c r="AG959" s="1" t="s">
        <v>49</v>
      </c>
    </row>
    <row r="960" spans="1:37" x14ac:dyDescent="0.25">
      <c r="A960" t="s">
        <v>671</v>
      </c>
      <c r="B960">
        <v>1011923</v>
      </c>
      <c r="C960">
        <v>2015</v>
      </c>
      <c r="D960" t="s">
        <v>43</v>
      </c>
      <c r="E960" t="s">
        <v>44</v>
      </c>
      <c r="F960" t="s">
        <v>45</v>
      </c>
      <c r="G960" s="1" t="s">
        <v>719</v>
      </c>
      <c r="I960" s="1" t="s">
        <v>47</v>
      </c>
      <c r="J960" t="s">
        <v>410</v>
      </c>
      <c r="K960" t="s">
        <v>49</v>
      </c>
      <c r="L960" s="1">
        <v>44833.979740000002</v>
      </c>
      <c r="M960">
        <v>124.33333330000001</v>
      </c>
      <c r="N960">
        <v>35.3333333</v>
      </c>
      <c r="O960">
        <v>45.5</v>
      </c>
      <c r="P960">
        <v>9.2E-5</v>
      </c>
      <c r="Q960">
        <v>9.2E-5</v>
      </c>
      <c r="R960">
        <v>1.0154E-2</v>
      </c>
      <c r="S960">
        <v>1.0154E-2</v>
      </c>
      <c r="T960" s="1">
        <v>7</v>
      </c>
      <c r="U960" s="1">
        <v>6</v>
      </c>
      <c r="V960" s="1">
        <v>0</v>
      </c>
      <c r="W960" s="1" t="s">
        <v>49</v>
      </c>
      <c r="AC960" s="1" t="s">
        <v>49</v>
      </c>
      <c r="AG960" s="1" t="s">
        <v>50</v>
      </c>
      <c r="AH960" s="1">
        <v>19</v>
      </c>
      <c r="AI960">
        <v>174.6944149</v>
      </c>
      <c r="AJ960" s="1">
        <v>1.4038925</v>
      </c>
      <c r="AK960">
        <v>2.4220000000000001E-4</v>
      </c>
    </row>
    <row r="961" spans="1:37" x14ac:dyDescent="0.25">
      <c r="A961" t="s">
        <v>672</v>
      </c>
      <c r="B961">
        <v>1009106</v>
      </c>
      <c r="C961">
        <v>2015</v>
      </c>
      <c r="D961" t="s">
        <v>43</v>
      </c>
      <c r="E961" t="s">
        <v>44</v>
      </c>
      <c r="F961" t="s">
        <v>45</v>
      </c>
      <c r="G961" s="1" t="s">
        <v>719</v>
      </c>
      <c r="I961" s="1" t="s">
        <v>47</v>
      </c>
      <c r="J961" t="s">
        <v>72</v>
      </c>
      <c r="K961" t="s">
        <v>49</v>
      </c>
      <c r="L961" s="1">
        <v>55733</v>
      </c>
      <c r="M961">
        <v>130</v>
      </c>
      <c r="N961">
        <v>50</v>
      </c>
      <c r="O961">
        <v>35.543850300000003</v>
      </c>
      <c r="P961">
        <v>0.20499999999999999</v>
      </c>
      <c r="Q961">
        <v>0.873</v>
      </c>
      <c r="R961">
        <v>7.0000000000000001E-3</v>
      </c>
      <c r="S961">
        <v>8.9999999999999993E-3</v>
      </c>
      <c r="T961" s="1">
        <v>8</v>
      </c>
      <c r="U961" s="1">
        <v>24</v>
      </c>
      <c r="V961" s="1">
        <v>0</v>
      </c>
      <c r="W961" s="1" t="s">
        <v>49</v>
      </c>
      <c r="AC961" s="1" t="s">
        <v>49</v>
      </c>
      <c r="AG961" s="1" t="s">
        <v>50</v>
      </c>
      <c r="AH961" s="1">
        <v>24</v>
      </c>
      <c r="AI961">
        <v>541.28166409999994</v>
      </c>
      <c r="AJ961" s="1">
        <v>0.17681250000000001</v>
      </c>
      <c r="AK961">
        <v>4.6959999999999998E-4</v>
      </c>
    </row>
    <row r="962" spans="1:37" x14ac:dyDescent="0.25">
      <c r="A962" t="s">
        <v>647</v>
      </c>
      <c r="B962">
        <v>1008471</v>
      </c>
      <c r="C962">
        <v>2015</v>
      </c>
      <c r="D962" t="s">
        <v>43</v>
      </c>
      <c r="E962" t="s">
        <v>44</v>
      </c>
      <c r="F962" t="s">
        <v>45</v>
      </c>
      <c r="G962" s="1" t="s">
        <v>719</v>
      </c>
      <c r="I962" s="1" t="s">
        <v>47</v>
      </c>
      <c r="J962" t="s">
        <v>630</v>
      </c>
      <c r="K962" t="s">
        <v>49</v>
      </c>
      <c r="L962" s="1">
        <v>197286</v>
      </c>
      <c r="M962">
        <v>120</v>
      </c>
      <c r="N962">
        <v>80</v>
      </c>
      <c r="O962">
        <v>41</v>
      </c>
      <c r="P962">
        <v>4.6499999999999996E-3</v>
      </c>
      <c r="Q962">
        <v>4.6499999999999996E-3</v>
      </c>
      <c r="R962">
        <v>0.11070000000000001</v>
      </c>
      <c r="S962">
        <v>0.11070000000000001</v>
      </c>
      <c r="T962" s="1">
        <v>8</v>
      </c>
      <c r="U962" s="1">
        <v>15</v>
      </c>
      <c r="V962" s="1">
        <v>0</v>
      </c>
      <c r="W962" s="1" t="s">
        <v>49</v>
      </c>
      <c r="AC962" s="1" t="s">
        <v>49</v>
      </c>
      <c r="AG962" s="1" t="s">
        <v>50</v>
      </c>
      <c r="AH962" s="1">
        <v>15</v>
      </c>
      <c r="AI962">
        <v>669</v>
      </c>
      <c r="AJ962" s="1">
        <v>0.2</v>
      </c>
      <c r="AK962">
        <v>1.09E-3</v>
      </c>
    </row>
    <row r="963" spans="1:37" x14ac:dyDescent="0.25">
      <c r="A963" t="s">
        <v>681</v>
      </c>
      <c r="B963">
        <v>1011185</v>
      </c>
      <c r="C963">
        <v>2015</v>
      </c>
      <c r="D963" t="s">
        <v>43</v>
      </c>
      <c r="E963" t="s">
        <v>44</v>
      </c>
      <c r="F963" t="s">
        <v>45</v>
      </c>
      <c r="G963" s="1" t="s">
        <v>719</v>
      </c>
      <c r="I963" s="1" t="s">
        <v>47</v>
      </c>
      <c r="J963" t="s">
        <v>543</v>
      </c>
      <c r="K963" t="s">
        <v>49</v>
      </c>
      <c r="L963" s="1">
        <v>16027</v>
      </c>
      <c r="M963">
        <v>142.80000000000001</v>
      </c>
      <c r="N963">
        <v>30</v>
      </c>
      <c r="O963">
        <v>64.900000000000006</v>
      </c>
      <c r="P963">
        <v>1.3599999999999999E-2</v>
      </c>
      <c r="Q963">
        <v>1.3599999999999999E-2</v>
      </c>
      <c r="R963">
        <v>8.5599999999999996E-2</v>
      </c>
      <c r="S963">
        <v>8.5599999999999996E-2</v>
      </c>
      <c r="T963" s="1">
        <v>4</v>
      </c>
      <c r="U963" s="1">
        <v>11</v>
      </c>
      <c r="V963" s="1">
        <v>0</v>
      </c>
      <c r="W963" s="1" t="s">
        <v>49</v>
      </c>
      <c r="AC963" s="1" t="s">
        <v>50</v>
      </c>
      <c r="AD963" s="1">
        <v>4</v>
      </c>
      <c r="AE963">
        <v>1.1430499999999999</v>
      </c>
      <c r="AF963" s="1">
        <v>1.3879900000000001</v>
      </c>
      <c r="AG963" s="1" t="s">
        <v>50</v>
      </c>
      <c r="AH963" s="1">
        <v>7</v>
      </c>
      <c r="AI963">
        <v>85.628150000000005</v>
      </c>
      <c r="AJ963" s="1">
        <v>2.0129999999999999E-2</v>
      </c>
      <c r="AK963">
        <v>1.3999999999999999E-4</v>
      </c>
    </row>
    <row r="964" spans="1:37" x14ac:dyDescent="0.25">
      <c r="A964" t="s">
        <v>684</v>
      </c>
      <c r="B964">
        <v>1010325</v>
      </c>
      <c r="C964">
        <v>2015</v>
      </c>
      <c r="D964" t="s">
        <v>43</v>
      </c>
      <c r="E964" t="s">
        <v>44</v>
      </c>
      <c r="F964" t="s">
        <v>45</v>
      </c>
      <c r="G964" s="1" t="s">
        <v>719</v>
      </c>
      <c r="I964" s="1" t="s">
        <v>47</v>
      </c>
      <c r="J964" t="s">
        <v>685</v>
      </c>
      <c r="K964" t="s">
        <v>49</v>
      </c>
      <c r="L964" s="1">
        <v>2154115.4</v>
      </c>
      <c r="M964">
        <v>71.459999999999994</v>
      </c>
      <c r="N964">
        <v>69.87</v>
      </c>
      <c r="O964">
        <v>37</v>
      </c>
      <c r="P964">
        <v>2.3E-3</v>
      </c>
      <c r="Q964">
        <v>5.9200000000000003E-2</v>
      </c>
      <c r="R964">
        <v>0.23899999999999999</v>
      </c>
      <c r="S964">
        <v>0.71409999999999996</v>
      </c>
      <c r="T964" s="1">
        <v>90</v>
      </c>
      <c r="U964" s="1">
        <v>438</v>
      </c>
      <c r="V964" s="1">
        <v>0</v>
      </c>
      <c r="W964" s="1" t="s">
        <v>49</v>
      </c>
      <c r="AC964" s="1" t="s">
        <v>49</v>
      </c>
      <c r="AG964" s="1" t="s">
        <v>50</v>
      </c>
      <c r="AH964" s="1">
        <v>438</v>
      </c>
      <c r="AI964">
        <v>307400</v>
      </c>
      <c r="AJ964" s="1">
        <v>193.06</v>
      </c>
      <c r="AK964">
        <v>6.9839999999999999E-2</v>
      </c>
    </row>
    <row r="965" spans="1:37" x14ac:dyDescent="0.25">
      <c r="A965" t="s">
        <v>686</v>
      </c>
      <c r="B965">
        <v>1008980</v>
      </c>
      <c r="C965">
        <v>2015</v>
      </c>
      <c r="D965" t="s">
        <v>43</v>
      </c>
      <c r="E965" t="s">
        <v>44</v>
      </c>
      <c r="F965" t="s">
        <v>45</v>
      </c>
      <c r="G965" s="1" t="s">
        <v>719</v>
      </c>
      <c r="I965" s="1" t="s">
        <v>47</v>
      </c>
      <c r="J965" t="s">
        <v>86</v>
      </c>
      <c r="K965" t="s">
        <v>49</v>
      </c>
      <c r="L965" s="1">
        <v>309943.57</v>
      </c>
      <c r="M965">
        <v>107.85</v>
      </c>
      <c r="N965">
        <v>43.51</v>
      </c>
      <c r="O965">
        <v>40.200000000000003</v>
      </c>
      <c r="P965">
        <v>3.0000000000000001E-3</v>
      </c>
      <c r="Q965">
        <v>5.0000000000000001E-3</v>
      </c>
      <c r="R965">
        <v>6.4000000000000001E-2</v>
      </c>
      <c r="S965">
        <v>0.16600000000000001</v>
      </c>
      <c r="T965" s="1">
        <v>16</v>
      </c>
      <c r="U965" s="1">
        <v>64</v>
      </c>
      <c r="V965" s="1">
        <v>0</v>
      </c>
      <c r="W965" s="1" t="s">
        <v>49</v>
      </c>
      <c r="X965" s="1">
        <v>0</v>
      </c>
      <c r="AA965">
        <v>0</v>
      </c>
      <c r="AB965" s="1">
        <v>0</v>
      </c>
      <c r="AC965" s="1" t="s">
        <v>50</v>
      </c>
      <c r="AD965" s="1">
        <v>4</v>
      </c>
      <c r="AE965">
        <v>0</v>
      </c>
      <c r="AF965" s="1">
        <v>0.6</v>
      </c>
      <c r="AG965" s="1" t="s">
        <v>50</v>
      </c>
      <c r="AH965" s="1">
        <v>60</v>
      </c>
      <c r="AI965">
        <v>134.19999999999999</v>
      </c>
      <c r="AJ965" s="1">
        <v>0</v>
      </c>
      <c r="AK965">
        <v>0</v>
      </c>
    </row>
    <row r="966" spans="1:37" x14ac:dyDescent="0.25">
      <c r="A966" t="s">
        <v>648</v>
      </c>
      <c r="B966">
        <v>1009793</v>
      </c>
      <c r="C966">
        <v>2015</v>
      </c>
      <c r="D966" t="s">
        <v>43</v>
      </c>
      <c r="E966" t="s">
        <v>44</v>
      </c>
      <c r="F966" t="s">
        <v>45</v>
      </c>
      <c r="G966" s="1" t="s">
        <v>719</v>
      </c>
      <c r="I966" s="1" t="s">
        <v>47</v>
      </c>
      <c r="J966" t="s">
        <v>48</v>
      </c>
      <c r="K966" t="s">
        <v>49</v>
      </c>
      <c r="L966" s="1">
        <v>335873</v>
      </c>
      <c r="M966">
        <v>116</v>
      </c>
      <c r="N966">
        <v>36.9</v>
      </c>
      <c r="O966">
        <v>40.4</v>
      </c>
      <c r="P966">
        <v>0</v>
      </c>
      <c r="Q966">
        <v>2.7599999999999999E-3</v>
      </c>
      <c r="R966">
        <v>0</v>
      </c>
      <c r="S966">
        <v>7.5389999999999999E-2</v>
      </c>
      <c r="T966" s="1">
        <v>22</v>
      </c>
      <c r="U966" s="1">
        <v>66</v>
      </c>
      <c r="V966" s="1">
        <v>0</v>
      </c>
      <c r="W966" s="1" t="s">
        <v>50</v>
      </c>
      <c r="X966" s="1">
        <v>8</v>
      </c>
      <c r="Y966">
        <v>2.91</v>
      </c>
      <c r="Z966">
        <v>29.07</v>
      </c>
      <c r="AA966">
        <v>0.03</v>
      </c>
      <c r="AB966" s="1">
        <v>0.28999999999999998</v>
      </c>
      <c r="AC966" s="1" t="s">
        <v>50</v>
      </c>
      <c r="AD966" s="1">
        <v>66</v>
      </c>
      <c r="AE966">
        <v>0</v>
      </c>
      <c r="AF966" s="1">
        <v>0</v>
      </c>
      <c r="AG966" s="1" t="s">
        <v>50</v>
      </c>
      <c r="AH966" s="1">
        <v>24</v>
      </c>
      <c r="AI966">
        <v>330.6</v>
      </c>
      <c r="AJ966" s="1">
        <v>0</v>
      </c>
      <c r="AK966">
        <v>2.3489999999999999E-4</v>
      </c>
    </row>
    <row r="967" spans="1:37" x14ac:dyDescent="0.25">
      <c r="A967" t="s">
        <v>649</v>
      </c>
      <c r="B967">
        <v>1008275</v>
      </c>
      <c r="C967">
        <v>2015</v>
      </c>
      <c r="D967" t="s">
        <v>43</v>
      </c>
      <c r="E967" t="s">
        <v>44</v>
      </c>
      <c r="F967" t="s">
        <v>45</v>
      </c>
      <c r="G967" s="1" t="s">
        <v>719</v>
      </c>
      <c r="I967" s="1" t="s">
        <v>62</v>
      </c>
      <c r="K967" t="s">
        <v>49</v>
      </c>
      <c r="L967" s="1">
        <v>54927.39</v>
      </c>
      <c r="M967">
        <v>91</v>
      </c>
      <c r="N967">
        <v>34</v>
      </c>
      <c r="O967">
        <v>41.167999999999999</v>
      </c>
      <c r="P967">
        <v>5.7499999999999999E-3</v>
      </c>
      <c r="Q967">
        <v>5.7499999999999999E-3</v>
      </c>
      <c r="R967">
        <v>0.27606000000000003</v>
      </c>
      <c r="S967">
        <v>0.27606000000000003</v>
      </c>
      <c r="T967" s="1">
        <v>3</v>
      </c>
      <c r="U967" s="1">
        <v>9</v>
      </c>
      <c r="V967" s="1">
        <v>0</v>
      </c>
      <c r="W967" s="1" t="s">
        <v>49</v>
      </c>
      <c r="AC967" s="1" t="s">
        <v>49</v>
      </c>
      <c r="AG967" s="1" t="s">
        <v>50</v>
      </c>
      <c r="AH967" s="1">
        <v>9</v>
      </c>
      <c r="AI967">
        <v>0.9</v>
      </c>
      <c r="AJ967" s="1">
        <v>0</v>
      </c>
      <c r="AK967">
        <v>0</v>
      </c>
    </row>
    <row r="968" spans="1:37" x14ac:dyDescent="0.25">
      <c r="A968" t="s">
        <v>694</v>
      </c>
      <c r="B968">
        <v>1009607</v>
      </c>
      <c r="C968">
        <v>2015</v>
      </c>
      <c r="D968" t="s">
        <v>43</v>
      </c>
      <c r="E968" t="s">
        <v>44</v>
      </c>
      <c r="F968" t="s">
        <v>45</v>
      </c>
      <c r="G968" s="1" t="s">
        <v>720</v>
      </c>
      <c r="I968" s="1" t="s">
        <v>47</v>
      </c>
      <c r="J968" t="s">
        <v>86</v>
      </c>
      <c r="K968" t="s">
        <v>49</v>
      </c>
      <c r="L968" s="1">
        <v>9480.9766667000004</v>
      </c>
      <c r="M968">
        <v>84</v>
      </c>
      <c r="N968">
        <v>37</v>
      </c>
      <c r="O968">
        <v>42</v>
      </c>
      <c r="P968">
        <v>6.7085000000000001E-3</v>
      </c>
      <c r="Q968">
        <v>6.7085000000000001E-3</v>
      </c>
      <c r="R968">
        <v>0</v>
      </c>
      <c r="S968">
        <v>0</v>
      </c>
      <c r="T968" s="1">
        <v>1</v>
      </c>
      <c r="U968" s="1">
        <v>5</v>
      </c>
      <c r="V968" s="1">
        <v>0</v>
      </c>
      <c r="W968" s="1" t="s">
        <v>49</v>
      </c>
      <c r="AC968" s="1" t="s">
        <v>49</v>
      </c>
      <c r="AG968" s="1" t="s">
        <v>50</v>
      </c>
      <c r="AH968" s="1">
        <v>5</v>
      </c>
      <c r="AI968">
        <v>27.5005153</v>
      </c>
      <c r="AJ968" s="1">
        <v>1.16665E-2</v>
      </c>
      <c r="AK968">
        <v>2.5199999999999999E-5</v>
      </c>
    </row>
    <row r="969" spans="1:37" x14ac:dyDescent="0.25">
      <c r="A969" t="s">
        <v>709</v>
      </c>
      <c r="B969">
        <v>1010142</v>
      </c>
      <c r="C969">
        <v>2015</v>
      </c>
      <c r="D969" t="s">
        <v>43</v>
      </c>
      <c r="E969" t="s">
        <v>44</v>
      </c>
      <c r="F969" t="s">
        <v>45</v>
      </c>
      <c r="G969" s="1" t="s">
        <v>720</v>
      </c>
      <c r="I969" s="1" t="s">
        <v>47</v>
      </c>
      <c r="J969" t="s">
        <v>234</v>
      </c>
      <c r="K969" t="s">
        <v>49</v>
      </c>
      <c r="L969" s="1">
        <v>4777.91</v>
      </c>
      <c r="M969">
        <v>140</v>
      </c>
      <c r="N969">
        <v>20</v>
      </c>
      <c r="O969">
        <v>39.58</v>
      </c>
      <c r="P969">
        <v>0</v>
      </c>
      <c r="Q969">
        <v>0</v>
      </c>
      <c r="R969">
        <v>0.21138899999999999</v>
      </c>
      <c r="S969">
        <v>0.21138899999999999</v>
      </c>
      <c r="T969" s="1">
        <v>1</v>
      </c>
      <c r="U969" s="1">
        <v>2</v>
      </c>
      <c r="V969" s="1">
        <v>0</v>
      </c>
      <c r="W969" s="1" t="s">
        <v>49</v>
      </c>
      <c r="AC969" s="1" t="s">
        <v>49</v>
      </c>
      <c r="AG969" s="1" t="s">
        <v>50</v>
      </c>
      <c r="AH969" s="1">
        <v>2</v>
      </c>
      <c r="AI969">
        <v>7.8097168000000003</v>
      </c>
      <c r="AJ969" s="1">
        <v>4.7626999999999999E-3</v>
      </c>
      <c r="AK969">
        <v>7.1999999999999997E-6</v>
      </c>
    </row>
    <row r="970" spans="1:37" x14ac:dyDescent="0.25">
      <c r="A970" t="s">
        <v>643</v>
      </c>
      <c r="B970">
        <v>1009197</v>
      </c>
      <c r="C970">
        <v>2015</v>
      </c>
      <c r="D970" t="s">
        <v>43</v>
      </c>
      <c r="E970" t="s">
        <v>44</v>
      </c>
      <c r="F970" t="s">
        <v>45</v>
      </c>
      <c r="G970" s="1" t="s">
        <v>720</v>
      </c>
      <c r="I970" s="1" t="s">
        <v>47</v>
      </c>
      <c r="J970" t="s">
        <v>86</v>
      </c>
      <c r="K970" t="s">
        <v>49</v>
      </c>
      <c r="L970" s="1">
        <v>4505.1133499999996</v>
      </c>
      <c r="M970">
        <v>120</v>
      </c>
      <c r="N970">
        <v>75</v>
      </c>
      <c r="O970">
        <v>39.24</v>
      </c>
      <c r="P970">
        <v>0.01</v>
      </c>
      <c r="Q970">
        <v>0.02</v>
      </c>
      <c r="R970">
        <v>0.59</v>
      </c>
      <c r="S970">
        <v>0.87</v>
      </c>
      <c r="T970" s="1">
        <v>1</v>
      </c>
      <c r="U970" s="1">
        <v>1</v>
      </c>
      <c r="V970" s="1">
        <v>0</v>
      </c>
      <c r="W970" s="1" t="s">
        <v>49</v>
      </c>
      <c r="AC970" s="1" t="s">
        <v>49</v>
      </c>
      <c r="AG970" s="1" t="s">
        <v>50</v>
      </c>
      <c r="AH970" s="1">
        <v>1</v>
      </c>
      <c r="AI970">
        <v>5.6052200000000001</v>
      </c>
      <c r="AJ970" s="1">
        <v>3.1220000000000001E-2</v>
      </c>
      <c r="AK970">
        <v>1.0000000000000001E-5</v>
      </c>
    </row>
    <row r="971" spans="1:37" x14ac:dyDescent="0.25">
      <c r="A971" t="s">
        <v>669</v>
      </c>
      <c r="B971">
        <v>1010190</v>
      </c>
      <c r="C971">
        <v>2015</v>
      </c>
      <c r="D971" t="s">
        <v>43</v>
      </c>
      <c r="E971" t="s">
        <v>44</v>
      </c>
      <c r="F971" t="s">
        <v>45</v>
      </c>
      <c r="G971" s="1" t="s">
        <v>720</v>
      </c>
      <c r="I971" s="1" t="s">
        <v>47</v>
      </c>
      <c r="J971" t="s">
        <v>86</v>
      </c>
      <c r="K971" t="s">
        <v>49</v>
      </c>
      <c r="L971" s="1">
        <v>35337.040000000001</v>
      </c>
      <c r="M971">
        <v>70</v>
      </c>
      <c r="N971">
        <v>40</v>
      </c>
      <c r="O971">
        <v>39.9</v>
      </c>
      <c r="P971">
        <v>9.3501999999999995E-3</v>
      </c>
      <c r="Q971">
        <v>9.3501999999999995E-3</v>
      </c>
      <c r="R971">
        <v>0.15063889999999999</v>
      </c>
      <c r="S971">
        <v>0.15063889999999999</v>
      </c>
      <c r="T971" s="1">
        <v>5</v>
      </c>
      <c r="U971" s="1">
        <v>13</v>
      </c>
      <c r="V971" s="1">
        <v>0</v>
      </c>
      <c r="W971" s="1" t="s">
        <v>49</v>
      </c>
      <c r="AC971" s="1" t="s">
        <v>49</v>
      </c>
      <c r="AG971" s="1" t="s">
        <v>50</v>
      </c>
      <c r="AH971" s="1">
        <v>13</v>
      </c>
      <c r="AI971">
        <v>675.18261719999998</v>
      </c>
      <c r="AJ971" s="1">
        <v>1.4619500000000001E-2</v>
      </c>
      <c r="AK971">
        <v>6.2430000000000005E-4</v>
      </c>
    </row>
    <row r="972" spans="1:37" x14ac:dyDescent="0.25">
      <c r="A972" t="s">
        <v>711</v>
      </c>
      <c r="B972">
        <v>1010505</v>
      </c>
      <c r="C972">
        <v>2015</v>
      </c>
      <c r="D972" t="s">
        <v>43</v>
      </c>
      <c r="E972" t="s">
        <v>44</v>
      </c>
      <c r="F972" t="s">
        <v>45</v>
      </c>
      <c r="G972" s="1" t="s">
        <v>720</v>
      </c>
      <c r="I972" s="1" t="s">
        <v>47</v>
      </c>
      <c r="J972" t="s">
        <v>48</v>
      </c>
      <c r="K972" t="s">
        <v>49</v>
      </c>
      <c r="L972" s="1">
        <v>41399</v>
      </c>
      <c r="M972">
        <v>80</v>
      </c>
      <c r="N972">
        <v>40</v>
      </c>
      <c r="O972">
        <v>44</v>
      </c>
      <c r="P972">
        <v>7.0000000000000001E-3</v>
      </c>
      <c r="Q972">
        <v>0.68100000000000005</v>
      </c>
      <c r="R972">
        <v>0.48</v>
      </c>
      <c r="S972">
        <v>0.68100000000000005</v>
      </c>
      <c r="T972" s="1">
        <v>6</v>
      </c>
      <c r="U972" s="1">
        <v>36</v>
      </c>
      <c r="V972" s="1">
        <v>0</v>
      </c>
      <c r="W972" s="1" t="s">
        <v>49</v>
      </c>
      <c r="AC972" s="1" t="s">
        <v>49</v>
      </c>
      <c r="AG972" s="1" t="s">
        <v>50</v>
      </c>
      <c r="AH972" s="1">
        <v>36</v>
      </c>
      <c r="AI972">
        <v>176.4</v>
      </c>
      <c r="AJ972" s="1">
        <v>0.6</v>
      </c>
      <c r="AK972">
        <v>0</v>
      </c>
    </row>
    <row r="973" spans="1:37" x14ac:dyDescent="0.25">
      <c r="A973" t="s">
        <v>647</v>
      </c>
      <c r="B973">
        <v>1008471</v>
      </c>
      <c r="C973">
        <v>2015</v>
      </c>
      <c r="D973" t="s">
        <v>43</v>
      </c>
      <c r="E973" t="s">
        <v>44</v>
      </c>
      <c r="F973" t="s">
        <v>45</v>
      </c>
      <c r="G973" s="1" t="s">
        <v>720</v>
      </c>
      <c r="I973" s="1" t="s">
        <v>47</v>
      </c>
      <c r="J973" t="s">
        <v>630</v>
      </c>
      <c r="K973" t="s">
        <v>49</v>
      </c>
      <c r="L973" s="1">
        <v>11363</v>
      </c>
      <c r="M973">
        <v>120</v>
      </c>
      <c r="N973">
        <v>80</v>
      </c>
      <c r="O973">
        <v>29</v>
      </c>
      <c r="P973">
        <v>4.6499999999999996E-3</v>
      </c>
      <c r="Q973">
        <v>4.6499999999999996E-3</v>
      </c>
      <c r="R973">
        <v>0.11070000000000001</v>
      </c>
      <c r="S973">
        <v>0.11070000000000001</v>
      </c>
      <c r="T973" s="1">
        <v>4</v>
      </c>
      <c r="U973" s="1">
        <v>3</v>
      </c>
      <c r="V973" s="1">
        <v>0</v>
      </c>
      <c r="W973" s="1" t="s">
        <v>49</v>
      </c>
      <c r="AC973" s="1" t="s">
        <v>49</v>
      </c>
      <c r="AG973" s="1" t="s">
        <v>50</v>
      </c>
      <c r="AH973" s="1">
        <v>3</v>
      </c>
      <c r="AI973">
        <v>38</v>
      </c>
      <c r="AJ973" s="1">
        <v>0.01</v>
      </c>
      <c r="AK973">
        <v>0</v>
      </c>
    </row>
    <row r="974" spans="1:37" x14ac:dyDescent="0.25">
      <c r="A974" t="s">
        <v>681</v>
      </c>
      <c r="B974">
        <v>1011185</v>
      </c>
      <c r="C974">
        <v>2015</v>
      </c>
      <c r="D974" t="s">
        <v>43</v>
      </c>
      <c r="E974" t="s">
        <v>44</v>
      </c>
      <c r="F974" t="s">
        <v>45</v>
      </c>
      <c r="G974" s="1" t="s">
        <v>720</v>
      </c>
      <c r="I974" s="1" t="s">
        <v>47</v>
      </c>
      <c r="J974" t="s">
        <v>543</v>
      </c>
      <c r="K974" t="s">
        <v>49</v>
      </c>
      <c r="L974" s="1">
        <v>19915</v>
      </c>
      <c r="M974">
        <v>100.5</v>
      </c>
      <c r="N974">
        <v>39.299999999999997</v>
      </c>
      <c r="O974">
        <v>68.599999999999994</v>
      </c>
      <c r="P974">
        <v>1.3599999999999999E-2</v>
      </c>
      <c r="Q974">
        <v>1.3599999999999999E-2</v>
      </c>
      <c r="R974">
        <v>8.5599999999999996E-2</v>
      </c>
      <c r="S974">
        <v>8.5599999999999996E-2</v>
      </c>
      <c r="T974" s="1">
        <v>4</v>
      </c>
      <c r="U974" s="1">
        <v>10</v>
      </c>
      <c r="V974" s="1">
        <v>0</v>
      </c>
      <c r="W974" s="1" t="s">
        <v>49</v>
      </c>
      <c r="AC974" s="1" t="s">
        <v>50</v>
      </c>
      <c r="AD974" s="1">
        <v>10</v>
      </c>
      <c r="AE974">
        <v>1.2609900000000001</v>
      </c>
      <c r="AF974" s="1">
        <v>2.90299</v>
      </c>
      <c r="AG974" s="1" t="s">
        <v>49</v>
      </c>
    </row>
    <row r="975" spans="1:37" x14ac:dyDescent="0.25">
      <c r="A975" t="s">
        <v>684</v>
      </c>
      <c r="B975">
        <v>1010325</v>
      </c>
      <c r="C975">
        <v>2015</v>
      </c>
      <c r="D975" t="s">
        <v>43</v>
      </c>
      <c r="E975" t="s">
        <v>44</v>
      </c>
      <c r="F975" t="s">
        <v>45</v>
      </c>
      <c r="G975" s="1" t="s">
        <v>720</v>
      </c>
      <c r="I975" s="1" t="s">
        <v>47</v>
      </c>
      <c r="J975" t="s">
        <v>685</v>
      </c>
      <c r="K975" t="s">
        <v>49</v>
      </c>
      <c r="L975" s="1">
        <v>9553</v>
      </c>
      <c r="M975">
        <v>71.459999999999994</v>
      </c>
      <c r="N975">
        <v>69.87</v>
      </c>
      <c r="O975">
        <v>31</v>
      </c>
      <c r="P975">
        <v>2.5000000000000001E-2</v>
      </c>
      <c r="Q975">
        <v>2.5000000000000001E-2</v>
      </c>
      <c r="R975">
        <v>0.50780000000000003</v>
      </c>
      <c r="S975">
        <v>0.50780000000000003</v>
      </c>
      <c r="T975" s="1">
        <v>1</v>
      </c>
      <c r="U975" s="1">
        <v>3</v>
      </c>
      <c r="V975" s="1">
        <v>0</v>
      </c>
      <c r="W975" s="1" t="s">
        <v>49</v>
      </c>
      <c r="AC975" s="1" t="s">
        <v>49</v>
      </c>
      <c r="AG975" s="1" t="s">
        <v>50</v>
      </c>
      <c r="AH975" s="1">
        <v>3</v>
      </c>
      <c r="AI975">
        <v>633.53</v>
      </c>
      <c r="AJ975" s="1">
        <v>0.40482000000000001</v>
      </c>
      <c r="AK975">
        <v>3.9999999999999998E-7</v>
      </c>
    </row>
    <row r="976" spans="1:37" x14ac:dyDescent="0.25">
      <c r="A976" t="s">
        <v>692</v>
      </c>
      <c r="B976">
        <v>1009261</v>
      </c>
      <c r="C976">
        <v>2015</v>
      </c>
      <c r="D976" t="s">
        <v>43</v>
      </c>
      <c r="E976" t="s">
        <v>44</v>
      </c>
      <c r="F976" t="s">
        <v>45</v>
      </c>
      <c r="G976" s="1" t="s">
        <v>720</v>
      </c>
      <c r="I976" s="1" t="s">
        <v>47</v>
      </c>
      <c r="J976" t="s">
        <v>86</v>
      </c>
      <c r="K976" t="s">
        <v>49</v>
      </c>
      <c r="L976" s="1">
        <v>13181.44</v>
      </c>
      <c r="M976">
        <v>110</v>
      </c>
      <c r="N976">
        <v>75</v>
      </c>
      <c r="O976">
        <v>40.145789999999998</v>
      </c>
      <c r="P976">
        <v>2.1174399999999999E-2</v>
      </c>
      <c r="Q976">
        <v>2.1174399999999999E-2</v>
      </c>
      <c r="R976">
        <v>0.67225389999999996</v>
      </c>
      <c r="S976">
        <v>0.67225389999999996</v>
      </c>
      <c r="T976" s="1">
        <v>3</v>
      </c>
      <c r="U976" s="1">
        <v>3</v>
      </c>
      <c r="V976" s="1">
        <v>0</v>
      </c>
      <c r="W976" s="1" t="s">
        <v>49</v>
      </c>
      <c r="AC976" s="1" t="s">
        <v>49</v>
      </c>
      <c r="AG976" s="1" t="s">
        <v>50</v>
      </c>
      <c r="AH976" s="1">
        <v>3</v>
      </c>
      <c r="AI976">
        <v>20.73348</v>
      </c>
      <c r="AJ976" s="1">
        <v>6.6199999999999995E-2</v>
      </c>
      <c r="AK976">
        <v>3.0000000000000001E-5</v>
      </c>
    </row>
    <row r="977" spans="1:37" x14ac:dyDescent="0.25">
      <c r="A977" t="s">
        <v>670</v>
      </c>
      <c r="B977">
        <v>1008617</v>
      </c>
      <c r="C977">
        <v>2015</v>
      </c>
      <c r="D977" t="s">
        <v>43</v>
      </c>
      <c r="E977" t="s">
        <v>44</v>
      </c>
      <c r="F977" t="s">
        <v>45</v>
      </c>
      <c r="G977" s="1" t="s">
        <v>721</v>
      </c>
      <c r="I977" s="1" t="s">
        <v>47</v>
      </c>
      <c r="J977" t="s">
        <v>611</v>
      </c>
      <c r="K977" t="s">
        <v>49</v>
      </c>
      <c r="L977" s="1">
        <v>65754.804905099998</v>
      </c>
      <c r="M977">
        <v>175</v>
      </c>
      <c r="N977">
        <v>24</v>
      </c>
      <c r="O977">
        <v>28.2</v>
      </c>
      <c r="P977">
        <v>1.6049999999999998E-2</v>
      </c>
      <c r="Q977">
        <v>1.6049999999999998E-2</v>
      </c>
      <c r="R977">
        <v>9.6009999999999998E-2</v>
      </c>
      <c r="S977">
        <v>9.6009999999999998E-2</v>
      </c>
      <c r="T977" s="1">
        <v>4</v>
      </c>
      <c r="U977" s="1">
        <v>4</v>
      </c>
      <c r="V977" s="1">
        <v>0</v>
      </c>
      <c r="W977" s="1" t="s">
        <v>50</v>
      </c>
      <c r="X977" s="1">
        <v>4</v>
      </c>
      <c r="Y977">
        <v>0.27</v>
      </c>
      <c r="Z977">
        <v>0.64439999999999997</v>
      </c>
      <c r="AA977">
        <v>0.03</v>
      </c>
      <c r="AB977" s="1">
        <v>7.1599999999999997E-2</v>
      </c>
      <c r="AC977" s="1" t="s">
        <v>49</v>
      </c>
      <c r="AG977" s="1" t="s">
        <v>49</v>
      </c>
    </row>
    <row r="978" spans="1:37" x14ac:dyDescent="0.25">
      <c r="A978" t="s">
        <v>643</v>
      </c>
      <c r="B978">
        <v>1009197</v>
      </c>
      <c r="C978">
        <v>2015</v>
      </c>
      <c r="D978" t="s">
        <v>43</v>
      </c>
      <c r="E978" t="s">
        <v>44</v>
      </c>
      <c r="F978" t="s">
        <v>45</v>
      </c>
      <c r="G978" s="1" t="s">
        <v>722</v>
      </c>
      <c r="I978" s="1" t="s">
        <v>47</v>
      </c>
      <c r="J978" t="s">
        <v>86</v>
      </c>
      <c r="K978" t="s">
        <v>49</v>
      </c>
      <c r="L978" s="1">
        <v>3239843.2122399998</v>
      </c>
      <c r="M978">
        <v>123.6</v>
      </c>
      <c r="N978">
        <v>33.950000000000003</v>
      </c>
      <c r="O978">
        <v>43.5</v>
      </c>
      <c r="P978">
        <v>0</v>
      </c>
      <c r="Q978">
        <v>0.5</v>
      </c>
      <c r="R978">
        <v>0.06</v>
      </c>
      <c r="S978">
        <v>0.89</v>
      </c>
      <c r="T978" s="1">
        <v>191</v>
      </c>
      <c r="U978" s="1">
        <v>542</v>
      </c>
      <c r="V978" s="1">
        <v>0</v>
      </c>
      <c r="W978" s="1" t="s">
        <v>49</v>
      </c>
      <c r="AC978" s="1" t="s">
        <v>49</v>
      </c>
      <c r="AG978" s="1" t="s">
        <v>50</v>
      </c>
      <c r="AH978" s="1">
        <v>509</v>
      </c>
      <c r="AI978">
        <v>1394.2829999999999</v>
      </c>
      <c r="AJ978" s="1">
        <v>15.05293</v>
      </c>
      <c r="AK978">
        <v>3.0000000000000001E-3</v>
      </c>
    </row>
    <row r="979" spans="1:37" x14ac:dyDescent="0.25">
      <c r="A979" t="s">
        <v>645</v>
      </c>
      <c r="B979">
        <v>1007482</v>
      </c>
      <c r="C979">
        <v>2015</v>
      </c>
      <c r="D979" t="s">
        <v>43</v>
      </c>
      <c r="E979" t="s">
        <v>44</v>
      </c>
      <c r="F979" t="s">
        <v>45</v>
      </c>
      <c r="G979" s="1" t="s">
        <v>722</v>
      </c>
      <c r="I979" s="1" t="s">
        <v>47</v>
      </c>
      <c r="J979" t="s">
        <v>646</v>
      </c>
      <c r="K979" t="s">
        <v>49</v>
      </c>
      <c r="L979" s="1">
        <v>68567.72</v>
      </c>
      <c r="M979">
        <v>110</v>
      </c>
      <c r="N979">
        <v>35</v>
      </c>
      <c r="O979">
        <v>41</v>
      </c>
      <c r="P979">
        <v>0</v>
      </c>
      <c r="Q979">
        <v>0</v>
      </c>
      <c r="R979">
        <v>0.03</v>
      </c>
      <c r="S979">
        <v>0.03</v>
      </c>
      <c r="T979" s="1">
        <v>3</v>
      </c>
      <c r="U979" s="1">
        <v>10</v>
      </c>
      <c r="V979" s="1">
        <v>0</v>
      </c>
      <c r="W979" s="1" t="s">
        <v>49</v>
      </c>
      <c r="AC979" s="1" t="s">
        <v>49</v>
      </c>
      <c r="AG979" s="1" t="s">
        <v>50</v>
      </c>
      <c r="AH979" s="1">
        <v>10</v>
      </c>
      <c r="AI979">
        <v>751.25279999999998</v>
      </c>
      <c r="AJ979" s="1">
        <v>5.7700000000000001E-2</v>
      </c>
      <c r="AK979">
        <v>5.9999999999999995E-4</v>
      </c>
    </row>
    <row r="980" spans="1:37" x14ac:dyDescent="0.25">
      <c r="A980" t="s">
        <v>670</v>
      </c>
      <c r="B980">
        <v>1008617</v>
      </c>
      <c r="C980">
        <v>2015</v>
      </c>
      <c r="D980" t="s">
        <v>43</v>
      </c>
      <c r="E980" t="s">
        <v>44</v>
      </c>
      <c r="F980" t="s">
        <v>45</v>
      </c>
      <c r="G980" s="1" t="s">
        <v>722</v>
      </c>
      <c r="I980" s="1" t="s">
        <v>47</v>
      </c>
      <c r="J980" t="s">
        <v>611</v>
      </c>
      <c r="K980" t="s">
        <v>49</v>
      </c>
      <c r="L980" s="1">
        <v>4224959.1463823002</v>
      </c>
      <c r="M980">
        <v>68</v>
      </c>
      <c r="N980">
        <v>42</v>
      </c>
      <c r="O980">
        <v>42</v>
      </c>
      <c r="P980">
        <v>1.6109999999999999E-2</v>
      </c>
      <c r="Q980">
        <v>1.6109999999999999E-2</v>
      </c>
      <c r="R980">
        <v>0.21676999999999999</v>
      </c>
      <c r="S980">
        <v>0.21676999999999999</v>
      </c>
      <c r="T980" s="1">
        <v>34</v>
      </c>
      <c r="U980" s="1">
        <v>34</v>
      </c>
      <c r="V980" s="1">
        <v>0</v>
      </c>
      <c r="W980" s="1" t="s">
        <v>49</v>
      </c>
      <c r="AC980" s="1" t="s">
        <v>50</v>
      </c>
      <c r="AD980" s="1">
        <v>7</v>
      </c>
      <c r="AE980">
        <v>1</v>
      </c>
      <c r="AF980" s="1">
        <v>3.8879999999999999</v>
      </c>
      <c r="AG980" s="1" t="s">
        <v>50</v>
      </c>
      <c r="AH980" s="1">
        <v>27</v>
      </c>
      <c r="AI980">
        <v>1192.7</v>
      </c>
      <c r="AJ980" s="1">
        <v>2.2000000000000002</v>
      </c>
      <c r="AK980">
        <v>1.5034E-3</v>
      </c>
    </row>
    <row r="981" spans="1:37" x14ac:dyDescent="0.25">
      <c r="A981" t="s">
        <v>671</v>
      </c>
      <c r="B981">
        <v>1011923</v>
      </c>
      <c r="C981">
        <v>2015</v>
      </c>
      <c r="D981" t="s">
        <v>43</v>
      </c>
      <c r="E981" t="s">
        <v>44</v>
      </c>
      <c r="F981" t="s">
        <v>45</v>
      </c>
      <c r="G981" s="1" t="s">
        <v>722</v>
      </c>
      <c r="I981" s="1" t="s">
        <v>47</v>
      </c>
      <c r="J981" t="s">
        <v>410</v>
      </c>
      <c r="K981" t="s">
        <v>49</v>
      </c>
      <c r="L981" s="1">
        <v>20696.175029999999</v>
      </c>
      <c r="M981">
        <v>105</v>
      </c>
      <c r="N981">
        <v>27.5</v>
      </c>
      <c r="O981">
        <v>43.371000000000002</v>
      </c>
      <c r="P981">
        <v>2.9999999999999997E-4</v>
      </c>
      <c r="Q981">
        <v>2.9999999999999997E-4</v>
      </c>
      <c r="R981">
        <v>2.4199999999999999E-2</v>
      </c>
      <c r="S981">
        <v>2.4199999999999999E-2</v>
      </c>
      <c r="T981" s="1">
        <v>3</v>
      </c>
      <c r="U981" s="1">
        <v>0</v>
      </c>
      <c r="V981" s="1">
        <v>0</v>
      </c>
      <c r="W981" s="1" t="s">
        <v>49</v>
      </c>
      <c r="AC981" s="1" t="s">
        <v>49</v>
      </c>
      <c r="AG981" s="1" t="s">
        <v>50</v>
      </c>
      <c r="AH981" s="1">
        <v>11</v>
      </c>
      <c r="AI981">
        <v>28.3357098</v>
      </c>
      <c r="AJ981" s="1">
        <v>0.79896940000000005</v>
      </c>
      <c r="AK981">
        <v>5.4200000000000003E-5</v>
      </c>
    </row>
    <row r="982" spans="1:37" x14ac:dyDescent="0.25">
      <c r="A982" t="s">
        <v>647</v>
      </c>
      <c r="B982">
        <v>1008471</v>
      </c>
      <c r="C982">
        <v>2015</v>
      </c>
      <c r="D982" t="s">
        <v>43</v>
      </c>
      <c r="E982" t="s">
        <v>44</v>
      </c>
      <c r="F982" t="s">
        <v>45</v>
      </c>
      <c r="G982" s="1" t="s">
        <v>722</v>
      </c>
      <c r="I982" s="1" t="s">
        <v>47</v>
      </c>
      <c r="J982" t="s">
        <v>630</v>
      </c>
      <c r="K982" t="s">
        <v>49</v>
      </c>
      <c r="L982" s="1">
        <v>235187</v>
      </c>
      <c r="M982">
        <v>120</v>
      </c>
      <c r="N982">
        <v>80</v>
      </c>
      <c r="O982">
        <v>33</v>
      </c>
      <c r="P982">
        <v>7.1599999999999997E-3</v>
      </c>
      <c r="Q982">
        <v>7.1599999999999997E-3</v>
      </c>
      <c r="R982">
        <v>7.127E-2</v>
      </c>
      <c r="S982">
        <v>7.127E-2</v>
      </c>
      <c r="T982" s="1">
        <v>6</v>
      </c>
      <c r="U982" s="1">
        <v>18</v>
      </c>
      <c r="V982" s="1">
        <v>0</v>
      </c>
      <c r="W982" s="1" t="s">
        <v>49</v>
      </c>
      <c r="AC982" s="1" t="s">
        <v>49</v>
      </c>
      <c r="AG982" s="1" t="s">
        <v>50</v>
      </c>
      <c r="AH982" s="1">
        <v>18</v>
      </c>
      <c r="AI982">
        <v>435</v>
      </c>
      <c r="AJ982" s="1">
        <v>0.08</v>
      </c>
      <c r="AK982">
        <v>6.9999999999999999E-4</v>
      </c>
    </row>
    <row r="983" spans="1:37" x14ac:dyDescent="0.25">
      <c r="A983" t="s">
        <v>673</v>
      </c>
      <c r="B983">
        <v>1008490</v>
      </c>
      <c r="C983">
        <v>2015</v>
      </c>
      <c r="D983" t="s">
        <v>43</v>
      </c>
      <c r="E983" t="s">
        <v>44</v>
      </c>
      <c r="F983" t="s">
        <v>45</v>
      </c>
      <c r="G983" s="1" t="s">
        <v>722</v>
      </c>
      <c r="I983" s="1" t="s">
        <v>62</v>
      </c>
      <c r="K983" t="s">
        <v>49</v>
      </c>
      <c r="L983" s="1">
        <v>29859</v>
      </c>
      <c r="M983">
        <v>88</v>
      </c>
      <c r="N983">
        <v>64.7</v>
      </c>
      <c r="O983">
        <v>46.209000000000003</v>
      </c>
      <c r="P983">
        <v>6.3E-3</v>
      </c>
      <c r="Q983">
        <v>6.3E-3</v>
      </c>
      <c r="R983">
        <v>0.1045</v>
      </c>
      <c r="S983">
        <v>0.1045</v>
      </c>
      <c r="T983" s="1">
        <v>2</v>
      </c>
      <c r="U983" s="1">
        <v>15</v>
      </c>
      <c r="V983" s="1">
        <v>0</v>
      </c>
      <c r="W983" s="1" t="s">
        <v>49</v>
      </c>
      <c r="AC983" s="1" t="s">
        <v>50</v>
      </c>
      <c r="AD983" s="1">
        <v>4</v>
      </c>
      <c r="AE983">
        <v>0</v>
      </c>
      <c r="AF983" s="1">
        <v>0</v>
      </c>
      <c r="AG983" s="1" t="s">
        <v>50</v>
      </c>
      <c r="AH983" s="1">
        <v>11</v>
      </c>
      <c r="AI983">
        <v>157.19321780000001</v>
      </c>
      <c r="AJ983" s="1">
        <v>4.5222100000000001E-2</v>
      </c>
      <c r="AK983">
        <v>2.7280000000000002E-4</v>
      </c>
    </row>
    <row r="984" spans="1:37" x14ac:dyDescent="0.25">
      <c r="A984" t="s">
        <v>674</v>
      </c>
      <c r="B984">
        <v>1010002</v>
      </c>
      <c r="C984">
        <v>2015</v>
      </c>
      <c r="D984" t="s">
        <v>43</v>
      </c>
      <c r="E984" t="s">
        <v>44</v>
      </c>
      <c r="F984" t="s">
        <v>45</v>
      </c>
      <c r="G984" s="1" t="s">
        <v>722</v>
      </c>
      <c r="I984" s="1" t="s">
        <v>47</v>
      </c>
      <c r="J984" t="s">
        <v>86</v>
      </c>
      <c r="K984" t="s">
        <v>49</v>
      </c>
      <c r="L984" s="1">
        <v>40</v>
      </c>
      <c r="M984">
        <v>150</v>
      </c>
      <c r="N984">
        <v>25</v>
      </c>
      <c r="O984">
        <v>37.14</v>
      </c>
      <c r="P984">
        <v>0.01</v>
      </c>
      <c r="Q984">
        <v>0.01</v>
      </c>
      <c r="R984">
        <v>0.83</v>
      </c>
      <c r="S984">
        <v>0.83</v>
      </c>
      <c r="T984" s="1">
        <v>1</v>
      </c>
      <c r="U984" s="1">
        <v>2</v>
      </c>
      <c r="V984" s="1">
        <v>0</v>
      </c>
      <c r="W984" s="1" t="s">
        <v>49</v>
      </c>
      <c r="X984" s="1">
        <v>0</v>
      </c>
      <c r="Y984">
        <v>0</v>
      </c>
      <c r="Z984">
        <v>0</v>
      </c>
      <c r="AA984">
        <v>0</v>
      </c>
      <c r="AB984" s="1">
        <v>0</v>
      </c>
      <c r="AC984" s="1" t="s">
        <v>49</v>
      </c>
      <c r="AD984" s="1">
        <v>0</v>
      </c>
      <c r="AE984">
        <v>0</v>
      </c>
      <c r="AF984" s="1">
        <v>0</v>
      </c>
      <c r="AG984" s="1" t="s">
        <v>50</v>
      </c>
      <c r="AH984" s="1">
        <v>2</v>
      </c>
      <c r="AI984">
        <v>0</v>
      </c>
      <c r="AJ984" s="1">
        <v>0</v>
      </c>
      <c r="AK984">
        <v>0</v>
      </c>
    </row>
    <row r="985" spans="1:37" x14ac:dyDescent="0.25">
      <c r="A985" t="s">
        <v>643</v>
      </c>
      <c r="B985">
        <v>1009197</v>
      </c>
      <c r="C985">
        <v>2015</v>
      </c>
      <c r="D985" t="s">
        <v>43</v>
      </c>
      <c r="E985" t="s">
        <v>44</v>
      </c>
      <c r="F985" t="s">
        <v>45</v>
      </c>
      <c r="G985" s="1" t="s">
        <v>723</v>
      </c>
      <c r="I985" s="1" t="s">
        <v>47</v>
      </c>
      <c r="J985" t="s">
        <v>86</v>
      </c>
      <c r="K985" t="s">
        <v>49</v>
      </c>
      <c r="L985" s="1">
        <v>4200.10088</v>
      </c>
      <c r="M985">
        <v>120</v>
      </c>
      <c r="N985">
        <v>35</v>
      </c>
      <c r="O985">
        <v>44</v>
      </c>
      <c r="P985">
        <v>0.01</v>
      </c>
      <c r="Q985">
        <v>0.01</v>
      </c>
      <c r="R985">
        <v>0.87</v>
      </c>
      <c r="S985">
        <v>0.87</v>
      </c>
      <c r="T985" s="1">
        <v>1</v>
      </c>
      <c r="U985" s="1">
        <v>2</v>
      </c>
      <c r="V985" s="1">
        <v>0</v>
      </c>
      <c r="W985" s="1" t="s">
        <v>49</v>
      </c>
      <c r="AC985" s="1" t="s">
        <v>49</v>
      </c>
      <c r="AG985" s="1" t="s">
        <v>50</v>
      </c>
      <c r="AH985" s="1">
        <v>2</v>
      </c>
      <c r="AI985">
        <v>1.9186399999999999</v>
      </c>
      <c r="AJ985" s="1">
        <v>1.064E-2</v>
      </c>
      <c r="AK985">
        <v>0</v>
      </c>
    </row>
    <row r="986" spans="1:37" x14ac:dyDescent="0.25">
      <c r="A986" t="s">
        <v>673</v>
      </c>
      <c r="B986">
        <v>1008490</v>
      </c>
      <c r="C986">
        <v>2015</v>
      </c>
      <c r="D986" t="s">
        <v>43</v>
      </c>
      <c r="E986" t="s">
        <v>44</v>
      </c>
      <c r="F986" t="s">
        <v>45</v>
      </c>
      <c r="G986" s="1" t="s">
        <v>723</v>
      </c>
      <c r="I986" s="1" t="s">
        <v>62</v>
      </c>
      <c r="K986" t="s">
        <v>49</v>
      </c>
      <c r="L986" s="1">
        <v>10018</v>
      </c>
      <c r="M986">
        <v>58</v>
      </c>
      <c r="N986">
        <v>54.7</v>
      </c>
      <c r="O986">
        <v>53</v>
      </c>
      <c r="P986">
        <v>7.3000000000000001E-3</v>
      </c>
      <c r="Q986">
        <v>7.3000000000000001E-3</v>
      </c>
      <c r="R986">
        <v>8.6499999999999994E-2</v>
      </c>
      <c r="S986">
        <v>8.6499999999999994E-2</v>
      </c>
      <c r="T986" s="1">
        <v>1</v>
      </c>
      <c r="U986" s="1">
        <v>4</v>
      </c>
      <c r="V986" s="1">
        <v>0</v>
      </c>
      <c r="W986" s="1" t="s">
        <v>49</v>
      </c>
      <c r="AC986" s="1" t="s">
        <v>49</v>
      </c>
      <c r="AG986" s="1" t="s">
        <v>50</v>
      </c>
      <c r="AH986" s="1">
        <v>4</v>
      </c>
      <c r="AI986">
        <v>55.298273600000002</v>
      </c>
      <c r="AJ986" s="1">
        <v>1.24558E-2</v>
      </c>
      <c r="AK986">
        <v>9.0799999999999998E-5</v>
      </c>
    </row>
    <row r="987" spans="1:37" x14ac:dyDescent="0.25">
      <c r="A987" t="s">
        <v>681</v>
      </c>
      <c r="B987">
        <v>1011185</v>
      </c>
      <c r="C987">
        <v>2015</v>
      </c>
      <c r="D987" t="s">
        <v>43</v>
      </c>
      <c r="E987" t="s">
        <v>44</v>
      </c>
      <c r="F987" t="s">
        <v>45</v>
      </c>
      <c r="G987" s="1" t="s">
        <v>723</v>
      </c>
      <c r="I987" s="1" t="s">
        <v>47</v>
      </c>
      <c r="J987" t="s">
        <v>543</v>
      </c>
      <c r="K987" t="s">
        <v>49</v>
      </c>
      <c r="L987" s="1">
        <v>4249</v>
      </c>
      <c r="M987">
        <v>107.3</v>
      </c>
      <c r="N987">
        <v>49.7</v>
      </c>
      <c r="O987">
        <v>28</v>
      </c>
      <c r="P987">
        <v>1.3599999999999999E-2</v>
      </c>
      <c r="Q987">
        <v>1.3599999999999999E-2</v>
      </c>
      <c r="R987">
        <v>8.5599999999999996E-2</v>
      </c>
      <c r="S987">
        <v>8.5599999999999996E-2</v>
      </c>
      <c r="T987" s="1">
        <v>1</v>
      </c>
      <c r="U987" s="1">
        <v>2</v>
      </c>
      <c r="V987" s="1">
        <v>0</v>
      </c>
      <c r="W987" s="1" t="s">
        <v>49</v>
      </c>
      <c r="AC987" s="1" t="s">
        <v>50</v>
      </c>
      <c r="AD987" s="1">
        <v>2</v>
      </c>
      <c r="AE987">
        <v>0.23587</v>
      </c>
      <c r="AF987" s="1">
        <v>0.55337999999999998</v>
      </c>
      <c r="AG987" s="1" t="s">
        <v>49</v>
      </c>
    </row>
    <row r="988" spans="1:37" x14ac:dyDescent="0.25">
      <c r="A988" t="s">
        <v>669</v>
      </c>
      <c r="B988">
        <v>1010190</v>
      </c>
      <c r="C988">
        <v>2015</v>
      </c>
      <c r="D988" t="s">
        <v>43</v>
      </c>
      <c r="E988" t="s">
        <v>44</v>
      </c>
      <c r="F988" t="s">
        <v>45</v>
      </c>
      <c r="G988" s="1" t="s">
        <v>724</v>
      </c>
      <c r="I988" s="1" t="s">
        <v>47</v>
      </c>
      <c r="J988" t="s">
        <v>86</v>
      </c>
      <c r="K988" t="s">
        <v>49</v>
      </c>
      <c r="L988" s="1">
        <v>8098</v>
      </c>
      <c r="M988">
        <v>85.684210500000006</v>
      </c>
      <c r="N988">
        <v>34.684210499999999</v>
      </c>
      <c r="O988">
        <v>44.223783500000003</v>
      </c>
      <c r="P988">
        <v>9.3501999999999995E-3</v>
      </c>
      <c r="Q988">
        <v>9.3501999999999995E-3</v>
      </c>
      <c r="R988">
        <v>0.15063889999999999</v>
      </c>
      <c r="S988">
        <v>0.15063889999999999</v>
      </c>
      <c r="T988" s="1">
        <v>1</v>
      </c>
      <c r="U988" s="1">
        <v>3</v>
      </c>
      <c r="V988" s="1">
        <v>0</v>
      </c>
      <c r="W988" s="1" t="s">
        <v>49</v>
      </c>
      <c r="AC988" s="1" t="s">
        <v>49</v>
      </c>
      <c r="AG988" s="1" t="s">
        <v>50</v>
      </c>
      <c r="AH988" s="1">
        <v>3</v>
      </c>
      <c r="AI988">
        <v>168.4309385</v>
      </c>
      <c r="AJ988" s="1">
        <v>6.7009999999999997E-4</v>
      </c>
      <c r="AK988">
        <v>1.4310000000000001E-4</v>
      </c>
    </row>
    <row r="989" spans="1:37" x14ac:dyDescent="0.25">
      <c r="A989" t="s">
        <v>707</v>
      </c>
      <c r="B989">
        <v>1009625</v>
      </c>
      <c r="C989">
        <v>2015</v>
      </c>
      <c r="D989" t="s">
        <v>43</v>
      </c>
      <c r="E989" t="s">
        <v>44</v>
      </c>
      <c r="F989" t="s">
        <v>45</v>
      </c>
      <c r="G989" s="1" t="s">
        <v>725</v>
      </c>
      <c r="I989" s="1" t="s">
        <v>47</v>
      </c>
      <c r="J989" t="s">
        <v>72</v>
      </c>
      <c r="K989" t="s">
        <v>49</v>
      </c>
      <c r="L989" s="1">
        <v>7478306</v>
      </c>
      <c r="M989">
        <v>94.5</v>
      </c>
      <c r="N989">
        <v>30.5</v>
      </c>
      <c r="O989">
        <v>41.05</v>
      </c>
      <c r="P989">
        <v>2.3999999999999998E-3</v>
      </c>
      <c r="Q989">
        <v>2.8600000000000001E-3</v>
      </c>
      <c r="R989">
        <v>4.36E-2</v>
      </c>
      <c r="S989">
        <v>5.1400000000000001E-2</v>
      </c>
      <c r="T989" s="1">
        <v>203</v>
      </c>
      <c r="U989" s="1">
        <v>1696</v>
      </c>
      <c r="V989" s="1">
        <v>0</v>
      </c>
      <c r="W989" s="1" t="s">
        <v>50</v>
      </c>
      <c r="X989" s="1">
        <v>584</v>
      </c>
      <c r="Y989">
        <v>27.9</v>
      </c>
      <c r="Z989">
        <v>183.5</v>
      </c>
      <c r="AA989">
        <v>0.27900000000000003</v>
      </c>
      <c r="AB989" s="1">
        <v>1.835</v>
      </c>
      <c r="AC989" s="1" t="s">
        <v>49</v>
      </c>
      <c r="AG989" s="1" t="s">
        <v>50</v>
      </c>
      <c r="AH989" s="1">
        <v>1112</v>
      </c>
      <c r="AI989">
        <v>29410.393209900001</v>
      </c>
      <c r="AJ989" s="1">
        <v>13.462084300000001</v>
      </c>
      <c r="AK989">
        <v>2.4299999999999999E-2</v>
      </c>
    </row>
    <row r="990" spans="1:37" x14ac:dyDescent="0.25">
      <c r="A990" t="s">
        <v>689</v>
      </c>
      <c r="B990">
        <v>1008577</v>
      </c>
      <c r="C990">
        <v>2015</v>
      </c>
      <c r="D990" t="s">
        <v>43</v>
      </c>
      <c r="E990" t="s">
        <v>44</v>
      </c>
      <c r="F990" t="s">
        <v>45</v>
      </c>
      <c r="G990" s="1" t="s">
        <v>725</v>
      </c>
      <c r="I990" s="1" t="s">
        <v>62</v>
      </c>
      <c r="K990" t="s">
        <v>49</v>
      </c>
      <c r="L990" s="1">
        <v>423721.69</v>
      </c>
      <c r="M990">
        <v>230</v>
      </c>
      <c r="N990">
        <v>75</v>
      </c>
      <c r="O990">
        <v>43.55</v>
      </c>
      <c r="P990">
        <v>2.0157E-3</v>
      </c>
      <c r="Q990">
        <v>2.0157E-3</v>
      </c>
      <c r="R990">
        <v>3.0514300000000001E-2</v>
      </c>
      <c r="S990">
        <v>3.0514300000000001E-2</v>
      </c>
      <c r="T990" s="1">
        <v>12</v>
      </c>
      <c r="U990" s="1">
        <v>72</v>
      </c>
      <c r="V990" s="1">
        <v>36</v>
      </c>
      <c r="W990" s="1" t="s">
        <v>49</v>
      </c>
      <c r="AC990" s="1" t="s">
        <v>50</v>
      </c>
      <c r="AD990" s="1">
        <v>24</v>
      </c>
      <c r="AE990">
        <v>0.5</v>
      </c>
      <c r="AF990" s="1">
        <v>2.59</v>
      </c>
      <c r="AG990" s="1" t="s">
        <v>50</v>
      </c>
      <c r="AH990" s="1">
        <v>48</v>
      </c>
      <c r="AI990">
        <v>1131.0999999999999</v>
      </c>
      <c r="AJ990" s="1">
        <v>0.06</v>
      </c>
      <c r="AK990">
        <v>2E-3</v>
      </c>
    </row>
    <row r="991" spans="1:37" x14ac:dyDescent="0.25">
      <c r="A991" t="s">
        <v>643</v>
      </c>
      <c r="B991">
        <v>1009197</v>
      </c>
      <c r="C991">
        <v>2015</v>
      </c>
      <c r="D991" t="s">
        <v>43</v>
      </c>
      <c r="E991" t="s">
        <v>44</v>
      </c>
      <c r="F991" t="s">
        <v>45</v>
      </c>
      <c r="G991" s="1" t="s">
        <v>725</v>
      </c>
      <c r="I991" s="1" t="s">
        <v>47</v>
      </c>
      <c r="J991" t="s">
        <v>86</v>
      </c>
      <c r="K991" t="s">
        <v>49</v>
      </c>
      <c r="L991" s="1">
        <v>12365596.725299999</v>
      </c>
      <c r="M991">
        <v>118.58</v>
      </c>
      <c r="N991">
        <v>34.99</v>
      </c>
      <c r="O991">
        <v>43.77</v>
      </c>
      <c r="P991">
        <v>0.01</v>
      </c>
      <c r="Q991">
        <v>0.95</v>
      </c>
      <c r="R991">
        <v>0.06</v>
      </c>
      <c r="S991">
        <v>0.89</v>
      </c>
      <c r="T991" s="1">
        <v>925</v>
      </c>
      <c r="U991" s="1">
        <v>3680</v>
      </c>
      <c r="V991" s="1">
        <v>0</v>
      </c>
      <c r="W991" s="1" t="s">
        <v>50</v>
      </c>
      <c r="X991" s="1">
        <v>10</v>
      </c>
      <c r="Y991">
        <v>25.8388241</v>
      </c>
      <c r="Z991">
        <v>0.44997700000000002</v>
      </c>
      <c r="AA991">
        <v>10.553885899999999</v>
      </c>
      <c r="AB991" s="1">
        <v>0.18379300000000001</v>
      </c>
      <c r="AC991" s="1" t="s">
        <v>50</v>
      </c>
      <c r="AD991" s="1">
        <v>4</v>
      </c>
      <c r="AE991">
        <v>2.9900199999999999</v>
      </c>
      <c r="AF991" s="1">
        <v>73.639510000000001</v>
      </c>
      <c r="AG991" s="1" t="s">
        <v>50</v>
      </c>
      <c r="AH991" s="1">
        <v>1083</v>
      </c>
      <c r="AI991">
        <v>5489.2110000000002</v>
      </c>
      <c r="AJ991" s="1">
        <v>39.601660000000003</v>
      </c>
      <c r="AK991">
        <v>1.1350000000000001E-2</v>
      </c>
    </row>
    <row r="992" spans="1:37" x14ac:dyDescent="0.25">
      <c r="A992" t="s">
        <v>669</v>
      </c>
      <c r="B992">
        <v>1010190</v>
      </c>
      <c r="C992">
        <v>2015</v>
      </c>
      <c r="D992" t="s">
        <v>43</v>
      </c>
      <c r="E992" t="s">
        <v>44</v>
      </c>
      <c r="F992" t="s">
        <v>45</v>
      </c>
      <c r="G992" s="1" t="s">
        <v>725</v>
      </c>
      <c r="I992" s="1" t="s">
        <v>47</v>
      </c>
      <c r="J992" t="s">
        <v>86</v>
      </c>
      <c r="K992" t="s">
        <v>49</v>
      </c>
      <c r="L992" s="1">
        <v>901839.76</v>
      </c>
      <c r="M992">
        <v>77</v>
      </c>
      <c r="N992">
        <v>41.3333333</v>
      </c>
      <c r="O992">
        <v>48.4</v>
      </c>
      <c r="P992">
        <v>5.5024000000000002E-3</v>
      </c>
      <c r="Q992">
        <v>5.5024000000000002E-3</v>
      </c>
      <c r="R992">
        <v>8.7468900000000002E-2</v>
      </c>
      <c r="S992">
        <v>8.7468900000000002E-2</v>
      </c>
      <c r="T992" s="1">
        <v>26</v>
      </c>
      <c r="U992" s="1">
        <v>94</v>
      </c>
      <c r="V992" s="1">
        <v>0</v>
      </c>
      <c r="W992" s="1" t="s">
        <v>49</v>
      </c>
      <c r="AC992" s="1" t="s">
        <v>49</v>
      </c>
      <c r="AG992" s="1" t="s">
        <v>50</v>
      </c>
      <c r="AH992" s="1">
        <v>94</v>
      </c>
      <c r="AI992">
        <v>42209.605938100001</v>
      </c>
      <c r="AJ992" s="1">
        <v>0.1186511</v>
      </c>
      <c r="AK992">
        <v>3.1753400000000001E-2</v>
      </c>
    </row>
    <row r="993" spans="1:37" x14ac:dyDescent="0.25">
      <c r="A993" t="s">
        <v>670</v>
      </c>
      <c r="B993">
        <v>1008617</v>
      </c>
      <c r="C993">
        <v>2015</v>
      </c>
      <c r="D993" t="s">
        <v>43</v>
      </c>
      <c r="E993" t="s">
        <v>44</v>
      </c>
      <c r="F993" t="s">
        <v>45</v>
      </c>
      <c r="G993" s="1" t="s">
        <v>725</v>
      </c>
      <c r="I993" s="1" t="s">
        <v>47</v>
      </c>
      <c r="J993" t="s">
        <v>611</v>
      </c>
      <c r="K993" t="s">
        <v>49</v>
      </c>
      <c r="L993" s="1">
        <v>42856.938849500002</v>
      </c>
      <c r="M993">
        <v>133</v>
      </c>
      <c r="N993">
        <v>30</v>
      </c>
      <c r="O993">
        <v>30.5</v>
      </c>
      <c r="P993">
        <v>1.545E-2</v>
      </c>
      <c r="Q993">
        <v>1.545E-2</v>
      </c>
      <c r="R993">
        <v>0.27296999999999999</v>
      </c>
      <c r="S993">
        <v>0.27296999999999999</v>
      </c>
      <c r="T993" s="1">
        <v>8</v>
      </c>
      <c r="U993" s="1">
        <v>8</v>
      </c>
      <c r="V993" s="1">
        <v>0</v>
      </c>
      <c r="W993" s="1" t="s">
        <v>49</v>
      </c>
      <c r="AC993" s="1" t="s">
        <v>50</v>
      </c>
      <c r="AD993" s="1">
        <v>2</v>
      </c>
      <c r="AE993">
        <v>0</v>
      </c>
      <c r="AF993" s="1">
        <v>0.16</v>
      </c>
      <c r="AG993" s="1" t="s">
        <v>50</v>
      </c>
      <c r="AH993" s="1">
        <v>6</v>
      </c>
      <c r="AI993">
        <v>15.3</v>
      </c>
      <c r="AJ993" s="1">
        <v>4.8000000000000001E-2</v>
      </c>
      <c r="AK993">
        <v>2.6800000000000001E-5</v>
      </c>
    </row>
    <row r="994" spans="1:37" x14ac:dyDescent="0.25">
      <c r="A994" t="s">
        <v>711</v>
      </c>
      <c r="B994">
        <v>1010505</v>
      </c>
      <c r="C994">
        <v>2015</v>
      </c>
      <c r="D994" t="s">
        <v>43</v>
      </c>
      <c r="E994" t="s">
        <v>44</v>
      </c>
      <c r="F994" t="s">
        <v>45</v>
      </c>
      <c r="G994" s="1" t="s">
        <v>725</v>
      </c>
      <c r="I994" s="1" t="s">
        <v>47</v>
      </c>
      <c r="J994" t="s">
        <v>48</v>
      </c>
      <c r="K994" t="s">
        <v>49</v>
      </c>
      <c r="L994" s="1">
        <v>505873</v>
      </c>
      <c r="M994">
        <v>110</v>
      </c>
      <c r="N994">
        <v>150</v>
      </c>
      <c r="O994">
        <v>44</v>
      </c>
      <c r="P994">
        <v>7.0000000000000001E-3</v>
      </c>
      <c r="Q994">
        <v>0.68100000000000005</v>
      </c>
      <c r="R994">
        <v>0.48</v>
      </c>
      <c r="S994">
        <v>0.68100000000000005</v>
      </c>
      <c r="T994" s="1">
        <v>22</v>
      </c>
      <c r="U994" s="1">
        <v>104</v>
      </c>
      <c r="V994" s="1">
        <v>0</v>
      </c>
      <c r="W994" s="1" t="s">
        <v>49</v>
      </c>
      <c r="AC994" s="1" t="s">
        <v>49</v>
      </c>
      <c r="AG994" s="1" t="s">
        <v>50</v>
      </c>
      <c r="AH994" s="1">
        <v>104</v>
      </c>
      <c r="AI994">
        <v>2294.1999999999998</v>
      </c>
      <c r="AJ994" s="1">
        <v>6.6</v>
      </c>
      <c r="AK994">
        <v>0</v>
      </c>
    </row>
    <row r="995" spans="1:37" x14ac:dyDescent="0.25">
      <c r="A995" t="s">
        <v>672</v>
      </c>
      <c r="B995">
        <v>1009106</v>
      </c>
      <c r="C995">
        <v>2015</v>
      </c>
      <c r="D995" t="s">
        <v>43</v>
      </c>
      <c r="E995" t="s">
        <v>44</v>
      </c>
      <c r="F995" t="s">
        <v>45</v>
      </c>
      <c r="G995" s="1" t="s">
        <v>725</v>
      </c>
      <c r="I995" s="1" t="s">
        <v>47</v>
      </c>
      <c r="J995" t="s">
        <v>72</v>
      </c>
      <c r="K995" t="s">
        <v>49</v>
      </c>
      <c r="L995" s="1">
        <v>1013877</v>
      </c>
      <c r="M995">
        <v>120</v>
      </c>
      <c r="N995">
        <v>50</v>
      </c>
      <c r="O995">
        <v>38.46875</v>
      </c>
      <c r="P995">
        <v>0.14399999999999999</v>
      </c>
      <c r="Q995">
        <v>0.871</v>
      </c>
      <c r="R995">
        <v>1E-3</v>
      </c>
      <c r="S995">
        <v>6.0000000000000001E-3</v>
      </c>
      <c r="T995" s="1">
        <v>22</v>
      </c>
      <c r="U995" s="1">
        <v>110</v>
      </c>
      <c r="V995" s="1">
        <v>0</v>
      </c>
      <c r="W995" s="1" t="s">
        <v>49</v>
      </c>
      <c r="AC995" s="1" t="s">
        <v>49</v>
      </c>
      <c r="AG995" s="1" t="s">
        <v>50</v>
      </c>
      <c r="AH995" s="1">
        <v>110</v>
      </c>
      <c r="AI995">
        <v>9846.8237802999993</v>
      </c>
      <c r="AJ995" s="1">
        <v>3.2165165999999998</v>
      </c>
      <c r="AK995">
        <v>8.5433000000000002E-3</v>
      </c>
    </row>
    <row r="996" spans="1:37" x14ac:dyDescent="0.25">
      <c r="A996" t="s">
        <v>647</v>
      </c>
      <c r="B996">
        <v>1008471</v>
      </c>
      <c r="C996">
        <v>2015</v>
      </c>
      <c r="D996" t="s">
        <v>43</v>
      </c>
      <c r="E996" t="s">
        <v>44</v>
      </c>
      <c r="F996" t="s">
        <v>45</v>
      </c>
      <c r="G996" s="1" t="s">
        <v>725</v>
      </c>
      <c r="I996" s="1" t="s">
        <v>47</v>
      </c>
      <c r="J996" t="s">
        <v>630</v>
      </c>
      <c r="K996" t="s">
        <v>49</v>
      </c>
      <c r="L996" s="1">
        <v>16191734</v>
      </c>
      <c r="M996">
        <v>120</v>
      </c>
      <c r="N996">
        <v>80</v>
      </c>
      <c r="O996">
        <v>43</v>
      </c>
      <c r="P996">
        <v>2.7100000000000002E-3</v>
      </c>
      <c r="Q996">
        <v>2.7100000000000002E-3</v>
      </c>
      <c r="R996">
        <v>3.5470000000000002E-2</v>
      </c>
      <c r="S996">
        <v>3.5470000000000002E-2</v>
      </c>
      <c r="T996" s="1">
        <v>428</v>
      </c>
      <c r="U996" s="1">
        <v>833</v>
      </c>
      <c r="V996" s="1">
        <v>0</v>
      </c>
      <c r="W996" s="1" t="s">
        <v>50</v>
      </c>
      <c r="X996" s="1">
        <v>26</v>
      </c>
      <c r="Y996">
        <v>3.4830000000000001</v>
      </c>
      <c r="Z996">
        <v>16.600000000000001</v>
      </c>
      <c r="AA996">
        <v>198</v>
      </c>
      <c r="AB996" s="1">
        <v>1.7000000000000001E-2</v>
      </c>
      <c r="AC996" s="1" t="s">
        <v>50</v>
      </c>
      <c r="AD996" s="1">
        <v>21</v>
      </c>
      <c r="AE996">
        <v>1.62</v>
      </c>
      <c r="AF996" s="1">
        <v>0.88</v>
      </c>
      <c r="AG996" s="1" t="s">
        <v>50</v>
      </c>
      <c r="AH996" s="1">
        <v>833</v>
      </c>
      <c r="AI996">
        <v>66575</v>
      </c>
      <c r="AJ996" s="1">
        <v>5.88</v>
      </c>
      <c r="AK996">
        <v>0.20959</v>
      </c>
    </row>
    <row r="997" spans="1:37" x14ac:dyDescent="0.25">
      <c r="A997" t="s">
        <v>673</v>
      </c>
      <c r="B997">
        <v>1008490</v>
      </c>
      <c r="C997">
        <v>2015</v>
      </c>
      <c r="D997" t="s">
        <v>43</v>
      </c>
      <c r="E997" t="s">
        <v>44</v>
      </c>
      <c r="F997" t="s">
        <v>45</v>
      </c>
      <c r="G997" s="1" t="s">
        <v>725</v>
      </c>
      <c r="I997" s="1" t="s">
        <v>62</v>
      </c>
      <c r="K997" t="s">
        <v>49</v>
      </c>
      <c r="L997" s="1">
        <v>9322343</v>
      </c>
      <c r="M997">
        <v>93</v>
      </c>
      <c r="N997">
        <v>51.7</v>
      </c>
      <c r="O997">
        <v>48.371000000000002</v>
      </c>
      <c r="P997">
        <v>5.4799999999999996E-3</v>
      </c>
      <c r="Q997">
        <v>5.4799999999999996E-3</v>
      </c>
      <c r="R997">
        <v>0.16344</v>
      </c>
      <c r="S997">
        <v>0.16344</v>
      </c>
      <c r="T997" s="1">
        <v>375</v>
      </c>
      <c r="U997" s="1">
        <v>1120</v>
      </c>
      <c r="V997" s="1">
        <v>0</v>
      </c>
      <c r="W997" s="1" t="s">
        <v>50</v>
      </c>
      <c r="X997" s="1">
        <v>71</v>
      </c>
      <c r="Y997">
        <v>33.803016300000003</v>
      </c>
      <c r="Z997">
        <v>327.21519319999999</v>
      </c>
      <c r="AA997">
        <v>0</v>
      </c>
      <c r="AB997" s="1">
        <v>0</v>
      </c>
      <c r="AC997" s="1" t="s">
        <v>50</v>
      </c>
      <c r="AD997" s="1">
        <v>12</v>
      </c>
      <c r="AE997">
        <v>0.39724330000000002</v>
      </c>
      <c r="AF997" s="1">
        <v>3.8322292999999998</v>
      </c>
      <c r="AG997" s="1" t="s">
        <v>50</v>
      </c>
      <c r="AH997" s="1">
        <v>1037</v>
      </c>
      <c r="AI997">
        <v>63159.520396400003</v>
      </c>
      <c r="AJ997" s="1">
        <v>29.6099256</v>
      </c>
      <c r="AK997">
        <v>8.5677400000000001E-2</v>
      </c>
    </row>
    <row r="998" spans="1:37" x14ac:dyDescent="0.25">
      <c r="A998" t="s">
        <v>674</v>
      </c>
      <c r="B998">
        <v>1010002</v>
      </c>
      <c r="C998">
        <v>2015</v>
      </c>
      <c r="D998" t="s">
        <v>43</v>
      </c>
      <c r="E998" t="s">
        <v>44</v>
      </c>
      <c r="F998" t="s">
        <v>45</v>
      </c>
      <c r="G998" s="1" t="s">
        <v>725</v>
      </c>
      <c r="I998" s="1" t="s">
        <v>47</v>
      </c>
      <c r="J998" t="s">
        <v>86</v>
      </c>
      <c r="K998" t="s">
        <v>49</v>
      </c>
      <c r="L998" s="1">
        <v>582765</v>
      </c>
      <c r="M998">
        <v>73.28</v>
      </c>
      <c r="N998">
        <v>31.24</v>
      </c>
      <c r="O998">
        <v>41.95</v>
      </c>
      <c r="P998">
        <v>0</v>
      </c>
      <c r="Q998">
        <v>0.11</v>
      </c>
      <c r="R998">
        <v>0.2</v>
      </c>
      <c r="S998">
        <v>0.87</v>
      </c>
      <c r="T998" s="1">
        <v>40</v>
      </c>
      <c r="U998" s="1">
        <v>132</v>
      </c>
      <c r="V998" s="1">
        <v>0</v>
      </c>
      <c r="W998" s="1" t="s">
        <v>49</v>
      </c>
      <c r="X998" s="1">
        <v>0</v>
      </c>
      <c r="Y998">
        <v>0</v>
      </c>
      <c r="Z998">
        <v>0</v>
      </c>
      <c r="AA998">
        <v>0</v>
      </c>
      <c r="AB998" s="1">
        <v>0</v>
      </c>
      <c r="AC998" s="1" t="s">
        <v>49</v>
      </c>
      <c r="AD998" s="1">
        <v>0</v>
      </c>
      <c r="AE998">
        <v>0</v>
      </c>
      <c r="AF998" s="1">
        <v>0</v>
      </c>
      <c r="AG998" s="1" t="s">
        <v>50</v>
      </c>
      <c r="AH998" s="1">
        <v>132</v>
      </c>
      <c r="AI998">
        <v>640.9</v>
      </c>
      <c r="AJ998" s="1">
        <v>1</v>
      </c>
      <c r="AK998">
        <v>0</v>
      </c>
    </row>
    <row r="999" spans="1:37" x14ac:dyDescent="0.25">
      <c r="A999" t="s">
        <v>681</v>
      </c>
      <c r="B999">
        <v>1011185</v>
      </c>
      <c r="C999">
        <v>2015</v>
      </c>
      <c r="D999" t="s">
        <v>43</v>
      </c>
      <c r="E999" t="s">
        <v>44</v>
      </c>
      <c r="F999" t="s">
        <v>45</v>
      </c>
      <c r="G999" s="1" t="s">
        <v>725</v>
      </c>
      <c r="I999" s="1" t="s">
        <v>47</v>
      </c>
      <c r="J999" t="s">
        <v>543</v>
      </c>
      <c r="K999" t="s">
        <v>49</v>
      </c>
      <c r="L999" s="1">
        <v>6753</v>
      </c>
      <c r="M999">
        <v>107.3</v>
      </c>
      <c r="N999">
        <v>49.7</v>
      </c>
      <c r="O999">
        <v>28</v>
      </c>
      <c r="P999">
        <v>1.3599999999999999E-2</v>
      </c>
      <c r="Q999">
        <v>1.3599999999999999E-2</v>
      </c>
      <c r="R999">
        <v>8.5599999999999996E-2</v>
      </c>
      <c r="S999">
        <v>8.5599999999999996E-2</v>
      </c>
      <c r="T999" s="1">
        <v>1</v>
      </c>
      <c r="U999" s="1">
        <v>2</v>
      </c>
      <c r="V999" s="1">
        <v>0</v>
      </c>
      <c r="W999" s="1" t="s">
        <v>49</v>
      </c>
      <c r="AC999" s="1" t="s">
        <v>49</v>
      </c>
      <c r="AG999" s="1" t="s">
        <v>50</v>
      </c>
      <c r="AH999" s="1">
        <v>2</v>
      </c>
      <c r="AI999">
        <v>58.908589999999997</v>
      </c>
      <c r="AJ999" s="1">
        <v>1.3849999999999999E-2</v>
      </c>
      <c r="AK999">
        <v>1E-4</v>
      </c>
    </row>
    <row r="1000" spans="1:37" x14ac:dyDescent="0.25">
      <c r="A1000" t="s">
        <v>684</v>
      </c>
      <c r="B1000">
        <v>1010325</v>
      </c>
      <c r="C1000">
        <v>2015</v>
      </c>
      <c r="D1000" t="s">
        <v>43</v>
      </c>
      <c r="E1000" t="s">
        <v>44</v>
      </c>
      <c r="F1000" t="s">
        <v>45</v>
      </c>
      <c r="G1000" s="1" t="s">
        <v>725</v>
      </c>
      <c r="I1000" s="1" t="s">
        <v>47</v>
      </c>
      <c r="J1000" t="s">
        <v>685</v>
      </c>
      <c r="K1000" t="s">
        <v>49</v>
      </c>
      <c r="L1000" s="1">
        <v>6914913</v>
      </c>
      <c r="M1000">
        <v>71.459999999999994</v>
      </c>
      <c r="N1000">
        <v>69.87</v>
      </c>
      <c r="O1000">
        <v>40</v>
      </c>
      <c r="P1000">
        <v>0</v>
      </c>
      <c r="Q1000">
        <v>2.5100000000000001E-2</v>
      </c>
      <c r="R1000">
        <v>0.08</v>
      </c>
      <c r="S1000">
        <v>0.67920000000000003</v>
      </c>
      <c r="T1000" s="1">
        <v>231</v>
      </c>
      <c r="U1000" s="1">
        <v>915</v>
      </c>
      <c r="V1000" s="1">
        <v>0</v>
      </c>
      <c r="W1000" s="1" t="s">
        <v>49</v>
      </c>
      <c r="AC1000" s="1" t="s">
        <v>49</v>
      </c>
      <c r="AG1000" s="1" t="s">
        <v>50</v>
      </c>
      <c r="AH1000" s="1">
        <v>915</v>
      </c>
      <c r="AI1000">
        <v>545450</v>
      </c>
      <c r="AJ1000" s="1">
        <v>353.72</v>
      </c>
      <c r="AK1000">
        <v>0.25524999999999998</v>
      </c>
    </row>
    <row r="1001" spans="1:37" x14ac:dyDescent="0.25">
      <c r="A1001" t="s">
        <v>699</v>
      </c>
      <c r="B1001">
        <v>1010366</v>
      </c>
      <c r="C1001">
        <v>2015</v>
      </c>
      <c r="D1001" t="s">
        <v>43</v>
      </c>
      <c r="E1001" t="s">
        <v>44</v>
      </c>
      <c r="F1001" t="s">
        <v>45</v>
      </c>
      <c r="G1001" s="1" t="s">
        <v>725</v>
      </c>
      <c r="I1001" s="1" t="s">
        <v>47</v>
      </c>
      <c r="J1001" t="s">
        <v>48</v>
      </c>
      <c r="K1001" t="s">
        <v>49</v>
      </c>
      <c r="L1001" s="1">
        <v>2328857.59</v>
      </c>
      <c r="M1001">
        <v>100</v>
      </c>
      <c r="N1001">
        <v>44</v>
      </c>
      <c r="O1001">
        <v>40.799999999999997</v>
      </c>
      <c r="P1001">
        <v>1.823E-3</v>
      </c>
      <c r="Q1001">
        <v>4.3249999999999999E-3</v>
      </c>
      <c r="R1001">
        <v>7.9201999999999995E-2</v>
      </c>
      <c r="S1001">
        <v>9.8962999999999995E-2</v>
      </c>
      <c r="T1001" s="1">
        <v>98</v>
      </c>
      <c r="U1001" s="1">
        <v>362</v>
      </c>
      <c r="V1001" s="1">
        <v>0</v>
      </c>
      <c r="W1001" s="1" t="s">
        <v>49</v>
      </c>
      <c r="AC1001" s="1" t="s">
        <v>49</v>
      </c>
      <c r="AG1001" s="1" t="s">
        <v>50</v>
      </c>
      <c r="AH1001" s="1">
        <v>362</v>
      </c>
      <c r="AI1001">
        <v>25591.455268500002</v>
      </c>
      <c r="AJ1001" s="1">
        <v>7.2720969999999996</v>
      </c>
      <c r="AK1001">
        <v>4.2279600000000001E-2</v>
      </c>
    </row>
    <row r="1002" spans="1:37" x14ac:dyDescent="0.25">
      <c r="A1002" t="s">
        <v>678</v>
      </c>
      <c r="B1002">
        <v>1010521</v>
      </c>
      <c r="C1002">
        <v>2015</v>
      </c>
      <c r="D1002" t="s">
        <v>43</v>
      </c>
      <c r="E1002" t="s">
        <v>44</v>
      </c>
      <c r="F1002" t="s">
        <v>45</v>
      </c>
      <c r="G1002" s="1" t="s">
        <v>725</v>
      </c>
      <c r="I1002" s="1" t="s">
        <v>47</v>
      </c>
      <c r="J1002" t="s">
        <v>48</v>
      </c>
      <c r="K1002" t="s">
        <v>49</v>
      </c>
      <c r="L1002" s="1">
        <v>1024705</v>
      </c>
      <c r="M1002">
        <v>65</v>
      </c>
      <c r="N1002">
        <v>35</v>
      </c>
      <c r="O1002">
        <v>41.7</v>
      </c>
      <c r="P1002">
        <v>1.5083E-3</v>
      </c>
      <c r="Q1002">
        <v>2.5138000000000001E-3</v>
      </c>
      <c r="R1002">
        <v>6.2101499999999997E-2</v>
      </c>
      <c r="S1002">
        <v>0.1035025</v>
      </c>
      <c r="T1002" s="1">
        <v>0</v>
      </c>
      <c r="U1002" s="1">
        <v>97</v>
      </c>
      <c r="V1002" s="1">
        <v>0</v>
      </c>
      <c r="W1002" s="1" t="s">
        <v>49</v>
      </c>
      <c r="AC1002" s="1" t="s">
        <v>49</v>
      </c>
      <c r="AG1002" s="1" t="s">
        <v>50</v>
      </c>
      <c r="AH1002" s="1">
        <v>97</v>
      </c>
      <c r="AI1002">
        <v>10095.10483</v>
      </c>
      <c r="AJ1002" s="1">
        <v>2.7745742999999998</v>
      </c>
      <c r="AK1002">
        <v>1.6694000000000001E-2</v>
      </c>
    </row>
    <row r="1003" spans="1:37" x14ac:dyDescent="0.25">
      <c r="A1003" t="s">
        <v>686</v>
      </c>
      <c r="B1003">
        <v>1008980</v>
      </c>
      <c r="C1003">
        <v>2015</v>
      </c>
      <c r="D1003" t="s">
        <v>43</v>
      </c>
      <c r="E1003" t="s">
        <v>44</v>
      </c>
      <c r="F1003" t="s">
        <v>45</v>
      </c>
      <c r="G1003" s="1" t="s">
        <v>725</v>
      </c>
      <c r="I1003" s="1" t="s">
        <v>47</v>
      </c>
      <c r="J1003" t="s">
        <v>86</v>
      </c>
      <c r="K1003" t="s">
        <v>49</v>
      </c>
      <c r="L1003" s="1">
        <v>685743.17</v>
      </c>
      <c r="M1003">
        <v>98.3</v>
      </c>
      <c r="N1003">
        <v>38.11</v>
      </c>
      <c r="O1003">
        <v>40.25</v>
      </c>
      <c r="P1003">
        <v>2E-3</v>
      </c>
      <c r="Q1003">
        <v>5.0000000000000001E-3</v>
      </c>
      <c r="R1003">
        <v>4.2000000000000003E-2</v>
      </c>
      <c r="S1003">
        <v>0.223</v>
      </c>
      <c r="T1003" s="1">
        <v>36</v>
      </c>
      <c r="U1003" s="1">
        <v>139</v>
      </c>
      <c r="V1003" s="1">
        <v>0</v>
      </c>
      <c r="W1003" s="1" t="s">
        <v>49</v>
      </c>
      <c r="X1003" s="1">
        <v>0</v>
      </c>
      <c r="AA1003">
        <v>0</v>
      </c>
      <c r="AB1003" s="1">
        <v>0</v>
      </c>
      <c r="AC1003" s="1" t="s">
        <v>50</v>
      </c>
      <c r="AD1003" s="1">
        <v>4</v>
      </c>
      <c r="AE1003">
        <v>0.2</v>
      </c>
      <c r="AF1003" s="1">
        <v>2.8</v>
      </c>
      <c r="AG1003" s="1" t="s">
        <v>50</v>
      </c>
      <c r="AH1003" s="1">
        <v>135</v>
      </c>
      <c r="AI1003">
        <v>719.7</v>
      </c>
      <c r="AJ1003" s="1">
        <v>0.2</v>
      </c>
      <c r="AK1003">
        <v>0</v>
      </c>
    </row>
    <row r="1004" spans="1:37" x14ac:dyDescent="0.25">
      <c r="A1004" t="s">
        <v>648</v>
      </c>
      <c r="B1004">
        <v>1009793</v>
      </c>
      <c r="C1004">
        <v>2015</v>
      </c>
      <c r="D1004" t="s">
        <v>43</v>
      </c>
      <c r="E1004" t="s">
        <v>44</v>
      </c>
      <c r="F1004" t="s">
        <v>45</v>
      </c>
      <c r="G1004" s="1" t="s">
        <v>725</v>
      </c>
      <c r="I1004" s="1" t="s">
        <v>47</v>
      </c>
      <c r="J1004" t="s">
        <v>48</v>
      </c>
      <c r="K1004" t="s">
        <v>49</v>
      </c>
      <c r="L1004" s="1">
        <v>182998.76</v>
      </c>
      <c r="M1004">
        <v>111</v>
      </c>
      <c r="N1004">
        <v>42</v>
      </c>
      <c r="O1004">
        <v>41</v>
      </c>
      <c r="P1004">
        <v>0</v>
      </c>
      <c r="Q1004">
        <v>0</v>
      </c>
      <c r="R1004">
        <v>2.2712E-2</v>
      </c>
      <c r="S1004">
        <v>2.2712E-2</v>
      </c>
      <c r="T1004" s="1">
        <v>10</v>
      </c>
      <c r="U1004" s="1">
        <v>30</v>
      </c>
      <c r="V1004" s="1">
        <v>0</v>
      </c>
      <c r="W1004" s="1" t="s">
        <v>49</v>
      </c>
      <c r="AC1004" s="1" t="s">
        <v>49</v>
      </c>
      <c r="AG1004" s="1" t="s">
        <v>50</v>
      </c>
      <c r="AH1004" s="1">
        <v>30</v>
      </c>
      <c r="AI1004">
        <v>3024.0049343000001</v>
      </c>
      <c r="AJ1004" s="1">
        <v>0.16419529999999999</v>
      </c>
      <c r="AK1004">
        <v>2.3251000000000001E-3</v>
      </c>
    </row>
    <row r="1005" spans="1:37" x14ac:dyDescent="0.25">
      <c r="A1005" t="s">
        <v>649</v>
      </c>
      <c r="B1005">
        <v>1008275</v>
      </c>
      <c r="C1005">
        <v>2015</v>
      </c>
      <c r="D1005" t="s">
        <v>43</v>
      </c>
      <c r="E1005" t="s">
        <v>44</v>
      </c>
      <c r="F1005" t="s">
        <v>45</v>
      </c>
      <c r="G1005" s="1" t="s">
        <v>725</v>
      </c>
      <c r="I1005" s="1" t="s">
        <v>62</v>
      </c>
      <c r="K1005" t="s">
        <v>49</v>
      </c>
      <c r="L1005" s="1">
        <v>4581767.4740000004</v>
      </c>
      <c r="M1005">
        <v>75</v>
      </c>
      <c r="N1005">
        <v>32</v>
      </c>
      <c r="O1005">
        <v>45.795167499999998</v>
      </c>
      <c r="P1005">
        <v>0</v>
      </c>
      <c r="Q1005">
        <v>5.5999999999999999E-3</v>
      </c>
      <c r="R1005">
        <v>0.23573</v>
      </c>
      <c r="S1005">
        <v>0.50083999999999995</v>
      </c>
      <c r="T1005" s="1">
        <v>195</v>
      </c>
      <c r="U1005" s="1">
        <v>660</v>
      </c>
      <c r="V1005" s="1">
        <v>0</v>
      </c>
      <c r="W1005" s="1" t="s">
        <v>49</v>
      </c>
      <c r="AC1005" s="1" t="s">
        <v>50</v>
      </c>
      <c r="AD1005" s="1">
        <v>3</v>
      </c>
      <c r="AE1005">
        <v>0</v>
      </c>
      <c r="AF1005" s="1">
        <v>0.02</v>
      </c>
      <c r="AG1005" s="1" t="s">
        <v>50</v>
      </c>
      <c r="AH1005" s="1">
        <v>657</v>
      </c>
      <c r="AI1005">
        <v>62.6</v>
      </c>
      <c r="AJ1005" s="1">
        <v>7.0000000000000007E-2</v>
      </c>
      <c r="AK1005">
        <v>8.0000000000000002E-3</v>
      </c>
    </row>
    <row r="1006" spans="1:37" x14ac:dyDescent="0.25">
      <c r="A1006" t="s">
        <v>687</v>
      </c>
      <c r="B1006">
        <v>1012021</v>
      </c>
      <c r="C1006">
        <v>2015</v>
      </c>
      <c r="D1006" t="s">
        <v>43</v>
      </c>
      <c r="E1006" t="s">
        <v>44</v>
      </c>
      <c r="F1006" t="s">
        <v>45</v>
      </c>
      <c r="G1006" s="1" t="s">
        <v>725</v>
      </c>
      <c r="I1006" s="1" t="s">
        <v>47</v>
      </c>
      <c r="J1006" t="s">
        <v>541</v>
      </c>
      <c r="K1006" t="s">
        <v>49</v>
      </c>
      <c r="L1006" s="1">
        <v>1879621</v>
      </c>
      <c r="M1006">
        <v>106.66666669999999</v>
      </c>
      <c r="N1006">
        <v>63.625</v>
      </c>
      <c r="O1006">
        <v>42.109090899999998</v>
      </c>
      <c r="P1006">
        <v>4.9037000000000004E-3</v>
      </c>
      <c r="Q1006">
        <v>5.4666000000000003E-3</v>
      </c>
      <c r="R1006">
        <v>0.45214100000000002</v>
      </c>
      <c r="S1006">
        <v>0.48845499999999997</v>
      </c>
      <c r="T1006" s="1">
        <v>21</v>
      </c>
      <c r="U1006" s="1">
        <v>64</v>
      </c>
      <c r="V1006" s="1">
        <v>0</v>
      </c>
      <c r="W1006" s="1" t="s">
        <v>50</v>
      </c>
      <c r="X1006" s="1">
        <v>7</v>
      </c>
      <c r="Y1006">
        <v>1446.4786074000001</v>
      </c>
      <c r="Z1006">
        <v>3.3757833000000002</v>
      </c>
      <c r="AA1006">
        <v>0</v>
      </c>
      <c r="AB1006" s="1">
        <v>0</v>
      </c>
      <c r="AC1006" s="1" t="s">
        <v>50</v>
      </c>
      <c r="AD1006" s="1">
        <v>4</v>
      </c>
      <c r="AE1006">
        <v>0.1354841</v>
      </c>
      <c r="AF1006" s="1">
        <v>4.4855352999999996</v>
      </c>
      <c r="AG1006" s="1" t="s">
        <v>50</v>
      </c>
      <c r="AH1006" s="1">
        <v>60</v>
      </c>
      <c r="AI1006">
        <v>3486.2384364</v>
      </c>
      <c r="AJ1006" s="1">
        <v>8.4764310999999992</v>
      </c>
      <c r="AK1006">
        <v>6.0805E-3</v>
      </c>
    </row>
    <row r="1007" spans="1:37" x14ac:dyDescent="0.25">
      <c r="A1007" t="s">
        <v>692</v>
      </c>
      <c r="B1007">
        <v>1009261</v>
      </c>
      <c r="C1007">
        <v>2015</v>
      </c>
      <c r="D1007" t="s">
        <v>43</v>
      </c>
      <c r="E1007" t="s">
        <v>44</v>
      </c>
      <c r="F1007" t="s">
        <v>45</v>
      </c>
      <c r="G1007" s="1" t="s">
        <v>725</v>
      </c>
      <c r="I1007" s="1" t="s">
        <v>47</v>
      </c>
      <c r="J1007" t="s">
        <v>86</v>
      </c>
      <c r="K1007" t="s">
        <v>49</v>
      </c>
      <c r="L1007" s="1">
        <v>24494.15</v>
      </c>
      <c r="M1007">
        <v>100</v>
      </c>
      <c r="N1007">
        <v>75</v>
      </c>
      <c r="O1007">
        <v>42.662269999999999</v>
      </c>
      <c r="P1007">
        <v>2.1174399999999999E-2</v>
      </c>
      <c r="Q1007">
        <v>2.1174399999999999E-2</v>
      </c>
      <c r="R1007">
        <v>0.67225389999999996</v>
      </c>
      <c r="S1007">
        <v>0.67225389999999996</v>
      </c>
      <c r="T1007" s="1">
        <v>3</v>
      </c>
      <c r="U1007" s="1">
        <v>3</v>
      </c>
      <c r="V1007" s="1">
        <v>0</v>
      </c>
      <c r="W1007" s="1" t="s">
        <v>49</v>
      </c>
      <c r="AC1007" s="1" t="s">
        <v>49</v>
      </c>
      <c r="AG1007" s="1" t="s">
        <v>50</v>
      </c>
      <c r="AH1007" s="1">
        <v>3</v>
      </c>
      <c r="AI1007">
        <v>38.842950000000002</v>
      </c>
      <c r="AJ1007" s="1">
        <v>0.12402000000000001</v>
      </c>
      <c r="AK1007">
        <v>6.0000000000000002E-5</v>
      </c>
    </row>
    <row r="1008" spans="1:37" x14ac:dyDescent="0.25">
      <c r="A1008" t="s">
        <v>501</v>
      </c>
      <c r="B1008">
        <v>1009039</v>
      </c>
      <c r="C1008">
        <v>2015</v>
      </c>
      <c r="D1008" t="s">
        <v>43</v>
      </c>
      <c r="E1008" t="s">
        <v>44</v>
      </c>
      <c r="F1008" t="s">
        <v>45</v>
      </c>
      <c r="G1008" s="1" t="s">
        <v>726</v>
      </c>
      <c r="I1008" s="1" t="s">
        <v>47</v>
      </c>
      <c r="J1008" t="s">
        <v>48</v>
      </c>
      <c r="K1008" t="s">
        <v>49</v>
      </c>
      <c r="L1008" s="1">
        <v>0</v>
      </c>
      <c r="M1008">
        <v>100</v>
      </c>
      <c r="N1008">
        <v>58</v>
      </c>
      <c r="O1008">
        <v>38</v>
      </c>
      <c r="P1008">
        <v>6.9999999999999999E-4</v>
      </c>
      <c r="Q1008">
        <v>0.1096</v>
      </c>
      <c r="R1008">
        <v>0.1303</v>
      </c>
      <c r="S1008">
        <v>0.39040000000000002</v>
      </c>
      <c r="T1008" s="1">
        <v>0</v>
      </c>
      <c r="U1008" s="1">
        <v>0</v>
      </c>
      <c r="V1008" s="1">
        <v>0</v>
      </c>
      <c r="W1008" s="1" t="s">
        <v>49</v>
      </c>
      <c r="AC1008" s="1" t="s">
        <v>49</v>
      </c>
      <c r="AG1008" s="1" t="s">
        <v>49</v>
      </c>
    </row>
    <row r="1009" spans="1:37" x14ac:dyDescent="0.25">
      <c r="A1009" t="s">
        <v>503</v>
      </c>
      <c r="B1009">
        <v>1008632</v>
      </c>
      <c r="C1009">
        <v>2015</v>
      </c>
      <c r="D1009" t="s">
        <v>43</v>
      </c>
      <c r="E1009" t="s">
        <v>44</v>
      </c>
      <c r="F1009" t="s">
        <v>45</v>
      </c>
      <c r="G1009" s="1" t="s">
        <v>727</v>
      </c>
      <c r="I1009" s="1" t="s">
        <v>47</v>
      </c>
      <c r="J1009" t="s">
        <v>86</v>
      </c>
      <c r="K1009" t="s">
        <v>49</v>
      </c>
      <c r="L1009" s="1">
        <v>5297468</v>
      </c>
      <c r="M1009">
        <v>93</v>
      </c>
      <c r="N1009">
        <v>48</v>
      </c>
      <c r="O1009">
        <v>50</v>
      </c>
      <c r="P1009">
        <v>8.476E-4</v>
      </c>
      <c r="Q1009">
        <v>1.4828E-3</v>
      </c>
      <c r="R1009">
        <v>6.2366499999999998E-2</v>
      </c>
      <c r="S1009">
        <v>0.33961390000000002</v>
      </c>
      <c r="T1009" s="1">
        <v>65</v>
      </c>
      <c r="U1009" s="1">
        <v>198</v>
      </c>
      <c r="V1009" s="1">
        <v>0</v>
      </c>
      <c r="W1009" s="1" t="s">
        <v>49</v>
      </c>
      <c r="AC1009" s="1" t="s">
        <v>49</v>
      </c>
      <c r="AG1009" s="1" t="s">
        <v>50</v>
      </c>
      <c r="AH1009" s="1">
        <v>198</v>
      </c>
      <c r="AI1009">
        <v>48743.4</v>
      </c>
      <c r="AJ1009" s="1">
        <v>13.5</v>
      </c>
      <c r="AK1009">
        <v>7.3999999999999996E-2</v>
      </c>
    </row>
    <row r="1010" spans="1:37" x14ac:dyDescent="0.25">
      <c r="A1010" t="s">
        <v>501</v>
      </c>
      <c r="B1010">
        <v>1009039</v>
      </c>
      <c r="C1010">
        <v>2015</v>
      </c>
      <c r="D1010" t="s">
        <v>43</v>
      </c>
      <c r="E1010" t="s">
        <v>44</v>
      </c>
      <c r="F1010" t="s">
        <v>45</v>
      </c>
      <c r="G1010" s="1" t="s">
        <v>727</v>
      </c>
      <c r="I1010" s="1" t="s">
        <v>47</v>
      </c>
      <c r="J1010" t="s">
        <v>48</v>
      </c>
      <c r="K1010" t="s">
        <v>49</v>
      </c>
      <c r="L1010" s="1">
        <v>0</v>
      </c>
      <c r="M1010">
        <v>100</v>
      </c>
      <c r="N1010">
        <v>58</v>
      </c>
      <c r="O1010">
        <v>38</v>
      </c>
      <c r="P1010">
        <v>6.9999999999999999E-4</v>
      </c>
      <c r="Q1010">
        <v>0.1096</v>
      </c>
      <c r="R1010">
        <v>0.1303</v>
      </c>
      <c r="S1010">
        <v>0.39040000000000002</v>
      </c>
      <c r="T1010" s="1">
        <v>2</v>
      </c>
      <c r="U1010" s="1">
        <v>3</v>
      </c>
      <c r="V1010" s="1">
        <v>0</v>
      </c>
      <c r="W1010" s="1" t="s">
        <v>49</v>
      </c>
      <c r="AC1010" s="1" t="s">
        <v>50</v>
      </c>
      <c r="AD1010" s="1">
        <v>3</v>
      </c>
      <c r="AE1010">
        <v>10.2859538</v>
      </c>
      <c r="AF1010" s="1">
        <v>24.698195200000001</v>
      </c>
      <c r="AG1010" s="1" t="s">
        <v>49</v>
      </c>
    </row>
    <row r="1011" spans="1:37" x14ac:dyDescent="0.25">
      <c r="A1011" t="s">
        <v>494</v>
      </c>
      <c r="B1011">
        <v>1008351</v>
      </c>
      <c r="C1011">
        <v>2015</v>
      </c>
      <c r="D1011" t="s">
        <v>43</v>
      </c>
      <c r="E1011" t="s">
        <v>44</v>
      </c>
      <c r="F1011" t="s">
        <v>45</v>
      </c>
      <c r="G1011" s="1" t="s">
        <v>727</v>
      </c>
      <c r="I1011" s="1" t="s">
        <v>47</v>
      </c>
      <c r="J1011" t="s">
        <v>86</v>
      </c>
      <c r="K1011" t="s">
        <v>49</v>
      </c>
      <c r="L1011" s="1">
        <v>45544.05</v>
      </c>
      <c r="M1011">
        <v>120</v>
      </c>
      <c r="N1011">
        <v>70</v>
      </c>
      <c r="O1011">
        <v>61.26</v>
      </c>
      <c r="P1011">
        <v>0</v>
      </c>
      <c r="Q1011">
        <v>0</v>
      </c>
      <c r="R1011">
        <v>6.0999999999999999E-2</v>
      </c>
      <c r="S1011">
        <v>6.0999999999999999E-2</v>
      </c>
      <c r="T1011" s="1">
        <v>2</v>
      </c>
      <c r="U1011" s="1">
        <v>8</v>
      </c>
      <c r="V1011" s="1">
        <v>0</v>
      </c>
      <c r="W1011" s="1" t="s">
        <v>50</v>
      </c>
      <c r="X1011" s="1">
        <v>8</v>
      </c>
      <c r="Y1011">
        <v>0</v>
      </c>
      <c r="Z1011">
        <v>0.1</v>
      </c>
      <c r="AA1011">
        <v>0</v>
      </c>
      <c r="AB1011" s="1">
        <v>0</v>
      </c>
      <c r="AC1011" s="1" t="s">
        <v>49</v>
      </c>
      <c r="AG1011" s="1" t="s">
        <v>50</v>
      </c>
      <c r="AH1011" s="1">
        <v>8</v>
      </c>
      <c r="AI1011">
        <v>0.8</v>
      </c>
      <c r="AJ1011" s="1">
        <v>0</v>
      </c>
      <c r="AK1011">
        <v>0</v>
      </c>
    </row>
    <row r="1012" spans="1:37" x14ac:dyDescent="0.25">
      <c r="A1012" t="s">
        <v>508</v>
      </c>
      <c r="B1012">
        <v>1009718</v>
      </c>
      <c r="C1012">
        <v>2015</v>
      </c>
      <c r="D1012" t="s">
        <v>43</v>
      </c>
      <c r="E1012" t="s">
        <v>44</v>
      </c>
      <c r="F1012" t="s">
        <v>45</v>
      </c>
      <c r="G1012" s="1" t="s">
        <v>728</v>
      </c>
      <c r="I1012" s="1" t="s">
        <v>62</v>
      </c>
      <c r="K1012" t="s">
        <v>49</v>
      </c>
      <c r="L1012" s="1">
        <v>1607</v>
      </c>
      <c r="M1012">
        <v>78.3</v>
      </c>
      <c r="N1012">
        <v>35</v>
      </c>
      <c r="O1012">
        <v>39.6</v>
      </c>
      <c r="P1012">
        <v>1E-3</v>
      </c>
      <c r="Q1012">
        <v>0.21</v>
      </c>
      <c r="R1012">
        <v>0.3</v>
      </c>
      <c r="S1012">
        <v>0.8</v>
      </c>
      <c r="T1012" s="1">
        <v>0</v>
      </c>
      <c r="U1012" s="1">
        <v>26</v>
      </c>
      <c r="V1012" s="1">
        <v>0</v>
      </c>
      <c r="W1012" s="1" t="s">
        <v>49</v>
      </c>
      <c r="AC1012" s="1" t="s">
        <v>50</v>
      </c>
      <c r="AD1012" s="1">
        <v>26</v>
      </c>
      <c r="AE1012">
        <v>2.2426999999999998E-3</v>
      </c>
      <c r="AF1012" s="1">
        <v>2.5841800000000002E-2</v>
      </c>
      <c r="AG1012" s="1" t="s">
        <v>49</v>
      </c>
    </row>
    <row r="1013" spans="1:37" x14ac:dyDescent="0.25">
      <c r="A1013" t="s">
        <v>508</v>
      </c>
      <c r="B1013">
        <v>1009718</v>
      </c>
      <c r="C1013">
        <v>2015</v>
      </c>
      <c r="D1013" t="s">
        <v>43</v>
      </c>
      <c r="E1013" t="s">
        <v>44</v>
      </c>
      <c r="F1013" t="s">
        <v>45</v>
      </c>
      <c r="G1013" s="1" t="s">
        <v>729</v>
      </c>
      <c r="I1013" s="1" t="s">
        <v>62</v>
      </c>
      <c r="K1013" t="s">
        <v>49</v>
      </c>
      <c r="L1013" s="1">
        <v>1128</v>
      </c>
      <c r="M1013">
        <v>78.3</v>
      </c>
      <c r="N1013">
        <v>35</v>
      </c>
      <c r="O1013">
        <v>39.6</v>
      </c>
      <c r="P1013">
        <v>1E-3</v>
      </c>
      <c r="Q1013">
        <v>0.21</v>
      </c>
      <c r="R1013">
        <v>0.3</v>
      </c>
      <c r="S1013">
        <v>0.8</v>
      </c>
      <c r="T1013" s="1">
        <v>0</v>
      </c>
      <c r="U1013" s="1">
        <v>1</v>
      </c>
      <c r="V1013" s="1">
        <v>0</v>
      </c>
      <c r="W1013" s="1" t="s">
        <v>49</v>
      </c>
      <c r="AC1013" s="1" t="s">
        <v>50</v>
      </c>
      <c r="AD1013" s="1">
        <v>1</v>
      </c>
      <c r="AE1013">
        <v>1.5742E-3</v>
      </c>
      <c r="AF1013" s="1">
        <v>1.8139099999999998E-2</v>
      </c>
      <c r="AG1013" s="1" t="s">
        <v>49</v>
      </c>
    </row>
    <row r="1014" spans="1:37" x14ac:dyDescent="0.25">
      <c r="A1014" t="s">
        <v>501</v>
      </c>
      <c r="B1014">
        <v>1009039</v>
      </c>
      <c r="C1014">
        <v>2015</v>
      </c>
      <c r="D1014" t="s">
        <v>43</v>
      </c>
      <c r="E1014" t="s">
        <v>44</v>
      </c>
      <c r="F1014" t="s">
        <v>45</v>
      </c>
      <c r="G1014" s="1" t="s">
        <v>730</v>
      </c>
      <c r="I1014" s="1" t="s">
        <v>47</v>
      </c>
      <c r="J1014" t="s">
        <v>48</v>
      </c>
      <c r="K1014" t="s">
        <v>49</v>
      </c>
      <c r="L1014" s="1">
        <v>0</v>
      </c>
      <c r="M1014">
        <v>100</v>
      </c>
      <c r="N1014">
        <v>58</v>
      </c>
      <c r="O1014">
        <v>38</v>
      </c>
      <c r="P1014">
        <v>6.9999999999999999E-4</v>
      </c>
      <c r="Q1014">
        <v>0.1096</v>
      </c>
      <c r="R1014">
        <v>0.1303</v>
      </c>
      <c r="S1014">
        <v>0.39040000000000002</v>
      </c>
      <c r="T1014" s="1">
        <v>0</v>
      </c>
      <c r="U1014" s="1">
        <v>0</v>
      </c>
      <c r="V1014" s="1">
        <v>0</v>
      </c>
      <c r="W1014" s="1" t="s">
        <v>49</v>
      </c>
      <c r="AC1014" s="1" t="s">
        <v>49</v>
      </c>
      <c r="AG1014" s="1" t="s">
        <v>49</v>
      </c>
    </row>
    <row r="1015" spans="1:37" x14ac:dyDescent="0.25">
      <c r="A1015" t="s">
        <v>491</v>
      </c>
      <c r="B1015">
        <v>1008290</v>
      </c>
      <c r="C1015">
        <v>2015</v>
      </c>
      <c r="D1015" t="s">
        <v>43</v>
      </c>
      <c r="E1015" t="s">
        <v>44</v>
      </c>
      <c r="F1015" t="s">
        <v>45</v>
      </c>
      <c r="G1015" s="1" t="s">
        <v>731</v>
      </c>
      <c r="I1015" s="1" t="s">
        <v>47</v>
      </c>
      <c r="J1015" t="s">
        <v>86</v>
      </c>
      <c r="K1015" t="s">
        <v>49</v>
      </c>
      <c r="L1015" s="1">
        <v>4367.1899999999996</v>
      </c>
      <c r="M1015">
        <v>93.13</v>
      </c>
      <c r="N1015">
        <v>24.58</v>
      </c>
      <c r="O1015">
        <v>66.650000000000006</v>
      </c>
      <c r="P1015">
        <v>5.9650000000000002E-2</v>
      </c>
      <c r="Q1015">
        <v>5.9650000000000002E-2</v>
      </c>
      <c r="R1015">
        <v>0.12712999999999999</v>
      </c>
      <c r="S1015">
        <v>0.12712999999999999</v>
      </c>
      <c r="T1015" s="1">
        <v>1</v>
      </c>
      <c r="U1015" s="1">
        <v>2</v>
      </c>
      <c r="V1015" s="1">
        <v>0</v>
      </c>
      <c r="W1015" s="1" t="s">
        <v>49</v>
      </c>
      <c r="AC1015" s="1" t="s">
        <v>49</v>
      </c>
      <c r="AG1015" s="1" t="s">
        <v>50</v>
      </c>
      <c r="AH1015" s="1">
        <v>2</v>
      </c>
      <c r="AI1015">
        <v>10.80602</v>
      </c>
      <c r="AJ1015" s="1">
        <v>3.6020000000000003E-2</v>
      </c>
      <c r="AK1015">
        <v>2.0000000000000002E-5</v>
      </c>
    </row>
    <row r="1016" spans="1:37" x14ac:dyDescent="0.25">
      <c r="A1016" t="s">
        <v>491</v>
      </c>
      <c r="B1016">
        <v>1008290</v>
      </c>
      <c r="C1016">
        <v>2015</v>
      </c>
      <c r="D1016" t="s">
        <v>43</v>
      </c>
      <c r="E1016" t="s">
        <v>44</v>
      </c>
      <c r="F1016" t="s">
        <v>45</v>
      </c>
      <c r="G1016" s="1" t="s">
        <v>731</v>
      </c>
      <c r="I1016" s="1" t="s">
        <v>62</v>
      </c>
      <c r="K1016" t="s">
        <v>49</v>
      </c>
      <c r="L1016" s="1">
        <v>68982.22</v>
      </c>
      <c r="M1016">
        <v>93.13</v>
      </c>
      <c r="N1016">
        <v>24.58</v>
      </c>
      <c r="O1016">
        <v>66.650000000000006</v>
      </c>
      <c r="P1016">
        <v>5.9650000000000002E-2</v>
      </c>
      <c r="Q1016">
        <v>5.9650000000000002E-2</v>
      </c>
      <c r="R1016">
        <v>0.12712999999999999</v>
      </c>
      <c r="S1016">
        <v>0.12712999999999999</v>
      </c>
      <c r="T1016" s="1">
        <v>12</v>
      </c>
      <c r="U1016" s="1">
        <v>21</v>
      </c>
      <c r="V1016" s="1">
        <v>21</v>
      </c>
      <c r="W1016" s="1" t="s">
        <v>50</v>
      </c>
      <c r="X1016" s="1">
        <v>12</v>
      </c>
      <c r="Y1016">
        <v>2.9958800000000001</v>
      </c>
      <c r="Z1016">
        <v>2.3305400000000001</v>
      </c>
      <c r="AA1016">
        <v>0</v>
      </c>
      <c r="AB1016" s="1">
        <v>0</v>
      </c>
      <c r="AC1016" s="1" t="s">
        <v>49</v>
      </c>
      <c r="AG1016" s="1" t="s">
        <v>50</v>
      </c>
      <c r="AH1016" s="1">
        <v>9</v>
      </c>
      <c r="AI1016">
        <v>98.901830000000004</v>
      </c>
      <c r="AJ1016" s="1">
        <v>0.32963999999999999</v>
      </c>
      <c r="AK1016">
        <v>1.6000000000000001E-4</v>
      </c>
    </row>
    <row r="1017" spans="1:37" x14ac:dyDescent="0.25">
      <c r="A1017" t="s">
        <v>491</v>
      </c>
      <c r="B1017">
        <v>1008290</v>
      </c>
      <c r="C1017">
        <v>2015</v>
      </c>
      <c r="D1017" t="s">
        <v>43</v>
      </c>
      <c r="E1017" t="s">
        <v>44</v>
      </c>
      <c r="F1017" t="s">
        <v>45</v>
      </c>
      <c r="G1017" s="1" t="s">
        <v>732</v>
      </c>
      <c r="I1017" s="1" t="s">
        <v>47</v>
      </c>
      <c r="J1017" t="s">
        <v>86</v>
      </c>
      <c r="K1017" t="s">
        <v>49</v>
      </c>
      <c r="L1017" s="1">
        <v>747619.39</v>
      </c>
      <c r="M1017">
        <v>77.59</v>
      </c>
      <c r="N1017">
        <v>5.23</v>
      </c>
      <c r="O1017">
        <v>69.569999999999993</v>
      </c>
      <c r="P1017">
        <v>4.1200000000000004E-3</v>
      </c>
      <c r="Q1017">
        <v>5.9650000000000002E-2</v>
      </c>
      <c r="R1017">
        <v>0.12712999999999999</v>
      </c>
      <c r="S1017">
        <v>0.38855000000000001</v>
      </c>
      <c r="T1017" s="1">
        <v>160</v>
      </c>
      <c r="U1017" s="1">
        <v>19</v>
      </c>
      <c r="V1017" s="1">
        <v>0</v>
      </c>
      <c r="W1017" s="1" t="s">
        <v>50</v>
      </c>
      <c r="X1017" s="1">
        <v>19</v>
      </c>
      <c r="Y1017">
        <v>0.15351000000000001</v>
      </c>
      <c r="Z1017">
        <v>5.2859100000000003</v>
      </c>
      <c r="AA1017">
        <v>0</v>
      </c>
      <c r="AB1017" s="1">
        <v>0</v>
      </c>
      <c r="AC1017" s="1" t="s">
        <v>49</v>
      </c>
      <c r="AG1017" s="1" t="s">
        <v>50</v>
      </c>
      <c r="AH1017" s="1">
        <v>0</v>
      </c>
      <c r="AI1017">
        <v>32.730200000000004</v>
      </c>
      <c r="AJ1017" s="1">
        <v>0.15226999999999999</v>
      </c>
      <c r="AK1017">
        <v>6.0000000000000002E-5</v>
      </c>
    </row>
    <row r="1018" spans="1:37" x14ac:dyDescent="0.25">
      <c r="A1018" t="s">
        <v>491</v>
      </c>
      <c r="B1018">
        <v>1008290</v>
      </c>
      <c r="C1018">
        <v>2015</v>
      </c>
      <c r="D1018" t="s">
        <v>43</v>
      </c>
      <c r="E1018" t="s">
        <v>44</v>
      </c>
      <c r="F1018" t="s">
        <v>45</v>
      </c>
      <c r="G1018" s="1" t="s">
        <v>732</v>
      </c>
      <c r="I1018" s="1" t="s">
        <v>62</v>
      </c>
      <c r="K1018" t="s">
        <v>49</v>
      </c>
      <c r="L1018" s="1">
        <v>76113.850000000006</v>
      </c>
      <c r="M1018">
        <v>93.13</v>
      </c>
      <c r="N1018">
        <v>24.58</v>
      </c>
      <c r="O1018">
        <v>66.650000000000006</v>
      </c>
      <c r="P1018">
        <v>5.9650000000000002E-2</v>
      </c>
      <c r="Q1018">
        <v>5.9650000000000002E-2</v>
      </c>
      <c r="R1018">
        <v>0.12712999999999999</v>
      </c>
      <c r="S1018">
        <v>0.12712999999999999</v>
      </c>
      <c r="T1018" s="1">
        <v>8</v>
      </c>
      <c r="U1018" s="1">
        <v>8</v>
      </c>
      <c r="V1018" s="1">
        <v>8</v>
      </c>
      <c r="W1018" s="1" t="s">
        <v>50</v>
      </c>
      <c r="X1018" s="1">
        <v>7</v>
      </c>
      <c r="Y1018">
        <v>6.9433999999999996</v>
      </c>
      <c r="Z1018">
        <v>5.4013799999999996</v>
      </c>
      <c r="AA1018">
        <v>0</v>
      </c>
      <c r="AB1018" s="1">
        <v>0</v>
      </c>
      <c r="AC1018" s="1" t="s">
        <v>49</v>
      </c>
      <c r="AG1018" s="1" t="s">
        <v>50</v>
      </c>
      <c r="AH1018" s="1">
        <v>1</v>
      </c>
      <c r="AI1018">
        <v>19.387129999999999</v>
      </c>
      <c r="AJ1018" s="1">
        <v>9.0200000000000002E-2</v>
      </c>
      <c r="AK1018">
        <v>4.0000000000000003E-5</v>
      </c>
    </row>
    <row r="1019" spans="1:37" x14ac:dyDescent="0.25">
      <c r="A1019" t="s">
        <v>733</v>
      </c>
      <c r="B1019">
        <v>1009339</v>
      </c>
      <c r="C1019">
        <v>2015</v>
      </c>
      <c r="D1019" t="s">
        <v>43</v>
      </c>
      <c r="E1019" t="s">
        <v>44</v>
      </c>
      <c r="F1019" t="s">
        <v>45</v>
      </c>
      <c r="G1019" s="1" t="s">
        <v>732</v>
      </c>
      <c r="I1019" s="1" t="s">
        <v>47</v>
      </c>
      <c r="J1019" t="s">
        <v>243</v>
      </c>
      <c r="K1019" t="s">
        <v>49</v>
      </c>
      <c r="L1019" s="1">
        <v>4404.1899999999996</v>
      </c>
      <c r="M1019">
        <v>60</v>
      </c>
      <c r="N1019">
        <v>25</v>
      </c>
      <c r="O1019">
        <v>40.549999999999997</v>
      </c>
      <c r="P1019">
        <v>6.5630000000000003E-3</v>
      </c>
      <c r="Q1019">
        <v>6.5630000000000003E-3</v>
      </c>
      <c r="R1019">
        <v>0.851217</v>
      </c>
      <c r="S1019">
        <v>0.851217</v>
      </c>
      <c r="T1019" s="1">
        <v>1</v>
      </c>
      <c r="U1019" s="1">
        <v>3</v>
      </c>
      <c r="V1019" s="1">
        <v>0</v>
      </c>
      <c r="W1019" s="1" t="s">
        <v>49</v>
      </c>
      <c r="AC1019" s="1" t="s">
        <v>50</v>
      </c>
      <c r="AD1019" s="1">
        <v>3</v>
      </c>
      <c r="AE1019">
        <v>1.4515E-2</v>
      </c>
      <c r="AF1019" s="1">
        <v>0.69943940000000004</v>
      </c>
      <c r="AG1019" s="1" t="s">
        <v>49</v>
      </c>
    </row>
    <row r="1020" spans="1:37" x14ac:dyDescent="0.25">
      <c r="A1020" t="s">
        <v>491</v>
      </c>
      <c r="B1020">
        <v>1008290</v>
      </c>
      <c r="C1020">
        <v>2015</v>
      </c>
      <c r="D1020" t="s">
        <v>43</v>
      </c>
      <c r="E1020" t="s">
        <v>44</v>
      </c>
      <c r="F1020" t="s">
        <v>45</v>
      </c>
      <c r="G1020" s="1" t="s">
        <v>734</v>
      </c>
      <c r="I1020" s="1" t="s">
        <v>47</v>
      </c>
      <c r="J1020" t="s">
        <v>86</v>
      </c>
      <c r="K1020" t="s">
        <v>49</v>
      </c>
      <c r="L1020" s="1">
        <v>190158.41</v>
      </c>
      <c r="M1020">
        <v>120</v>
      </c>
      <c r="N1020">
        <v>35</v>
      </c>
      <c r="O1020">
        <v>67.58</v>
      </c>
      <c r="P1020">
        <v>4.5500000000000002E-3</v>
      </c>
      <c r="Q1020">
        <v>6.0040000000000003E-2</v>
      </c>
      <c r="R1020">
        <v>0.1368</v>
      </c>
      <c r="S1020">
        <v>0.32846999999999998</v>
      </c>
      <c r="T1020" s="1">
        <v>23</v>
      </c>
      <c r="U1020" s="1">
        <v>23</v>
      </c>
      <c r="V1020" s="1">
        <v>4</v>
      </c>
      <c r="W1020" s="1" t="s">
        <v>50</v>
      </c>
      <c r="X1020" s="1">
        <v>21</v>
      </c>
      <c r="Y1020">
        <v>11.888680000000001</v>
      </c>
      <c r="Z1020">
        <v>17.03567</v>
      </c>
      <c r="AA1020">
        <v>0</v>
      </c>
      <c r="AB1020" s="1">
        <v>0</v>
      </c>
      <c r="AC1020" s="1" t="s">
        <v>49</v>
      </c>
      <c r="AG1020" s="1" t="s">
        <v>50</v>
      </c>
      <c r="AH1020" s="1">
        <v>2</v>
      </c>
      <c r="AI1020">
        <v>35.342120000000001</v>
      </c>
      <c r="AJ1020" s="1">
        <v>0.14862</v>
      </c>
      <c r="AK1020">
        <v>6.0000000000000002E-5</v>
      </c>
    </row>
    <row r="1021" spans="1:37" x14ac:dyDescent="0.25">
      <c r="A1021" t="s">
        <v>491</v>
      </c>
      <c r="B1021">
        <v>1008290</v>
      </c>
      <c r="C1021">
        <v>2015</v>
      </c>
      <c r="D1021" t="s">
        <v>43</v>
      </c>
      <c r="E1021" t="s">
        <v>44</v>
      </c>
      <c r="F1021" t="s">
        <v>45</v>
      </c>
      <c r="G1021" s="1" t="s">
        <v>734</v>
      </c>
      <c r="I1021" s="1" t="s">
        <v>62</v>
      </c>
      <c r="K1021" t="s">
        <v>49</v>
      </c>
      <c r="L1021" s="1">
        <v>4253.16</v>
      </c>
      <c r="M1021">
        <v>120</v>
      </c>
      <c r="N1021">
        <v>35</v>
      </c>
      <c r="O1021">
        <v>66.650000000000006</v>
      </c>
      <c r="P1021">
        <v>6.0040000000000003E-2</v>
      </c>
      <c r="Q1021">
        <v>6.0040000000000003E-2</v>
      </c>
      <c r="R1021">
        <v>0.1368</v>
      </c>
      <c r="S1021">
        <v>0.1368</v>
      </c>
      <c r="T1021" s="1">
        <v>1</v>
      </c>
      <c r="U1021" s="1">
        <v>6</v>
      </c>
      <c r="V1021" s="1">
        <v>6</v>
      </c>
      <c r="W1021" s="1" t="s">
        <v>50</v>
      </c>
      <c r="X1021" s="1">
        <v>6</v>
      </c>
      <c r="Y1021">
        <v>0.43543999999999999</v>
      </c>
      <c r="Z1021">
        <v>0.36215000000000003</v>
      </c>
      <c r="AA1021">
        <v>0</v>
      </c>
      <c r="AB1021" s="1">
        <v>0</v>
      </c>
      <c r="AC1021" s="1" t="s">
        <v>49</v>
      </c>
      <c r="AG1021" s="1" t="s">
        <v>49</v>
      </c>
    </row>
    <row r="1022" spans="1:37" x14ac:dyDescent="0.25">
      <c r="A1022" t="s">
        <v>735</v>
      </c>
      <c r="B1022">
        <v>1008475</v>
      </c>
      <c r="C1022">
        <v>2015</v>
      </c>
      <c r="D1022" t="s">
        <v>43</v>
      </c>
      <c r="E1022" t="s">
        <v>44</v>
      </c>
      <c r="F1022" t="s">
        <v>45</v>
      </c>
      <c r="G1022" s="1" t="s">
        <v>734</v>
      </c>
      <c r="I1022" s="1" t="s">
        <v>47</v>
      </c>
      <c r="J1022" t="s">
        <v>736</v>
      </c>
      <c r="K1022" t="s">
        <v>49</v>
      </c>
      <c r="L1022" s="1">
        <v>30670.66</v>
      </c>
      <c r="M1022">
        <v>60</v>
      </c>
      <c r="N1022">
        <v>30</v>
      </c>
      <c r="O1022">
        <v>29</v>
      </c>
      <c r="P1022">
        <v>0.03</v>
      </c>
      <c r="Q1022">
        <v>0.03</v>
      </c>
      <c r="R1022">
        <v>0.23</v>
      </c>
      <c r="S1022">
        <v>0.23</v>
      </c>
      <c r="T1022" s="1">
        <v>2</v>
      </c>
      <c r="U1022" s="1">
        <v>7</v>
      </c>
      <c r="V1022" s="1">
        <v>0</v>
      </c>
      <c r="W1022" s="1" t="s">
        <v>49</v>
      </c>
      <c r="AC1022" s="1" t="s">
        <v>50</v>
      </c>
      <c r="AD1022" s="1">
        <v>7</v>
      </c>
      <c r="AE1022">
        <v>0.65</v>
      </c>
      <c r="AF1022" s="1">
        <v>1.35</v>
      </c>
      <c r="AG1022" s="1" t="s">
        <v>49</v>
      </c>
    </row>
    <row r="1023" spans="1:37" x14ac:dyDescent="0.25">
      <c r="A1023" t="s">
        <v>737</v>
      </c>
      <c r="B1023">
        <v>1008456</v>
      </c>
      <c r="C1023">
        <v>2015</v>
      </c>
      <c r="D1023" t="s">
        <v>43</v>
      </c>
      <c r="E1023" t="s">
        <v>44</v>
      </c>
      <c r="F1023" t="s">
        <v>45</v>
      </c>
      <c r="G1023" s="1" t="s">
        <v>734</v>
      </c>
      <c r="I1023" s="1" t="s">
        <v>62</v>
      </c>
      <c r="K1023" t="s">
        <v>49</v>
      </c>
      <c r="L1023" s="1">
        <v>1693150</v>
      </c>
      <c r="M1023">
        <v>75</v>
      </c>
      <c r="N1023">
        <v>103</v>
      </c>
      <c r="O1023">
        <v>41</v>
      </c>
      <c r="P1023">
        <v>5.0000000000000001E-3</v>
      </c>
      <c r="Q1023">
        <v>5.0000000000000001E-3</v>
      </c>
      <c r="R1023">
        <v>0.20799999999999999</v>
      </c>
      <c r="S1023">
        <v>0.20799999999999999</v>
      </c>
      <c r="T1023" s="1">
        <v>0</v>
      </c>
      <c r="U1023" s="1">
        <v>103</v>
      </c>
      <c r="V1023" s="1">
        <v>0</v>
      </c>
      <c r="W1023" s="1" t="s">
        <v>49</v>
      </c>
      <c r="AC1023" s="1" t="s">
        <v>50</v>
      </c>
      <c r="AD1023" s="1">
        <v>2</v>
      </c>
      <c r="AE1023">
        <v>0.1</v>
      </c>
      <c r="AF1023" s="1">
        <v>1.85</v>
      </c>
      <c r="AG1023" s="1" t="s">
        <v>50</v>
      </c>
      <c r="AH1023" s="1">
        <v>101</v>
      </c>
      <c r="AI1023">
        <v>3919.5</v>
      </c>
      <c r="AJ1023" s="1">
        <v>2.31</v>
      </c>
      <c r="AK1023">
        <v>6.0000000000000001E-3</v>
      </c>
    </row>
    <row r="1024" spans="1:37" x14ac:dyDescent="0.25">
      <c r="A1024" t="s">
        <v>493</v>
      </c>
      <c r="B1024">
        <v>1008544</v>
      </c>
      <c r="C1024">
        <v>2015</v>
      </c>
      <c r="D1024" t="s">
        <v>43</v>
      </c>
      <c r="E1024" t="s">
        <v>44</v>
      </c>
      <c r="F1024" t="s">
        <v>45</v>
      </c>
      <c r="G1024" s="1" t="s">
        <v>738</v>
      </c>
      <c r="I1024" s="1" t="s">
        <v>47</v>
      </c>
      <c r="J1024" t="s">
        <v>86</v>
      </c>
      <c r="K1024" t="s">
        <v>49</v>
      </c>
      <c r="L1024" s="1">
        <v>1591354.5918000001</v>
      </c>
      <c r="M1024">
        <v>86.61</v>
      </c>
      <c r="N1024">
        <v>12.55</v>
      </c>
      <c r="O1024">
        <v>47.42</v>
      </c>
      <c r="P1024">
        <v>2E-3</v>
      </c>
      <c r="Q1024">
        <v>3.0000000000000001E-3</v>
      </c>
      <c r="R1024">
        <v>7.0999999999999994E-2</v>
      </c>
      <c r="S1024">
        <v>0.26</v>
      </c>
      <c r="T1024" s="1">
        <v>39</v>
      </c>
      <c r="U1024" s="1">
        <v>67</v>
      </c>
      <c r="V1024" s="1">
        <v>0</v>
      </c>
      <c r="W1024" s="1" t="s">
        <v>50</v>
      </c>
      <c r="X1024" s="1">
        <v>56</v>
      </c>
      <c r="Y1024">
        <v>3.9404200999999999</v>
      </c>
      <c r="Z1024">
        <v>125.91766990000001</v>
      </c>
      <c r="AA1024">
        <v>0.1</v>
      </c>
      <c r="AB1024" s="1">
        <v>3.1</v>
      </c>
      <c r="AC1024" s="1" t="s">
        <v>50</v>
      </c>
      <c r="AD1024" s="1">
        <v>3</v>
      </c>
      <c r="AE1024">
        <v>0</v>
      </c>
      <c r="AF1024" s="1">
        <v>0.9</v>
      </c>
      <c r="AG1024" s="1" t="s">
        <v>50</v>
      </c>
      <c r="AH1024" s="1">
        <v>49</v>
      </c>
      <c r="AI1024">
        <v>417.2</v>
      </c>
      <c r="AJ1024" s="1">
        <v>0.2</v>
      </c>
      <c r="AK1024">
        <v>0</v>
      </c>
    </row>
    <row r="1025" spans="1:37" x14ac:dyDescent="0.25">
      <c r="A1025" t="s">
        <v>491</v>
      </c>
      <c r="B1025">
        <v>1008290</v>
      </c>
      <c r="C1025">
        <v>2015</v>
      </c>
      <c r="D1025" t="s">
        <v>43</v>
      </c>
      <c r="E1025" t="s">
        <v>44</v>
      </c>
      <c r="F1025" t="s">
        <v>45</v>
      </c>
      <c r="G1025" s="1" t="s">
        <v>739</v>
      </c>
      <c r="I1025" s="1" t="s">
        <v>47</v>
      </c>
      <c r="J1025" t="s">
        <v>86</v>
      </c>
      <c r="K1025" t="s">
        <v>49</v>
      </c>
      <c r="L1025" s="1">
        <v>138628.75</v>
      </c>
      <c r="M1025">
        <v>75</v>
      </c>
      <c r="N1025">
        <v>2</v>
      </c>
      <c r="O1025">
        <v>70.06</v>
      </c>
      <c r="P1025">
        <v>4.1200000000000004E-3</v>
      </c>
      <c r="Q1025">
        <v>4.1200000000000004E-3</v>
      </c>
      <c r="R1025">
        <v>0.38855000000000001</v>
      </c>
      <c r="S1025">
        <v>0.38855000000000001</v>
      </c>
      <c r="T1025" s="1">
        <v>16</v>
      </c>
      <c r="U1025" s="1">
        <v>5</v>
      </c>
      <c r="V1025" s="1">
        <v>0</v>
      </c>
      <c r="W1025" s="1" t="s">
        <v>50</v>
      </c>
      <c r="X1025" s="1">
        <v>5</v>
      </c>
      <c r="Y1025">
        <v>2.9049999999999999E-2</v>
      </c>
      <c r="Z1025">
        <v>1.0001899999999999</v>
      </c>
      <c r="AA1025">
        <v>0</v>
      </c>
      <c r="AB1025" s="1">
        <v>0</v>
      </c>
      <c r="AC1025" s="1" t="s">
        <v>49</v>
      </c>
      <c r="AG1025" s="1" t="s">
        <v>49</v>
      </c>
    </row>
    <row r="1026" spans="1:37" x14ac:dyDescent="0.25">
      <c r="A1026" t="s">
        <v>491</v>
      </c>
      <c r="B1026">
        <v>1008290</v>
      </c>
      <c r="C1026">
        <v>2015</v>
      </c>
      <c r="D1026" t="s">
        <v>43</v>
      </c>
      <c r="E1026" t="s">
        <v>44</v>
      </c>
      <c r="F1026" t="s">
        <v>45</v>
      </c>
      <c r="G1026" s="1" t="s">
        <v>740</v>
      </c>
      <c r="I1026" s="1" t="s">
        <v>47</v>
      </c>
      <c r="J1026" t="s">
        <v>86</v>
      </c>
      <c r="K1026" t="s">
        <v>49</v>
      </c>
      <c r="L1026" s="1">
        <v>1624889.49</v>
      </c>
      <c r="M1026">
        <v>83.87</v>
      </c>
      <c r="N1026">
        <v>25.15</v>
      </c>
      <c r="O1026">
        <v>67.7</v>
      </c>
      <c r="P1026">
        <v>3.9500000000000004E-3</v>
      </c>
      <c r="Q1026">
        <v>6.1760000000000002E-2</v>
      </c>
      <c r="R1026">
        <v>0.12341000000000001</v>
      </c>
      <c r="S1026">
        <v>0.43587999999999999</v>
      </c>
      <c r="T1026" s="1">
        <v>108</v>
      </c>
      <c r="U1026" s="1">
        <v>92</v>
      </c>
      <c r="V1026" s="1">
        <v>0</v>
      </c>
      <c r="W1026" s="1" t="s">
        <v>50</v>
      </c>
      <c r="X1026" s="1">
        <v>51</v>
      </c>
      <c r="Y1026">
        <v>30.896360000000001</v>
      </c>
      <c r="Z1026">
        <v>61.26041</v>
      </c>
      <c r="AA1026">
        <v>0</v>
      </c>
      <c r="AB1026" s="1">
        <v>0</v>
      </c>
      <c r="AC1026" s="1" t="s">
        <v>50</v>
      </c>
      <c r="AD1026" s="1">
        <v>37</v>
      </c>
      <c r="AE1026">
        <v>23.213750000000001</v>
      </c>
      <c r="AF1026" s="1">
        <v>124.56805</v>
      </c>
      <c r="AG1026" s="1" t="s">
        <v>50</v>
      </c>
      <c r="AH1026" s="1">
        <v>4</v>
      </c>
      <c r="AI1026">
        <v>3.8786700000000001</v>
      </c>
      <c r="AJ1026" s="1">
        <v>8.7600000000000004E-3</v>
      </c>
      <c r="AK1026">
        <v>1.0000000000000001E-5</v>
      </c>
    </row>
    <row r="1027" spans="1:37" x14ac:dyDescent="0.25">
      <c r="A1027" t="s">
        <v>491</v>
      </c>
      <c r="B1027">
        <v>1008290</v>
      </c>
      <c r="C1027">
        <v>2015</v>
      </c>
      <c r="D1027" t="s">
        <v>43</v>
      </c>
      <c r="E1027" t="s">
        <v>44</v>
      </c>
      <c r="F1027" t="s">
        <v>45</v>
      </c>
      <c r="G1027" s="1" t="s">
        <v>740</v>
      </c>
      <c r="I1027" s="1" t="s">
        <v>62</v>
      </c>
      <c r="K1027" t="s">
        <v>49</v>
      </c>
      <c r="L1027" s="1">
        <v>4170.7</v>
      </c>
      <c r="M1027">
        <v>85.75</v>
      </c>
      <c r="N1027">
        <v>17.66</v>
      </c>
      <c r="O1027">
        <v>66.650000000000006</v>
      </c>
      <c r="P1027">
        <v>5.9560000000000002E-2</v>
      </c>
      <c r="Q1027">
        <v>5.9560000000000002E-2</v>
      </c>
      <c r="R1027">
        <v>0.12341000000000001</v>
      </c>
      <c r="S1027">
        <v>0.12341000000000001</v>
      </c>
      <c r="T1027" s="1">
        <v>1</v>
      </c>
      <c r="U1027" s="1">
        <v>2</v>
      </c>
      <c r="V1027" s="1">
        <v>2</v>
      </c>
      <c r="W1027" s="1" t="s">
        <v>49</v>
      </c>
      <c r="AC1027" s="1" t="s">
        <v>50</v>
      </c>
      <c r="AD1027" s="1">
        <v>2</v>
      </c>
      <c r="AE1027">
        <v>0.33154</v>
      </c>
      <c r="AF1027" s="1">
        <v>0.25075999999999998</v>
      </c>
      <c r="AG1027" s="1" t="s">
        <v>49</v>
      </c>
    </row>
    <row r="1028" spans="1:37" x14ac:dyDescent="0.25">
      <c r="A1028" t="s">
        <v>733</v>
      </c>
      <c r="B1028">
        <v>1009339</v>
      </c>
      <c r="C1028">
        <v>2015</v>
      </c>
      <c r="D1028" t="s">
        <v>43</v>
      </c>
      <c r="E1028" t="s">
        <v>44</v>
      </c>
      <c r="F1028" t="s">
        <v>45</v>
      </c>
      <c r="G1028" s="1" t="s">
        <v>740</v>
      </c>
      <c r="I1028" s="1" t="s">
        <v>47</v>
      </c>
      <c r="J1028" t="s">
        <v>243</v>
      </c>
      <c r="K1028" t="s">
        <v>49</v>
      </c>
      <c r="L1028" s="1">
        <v>12418.59</v>
      </c>
      <c r="M1028">
        <v>60</v>
      </c>
      <c r="N1028">
        <v>25</v>
      </c>
      <c r="O1028">
        <v>42.64</v>
      </c>
      <c r="P1028">
        <v>6.0000000000000001E-3</v>
      </c>
      <c r="Q1028">
        <v>6.5630000000000003E-3</v>
      </c>
      <c r="R1028">
        <v>0.85099999999999998</v>
      </c>
      <c r="S1028">
        <v>0.851217</v>
      </c>
      <c r="T1028" s="1">
        <v>1</v>
      </c>
      <c r="U1028" s="1">
        <v>4</v>
      </c>
      <c r="V1028" s="1">
        <v>0</v>
      </c>
      <c r="W1028" s="1" t="s">
        <v>49</v>
      </c>
      <c r="AC1028" s="1" t="s">
        <v>50</v>
      </c>
      <c r="AD1028" s="1">
        <v>4</v>
      </c>
      <c r="AE1028">
        <v>4.08233E-2</v>
      </c>
      <c r="AF1028" s="1">
        <v>1.9477256000000001</v>
      </c>
      <c r="AG1028" s="1" t="s">
        <v>49</v>
      </c>
    </row>
    <row r="1029" spans="1:37" x14ac:dyDescent="0.25">
      <c r="A1029" t="s">
        <v>493</v>
      </c>
      <c r="B1029">
        <v>1008544</v>
      </c>
      <c r="C1029">
        <v>2015</v>
      </c>
      <c r="D1029" t="s">
        <v>43</v>
      </c>
      <c r="E1029" t="s">
        <v>44</v>
      </c>
      <c r="F1029" t="s">
        <v>45</v>
      </c>
      <c r="G1029" s="1" t="s">
        <v>740</v>
      </c>
      <c r="I1029" s="1" t="s">
        <v>47</v>
      </c>
      <c r="J1029" t="s">
        <v>86</v>
      </c>
      <c r="K1029" t="s">
        <v>49</v>
      </c>
      <c r="L1029" s="1">
        <v>717704.63549999997</v>
      </c>
      <c r="M1029">
        <v>79.39</v>
      </c>
      <c r="N1029">
        <v>32.01</v>
      </c>
      <c r="O1029">
        <v>48.29</v>
      </c>
      <c r="P1029">
        <v>0</v>
      </c>
      <c r="Q1029">
        <v>2E-3</v>
      </c>
      <c r="R1029">
        <v>5.6000000000000001E-2</v>
      </c>
      <c r="S1029">
        <v>0.26</v>
      </c>
      <c r="T1029" s="1">
        <v>26</v>
      </c>
      <c r="U1029" s="1">
        <v>48</v>
      </c>
      <c r="V1029" s="1">
        <v>0</v>
      </c>
      <c r="W1029" s="1" t="s">
        <v>50</v>
      </c>
      <c r="X1029" s="1">
        <v>36</v>
      </c>
      <c r="Y1029">
        <v>5.7995E-3</v>
      </c>
      <c r="Z1029">
        <v>39.361284699999999</v>
      </c>
      <c r="AA1029">
        <v>0</v>
      </c>
      <c r="AB1029" s="1">
        <v>1.4</v>
      </c>
      <c r="AC1029" s="1" t="s">
        <v>49</v>
      </c>
      <c r="AG1029" s="1" t="s">
        <v>50</v>
      </c>
      <c r="AH1029" s="1">
        <v>29</v>
      </c>
      <c r="AI1029">
        <v>138.69999999999999</v>
      </c>
      <c r="AJ1029" s="1">
        <v>0.1</v>
      </c>
      <c r="AK1029">
        <v>0</v>
      </c>
    </row>
    <row r="1030" spans="1:37" x14ac:dyDescent="0.25">
      <c r="A1030" t="s">
        <v>741</v>
      </c>
      <c r="B1030">
        <v>1008700</v>
      </c>
      <c r="C1030">
        <v>2015</v>
      </c>
      <c r="D1030" t="s">
        <v>43</v>
      </c>
      <c r="E1030" t="s">
        <v>44</v>
      </c>
      <c r="F1030" t="s">
        <v>45</v>
      </c>
      <c r="G1030" s="1" t="s">
        <v>740</v>
      </c>
      <c r="I1030" s="1" t="s">
        <v>47</v>
      </c>
      <c r="J1030" t="s">
        <v>86</v>
      </c>
      <c r="K1030" t="s">
        <v>49</v>
      </c>
      <c r="L1030" s="1">
        <v>40947.542800000003</v>
      </c>
      <c r="M1030">
        <v>84.2</v>
      </c>
      <c r="N1030">
        <v>64.5</v>
      </c>
      <c r="O1030">
        <v>54.93</v>
      </c>
      <c r="P1030">
        <v>0</v>
      </c>
      <c r="Q1030">
        <v>0</v>
      </c>
      <c r="R1030">
        <v>5.8000000000000003E-2</v>
      </c>
      <c r="S1030">
        <v>5.8000000000000003E-2</v>
      </c>
      <c r="T1030" s="1">
        <v>6</v>
      </c>
      <c r="U1030" s="1">
        <v>16</v>
      </c>
      <c r="V1030" s="1">
        <v>0</v>
      </c>
      <c r="W1030" s="1" t="s">
        <v>50</v>
      </c>
      <c r="X1030" s="1">
        <v>3</v>
      </c>
      <c r="Y1030">
        <v>1.44136E-2</v>
      </c>
      <c r="Z1030">
        <v>0.68409640000000005</v>
      </c>
      <c r="AA1030">
        <v>0</v>
      </c>
      <c r="AB1030" s="1">
        <v>0</v>
      </c>
      <c r="AC1030" s="1" t="s">
        <v>50</v>
      </c>
      <c r="AD1030" s="1">
        <v>7</v>
      </c>
      <c r="AE1030">
        <v>0</v>
      </c>
      <c r="AF1030" s="1">
        <v>2.2000000000000002</v>
      </c>
      <c r="AG1030" s="1" t="s">
        <v>50</v>
      </c>
      <c r="AH1030" s="1">
        <v>9</v>
      </c>
      <c r="AI1030">
        <v>235.9</v>
      </c>
      <c r="AJ1030" s="1">
        <v>0</v>
      </c>
      <c r="AK1030">
        <v>0</v>
      </c>
    </row>
    <row r="1031" spans="1:37" x14ac:dyDescent="0.25">
      <c r="A1031" t="s">
        <v>742</v>
      </c>
      <c r="B1031">
        <v>1009813</v>
      </c>
      <c r="C1031">
        <v>2015</v>
      </c>
      <c r="D1031" t="s">
        <v>43</v>
      </c>
      <c r="E1031" t="s">
        <v>44</v>
      </c>
      <c r="F1031" t="s">
        <v>45</v>
      </c>
      <c r="G1031" s="1" t="s">
        <v>743</v>
      </c>
      <c r="I1031" s="1" t="s">
        <v>47</v>
      </c>
      <c r="J1031" t="s">
        <v>48</v>
      </c>
      <c r="K1031" t="s">
        <v>49</v>
      </c>
      <c r="L1031" s="1">
        <v>60345</v>
      </c>
      <c r="M1031">
        <v>70</v>
      </c>
      <c r="N1031">
        <v>30</v>
      </c>
      <c r="O1031">
        <v>43</v>
      </c>
      <c r="P1031">
        <v>4.0000000000000001E-3</v>
      </c>
      <c r="Q1031">
        <v>4.0000000000000001E-3</v>
      </c>
      <c r="R1031">
        <v>0.30099999999999999</v>
      </c>
      <c r="S1031">
        <v>0.30099999999999999</v>
      </c>
      <c r="T1031" s="1">
        <v>0</v>
      </c>
      <c r="U1031" s="1">
        <v>30</v>
      </c>
      <c r="V1031" s="1">
        <v>0</v>
      </c>
      <c r="W1031" s="1" t="s">
        <v>49</v>
      </c>
      <c r="AC1031" s="1" t="s">
        <v>50</v>
      </c>
      <c r="AD1031" s="1">
        <v>30</v>
      </c>
      <c r="AE1031">
        <v>0.03</v>
      </c>
      <c r="AF1031" s="1">
        <v>0.3</v>
      </c>
      <c r="AG1031" s="1" t="s">
        <v>49</v>
      </c>
    </row>
    <row r="1032" spans="1:37" x14ac:dyDescent="0.25">
      <c r="A1032" t="s">
        <v>744</v>
      </c>
      <c r="B1032">
        <v>1008642</v>
      </c>
      <c r="C1032">
        <v>2015</v>
      </c>
      <c r="D1032" t="s">
        <v>43</v>
      </c>
      <c r="E1032" t="s">
        <v>44</v>
      </c>
      <c r="F1032" t="s">
        <v>45</v>
      </c>
      <c r="G1032" s="1" t="s">
        <v>743</v>
      </c>
      <c r="I1032" s="1" t="s">
        <v>62</v>
      </c>
      <c r="K1032" t="s">
        <v>49</v>
      </c>
      <c r="L1032" s="1">
        <v>57083.86</v>
      </c>
      <c r="M1032">
        <v>130</v>
      </c>
      <c r="N1032">
        <v>75</v>
      </c>
      <c r="O1032">
        <v>51.3</v>
      </c>
      <c r="P1032">
        <v>8.0649999999999993E-3</v>
      </c>
      <c r="Q1032">
        <v>8.0649999999999993E-3</v>
      </c>
      <c r="R1032">
        <v>0.178091</v>
      </c>
      <c r="S1032">
        <v>0.178091</v>
      </c>
      <c r="T1032" s="1">
        <v>6</v>
      </c>
      <c r="U1032" s="1">
        <v>4</v>
      </c>
      <c r="V1032" s="1">
        <v>0</v>
      </c>
      <c r="W1032" s="1" t="s">
        <v>50</v>
      </c>
      <c r="X1032" s="1">
        <v>4</v>
      </c>
      <c r="Y1032">
        <v>0</v>
      </c>
      <c r="Z1032">
        <v>0.15</v>
      </c>
      <c r="AA1032">
        <v>0</v>
      </c>
      <c r="AB1032" s="1">
        <v>0</v>
      </c>
      <c r="AC1032" s="1" t="s">
        <v>49</v>
      </c>
      <c r="AG1032" s="1" t="s">
        <v>50</v>
      </c>
      <c r="AH1032" s="1">
        <v>4</v>
      </c>
      <c r="AI1032">
        <v>187.6</v>
      </c>
      <c r="AJ1032" s="1">
        <v>0.1</v>
      </c>
      <c r="AK1032">
        <v>0</v>
      </c>
    </row>
    <row r="1033" spans="1:37" x14ac:dyDescent="0.25">
      <c r="A1033" t="s">
        <v>491</v>
      </c>
      <c r="B1033">
        <v>1008290</v>
      </c>
      <c r="C1033">
        <v>2015</v>
      </c>
      <c r="D1033" t="s">
        <v>43</v>
      </c>
      <c r="E1033" t="s">
        <v>44</v>
      </c>
      <c r="F1033" t="s">
        <v>45</v>
      </c>
      <c r="G1033" s="1" t="s">
        <v>745</v>
      </c>
      <c r="I1033" s="1" t="s">
        <v>62</v>
      </c>
      <c r="K1033" t="s">
        <v>49</v>
      </c>
      <c r="L1033" s="1">
        <v>19675.150000000001</v>
      </c>
      <c r="M1033">
        <v>93.13</v>
      </c>
      <c r="N1033">
        <v>24.58</v>
      </c>
      <c r="O1033">
        <v>66.650000000000006</v>
      </c>
      <c r="P1033">
        <v>5.9650000000000002E-2</v>
      </c>
      <c r="Q1033">
        <v>5.9650000000000002E-2</v>
      </c>
      <c r="R1033">
        <v>0.12712999999999999</v>
      </c>
      <c r="S1033">
        <v>0.12712999999999999</v>
      </c>
      <c r="T1033" s="1">
        <v>2</v>
      </c>
      <c r="U1033" s="1">
        <v>2</v>
      </c>
      <c r="V1033" s="1">
        <v>2</v>
      </c>
      <c r="W1033" s="1" t="s">
        <v>50</v>
      </c>
      <c r="X1033" s="1">
        <v>2</v>
      </c>
      <c r="Y1033">
        <v>2.0317400000000001</v>
      </c>
      <c r="Z1033">
        <v>1.5805199999999999</v>
      </c>
      <c r="AA1033">
        <v>0</v>
      </c>
      <c r="AB1033" s="1">
        <v>0</v>
      </c>
      <c r="AC1033" s="1" t="s">
        <v>49</v>
      </c>
      <c r="AG1033" s="1" t="s">
        <v>49</v>
      </c>
    </row>
    <row r="1034" spans="1:37" x14ac:dyDescent="0.25">
      <c r="A1034" t="s">
        <v>491</v>
      </c>
      <c r="B1034">
        <v>1008290</v>
      </c>
      <c r="C1034">
        <v>2015</v>
      </c>
      <c r="D1034" t="s">
        <v>43</v>
      </c>
      <c r="E1034" t="s">
        <v>44</v>
      </c>
      <c r="F1034" t="s">
        <v>45</v>
      </c>
      <c r="G1034" s="1" t="s">
        <v>746</v>
      </c>
      <c r="I1034" s="1" t="s">
        <v>47</v>
      </c>
      <c r="J1034" t="s">
        <v>86</v>
      </c>
      <c r="K1034" t="s">
        <v>49</v>
      </c>
      <c r="L1034" s="1">
        <v>48401.23</v>
      </c>
      <c r="M1034">
        <v>93.13</v>
      </c>
      <c r="N1034">
        <v>24.58</v>
      </c>
      <c r="O1034">
        <v>66.650000000000006</v>
      </c>
      <c r="P1034">
        <v>5.9650000000000002E-2</v>
      </c>
      <c r="Q1034">
        <v>5.9650000000000002E-2</v>
      </c>
      <c r="R1034">
        <v>0.12712999999999999</v>
      </c>
      <c r="S1034">
        <v>0.12712999999999999</v>
      </c>
      <c r="T1034" s="1">
        <v>2</v>
      </c>
      <c r="U1034" s="1">
        <v>3</v>
      </c>
      <c r="V1034" s="1">
        <v>0</v>
      </c>
      <c r="W1034" s="1" t="s">
        <v>50</v>
      </c>
      <c r="X1034" s="1">
        <v>3</v>
      </c>
      <c r="Y1034">
        <v>4.9981200000000001</v>
      </c>
      <c r="Z1034">
        <v>3.8881100000000002</v>
      </c>
      <c r="AA1034">
        <v>0</v>
      </c>
      <c r="AB1034" s="1">
        <v>0</v>
      </c>
      <c r="AC1034" s="1" t="s">
        <v>49</v>
      </c>
      <c r="AG1034" s="1" t="s">
        <v>49</v>
      </c>
    </row>
    <row r="1035" spans="1:37" x14ac:dyDescent="0.25">
      <c r="A1035" t="s">
        <v>747</v>
      </c>
      <c r="B1035">
        <v>1008807</v>
      </c>
      <c r="C1035">
        <v>2015</v>
      </c>
      <c r="D1035" t="s">
        <v>43</v>
      </c>
      <c r="E1035" t="s">
        <v>44</v>
      </c>
      <c r="F1035" t="s">
        <v>45</v>
      </c>
      <c r="G1035" s="1" t="s">
        <v>748</v>
      </c>
      <c r="I1035" s="1" t="s">
        <v>62</v>
      </c>
      <c r="K1035" t="s">
        <v>49</v>
      </c>
      <c r="L1035" s="1">
        <v>17380.3</v>
      </c>
      <c r="M1035">
        <v>133.30000000000001</v>
      </c>
      <c r="N1035">
        <v>35</v>
      </c>
      <c r="O1035">
        <v>35.200000000000003</v>
      </c>
      <c r="P1035">
        <v>0</v>
      </c>
      <c r="Q1035">
        <v>0</v>
      </c>
      <c r="R1035">
        <v>7.7499999999999999E-3</v>
      </c>
      <c r="S1035">
        <v>7.7499999999999999E-3</v>
      </c>
      <c r="T1035" s="1">
        <v>3</v>
      </c>
      <c r="U1035" s="1">
        <v>22</v>
      </c>
      <c r="V1035" s="1">
        <v>0</v>
      </c>
      <c r="W1035" s="1" t="s">
        <v>49</v>
      </c>
      <c r="AC1035" s="1" t="s">
        <v>50</v>
      </c>
      <c r="AD1035" s="1">
        <v>22</v>
      </c>
      <c r="AE1035">
        <v>0</v>
      </c>
      <c r="AF1035" s="1">
        <v>1.3349419</v>
      </c>
      <c r="AG1035" s="1" t="s">
        <v>49</v>
      </c>
    </row>
    <row r="1036" spans="1:37" x14ac:dyDescent="0.25">
      <c r="A1036" t="s">
        <v>749</v>
      </c>
      <c r="B1036">
        <v>1008529</v>
      </c>
      <c r="C1036">
        <v>2015</v>
      </c>
      <c r="D1036" t="s">
        <v>43</v>
      </c>
      <c r="E1036" t="s">
        <v>44</v>
      </c>
      <c r="F1036" t="s">
        <v>45</v>
      </c>
      <c r="G1036" s="1" t="s">
        <v>750</v>
      </c>
      <c r="I1036" s="1" t="s">
        <v>47</v>
      </c>
      <c r="J1036" t="s">
        <v>86</v>
      </c>
      <c r="K1036" t="s">
        <v>49</v>
      </c>
      <c r="L1036" s="1">
        <v>14791.21</v>
      </c>
      <c r="M1036">
        <v>123.33</v>
      </c>
      <c r="N1036">
        <v>35</v>
      </c>
      <c r="O1036">
        <v>34.89</v>
      </c>
      <c r="P1036">
        <v>5.9199999999999999E-3</v>
      </c>
      <c r="Q1036">
        <v>4.6379999999999998E-2</v>
      </c>
      <c r="R1036">
        <v>0.32255</v>
      </c>
      <c r="S1036">
        <v>0.74407999999999996</v>
      </c>
      <c r="T1036" s="1">
        <v>3</v>
      </c>
      <c r="U1036" s="1">
        <v>6</v>
      </c>
      <c r="V1036" s="1">
        <v>0</v>
      </c>
      <c r="W1036" s="1" t="s">
        <v>49</v>
      </c>
      <c r="AC1036" s="1" t="s">
        <v>50</v>
      </c>
      <c r="AD1036" s="1">
        <v>6</v>
      </c>
      <c r="AE1036">
        <v>0.17330000000000001</v>
      </c>
      <c r="AF1036" s="1">
        <v>1.4394</v>
      </c>
      <c r="AG1036" s="1" t="s">
        <v>49</v>
      </c>
    </row>
    <row r="1037" spans="1:37" x14ac:dyDescent="0.25">
      <c r="A1037" t="s">
        <v>751</v>
      </c>
      <c r="B1037">
        <v>1008383</v>
      </c>
      <c r="C1037">
        <v>2015</v>
      </c>
      <c r="D1037" t="s">
        <v>43</v>
      </c>
      <c r="E1037" t="s">
        <v>44</v>
      </c>
      <c r="F1037" t="s">
        <v>45</v>
      </c>
      <c r="G1037" s="1" t="s">
        <v>750</v>
      </c>
      <c r="I1037" s="1" t="s">
        <v>47</v>
      </c>
      <c r="J1037" t="s">
        <v>604</v>
      </c>
      <c r="K1037" t="s">
        <v>49</v>
      </c>
      <c r="L1037" s="1">
        <v>19494.97</v>
      </c>
      <c r="M1037">
        <v>0</v>
      </c>
      <c r="N1037">
        <v>0</v>
      </c>
      <c r="O1037">
        <v>50</v>
      </c>
      <c r="P1037">
        <v>1.8E-3</v>
      </c>
      <c r="Q1037">
        <v>5.1000000000000004E-3</v>
      </c>
      <c r="R1037">
        <v>0.82869999999999999</v>
      </c>
      <c r="S1037">
        <v>0.84899999999999998</v>
      </c>
      <c r="T1037" s="1">
        <v>2</v>
      </c>
      <c r="U1037" s="1">
        <v>6</v>
      </c>
      <c r="V1037" s="1">
        <v>0</v>
      </c>
      <c r="W1037" s="1" t="s">
        <v>49</v>
      </c>
      <c r="AC1037" s="1" t="s">
        <v>49</v>
      </c>
      <c r="AG1037" s="1" t="s">
        <v>50</v>
      </c>
      <c r="AH1037" s="1">
        <v>6</v>
      </c>
      <c r="AI1037">
        <v>91.706299999999999</v>
      </c>
      <c r="AJ1037" s="1">
        <v>0.53790000000000004</v>
      </c>
      <c r="AK1037">
        <v>2.0000000000000001E-4</v>
      </c>
    </row>
    <row r="1038" spans="1:37" x14ac:dyDescent="0.25">
      <c r="A1038" t="s">
        <v>752</v>
      </c>
      <c r="B1038">
        <v>1012070</v>
      </c>
      <c r="C1038">
        <v>2015</v>
      </c>
      <c r="D1038" t="s">
        <v>43</v>
      </c>
      <c r="E1038" t="s">
        <v>44</v>
      </c>
      <c r="F1038" t="s">
        <v>45</v>
      </c>
      <c r="G1038" s="1" t="s">
        <v>753</v>
      </c>
      <c r="I1038" s="1" t="s">
        <v>47</v>
      </c>
      <c r="J1038" t="s">
        <v>754</v>
      </c>
      <c r="K1038" t="s">
        <v>49</v>
      </c>
      <c r="L1038" s="1">
        <v>10199.530000000001</v>
      </c>
      <c r="M1038">
        <v>118</v>
      </c>
      <c r="N1038">
        <v>95</v>
      </c>
      <c r="O1038">
        <v>42</v>
      </c>
      <c r="P1038">
        <v>0</v>
      </c>
      <c r="Q1038">
        <v>0</v>
      </c>
      <c r="R1038">
        <v>0.20688500000000001</v>
      </c>
      <c r="S1038">
        <v>0.20688500000000001</v>
      </c>
      <c r="T1038" s="1">
        <v>1</v>
      </c>
      <c r="U1038" s="1">
        <v>2</v>
      </c>
      <c r="V1038" s="1">
        <v>0</v>
      </c>
      <c r="W1038" s="1" t="s">
        <v>49</v>
      </c>
      <c r="AC1038" s="1" t="s">
        <v>50</v>
      </c>
      <c r="AD1038" s="1">
        <v>2</v>
      </c>
      <c r="AE1038">
        <v>0</v>
      </c>
      <c r="AF1038" s="1">
        <v>2.5432161999999998</v>
      </c>
      <c r="AG1038" s="1" t="s">
        <v>49</v>
      </c>
    </row>
    <row r="1039" spans="1:37" x14ac:dyDescent="0.25">
      <c r="A1039" t="s">
        <v>752</v>
      </c>
      <c r="B1039">
        <v>1012070</v>
      </c>
      <c r="C1039">
        <v>2015</v>
      </c>
      <c r="D1039" t="s">
        <v>43</v>
      </c>
      <c r="E1039" t="s">
        <v>44</v>
      </c>
      <c r="F1039" t="s">
        <v>45</v>
      </c>
      <c r="G1039" s="1" t="s">
        <v>755</v>
      </c>
      <c r="I1039" s="1" t="s">
        <v>47</v>
      </c>
      <c r="J1039" t="s">
        <v>754</v>
      </c>
      <c r="K1039" t="s">
        <v>49</v>
      </c>
      <c r="L1039" s="1">
        <v>100149.94</v>
      </c>
      <c r="M1039">
        <v>118</v>
      </c>
      <c r="N1039">
        <v>95</v>
      </c>
      <c r="O1039">
        <v>42</v>
      </c>
      <c r="P1039">
        <v>0</v>
      </c>
      <c r="Q1039">
        <v>0</v>
      </c>
      <c r="R1039">
        <v>0.20688500000000001</v>
      </c>
      <c r="S1039">
        <v>0.20688500000000001</v>
      </c>
      <c r="T1039" s="1">
        <v>10</v>
      </c>
      <c r="U1039" s="1">
        <v>20</v>
      </c>
      <c r="V1039" s="1">
        <v>0</v>
      </c>
      <c r="W1039" s="1" t="s">
        <v>49</v>
      </c>
      <c r="AC1039" s="1" t="s">
        <v>50</v>
      </c>
      <c r="AD1039" s="1">
        <v>20</v>
      </c>
      <c r="AE1039">
        <v>0</v>
      </c>
      <c r="AF1039" s="1">
        <v>24.972027799999999</v>
      </c>
      <c r="AG1039" s="1" t="s">
        <v>49</v>
      </c>
    </row>
    <row r="1040" spans="1:37" x14ac:dyDescent="0.25">
      <c r="A1040" t="s">
        <v>756</v>
      </c>
      <c r="B1040">
        <v>1009264</v>
      </c>
      <c r="C1040">
        <v>2015</v>
      </c>
      <c r="D1040" t="s">
        <v>43</v>
      </c>
      <c r="E1040" t="s">
        <v>44</v>
      </c>
      <c r="F1040" t="s">
        <v>45</v>
      </c>
      <c r="G1040" s="1" t="s">
        <v>757</v>
      </c>
      <c r="I1040" s="1" t="s">
        <v>47</v>
      </c>
      <c r="J1040" t="s">
        <v>758</v>
      </c>
      <c r="K1040" t="s">
        <v>49</v>
      </c>
      <c r="L1040" s="1">
        <v>17488.52</v>
      </c>
      <c r="M1040">
        <v>75</v>
      </c>
      <c r="N1040">
        <v>139.69999999999999</v>
      </c>
      <c r="O1040">
        <v>38.67</v>
      </c>
      <c r="P1040">
        <v>3.48E-3</v>
      </c>
      <c r="Q1040">
        <v>3.8E-3</v>
      </c>
      <c r="R1040">
        <v>0.66159999999999997</v>
      </c>
      <c r="S1040">
        <v>0.76080000000000003</v>
      </c>
      <c r="T1040" s="1">
        <v>1</v>
      </c>
      <c r="U1040" s="1">
        <v>2</v>
      </c>
      <c r="V1040" s="1">
        <v>0</v>
      </c>
      <c r="W1040" s="1" t="s">
        <v>49</v>
      </c>
      <c r="AC1040" s="1" t="s">
        <v>50</v>
      </c>
      <c r="AD1040" s="1">
        <v>2</v>
      </c>
      <c r="AE1040">
        <v>0.59522070000000005</v>
      </c>
      <c r="AF1040" s="1">
        <v>9.8756804999999996</v>
      </c>
      <c r="AG1040" s="1" t="s">
        <v>49</v>
      </c>
    </row>
    <row r="1041" spans="1:37" x14ac:dyDescent="0.25">
      <c r="A1041" t="s">
        <v>759</v>
      </c>
      <c r="B1041">
        <v>1011395</v>
      </c>
      <c r="C1041">
        <v>2015</v>
      </c>
      <c r="D1041" t="s">
        <v>43</v>
      </c>
      <c r="E1041" t="s">
        <v>44</v>
      </c>
      <c r="F1041" t="s">
        <v>45</v>
      </c>
      <c r="G1041" s="1" t="s">
        <v>760</v>
      </c>
      <c r="I1041" s="1" t="s">
        <v>47</v>
      </c>
      <c r="J1041" t="s">
        <v>555</v>
      </c>
      <c r="K1041" t="s">
        <v>49</v>
      </c>
      <c r="L1041" s="1">
        <v>227676</v>
      </c>
      <c r="M1041">
        <v>80</v>
      </c>
      <c r="N1041">
        <v>35</v>
      </c>
      <c r="O1041">
        <v>42</v>
      </c>
      <c r="P1041">
        <v>2.0860000000000002E-3</v>
      </c>
      <c r="Q1041">
        <v>2.0860000000000002E-3</v>
      </c>
      <c r="R1041">
        <v>0.71017300000000005</v>
      </c>
      <c r="S1041">
        <v>0.71017300000000005</v>
      </c>
      <c r="T1041" s="1">
        <v>20</v>
      </c>
      <c r="U1041" s="1">
        <v>40</v>
      </c>
      <c r="V1041" s="1">
        <v>0</v>
      </c>
      <c r="W1041" s="1" t="s">
        <v>49</v>
      </c>
      <c r="AC1041" s="1" t="s">
        <v>49</v>
      </c>
      <c r="AG1041" s="1" t="s">
        <v>50</v>
      </c>
      <c r="AH1041" s="1">
        <v>40</v>
      </c>
      <c r="AI1041">
        <v>703.62297090000004</v>
      </c>
      <c r="AJ1041" s="1">
        <v>2.8434976999999999</v>
      </c>
      <c r="AK1041">
        <v>1.2876999999999999E-3</v>
      </c>
    </row>
    <row r="1042" spans="1:37" x14ac:dyDescent="0.25">
      <c r="A1042" t="s">
        <v>761</v>
      </c>
      <c r="B1042">
        <v>1008286</v>
      </c>
      <c r="C1042">
        <v>2015</v>
      </c>
      <c r="D1042" t="s">
        <v>43</v>
      </c>
      <c r="E1042" t="s">
        <v>44</v>
      </c>
      <c r="F1042" t="s">
        <v>45</v>
      </c>
      <c r="G1042" s="1" t="s">
        <v>762</v>
      </c>
      <c r="I1042" s="1" t="s">
        <v>47</v>
      </c>
      <c r="J1042" t="s">
        <v>86</v>
      </c>
      <c r="K1042" t="s">
        <v>49</v>
      </c>
      <c r="L1042" s="1">
        <v>1586788.97</v>
      </c>
      <c r="M1042">
        <v>85.17</v>
      </c>
      <c r="N1042">
        <v>55.64</v>
      </c>
      <c r="O1042">
        <v>51.53</v>
      </c>
      <c r="P1042">
        <v>5.3600000000000002E-3</v>
      </c>
      <c r="Q1042">
        <v>5.5799999999999999E-3</v>
      </c>
      <c r="R1042">
        <v>0.32214999999999999</v>
      </c>
      <c r="S1042">
        <v>0.33356000000000002</v>
      </c>
      <c r="T1042" s="1">
        <v>107</v>
      </c>
      <c r="U1042" s="1">
        <v>179</v>
      </c>
      <c r="V1042" s="1">
        <v>0</v>
      </c>
      <c r="W1042" s="1" t="s">
        <v>50</v>
      </c>
      <c r="X1042" s="1">
        <v>100</v>
      </c>
      <c r="Y1042">
        <v>7.31778</v>
      </c>
      <c r="Z1042">
        <v>166.23940999999999</v>
      </c>
      <c r="AA1042">
        <v>0</v>
      </c>
      <c r="AB1042" s="1">
        <v>0</v>
      </c>
      <c r="AC1042" s="1" t="s">
        <v>50</v>
      </c>
      <c r="AD1042" s="1">
        <v>58</v>
      </c>
      <c r="AE1042">
        <v>1.3567100000000001</v>
      </c>
      <c r="AF1042" s="1">
        <v>30.724930000000001</v>
      </c>
      <c r="AG1042" s="1" t="s">
        <v>50</v>
      </c>
      <c r="AH1042" s="1">
        <v>21</v>
      </c>
      <c r="AI1042">
        <v>701.88518999999997</v>
      </c>
      <c r="AJ1042" s="1">
        <v>2.57565</v>
      </c>
      <c r="AK1042">
        <v>1.2099999999999999E-3</v>
      </c>
    </row>
    <row r="1043" spans="1:37" x14ac:dyDescent="0.25">
      <c r="A1043" t="s">
        <v>756</v>
      </c>
      <c r="B1043">
        <v>1009264</v>
      </c>
      <c r="C1043">
        <v>2015</v>
      </c>
      <c r="D1043" t="s">
        <v>43</v>
      </c>
      <c r="E1043" t="s">
        <v>44</v>
      </c>
      <c r="F1043" t="s">
        <v>45</v>
      </c>
      <c r="G1043" s="1" t="s">
        <v>763</v>
      </c>
      <c r="I1043" s="1" t="s">
        <v>47</v>
      </c>
      <c r="J1043" t="s">
        <v>758</v>
      </c>
      <c r="K1043" t="s">
        <v>49</v>
      </c>
      <c r="L1043" s="1">
        <v>4529.75</v>
      </c>
      <c r="M1043">
        <v>71.099999999999994</v>
      </c>
      <c r="N1043">
        <v>115.7</v>
      </c>
      <c r="O1043">
        <v>40.549999999999997</v>
      </c>
      <c r="P1043">
        <v>3.48E-3</v>
      </c>
      <c r="Q1043">
        <v>3.8E-3</v>
      </c>
      <c r="R1043">
        <v>0.66159999999999997</v>
      </c>
      <c r="S1043">
        <v>0.76080000000000003</v>
      </c>
      <c r="T1043" s="1">
        <v>1</v>
      </c>
      <c r="U1043" s="1">
        <v>2</v>
      </c>
      <c r="V1043" s="1">
        <v>0</v>
      </c>
      <c r="W1043" s="1" t="s">
        <v>49</v>
      </c>
      <c r="AC1043" s="1" t="s">
        <v>50</v>
      </c>
      <c r="AD1043" s="1">
        <v>2</v>
      </c>
      <c r="AE1043">
        <v>0.15416840000000001</v>
      </c>
      <c r="AF1043" s="1">
        <v>2.5579046999999999</v>
      </c>
      <c r="AG1043" s="1" t="s">
        <v>49</v>
      </c>
    </row>
    <row r="1044" spans="1:37" x14ac:dyDescent="0.25">
      <c r="A1044" t="s">
        <v>761</v>
      </c>
      <c r="B1044">
        <v>1008286</v>
      </c>
      <c r="C1044">
        <v>2015</v>
      </c>
      <c r="D1044" t="s">
        <v>43</v>
      </c>
      <c r="E1044" t="s">
        <v>44</v>
      </c>
      <c r="F1044" t="s">
        <v>45</v>
      </c>
      <c r="G1044" s="1" t="s">
        <v>764</v>
      </c>
      <c r="I1044" s="1" t="s">
        <v>47</v>
      </c>
      <c r="J1044" t="s">
        <v>86</v>
      </c>
      <c r="K1044" t="s">
        <v>49</v>
      </c>
      <c r="L1044" s="1">
        <v>504422.18</v>
      </c>
      <c r="M1044">
        <v>88.13</v>
      </c>
      <c r="N1044">
        <v>58.39</v>
      </c>
      <c r="O1044">
        <v>37.42</v>
      </c>
      <c r="P1044">
        <v>1.6999999999999999E-3</v>
      </c>
      <c r="Q1044">
        <v>1.6999999999999999E-3</v>
      </c>
      <c r="R1044">
        <v>8.0159999999999995E-2</v>
      </c>
      <c r="S1044">
        <v>8.0159999999999995E-2</v>
      </c>
      <c r="T1044" s="1">
        <v>49</v>
      </c>
      <c r="U1044" s="1">
        <v>86</v>
      </c>
      <c r="V1044" s="1">
        <v>0</v>
      </c>
      <c r="W1044" s="1" t="s">
        <v>50</v>
      </c>
      <c r="X1044" s="1">
        <v>68</v>
      </c>
      <c r="Y1044">
        <v>2.9779300000000002</v>
      </c>
      <c r="Z1044">
        <v>51.118040000000001</v>
      </c>
      <c r="AA1044">
        <v>0</v>
      </c>
      <c r="AB1044" s="1">
        <v>0</v>
      </c>
      <c r="AC1044" s="1" t="s">
        <v>50</v>
      </c>
      <c r="AD1044" s="1">
        <v>18</v>
      </c>
      <c r="AE1044">
        <v>0.33576</v>
      </c>
      <c r="AF1044" s="1">
        <v>5.76335</v>
      </c>
      <c r="AG1044" s="1" t="s">
        <v>49</v>
      </c>
    </row>
    <row r="1045" spans="1:37" x14ac:dyDescent="0.25">
      <c r="A1045" t="s">
        <v>756</v>
      </c>
      <c r="B1045">
        <v>1009264</v>
      </c>
      <c r="C1045">
        <v>2015</v>
      </c>
      <c r="D1045" t="s">
        <v>43</v>
      </c>
      <c r="E1045" t="s">
        <v>44</v>
      </c>
      <c r="F1045" t="s">
        <v>45</v>
      </c>
      <c r="G1045" s="1" t="s">
        <v>764</v>
      </c>
      <c r="I1045" s="1" t="s">
        <v>47</v>
      </c>
      <c r="J1045" t="s">
        <v>758</v>
      </c>
      <c r="K1045" t="s">
        <v>49</v>
      </c>
      <c r="L1045" s="1">
        <v>19227.560000000001</v>
      </c>
      <c r="M1045">
        <v>71.599999999999994</v>
      </c>
      <c r="N1045">
        <v>127.2</v>
      </c>
      <c r="O1045">
        <v>42.23</v>
      </c>
      <c r="P1045">
        <v>3.48E-3</v>
      </c>
      <c r="Q1045">
        <v>3.8E-3</v>
      </c>
      <c r="R1045">
        <v>0.66159999999999997</v>
      </c>
      <c r="S1045">
        <v>0.76080000000000003</v>
      </c>
      <c r="T1045" s="1">
        <v>1</v>
      </c>
      <c r="U1045" s="1">
        <v>2</v>
      </c>
      <c r="V1045" s="1">
        <v>0</v>
      </c>
      <c r="W1045" s="1" t="s">
        <v>49</v>
      </c>
      <c r="AC1045" s="1" t="s">
        <v>50</v>
      </c>
      <c r="AD1045" s="1">
        <v>2</v>
      </c>
      <c r="AE1045">
        <v>0.65542140000000004</v>
      </c>
      <c r="AF1045" s="1">
        <v>10.8745081</v>
      </c>
      <c r="AG1045" s="1" t="s">
        <v>49</v>
      </c>
    </row>
    <row r="1046" spans="1:37" x14ac:dyDescent="0.25">
      <c r="A1046" t="s">
        <v>756</v>
      </c>
      <c r="B1046">
        <v>1009264</v>
      </c>
      <c r="C1046">
        <v>2015</v>
      </c>
      <c r="D1046" t="s">
        <v>43</v>
      </c>
      <c r="E1046" t="s">
        <v>44</v>
      </c>
      <c r="F1046" t="s">
        <v>45</v>
      </c>
      <c r="G1046" s="1" t="s">
        <v>765</v>
      </c>
      <c r="I1046" s="1" t="s">
        <v>47</v>
      </c>
      <c r="J1046" t="s">
        <v>758</v>
      </c>
      <c r="K1046" t="s">
        <v>49</v>
      </c>
      <c r="L1046" s="1">
        <v>21275.439999999999</v>
      </c>
      <c r="M1046">
        <v>71.099999999999994</v>
      </c>
      <c r="N1046">
        <v>115.7</v>
      </c>
      <c r="O1046">
        <v>42.23</v>
      </c>
      <c r="P1046">
        <v>3.48E-3</v>
      </c>
      <c r="Q1046">
        <v>3.8E-3</v>
      </c>
      <c r="R1046">
        <v>0.66159999999999997</v>
      </c>
      <c r="S1046">
        <v>0.76080000000000003</v>
      </c>
      <c r="T1046" s="1">
        <v>3</v>
      </c>
      <c r="U1046" s="1">
        <v>6</v>
      </c>
      <c r="V1046" s="1">
        <v>0</v>
      </c>
      <c r="W1046" s="1" t="s">
        <v>49</v>
      </c>
      <c r="AC1046" s="1" t="s">
        <v>50</v>
      </c>
      <c r="AD1046" s="1">
        <v>6</v>
      </c>
      <c r="AE1046">
        <v>0.72485770000000005</v>
      </c>
      <c r="AF1046" s="1">
        <v>12.0265691</v>
      </c>
      <c r="AG1046" s="1" t="s">
        <v>49</v>
      </c>
    </row>
    <row r="1047" spans="1:37" x14ac:dyDescent="0.25">
      <c r="A1047" t="s">
        <v>761</v>
      </c>
      <c r="B1047">
        <v>1008286</v>
      </c>
      <c r="C1047">
        <v>2015</v>
      </c>
      <c r="D1047" t="s">
        <v>43</v>
      </c>
      <c r="E1047" t="s">
        <v>44</v>
      </c>
      <c r="F1047" t="s">
        <v>45</v>
      </c>
      <c r="G1047" s="1" t="s">
        <v>766</v>
      </c>
      <c r="I1047" s="1" t="s">
        <v>47</v>
      </c>
      <c r="J1047" t="s">
        <v>86</v>
      </c>
      <c r="K1047" t="s">
        <v>49</v>
      </c>
      <c r="L1047" s="1">
        <v>19043.45</v>
      </c>
      <c r="M1047">
        <v>98.5</v>
      </c>
      <c r="N1047">
        <v>38.5</v>
      </c>
      <c r="O1047">
        <v>34.380000000000003</v>
      </c>
      <c r="P1047">
        <v>1.489E-2</v>
      </c>
      <c r="Q1047">
        <v>1.559E-2</v>
      </c>
      <c r="R1047">
        <v>0.39946999999999999</v>
      </c>
      <c r="S1047">
        <v>0.40682000000000001</v>
      </c>
      <c r="T1047" s="1">
        <v>2</v>
      </c>
      <c r="U1047" s="1">
        <v>2</v>
      </c>
      <c r="V1047" s="1">
        <v>0</v>
      </c>
      <c r="W1047" s="1" t="s">
        <v>49</v>
      </c>
      <c r="AC1047" s="1" t="s">
        <v>50</v>
      </c>
      <c r="AD1047" s="1">
        <v>2</v>
      </c>
      <c r="AE1047">
        <v>0.24448</v>
      </c>
      <c r="AF1047" s="1">
        <v>2.4347400000000001</v>
      </c>
      <c r="AG1047" s="1" t="s">
        <v>49</v>
      </c>
    </row>
    <row r="1048" spans="1:37" x14ac:dyDescent="0.25">
      <c r="A1048" t="s">
        <v>767</v>
      </c>
      <c r="B1048">
        <v>1010059</v>
      </c>
      <c r="C1048">
        <v>2015</v>
      </c>
      <c r="D1048" t="s">
        <v>43</v>
      </c>
      <c r="E1048" t="s">
        <v>44</v>
      </c>
      <c r="F1048" t="s">
        <v>45</v>
      </c>
      <c r="G1048" s="1" t="s">
        <v>766</v>
      </c>
      <c r="I1048" s="1" t="s">
        <v>62</v>
      </c>
      <c r="K1048" t="s">
        <v>49</v>
      </c>
      <c r="L1048" s="1">
        <v>86505</v>
      </c>
      <c r="M1048">
        <v>70</v>
      </c>
      <c r="N1048">
        <v>25</v>
      </c>
      <c r="O1048">
        <v>32</v>
      </c>
      <c r="P1048">
        <v>0</v>
      </c>
      <c r="Q1048">
        <v>0</v>
      </c>
      <c r="R1048">
        <v>0</v>
      </c>
      <c r="S1048">
        <v>0</v>
      </c>
      <c r="T1048" s="1">
        <v>88</v>
      </c>
      <c r="U1048" s="1">
        <v>69</v>
      </c>
      <c r="V1048" s="1">
        <v>0</v>
      </c>
      <c r="W1048" s="1" t="s">
        <v>49</v>
      </c>
      <c r="AC1048" s="1" t="s">
        <v>49</v>
      </c>
      <c r="AG1048" s="1" t="s">
        <v>50</v>
      </c>
      <c r="AH1048" s="1">
        <v>1</v>
      </c>
      <c r="AI1048">
        <v>0</v>
      </c>
      <c r="AJ1048" s="1">
        <v>0</v>
      </c>
      <c r="AK1048">
        <v>0</v>
      </c>
    </row>
    <row r="1049" spans="1:37" x14ac:dyDescent="0.25">
      <c r="A1049" t="s">
        <v>756</v>
      </c>
      <c r="B1049">
        <v>1009264</v>
      </c>
      <c r="C1049">
        <v>2015</v>
      </c>
      <c r="D1049" t="s">
        <v>43</v>
      </c>
      <c r="E1049" t="s">
        <v>44</v>
      </c>
      <c r="F1049" t="s">
        <v>45</v>
      </c>
      <c r="G1049" s="1" t="s">
        <v>766</v>
      </c>
      <c r="I1049" s="1" t="s">
        <v>47</v>
      </c>
      <c r="J1049" t="s">
        <v>758</v>
      </c>
      <c r="K1049" t="s">
        <v>49</v>
      </c>
      <c r="L1049" s="1">
        <v>548193.36</v>
      </c>
      <c r="M1049">
        <v>70.099999999999994</v>
      </c>
      <c r="N1049">
        <v>114.7</v>
      </c>
      <c r="O1049">
        <v>42.23</v>
      </c>
      <c r="P1049">
        <v>3.48E-3</v>
      </c>
      <c r="Q1049">
        <v>3.8E-3</v>
      </c>
      <c r="R1049">
        <v>0.66159999999999997</v>
      </c>
      <c r="S1049">
        <v>0.76080000000000003</v>
      </c>
      <c r="T1049" s="1">
        <v>33</v>
      </c>
      <c r="U1049" s="1">
        <v>66</v>
      </c>
      <c r="V1049" s="1">
        <v>0</v>
      </c>
      <c r="W1049" s="1" t="s">
        <v>49</v>
      </c>
      <c r="AC1049" s="1" t="s">
        <v>50</v>
      </c>
      <c r="AD1049" s="1">
        <v>66</v>
      </c>
      <c r="AE1049">
        <v>18.6508945</v>
      </c>
      <c r="AF1049" s="1">
        <v>309.44771969999999</v>
      </c>
      <c r="AG1049" s="1" t="s">
        <v>49</v>
      </c>
    </row>
    <row r="1050" spans="1:37" x14ac:dyDescent="0.25">
      <c r="A1050" t="s">
        <v>761</v>
      </c>
      <c r="B1050">
        <v>1008286</v>
      </c>
      <c r="C1050">
        <v>2015</v>
      </c>
      <c r="D1050" t="s">
        <v>43</v>
      </c>
      <c r="E1050" t="s">
        <v>44</v>
      </c>
      <c r="F1050" t="s">
        <v>45</v>
      </c>
      <c r="G1050" s="1" t="s">
        <v>768</v>
      </c>
      <c r="I1050" s="1" t="s">
        <v>47</v>
      </c>
      <c r="J1050" t="s">
        <v>86</v>
      </c>
      <c r="K1050" t="s">
        <v>49</v>
      </c>
      <c r="L1050" s="1">
        <v>4358.63</v>
      </c>
      <c r="M1050">
        <v>75</v>
      </c>
      <c r="N1050">
        <v>43</v>
      </c>
      <c r="O1050">
        <v>51.53</v>
      </c>
      <c r="P1050">
        <v>5.3600000000000002E-3</v>
      </c>
      <c r="Q1050">
        <v>5.3600000000000002E-3</v>
      </c>
      <c r="R1050">
        <v>0.33356000000000002</v>
      </c>
      <c r="S1050">
        <v>0.33356000000000002</v>
      </c>
      <c r="T1050" s="1">
        <v>2</v>
      </c>
      <c r="U1050" s="1">
        <v>1</v>
      </c>
      <c r="V1050" s="1">
        <v>0</v>
      </c>
      <c r="W1050" s="1" t="s">
        <v>49</v>
      </c>
      <c r="AC1050" s="1" t="s">
        <v>50</v>
      </c>
      <c r="AD1050" s="1">
        <v>1</v>
      </c>
      <c r="AE1050">
        <v>3.1320000000000001E-2</v>
      </c>
      <c r="AF1050" s="1">
        <v>0.71160999999999996</v>
      </c>
      <c r="AG1050" s="1" t="s">
        <v>49</v>
      </c>
    </row>
    <row r="1051" spans="1:37" x14ac:dyDescent="0.25">
      <c r="A1051" t="s">
        <v>761</v>
      </c>
      <c r="B1051">
        <v>1008286</v>
      </c>
      <c r="C1051">
        <v>2015</v>
      </c>
      <c r="D1051" t="s">
        <v>43</v>
      </c>
      <c r="E1051" t="s">
        <v>44</v>
      </c>
      <c r="F1051" t="s">
        <v>45</v>
      </c>
      <c r="G1051" s="1" t="s">
        <v>769</v>
      </c>
      <c r="I1051" s="1" t="s">
        <v>47</v>
      </c>
      <c r="J1051" t="s">
        <v>86</v>
      </c>
      <c r="K1051" t="s">
        <v>49</v>
      </c>
      <c r="L1051" s="1">
        <v>823467.97</v>
      </c>
      <c r="M1051">
        <v>84.77</v>
      </c>
      <c r="N1051">
        <v>54.56</v>
      </c>
      <c r="O1051">
        <v>37.42</v>
      </c>
      <c r="P1051">
        <v>1.5900000000000001E-3</v>
      </c>
      <c r="Q1051">
        <v>1.6999999999999999E-3</v>
      </c>
      <c r="R1051">
        <v>5.4699999999999999E-2</v>
      </c>
      <c r="S1051">
        <v>8.0159999999999995E-2</v>
      </c>
      <c r="T1051" s="1">
        <v>75</v>
      </c>
      <c r="U1051" s="1">
        <v>127</v>
      </c>
      <c r="V1051" s="1">
        <v>0</v>
      </c>
      <c r="W1051" s="1" t="s">
        <v>50</v>
      </c>
      <c r="X1051" s="1">
        <v>76</v>
      </c>
      <c r="Y1051">
        <v>4.04854</v>
      </c>
      <c r="Z1051">
        <v>69.496480000000005</v>
      </c>
      <c r="AA1051">
        <v>0</v>
      </c>
      <c r="AB1051" s="1">
        <v>0</v>
      </c>
      <c r="AC1051" s="1" t="s">
        <v>50</v>
      </c>
      <c r="AD1051" s="1">
        <v>40</v>
      </c>
      <c r="AE1051">
        <v>0.79623999999999995</v>
      </c>
      <c r="AF1051" s="1">
        <v>13.52252</v>
      </c>
      <c r="AG1051" s="1" t="s">
        <v>50</v>
      </c>
      <c r="AH1051" s="1">
        <v>11</v>
      </c>
      <c r="AI1051">
        <v>398.73291999999998</v>
      </c>
      <c r="AJ1051" s="1">
        <v>1.1095999999999999</v>
      </c>
      <c r="AK1051">
        <v>7.6000000000000004E-4</v>
      </c>
    </row>
    <row r="1052" spans="1:37" x14ac:dyDescent="0.25">
      <c r="A1052" t="s">
        <v>759</v>
      </c>
      <c r="B1052">
        <v>1011395</v>
      </c>
      <c r="C1052">
        <v>2015</v>
      </c>
      <c r="D1052" t="s">
        <v>43</v>
      </c>
      <c r="E1052" t="s">
        <v>44</v>
      </c>
      <c r="F1052" t="s">
        <v>45</v>
      </c>
      <c r="G1052" s="1" t="s">
        <v>769</v>
      </c>
      <c r="I1052" s="1" t="s">
        <v>47</v>
      </c>
      <c r="J1052" t="s">
        <v>555</v>
      </c>
      <c r="K1052" t="s">
        <v>49</v>
      </c>
      <c r="L1052" s="1">
        <v>1713207</v>
      </c>
      <c r="M1052">
        <v>80</v>
      </c>
      <c r="N1052">
        <v>35</v>
      </c>
      <c r="O1052">
        <v>41</v>
      </c>
      <c r="P1052">
        <v>2.0860000000000002E-3</v>
      </c>
      <c r="Q1052">
        <v>2.0860000000000002E-3</v>
      </c>
      <c r="R1052">
        <v>0.71017300000000005</v>
      </c>
      <c r="S1052">
        <v>0.71017300000000005</v>
      </c>
      <c r="T1052" s="1">
        <v>183</v>
      </c>
      <c r="U1052" s="1">
        <v>366</v>
      </c>
      <c r="V1052" s="1">
        <v>0</v>
      </c>
      <c r="W1052" s="1" t="s">
        <v>49</v>
      </c>
      <c r="AC1052" s="1" t="s">
        <v>49</v>
      </c>
      <c r="AG1052" s="1" t="s">
        <v>50</v>
      </c>
      <c r="AH1052" s="1">
        <v>366</v>
      </c>
      <c r="AI1052">
        <v>5663.6095662999996</v>
      </c>
      <c r="AJ1052" s="1">
        <v>22.887912199999999</v>
      </c>
      <c r="AK1052">
        <v>1.03652E-2</v>
      </c>
    </row>
    <row r="1053" spans="1:37" x14ac:dyDescent="0.25">
      <c r="A1053" t="s">
        <v>752</v>
      </c>
      <c r="B1053">
        <v>1012070</v>
      </c>
      <c r="C1053">
        <v>2015</v>
      </c>
      <c r="D1053" t="s">
        <v>43</v>
      </c>
      <c r="E1053" t="s">
        <v>44</v>
      </c>
      <c r="F1053" t="s">
        <v>45</v>
      </c>
      <c r="G1053" s="1" t="s">
        <v>770</v>
      </c>
      <c r="I1053" s="1" t="s">
        <v>47</v>
      </c>
      <c r="J1053" t="s">
        <v>754</v>
      </c>
      <c r="K1053" t="s">
        <v>49</v>
      </c>
      <c r="L1053" s="1">
        <v>7886.28</v>
      </c>
      <c r="M1053">
        <v>118</v>
      </c>
      <c r="N1053">
        <v>95</v>
      </c>
      <c r="O1053">
        <v>42</v>
      </c>
      <c r="P1053">
        <v>0</v>
      </c>
      <c r="Q1053">
        <v>0</v>
      </c>
      <c r="R1053">
        <v>0.20688500000000001</v>
      </c>
      <c r="S1053">
        <v>0.20688500000000001</v>
      </c>
      <c r="T1053" s="1">
        <v>1</v>
      </c>
      <c r="U1053" s="1">
        <v>2</v>
      </c>
      <c r="V1053" s="1">
        <v>0</v>
      </c>
      <c r="W1053" s="1" t="s">
        <v>49</v>
      </c>
      <c r="AC1053" s="1" t="s">
        <v>50</v>
      </c>
      <c r="AD1053" s="1">
        <v>2</v>
      </c>
      <c r="AE1053">
        <v>0</v>
      </c>
      <c r="AF1053" s="1">
        <v>1.9664155999999999</v>
      </c>
      <c r="AG1053" s="1" t="s">
        <v>49</v>
      </c>
    </row>
    <row r="1054" spans="1:37" x14ac:dyDescent="0.25">
      <c r="A1054" t="s">
        <v>752</v>
      </c>
      <c r="B1054">
        <v>1012070</v>
      </c>
      <c r="C1054">
        <v>2015</v>
      </c>
      <c r="D1054" t="s">
        <v>43</v>
      </c>
      <c r="E1054" t="s">
        <v>44</v>
      </c>
      <c r="F1054" t="s">
        <v>45</v>
      </c>
      <c r="G1054" s="1" t="s">
        <v>771</v>
      </c>
      <c r="I1054" s="1" t="s">
        <v>47</v>
      </c>
      <c r="J1054" t="s">
        <v>754</v>
      </c>
      <c r="K1054" t="s">
        <v>49</v>
      </c>
      <c r="L1054" s="1">
        <v>187899.5</v>
      </c>
      <c r="M1054">
        <v>118</v>
      </c>
      <c r="N1054">
        <v>95</v>
      </c>
      <c r="O1054">
        <v>42</v>
      </c>
      <c r="P1054">
        <v>0</v>
      </c>
      <c r="Q1054">
        <v>0</v>
      </c>
      <c r="R1054">
        <v>0.20688500000000001</v>
      </c>
      <c r="S1054">
        <v>0.20688500000000001</v>
      </c>
      <c r="T1054" s="1">
        <v>12</v>
      </c>
      <c r="U1054" s="1">
        <v>24</v>
      </c>
      <c r="V1054" s="1">
        <v>0</v>
      </c>
      <c r="W1054" s="1" t="s">
        <v>49</v>
      </c>
      <c r="AC1054" s="1" t="s">
        <v>50</v>
      </c>
      <c r="AD1054" s="1">
        <v>24</v>
      </c>
      <c r="AE1054">
        <v>0</v>
      </c>
      <c r="AF1054" s="1">
        <v>46.852065500000002</v>
      </c>
      <c r="AG1054" s="1" t="s">
        <v>49</v>
      </c>
    </row>
    <row r="1055" spans="1:37" x14ac:dyDescent="0.25">
      <c r="A1055" t="s">
        <v>772</v>
      </c>
      <c r="B1055">
        <v>1010176</v>
      </c>
      <c r="C1055">
        <v>2015</v>
      </c>
      <c r="D1055" t="s">
        <v>43</v>
      </c>
      <c r="E1055" t="s">
        <v>44</v>
      </c>
      <c r="F1055" t="s">
        <v>45</v>
      </c>
      <c r="G1055" s="1" t="s">
        <v>773</v>
      </c>
      <c r="I1055" s="1" t="s">
        <v>47</v>
      </c>
      <c r="J1055" t="s">
        <v>72</v>
      </c>
      <c r="K1055" t="s">
        <v>49</v>
      </c>
      <c r="L1055" s="1">
        <v>32403</v>
      </c>
      <c r="M1055">
        <v>70</v>
      </c>
      <c r="N1055">
        <v>18</v>
      </c>
      <c r="O1055">
        <v>34</v>
      </c>
      <c r="P1055">
        <v>2.8058E-2</v>
      </c>
      <c r="Q1055">
        <v>2.8058E-2</v>
      </c>
      <c r="R1055">
        <v>0.790107</v>
      </c>
      <c r="S1055">
        <v>0.790107</v>
      </c>
      <c r="T1055" s="1">
        <v>4</v>
      </c>
      <c r="U1055" s="1">
        <v>8</v>
      </c>
      <c r="V1055" s="1">
        <v>0</v>
      </c>
      <c r="W1055" s="1" t="s">
        <v>49</v>
      </c>
      <c r="AC1055" s="1" t="s">
        <v>50</v>
      </c>
      <c r="AD1055" s="1">
        <v>8</v>
      </c>
      <c r="AE1055">
        <v>0.28699999999999998</v>
      </c>
      <c r="AF1055" s="1">
        <v>2.69</v>
      </c>
      <c r="AG1055" s="1" t="s">
        <v>49</v>
      </c>
    </row>
    <row r="1056" spans="1:37" x14ac:dyDescent="0.25">
      <c r="A1056" t="s">
        <v>761</v>
      </c>
      <c r="B1056">
        <v>1008286</v>
      </c>
      <c r="C1056">
        <v>2015</v>
      </c>
      <c r="D1056" t="s">
        <v>43</v>
      </c>
      <c r="E1056" t="s">
        <v>44</v>
      </c>
      <c r="F1056" t="s">
        <v>45</v>
      </c>
      <c r="G1056" s="1" t="s">
        <v>774</v>
      </c>
      <c r="I1056" s="1" t="s">
        <v>47</v>
      </c>
      <c r="J1056" t="s">
        <v>86</v>
      </c>
      <c r="K1056" t="s">
        <v>49</v>
      </c>
      <c r="L1056" s="1">
        <v>316695.86</v>
      </c>
      <c r="M1056">
        <v>83.36</v>
      </c>
      <c r="N1056">
        <v>51.57</v>
      </c>
      <c r="O1056">
        <v>34.380000000000003</v>
      </c>
      <c r="P1056">
        <v>1.489E-2</v>
      </c>
      <c r="Q1056">
        <v>1.489E-2</v>
      </c>
      <c r="R1056">
        <v>0.40682000000000001</v>
      </c>
      <c r="S1056">
        <v>0.40682000000000001</v>
      </c>
      <c r="T1056" s="1">
        <v>34</v>
      </c>
      <c r="U1056" s="1">
        <v>60</v>
      </c>
      <c r="V1056" s="1">
        <v>0</v>
      </c>
      <c r="W1056" s="1" t="s">
        <v>50</v>
      </c>
      <c r="X1056" s="1">
        <v>32</v>
      </c>
      <c r="Y1056">
        <v>3.65463</v>
      </c>
      <c r="Z1056">
        <v>36.43974</v>
      </c>
      <c r="AA1056">
        <v>0</v>
      </c>
      <c r="AB1056" s="1">
        <v>0</v>
      </c>
      <c r="AC1056" s="1" t="s">
        <v>50</v>
      </c>
      <c r="AD1056" s="1">
        <v>28</v>
      </c>
      <c r="AE1056">
        <v>1.4614499999999999</v>
      </c>
      <c r="AF1056" s="1">
        <v>14.571730000000001</v>
      </c>
      <c r="AG1056" s="1" t="s">
        <v>49</v>
      </c>
    </row>
    <row r="1057" spans="1:37" x14ac:dyDescent="0.25">
      <c r="A1057" t="s">
        <v>775</v>
      </c>
      <c r="B1057">
        <v>1008206</v>
      </c>
      <c r="C1057">
        <v>2015</v>
      </c>
      <c r="D1057" t="s">
        <v>43</v>
      </c>
      <c r="E1057" t="s">
        <v>44</v>
      </c>
      <c r="F1057" t="s">
        <v>45</v>
      </c>
      <c r="G1057" s="1" t="s">
        <v>776</v>
      </c>
      <c r="I1057" s="1" t="s">
        <v>47</v>
      </c>
      <c r="J1057" t="s">
        <v>272</v>
      </c>
      <c r="K1057" t="s">
        <v>49</v>
      </c>
      <c r="L1057" s="1">
        <v>5201731.37</v>
      </c>
      <c r="M1057">
        <v>84.9</v>
      </c>
      <c r="N1057">
        <v>157</v>
      </c>
      <c r="O1057">
        <v>49.18</v>
      </c>
      <c r="P1057">
        <v>1.4411E-2</v>
      </c>
      <c r="Q1057">
        <v>0.55552900000000005</v>
      </c>
      <c r="R1057">
        <v>1.15E-3</v>
      </c>
      <c r="S1057">
        <v>4.1765999999999998E-2</v>
      </c>
      <c r="T1057" s="1">
        <v>191</v>
      </c>
      <c r="U1057" s="1">
        <v>55</v>
      </c>
      <c r="V1057" s="1">
        <v>0</v>
      </c>
      <c r="W1057" s="1" t="s">
        <v>49</v>
      </c>
      <c r="AC1057" s="1" t="s">
        <v>49</v>
      </c>
      <c r="AG1057" s="1" t="s">
        <v>50</v>
      </c>
      <c r="AH1057" s="1">
        <v>55</v>
      </c>
      <c r="AI1057">
        <v>56278.6</v>
      </c>
      <c r="AJ1057" s="1">
        <v>15.2</v>
      </c>
      <c r="AK1057">
        <v>0</v>
      </c>
    </row>
    <row r="1058" spans="1:37" x14ac:dyDescent="0.25">
      <c r="A1058" t="s">
        <v>777</v>
      </c>
      <c r="B1058">
        <v>1008270</v>
      </c>
      <c r="C1058">
        <v>2015</v>
      </c>
      <c r="D1058" t="s">
        <v>43</v>
      </c>
      <c r="E1058" t="s">
        <v>44</v>
      </c>
      <c r="F1058" t="s">
        <v>45</v>
      </c>
      <c r="G1058" s="1" t="s">
        <v>776</v>
      </c>
      <c r="I1058" s="1" t="s">
        <v>47</v>
      </c>
      <c r="J1058" t="s">
        <v>778</v>
      </c>
      <c r="K1058" t="s">
        <v>49</v>
      </c>
      <c r="L1058" s="1">
        <v>3920715.39</v>
      </c>
      <c r="M1058">
        <v>70</v>
      </c>
      <c r="N1058">
        <v>29.12</v>
      </c>
      <c r="O1058">
        <v>69.73</v>
      </c>
      <c r="P1058">
        <v>1.1389E-2</v>
      </c>
      <c r="Q1058">
        <v>3.6186000000000003E-2</v>
      </c>
      <c r="R1058">
        <v>3.4799999999999998E-2</v>
      </c>
      <c r="S1058">
        <v>0.11858</v>
      </c>
      <c r="T1058" s="1">
        <v>412</v>
      </c>
      <c r="U1058" s="1">
        <v>410</v>
      </c>
      <c r="V1058" s="1">
        <v>0</v>
      </c>
      <c r="W1058" s="1" t="s">
        <v>49</v>
      </c>
      <c r="AC1058" s="1" t="s">
        <v>50</v>
      </c>
      <c r="AD1058" s="1">
        <v>310</v>
      </c>
      <c r="AE1058">
        <v>0.3</v>
      </c>
      <c r="AF1058" s="1">
        <v>0.57999999999999996</v>
      </c>
      <c r="AG1058" s="1" t="s">
        <v>50</v>
      </c>
      <c r="AH1058" s="1">
        <v>410</v>
      </c>
      <c r="AI1058">
        <v>6823.3</v>
      </c>
      <c r="AJ1058" s="1">
        <v>3.35</v>
      </c>
      <c r="AK1058">
        <v>6.0000000000000001E-3</v>
      </c>
    </row>
    <row r="1059" spans="1:37" x14ac:dyDescent="0.25">
      <c r="A1059" t="s">
        <v>779</v>
      </c>
      <c r="B1059">
        <v>1008794</v>
      </c>
      <c r="C1059">
        <v>2015</v>
      </c>
      <c r="D1059" t="s">
        <v>43</v>
      </c>
      <c r="E1059" t="s">
        <v>44</v>
      </c>
      <c r="F1059" t="s">
        <v>45</v>
      </c>
      <c r="G1059" s="1" t="s">
        <v>776</v>
      </c>
      <c r="I1059" s="1" t="s">
        <v>47</v>
      </c>
      <c r="J1059" t="s">
        <v>48</v>
      </c>
      <c r="K1059" t="s">
        <v>49</v>
      </c>
      <c r="L1059" s="1">
        <v>1757958.6</v>
      </c>
      <c r="M1059">
        <v>95</v>
      </c>
      <c r="N1059">
        <v>22</v>
      </c>
      <c r="O1059">
        <v>41.5</v>
      </c>
      <c r="P1059">
        <v>7.0000000000000001E-3</v>
      </c>
      <c r="Q1059">
        <v>7.0000000000000001E-3</v>
      </c>
      <c r="R1059">
        <v>4.2000000000000003E-2</v>
      </c>
      <c r="S1059">
        <v>4.2000000000000003E-2</v>
      </c>
      <c r="T1059" s="1">
        <v>52</v>
      </c>
      <c r="U1059" s="1">
        <v>124</v>
      </c>
      <c r="V1059" s="1">
        <v>0</v>
      </c>
      <c r="W1059" s="1" t="s">
        <v>49</v>
      </c>
      <c r="AC1059" s="1" t="s">
        <v>50</v>
      </c>
      <c r="AD1059" s="1">
        <v>45</v>
      </c>
      <c r="AE1059">
        <v>0.90916189999999997</v>
      </c>
      <c r="AF1059" s="1">
        <v>1.7841769999999999</v>
      </c>
      <c r="AG1059" s="1" t="s">
        <v>50</v>
      </c>
      <c r="AH1059" s="1">
        <v>124</v>
      </c>
      <c r="AI1059">
        <v>24178.044492500001</v>
      </c>
      <c r="AJ1059" s="1">
        <v>2.5003479</v>
      </c>
      <c r="AK1059">
        <v>1.9258299999999999E-2</v>
      </c>
    </row>
    <row r="1060" spans="1:37" x14ac:dyDescent="0.25">
      <c r="A1060" t="s">
        <v>780</v>
      </c>
      <c r="B1060">
        <v>1009286</v>
      </c>
      <c r="C1060">
        <v>2015</v>
      </c>
      <c r="D1060" t="s">
        <v>43</v>
      </c>
      <c r="E1060" t="s">
        <v>44</v>
      </c>
      <c r="F1060" t="s">
        <v>45</v>
      </c>
      <c r="G1060" s="1" t="s">
        <v>776</v>
      </c>
      <c r="I1060" s="1" t="s">
        <v>47</v>
      </c>
      <c r="J1060" t="s">
        <v>86</v>
      </c>
      <c r="K1060" t="s">
        <v>49</v>
      </c>
      <c r="L1060" s="1">
        <v>7121219.8506300002</v>
      </c>
      <c r="M1060">
        <v>132</v>
      </c>
      <c r="N1060">
        <v>61</v>
      </c>
      <c r="O1060">
        <v>63</v>
      </c>
      <c r="P1060">
        <v>0</v>
      </c>
      <c r="Q1060">
        <v>2.5999999999999999E-2</v>
      </c>
      <c r="R1060">
        <v>9.9000000000000005E-2</v>
      </c>
      <c r="S1060">
        <v>0.36599999999999999</v>
      </c>
      <c r="T1060" s="1">
        <v>412</v>
      </c>
      <c r="U1060" s="1">
        <v>936</v>
      </c>
      <c r="V1060" s="1">
        <v>0</v>
      </c>
      <c r="W1060" s="1" t="s">
        <v>49</v>
      </c>
      <c r="AC1060" s="1" t="s">
        <v>50</v>
      </c>
      <c r="AD1060" s="1">
        <v>792</v>
      </c>
      <c r="AE1060">
        <v>0.1</v>
      </c>
      <c r="AF1060" s="1">
        <v>1.89</v>
      </c>
      <c r="AG1060" s="1" t="s">
        <v>50</v>
      </c>
      <c r="AH1060" s="1">
        <v>936</v>
      </c>
      <c r="AI1060">
        <v>4387.1000000000004</v>
      </c>
      <c r="AJ1060" s="1">
        <v>1.8</v>
      </c>
      <c r="AK1060">
        <v>4.0000000000000001E-3</v>
      </c>
    </row>
    <row r="1061" spans="1:37" x14ac:dyDescent="0.25">
      <c r="A1061" t="s">
        <v>781</v>
      </c>
      <c r="B1061">
        <v>1000355</v>
      </c>
      <c r="C1061">
        <v>2015</v>
      </c>
      <c r="D1061" t="s">
        <v>43</v>
      </c>
      <c r="E1061" t="s">
        <v>44</v>
      </c>
      <c r="F1061" t="s">
        <v>45</v>
      </c>
      <c r="G1061" s="1" t="s">
        <v>776</v>
      </c>
      <c r="I1061" s="1" t="s">
        <v>47</v>
      </c>
      <c r="J1061" t="s">
        <v>60</v>
      </c>
      <c r="K1061" t="s">
        <v>49</v>
      </c>
      <c r="L1061" s="1">
        <v>6467134.1200000001</v>
      </c>
      <c r="M1061">
        <v>132</v>
      </c>
      <c r="N1061">
        <v>110</v>
      </c>
      <c r="O1061">
        <v>39.700000000000003</v>
      </c>
      <c r="P1061">
        <v>1.04E-2</v>
      </c>
      <c r="Q1061">
        <v>2.2700000000000001E-2</v>
      </c>
      <c r="R1061">
        <v>6.9000000000000006E-2</v>
      </c>
      <c r="S1061">
        <v>0.123</v>
      </c>
      <c r="T1061" s="1">
        <v>325</v>
      </c>
      <c r="U1061" s="1">
        <v>649</v>
      </c>
      <c r="V1061" s="1">
        <v>44</v>
      </c>
      <c r="W1061" s="1" t="s">
        <v>50</v>
      </c>
      <c r="X1061" s="1">
        <v>452</v>
      </c>
      <c r="Y1061">
        <v>234</v>
      </c>
      <c r="Z1061">
        <v>2574.1999999999998</v>
      </c>
      <c r="AA1061">
        <v>0</v>
      </c>
      <c r="AB1061" s="1">
        <v>0</v>
      </c>
      <c r="AC1061" s="1" t="s">
        <v>50</v>
      </c>
      <c r="AD1061" s="1">
        <v>5</v>
      </c>
      <c r="AE1061">
        <v>2.06771E-2</v>
      </c>
      <c r="AF1061" s="1">
        <v>4.0867199999999999E-2</v>
      </c>
      <c r="AG1061" s="1" t="s">
        <v>50</v>
      </c>
      <c r="AH1061" s="1">
        <v>644</v>
      </c>
      <c r="AI1061">
        <v>7859.4722271999999</v>
      </c>
      <c r="AJ1061" s="1">
        <v>3.9928081</v>
      </c>
      <c r="AK1061">
        <v>1.40637E-2</v>
      </c>
    </row>
    <row r="1062" spans="1:37" x14ac:dyDescent="0.25">
      <c r="A1062" t="s">
        <v>591</v>
      </c>
      <c r="B1062">
        <v>1008202</v>
      </c>
      <c r="C1062">
        <v>2015</v>
      </c>
      <c r="D1062" t="s">
        <v>43</v>
      </c>
      <c r="E1062" t="s">
        <v>44</v>
      </c>
      <c r="F1062" t="s">
        <v>45</v>
      </c>
      <c r="G1062" s="1" t="s">
        <v>776</v>
      </c>
      <c r="I1062" s="1" t="s">
        <v>62</v>
      </c>
      <c r="K1062" t="s">
        <v>49</v>
      </c>
      <c r="L1062" s="1">
        <v>114824.5</v>
      </c>
      <c r="M1062">
        <v>109.7</v>
      </c>
      <c r="N1062">
        <v>37.5</v>
      </c>
      <c r="O1062">
        <v>66.099999999999994</v>
      </c>
      <c r="P1062">
        <v>0</v>
      </c>
      <c r="Q1062">
        <v>9.2000000000000003E-4</v>
      </c>
      <c r="R1062">
        <v>0</v>
      </c>
      <c r="S1062">
        <v>2.7200000000000002E-3</v>
      </c>
      <c r="T1062" s="1">
        <v>1</v>
      </c>
      <c r="U1062" s="1">
        <v>278</v>
      </c>
      <c r="V1062" s="1">
        <v>278</v>
      </c>
      <c r="W1062" s="1" t="s">
        <v>49</v>
      </c>
      <c r="X1062" s="1">
        <v>0</v>
      </c>
      <c r="Y1062">
        <v>0</v>
      </c>
      <c r="Z1062">
        <v>0</v>
      </c>
      <c r="AA1062">
        <v>0</v>
      </c>
      <c r="AB1062" s="1">
        <v>0</v>
      </c>
      <c r="AC1062" s="1" t="s">
        <v>49</v>
      </c>
      <c r="AD1062" s="1">
        <v>0</v>
      </c>
      <c r="AE1062">
        <v>0</v>
      </c>
      <c r="AF1062" s="1">
        <v>0</v>
      </c>
      <c r="AG1062" s="1" t="s">
        <v>50</v>
      </c>
      <c r="AH1062" s="1">
        <v>278</v>
      </c>
      <c r="AI1062">
        <v>2513.3000000000002</v>
      </c>
      <c r="AJ1062" s="1">
        <v>0</v>
      </c>
      <c r="AK1062">
        <v>1E-3</v>
      </c>
    </row>
    <row r="1063" spans="1:37" x14ac:dyDescent="0.25">
      <c r="A1063" t="s">
        <v>782</v>
      </c>
      <c r="B1063">
        <v>1011761</v>
      </c>
      <c r="C1063">
        <v>2015</v>
      </c>
      <c r="D1063" t="s">
        <v>43</v>
      </c>
      <c r="E1063" t="s">
        <v>44</v>
      </c>
      <c r="F1063" t="s">
        <v>45</v>
      </c>
      <c r="G1063" s="1" t="s">
        <v>776</v>
      </c>
      <c r="I1063" s="1" t="s">
        <v>47</v>
      </c>
      <c r="J1063" t="s">
        <v>48</v>
      </c>
      <c r="K1063" t="s">
        <v>49</v>
      </c>
      <c r="L1063" s="1">
        <v>5685662.0999999996</v>
      </c>
      <c r="M1063">
        <v>400</v>
      </c>
      <c r="N1063">
        <v>300</v>
      </c>
      <c r="O1063">
        <v>45.43</v>
      </c>
      <c r="P1063">
        <v>0</v>
      </c>
      <c r="Q1063">
        <v>0.02</v>
      </c>
      <c r="R1063">
        <v>4.3999999999999997E-2</v>
      </c>
      <c r="S1063">
        <v>0.40100000000000002</v>
      </c>
      <c r="T1063" s="1">
        <v>155</v>
      </c>
      <c r="U1063" s="1">
        <v>274</v>
      </c>
      <c r="V1063" s="1">
        <v>0</v>
      </c>
      <c r="W1063" s="1" t="s">
        <v>50</v>
      </c>
      <c r="X1063" s="1">
        <v>166</v>
      </c>
      <c r="Y1063">
        <v>32.130000000000003</v>
      </c>
      <c r="Z1063">
        <v>381.8</v>
      </c>
      <c r="AA1063">
        <v>0</v>
      </c>
      <c r="AB1063" s="1">
        <v>0</v>
      </c>
      <c r="AC1063" s="1" t="s">
        <v>50</v>
      </c>
      <c r="AD1063" s="1">
        <v>4</v>
      </c>
      <c r="AE1063">
        <v>0.34699999999999998</v>
      </c>
      <c r="AF1063" s="1">
        <v>1.5</v>
      </c>
      <c r="AG1063" s="1" t="s">
        <v>50</v>
      </c>
      <c r="AH1063" s="1">
        <v>250</v>
      </c>
      <c r="AI1063">
        <v>18649.64</v>
      </c>
      <c r="AJ1063" s="1">
        <v>8.0299999999999994</v>
      </c>
      <c r="AK1063">
        <v>1.5900000000000001E-2</v>
      </c>
    </row>
    <row r="1064" spans="1:37" x14ac:dyDescent="0.25">
      <c r="A1064" t="s">
        <v>783</v>
      </c>
      <c r="B1064">
        <v>1011894</v>
      </c>
      <c r="C1064">
        <v>2015</v>
      </c>
      <c r="D1064" t="s">
        <v>43</v>
      </c>
      <c r="E1064" t="s">
        <v>44</v>
      </c>
      <c r="F1064" t="s">
        <v>45</v>
      </c>
      <c r="G1064" s="1" t="s">
        <v>776</v>
      </c>
      <c r="I1064" s="1" t="s">
        <v>47</v>
      </c>
      <c r="J1064" t="s">
        <v>541</v>
      </c>
      <c r="K1064" t="s">
        <v>49</v>
      </c>
      <c r="L1064" s="1">
        <v>149326.26</v>
      </c>
      <c r="M1064">
        <v>65</v>
      </c>
      <c r="N1064">
        <v>255</v>
      </c>
      <c r="O1064">
        <v>44.428571400000003</v>
      </c>
      <c r="P1064">
        <v>0</v>
      </c>
      <c r="Q1064">
        <v>0</v>
      </c>
      <c r="R1064">
        <v>0.26102979999999998</v>
      </c>
      <c r="S1064">
        <v>0.26102979999999998</v>
      </c>
      <c r="T1064" s="1">
        <v>7</v>
      </c>
      <c r="U1064" s="1">
        <v>13</v>
      </c>
      <c r="V1064" s="1">
        <v>0</v>
      </c>
      <c r="W1064" s="1" t="s">
        <v>49</v>
      </c>
      <c r="AC1064" s="1" t="s">
        <v>49</v>
      </c>
      <c r="AG1064" s="1" t="s">
        <v>50</v>
      </c>
      <c r="AH1064" s="1">
        <v>13</v>
      </c>
      <c r="AI1064">
        <v>328.05168809999998</v>
      </c>
      <c r="AJ1064" s="1">
        <v>0.2131748</v>
      </c>
      <c r="AK1064">
        <v>5.4969999999999997E-4</v>
      </c>
    </row>
    <row r="1065" spans="1:37" x14ac:dyDescent="0.25">
      <c r="A1065" t="s">
        <v>784</v>
      </c>
      <c r="B1065">
        <v>1012077</v>
      </c>
      <c r="C1065">
        <v>2015</v>
      </c>
      <c r="D1065" t="s">
        <v>43</v>
      </c>
      <c r="E1065" t="s">
        <v>44</v>
      </c>
      <c r="F1065" t="s">
        <v>45</v>
      </c>
      <c r="G1065" s="1" t="s">
        <v>785</v>
      </c>
      <c r="I1065" s="1" t="s">
        <v>47</v>
      </c>
      <c r="J1065" t="s">
        <v>48</v>
      </c>
      <c r="K1065" t="s">
        <v>49</v>
      </c>
      <c r="L1065" s="1">
        <v>166651.18546949999</v>
      </c>
      <c r="M1065">
        <v>106.5</v>
      </c>
      <c r="N1065">
        <v>50.5</v>
      </c>
      <c r="O1065">
        <v>55.8</v>
      </c>
      <c r="P1065">
        <v>0</v>
      </c>
      <c r="Q1065">
        <v>0.05</v>
      </c>
      <c r="R1065">
        <v>2.3E-2</v>
      </c>
      <c r="S1065">
        <v>0.35</v>
      </c>
      <c r="T1065" s="1">
        <v>4</v>
      </c>
      <c r="U1065" s="1">
        <v>21</v>
      </c>
      <c r="V1065" s="1">
        <v>0</v>
      </c>
      <c r="W1065" s="1" t="s">
        <v>49</v>
      </c>
      <c r="AC1065" s="1" t="s">
        <v>49</v>
      </c>
      <c r="AG1065" s="1" t="s">
        <v>50</v>
      </c>
      <c r="AH1065" s="1">
        <v>21</v>
      </c>
      <c r="AI1065">
        <v>55.3</v>
      </c>
      <c r="AJ1065" s="1">
        <v>0.18</v>
      </c>
      <c r="AK1065">
        <v>0</v>
      </c>
    </row>
    <row r="1066" spans="1:37" x14ac:dyDescent="0.25">
      <c r="A1066" t="s">
        <v>786</v>
      </c>
      <c r="B1066">
        <v>1009112</v>
      </c>
      <c r="C1066">
        <v>2015</v>
      </c>
      <c r="D1066" t="s">
        <v>43</v>
      </c>
      <c r="E1066" t="s">
        <v>44</v>
      </c>
      <c r="F1066" t="s">
        <v>45</v>
      </c>
      <c r="G1066" s="1" t="s">
        <v>787</v>
      </c>
      <c r="I1066" s="1" t="s">
        <v>47</v>
      </c>
      <c r="J1066" t="s">
        <v>48</v>
      </c>
      <c r="K1066" t="s">
        <v>49</v>
      </c>
      <c r="L1066" s="1">
        <v>66289.600000000006</v>
      </c>
      <c r="M1066">
        <v>75</v>
      </c>
      <c r="N1066">
        <v>35</v>
      </c>
      <c r="O1066">
        <v>39</v>
      </c>
      <c r="P1066">
        <v>7.3350000000000004E-3</v>
      </c>
      <c r="Q1066">
        <v>1.2225E-2</v>
      </c>
      <c r="R1066">
        <v>0.42064279999999998</v>
      </c>
      <c r="S1066">
        <v>0.70107129999999995</v>
      </c>
      <c r="T1066" s="1">
        <v>11</v>
      </c>
      <c r="U1066" s="1">
        <v>34</v>
      </c>
      <c r="V1066" s="1">
        <v>19</v>
      </c>
      <c r="W1066" s="1" t="s">
        <v>49</v>
      </c>
      <c r="AC1066" s="1" t="s">
        <v>50</v>
      </c>
      <c r="AD1066" s="1">
        <v>34</v>
      </c>
      <c r="AE1066">
        <v>0.1986549</v>
      </c>
      <c r="AF1066" s="1">
        <v>8.1515736000000008</v>
      </c>
      <c r="AG1066" s="1" t="s">
        <v>49</v>
      </c>
    </row>
    <row r="1067" spans="1:37" x14ac:dyDescent="0.25">
      <c r="A1067" t="s">
        <v>786</v>
      </c>
      <c r="B1067">
        <v>1009112</v>
      </c>
      <c r="C1067">
        <v>2015</v>
      </c>
      <c r="D1067" t="s">
        <v>43</v>
      </c>
      <c r="E1067" t="s">
        <v>44</v>
      </c>
      <c r="F1067" t="s">
        <v>45</v>
      </c>
      <c r="G1067" s="1" t="s">
        <v>788</v>
      </c>
      <c r="I1067" s="1" t="s">
        <v>47</v>
      </c>
      <c r="J1067" t="s">
        <v>48</v>
      </c>
      <c r="K1067" t="s">
        <v>49</v>
      </c>
      <c r="L1067" s="1">
        <v>65368.6</v>
      </c>
      <c r="M1067">
        <v>75</v>
      </c>
      <c r="N1067">
        <v>30</v>
      </c>
      <c r="O1067">
        <v>39</v>
      </c>
      <c r="P1067">
        <v>7.3350000000000004E-3</v>
      </c>
      <c r="Q1067">
        <v>1.2225E-2</v>
      </c>
      <c r="R1067">
        <v>0.42064279999999998</v>
      </c>
      <c r="S1067">
        <v>0.70107129999999995</v>
      </c>
      <c r="T1067" s="1">
        <v>8</v>
      </c>
      <c r="U1067" s="1">
        <v>21</v>
      </c>
      <c r="V1067" s="1">
        <v>15</v>
      </c>
      <c r="W1067" s="1" t="s">
        <v>49</v>
      </c>
      <c r="AC1067" s="1" t="s">
        <v>50</v>
      </c>
      <c r="AD1067" s="1">
        <v>21</v>
      </c>
      <c r="AE1067">
        <v>0.19589490000000001</v>
      </c>
      <c r="AF1067" s="1">
        <v>8.0383191000000007</v>
      </c>
      <c r="AG1067" s="1" t="s">
        <v>49</v>
      </c>
    </row>
    <row r="1068" spans="1:37" x14ac:dyDescent="0.25">
      <c r="A1068" t="s">
        <v>786</v>
      </c>
      <c r="B1068">
        <v>1009112</v>
      </c>
      <c r="C1068">
        <v>2015</v>
      </c>
      <c r="D1068" t="s">
        <v>43</v>
      </c>
      <c r="E1068" t="s">
        <v>44</v>
      </c>
      <c r="F1068" t="s">
        <v>45</v>
      </c>
      <c r="G1068" s="1" t="s">
        <v>789</v>
      </c>
      <c r="I1068" s="1" t="s">
        <v>47</v>
      </c>
      <c r="J1068" t="s">
        <v>48</v>
      </c>
      <c r="K1068" t="s">
        <v>49</v>
      </c>
      <c r="L1068" s="1">
        <v>15483.9</v>
      </c>
      <c r="M1068">
        <v>75</v>
      </c>
      <c r="N1068">
        <v>30</v>
      </c>
      <c r="O1068">
        <v>39</v>
      </c>
      <c r="P1068">
        <v>7.3350000000000004E-3</v>
      </c>
      <c r="Q1068">
        <v>1.2225E-2</v>
      </c>
      <c r="R1068">
        <v>0.42064279999999998</v>
      </c>
      <c r="S1068">
        <v>0.70107129999999995</v>
      </c>
      <c r="T1068" s="1">
        <v>2</v>
      </c>
      <c r="U1068" s="1">
        <v>3</v>
      </c>
      <c r="V1068" s="1">
        <v>0</v>
      </c>
      <c r="W1068" s="1" t="s">
        <v>49</v>
      </c>
      <c r="AC1068" s="1" t="s">
        <v>50</v>
      </c>
      <c r="AD1068" s="1">
        <v>3</v>
      </c>
      <c r="AE1068">
        <v>4.6401699999999997E-2</v>
      </c>
      <c r="AF1068" s="1">
        <v>1.9040414999999999</v>
      </c>
      <c r="AG1068" s="1" t="s">
        <v>49</v>
      </c>
    </row>
    <row r="1069" spans="1:37" x14ac:dyDescent="0.25">
      <c r="A1069" t="s">
        <v>786</v>
      </c>
      <c r="B1069">
        <v>1009112</v>
      </c>
      <c r="C1069">
        <v>2015</v>
      </c>
      <c r="D1069" t="s">
        <v>43</v>
      </c>
      <c r="E1069" t="s">
        <v>44</v>
      </c>
      <c r="F1069" t="s">
        <v>45</v>
      </c>
      <c r="G1069" s="1" t="s">
        <v>790</v>
      </c>
      <c r="I1069" s="1" t="s">
        <v>47</v>
      </c>
      <c r="J1069" t="s">
        <v>48</v>
      </c>
      <c r="K1069" t="s">
        <v>49</v>
      </c>
      <c r="L1069" s="1">
        <v>57772.3</v>
      </c>
      <c r="M1069">
        <v>75</v>
      </c>
      <c r="N1069">
        <v>38.799999999999997</v>
      </c>
      <c r="O1069">
        <v>39</v>
      </c>
      <c r="P1069">
        <v>7.3350000000000004E-3</v>
      </c>
      <c r="Q1069">
        <v>1.2225E-2</v>
      </c>
      <c r="R1069">
        <v>0.42064279999999998</v>
      </c>
      <c r="S1069">
        <v>0.70107129999999995</v>
      </c>
      <c r="T1069" s="1">
        <v>5</v>
      </c>
      <c r="U1069" s="1">
        <v>30</v>
      </c>
      <c r="V1069" s="1">
        <v>10</v>
      </c>
      <c r="W1069" s="1" t="s">
        <v>49</v>
      </c>
      <c r="AC1069" s="1" t="s">
        <v>50</v>
      </c>
      <c r="AD1069" s="1">
        <v>30</v>
      </c>
      <c r="AE1069">
        <v>0.17313049999999999</v>
      </c>
      <c r="AF1069" s="1">
        <v>7.1042088000000003</v>
      </c>
      <c r="AG1069" s="1" t="s">
        <v>49</v>
      </c>
    </row>
    <row r="1070" spans="1:37" x14ac:dyDescent="0.25">
      <c r="A1070" t="s">
        <v>786</v>
      </c>
      <c r="B1070">
        <v>1009112</v>
      </c>
      <c r="C1070">
        <v>2015</v>
      </c>
      <c r="D1070" t="s">
        <v>43</v>
      </c>
      <c r="E1070" t="s">
        <v>44</v>
      </c>
      <c r="F1070" t="s">
        <v>45</v>
      </c>
      <c r="G1070" s="1" t="s">
        <v>791</v>
      </c>
      <c r="I1070" s="1" t="s">
        <v>47</v>
      </c>
      <c r="J1070" t="s">
        <v>48</v>
      </c>
      <c r="K1070" t="s">
        <v>49</v>
      </c>
      <c r="L1070" s="1">
        <v>34126.300000000003</v>
      </c>
      <c r="M1070">
        <v>75</v>
      </c>
      <c r="N1070">
        <v>30</v>
      </c>
      <c r="O1070">
        <v>39</v>
      </c>
      <c r="P1070">
        <v>7.3350000000000004E-3</v>
      </c>
      <c r="Q1070">
        <v>1.2225E-2</v>
      </c>
      <c r="R1070">
        <v>0.42064279999999998</v>
      </c>
      <c r="S1070">
        <v>0.70107129999999995</v>
      </c>
      <c r="T1070" s="1">
        <v>4</v>
      </c>
      <c r="U1070" s="1">
        <v>12</v>
      </c>
      <c r="V1070" s="1">
        <v>9</v>
      </c>
      <c r="W1070" s="1" t="s">
        <v>49</v>
      </c>
      <c r="AC1070" s="1" t="s">
        <v>50</v>
      </c>
      <c r="AD1070" s="1">
        <v>12</v>
      </c>
      <c r="AE1070">
        <v>0.10226880000000001</v>
      </c>
      <c r="AF1070" s="1">
        <v>4.1964810000000003</v>
      </c>
      <c r="AG1070" s="1" t="s">
        <v>49</v>
      </c>
    </row>
    <row r="1071" spans="1:37" x14ac:dyDescent="0.25">
      <c r="A1071" t="s">
        <v>786</v>
      </c>
      <c r="B1071">
        <v>1009112</v>
      </c>
      <c r="C1071">
        <v>2015</v>
      </c>
      <c r="D1071" t="s">
        <v>43</v>
      </c>
      <c r="E1071" t="s">
        <v>44</v>
      </c>
      <c r="F1071" t="s">
        <v>45</v>
      </c>
      <c r="G1071" s="1" t="s">
        <v>792</v>
      </c>
      <c r="I1071" s="1" t="s">
        <v>47</v>
      </c>
      <c r="J1071" t="s">
        <v>48</v>
      </c>
      <c r="K1071" t="s">
        <v>49</v>
      </c>
      <c r="L1071" s="1">
        <v>74764.3</v>
      </c>
      <c r="M1071">
        <v>75</v>
      </c>
      <c r="N1071">
        <v>32</v>
      </c>
      <c r="O1071">
        <v>39</v>
      </c>
      <c r="P1071">
        <v>7.3350000000000004E-3</v>
      </c>
      <c r="Q1071">
        <v>1.2225E-2</v>
      </c>
      <c r="R1071">
        <v>0.42064279999999998</v>
      </c>
      <c r="S1071">
        <v>0.70107129999999995</v>
      </c>
      <c r="T1071" s="1">
        <v>9</v>
      </c>
      <c r="U1071" s="1">
        <v>30</v>
      </c>
      <c r="V1071" s="1">
        <v>16</v>
      </c>
      <c r="W1071" s="1" t="s">
        <v>49</v>
      </c>
      <c r="AC1071" s="1" t="s">
        <v>50</v>
      </c>
      <c r="AD1071" s="1">
        <v>30</v>
      </c>
      <c r="AE1071">
        <v>0.22405169999999999</v>
      </c>
      <c r="AF1071" s="1">
        <v>9.1936999999999998</v>
      </c>
      <c r="AG1071" s="1" t="s">
        <v>49</v>
      </c>
    </row>
    <row r="1072" spans="1:37" x14ac:dyDescent="0.25">
      <c r="A1072" t="s">
        <v>793</v>
      </c>
      <c r="B1072">
        <v>1009391</v>
      </c>
      <c r="C1072">
        <v>2015</v>
      </c>
      <c r="D1072" t="s">
        <v>43</v>
      </c>
      <c r="E1072" t="s">
        <v>44</v>
      </c>
      <c r="F1072" t="s">
        <v>45</v>
      </c>
      <c r="G1072" s="1" t="s">
        <v>794</v>
      </c>
      <c r="I1072" s="1" t="s">
        <v>62</v>
      </c>
      <c r="K1072" t="s">
        <v>49</v>
      </c>
      <c r="L1072" s="1">
        <v>439856.55</v>
      </c>
      <c r="M1072">
        <v>72.875</v>
      </c>
      <c r="N1072">
        <v>30.5</v>
      </c>
      <c r="O1072">
        <v>40.200000000000003</v>
      </c>
      <c r="P1072">
        <v>6.6439999999999997E-3</v>
      </c>
      <c r="Q1072">
        <v>6.6439999999999997E-3</v>
      </c>
      <c r="R1072">
        <v>0.50112400000000001</v>
      </c>
      <c r="S1072">
        <v>0.50112400000000001</v>
      </c>
      <c r="T1072" s="1">
        <v>16</v>
      </c>
      <c r="U1072" s="1">
        <v>9</v>
      </c>
      <c r="V1072" s="1">
        <v>8</v>
      </c>
      <c r="W1072" s="1" t="s">
        <v>50</v>
      </c>
      <c r="X1072" s="1">
        <v>6</v>
      </c>
      <c r="Y1072">
        <v>0.1124845</v>
      </c>
      <c r="Z1072">
        <v>3.0968745000000002</v>
      </c>
      <c r="AA1072">
        <v>2.2956000000000001E-3</v>
      </c>
      <c r="AB1072" s="1">
        <v>6.3201499999999994E-2</v>
      </c>
      <c r="AC1072" s="1" t="s">
        <v>50</v>
      </c>
      <c r="AD1072" s="1">
        <v>1</v>
      </c>
      <c r="AE1072">
        <v>0.96801380000000004</v>
      </c>
      <c r="AF1072" s="1">
        <v>26.650946999999999</v>
      </c>
      <c r="AG1072" s="1" t="s">
        <v>49</v>
      </c>
    </row>
    <row r="1073" spans="1:37" x14ac:dyDescent="0.25">
      <c r="A1073" t="s">
        <v>795</v>
      </c>
      <c r="B1073">
        <v>1008607</v>
      </c>
      <c r="C1073">
        <v>2015</v>
      </c>
      <c r="D1073" t="s">
        <v>43</v>
      </c>
      <c r="E1073" t="s">
        <v>44</v>
      </c>
      <c r="F1073" t="s">
        <v>45</v>
      </c>
      <c r="G1073" s="1" t="s">
        <v>794</v>
      </c>
      <c r="I1073" s="1" t="s">
        <v>62</v>
      </c>
      <c r="K1073" t="s">
        <v>49</v>
      </c>
      <c r="L1073" s="1">
        <v>804231</v>
      </c>
      <c r="M1073">
        <v>90</v>
      </c>
      <c r="N1073">
        <v>42</v>
      </c>
      <c r="O1073">
        <v>43.1</v>
      </c>
      <c r="P1073">
        <v>0</v>
      </c>
      <c r="Q1073">
        <v>0.13761999999999999</v>
      </c>
      <c r="R1073">
        <v>0</v>
      </c>
      <c r="S1073">
        <v>3.48E-3</v>
      </c>
      <c r="T1073" s="1">
        <v>496</v>
      </c>
      <c r="U1073" s="1">
        <v>369</v>
      </c>
      <c r="V1073" s="1">
        <v>0</v>
      </c>
      <c r="W1073" s="1" t="s">
        <v>49</v>
      </c>
      <c r="AC1073" s="1" t="s">
        <v>50</v>
      </c>
      <c r="AD1073" s="1">
        <v>369</v>
      </c>
      <c r="AE1073">
        <v>18.227678000000001</v>
      </c>
      <c r="AF1073" s="1">
        <v>488.00467300000003</v>
      </c>
      <c r="AG1073" s="1" t="s">
        <v>49</v>
      </c>
    </row>
    <row r="1074" spans="1:37" x14ac:dyDescent="0.25">
      <c r="A1074" t="s">
        <v>796</v>
      </c>
      <c r="B1074">
        <v>1009390</v>
      </c>
      <c r="C1074">
        <v>2015</v>
      </c>
      <c r="D1074" t="s">
        <v>43</v>
      </c>
      <c r="E1074" t="s">
        <v>44</v>
      </c>
      <c r="F1074" t="s">
        <v>45</v>
      </c>
      <c r="G1074" s="1" t="s">
        <v>794</v>
      </c>
      <c r="I1074" s="1" t="s">
        <v>62</v>
      </c>
      <c r="K1074" t="s">
        <v>49</v>
      </c>
      <c r="L1074" s="1">
        <v>1640803.1514999999</v>
      </c>
      <c r="M1074">
        <v>74</v>
      </c>
      <c r="N1074">
        <v>49</v>
      </c>
      <c r="O1074">
        <v>42.720415799999998</v>
      </c>
      <c r="P1074">
        <v>9.5200000000000007E-3</v>
      </c>
      <c r="Q1074">
        <v>1.2019999999999999E-2</v>
      </c>
      <c r="R1074">
        <v>8.7639999999999996E-2</v>
      </c>
      <c r="S1074">
        <v>0.44264999999999999</v>
      </c>
      <c r="T1074" s="1">
        <v>159</v>
      </c>
      <c r="U1074" s="1">
        <v>95</v>
      </c>
      <c r="V1074" s="1">
        <v>0</v>
      </c>
      <c r="W1074" s="1" t="s">
        <v>50</v>
      </c>
      <c r="X1074" s="1">
        <v>34</v>
      </c>
      <c r="Y1074">
        <v>2.1624299999999999E-2</v>
      </c>
      <c r="Z1074">
        <v>0.1943201</v>
      </c>
      <c r="AA1074">
        <v>0</v>
      </c>
      <c r="AB1074" s="1">
        <v>0</v>
      </c>
      <c r="AC1074" s="1" t="s">
        <v>50</v>
      </c>
      <c r="AD1074" s="1">
        <v>31</v>
      </c>
      <c r="AE1074">
        <v>0.1</v>
      </c>
      <c r="AF1074" s="1">
        <v>0.47</v>
      </c>
      <c r="AG1074" s="1" t="s">
        <v>50</v>
      </c>
      <c r="AH1074" s="1">
        <v>30</v>
      </c>
      <c r="AI1074">
        <v>1.6</v>
      </c>
      <c r="AJ1074" s="1">
        <v>0</v>
      </c>
      <c r="AK1074">
        <v>0</v>
      </c>
    </row>
    <row r="1075" spans="1:37" x14ac:dyDescent="0.25">
      <c r="A1075" t="s">
        <v>491</v>
      </c>
      <c r="B1075">
        <v>1008290</v>
      </c>
      <c r="C1075">
        <v>2015</v>
      </c>
      <c r="D1075" t="s">
        <v>43</v>
      </c>
      <c r="E1075" t="s">
        <v>44</v>
      </c>
      <c r="F1075" t="s">
        <v>45</v>
      </c>
      <c r="G1075" s="1" t="s">
        <v>794</v>
      </c>
      <c r="I1075" s="1" t="s">
        <v>47</v>
      </c>
      <c r="J1075" t="s">
        <v>86</v>
      </c>
      <c r="K1075" t="s">
        <v>49</v>
      </c>
      <c r="L1075" s="1">
        <v>29727.56</v>
      </c>
      <c r="M1075">
        <v>93.13</v>
      </c>
      <c r="N1075">
        <v>24.58</v>
      </c>
      <c r="O1075">
        <v>70.06</v>
      </c>
      <c r="P1075">
        <v>4.6299999999999996E-3</v>
      </c>
      <c r="Q1075">
        <v>4.6299999999999996E-3</v>
      </c>
      <c r="R1075">
        <v>0.31675999999999999</v>
      </c>
      <c r="S1075">
        <v>0.31675999999999999</v>
      </c>
      <c r="T1075" s="1">
        <v>9</v>
      </c>
      <c r="U1075" s="1">
        <v>8</v>
      </c>
      <c r="V1075" s="1">
        <v>0</v>
      </c>
      <c r="W1075" s="1" t="s">
        <v>50</v>
      </c>
      <c r="X1075" s="1">
        <v>3</v>
      </c>
      <c r="Y1075">
        <v>0.10895000000000001</v>
      </c>
      <c r="Z1075">
        <v>2.72017</v>
      </c>
      <c r="AA1075">
        <v>0</v>
      </c>
      <c r="AB1075" s="1">
        <v>0</v>
      </c>
      <c r="AC1075" s="1" t="s">
        <v>49</v>
      </c>
      <c r="AG1075" s="1" t="s">
        <v>50</v>
      </c>
      <c r="AH1075" s="1">
        <v>5</v>
      </c>
      <c r="AI1075">
        <v>6.0943500000000004</v>
      </c>
      <c r="AJ1075" s="1">
        <v>2.154E-2</v>
      </c>
      <c r="AK1075">
        <v>1.0000000000000001E-5</v>
      </c>
    </row>
    <row r="1076" spans="1:37" x14ac:dyDescent="0.25">
      <c r="A1076" t="s">
        <v>491</v>
      </c>
      <c r="B1076">
        <v>1008290</v>
      </c>
      <c r="C1076">
        <v>2015</v>
      </c>
      <c r="D1076" t="s">
        <v>43</v>
      </c>
      <c r="E1076" t="s">
        <v>44</v>
      </c>
      <c r="F1076" t="s">
        <v>45</v>
      </c>
      <c r="G1076" s="1" t="s">
        <v>794</v>
      </c>
      <c r="I1076" s="1" t="s">
        <v>62</v>
      </c>
      <c r="K1076" t="s">
        <v>49</v>
      </c>
      <c r="L1076" s="1">
        <v>5018.4799999999996</v>
      </c>
      <c r="M1076">
        <v>93.13</v>
      </c>
      <c r="N1076">
        <v>24.58</v>
      </c>
      <c r="O1076">
        <v>70.06</v>
      </c>
      <c r="P1076">
        <v>4.6299999999999996E-3</v>
      </c>
      <c r="Q1076">
        <v>4.6299999999999996E-3</v>
      </c>
      <c r="R1076">
        <v>0.31675999999999999</v>
      </c>
      <c r="S1076">
        <v>0.31675999999999999</v>
      </c>
      <c r="T1076" s="1">
        <v>1</v>
      </c>
      <c r="U1076" s="1">
        <v>3</v>
      </c>
      <c r="V1076" s="1">
        <v>0</v>
      </c>
      <c r="W1076" s="1" t="s">
        <v>50</v>
      </c>
      <c r="X1076" s="1">
        <v>3</v>
      </c>
      <c r="Y1076">
        <v>2.172E-2</v>
      </c>
      <c r="Z1076">
        <v>0.54227999999999998</v>
      </c>
      <c r="AA1076">
        <v>0</v>
      </c>
      <c r="AB1076" s="1">
        <v>0</v>
      </c>
      <c r="AC1076" s="1" t="s">
        <v>49</v>
      </c>
      <c r="AG1076" s="1" t="s">
        <v>49</v>
      </c>
    </row>
    <row r="1077" spans="1:37" x14ac:dyDescent="0.25">
      <c r="A1077" t="s">
        <v>797</v>
      </c>
      <c r="B1077">
        <v>1011803</v>
      </c>
      <c r="C1077">
        <v>2015</v>
      </c>
      <c r="D1077" t="s">
        <v>43</v>
      </c>
      <c r="E1077" t="s">
        <v>44</v>
      </c>
      <c r="F1077" t="s">
        <v>45</v>
      </c>
      <c r="G1077" s="1" t="s">
        <v>794</v>
      </c>
      <c r="I1077" s="1" t="s">
        <v>62</v>
      </c>
      <c r="K1077" t="s">
        <v>49</v>
      </c>
      <c r="L1077" s="1">
        <v>200632.75390000001</v>
      </c>
      <c r="M1077">
        <v>78.099999999999994</v>
      </c>
      <c r="N1077">
        <v>43.5</v>
      </c>
      <c r="O1077">
        <v>40.200000000000003</v>
      </c>
      <c r="P1077">
        <v>6.6439999999999997E-3</v>
      </c>
      <c r="Q1077">
        <v>6.6439999999999997E-3</v>
      </c>
      <c r="R1077">
        <v>0.50112400000000001</v>
      </c>
      <c r="S1077">
        <v>0.50112400000000001</v>
      </c>
      <c r="T1077" s="1">
        <v>5</v>
      </c>
      <c r="U1077" s="1">
        <v>2</v>
      </c>
      <c r="V1077" s="1">
        <v>2</v>
      </c>
      <c r="W1077" s="1" t="s">
        <v>49</v>
      </c>
      <c r="AC1077" s="1" t="s">
        <v>49</v>
      </c>
      <c r="AG1077" s="1" t="s">
        <v>50</v>
      </c>
      <c r="AH1077" s="1">
        <v>2</v>
      </c>
      <c r="AI1077">
        <v>130.56168159999999</v>
      </c>
      <c r="AJ1077" s="1">
        <v>0.27195530000000001</v>
      </c>
      <c r="AK1077">
        <v>2.24E-4</v>
      </c>
    </row>
    <row r="1078" spans="1:37" x14ac:dyDescent="0.25">
      <c r="A1078" t="s">
        <v>508</v>
      </c>
      <c r="B1078">
        <v>1009718</v>
      </c>
      <c r="C1078">
        <v>2015</v>
      </c>
      <c r="D1078" t="s">
        <v>43</v>
      </c>
      <c r="E1078" t="s">
        <v>44</v>
      </c>
      <c r="F1078" t="s">
        <v>45</v>
      </c>
      <c r="G1078" s="1" t="s">
        <v>794</v>
      </c>
      <c r="I1078" s="1" t="s">
        <v>62</v>
      </c>
      <c r="K1078" t="s">
        <v>49</v>
      </c>
      <c r="L1078" s="1">
        <v>1911687</v>
      </c>
      <c r="M1078">
        <v>78.3</v>
      </c>
      <c r="N1078">
        <v>35</v>
      </c>
      <c r="O1078">
        <v>39.6</v>
      </c>
      <c r="P1078">
        <v>1E-3</v>
      </c>
      <c r="Q1078">
        <v>0.21</v>
      </c>
      <c r="R1078">
        <v>0.3</v>
      </c>
      <c r="S1078">
        <v>0.8</v>
      </c>
      <c r="T1078" s="1">
        <v>296</v>
      </c>
      <c r="U1078" s="1">
        <v>49</v>
      </c>
      <c r="V1078" s="1">
        <v>0</v>
      </c>
      <c r="W1078" s="1" t="s">
        <v>49</v>
      </c>
      <c r="AC1078" s="1" t="s">
        <v>50</v>
      </c>
      <c r="AD1078" s="1">
        <v>49</v>
      </c>
      <c r="AE1078">
        <v>2.6679183000000002</v>
      </c>
      <c r="AF1078" s="1">
        <v>30.741395099999998</v>
      </c>
      <c r="AG1078" s="1" t="s">
        <v>49</v>
      </c>
    </row>
    <row r="1079" spans="1:37" x14ac:dyDescent="0.25">
      <c r="A1079" t="s">
        <v>798</v>
      </c>
      <c r="B1079">
        <v>1011659</v>
      </c>
      <c r="C1079">
        <v>2015</v>
      </c>
      <c r="D1079" t="s">
        <v>43</v>
      </c>
      <c r="E1079" t="s">
        <v>44</v>
      </c>
      <c r="F1079" t="s">
        <v>45</v>
      </c>
      <c r="G1079" s="1" t="s">
        <v>799</v>
      </c>
      <c r="I1079" s="1" t="s">
        <v>47</v>
      </c>
      <c r="J1079" t="s">
        <v>48</v>
      </c>
      <c r="K1079" t="s">
        <v>49</v>
      </c>
      <c r="L1079" s="1">
        <v>3454889.07</v>
      </c>
      <c r="M1079">
        <v>75</v>
      </c>
      <c r="N1079">
        <v>170</v>
      </c>
      <c r="O1079">
        <v>68</v>
      </c>
      <c r="P1079">
        <v>8.1400000000000005E-4</v>
      </c>
      <c r="Q1079">
        <v>8.1400000000000005E-4</v>
      </c>
      <c r="R1079">
        <v>0.427039</v>
      </c>
      <c r="S1079">
        <v>0.427039</v>
      </c>
      <c r="T1079" s="1">
        <v>1240</v>
      </c>
      <c r="U1079" s="1">
        <v>1377</v>
      </c>
      <c r="V1079" s="1">
        <v>0</v>
      </c>
      <c r="W1079" s="1" t="s">
        <v>49</v>
      </c>
      <c r="AC1079" s="1" t="s">
        <v>50</v>
      </c>
      <c r="AD1079" s="1">
        <v>1377</v>
      </c>
      <c r="AE1079">
        <v>12.123465400000001</v>
      </c>
      <c r="AF1079" s="1">
        <v>2319.8281830999999</v>
      </c>
      <c r="AG1079" s="1" t="s">
        <v>49</v>
      </c>
    </row>
    <row r="1080" spans="1:37" x14ac:dyDescent="0.25">
      <c r="A1080" t="s">
        <v>800</v>
      </c>
      <c r="B1080">
        <v>1011498</v>
      </c>
      <c r="C1080">
        <v>2015</v>
      </c>
      <c r="D1080" t="s">
        <v>43</v>
      </c>
      <c r="E1080" t="s">
        <v>44</v>
      </c>
      <c r="F1080" t="s">
        <v>45</v>
      </c>
      <c r="G1080" s="1" t="s">
        <v>794</v>
      </c>
      <c r="I1080" s="1" t="s">
        <v>62</v>
      </c>
      <c r="K1080" t="s">
        <v>49</v>
      </c>
      <c r="L1080" s="1">
        <v>234595</v>
      </c>
      <c r="M1080">
        <v>101</v>
      </c>
      <c r="N1080">
        <v>15</v>
      </c>
      <c r="O1080">
        <v>41.6</v>
      </c>
      <c r="P1080">
        <v>0.40079999999999999</v>
      </c>
      <c r="Q1080">
        <v>0.40079999999999999</v>
      </c>
      <c r="R1080">
        <v>1.12E-2</v>
      </c>
      <c r="S1080">
        <v>0.112</v>
      </c>
      <c r="T1080" s="1">
        <v>10</v>
      </c>
      <c r="U1080" s="1">
        <v>20</v>
      </c>
      <c r="V1080" s="1">
        <v>0</v>
      </c>
      <c r="W1080" s="1" t="s">
        <v>50</v>
      </c>
      <c r="X1080" s="1">
        <v>11</v>
      </c>
      <c r="Y1080">
        <v>4.2779999999999996</v>
      </c>
      <c r="Z1080">
        <v>55.878</v>
      </c>
      <c r="AA1080">
        <v>0.21390000000000001</v>
      </c>
      <c r="AB1080" s="1">
        <v>2.7938999999999998</v>
      </c>
      <c r="AC1080" s="1" t="s">
        <v>50</v>
      </c>
      <c r="AD1080" s="1">
        <v>9</v>
      </c>
      <c r="AE1080">
        <v>0.161</v>
      </c>
      <c r="AF1080" s="1">
        <v>2.1040000000000001</v>
      </c>
      <c r="AG1080" s="1" t="s">
        <v>49</v>
      </c>
    </row>
    <row r="1081" spans="1:37" x14ac:dyDescent="0.25">
      <c r="A1081" t="s">
        <v>801</v>
      </c>
      <c r="B1081">
        <v>1009707</v>
      </c>
      <c r="C1081">
        <v>2015</v>
      </c>
      <c r="D1081" t="s">
        <v>43</v>
      </c>
      <c r="E1081" t="s">
        <v>44</v>
      </c>
      <c r="F1081" t="s">
        <v>45</v>
      </c>
      <c r="G1081" s="1" t="s">
        <v>794</v>
      </c>
      <c r="I1081" s="1" t="s">
        <v>47</v>
      </c>
      <c r="J1081" t="s">
        <v>54</v>
      </c>
      <c r="K1081" t="s">
        <v>49</v>
      </c>
      <c r="L1081" s="1">
        <v>2803406</v>
      </c>
      <c r="M1081">
        <v>88</v>
      </c>
      <c r="N1081">
        <v>56</v>
      </c>
      <c r="O1081">
        <v>40.6</v>
      </c>
      <c r="P1081">
        <v>3.0000000000000001E-3</v>
      </c>
      <c r="Q1081">
        <v>8.0000000000000002E-3</v>
      </c>
      <c r="R1081">
        <v>0.3</v>
      </c>
      <c r="S1081">
        <v>0.6</v>
      </c>
      <c r="T1081" s="1">
        <v>292</v>
      </c>
      <c r="U1081" s="1">
        <v>183</v>
      </c>
      <c r="V1081" s="1">
        <v>0</v>
      </c>
      <c r="W1081" s="1" t="s">
        <v>50</v>
      </c>
      <c r="X1081" s="1">
        <v>160</v>
      </c>
      <c r="Y1081">
        <v>13.129300000000001</v>
      </c>
      <c r="Z1081">
        <v>213.39592999999999</v>
      </c>
      <c r="AA1081">
        <v>1.76</v>
      </c>
      <c r="AB1081" s="1">
        <v>28.620999999999999</v>
      </c>
      <c r="AC1081" s="1" t="s">
        <v>50</v>
      </c>
      <c r="AD1081" s="1">
        <v>23</v>
      </c>
      <c r="AE1081">
        <v>3.1259999999999999</v>
      </c>
      <c r="AF1081" s="1">
        <v>50.88</v>
      </c>
      <c r="AG1081" s="1" t="s">
        <v>50</v>
      </c>
      <c r="AH1081" s="1">
        <v>147</v>
      </c>
      <c r="AI1081">
        <v>1257.5999999999999</v>
      </c>
      <c r="AJ1081" s="1">
        <v>9.1999999999999993</v>
      </c>
      <c r="AK1081">
        <v>0</v>
      </c>
    </row>
    <row r="1082" spans="1:37" x14ac:dyDescent="0.25">
      <c r="A1082" t="s">
        <v>802</v>
      </c>
      <c r="B1082">
        <v>1009434</v>
      </c>
      <c r="C1082">
        <v>2015</v>
      </c>
      <c r="D1082" t="s">
        <v>43</v>
      </c>
      <c r="E1082" t="s">
        <v>44</v>
      </c>
      <c r="F1082" t="s">
        <v>45</v>
      </c>
      <c r="G1082" s="1" t="s">
        <v>794</v>
      </c>
      <c r="I1082" s="1" t="s">
        <v>47</v>
      </c>
      <c r="J1082" t="s">
        <v>86</v>
      </c>
      <c r="K1082" t="s">
        <v>49</v>
      </c>
      <c r="L1082" s="1">
        <v>6000000</v>
      </c>
      <c r="M1082">
        <v>97</v>
      </c>
      <c r="N1082">
        <v>89</v>
      </c>
      <c r="O1082">
        <v>40</v>
      </c>
      <c r="P1082">
        <v>2.5568000000000001E-3</v>
      </c>
      <c r="Q1082">
        <v>2.5568000000000001E-3</v>
      </c>
      <c r="R1082">
        <v>0.26491999999999999</v>
      </c>
      <c r="S1082">
        <v>0.26491999999999999</v>
      </c>
      <c r="T1082" s="1">
        <v>203</v>
      </c>
      <c r="U1082" s="1">
        <v>85</v>
      </c>
      <c r="V1082" s="1">
        <v>0</v>
      </c>
      <c r="W1082" s="1" t="s">
        <v>50</v>
      </c>
      <c r="X1082" s="1">
        <v>4</v>
      </c>
      <c r="Y1082">
        <v>7.7000000000000008E-6</v>
      </c>
      <c r="Z1082">
        <v>2.9290000000000002E-4</v>
      </c>
      <c r="AA1082">
        <v>0</v>
      </c>
      <c r="AB1082" s="1">
        <v>1.3999999999999999E-6</v>
      </c>
      <c r="AC1082" s="1" t="s">
        <v>50</v>
      </c>
      <c r="AD1082" s="1">
        <v>13</v>
      </c>
      <c r="AE1082">
        <v>1.24E-5</v>
      </c>
      <c r="AF1082" s="1">
        <v>4.6779999999999999E-4</v>
      </c>
      <c r="AG1082" s="1" t="s">
        <v>50</v>
      </c>
      <c r="AH1082" s="1">
        <v>72</v>
      </c>
      <c r="AI1082">
        <v>9.5</v>
      </c>
      <c r="AJ1082" s="1">
        <v>0.04</v>
      </c>
      <c r="AK1082">
        <v>0</v>
      </c>
    </row>
    <row r="1083" spans="1:37" x14ac:dyDescent="0.25">
      <c r="A1083" t="s">
        <v>803</v>
      </c>
      <c r="B1083">
        <v>1011735</v>
      </c>
      <c r="C1083">
        <v>2015</v>
      </c>
      <c r="D1083" t="s">
        <v>43</v>
      </c>
      <c r="E1083" t="s">
        <v>44</v>
      </c>
      <c r="F1083" t="s">
        <v>45</v>
      </c>
      <c r="G1083" s="1" t="s">
        <v>794</v>
      </c>
      <c r="I1083" s="1" t="s">
        <v>47</v>
      </c>
      <c r="J1083" t="s">
        <v>72</v>
      </c>
      <c r="K1083" t="s">
        <v>49</v>
      </c>
      <c r="L1083" s="1">
        <v>295832.42</v>
      </c>
      <c r="M1083">
        <v>85</v>
      </c>
      <c r="N1083">
        <v>5</v>
      </c>
      <c r="O1083">
        <v>43</v>
      </c>
      <c r="P1083">
        <v>0</v>
      </c>
      <c r="Q1083">
        <v>0</v>
      </c>
      <c r="R1083">
        <v>0</v>
      </c>
      <c r="S1083">
        <v>0</v>
      </c>
      <c r="T1083" s="1">
        <v>70</v>
      </c>
      <c r="U1083" s="1">
        <v>34</v>
      </c>
      <c r="V1083" s="1">
        <v>34</v>
      </c>
      <c r="W1083" s="1" t="s">
        <v>49</v>
      </c>
      <c r="AC1083" s="1" t="s">
        <v>50</v>
      </c>
      <c r="AD1083" s="1">
        <v>26</v>
      </c>
      <c r="AE1083">
        <v>0</v>
      </c>
      <c r="AF1083" s="1">
        <v>0</v>
      </c>
      <c r="AG1083" s="1" t="s">
        <v>50</v>
      </c>
      <c r="AH1083" s="1">
        <v>8</v>
      </c>
      <c r="AI1083">
        <v>36.044833799999999</v>
      </c>
      <c r="AJ1083" s="1">
        <v>1.2019999999999999E-4</v>
      </c>
      <c r="AK1083">
        <v>5.8600000000000001E-5</v>
      </c>
    </row>
    <row r="1084" spans="1:37" x14ac:dyDescent="0.25">
      <c r="A1084" t="s">
        <v>742</v>
      </c>
      <c r="B1084">
        <v>1009813</v>
      </c>
      <c r="C1084">
        <v>2015</v>
      </c>
      <c r="D1084" t="s">
        <v>43</v>
      </c>
      <c r="E1084" t="s">
        <v>44</v>
      </c>
      <c r="F1084" t="s">
        <v>45</v>
      </c>
      <c r="G1084" s="1" t="s">
        <v>794</v>
      </c>
      <c r="I1084" s="1" t="s">
        <v>47</v>
      </c>
      <c r="J1084" t="s">
        <v>48</v>
      </c>
      <c r="K1084" t="s">
        <v>49</v>
      </c>
      <c r="L1084" s="1">
        <v>73350</v>
      </c>
      <c r="M1084">
        <v>70</v>
      </c>
      <c r="N1084">
        <v>30</v>
      </c>
      <c r="O1084">
        <v>43.6</v>
      </c>
      <c r="P1084">
        <v>4.0000000000000001E-3</v>
      </c>
      <c r="Q1084">
        <v>4.0000000000000001E-3</v>
      </c>
      <c r="R1084">
        <v>0.30099999999999999</v>
      </c>
      <c r="S1084">
        <v>0.30099999999999999</v>
      </c>
      <c r="T1084" s="1">
        <v>8</v>
      </c>
      <c r="U1084" s="1">
        <v>35</v>
      </c>
      <c r="V1084" s="1">
        <v>0</v>
      </c>
      <c r="W1084" s="1" t="s">
        <v>49</v>
      </c>
      <c r="AC1084" s="1" t="s">
        <v>50</v>
      </c>
      <c r="AD1084" s="1">
        <v>8</v>
      </c>
      <c r="AE1084">
        <v>0.23</v>
      </c>
      <c r="AF1084" s="1">
        <v>2.16</v>
      </c>
      <c r="AG1084" s="1" t="s">
        <v>50</v>
      </c>
      <c r="AH1084" s="1">
        <v>27</v>
      </c>
      <c r="AI1084">
        <v>1228.6775372</v>
      </c>
      <c r="AJ1084" s="1">
        <v>4.9490860000000003</v>
      </c>
      <c r="AK1084">
        <v>2.1074000000000002E-3</v>
      </c>
    </row>
    <row r="1085" spans="1:37" x14ac:dyDescent="0.25">
      <c r="A1085" t="s">
        <v>804</v>
      </c>
      <c r="B1085">
        <v>1011846</v>
      </c>
      <c r="C1085">
        <v>2015</v>
      </c>
      <c r="D1085" t="s">
        <v>43</v>
      </c>
      <c r="E1085" t="s">
        <v>44</v>
      </c>
      <c r="F1085" t="s">
        <v>45</v>
      </c>
      <c r="G1085" s="1" t="s">
        <v>794</v>
      </c>
      <c r="I1085" s="1" t="s">
        <v>62</v>
      </c>
      <c r="K1085" t="s">
        <v>49</v>
      </c>
      <c r="L1085" s="1">
        <v>1997660.8</v>
      </c>
      <c r="M1085">
        <v>110</v>
      </c>
      <c r="N1085">
        <v>122.4</v>
      </c>
      <c r="O1085">
        <v>42</v>
      </c>
      <c r="P1085">
        <v>3.4529999999999999E-3</v>
      </c>
      <c r="Q1085">
        <v>3.9843999999999997E-2</v>
      </c>
      <c r="R1085">
        <v>0.17680000000000001</v>
      </c>
      <c r="S1085">
        <v>0.66220000000000001</v>
      </c>
      <c r="T1085" s="1">
        <v>229</v>
      </c>
      <c r="U1085" s="1">
        <v>98</v>
      </c>
      <c r="V1085" s="1">
        <v>0</v>
      </c>
      <c r="W1085" s="1" t="s">
        <v>50</v>
      </c>
      <c r="X1085" s="1">
        <v>71</v>
      </c>
      <c r="Y1085">
        <v>24</v>
      </c>
      <c r="Z1085">
        <v>134.27069599999999</v>
      </c>
      <c r="AA1085">
        <v>1.2632000000000001</v>
      </c>
      <c r="AB1085" s="1">
        <v>7.0668787000000002</v>
      </c>
      <c r="AC1085" s="1" t="s">
        <v>50</v>
      </c>
      <c r="AD1085" s="1">
        <v>17</v>
      </c>
      <c r="AE1085">
        <v>0.17221639999999999</v>
      </c>
      <c r="AF1085" s="1">
        <v>35.8007913</v>
      </c>
      <c r="AG1085" s="1" t="s">
        <v>50</v>
      </c>
      <c r="AH1085" s="1">
        <v>31</v>
      </c>
      <c r="AI1085">
        <v>1.1404082</v>
      </c>
      <c r="AJ1085" s="1">
        <v>3.784E-3</v>
      </c>
      <c r="AK1085">
        <v>1.9999999999999999E-6</v>
      </c>
    </row>
    <row r="1086" spans="1:37" x14ac:dyDescent="0.25">
      <c r="A1086" t="s">
        <v>805</v>
      </c>
      <c r="B1086">
        <v>1011555</v>
      </c>
      <c r="C1086">
        <v>2015</v>
      </c>
      <c r="D1086" t="s">
        <v>43</v>
      </c>
      <c r="E1086" t="s">
        <v>44</v>
      </c>
      <c r="F1086" t="s">
        <v>45</v>
      </c>
      <c r="G1086" s="1" t="s">
        <v>794</v>
      </c>
      <c r="I1086" s="1" t="s">
        <v>62</v>
      </c>
      <c r="K1086" t="s">
        <v>49</v>
      </c>
      <c r="L1086" s="1">
        <v>46975.5</v>
      </c>
      <c r="M1086">
        <v>88</v>
      </c>
      <c r="N1086">
        <v>57.5</v>
      </c>
      <c r="O1086">
        <v>42.61</v>
      </c>
      <c r="P1086">
        <v>9.3000000000000005E-4</v>
      </c>
      <c r="Q1086">
        <v>3.64E-3</v>
      </c>
      <c r="R1086">
        <v>0.17816699999999999</v>
      </c>
      <c r="S1086">
        <v>0.2475</v>
      </c>
      <c r="T1086" s="1">
        <v>6</v>
      </c>
      <c r="U1086" s="1">
        <v>20</v>
      </c>
      <c r="V1086" s="1">
        <v>0</v>
      </c>
      <c r="W1086" s="1" t="s">
        <v>50</v>
      </c>
      <c r="X1086" s="1">
        <v>7</v>
      </c>
      <c r="Y1086">
        <v>4.6133500000000001E-2</v>
      </c>
      <c r="Z1086">
        <v>4.2151670000000001</v>
      </c>
      <c r="AA1086">
        <v>2.4280999999999999E-3</v>
      </c>
      <c r="AB1086" s="1">
        <v>0.22185089999999999</v>
      </c>
      <c r="AC1086" s="1" t="s">
        <v>50</v>
      </c>
      <c r="AD1086" s="1">
        <v>10</v>
      </c>
      <c r="AE1086">
        <v>0.2191073</v>
      </c>
      <c r="AF1086" s="1">
        <v>5.7405660000000003</v>
      </c>
      <c r="AG1086" s="1" t="s">
        <v>50</v>
      </c>
      <c r="AH1086" s="1">
        <v>3</v>
      </c>
      <c r="AI1086">
        <v>5.8148002999999999</v>
      </c>
      <c r="AJ1086" s="1">
        <v>3.4477000000000002E-3</v>
      </c>
      <c r="AK1086">
        <v>9.7999999999999993E-6</v>
      </c>
    </row>
    <row r="1087" spans="1:37" x14ac:dyDescent="0.25">
      <c r="A1087" t="s">
        <v>806</v>
      </c>
      <c r="B1087">
        <v>1008836</v>
      </c>
      <c r="C1087">
        <v>2015</v>
      </c>
      <c r="D1087" t="s">
        <v>43</v>
      </c>
      <c r="E1087" t="s">
        <v>44</v>
      </c>
      <c r="F1087" t="s">
        <v>45</v>
      </c>
      <c r="G1087" s="1" t="s">
        <v>794</v>
      </c>
      <c r="I1087" s="1" t="s">
        <v>62</v>
      </c>
      <c r="K1087" t="s">
        <v>49</v>
      </c>
      <c r="L1087" s="1">
        <v>427050</v>
      </c>
      <c r="M1087">
        <v>80</v>
      </c>
      <c r="N1087">
        <v>50</v>
      </c>
      <c r="O1087">
        <v>39.022222200000002</v>
      </c>
      <c r="P1087">
        <v>2.7000000000000001E-3</v>
      </c>
      <c r="Q1087">
        <v>8.0000000000000002E-3</v>
      </c>
      <c r="R1087">
        <v>0.68459999999999999</v>
      </c>
      <c r="S1087">
        <v>0.72470000000000001</v>
      </c>
      <c r="T1087" s="1">
        <v>117</v>
      </c>
      <c r="U1087" s="1">
        <v>77</v>
      </c>
      <c r="V1087" s="1">
        <v>0</v>
      </c>
      <c r="W1087" s="1" t="s">
        <v>49</v>
      </c>
      <c r="AC1087" s="1" t="s">
        <v>50</v>
      </c>
      <c r="AD1087" s="1">
        <v>16</v>
      </c>
      <c r="AE1087">
        <v>1.6812752</v>
      </c>
      <c r="AF1087" s="1">
        <v>3.2873991</v>
      </c>
      <c r="AG1087" s="1" t="s">
        <v>50</v>
      </c>
      <c r="AH1087" s="1">
        <v>29</v>
      </c>
      <c r="AI1087">
        <v>4.5310000000000001E-4</v>
      </c>
      <c r="AJ1087" s="1">
        <v>4.526E-4</v>
      </c>
      <c r="AK1087">
        <v>1.9999999999999999E-7</v>
      </c>
    </row>
    <row r="1088" spans="1:37" x14ac:dyDescent="0.25">
      <c r="A1088" t="s">
        <v>744</v>
      </c>
      <c r="B1088">
        <v>1008642</v>
      </c>
      <c r="C1088">
        <v>2015</v>
      </c>
      <c r="D1088" t="s">
        <v>43</v>
      </c>
      <c r="E1088" t="s">
        <v>44</v>
      </c>
      <c r="F1088" t="s">
        <v>45</v>
      </c>
      <c r="G1088" s="1" t="s">
        <v>794</v>
      </c>
      <c r="I1088" s="1" t="s">
        <v>62</v>
      </c>
      <c r="K1088" t="s">
        <v>49</v>
      </c>
      <c r="L1088" s="1">
        <v>140915.75</v>
      </c>
      <c r="M1088">
        <v>122.73</v>
      </c>
      <c r="N1088">
        <v>108.636</v>
      </c>
      <c r="O1088">
        <v>41.07</v>
      </c>
      <c r="P1088">
        <v>3.7499999999999999E-3</v>
      </c>
      <c r="Q1088">
        <v>3.7499999999999999E-3</v>
      </c>
      <c r="R1088">
        <v>0.100068</v>
      </c>
      <c r="S1088">
        <v>0.100068</v>
      </c>
      <c r="T1088" s="1">
        <v>8</v>
      </c>
      <c r="U1088" s="1">
        <v>11</v>
      </c>
      <c r="V1088" s="1">
        <v>0</v>
      </c>
      <c r="W1088" s="1" t="s">
        <v>50</v>
      </c>
      <c r="X1088" s="1">
        <v>11</v>
      </c>
      <c r="Y1088">
        <v>0.1</v>
      </c>
      <c r="Z1088">
        <v>1.28</v>
      </c>
      <c r="AA1088">
        <v>0</v>
      </c>
      <c r="AB1088" s="1">
        <v>0</v>
      </c>
      <c r="AC1088" s="1" t="s">
        <v>49</v>
      </c>
      <c r="AG1088" s="1" t="s">
        <v>50</v>
      </c>
      <c r="AH1088" s="1">
        <v>11</v>
      </c>
      <c r="AI1088">
        <v>116.3</v>
      </c>
      <c r="AJ1088" s="1">
        <v>0.03</v>
      </c>
      <c r="AK1088">
        <v>0</v>
      </c>
    </row>
    <row r="1089" spans="1:37" x14ac:dyDescent="0.25">
      <c r="A1089" t="s">
        <v>497</v>
      </c>
      <c r="B1089">
        <v>1009240</v>
      </c>
      <c r="C1089">
        <v>2015</v>
      </c>
      <c r="D1089" t="s">
        <v>43</v>
      </c>
      <c r="E1089" t="s">
        <v>44</v>
      </c>
      <c r="F1089" t="s">
        <v>45</v>
      </c>
      <c r="G1089" s="1" t="s">
        <v>794</v>
      </c>
      <c r="I1089" s="1" t="s">
        <v>47</v>
      </c>
      <c r="J1089" t="s">
        <v>48</v>
      </c>
      <c r="K1089" t="s">
        <v>49</v>
      </c>
      <c r="L1089" s="1">
        <v>113093</v>
      </c>
      <c r="M1089">
        <v>99</v>
      </c>
      <c r="N1089">
        <v>19</v>
      </c>
      <c r="O1089">
        <v>45</v>
      </c>
      <c r="P1089">
        <v>1.01E-2</v>
      </c>
      <c r="Q1089">
        <v>8.3900000000000002E-2</v>
      </c>
      <c r="R1089">
        <v>0.26</v>
      </c>
      <c r="S1089">
        <v>0.62</v>
      </c>
      <c r="T1089" s="1">
        <v>2</v>
      </c>
      <c r="U1089" s="1">
        <v>2</v>
      </c>
      <c r="V1089" s="1">
        <v>0</v>
      </c>
      <c r="W1089" s="1" t="s">
        <v>50</v>
      </c>
      <c r="X1089" s="1">
        <v>2</v>
      </c>
      <c r="Y1089">
        <v>6.7758370000000001</v>
      </c>
      <c r="Z1089">
        <v>15.014066</v>
      </c>
      <c r="AA1089">
        <v>0.35662300000000002</v>
      </c>
      <c r="AB1089" s="1">
        <v>0.79021399999999997</v>
      </c>
      <c r="AC1089" s="1" t="s">
        <v>49</v>
      </c>
      <c r="AG1089" s="1" t="s">
        <v>49</v>
      </c>
    </row>
    <row r="1090" spans="1:37" x14ac:dyDescent="0.25">
      <c r="A1090" t="s">
        <v>807</v>
      </c>
      <c r="B1090">
        <v>1006886</v>
      </c>
      <c r="C1090">
        <v>2015</v>
      </c>
      <c r="D1090" t="s">
        <v>43</v>
      </c>
      <c r="E1090" t="s">
        <v>44</v>
      </c>
      <c r="F1090" t="s">
        <v>45</v>
      </c>
      <c r="G1090" s="1" t="s">
        <v>808</v>
      </c>
      <c r="I1090" s="1" t="s">
        <v>62</v>
      </c>
      <c r="K1090" t="s">
        <v>49</v>
      </c>
      <c r="L1090" s="1">
        <v>46282</v>
      </c>
      <c r="M1090">
        <v>92.6</v>
      </c>
      <c r="N1090">
        <v>49.5</v>
      </c>
      <c r="O1090">
        <v>37</v>
      </c>
      <c r="P1090">
        <v>2.9999999999999997E-4</v>
      </c>
      <c r="Q1090">
        <v>8.5000000000000006E-2</v>
      </c>
      <c r="R1090">
        <v>0.34899999999999998</v>
      </c>
      <c r="S1090">
        <v>0.59299999999999997</v>
      </c>
      <c r="T1090" s="1">
        <v>31</v>
      </c>
      <c r="U1090" s="1">
        <v>7</v>
      </c>
      <c r="V1090" s="1">
        <v>0</v>
      </c>
      <c r="W1090" s="1" t="s">
        <v>49</v>
      </c>
      <c r="AC1090" s="1" t="s">
        <v>50</v>
      </c>
      <c r="AD1090" s="1">
        <v>7</v>
      </c>
      <c r="AE1090">
        <v>0.26818540000000002</v>
      </c>
      <c r="AF1090" s="1">
        <v>0.57857610000000004</v>
      </c>
      <c r="AG1090" s="1" t="s">
        <v>49</v>
      </c>
    </row>
    <row r="1091" spans="1:37" x14ac:dyDescent="0.25">
      <c r="A1091" t="s">
        <v>798</v>
      </c>
      <c r="B1091">
        <v>1011659</v>
      </c>
      <c r="C1091">
        <v>2015</v>
      </c>
      <c r="D1091" t="s">
        <v>43</v>
      </c>
      <c r="E1091" t="s">
        <v>44</v>
      </c>
      <c r="F1091" t="s">
        <v>45</v>
      </c>
      <c r="G1091" s="1" t="s">
        <v>809</v>
      </c>
      <c r="I1091" s="1" t="s">
        <v>47</v>
      </c>
      <c r="J1091" t="s">
        <v>48</v>
      </c>
      <c r="K1091" t="s">
        <v>49</v>
      </c>
      <c r="L1091" s="1">
        <v>71908.89</v>
      </c>
      <c r="M1091">
        <v>90</v>
      </c>
      <c r="N1091">
        <v>66</v>
      </c>
      <c r="O1091">
        <v>40</v>
      </c>
      <c r="P1091">
        <v>5.9889999999999999E-2</v>
      </c>
      <c r="Q1091">
        <v>5.9889999999999999E-2</v>
      </c>
      <c r="R1091">
        <v>0.524281</v>
      </c>
      <c r="S1091">
        <v>0.524281</v>
      </c>
      <c r="T1091" s="1">
        <v>240</v>
      </c>
      <c r="U1091" s="1">
        <v>78</v>
      </c>
      <c r="V1091" s="1">
        <v>0</v>
      </c>
      <c r="W1091" s="1" t="s">
        <v>49</v>
      </c>
      <c r="AC1091" s="1" t="s">
        <v>50</v>
      </c>
      <c r="AD1091" s="1">
        <v>78</v>
      </c>
      <c r="AE1091">
        <v>6.2553771999999999</v>
      </c>
      <c r="AF1091" s="1">
        <v>19.967561100000001</v>
      </c>
      <c r="AG1091" s="1" t="s">
        <v>49</v>
      </c>
    </row>
    <row r="1092" spans="1:37" x14ac:dyDescent="0.25">
      <c r="A1092" t="s">
        <v>800</v>
      </c>
      <c r="B1092">
        <v>1011498</v>
      </c>
      <c r="C1092">
        <v>2015</v>
      </c>
      <c r="D1092" t="s">
        <v>43</v>
      </c>
      <c r="E1092" t="s">
        <v>44</v>
      </c>
      <c r="F1092" t="s">
        <v>45</v>
      </c>
      <c r="G1092" s="1" t="s">
        <v>808</v>
      </c>
      <c r="I1092" s="1" t="s">
        <v>62</v>
      </c>
      <c r="K1092" t="s">
        <v>49</v>
      </c>
      <c r="L1092" s="1">
        <v>15192.7</v>
      </c>
      <c r="M1092">
        <v>101</v>
      </c>
      <c r="N1092">
        <v>15</v>
      </c>
      <c r="O1092">
        <v>41.6</v>
      </c>
      <c r="P1092">
        <v>0.40100000000000002</v>
      </c>
      <c r="Q1092">
        <v>0.40100000000000002</v>
      </c>
      <c r="R1092">
        <v>1.0999999999999999E-2</v>
      </c>
      <c r="S1092">
        <v>1.0999999999999999E-2</v>
      </c>
      <c r="T1092" s="1">
        <v>1</v>
      </c>
      <c r="U1092" s="1">
        <v>2</v>
      </c>
      <c r="V1092" s="1">
        <v>0</v>
      </c>
      <c r="W1092" s="1" t="s">
        <v>49</v>
      </c>
      <c r="AC1092" s="1" t="s">
        <v>50</v>
      </c>
      <c r="AD1092" s="1">
        <v>2</v>
      </c>
      <c r="AE1092">
        <v>0.19700000000000001</v>
      </c>
      <c r="AF1092" s="1">
        <v>0.85599999999999998</v>
      </c>
      <c r="AG1092" s="1" t="s">
        <v>49</v>
      </c>
    </row>
    <row r="1093" spans="1:37" x14ac:dyDescent="0.25">
      <c r="A1093" t="s">
        <v>496</v>
      </c>
      <c r="B1093">
        <v>1006884</v>
      </c>
      <c r="C1093">
        <v>2015</v>
      </c>
      <c r="D1093" t="s">
        <v>43</v>
      </c>
      <c r="E1093" t="s">
        <v>44</v>
      </c>
      <c r="F1093" t="s">
        <v>45</v>
      </c>
      <c r="G1093" s="1" t="s">
        <v>808</v>
      </c>
      <c r="I1093" s="1" t="s">
        <v>62</v>
      </c>
      <c r="K1093" t="s">
        <v>49</v>
      </c>
      <c r="L1093" s="1">
        <v>19549.1069986</v>
      </c>
      <c r="M1093">
        <v>80</v>
      </c>
      <c r="N1093">
        <v>50.85</v>
      </c>
      <c r="O1093">
        <v>29.6</v>
      </c>
      <c r="P1093">
        <v>0.159</v>
      </c>
      <c r="Q1093">
        <v>0.159</v>
      </c>
      <c r="R1093">
        <v>0.49299999999999999</v>
      </c>
      <c r="S1093">
        <v>0.49299999999999999</v>
      </c>
      <c r="T1093" s="1">
        <v>45</v>
      </c>
      <c r="U1093" s="1">
        <v>4</v>
      </c>
      <c r="V1093" s="1">
        <v>0</v>
      </c>
      <c r="W1093" s="1" t="s">
        <v>49</v>
      </c>
      <c r="AC1093" s="1" t="s">
        <v>50</v>
      </c>
      <c r="AD1093" s="1">
        <v>4</v>
      </c>
      <c r="AE1093">
        <v>0.13307389999999999</v>
      </c>
      <c r="AF1093" s="1">
        <v>0.24405399999999999</v>
      </c>
      <c r="AG1093" s="1" t="s">
        <v>49</v>
      </c>
    </row>
    <row r="1094" spans="1:37" x14ac:dyDescent="0.25">
      <c r="A1094" t="s">
        <v>742</v>
      </c>
      <c r="B1094">
        <v>1009813</v>
      </c>
      <c r="C1094">
        <v>2015</v>
      </c>
      <c r="D1094" t="s">
        <v>43</v>
      </c>
      <c r="E1094" t="s">
        <v>44</v>
      </c>
      <c r="F1094" t="s">
        <v>45</v>
      </c>
      <c r="G1094" s="1" t="s">
        <v>808</v>
      </c>
      <c r="I1094" s="1" t="s">
        <v>47</v>
      </c>
      <c r="J1094" t="s">
        <v>48</v>
      </c>
      <c r="K1094" t="s">
        <v>49</v>
      </c>
      <c r="L1094" s="1">
        <v>60444</v>
      </c>
      <c r="M1094">
        <v>70</v>
      </c>
      <c r="N1094">
        <v>30</v>
      </c>
      <c r="O1094">
        <v>26</v>
      </c>
      <c r="P1094">
        <v>4.0000000000000001E-3</v>
      </c>
      <c r="Q1094">
        <v>4.0000000000000001E-3</v>
      </c>
      <c r="R1094">
        <v>0.30099999999999999</v>
      </c>
      <c r="S1094">
        <v>0.30099999999999999</v>
      </c>
      <c r="T1094" s="1">
        <v>0</v>
      </c>
      <c r="U1094" s="1">
        <v>323</v>
      </c>
      <c r="V1094" s="1">
        <v>0</v>
      </c>
      <c r="W1094" s="1" t="s">
        <v>49</v>
      </c>
      <c r="AC1094" s="1" t="s">
        <v>50</v>
      </c>
      <c r="AD1094" s="1">
        <v>323</v>
      </c>
      <c r="AE1094">
        <v>0.35</v>
      </c>
      <c r="AF1094" s="1">
        <v>3.21</v>
      </c>
      <c r="AG1094" s="1" t="s">
        <v>49</v>
      </c>
    </row>
    <row r="1095" spans="1:37" x14ac:dyDescent="0.25">
      <c r="A1095" t="s">
        <v>806</v>
      </c>
      <c r="B1095">
        <v>1008836</v>
      </c>
      <c r="C1095">
        <v>2015</v>
      </c>
      <c r="D1095" t="s">
        <v>43</v>
      </c>
      <c r="E1095" t="s">
        <v>44</v>
      </c>
      <c r="F1095" t="s">
        <v>45</v>
      </c>
      <c r="G1095" s="1" t="s">
        <v>808</v>
      </c>
      <c r="I1095" s="1" t="s">
        <v>62</v>
      </c>
      <c r="K1095" t="s">
        <v>49</v>
      </c>
      <c r="L1095" s="1">
        <v>1666955</v>
      </c>
      <c r="M1095">
        <v>80</v>
      </c>
      <c r="N1095">
        <v>50</v>
      </c>
      <c r="O1095">
        <v>34.4222222</v>
      </c>
      <c r="P1095">
        <v>3.0000000000000001E-3</v>
      </c>
      <c r="Q1095">
        <v>0.159</v>
      </c>
      <c r="R1095">
        <v>0.49299999999999999</v>
      </c>
      <c r="S1095">
        <v>0.74</v>
      </c>
      <c r="T1095" s="1">
        <v>951</v>
      </c>
      <c r="U1095" s="1">
        <v>51</v>
      </c>
      <c r="V1095" s="1">
        <v>0</v>
      </c>
      <c r="W1095" s="1" t="s">
        <v>50</v>
      </c>
      <c r="X1095" s="1">
        <v>9</v>
      </c>
      <c r="Y1095">
        <v>8.1803548999999993</v>
      </c>
      <c r="Z1095">
        <v>14.703606000000001</v>
      </c>
      <c r="AA1095">
        <v>0.43054500000000001</v>
      </c>
      <c r="AB1095" s="1">
        <v>0.77387399999999995</v>
      </c>
      <c r="AC1095" s="1" t="s">
        <v>50</v>
      </c>
      <c r="AD1095" s="1">
        <v>5</v>
      </c>
      <c r="AE1095">
        <v>4.5141300000000002E-2</v>
      </c>
      <c r="AF1095" s="1">
        <v>0.1302798</v>
      </c>
      <c r="AG1095" s="1" t="s">
        <v>50</v>
      </c>
      <c r="AH1095" s="1">
        <v>9</v>
      </c>
      <c r="AI1095">
        <v>2.2560000000000001E-4</v>
      </c>
      <c r="AJ1095" s="1">
        <v>1.22E-5</v>
      </c>
      <c r="AK1095">
        <v>0</v>
      </c>
    </row>
    <row r="1096" spans="1:37" x14ac:dyDescent="0.25">
      <c r="A1096" t="s">
        <v>798</v>
      </c>
      <c r="B1096">
        <v>1011659</v>
      </c>
      <c r="C1096">
        <v>2015</v>
      </c>
      <c r="D1096" t="s">
        <v>43</v>
      </c>
      <c r="E1096" t="s">
        <v>44</v>
      </c>
      <c r="F1096" t="s">
        <v>45</v>
      </c>
      <c r="G1096" s="1" t="s">
        <v>810</v>
      </c>
      <c r="I1096" s="1" t="s">
        <v>47</v>
      </c>
      <c r="J1096" t="s">
        <v>48</v>
      </c>
      <c r="K1096" t="s">
        <v>49</v>
      </c>
      <c r="L1096" s="1">
        <v>114365.58</v>
      </c>
      <c r="M1096">
        <v>78</v>
      </c>
      <c r="N1096">
        <v>28</v>
      </c>
      <c r="O1096">
        <v>42</v>
      </c>
      <c r="P1096">
        <v>1.4415000000000001E-2</v>
      </c>
      <c r="Q1096">
        <v>1.4415000000000001E-2</v>
      </c>
      <c r="R1096">
        <v>0.14418900000000001</v>
      </c>
      <c r="S1096">
        <v>0.14418900000000001</v>
      </c>
      <c r="T1096" s="1">
        <v>1</v>
      </c>
      <c r="U1096" s="1">
        <v>5</v>
      </c>
      <c r="V1096" s="1">
        <v>0</v>
      </c>
      <c r="W1096" s="1" t="s">
        <v>49</v>
      </c>
      <c r="AC1096" s="1" t="s">
        <v>50</v>
      </c>
      <c r="AD1096" s="1">
        <v>5</v>
      </c>
      <c r="AE1096">
        <v>1.3976000000000001E-2</v>
      </c>
      <c r="AF1096" s="1">
        <v>5.1403200000000003E-2</v>
      </c>
      <c r="AG1096" s="1" t="s">
        <v>49</v>
      </c>
    </row>
    <row r="1097" spans="1:37" x14ac:dyDescent="0.25">
      <c r="A1097" t="s">
        <v>491</v>
      </c>
      <c r="B1097">
        <v>1008290</v>
      </c>
      <c r="C1097">
        <v>2015</v>
      </c>
      <c r="D1097" t="s">
        <v>43</v>
      </c>
      <c r="E1097" t="s">
        <v>44</v>
      </c>
      <c r="F1097" t="s">
        <v>45</v>
      </c>
      <c r="G1097" s="1" t="s">
        <v>811</v>
      </c>
      <c r="I1097" s="1" t="s">
        <v>47</v>
      </c>
      <c r="J1097" t="s">
        <v>86</v>
      </c>
      <c r="K1097" t="s">
        <v>49</v>
      </c>
      <c r="L1097" s="1">
        <v>14949.22</v>
      </c>
      <c r="M1097">
        <v>120</v>
      </c>
      <c r="N1097">
        <v>35</v>
      </c>
      <c r="O1097">
        <v>70.06</v>
      </c>
      <c r="P1097">
        <v>4.5500000000000002E-3</v>
      </c>
      <c r="Q1097">
        <v>4.5500000000000002E-3</v>
      </c>
      <c r="R1097">
        <v>0.32846999999999998</v>
      </c>
      <c r="S1097">
        <v>0.32846999999999998</v>
      </c>
      <c r="T1097" s="1">
        <v>1</v>
      </c>
      <c r="U1097" s="1">
        <v>2</v>
      </c>
      <c r="V1097" s="1">
        <v>0</v>
      </c>
      <c r="W1097" s="1" t="s">
        <v>49</v>
      </c>
      <c r="AC1097" s="1" t="s">
        <v>49</v>
      </c>
      <c r="AG1097" s="1" t="s">
        <v>50</v>
      </c>
      <c r="AH1097" s="1">
        <v>2</v>
      </c>
      <c r="AI1097">
        <v>21.755210000000002</v>
      </c>
      <c r="AJ1097" s="1">
        <v>6.8089999999999998E-2</v>
      </c>
      <c r="AK1097">
        <v>4.0000000000000003E-5</v>
      </c>
    </row>
    <row r="1098" spans="1:37" x14ac:dyDescent="0.25">
      <c r="A1098" t="s">
        <v>491</v>
      </c>
      <c r="B1098">
        <v>1008290</v>
      </c>
      <c r="C1098">
        <v>2015</v>
      </c>
      <c r="D1098" t="s">
        <v>43</v>
      </c>
      <c r="E1098" t="s">
        <v>44</v>
      </c>
      <c r="F1098" t="s">
        <v>45</v>
      </c>
      <c r="G1098" s="1" t="s">
        <v>811</v>
      </c>
      <c r="I1098" s="1" t="s">
        <v>62</v>
      </c>
      <c r="K1098" t="s">
        <v>49</v>
      </c>
      <c r="L1098" s="1">
        <v>6200.19</v>
      </c>
      <c r="M1098">
        <v>120</v>
      </c>
      <c r="N1098">
        <v>35</v>
      </c>
      <c r="O1098">
        <v>70.06</v>
      </c>
      <c r="P1098">
        <v>4.5500000000000002E-3</v>
      </c>
      <c r="Q1098">
        <v>4.5500000000000002E-3</v>
      </c>
      <c r="R1098">
        <v>0.32846999999999998</v>
      </c>
      <c r="S1098">
        <v>0.32846999999999998</v>
      </c>
      <c r="T1098" s="1">
        <v>1</v>
      </c>
      <c r="U1098" s="1">
        <v>2</v>
      </c>
      <c r="V1098" s="1">
        <v>2</v>
      </c>
      <c r="W1098" s="1" t="s">
        <v>49</v>
      </c>
      <c r="AC1098" s="1" t="s">
        <v>49</v>
      </c>
      <c r="AG1098" s="1" t="s">
        <v>50</v>
      </c>
      <c r="AH1098" s="1">
        <v>2</v>
      </c>
      <c r="AI1098">
        <v>9.0229800000000004</v>
      </c>
      <c r="AJ1098" s="1">
        <v>2.8240000000000001E-2</v>
      </c>
      <c r="AK1098">
        <v>1.0000000000000001E-5</v>
      </c>
    </row>
    <row r="1099" spans="1:37" x14ac:dyDescent="0.25">
      <c r="A1099" t="s">
        <v>812</v>
      </c>
      <c r="B1099">
        <v>1009846</v>
      </c>
      <c r="C1099">
        <v>2015</v>
      </c>
      <c r="D1099" t="s">
        <v>43</v>
      </c>
      <c r="E1099" t="s">
        <v>44</v>
      </c>
      <c r="F1099" t="s">
        <v>45</v>
      </c>
      <c r="G1099" s="1" t="s">
        <v>811</v>
      </c>
      <c r="I1099" s="1" t="s">
        <v>62</v>
      </c>
      <c r="K1099" t="s">
        <v>49</v>
      </c>
      <c r="L1099" s="1">
        <v>2244383.102</v>
      </c>
      <c r="M1099">
        <v>51</v>
      </c>
      <c r="N1099">
        <v>26</v>
      </c>
      <c r="O1099">
        <v>38.54</v>
      </c>
      <c r="P1099">
        <v>7.0600000000000003E-3</v>
      </c>
      <c r="Q1099">
        <v>7.0600000000000003E-3</v>
      </c>
      <c r="R1099">
        <v>0.36429</v>
      </c>
      <c r="S1099">
        <v>0.36429</v>
      </c>
      <c r="T1099" s="1">
        <v>86</v>
      </c>
      <c r="U1099" s="1">
        <v>20</v>
      </c>
      <c r="V1099" s="1">
        <v>20</v>
      </c>
      <c r="W1099" s="1" t="s">
        <v>49</v>
      </c>
      <c r="AC1099" s="1" t="s">
        <v>50</v>
      </c>
      <c r="AD1099" s="1">
        <v>7</v>
      </c>
      <c r="AE1099">
        <v>9.5183236999999998</v>
      </c>
      <c r="AF1099" s="1">
        <v>204.32964440000001</v>
      </c>
      <c r="AG1099" s="1" t="s">
        <v>50</v>
      </c>
      <c r="AH1099" s="1">
        <v>13</v>
      </c>
      <c r="AI1099">
        <v>84.604613799999996</v>
      </c>
      <c r="AJ1099" s="1">
        <v>6.6761299999999996E-2</v>
      </c>
      <c r="AK1099">
        <v>7.6699999999999994E-5</v>
      </c>
    </row>
    <row r="1100" spans="1:37" x14ac:dyDescent="0.25">
      <c r="A1100" t="s">
        <v>796</v>
      </c>
      <c r="B1100">
        <v>1009390</v>
      </c>
      <c r="C1100">
        <v>2015</v>
      </c>
      <c r="D1100" t="s">
        <v>43</v>
      </c>
      <c r="E1100" t="s">
        <v>44</v>
      </c>
      <c r="F1100" t="s">
        <v>45</v>
      </c>
      <c r="G1100" s="1" t="s">
        <v>813</v>
      </c>
      <c r="I1100" s="1" t="s">
        <v>62</v>
      </c>
      <c r="K1100" t="s">
        <v>49</v>
      </c>
      <c r="L1100" s="1">
        <v>22611.859499999999</v>
      </c>
      <c r="M1100">
        <v>80</v>
      </c>
      <c r="N1100">
        <v>200</v>
      </c>
      <c r="O1100">
        <v>44.093600000000002</v>
      </c>
      <c r="P1100">
        <v>3.5999999999999999E-3</v>
      </c>
      <c r="Q1100">
        <v>3.5999999999999999E-3</v>
      </c>
      <c r="R1100">
        <v>0.47770000000000001</v>
      </c>
      <c r="S1100">
        <v>0.47770000000000001</v>
      </c>
      <c r="T1100" s="1">
        <v>26</v>
      </c>
      <c r="U1100" s="1">
        <v>7</v>
      </c>
      <c r="V1100" s="1">
        <v>0</v>
      </c>
      <c r="W1100" s="1" t="s">
        <v>50</v>
      </c>
      <c r="X1100" s="1">
        <v>2</v>
      </c>
      <c r="Y1100">
        <v>1.73E-3</v>
      </c>
      <c r="Z1100">
        <v>8.3795599999999998E-2</v>
      </c>
      <c r="AA1100">
        <v>0</v>
      </c>
      <c r="AB1100" s="1">
        <v>0</v>
      </c>
      <c r="AC1100" s="1" t="s">
        <v>50</v>
      </c>
      <c r="AD1100" s="1">
        <v>5</v>
      </c>
      <c r="AE1100">
        <v>0</v>
      </c>
      <c r="AF1100" s="1">
        <v>0.1</v>
      </c>
      <c r="AG1100" s="1" t="s">
        <v>49</v>
      </c>
    </row>
    <row r="1101" spans="1:37" x14ac:dyDescent="0.25">
      <c r="A1101" t="s">
        <v>797</v>
      </c>
      <c r="B1101">
        <v>1011803</v>
      </c>
      <c r="C1101">
        <v>2015</v>
      </c>
      <c r="D1101" t="s">
        <v>43</v>
      </c>
      <c r="E1101" t="s">
        <v>44</v>
      </c>
      <c r="F1101" t="s">
        <v>45</v>
      </c>
      <c r="G1101" s="1" t="s">
        <v>813</v>
      </c>
      <c r="I1101" s="1" t="s">
        <v>62</v>
      </c>
      <c r="K1101" t="s">
        <v>49</v>
      </c>
      <c r="L1101" s="1">
        <v>84334.997069999998</v>
      </c>
      <c r="M1101">
        <v>78.2</v>
      </c>
      <c r="N1101">
        <v>31.9</v>
      </c>
      <c r="O1101">
        <v>40.5</v>
      </c>
      <c r="P1101">
        <v>1.8360999999999999E-2</v>
      </c>
      <c r="Q1101">
        <v>1.8360999999999999E-2</v>
      </c>
      <c r="R1101">
        <v>0.67596400000000001</v>
      </c>
      <c r="S1101">
        <v>0.67596400000000001</v>
      </c>
      <c r="T1101" s="1">
        <v>4</v>
      </c>
      <c r="U1101" s="1">
        <v>8</v>
      </c>
      <c r="V1101" s="1">
        <v>4</v>
      </c>
      <c r="W1101" s="1" t="s">
        <v>49</v>
      </c>
      <c r="AC1101" s="1" t="s">
        <v>50</v>
      </c>
      <c r="AD1101" s="1">
        <v>6</v>
      </c>
      <c r="AE1101">
        <v>0.31873560000000001</v>
      </c>
      <c r="AF1101" s="1">
        <v>4.2832485</v>
      </c>
      <c r="AG1101" s="1" t="s">
        <v>50</v>
      </c>
      <c r="AH1101" s="1">
        <v>2</v>
      </c>
      <c r="AI1101">
        <v>10.4236077</v>
      </c>
      <c r="AJ1101" s="1">
        <v>3.50018E-2</v>
      </c>
      <c r="AK1101">
        <v>1.8300000000000001E-5</v>
      </c>
    </row>
    <row r="1102" spans="1:37" x14ac:dyDescent="0.25">
      <c r="A1102" t="s">
        <v>814</v>
      </c>
      <c r="B1102">
        <v>1007037</v>
      </c>
      <c r="C1102">
        <v>2015</v>
      </c>
      <c r="D1102" t="s">
        <v>43</v>
      </c>
      <c r="E1102" t="s">
        <v>44</v>
      </c>
      <c r="F1102" t="s">
        <v>45</v>
      </c>
      <c r="G1102" s="1" t="s">
        <v>813</v>
      </c>
      <c r="I1102" s="1" t="s">
        <v>62</v>
      </c>
      <c r="K1102" t="s">
        <v>49</v>
      </c>
      <c r="L1102" s="1">
        <v>129673.206278</v>
      </c>
      <c r="M1102">
        <v>20</v>
      </c>
      <c r="N1102">
        <v>12.5</v>
      </c>
      <c r="O1102">
        <v>11</v>
      </c>
      <c r="P1102">
        <v>4.1830000000000001E-3</v>
      </c>
      <c r="Q1102">
        <v>4.1830000000000001E-3</v>
      </c>
      <c r="R1102">
        <v>0.253776</v>
      </c>
      <c r="S1102">
        <v>0.253776</v>
      </c>
      <c r="T1102" s="1">
        <v>1</v>
      </c>
      <c r="U1102" s="1">
        <v>2</v>
      </c>
      <c r="V1102" s="1">
        <v>0</v>
      </c>
      <c r="W1102" s="1" t="s">
        <v>50</v>
      </c>
      <c r="X1102" s="1">
        <v>1</v>
      </c>
      <c r="Y1102">
        <v>176.7803419</v>
      </c>
      <c r="Z1102">
        <v>85.652292399999993</v>
      </c>
      <c r="AA1102">
        <v>3.6077600000000001E-2</v>
      </c>
      <c r="AB1102" s="1">
        <v>1.7480099999999998E-2</v>
      </c>
      <c r="AC1102" s="1" t="s">
        <v>49</v>
      </c>
      <c r="AG1102" s="1" t="s">
        <v>50</v>
      </c>
      <c r="AH1102" s="1">
        <v>1</v>
      </c>
      <c r="AI1102">
        <v>0.33229940000000002</v>
      </c>
      <c r="AJ1102" s="1">
        <v>2.2900000000000001E-5</v>
      </c>
      <c r="AK1102">
        <v>4.0000000000000001E-3</v>
      </c>
    </row>
    <row r="1103" spans="1:37" x14ac:dyDescent="0.25">
      <c r="A1103" t="s">
        <v>798</v>
      </c>
      <c r="B1103">
        <v>1011659</v>
      </c>
      <c r="C1103">
        <v>2015</v>
      </c>
      <c r="D1103" t="s">
        <v>43</v>
      </c>
      <c r="E1103" t="s">
        <v>44</v>
      </c>
      <c r="F1103" t="s">
        <v>45</v>
      </c>
      <c r="G1103" s="1" t="s">
        <v>815</v>
      </c>
      <c r="I1103" s="1" t="s">
        <v>47</v>
      </c>
      <c r="J1103" t="s">
        <v>48</v>
      </c>
      <c r="K1103" t="s">
        <v>49</v>
      </c>
      <c r="L1103" s="1">
        <v>119127.03999999999</v>
      </c>
      <c r="M1103">
        <v>78</v>
      </c>
      <c r="N1103">
        <v>870</v>
      </c>
      <c r="O1103">
        <v>57</v>
      </c>
      <c r="P1103">
        <v>9.7590000000000003E-3</v>
      </c>
      <c r="Q1103">
        <v>9.7590000000000003E-3</v>
      </c>
      <c r="R1103">
        <v>0.49817899999999998</v>
      </c>
      <c r="S1103">
        <v>0.49817899999999998</v>
      </c>
      <c r="T1103" s="1">
        <v>41</v>
      </c>
      <c r="U1103" s="1">
        <v>47</v>
      </c>
      <c r="V1103" s="1">
        <v>0</v>
      </c>
      <c r="W1103" s="1" t="s">
        <v>49</v>
      </c>
      <c r="AC1103" s="1" t="s">
        <v>50</v>
      </c>
      <c r="AD1103" s="1">
        <v>47</v>
      </c>
      <c r="AE1103">
        <v>2.9864125000000001</v>
      </c>
      <c r="AF1103" s="1">
        <v>55.5606662</v>
      </c>
      <c r="AG1103" s="1" t="s">
        <v>49</v>
      </c>
    </row>
    <row r="1104" spans="1:37" x14ac:dyDescent="0.25">
      <c r="A1104" t="s">
        <v>501</v>
      </c>
      <c r="B1104">
        <v>1009039</v>
      </c>
      <c r="C1104">
        <v>2015</v>
      </c>
      <c r="D1104" t="s">
        <v>43</v>
      </c>
      <c r="E1104" t="s">
        <v>44</v>
      </c>
      <c r="F1104" t="s">
        <v>45</v>
      </c>
      <c r="G1104" s="1" t="s">
        <v>813</v>
      </c>
      <c r="I1104" s="1" t="s">
        <v>47</v>
      </c>
      <c r="J1104" t="s">
        <v>48</v>
      </c>
      <c r="K1104" t="s">
        <v>49</v>
      </c>
      <c r="L1104" s="1">
        <v>21663.098995600001</v>
      </c>
      <c r="M1104">
        <v>100</v>
      </c>
      <c r="N1104">
        <v>58</v>
      </c>
      <c r="O1104">
        <v>38</v>
      </c>
      <c r="P1104">
        <v>6.9999999999999999E-4</v>
      </c>
      <c r="Q1104">
        <v>0.1096</v>
      </c>
      <c r="R1104">
        <v>0.1303</v>
      </c>
      <c r="S1104">
        <v>0.39040000000000002</v>
      </c>
      <c r="T1104" s="1">
        <v>10</v>
      </c>
      <c r="U1104" s="1">
        <v>9</v>
      </c>
      <c r="V1104" s="1">
        <v>0</v>
      </c>
      <c r="W1104" s="1" t="s">
        <v>49</v>
      </c>
      <c r="AC1104" s="1" t="s">
        <v>50</v>
      </c>
      <c r="AD1104" s="1">
        <v>9</v>
      </c>
      <c r="AE1104">
        <v>1.0054962999999999</v>
      </c>
      <c r="AF1104" s="1">
        <v>2.4143539000000001</v>
      </c>
      <c r="AG1104" s="1" t="s">
        <v>49</v>
      </c>
    </row>
    <row r="1105" spans="1:37" x14ac:dyDescent="0.25">
      <c r="A1105" t="s">
        <v>801</v>
      </c>
      <c r="B1105">
        <v>1009707</v>
      </c>
      <c r="C1105">
        <v>2015</v>
      </c>
      <c r="D1105" t="s">
        <v>43</v>
      </c>
      <c r="E1105" t="s">
        <v>44</v>
      </c>
      <c r="F1105" t="s">
        <v>45</v>
      </c>
      <c r="G1105" s="1" t="s">
        <v>813</v>
      </c>
      <c r="I1105" s="1" t="s">
        <v>47</v>
      </c>
      <c r="J1105" t="s">
        <v>54</v>
      </c>
      <c r="K1105" t="s">
        <v>49</v>
      </c>
      <c r="L1105" s="1">
        <v>173476</v>
      </c>
      <c r="M1105">
        <v>110</v>
      </c>
      <c r="N1105">
        <v>34</v>
      </c>
      <c r="O1105">
        <v>42.9</v>
      </c>
      <c r="P1105">
        <v>2E-3</v>
      </c>
      <c r="Q1105">
        <v>8.0000000000000002E-3</v>
      </c>
      <c r="R1105">
        <v>0.15</v>
      </c>
      <c r="S1105">
        <v>0.3</v>
      </c>
      <c r="T1105" s="1">
        <v>5</v>
      </c>
      <c r="U1105" s="1">
        <v>21</v>
      </c>
      <c r="V1105" s="1">
        <v>0</v>
      </c>
      <c r="W1105" s="1" t="s">
        <v>49</v>
      </c>
      <c r="AC1105" s="1" t="s">
        <v>49</v>
      </c>
      <c r="AG1105" s="1" t="s">
        <v>50</v>
      </c>
      <c r="AH1105" s="1">
        <v>21</v>
      </c>
      <c r="AI1105">
        <v>19.8</v>
      </c>
      <c r="AJ1105" s="1">
        <v>0.1</v>
      </c>
      <c r="AK1105">
        <v>8.0000000000000004E-4</v>
      </c>
    </row>
    <row r="1106" spans="1:37" x14ac:dyDescent="0.25">
      <c r="A1106" t="s">
        <v>805</v>
      </c>
      <c r="B1106">
        <v>1011555</v>
      </c>
      <c r="C1106">
        <v>2015</v>
      </c>
      <c r="D1106" t="s">
        <v>43</v>
      </c>
      <c r="E1106" t="s">
        <v>44</v>
      </c>
      <c r="F1106" t="s">
        <v>45</v>
      </c>
      <c r="G1106" s="1" t="s">
        <v>813</v>
      </c>
      <c r="I1106" s="1" t="s">
        <v>62</v>
      </c>
      <c r="K1106" t="s">
        <v>49</v>
      </c>
      <c r="L1106" s="1">
        <v>34602</v>
      </c>
      <c r="M1106">
        <v>120</v>
      </c>
      <c r="N1106">
        <v>39</v>
      </c>
      <c r="O1106">
        <v>45.38</v>
      </c>
      <c r="P1106">
        <v>6.5300000000000002E-3</v>
      </c>
      <c r="Q1106">
        <v>6.5300000000000002E-3</v>
      </c>
      <c r="R1106">
        <v>8.6940000000000003E-2</v>
      </c>
      <c r="S1106">
        <v>8.6940000000000003E-2</v>
      </c>
      <c r="T1106" s="1">
        <v>4</v>
      </c>
      <c r="U1106" s="1">
        <v>12</v>
      </c>
      <c r="V1106" s="1">
        <v>0</v>
      </c>
      <c r="W1106" s="1" t="s">
        <v>49</v>
      </c>
      <c r="AC1106" s="1" t="s">
        <v>50</v>
      </c>
      <c r="AD1106" s="1">
        <v>6</v>
      </c>
      <c r="AE1106">
        <v>0.40746749999999998</v>
      </c>
      <c r="AF1106" s="1">
        <v>1.9802268000000001</v>
      </c>
      <c r="AG1106" s="1" t="s">
        <v>50</v>
      </c>
      <c r="AH1106" s="1">
        <v>6</v>
      </c>
      <c r="AI1106">
        <v>47.811419700000002</v>
      </c>
      <c r="AJ1106" s="1">
        <v>1.0415000000000001E-2</v>
      </c>
      <c r="AK1106">
        <v>8.0099999999999995E-5</v>
      </c>
    </row>
    <row r="1107" spans="1:37" x14ac:dyDescent="0.25">
      <c r="A1107" t="s">
        <v>806</v>
      </c>
      <c r="B1107">
        <v>1008836</v>
      </c>
      <c r="C1107">
        <v>2015</v>
      </c>
      <c r="D1107" t="s">
        <v>43</v>
      </c>
      <c r="E1107" t="s">
        <v>44</v>
      </c>
      <c r="F1107" t="s">
        <v>45</v>
      </c>
      <c r="G1107" s="1" t="s">
        <v>813</v>
      </c>
      <c r="I1107" s="1" t="s">
        <v>62</v>
      </c>
      <c r="K1107" t="s">
        <v>49</v>
      </c>
      <c r="L1107" s="1">
        <v>45260</v>
      </c>
      <c r="M1107">
        <v>80</v>
      </c>
      <c r="N1107">
        <v>50</v>
      </c>
      <c r="O1107">
        <v>33</v>
      </c>
      <c r="P1107">
        <v>1.2E-2</v>
      </c>
      <c r="Q1107">
        <v>1.2E-2</v>
      </c>
      <c r="R1107">
        <v>0.84799999999999998</v>
      </c>
      <c r="S1107">
        <v>0.84799999999999998</v>
      </c>
      <c r="T1107" s="1">
        <v>70</v>
      </c>
      <c r="U1107" s="1">
        <v>1</v>
      </c>
      <c r="V1107" s="1">
        <v>0</v>
      </c>
      <c r="W1107" s="1" t="s">
        <v>49</v>
      </c>
      <c r="AC1107" s="1" t="s">
        <v>50</v>
      </c>
      <c r="AD1107" s="1">
        <v>1</v>
      </c>
      <c r="AE1107">
        <v>0.25267699999999998</v>
      </c>
      <c r="AF1107" s="1">
        <v>0.49309029999999998</v>
      </c>
      <c r="AG1107" s="1" t="s">
        <v>49</v>
      </c>
    </row>
    <row r="1108" spans="1:37" x14ac:dyDescent="0.25">
      <c r="A1108" t="s">
        <v>497</v>
      </c>
      <c r="B1108">
        <v>1009240</v>
      </c>
      <c r="C1108">
        <v>2015</v>
      </c>
      <c r="D1108" t="s">
        <v>43</v>
      </c>
      <c r="E1108" t="s">
        <v>44</v>
      </c>
      <c r="F1108" t="s">
        <v>45</v>
      </c>
      <c r="G1108" s="1" t="s">
        <v>813</v>
      </c>
      <c r="I1108" s="1" t="s">
        <v>47</v>
      </c>
      <c r="J1108" t="s">
        <v>48</v>
      </c>
      <c r="K1108" t="s">
        <v>49</v>
      </c>
      <c r="L1108" s="1">
        <v>5743</v>
      </c>
      <c r="M1108">
        <v>130</v>
      </c>
      <c r="N1108">
        <v>15</v>
      </c>
      <c r="O1108">
        <v>49</v>
      </c>
      <c r="P1108">
        <v>1.8E-3</v>
      </c>
      <c r="Q1108">
        <v>1.8E-3</v>
      </c>
      <c r="R1108">
        <v>0.08</v>
      </c>
      <c r="S1108">
        <v>0.08</v>
      </c>
      <c r="T1108" s="1">
        <v>1</v>
      </c>
      <c r="U1108" s="1">
        <v>1</v>
      </c>
      <c r="V1108" s="1">
        <v>0</v>
      </c>
      <c r="W1108" s="1" t="s">
        <v>49</v>
      </c>
      <c r="AC1108" s="1" t="s">
        <v>50</v>
      </c>
      <c r="AD1108" s="1">
        <v>1</v>
      </c>
      <c r="AE1108">
        <v>5.7314999999999998E-2</v>
      </c>
      <c r="AF1108" s="1">
        <v>0.88442200000000004</v>
      </c>
      <c r="AG1108" s="1" t="s">
        <v>49</v>
      </c>
    </row>
    <row r="1109" spans="1:37" x14ac:dyDescent="0.25">
      <c r="A1109" t="s">
        <v>793</v>
      </c>
      <c r="B1109">
        <v>1009391</v>
      </c>
      <c r="C1109">
        <v>2015</v>
      </c>
      <c r="D1109" t="s">
        <v>43</v>
      </c>
      <c r="E1109" t="s">
        <v>44</v>
      </c>
      <c r="F1109" t="s">
        <v>45</v>
      </c>
      <c r="G1109" s="1" t="s">
        <v>816</v>
      </c>
      <c r="I1109" s="1" t="s">
        <v>62</v>
      </c>
      <c r="K1109" t="s">
        <v>49</v>
      </c>
      <c r="L1109" s="1">
        <v>3301966.2510000002</v>
      </c>
      <c r="M1109">
        <v>72.934782600000005</v>
      </c>
      <c r="N1109">
        <v>33.847826099999999</v>
      </c>
      <c r="O1109">
        <v>36.380000000000003</v>
      </c>
      <c r="P1109">
        <v>8.7221999999999994E-2</v>
      </c>
      <c r="Q1109">
        <v>8.7221999999999994E-2</v>
      </c>
      <c r="R1109">
        <v>0.37968600000000002</v>
      </c>
      <c r="S1109">
        <v>0.37968600000000002</v>
      </c>
      <c r="T1109" s="1">
        <v>152</v>
      </c>
      <c r="U1109" s="1">
        <v>51</v>
      </c>
      <c r="V1109" s="1">
        <v>42</v>
      </c>
      <c r="W1109" s="1" t="s">
        <v>50</v>
      </c>
      <c r="X1109" s="1">
        <v>7</v>
      </c>
      <c r="Y1109">
        <v>43.099375999999999</v>
      </c>
      <c r="Z1109">
        <v>68.483355299999999</v>
      </c>
      <c r="AA1109">
        <v>0.87957819999999998</v>
      </c>
      <c r="AB1109" s="1">
        <v>1.3976181000000001</v>
      </c>
      <c r="AC1109" s="1" t="s">
        <v>50</v>
      </c>
      <c r="AD1109" s="1">
        <v>44</v>
      </c>
      <c r="AE1109">
        <v>119.90309360000001</v>
      </c>
      <c r="AF1109" s="1">
        <v>190.52169480000001</v>
      </c>
      <c r="AG1109" s="1" t="s">
        <v>49</v>
      </c>
    </row>
    <row r="1110" spans="1:37" x14ac:dyDescent="0.25">
      <c r="A1110" t="s">
        <v>795</v>
      </c>
      <c r="B1110">
        <v>1008607</v>
      </c>
      <c r="C1110">
        <v>2015</v>
      </c>
      <c r="D1110" t="s">
        <v>43</v>
      </c>
      <c r="E1110" t="s">
        <v>44</v>
      </c>
      <c r="F1110" t="s">
        <v>45</v>
      </c>
      <c r="G1110" s="1" t="s">
        <v>816</v>
      </c>
      <c r="I1110" s="1" t="s">
        <v>62</v>
      </c>
      <c r="K1110" t="s">
        <v>49</v>
      </c>
      <c r="L1110" s="1">
        <v>86484</v>
      </c>
      <c r="M1110">
        <v>90</v>
      </c>
      <c r="N1110">
        <v>42</v>
      </c>
      <c r="O1110">
        <v>43.1</v>
      </c>
      <c r="P1110">
        <v>0</v>
      </c>
      <c r="Q1110">
        <v>7.7939999999999995E-2</v>
      </c>
      <c r="R1110">
        <v>0</v>
      </c>
      <c r="S1110">
        <v>3.4399999999999999E-3</v>
      </c>
      <c r="T1110" s="1">
        <v>100</v>
      </c>
      <c r="U1110" s="1">
        <v>66</v>
      </c>
      <c r="V1110" s="1">
        <v>0</v>
      </c>
      <c r="W1110" s="1" t="s">
        <v>49</v>
      </c>
      <c r="AC1110" s="1" t="s">
        <v>50</v>
      </c>
      <c r="AD1110" s="1">
        <v>66</v>
      </c>
      <c r="AE1110">
        <v>1.470102</v>
      </c>
      <c r="AF1110" s="1">
        <v>52.077264999999997</v>
      </c>
      <c r="AG1110" s="1" t="s">
        <v>49</v>
      </c>
    </row>
    <row r="1111" spans="1:37" x14ac:dyDescent="0.25">
      <c r="A1111" t="s">
        <v>796</v>
      </c>
      <c r="B1111">
        <v>1009390</v>
      </c>
      <c r="C1111">
        <v>2015</v>
      </c>
      <c r="D1111" t="s">
        <v>43</v>
      </c>
      <c r="E1111" t="s">
        <v>44</v>
      </c>
      <c r="F1111" t="s">
        <v>45</v>
      </c>
      <c r="G1111" s="1" t="s">
        <v>816</v>
      </c>
      <c r="I1111" s="1" t="s">
        <v>62</v>
      </c>
      <c r="K1111" t="s">
        <v>49</v>
      </c>
      <c r="L1111" s="1">
        <v>4370.0720000000001</v>
      </c>
      <c r="M1111">
        <v>74.5</v>
      </c>
      <c r="N1111">
        <v>48</v>
      </c>
      <c r="O1111">
        <v>39.844000000000001</v>
      </c>
      <c r="P1111">
        <v>9.5200000000000007E-3</v>
      </c>
      <c r="Q1111">
        <v>9.5200000000000007E-3</v>
      </c>
      <c r="R1111">
        <v>0.44264999999999999</v>
      </c>
      <c r="S1111">
        <v>0.44264999999999999</v>
      </c>
      <c r="T1111" s="1">
        <v>2</v>
      </c>
      <c r="U1111" s="1">
        <v>3</v>
      </c>
      <c r="V1111" s="1">
        <v>0</v>
      </c>
      <c r="W1111" s="1" t="s">
        <v>49</v>
      </c>
      <c r="AC1111" s="1" t="s">
        <v>50</v>
      </c>
      <c r="AD1111" s="1">
        <v>3</v>
      </c>
      <c r="AE1111">
        <v>0</v>
      </c>
      <c r="AF1111" s="1">
        <v>0.01</v>
      </c>
      <c r="AG1111" s="1" t="s">
        <v>49</v>
      </c>
    </row>
    <row r="1112" spans="1:37" x14ac:dyDescent="0.25">
      <c r="A1112" t="s">
        <v>491</v>
      </c>
      <c r="B1112">
        <v>1008290</v>
      </c>
      <c r="C1112">
        <v>2015</v>
      </c>
      <c r="D1112" t="s">
        <v>43</v>
      </c>
      <c r="E1112" t="s">
        <v>44</v>
      </c>
      <c r="F1112" t="s">
        <v>45</v>
      </c>
      <c r="G1112" s="1" t="s">
        <v>816</v>
      </c>
      <c r="I1112" s="1" t="s">
        <v>47</v>
      </c>
      <c r="J1112" t="s">
        <v>86</v>
      </c>
      <c r="K1112" t="s">
        <v>49</v>
      </c>
      <c r="L1112" s="1">
        <v>1041216.38</v>
      </c>
      <c r="M1112">
        <v>120</v>
      </c>
      <c r="N1112">
        <v>35</v>
      </c>
      <c r="O1112">
        <v>70.06</v>
      </c>
      <c r="P1112">
        <v>4.5500000000000002E-3</v>
      </c>
      <c r="Q1112">
        <v>4.5500000000000002E-3</v>
      </c>
      <c r="R1112">
        <v>0.32846999999999998</v>
      </c>
      <c r="S1112">
        <v>0.32846999999999998</v>
      </c>
      <c r="T1112" s="1">
        <v>49</v>
      </c>
      <c r="U1112" s="1">
        <v>55</v>
      </c>
      <c r="V1112" s="1">
        <v>5</v>
      </c>
      <c r="W1112" s="1" t="s">
        <v>50</v>
      </c>
      <c r="X1112" s="1">
        <v>44</v>
      </c>
      <c r="Y1112">
        <v>4.3711599999999997</v>
      </c>
      <c r="Z1112">
        <v>115.2222</v>
      </c>
      <c r="AA1112">
        <v>0</v>
      </c>
      <c r="AB1112" s="1">
        <v>0</v>
      </c>
      <c r="AC1112" s="1" t="s">
        <v>50</v>
      </c>
      <c r="AD1112" s="1">
        <v>2</v>
      </c>
      <c r="AE1112">
        <v>2.0250000000000001E-2</v>
      </c>
      <c r="AF1112" s="1">
        <v>0.53368000000000004</v>
      </c>
      <c r="AG1112" s="1" t="s">
        <v>50</v>
      </c>
      <c r="AH1112" s="1">
        <v>9</v>
      </c>
      <c r="AI1112">
        <v>104.18798</v>
      </c>
      <c r="AJ1112" s="1">
        <v>0.48374</v>
      </c>
      <c r="AK1112">
        <v>2.0000000000000001E-4</v>
      </c>
    </row>
    <row r="1113" spans="1:37" x14ac:dyDescent="0.25">
      <c r="A1113" t="s">
        <v>491</v>
      </c>
      <c r="B1113">
        <v>1008290</v>
      </c>
      <c r="C1113">
        <v>2015</v>
      </c>
      <c r="D1113" t="s">
        <v>43</v>
      </c>
      <c r="E1113" t="s">
        <v>44</v>
      </c>
      <c r="F1113" t="s">
        <v>45</v>
      </c>
      <c r="G1113" s="1" t="s">
        <v>816</v>
      </c>
      <c r="I1113" s="1" t="s">
        <v>62</v>
      </c>
      <c r="K1113" t="s">
        <v>49</v>
      </c>
      <c r="L1113" s="1">
        <v>299444.86</v>
      </c>
      <c r="M1113">
        <v>120</v>
      </c>
      <c r="N1113">
        <v>35</v>
      </c>
      <c r="O1113">
        <v>70.06</v>
      </c>
      <c r="P1113">
        <v>4.5500000000000002E-3</v>
      </c>
      <c r="Q1113">
        <v>4.5500000000000002E-3</v>
      </c>
      <c r="R1113">
        <v>0.32846999999999998</v>
      </c>
      <c r="S1113">
        <v>0.32846999999999998</v>
      </c>
      <c r="T1113" s="1">
        <v>18</v>
      </c>
      <c r="U1113" s="1">
        <v>33</v>
      </c>
      <c r="V1113" s="1">
        <v>19</v>
      </c>
      <c r="W1113" s="1" t="s">
        <v>50</v>
      </c>
      <c r="X1113" s="1">
        <v>29</v>
      </c>
      <c r="Y1113">
        <v>1.2958499999999999</v>
      </c>
      <c r="Z1113">
        <v>34.158349999999999</v>
      </c>
      <c r="AA1113">
        <v>0</v>
      </c>
      <c r="AB1113" s="1">
        <v>0</v>
      </c>
      <c r="AC1113" s="1" t="s">
        <v>49</v>
      </c>
      <c r="AG1113" s="1" t="s">
        <v>50</v>
      </c>
      <c r="AH1113" s="1">
        <v>4</v>
      </c>
      <c r="AI1113">
        <v>21.1279</v>
      </c>
      <c r="AJ1113" s="1">
        <v>9.8089999999999997E-2</v>
      </c>
      <c r="AK1113">
        <v>4.0000000000000003E-5</v>
      </c>
    </row>
    <row r="1114" spans="1:37" x14ac:dyDescent="0.25">
      <c r="A1114" t="s">
        <v>814</v>
      </c>
      <c r="B1114">
        <v>1007037</v>
      </c>
      <c r="C1114">
        <v>2015</v>
      </c>
      <c r="D1114" t="s">
        <v>43</v>
      </c>
      <c r="E1114" t="s">
        <v>44</v>
      </c>
      <c r="F1114" t="s">
        <v>45</v>
      </c>
      <c r="G1114" s="1" t="s">
        <v>816</v>
      </c>
      <c r="I1114" s="1" t="s">
        <v>62</v>
      </c>
      <c r="K1114" t="s">
        <v>49</v>
      </c>
      <c r="L1114" s="1">
        <v>5360</v>
      </c>
      <c r="M1114">
        <v>40</v>
      </c>
      <c r="N1114">
        <v>25</v>
      </c>
      <c r="O1114">
        <v>22</v>
      </c>
      <c r="P1114">
        <v>0.01</v>
      </c>
      <c r="Q1114">
        <v>0.01</v>
      </c>
      <c r="R1114">
        <v>0.69699999999999995</v>
      </c>
      <c r="S1114">
        <v>0.69699999999999995</v>
      </c>
      <c r="T1114" s="1">
        <v>2</v>
      </c>
      <c r="U1114" s="1">
        <v>2</v>
      </c>
      <c r="V1114" s="1">
        <v>0</v>
      </c>
      <c r="W1114" s="1" t="s">
        <v>49</v>
      </c>
      <c r="AC1114" s="1" t="s">
        <v>50</v>
      </c>
      <c r="AD1114" s="1">
        <v>2</v>
      </c>
      <c r="AE1114">
        <v>3.0596600000000002E-2</v>
      </c>
      <c r="AF1114" s="1">
        <v>8.5215399999999997E-2</v>
      </c>
      <c r="AG1114" s="1" t="s">
        <v>49</v>
      </c>
    </row>
    <row r="1115" spans="1:37" x14ac:dyDescent="0.25">
      <c r="A1115" t="s">
        <v>798</v>
      </c>
      <c r="B1115">
        <v>1011659</v>
      </c>
      <c r="C1115">
        <v>2015</v>
      </c>
      <c r="D1115" t="s">
        <v>43</v>
      </c>
      <c r="E1115" t="s">
        <v>44</v>
      </c>
      <c r="F1115" t="s">
        <v>45</v>
      </c>
      <c r="G1115" s="1" t="s">
        <v>817</v>
      </c>
      <c r="I1115" s="1" t="s">
        <v>47</v>
      </c>
      <c r="J1115" t="s">
        <v>48</v>
      </c>
      <c r="K1115" t="s">
        <v>49</v>
      </c>
      <c r="L1115" s="1">
        <v>533945.26</v>
      </c>
      <c r="M1115">
        <v>118</v>
      </c>
      <c r="N1115">
        <v>95</v>
      </c>
      <c r="O1115">
        <v>42</v>
      </c>
      <c r="P1115">
        <v>0</v>
      </c>
      <c r="Q1115">
        <v>0</v>
      </c>
      <c r="R1115">
        <v>0.20688500000000001</v>
      </c>
      <c r="S1115">
        <v>0.20688500000000001</v>
      </c>
      <c r="T1115" s="1">
        <v>1376</v>
      </c>
      <c r="U1115" s="1">
        <v>1392</v>
      </c>
      <c r="V1115" s="1">
        <v>0</v>
      </c>
      <c r="W1115" s="1" t="s">
        <v>49</v>
      </c>
      <c r="AC1115" s="1" t="s">
        <v>50</v>
      </c>
      <c r="AD1115" s="1">
        <v>1392</v>
      </c>
      <c r="AE1115">
        <v>0</v>
      </c>
      <c r="AF1115" s="1">
        <v>226.53386169999999</v>
      </c>
      <c r="AG1115" s="1" t="s">
        <v>49</v>
      </c>
    </row>
    <row r="1116" spans="1:37" x14ac:dyDescent="0.25">
      <c r="A1116" t="s">
        <v>818</v>
      </c>
      <c r="B1116">
        <v>1009056</v>
      </c>
      <c r="C1116">
        <v>2015</v>
      </c>
      <c r="D1116" t="s">
        <v>43</v>
      </c>
      <c r="E1116" t="s">
        <v>44</v>
      </c>
      <c r="F1116" t="s">
        <v>45</v>
      </c>
      <c r="G1116" s="1" t="s">
        <v>816</v>
      </c>
      <c r="I1116" s="1" t="s">
        <v>62</v>
      </c>
      <c r="K1116" t="s">
        <v>49</v>
      </c>
      <c r="L1116" s="1">
        <v>216634</v>
      </c>
      <c r="M1116">
        <v>71</v>
      </c>
      <c r="N1116">
        <v>44</v>
      </c>
      <c r="O1116">
        <v>43.655000000000001</v>
      </c>
      <c r="P1116">
        <v>1.7249999999999999E-4</v>
      </c>
      <c r="Q1116">
        <v>1.7249999999999999E-4</v>
      </c>
      <c r="R1116">
        <v>1.2302499999999999E-2</v>
      </c>
      <c r="S1116">
        <v>1.2302499999999999E-2</v>
      </c>
      <c r="T1116" s="1">
        <v>40</v>
      </c>
      <c r="U1116" s="1">
        <v>32</v>
      </c>
      <c r="V1116" s="1">
        <v>0</v>
      </c>
      <c r="W1116" s="1" t="s">
        <v>50</v>
      </c>
      <c r="X1116" s="1">
        <v>3</v>
      </c>
      <c r="Y1116">
        <v>21609.3475951</v>
      </c>
      <c r="Z1116">
        <v>1541153.6161680999</v>
      </c>
      <c r="AA1116">
        <v>5.54032E-2</v>
      </c>
      <c r="AB1116" s="1">
        <v>1.4422972000000001</v>
      </c>
      <c r="AC1116" s="1" t="s">
        <v>50</v>
      </c>
      <c r="AD1116" s="1">
        <v>28</v>
      </c>
      <c r="AE1116">
        <v>8.2553399999999999E-2</v>
      </c>
      <c r="AF1116" s="1">
        <v>2.1490904</v>
      </c>
      <c r="AG1116" s="1" t="s">
        <v>50</v>
      </c>
      <c r="AH1116" s="1">
        <v>1</v>
      </c>
      <c r="AI1116">
        <v>997.42496029999995</v>
      </c>
      <c r="AJ1116" s="1">
        <v>2.4963006999999999</v>
      </c>
      <c r="AK1116">
        <v>1.1432E-3</v>
      </c>
    </row>
    <row r="1117" spans="1:37" x14ac:dyDescent="0.25">
      <c r="A1117" t="s">
        <v>819</v>
      </c>
      <c r="B1117">
        <v>1010294</v>
      </c>
      <c r="C1117">
        <v>2015</v>
      </c>
      <c r="D1117" t="s">
        <v>43</v>
      </c>
      <c r="E1117" t="s">
        <v>44</v>
      </c>
      <c r="F1117" t="s">
        <v>45</v>
      </c>
      <c r="G1117" s="1" t="s">
        <v>816</v>
      </c>
      <c r="I1117" s="1" t="s">
        <v>47</v>
      </c>
      <c r="J1117" t="s">
        <v>137</v>
      </c>
      <c r="K1117" t="s">
        <v>49</v>
      </c>
      <c r="L1117" s="1">
        <v>1280543</v>
      </c>
      <c r="M1117">
        <v>85</v>
      </c>
      <c r="N1117">
        <v>45</v>
      </c>
      <c r="O1117">
        <v>40</v>
      </c>
      <c r="P1117">
        <v>5.4640000000000001E-3</v>
      </c>
      <c r="Q1117">
        <v>5.4640000000000001E-3</v>
      </c>
      <c r="R1117">
        <v>0.37139899999999998</v>
      </c>
      <c r="S1117">
        <v>0.37139899999999998</v>
      </c>
      <c r="T1117" s="1">
        <v>108</v>
      </c>
      <c r="U1117" s="1">
        <v>183</v>
      </c>
      <c r="V1117" s="1">
        <v>0</v>
      </c>
      <c r="W1117" s="1" t="s">
        <v>49</v>
      </c>
      <c r="AC1117" s="1" t="s">
        <v>50</v>
      </c>
      <c r="AD1117" s="1">
        <v>84</v>
      </c>
      <c r="AE1117">
        <v>4.2699999999999996</v>
      </c>
      <c r="AF1117" s="1">
        <v>105.9676</v>
      </c>
      <c r="AG1117" s="1" t="s">
        <v>50</v>
      </c>
      <c r="AH1117" s="1">
        <v>99</v>
      </c>
      <c r="AI1117">
        <v>805.03</v>
      </c>
      <c r="AJ1117" s="1">
        <v>0.9708</v>
      </c>
      <c r="AK1117">
        <v>8.3900000000000001E-4</v>
      </c>
    </row>
    <row r="1118" spans="1:37" x14ac:dyDescent="0.25">
      <c r="A1118" t="s">
        <v>820</v>
      </c>
      <c r="B1118">
        <v>1011394</v>
      </c>
      <c r="C1118">
        <v>2015</v>
      </c>
      <c r="D1118" t="s">
        <v>43</v>
      </c>
      <c r="E1118" t="s">
        <v>44</v>
      </c>
      <c r="F1118" t="s">
        <v>45</v>
      </c>
      <c r="G1118" s="1" t="s">
        <v>816</v>
      </c>
      <c r="I1118" s="1" t="s">
        <v>47</v>
      </c>
      <c r="J1118" t="s">
        <v>821</v>
      </c>
      <c r="K1118" t="s">
        <v>49</v>
      </c>
      <c r="L1118" s="1">
        <v>5266220.0353899002</v>
      </c>
      <c r="M1118">
        <v>73</v>
      </c>
      <c r="N1118">
        <v>115</v>
      </c>
      <c r="O1118">
        <v>54</v>
      </c>
      <c r="P1118">
        <v>5.0524999999999997E-3</v>
      </c>
      <c r="Q1118">
        <v>5.0524999999999997E-3</v>
      </c>
      <c r="R1118">
        <v>0.68989750000000005</v>
      </c>
      <c r="S1118">
        <v>0.68989750000000005</v>
      </c>
      <c r="T1118" s="1">
        <v>35</v>
      </c>
      <c r="U1118" s="1">
        <v>66</v>
      </c>
      <c r="V1118" s="1">
        <v>0</v>
      </c>
      <c r="W1118" s="1" t="s">
        <v>49</v>
      </c>
      <c r="AC1118" s="1" t="s">
        <v>50</v>
      </c>
      <c r="AD1118" s="1">
        <v>12</v>
      </c>
      <c r="AE1118">
        <v>11.5702035</v>
      </c>
      <c r="AF1118" s="1">
        <v>192.0599321</v>
      </c>
      <c r="AG1118" s="1" t="s">
        <v>50</v>
      </c>
      <c r="AH1118" s="1">
        <v>60</v>
      </c>
      <c r="AI1118">
        <v>68540.882773899997</v>
      </c>
      <c r="AJ1118" s="1">
        <v>243.5573584</v>
      </c>
      <c r="AK1118">
        <v>0.1135409</v>
      </c>
    </row>
    <row r="1119" spans="1:37" x14ac:dyDescent="0.25">
      <c r="A1119" t="s">
        <v>822</v>
      </c>
      <c r="B1119">
        <v>1007777</v>
      </c>
      <c r="C1119">
        <v>2015</v>
      </c>
      <c r="D1119" t="s">
        <v>43</v>
      </c>
      <c r="E1119" t="s">
        <v>44</v>
      </c>
      <c r="F1119" t="s">
        <v>45</v>
      </c>
      <c r="G1119" s="1" t="s">
        <v>816</v>
      </c>
      <c r="I1119" s="1" t="s">
        <v>47</v>
      </c>
      <c r="J1119" t="s">
        <v>48</v>
      </c>
      <c r="K1119" t="s">
        <v>49</v>
      </c>
      <c r="L1119" s="1">
        <v>61150.224750000001</v>
      </c>
      <c r="M1119">
        <v>94</v>
      </c>
      <c r="N1119">
        <v>75.714285700000005</v>
      </c>
      <c r="O1119">
        <v>41</v>
      </c>
      <c r="P1119">
        <v>1.3875E-2</v>
      </c>
      <c r="Q1119">
        <v>1.7921300000000001E-2</v>
      </c>
      <c r="R1119">
        <v>0.44339050000000002</v>
      </c>
      <c r="S1119">
        <v>0.56645540000000005</v>
      </c>
      <c r="T1119" s="1">
        <v>6</v>
      </c>
      <c r="U1119" s="1">
        <v>15</v>
      </c>
      <c r="V1119" s="1">
        <v>0</v>
      </c>
      <c r="W1119" s="1" t="s">
        <v>49</v>
      </c>
      <c r="AC1119" s="1" t="s">
        <v>49</v>
      </c>
      <c r="AG1119" s="1" t="s">
        <v>50</v>
      </c>
      <c r="AH1119" s="1">
        <v>14</v>
      </c>
      <c r="AI1119">
        <v>430.22245299999997</v>
      </c>
      <c r="AJ1119" s="1">
        <v>3.3462000000000001E-3</v>
      </c>
      <c r="AK1119">
        <v>2.9629999999999999E-4</v>
      </c>
    </row>
    <row r="1120" spans="1:37" x14ac:dyDescent="0.25">
      <c r="A1120" t="s">
        <v>800</v>
      </c>
      <c r="B1120">
        <v>1011498</v>
      </c>
      <c r="C1120">
        <v>2015</v>
      </c>
      <c r="D1120" t="s">
        <v>43</v>
      </c>
      <c r="E1120" t="s">
        <v>44</v>
      </c>
      <c r="F1120" t="s">
        <v>45</v>
      </c>
      <c r="G1120" s="1" t="s">
        <v>816</v>
      </c>
      <c r="I1120" s="1" t="s">
        <v>62</v>
      </c>
      <c r="K1120" t="s">
        <v>49</v>
      </c>
      <c r="L1120" s="1">
        <v>91666.37</v>
      </c>
      <c r="M1120">
        <v>106</v>
      </c>
      <c r="N1120">
        <v>21</v>
      </c>
      <c r="O1120">
        <v>40.4</v>
      </c>
      <c r="P1120">
        <v>0.48139999999999999</v>
      </c>
      <c r="Q1120">
        <v>0.48139999999999999</v>
      </c>
      <c r="R1120">
        <v>1.4999999999999999E-2</v>
      </c>
      <c r="S1120">
        <v>1.4999999999999999E-2</v>
      </c>
      <c r="T1120" s="1">
        <v>3</v>
      </c>
      <c r="U1120" s="1">
        <v>8</v>
      </c>
      <c r="V1120" s="1">
        <v>0</v>
      </c>
      <c r="W1120" s="1" t="s">
        <v>50</v>
      </c>
      <c r="X1120" s="1">
        <v>6</v>
      </c>
      <c r="Y1120">
        <v>0.47199999999999998</v>
      </c>
      <c r="Z1120">
        <v>9.3800000000000008</v>
      </c>
      <c r="AA1120">
        <v>2.3599999999999999E-2</v>
      </c>
      <c r="AB1120" s="1">
        <v>4.6899999999999997E-2</v>
      </c>
      <c r="AC1120" s="1" t="s">
        <v>50</v>
      </c>
      <c r="AD1120" s="1">
        <v>2</v>
      </c>
      <c r="AE1120">
        <v>5.1799999999999999E-2</v>
      </c>
      <c r="AF1120" s="1">
        <v>0.104</v>
      </c>
      <c r="AG1120" s="1" t="s">
        <v>49</v>
      </c>
    </row>
    <row r="1121" spans="1:37" x14ac:dyDescent="0.25">
      <c r="A1121" t="s">
        <v>494</v>
      </c>
      <c r="B1121">
        <v>1008351</v>
      </c>
      <c r="C1121">
        <v>2015</v>
      </c>
      <c r="D1121" t="s">
        <v>43</v>
      </c>
      <c r="E1121" t="s">
        <v>44</v>
      </c>
      <c r="F1121" t="s">
        <v>45</v>
      </c>
      <c r="G1121" s="1" t="s">
        <v>816</v>
      </c>
      <c r="I1121" s="1" t="s">
        <v>47</v>
      </c>
      <c r="J1121" t="s">
        <v>86</v>
      </c>
      <c r="K1121" t="s">
        <v>49</v>
      </c>
      <c r="L1121" s="1">
        <v>64778.879999999997</v>
      </c>
      <c r="M1121">
        <v>120</v>
      </c>
      <c r="N1121">
        <v>70</v>
      </c>
      <c r="O1121">
        <v>41.9</v>
      </c>
      <c r="P1121">
        <v>0</v>
      </c>
      <c r="Q1121">
        <v>0</v>
      </c>
      <c r="R1121">
        <v>6.0999999999999999E-2</v>
      </c>
      <c r="S1121">
        <v>6.0999999999999999E-2</v>
      </c>
      <c r="T1121" s="1">
        <v>1</v>
      </c>
      <c r="U1121" s="1">
        <v>3</v>
      </c>
      <c r="V1121" s="1">
        <v>0</v>
      </c>
      <c r="W1121" s="1" t="s">
        <v>49</v>
      </c>
      <c r="AC1121" s="1" t="s">
        <v>50</v>
      </c>
      <c r="AD1121" s="1">
        <v>3</v>
      </c>
      <c r="AE1121">
        <v>0</v>
      </c>
      <c r="AF1121" s="1">
        <v>0.2</v>
      </c>
      <c r="AG1121" s="1" t="s">
        <v>49</v>
      </c>
    </row>
    <row r="1122" spans="1:37" x14ac:dyDescent="0.25">
      <c r="A1122" t="s">
        <v>823</v>
      </c>
      <c r="B1122">
        <v>1008141</v>
      </c>
      <c r="C1122">
        <v>2015</v>
      </c>
      <c r="D1122" t="s">
        <v>43</v>
      </c>
      <c r="E1122" t="s">
        <v>44</v>
      </c>
      <c r="F1122" t="s">
        <v>45</v>
      </c>
      <c r="G1122" s="1" t="s">
        <v>816</v>
      </c>
      <c r="I1122" s="1" t="s">
        <v>47</v>
      </c>
      <c r="J1122" t="s">
        <v>48</v>
      </c>
      <c r="K1122" t="s">
        <v>49</v>
      </c>
      <c r="L1122" s="1">
        <v>882220.64800000004</v>
      </c>
      <c r="M1122">
        <v>85</v>
      </c>
      <c r="N1122">
        <v>50</v>
      </c>
      <c r="O1122">
        <v>43.8278958</v>
      </c>
      <c r="P1122">
        <v>0</v>
      </c>
      <c r="Q1122">
        <v>7.3080999999999993E-2</v>
      </c>
      <c r="R1122">
        <v>0</v>
      </c>
      <c r="S1122">
        <v>0.35444599999999998</v>
      </c>
      <c r="T1122" s="1">
        <v>34</v>
      </c>
      <c r="U1122" s="1">
        <v>16</v>
      </c>
      <c r="V1122" s="1">
        <v>0</v>
      </c>
      <c r="W1122" s="1" t="s">
        <v>50</v>
      </c>
      <c r="X1122" s="1">
        <v>13</v>
      </c>
      <c r="Y1122">
        <v>67.966325100000006</v>
      </c>
      <c r="Z1122">
        <v>119.0009185</v>
      </c>
      <c r="AA1122">
        <v>3.577175</v>
      </c>
      <c r="AB1122" s="1">
        <v>6.2632061999999999</v>
      </c>
      <c r="AC1122" s="1" t="s">
        <v>50</v>
      </c>
      <c r="AD1122" s="1">
        <v>3</v>
      </c>
      <c r="AE1122">
        <v>0</v>
      </c>
      <c r="AF1122" s="1">
        <v>0</v>
      </c>
      <c r="AG1122" s="1" t="s">
        <v>49</v>
      </c>
    </row>
    <row r="1123" spans="1:37" x14ac:dyDescent="0.25">
      <c r="A1123" t="s">
        <v>802</v>
      </c>
      <c r="B1123">
        <v>1009434</v>
      </c>
      <c r="C1123">
        <v>2015</v>
      </c>
      <c r="D1123" t="s">
        <v>43</v>
      </c>
      <c r="E1123" t="s">
        <v>44</v>
      </c>
      <c r="F1123" t="s">
        <v>45</v>
      </c>
      <c r="G1123" s="1" t="s">
        <v>816</v>
      </c>
      <c r="I1123" s="1" t="s">
        <v>47</v>
      </c>
      <c r="J1123" t="s">
        <v>86</v>
      </c>
      <c r="K1123" t="s">
        <v>49</v>
      </c>
      <c r="L1123" s="1">
        <v>12441</v>
      </c>
      <c r="M1123">
        <v>97</v>
      </c>
      <c r="N1123">
        <v>89</v>
      </c>
      <c r="O1123">
        <v>40</v>
      </c>
      <c r="P1123">
        <v>2.5568000000000001E-3</v>
      </c>
      <c r="Q1123">
        <v>2.5568000000000001E-3</v>
      </c>
      <c r="R1123">
        <v>0.26491999999999999</v>
      </c>
      <c r="S1123">
        <v>0.26491999999999999</v>
      </c>
      <c r="T1123" s="1">
        <v>2</v>
      </c>
      <c r="U1123" s="1">
        <v>2</v>
      </c>
      <c r="V1123" s="1">
        <v>0</v>
      </c>
      <c r="W1123" s="1" t="s">
        <v>49</v>
      </c>
      <c r="AC1123" s="1" t="s">
        <v>49</v>
      </c>
      <c r="AG1123" s="1" t="s">
        <v>50</v>
      </c>
      <c r="AH1123" s="1">
        <v>2</v>
      </c>
      <c r="AI1123">
        <v>0.1</v>
      </c>
      <c r="AJ1123" s="1">
        <v>0</v>
      </c>
      <c r="AK1123">
        <v>0</v>
      </c>
    </row>
    <row r="1124" spans="1:37" x14ac:dyDescent="0.25">
      <c r="A1124" t="s">
        <v>805</v>
      </c>
      <c r="B1124">
        <v>1011555</v>
      </c>
      <c r="C1124">
        <v>2015</v>
      </c>
      <c r="D1124" t="s">
        <v>43</v>
      </c>
      <c r="E1124" t="s">
        <v>44</v>
      </c>
      <c r="F1124" t="s">
        <v>45</v>
      </c>
      <c r="G1124" s="1" t="s">
        <v>816</v>
      </c>
      <c r="I1124" s="1" t="s">
        <v>62</v>
      </c>
      <c r="K1124" t="s">
        <v>49</v>
      </c>
      <c r="L1124" s="1">
        <v>594840.5</v>
      </c>
      <c r="M1124">
        <v>88.4</v>
      </c>
      <c r="N1124">
        <v>31.733333300000002</v>
      </c>
      <c r="O1124">
        <v>46.258666699999999</v>
      </c>
      <c r="P1124">
        <v>2.5469999999999998E-3</v>
      </c>
      <c r="Q1124">
        <v>8.2070000000000008E-3</v>
      </c>
      <c r="R1124">
        <v>9.0910000000000005E-2</v>
      </c>
      <c r="S1124">
        <v>0.28469</v>
      </c>
      <c r="T1124" s="1">
        <v>15</v>
      </c>
      <c r="U1124" s="1">
        <v>47</v>
      </c>
      <c r="V1124" s="1">
        <v>0</v>
      </c>
      <c r="W1124" s="1" t="s">
        <v>50</v>
      </c>
      <c r="X1124" s="1">
        <v>7</v>
      </c>
      <c r="Y1124">
        <v>2.0995319000000001</v>
      </c>
      <c r="Z1124">
        <v>17.8739323</v>
      </c>
      <c r="AA1124">
        <v>0</v>
      </c>
      <c r="AB1124" s="1">
        <v>0</v>
      </c>
      <c r="AC1124" s="1" t="s">
        <v>50</v>
      </c>
      <c r="AD1124" s="1">
        <v>27</v>
      </c>
      <c r="AE1124">
        <v>2.5193501</v>
      </c>
      <c r="AF1124" s="1">
        <v>26.089619800000001</v>
      </c>
      <c r="AG1124" s="1" t="s">
        <v>50</v>
      </c>
      <c r="AH1124" s="1">
        <v>20</v>
      </c>
      <c r="AI1124">
        <v>407.90393130000001</v>
      </c>
      <c r="AJ1124" s="1">
        <v>0.1151045</v>
      </c>
      <c r="AK1124">
        <v>6.7909999999999997E-4</v>
      </c>
    </row>
    <row r="1125" spans="1:37" x14ac:dyDescent="0.25">
      <c r="A1125" t="s">
        <v>806</v>
      </c>
      <c r="B1125">
        <v>1008836</v>
      </c>
      <c r="C1125">
        <v>2015</v>
      </c>
      <c r="D1125" t="s">
        <v>43</v>
      </c>
      <c r="E1125" t="s">
        <v>44</v>
      </c>
      <c r="F1125" t="s">
        <v>45</v>
      </c>
      <c r="G1125" s="1" t="s">
        <v>816</v>
      </c>
      <c r="I1125" s="1" t="s">
        <v>62</v>
      </c>
      <c r="K1125" t="s">
        <v>49</v>
      </c>
      <c r="L1125" s="1">
        <v>45625</v>
      </c>
      <c r="M1125">
        <v>80</v>
      </c>
      <c r="N1125">
        <v>50</v>
      </c>
      <c r="O1125">
        <v>43</v>
      </c>
      <c r="P1125">
        <v>2E-3</v>
      </c>
      <c r="Q1125">
        <v>4.0000000000000001E-3</v>
      </c>
      <c r="R1125">
        <v>0.69599999999999995</v>
      </c>
      <c r="S1125">
        <v>0.74419999999999997</v>
      </c>
      <c r="T1125" s="1">
        <v>15</v>
      </c>
      <c r="U1125" s="1">
        <v>27</v>
      </c>
      <c r="V1125" s="1">
        <v>0</v>
      </c>
      <c r="W1125" s="1" t="s">
        <v>49</v>
      </c>
      <c r="AC1125" s="1" t="s">
        <v>50</v>
      </c>
      <c r="AD1125" s="1">
        <v>4</v>
      </c>
      <c r="AE1125">
        <v>0.1364814</v>
      </c>
      <c r="AF1125" s="1">
        <v>0.3155946</v>
      </c>
      <c r="AG1125" s="1" t="s">
        <v>50</v>
      </c>
      <c r="AH1125" s="1">
        <v>2</v>
      </c>
      <c r="AI1125">
        <v>1.121E-4</v>
      </c>
      <c r="AJ1125" s="1">
        <v>1.629E-4</v>
      </c>
      <c r="AK1125">
        <v>9.9999999999999995E-8</v>
      </c>
    </row>
    <row r="1126" spans="1:37" x14ac:dyDescent="0.25">
      <c r="A1126" t="s">
        <v>744</v>
      </c>
      <c r="B1126">
        <v>1008642</v>
      </c>
      <c r="C1126">
        <v>2015</v>
      </c>
      <c r="D1126" t="s">
        <v>43</v>
      </c>
      <c r="E1126" t="s">
        <v>44</v>
      </c>
      <c r="F1126" t="s">
        <v>45</v>
      </c>
      <c r="G1126" s="1" t="s">
        <v>816</v>
      </c>
      <c r="I1126" s="1" t="s">
        <v>62</v>
      </c>
      <c r="K1126" t="s">
        <v>49</v>
      </c>
      <c r="L1126" s="1">
        <v>12132.44</v>
      </c>
      <c r="M1126">
        <v>113.32</v>
      </c>
      <c r="N1126">
        <v>77.400000000000006</v>
      </c>
      <c r="O1126">
        <v>42.86</v>
      </c>
      <c r="P1126">
        <v>5.0499999999999998E-3</v>
      </c>
      <c r="Q1126">
        <v>5.0499999999999998E-3</v>
      </c>
      <c r="R1126">
        <v>0.35642000000000001</v>
      </c>
      <c r="S1126">
        <v>0.35642000000000001</v>
      </c>
      <c r="T1126" s="1">
        <v>5</v>
      </c>
      <c r="U1126" s="1">
        <v>4</v>
      </c>
      <c r="V1126" s="1">
        <v>0</v>
      </c>
      <c r="W1126" s="1" t="s">
        <v>49</v>
      </c>
      <c r="AC1126" s="1" t="s">
        <v>50</v>
      </c>
      <c r="AD1126" s="1">
        <v>4</v>
      </c>
      <c r="AE1126">
        <v>0.1</v>
      </c>
      <c r="AF1126" s="1">
        <v>1.66</v>
      </c>
      <c r="AG1126" s="1" t="s">
        <v>49</v>
      </c>
    </row>
    <row r="1127" spans="1:37" x14ac:dyDescent="0.25">
      <c r="A1127" t="s">
        <v>824</v>
      </c>
      <c r="B1127">
        <v>1008449</v>
      </c>
      <c r="C1127">
        <v>2015</v>
      </c>
      <c r="D1127" t="s">
        <v>43</v>
      </c>
      <c r="E1127" t="s">
        <v>44</v>
      </c>
      <c r="F1127" t="s">
        <v>45</v>
      </c>
      <c r="G1127" s="1" t="s">
        <v>825</v>
      </c>
      <c r="I1127" s="1" t="s">
        <v>62</v>
      </c>
      <c r="K1127" t="s">
        <v>49</v>
      </c>
      <c r="L1127" s="1">
        <v>933696</v>
      </c>
      <c r="M1127">
        <v>78</v>
      </c>
      <c r="N1127">
        <v>181</v>
      </c>
      <c r="O1127">
        <v>53.08</v>
      </c>
      <c r="P1127">
        <v>8.1570000000000004E-2</v>
      </c>
      <c r="Q1127">
        <v>8.1570000000000004E-2</v>
      </c>
      <c r="R1127">
        <v>0.28849999999999998</v>
      </c>
      <c r="S1127">
        <v>0.28849999999999998</v>
      </c>
      <c r="T1127" s="1">
        <v>20</v>
      </c>
      <c r="U1127" s="1">
        <v>93</v>
      </c>
      <c r="V1127" s="1">
        <v>8</v>
      </c>
      <c r="W1127" s="1" t="s">
        <v>49</v>
      </c>
      <c r="X1127" s="1">
        <v>0</v>
      </c>
      <c r="Y1127">
        <v>0</v>
      </c>
      <c r="Z1127">
        <v>0</v>
      </c>
      <c r="AA1127">
        <v>0</v>
      </c>
      <c r="AB1127" s="1">
        <v>0</v>
      </c>
      <c r="AC1127" s="1" t="s">
        <v>49</v>
      </c>
      <c r="AD1127" s="1">
        <v>0</v>
      </c>
      <c r="AE1127">
        <v>0</v>
      </c>
      <c r="AF1127" s="1">
        <v>0</v>
      </c>
      <c r="AG1127" s="1" t="s">
        <v>50</v>
      </c>
      <c r="AH1127" s="1">
        <v>93</v>
      </c>
      <c r="AI1127">
        <v>9471.2999999999993</v>
      </c>
      <c r="AJ1127" s="1">
        <v>10.75</v>
      </c>
      <c r="AK1127">
        <v>1.2E-2</v>
      </c>
    </row>
    <row r="1128" spans="1:37" x14ac:dyDescent="0.25">
      <c r="A1128" t="s">
        <v>797</v>
      </c>
      <c r="B1128">
        <v>1011803</v>
      </c>
      <c r="C1128">
        <v>2015</v>
      </c>
      <c r="D1128" t="s">
        <v>43</v>
      </c>
      <c r="E1128" t="s">
        <v>44</v>
      </c>
      <c r="F1128" t="s">
        <v>45</v>
      </c>
      <c r="G1128" s="1" t="s">
        <v>825</v>
      </c>
      <c r="I1128" s="1" t="s">
        <v>62</v>
      </c>
      <c r="K1128" t="s">
        <v>49</v>
      </c>
      <c r="L1128" s="1">
        <v>807283.9558</v>
      </c>
      <c r="M1128">
        <v>76.7</v>
      </c>
      <c r="N1128">
        <v>37.700000000000003</v>
      </c>
      <c r="O1128">
        <v>40</v>
      </c>
      <c r="P1128">
        <v>1.023E-3</v>
      </c>
      <c r="Q1128">
        <v>1.023E-3</v>
      </c>
      <c r="R1128">
        <v>0.261654</v>
      </c>
      <c r="S1128">
        <v>0.261654</v>
      </c>
      <c r="T1128" s="1">
        <v>16</v>
      </c>
      <c r="U1128" s="1">
        <v>11</v>
      </c>
      <c r="V1128" s="1">
        <v>11</v>
      </c>
      <c r="W1128" s="1" t="s">
        <v>50</v>
      </c>
      <c r="X1128" s="1">
        <v>3</v>
      </c>
      <c r="Y1128">
        <v>4.6690799999999998E-2</v>
      </c>
      <c r="Z1128">
        <v>4.3591195000000003</v>
      </c>
      <c r="AA1128">
        <v>9.5290000000000001E-4</v>
      </c>
      <c r="AB1128" s="1">
        <v>8.8961499999999999E-2</v>
      </c>
      <c r="AC1128" s="1" t="s">
        <v>50</v>
      </c>
      <c r="AD1128" s="1">
        <v>6</v>
      </c>
      <c r="AE1128">
        <v>0.11581329999999999</v>
      </c>
      <c r="AF1128" s="1">
        <v>10.812490499999999</v>
      </c>
      <c r="AG1128" s="1" t="s">
        <v>50</v>
      </c>
      <c r="AH1128" s="1">
        <v>2</v>
      </c>
      <c r="AI1128">
        <v>20.199817100000001</v>
      </c>
      <c r="AJ1128" s="1">
        <v>1.7654699999999999E-2</v>
      </c>
      <c r="AK1128">
        <v>3.3500000000000001E-5</v>
      </c>
    </row>
    <row r="1129" spans="1:37" x14ac:dyDescent="0.25">
      <c r="A1129" t="s">
        <v>807</v>
      </c>
      <c r="B1129">
        <v>1006886</v>
      </c>
      <c r="C1129">
        <v>2015</v>
      </c>
      <c r="D1129" t="s">
        <v>43</v>
      </c>
      <c r="E1129" t="s">
        <v>44</v>
      </c>
      <c r="F1129" t="s">
        <v>45</v>
      </c>
      <c r="G1129" s="1" t="s">
        <v>825</v>
      </c>
      <c r="I1129" s="1" t="s">
        <v>62</v>
      </c>
      <c r="K1129" t="s">
        <v>49</v>
      </c>
      <c r="L1129" s="1">
        <v>2003631</v>
      </c>
      <c r="M1129">
        <v>85.836065599999998</v>
      </c>
      <c r="N1129">
        <v>50.693442599999997</v>
      </c>
      <c r="O1129">
        <v>44.316393400000003</v>
      </c>
      <c r="P1129">
        <v>1.4E-3</v>
      </c>
      <c r="Q1129">
        <v>4.7999999999999996E-3</v>
      </c>
      <c r="R1129">
        <v>0.48060000000000003</v>
      </c>
      <c r="S1129">
        <v>0.77700000000000002</v>
      </c>
      <c r="T1129" s="1">
        <v>88</v>
      </c>
      <c r="U1129" s="1">
        <v>183</v>
      </c>
      <c r="V1129" s="1">
        <v>0</v>
      </c>
      <c r="W1129" s="1" t="s">
        <v>49</v>
      </c>
      <c r="AC1129" s="1" t="s">
        <v>50</v>
      </c>
      <c r="AD1129" s="1">
        <v>183</v>
      </c>
      <c r="AE1129">
        <v>1.3370342</v>
      </c>
      <c r="AF1129" s="1">
        <v>1.3200683</v>
      </c>
      <c r="AG1129" s="1" t="s">
        <v>49</v>
      </c>
    </row>
    <row r="1130" spans="1:37" x14ac:dyDescent="0.25">
      <c r="A1130" t="s">
        <v>814</v>
      </c>
      <c r="B1130">
        <v>1007037</v>
      </c>
      <c r="C1130">
        <v>2015</v>
      </c>
      <c r="D1130" t="s">
        <v>43</v>
      </c>
      <c r="E1130" t="s">
        <v>44</v>
      </c>
      <c r="F1130" t="s">
        <v>45</v>
      </c>
      <c r="G1130" s="1" t="s">
        <v>825</v>
      </c>
      <c r="I1130" s="1" t="s">
        <v>62</v>
      </c>
      <c r="K1130" t="s">
        <v>49</v>
      </c>
      <c r="L1130" s="1">
        <v>3287546.9819522998</v>
      </c>
      <c r="M1130">
        <v>63.822608700000004</v>
      </c>
      <c r="N1130">
        <v>37.378260900000001</v>
      </c>
      <c r="O1130">
        <v>33.547826100000002</v>
      </c>
      <c r="P1130">
        <v>8.0000000000000002E-3</v>
      </c>
      <c r="Q1130">
        <v>1.5577000000000001E-2</v>
      </c>
      <c r="R1130">
        <v>0.169187</v>
      </c>
      <c r="S1130">
        <v>0.48158099999999998</v>
      </c>
      <c r="T1130" s="1">
        <v>30</v>
      </c>
      <c r="U1130" s="1">
        <v>54</v>
      </c>
      <c r="V1130" s="1">
        <v>0</v>
      </c>
      <c r="W1130" s="1" t="s">
        <v>50</v>
      </c>
      <c r="X1130" s="1">
        <v>16</v>
      </c>
      <c r="Y1130">
        <v>2257.1839845999998</v>
      </c>
      <c r="Z1130">
        <v>1648.5106023999999</v>
      </c>
      <c r="AA1130">
        <v>0.4606498</v>
      </c>
      <c r="AB1130" s="1">
        <v>0.33643070000000003</v>
      </c>
      <c r="AC1130" s="1" t="s">
        <v>50</v>
      </c>
      <c r="AD1130" s="1">
        <v>11</v>
      </c>
      <c r="AE1130">
        <v>7.3107135999999997</v>
      </c>
      <c r="AF1130" s="1">
        <v>6.5698477000000004</v>
      </c>
      <c r="AG1130" s="1" t="s">
        <v>50</v>
      </c>
      <c r="AH1130" s="1">
        <v>7</v>
      </c>
      <c r="AI1130">
        <v>2.4914489999999998</v>
      </c>
      <c r="AJ1130" s="1">
        <v>3.6739999999999999E-4</v>
      </c>
      <c r="AK1130">
        <v>2.7E-2</v>
      </c>
    </row>
    <row r="1131" spans="1:37" x14ac:dyDescent="0.25">
      <c r="A1131" t="s">
        <v>826</v>
      </c>
      <c r="B1131">
        <v>1011690</v>
      </c>
      <c r="C1131">
        <v>2015</v>
      </c>
      <c r="D1131" t="s">
        <v>43</v>
      </c>
      <c r="E1131" t="s">
        <v>44</v>
      </c>
      <c r="F1131" t="s">
        <v>45</v>
      </c>
      <c r="G1131" s="1" t="s">
        <v>825</v>
      </c>
      <c r="I1131" s="1" t="s">
        <v>47</v>
      </c>
      <c r="J1131" t="s">
        <v>48</v>
      </c>
      <c r="K1131" t="s">
        <v>49</v>
      </c>
      <c r="L1131" s="1">
        <v>2166881</v>
      </c>
      <c r="M1131">
        <v>84</v>
      </c>
      <c r="N1131">
        <v>34</v>
      </c>
      <c r="O1131">
        <v>46.12</v>
      </c>
      <c r="P1131">
        <v>2.5999999999999999E-3</v>
      </c>
      <c r="Q1131">
        <v>4.0000000000000001E-3</v>
      </c>
      <c r="R1131">
        <v>0.67</v>
      </c>
      <c r="S1131">
        <v>0.75</v>
      </c>
      <c r="T1131" s="1">
        <v>107</v>
      </c>
      <c r="U1131" s="1">
        <v>399</v>
      </c>
      <c r="V1131" s="1">
        <v>0</v>
      </c>
      <c r="W1131" s="1" t="s">
        <v>49</v>
      </c>
      <c r="AC1131" s="1" t="s">
        <v>50</v>
      </c>
      <c r="AD1131" s="1">
        <v>329</v>
      </c>
      <c r="AE1131">
        <v>3.67</v>
      </c>
      <c r="AF1131" s="1">
        <v>5.87</v>
      </c>
      <c r="AG1131" s="1" t="s">
        <v>49</v>
      </c>
    </row>
    <row r="1132" spans="1:37" x14ac:dyDescent="0.25">
      <c r="A1132" t="s">
        <v>493</v>
      </c>
      <c r="B1132">
        <v>1008544</v>
      </c>
      <c r="C1132">
        <v>2015</v>
      </c>
      <c r="D1132" t="s">
        <v>43</v>
      </c>
      <c r="E1132" t="s">
        <v>44</v>
      </c>
      <c r="F1132" t="s">
        <v>45</v>
      </c>
      <c r="G1132" s="1" t="s">
        <v>825</v>
      </c>
      <c r="I1132" s="1" t="s">
        <v>47</v>
      </c>
      <c r="J1132" t="s">
        <v>86</v>
      </c>
      <c r="K1132" t="s">
        <v>49</v>
      </c>
      <c r="L1132" s="1">
        <v>4352518.1705</v>
      </c>
      <c r="M1132">
        <v>74.209999999999994</v>
      </c>
      <c r="N1132">
        <v>12.52</v>
      </c>
      <c r="O1132">
        <v>48.76</v>
      </c>
      <c r="P1132">
        <v>0</v>
      </c>
      <c r="Q1132">
        <v>5.0000000000000001E-3</v>
      </c>
      <c r="R1132">
        <v>5.6000000000000001E-2</v>
      </c>
      <c r="S1132">
        <v>0.33500000000000002</v>
      </c>
      <c r="T1132" s="1">
        <v>108</v>
      </c>
      <c r="U1132" s="1">
        <v>317</v>
      </c>
      <c r="V1132" s="1">
        <v>0</v>
      </c>
      <c r="W1132" s="1" t="s">
        <v>50</v>
      </c>
      <c r="X1132" s="1">
        <v>299</v>
      </c>
      <c r="Y1132">
        <v>27.4670454</v>
      </c>
      <c r="Z1132">
        <v>403.57697289999999</v>
      </c>
      <c r="AA1132">
        <v>0</v>
      </c>
      <c r="AB1132" s="1">
        <v>0</v>
      </c>
      <c r="AC1132" s="1" t="s">
        <v>50</v>
      </c>
      <c r="AD1132" s="1">
        <v>18</v>
      </c>
      <c r="AE1132">
        <v>0.7</v>
      </c>
      <c r="AF1132" s="1">
        <v>8.6</v>
      </c>
      <c r="AG1132" s="1" t="s">
        <v>50</v>
      </c>
      <c r="AH1132" s="1">
        <v>299</v>
      </c>
      <c r="AI1132">
        <v>3898.2</v>
      </c>
      <c r="AJ1132" s="1">
        <v>0.7</v>
      </c>
      <c r="AK1132">
        <v>0</v>
      </c>
    </row>
    <row r="1133" spans="1:37" x14ac:dyDescent="0.25">
      <c r="A1133" t="s">
        <v>505</v>
      </c>
      <c r="B1133">
        <v>1007479</v>
      </c>
      <c r="C1133">
        <v>2015</v>
      </c>
      <c r="D1133" t="s">
        <v>43</v>
      </c>
      <c r="E1133" t="s">
        <v>44</v>
      </c>
      <c r="F1133" t="s">
        <v>45</v>
      </c>
      <c r="G1133" s="1" t="s">
        <v>825</v>
      </c>
      <c r="I1133" s="1" t="s">
        <v>47</v>
      </c>
      <c r="J1133" t="s">
        <v>506</v>
      </c>
      <c r="K1133" t="s">
        <v>49</v>
      </c>
      <c r="L1133" s="1">
        <v>130860.57</v>
      </c>
      <c r="M1133">
        <v>99</v>
      </c>
      <c r="N1133">
        <v>64.239999999999995</v>
      </c>
      <c r="O1133">
        <v>55.5</v>
      </c>
      <c r="P1133">
        <v>0</v>
      </c>
      <c r="Q1133">
        <v>0.01</v>
      </c>
      <c r="R1133">
        <v>0.09</v>
      </c>
      <c r="S1133">
        <v>0.35</v>
      </c>
      <c r="T1133" s="1">
        <v>4</v>
      </c>
      <c r="U1133" s="1">
        <v>9</v>
      </c>
      <c r="V1133" s="1">
        <v>9</v>
      </c>
      <c r="W1133" s="1" t="s">
        <v>50</v>
      </c>
      <c r="X1133" s="1">
        <v>9</v>
      </c>
      <c r="Y1133">
        <v>0.67</v>
      </c>
      <c r="Z1133">
        <v>46.44</v>
      </c>
      <c r="AA1133">
        <v>0.01</v>
      </c>
      <c r="AB1133" s="1">
        <v>0.95</v>
      </c>
      <c r="AC1133" s="1" t="s">
        <v>49</v>
      </c>
      <c r="AG1133" s="1" t="s">
        <v>49</v>
      </c>
    </row>
    <row r="1134" spans="1:37" x14ac:dyDescent="0.25">
      <c r="A1134" t="s">
        <v>501</v>
      </c>
      <c r="B1134">
        <v>1009039</v>
      </c>
      <c r="C1134">
        <v>2015</v>
      </c>
      <c r="D1134" t="s">
        <v>43</v>
      </c>
      <c r="E1134" t="s">
        <v>44</v>
      </c>
      <c r="F1134" t="s">
        <v>45</v>
      </c>
      <c r="G1134" s="1" t="s">
        <v>825</v>
      </c>
      <c r="I1134" s="1" t="s">
        <v>47</v>
      </c>
      <c r="J1134" t="s">
        <v>48</v>
      </c>
      <c r="K1134" t="s">
        <v>49</v>
      </c>
      <c r="L1134" s="1">
        <v>235017.16210660001</v>
      </c>
      <c r="M1134">
        <v>100</v>
      </c>
      <c r="N1134">
        <v>58</v>
      </c>
      <c r="O1134">
        <v>38</v>
      </c>
      <c r="P1134">
        <v>6.9999999999999999E-4</v>
      </c>
      <c r="Q1134">
        <v>0.1096</v>
      </c>
      <c r="R1134">
        <v>0.1303</v>
      </c>
      <c r="S1134">
        <v>0.39040000000000002</v>
      </c>
      <c r="T1134" s="1">
        <v>7</v>
      </c>
      <c r="U1134" s="1">
        <v>21</v>
      </c>
      <c r="V1134" s="1">
        <v>0</v>
      </c>
      <c r="W1134" s="1" t="s">
        <v>50</v>
      </c>
      <c r="X1134" s="1">
        <v>8</v>
      </c>
      <c r="Y1134">
        <v>3.1119999999999998E-2</v>
      </c>
      <c r="Z1134">
        <v>7.0000000000000007E-2</v>
      </c>
      <c r="AA1134">
        <v>0.6</v>
      </c>
      <c r="AB1134" s="1">
        <v>1.4197548</v>
      </c>
      <c r="AC1134" s="1" t="s">
        <v>50</v>
      </c>
      <c r="AD1134" s="1">
        <v>13</v>
      </c>
      <c r="AE1134">
        <v>0.23073740000000001</v>
      </c>
      <c r="AF1134" s="1">
        <v>1.51783</v>
      </c>
      <c r="AG1134" s="1" t="s">
        <v>49</v>
      </c>
    </row>
    <row r="1135" spans="1:37" x14ac:dyDescent="0.25">
      <c r="A1135" t="s">
        <v>827</v>
      </c>
      <c r="B1135">
        <v>1011407</v>
      </c>
      <c r="C1135">
        <v>2015</v>
      </c>
      <c r="D1135" t="s">
        <v>43</v>
      </c>
      <c r="E1135" t="s">
        <v>44</v>
      </c>
      <c r="F1135" t="s">
        <v>45</v>
      </c>
      <c r="G1135" s="1" t="s">
        <v>825</v>
      </c>
      <c r="I1135" s="1" t="s">
        <v>47</v>
      </c>
      <c r="J1135" t="s">
        <v>219</v>
      </c>
      <c r="K1135" t="s">
        <v>49</v>
      </c>
      <c r="L1135" s="1">
        <v>2334157.2089999998</v>
      </c>
      <c r="M1135">
        <v>120</v>
      </c>
      <c r="N1135">
        <v>30</v>
      </c>
      <c r="O1135">
        <v>51.286999999999999</v>
      </c>
      <c r="P1135">
        <v>1E-3</v>
      </c>
      <c r="Q1135">
        <v>1E-3</v>
      </c>
      <c r="R1135">
        <v>0.111</v>
      </c>
      <c r="S1135">
        <v>0.111</v>
      </c>
      <c r="T1135" s="1">
        <v>116</v>
      </c>
      <c r="U1135" s="1">
        <v>289</v>
      </c>
      <c r="V1135" s="1">
        <v>0</v>
      </c>
      <c r="W1135" s="1" t="s">
        <v>49</v>
      </c>
      <c r="AC1135" s="1" t="s">
        <v>50</v>
      </c>
      <c r="AD1135" s="1">
        <v>166</v>
      </c>
      <c r="AE1135">
        <v>0.55000000000000004</v>
      </c>
      <c r="AF1135" s="1">
        <v>15.74</v>
      </c>
      <c r="AG1135" s="1" t="s">
        <v>50</v>
      </c>
      <c r="AH1135" s="1">
        <v>123</v>
      </c>
      <c r="AI1135">
        <v>3792.43</v>
      </c>
      <c r="AJ1135" s="1">
        <v>1.1000000000000001</v>
      </c>
      <c r="AK1135">
        <v>3.0000000000000001E-3</v>
      </c>
    </row>
    <row r="1136" spans="1:37" x14ac:dyDescent="0.25">
      <c r="A1136" t="s">
        <v>494</v>
      </c>
      <c r="B1136">
        <v>1008351</v>
      </c>
      <c r="C1136">
        <v>2015</v>
      </c>
      <c r="D1136" t="s">
        <v>43</v>
      </c>
      <c r="E1136" t="s">
        <v>44</v>
      </c>
      <c r="F1136" t="s">
        <v>45</v>
      </c>
      <c r="G1136" s="1" t="s">
        <v>825</v>
      </c>
      <c r="I1136" s="1" t="s">
        <v>47</v>
      </c>
      <c r="J1136" t="s">
        <v>86</v>
      </c>
      <c r="K1136" t="s">
        <v>49</v>
      </c>
      <c r="L1136" s="1">
        <v>443729.89</v>
      </c>
      <c r="M1136">
        <v>101.02</v>
      </c>
      <c r="N1136">
        <v>176.56</v>
      </c>
      <c r="O1136">
        <v>58.66</v>
      </c>
      <c r="P1136">
        <v>0</v>
      </c>
      <c r="Q1136">
        <v>1E-3</v>
      </c>
      <c r="R1136">
        <v>6.0999999999999999E-2</v>
      </c>
      <c r="S1136">
        <v>0.23100000000000001</v>
      </c>
      <c r="T1136" s="1">
        <v>26</v>
      </c>
      <c r="U1136" s="1">
        <v>78</v>
      </c>
      <c r="V1136" s="1">
        <v>0</v>
      </c>
      <c r="W1136" s="1" t="s">
        <v>50</v>
      </c>
      <c r="X1136" s="1">
        <v>39</v>
      </c>
      <c r="Y1136">
        <v>0</v>
      </c>
      <c r="Z1136">
        <v>0.6</v>
      </c>
      <c r="AA1136">
        <v>0</v>
      </c>
      <c r="AB1136" s="1">
        <v>0</v>
      </c>
      <c r="AC1136" s="1" t="s">
        <v>50</v>
      </c>
      <c r="AD1136" s="1">
        <v>9</v>
      </c>
      <c r="AE1136">
        <v>0.8</v>
      </c>
      <c r="AF1136" s="1">
        <v>83.1</v>
      </c>
      <c r="AG1136" s="1" t="s">
        <v>50</v>
      </c>
      <c r="AH1136" s="1">
        <v>49</v>
      </c>
      <c r="AI1136">
        <v>2240.3000000000002</v>
      </c>
      <c r="AJ1136" s="1">
        <v>1.4</v>
      </c>
      <c r="AK1136">
        <v>0</v>
      </c>
    </row>
    <row r="1137" spans="1:37" x14ac:dyDescent="0.25">
      <c r="A1137" t="s">
        <v>823</v>
      </c>
      <c r="B1137">
        <v>1008141</v>
      </c>
      <c r="C1137">
        <v>2015</v>
      </c>
      <c r="D1137" t="s">
        <v>43</v>
      </c>
      <c r="E1137" t="s">
        <v>44</v>
      </c>
      <c r="F1137" t="s">
        <v>45</v>
      </c>
      <c r="G1137" s="1" t="s">
        <v>825</v>
      </c>
      <c r="I1137" s="1" t="s">
        <v>47</v>
      </c>
      <c r="J1137" t="s">
        <v>48</v>
      </c>
      <c r="K1137" t="s">
        <v>49</v>
      </c>
      <c r="L1137" s="1">
        <v>2651669.4670000002</v>
      </c>
      <c r="M1137">
        <v>85</v>
      </c>
      <c r="N1137">
        <v>50</v>
      </c>
      <c r="O1137">
        <v>42.555851799999999</v>
      </c>
      <c r="P1137">
        <v>0</v>
      </c>
      <c r="Q1137">
        <v>7.3080999999999993E-2</v>
      </c>
      <c r="R1137">
        <v>0</v>
      </c>
      <c r="S1137">
        <v>0.35444599999999998</v>
      </c>
      <c r="T1137" s="1">
        <v>186</v>
      </c>
      <c r="U1137" s="1">
        <v>195</v>
      </c>
      <c r="V1137" s="1">
        <v>6</v>
      </c>
      <c r="W1137" s="1" t="s">
        <v>50</v>
      </c>
      <c r="X1137" s="1">
        <v>13</v>
      </c>
      <c r="Y1137">
        <v>26.0374096</v>
      </c>
      <c r="Z1137">
        <v>45.777059600000001</v>
      </c>
      <c r="AA1137">
        <v>1.37039</v>
      </c>
      <c r="AB1137" s="1">
        <v>2.4093189000000002</v>
      </c>
      <c r="AC1137" s="1" t="s">
        <v>50</v>
      </c>
      <c r="AD1137" s="1">
        <v>120</v>
      </c>
      <c r="AE1137">
        <v>72.843564099999995</v>
      </c>
      <c r="AF1137" s="1">
        <v>128.06819970000001</v>
      </c>
      <c r="AG1137" s="1" t="s">
        <v>50</v>
      </c>
      <c r="AH1137" s="1">
        <v>62</v>
      </c>
      <c r="AI1137">
        <v>2.4089326999999998</v>
      </c>
      <c r="AJ1137" s="1">
        <v>4.2352084000000003</v>
      </c>
      <c r="AK1137">
        <v>7.2443300000000002E-2</v>
      </c>
    </row>
    <row r="1138" spans="1:37" x14ac:dyDescent="0.25">
      <c r="A1138" t="s">
        <v>828</v>
      </c>
      <c r="B1138">
        <v>1010588</v>
      </c>
      <c r="C1138">
        <v>2015</v>
      </c>
      <c r="D1138" t="s">
        <v>43</v>
      </c>
      <c r="E1138" t="s">
        <v>44</v>
      </c>
      <c r="F1138" t="s">
        <v>45</v>
      </c>
      <c r="G1138" s="1" t="s">
        <v>825</v>
      </c>
      <c r="I1138" s="1" t="s">
        <v>47</v>
      </c>
      <c r="J1138" t="s">
        <v>829</v>
      </c>
      <c r="K1138" t="s">
        <v>49</v>
      </c>
      <c r="L1138" s="1">
        <v>25462</v>
      </c>
      <c r="M1138">
        <v>79.87</v>
      </c>
      <c r="N1138">
        <v>99</v>
      </c>
      <c r="O1138">
        <v>46.13</v>
      </c>
      <c r="P1138">
        <v>1.9E-3</v>
      </c>
      <c r="Q1138">
        <v>1.9E-3</v>
      </c>
      <c r="R1138">
        <v>0.42</v>
      </c>
      <c r="S1138">
        <v>0.42</v>
      </c>
      <c r="T1138" s="1">
        <v>1</v>
      </c>
      <c r="U1138" s="1">
        <v>4</v>
      </c>
      <c r="V1138" s="1">
        <v>0</v>
      </c>
      <c r="W1138" s="1" t="s">
        <v>49</v>
      </c>
      <c r="AC1138" s="1" t="s">
        <v>49</v>
      </c>
      <c r="AG1138" s="1" t="s">
        <v>50</v>
      </c>
      <c r="AH1138" s="1">
        <v>4</v>
      </c>
      <c r="AI1138">
        <v>39.51</v>
      </c>
      <c r="AJ1138" s="1">
        <v>6.2E-2</v>
      </c>
      <c r="AK1138">
        <v>4.0000000000000003E-5</v>
      </c>
    </row>
    <row r="1139" spans="1:37" x14ac:dyDescent="0.25">
      <c r="A1139" t="s">
        <v>801</v>
      </c>
      <c r="B1139">
        <v>1009707</v>
      </c>
      <c r="C1139">
        <v>2015</v>
      </c>
      <c r="D1139" t="s">
        <v>43</v>
      </c>
      <c r="E1139" t="s">
        <v>44</v>
      </c>
      <c r="F1139" t="s">
        <v>45</v>
      </c>
      <c r="G1139" s="1" t="s">
        <v>825</v>
      </c>
      <c r="I1139" s="1" t="s">
        <v>47</v>
      </c>
      <c r="J1139" t="s">
        <v>54</v>
      </c>
      <c r="K1139" t="s">
        <v>49</v>
      </c>
      <c r="L1139" s="1">
        <v>6866174</v>
      </c>
      <c r="M1139">
        <v>60</v>
      </c>
      <c r="N1139">
        <v>30</v>
      </c>
      <c r="O1139">
        <v>46.9</v>
      </c>
      <c r="P1139">
        <v>2E-3</v>
      </c>
      <c r="Q1139">
        <v>8.0000000000000002E-3</v>
      </c>
      <c r="R1139">
        <v>0.15</v>
      </c>
      <c r="S1139">
        <v>0.4</v>
      </c>
      <c r="T1139" s="1">
        <v>139</v>
      </c>
      <c r="U1139" s="1">
        <v>237</v>
      </c>
      <c r="V1139" s="1">
        <v>0</v>
      </c>
      <c r="W1139" s="1" t="s">
        <v>49</v>
      </c>
      <c r="AC1139" s="1" t="s">
        <v>50</v>
      </c>
      <c r="AD1139" s="1">
        <v>93</v>
      </c>
      <c r="AE1139">
        <v>1.8759999999999999</v>
      </c>
      <c r="AF1139" s="1">
        <v>94.132999999999996</v>
      </c>
      <c r="AG1139" s="1" t="s">
        <v>50</v>
      </c>
      <c r="AH1139" s="1">
        <v>144</v>
      </c>
      <c r="AI1139">
        <v>2291.4</v>
      </c>
      <c r="AJ1139" s="1">
        <v>16.899999999999999</v>
      </c>
      <c r="AK1139">
        <v>0.01</v>
      </c>
    </row>
    <row r="1140" spans="1:37" x14ac:dyDescent="0.25">
      <c r="A1140" t="s">
        <v>803</v>
      </c>
      <c r="B1140">
        <v>1011735</v>
      </c>
      <c r="C1140">
        <v>2015</v>
      </c>
      <c r="D1140" t="s">
        <v>43</v>
      </c>
      <c r="E1140" t="s">
        <v>44</v>
      </c>
      <c r="F1140" t="s">
        <v>45</v>
      </c>
      <c r="G1140" s="1" t="s">
        <v>825</v>
      </c>
      <c r="I1140" s="1" t="s">
        <v>47</v>
      </c>
      <c r="J1140" t="s">
        <v>72</v>
      </c>
      <c r="K1140" t="s">
        <v>49</v>
      </c>
      <c r="L1140" s="1">
        <v>685422.53</v>
      </c>
      <c r="M1140">
        <v>70</v>
      </c>
      <c r="N1140">
        <v>60</v>
      </c>
      <c r="O1140">
        <v>48</v>
      </c>
      <c r="P1140">
        <v>1.1559999999999999E-3</v>
      </c>
      <c r="Q1140">
        <v>3.7139999999999999E-3</v>
      </c>
      <c r="R1140">
        <v>0.4788</v>
      </c>
      <c r="S1140">
        <v>0.58240000000000003</v>
      </c>
      <c r="T1140" s="1">
        <v>23</v>
      </c>
      <c r="U1140" s="1">
        <v>47</v>
      </c>
      <c r="V1140" s="1">
        <v>47</v>
      </c>
      <c r="W1140" s="1" t="s">
        <v>50</v>
      </c>
      <c r="X1140" s="1">
        <v>29</v>
      </c>
      <c r="Y1140">
        <v>1.4591240000000001</v>
      </c>
      <c r="Z1140">
        <v>176.09352000000001</v>
      </c>
      <c r="AA1140">
        <v>7.6796000000000003E-2</v>
      </c>
      <c r="AB1140" s="1">
        <v>9.2680799999999994</v>
      </c>
      <c r="AC1140" s="1" t="s">
        <v>50</v>
      </c>
      <c r="AD1140" s="1">
        <v>3</v>
      </c>
      <c r="AE1140">
        <v>0</v>
      </c>
      <c r="AF1140" s="1">
        <v>0.28032000000000001</v>
      </c>
      <c r="AG1140" s="1" t="s">
        <v>50</v>
      </c>
      <c r="AH1140" s="1">
        <v>28</v>
      </c>
      <c r="AI1140">
        <v>150.6652929</v>
      </c>
      <c r="AJ1140" s="1">
        <v>0.1259064</v>
      </c>
      <c r="AK1140">
        <v>2.5250000000000001E-4</v>
      </c>
    </row>
    <row r="1141" spans="1:37" x14ac:dyDescent="0.25">
      <c r="A1141" t="s">
        <v>806</v>
      </c>
      <c r="B1141">
        <v>1008836</v>
      </c>
      <c r="C1141">
        <v>2015</v>
      </c>
      <c r="D1141" t="s">
        <v>43</v>
      </c>
      <c r="E1141" t="s">
        <v>44</v>
      </c>
      <c r="F1141" t="s">
        <v>45</v>
      </c>
      <c r="G1141" s="1" t="s">
        <v>825</v>
      </c>
      <c r="I1141" s="1" t="s">
        <v>62</v>
      </c>
      <c r="K1141" t="s">
        <v>49</v>
      </c>
      <c r="L1141" s="1">
        <v>862617</v>
      </c>
      <c r="M1141">
        <v>80</v>
      </c>
      <c r="N1141">
        <v>50</v>
      </c>
      <c r="O1141">
        <v>42.784374999999997</v>
      </c>
      <c r="P1141">
        <v>1E-3</v>
      </c>
      <c r="Q1141">
        <v>0.106</v>
      </c>
      <c r="R1141">
        <v>0.56200000000000006</v>
      </c>
      <c r="S1141">
        <v>0.78359999999999996</v>
      </c>
      <c r="T1141" s="1">
        <v>35</v>
      </c>
      <c r="U1141" s="1">
        <v>103</v>
      </c>
      <c r="V1141" s="1">
        <v>0</v>
      </c>
      <c r="W1141" s="1" t="s">
        <v>50</v>
      </c>
      <c r="X1141" s="1">
        <v>14</v>
      </c>
      <c r="Y1141">
        <v>3.8818353999999999</v>
      </c>
      <c r="Z1141">
        <v>7.4292711000000002</v>
      </c>
      <c r="AA1141">
        <v>0.19485939999999999</v>
      </c>
      <c r="AB1141" s="1">
        <v>0.37298049999999999</v>
      </c>
      <c r="AC1141" s="1" t="s">
        <v>50</v>
      </c>
      <c r="AD1141" s="1">
        <v>22</v>
      </c>
      <c r="AE1141">
        <v>0.4111534</v>
      </c>
      <c r="AF1141" s="1">
        <v>1.0585834000000001</v>
      </c>
      <c r="AG1141" s="1" t="s">
        <v>50</v>
      </c>
      <c r="AH1141" s="1">
        <v>9</v>
      </c>
      <c r="AI1141">
        <v>1.0529999999999999E-3</v>
      </c>
      <c r="AJ1141" s="1">
        <v>7.8911999999999993E-3</v>
      </c>
      <c r="AK1141">
        <v>4.9999999999999998E-7</v>
      </c>
    </row>
    <row r="1142" spans="1:37" x14ac:dyDescent="0.25">
      <c r="A1142" t="s">
        <v>741</v>
      </c>
      <c r="B1142">
        <v>1008700</v>
      </c>
      <c r="C1142">
        <v>2015</v>
      </c>
      <c r="D1142" t="s">
        <v>43</v>
      </c>
      <c r="E1142" t="s">
        <v>44</v>
      </c>
      <c r="F1142" t="s">
        <v>45</v>
      </c>
      <c r="G1142" s="1" t="s">
        <v>825</v>
      </c>
      <c r="I1142" s="1" t="s">
        <v>47</v>
      </c>
      <c r="J1142" t="s">
        <v>86</v>
      </c>
      <c r="K1142" t="s">
        <v>49</v>
      </c>
      <c r="L1142" s="1">
        <v>57664.830600000001</v>
      </c>
      <c r="M1142">
        <v>83.47</v>
      </c>
      <c r="N1142">
        <v>50</v>
      </c>
      <c r="O1142">
        <v>43.47</v>
      </c>
      <c r="P1142">
        <v>0</v>
      </c>
      <c r="Q1142">
        <v>4.0000000000000001E-3</v>
      </c>
      <c r="R1142">
        <v>5.6000000000000001E-2</v>
      </c>
      <c r="S1142">
        <v>0.13100000000000001</v>
      </c>
      <c r="T1142" s="1">
        <v>3</v>
      </c>
      <c r="U1142" s="1">
        <v>10</v>
      </c>
      <c r="V1142" s="1">
        <v>0</v>
      </c>
      <c r="W1142" s="1" t="s">
        <v>50</v>
      </c>
      <c r="X1142" s="1">
        <v>4</v>
      </c>
      <c r="Y1142">
        <v>3.0758799999999999E-2</v>
      </c>
      <c r="Z1142">
        <v>1.4533712000000001</v>
      </c>
      <c r="AA1142">
        <v>0</v>
      </c>
      <c r="AB1142" s="1">
        <v>0</v>
      </c>
      <c r="AC1142" s="1" t="s">
        <v>50</v>
      </c>
      <c r="AD1142" s="1">
        <v>6</v>
      </c>
      <c r="AE1142">
        <v>0.2</v>
      </c>
      <c r="AF1142" s="1">
        <v>2.9</v>
      </c>
      <c r="AG1142" s="1" t="s">
        <v>50</v>
      </c>
      <c r="AH1142" s="1">
        <v>4</v>
      </c>
      <c r="AI1142">
        <v>338.2</v>
      </c>
      <c r="AJ1142" s="1">
        <v>0</v>
      </c>
      <c r="AK1142">
        <v>0</v>
      </c>
    </row>
    <row r="1143" spans="1:37" x14ac:dyDescent="0.25">
      <c r="A1143" t="s">
        <v>497</v>
      </c>
      <c r="B1143">
        <v>1009240</v>
      </c>
      <c r="C1143">
        <v>2015</v>
      </c>
      <c r="D1143" t="s">
        <v>43</v>
      </c>
      <c r="E1143" t="s">
        <v>44</v>
      </c>
      <c r="F1143" t="s">
        <v>45</v>
      </c>
      <c r="G1143" s="1" t="s">
        <v>825</v>
      </c>
      <c r="I1143" s="1" t="s">
        <v>47</v>
      </c>
      <c r="J1143" t="s">
        <v>48</v>
      </c>
      <c r="K1143" t="s">
        <v>49</v>
      </c>
      <c r="L1143" s="1">
        <v>18793</v>
      </c>
      <c r="M1143">
        <v>63</v>
      </c>
      <c r="N1143">
        <v>30</v>
      </c>
      <c r="O1143">
        <v>49</v>
      </c>
      <c r="P1143">
        <v>1.8E-3</v>
      </c>
      <c r="Q1143">
        <v>1.8E-3</v>
      </c>
      <c r="R1143">
        <v>0.08</v>
      </c>
      <c r="S1143">
        <v>0.08</v>
      </c>
      <c r="T1143" s="1">
        <v>1</v>
      </c>
      <c r="U1143" s="1">
        <v>1</v>
      </c>
      <c r="V1143" s="1">
        <v>0</v>
      </c>
      <c r="W1143" s="1" t="s">
        <v>49</v>
      </c>
      <c r="AC1143" s="1" t="s">
        <v>50</v>
      </c>
      <c r="AD1143" s="1">
        <v>1</v>
      </c>
      <c r="AE1143">
        <v>0.18759300000000001</v>
      </c>
      <c r="AF1143" s="1">
        <v>2.8991699999999998</v>
      </c>
      <c r="AG1143" s="1" t="s">
        <v>49</v>
      </c>
    </row>
    <row r="1144" spans="1:37" x14ac:dyDescent="0.25">
      <c r="A1144" t="s">
        <v>798</v>
      </c>
      <c r="B1144">
        <v>1011659</v>
      </c>
      <c r="C1144">
        <v>2015</v>
      </c>
      <c r="D1144" t="s">
        <v>43</v>
      </c>
      <c r="E1144" t="s">
        <v>44</v>
      </c>
      <c r="F1144" t="s">
        <v>45</v>
      </c>
      <c r="G1144" s="1" t="s">
        <v>830</v>
      </c>
      <c r="I1144" s="1" t="s">
        <v>47</v>
      </c>
      <c r="J1144" t="s">
        <v>48</v>
      </c>
      <c r="K1144" t="s">
        <v>49</v>
      </c>
      <c r="L1144" s="1">
        <v>74634.13</v>
      </c>
      <c r="M1144">
        <v>78</v>
      </c>
      <c r="N1144">
        <v>870</v>
      </c>
      <c r="O1144">
        <v>57</v>
      </c>
      <c r="P1144">
        <v>9.7590000000000003E-3</v>
      </c>
      <c r="Q1144">
        <v>9.7590000000000003E-3</v>
      </c>
      <c r="R1144">
        <v>0.49817899999999998</v>
      </c>
      <c r="S1144">
        <v>0.49817899999999998</v>
      </c>
      <c r="T1144" s="1">
        <v>7</v>
      </c>
      <c r="U1144" s="1">
        <v>9</v>
      </c>
      <c r="V1144" s="1">
        <v>0</v>
      </c>
      <c r="W1144" s="1" t="s">
        <v>49</v>
      </c>
      <c r="AC1144" s="1" t="s">
        <v>50</v>
      </c>
      <c r="AD1144" s="1">
        <v>9</v>
      </c>
      <c r="AE1144">
        <v>0.61307040000000002</v>
      </c>
      <c r="AF1144" s="1">
        <v>11.406393100000001</v>
      </c>
      <c r="AG1144" s="1" t="s">
        <v>49</v>
      </c>
    </row>
    <row r="1145" spans="1:37" x14ac:dyDescent="0.25">
      <c r="A1145" t="s">
        <v>806</v>
      </c>
      <c r="B1145">
        <v>1008836</v>
      </c>
      <c r="C1145">
        <v>2015</v>
      </c>
      <c r="D1145" t="s">
        <v>43</v>
      </c>
      <c r="E1145" t="s">
        <v>44</v>
      </c>
      <c r="F1145" t="s">
        <v>45</v>
      </c>
      <c r="G1145" s="1" t="s">
        <v>831</v>
      </c>
      <c r="I1145" s="1" t="s">
        <v>62</v>
      </c>
      <c r="K1145" t="s">
        <v>49</v>
      </c>
      <c r="L1145" s="1">
        <v>8030</v>
      </c>
      <c r="M1145">
        <v>80</v>
      </c>
      <c r="N1145">
        <v>50</v>
      </c>
      <c r="O1145">
        <v>44</v>
      </c>
      <c r="P1145">
        <v>0.104</v>
      </c>
      <c r="Q1145">
        <v>0.104</v>
      </c>
      <c r="R1145">
        <v>0.58389999999999997</v>
      </c>
      <c r="S1145">
        <v>0.58389999999999997</v>
      </c>
      <c r="T1145" s="1">
        <v>4</v>
      </c>
      <c r="U1145" s="1">
        <v>4</v>
      </c>
      <c r="V1145" s="1">
        <v>0</v>
      </c>
      <c r="W1145" s="1" t="s">
        <v>49</v>
      </c>
      <c r="AC1145" s="1" t="s">
        <v>50</v>
      </c>
      <c r="AD1145" s="1">
        <v>2</v>
      </c>
      <c r="AE1145">
        <v>5.0614100000000002E-2</v>
      </c>
      <c r="AF1145" s="1">
        <v>0.10556020000000001</v>
      </c>
      <c r="AG1145" s="1" t="s">
        <v>49</v>
      </c>
    </row>
    <row r="1146" spans="1:37" x14ac:dyDescent="0.25">
      <c r="A1146" t="s">
        <v>491</v>
      </c>
      <c r="B1146">
        <v>1008290</v>
      </c>
      <c r="C1146">
        <v>2015</v>
      </c>
      <c r="D1146" t="s">
        <v>43</v>
      </c>
      <c r="E1146" t="s">
        <v>44</v>
      </c>
      <c r="F1146" t="s">
        <v>45</v>
      </c>
      <c r="G1146" s="1" t="s">
        <v>832</v>
      </c>
      <c r="I1146" s="1" t="s">
        <v>47</v>
      </c>
      <c r="J1146" t="s">
        <v>86</v>
      </c>
      <c r="K1146" t="s">
        <v>49</v>
      </c>
      <c r="L1146" s="1">
        <v>4533.28</v>
      </c>
      <c r="M1146">
        <v>93.13</v>
      </c>
      <c r="N1146">
        <v>24.58</v>
      </c>
      <c r="O1146">
        <v>70.06</v>
      </c>
      <c r="P1146">
        <v>4.6299999999999996E-3</v>
      </c>
      <c r="Q1146">
        <v>4.6299999999999996E-3</v>
      </c>
      <c r="R1146">
        <v>0.31675999999999999</v>
      </c>
      <c r="S1146">
        <v>0.31675999999999999</v>
      </c>
      <c r="T1146" s="1">
        <v>1</v>
      </c>
      <c r="U1146" s="1">
        <v>6</v>
      </c>
      <c r="V1146" s="1">
        <v>6</v>
      </c>
      <c r="W1146" s="1" t="s">
        <v>50</v>
      </c>
      <c r="X1146" s="1">
        <v>6</v>
      </c>
      <c r="Y1146">
        <v>1.9619999999999999E-2</v>
      </c>
      <c r="Z1146">
        <v>0.48985000000000001</v>
      </c>
      <c r="AA1146">
        <v>0</v>
      </c>
      <c r="AB1146" s="1">
        <v>0</v>
      </c>
      <c r="AC1146" s="1" t="s">
        <v>49</v>
      </c>
      <c r="AG1146" s="1" t="s">
        <v>49</v>
      </c>
    </row>
    <row r="1147" spans="1:37" x14ac:dyDescent="0.25">
      <c r="A1147" t="s">
        <v>798</v>
      </c>
      <c r="B1147">
        <v>1011659</v>
      </c>
      <c r="C1147">
        <v>2015</v>
      </c>
      <c r="D1147" t="s">
        <v>43</v>
      </c>
      <c r="E1147" t="s">
        <v>44</v>
      </c>
      <c r="F1147" t="s">
        <v>45</v>
      </c>
      <c r="G1147" s="1" t="s">
        <v>833</v>
      </c>
      <c r="I1147" s="1" t="s">
        <v>47</v>
      </c>
      <c r="J1147" t="s">
        <v>48</v>
      </c>
      <c r="K1147" t="s">
        <v>49</v>
      </c>
      <c r="L1147" s="1">
        <v>203667</v>
      </c>
      <c r="M1147">
        <v>80</v>
      </c>
      <c r="N1147">
        <v>300</v>
      </c>
      <c r="O1147">
        <v>58</v>
      </c>
      <c r="P1147">
        <v>1.1620000000000001E-3</v>
      </c>
      <c r="Q1147">
        <v>1.1620000000000001E-3</v>
      </c>
      <c r="R1147">
        <v>0.32651799999999997</v>
      </c>
      <c r="S1147">
        <v>0.32651799999999997</v>
      </c>
      <c r="T1147" s="1">
        <v>21</v>
      </c>
      <c r="U1147" s="1">
        <v>23</v>
      </c>
      <c r="V1147" s="1">
        <v>0</v>
      </c>
      <c r="W1147" s="1" t="s">
        <v>49</v>
      </c>
      <c r="AC1147" s="1" t="s">
        <v>50</v>
      </c>
      <c r="AD1147" s="1">
        <v>23</v>
      </c>
      <c r="AE1147">
        <v>0.38801010000000002</v>
      </c>
      <c r="AF1147" s="1">
        <v>39.736482299999999</v>
      </c>
      <c r="AG1147" s="1" t="s">
        <v>49</v>
      </c>
    </row>
    <row r="1148" spans="1:37" x14ac:dyDescent="0.25">
      <c r="A1148" t="s">
        <v>801</v>
      </c>
      <c r="B1148">
        <v>1009707</v>
      </c>
      <c r="C1148">
        <v>2015</v>
      </c>
      <c r="D1148" t="s">
        <v>43</v>
      </c>
      <c r="E1148" t="s">
        <v>44</v>
      </c>
      <c r="F1148" t="s">
        <v>45</v>
      </c>
      <c r="G1148" s="1" t="s">
        <v>832</v>
      </c>
      <c r="I1148" s="1" t="s">
        <v>47</v>
      </c>
      <c r="J1148" t="s">
        <v>54</v>
      </c>
      <c r="K1148" t="s">
        <v>49</v>
      </c>
      <c r="L1148" s="1">
        <v>719</v>
      </c>
      <c r="M1148">
        <v>130</v>
      </c>
      <c r="N1148">
        <v>21</v>
      </c>
      <c r="O1148">
        <v>37.1</v>
      </c>
      <c r="P1148">
        <v>1E-3</v>
      </c>
      <c r="Q1148">
        <v>8.0000000000000002E-3</v>
      </c>
      <c r="R1148">
        <v>0.15</v>
      </c>
      <c r="S1148">
        <v>0.4</v>
      </c>
      <c r="T1148" s="1">
        <v>13</v>
      </c>
      <c r="U1148" s="1">
        <v>36</v>
      </c>
      <c r="V1148" s="1">
        <v>0</v>
      </c>
      <c r="W1148" s="1" t="s">
        <v>49</v>
      </c>
      <c r="AC1148" s="1" t="s">
        <v>50</v>
      </c>
      <c r="AD1148" s="1">
        <v>36</v>
      </c>
      <c r="AE1148">
        <v>3.3E-3</v>
      </c>
      <c r="AF1148" s="1">
        <v>1.5100000000000001E-2</v>
      </c>
      <c r="AG1148" s="1" t="s">
        <v>49</v>
      </c>
    </row>
    <row r="1149" spans="1:37" x14ac:dyDescent="0.25">
      <c r="A1149" t="s">
        <v>793</v>
      </c>
      <c r="B1149">
        <v>1009391</v>
      </c>
      <c r="C1149">
        <v>2015</v>
      </c>
      <c r="D1149" t="s">
        <v>43</v>
      </c>
      <c r="E1149" t="s">
        <v>44</v>
      </c>
      <c r="F1149" t="s">
        <v>45</v>
      </c>
      <c r="G1149" s="1" t="s">
        <v>834</v>
      </c>
      <c r="I1149" s="1" t="s">
        <v>62</v>
      </c>
      <c r="K1149" t="s">
        <v>49</v>
      </c>
      <c r="L1149" s="1">
        <v>149958.16769999999</v>
      </c>
      <c r="M1149">
        <v>71</v>
      </c>
      <c r="N1149">
        <v>27</v>
      </c>
      <c r="O1149">
        <v>32.700000000000003</v>
      </c>
      <c r="P1149">
        <v>1.5599999999999999E-2</v>
      </c>
      <c r="Q1149">
        <v>1.5599999999999999E-2</v>
      </c>
      <c r="R1149">
        <v>0.30769999999999997</v>
      </c>
      <c r="S1149">
        <v>0.30769999999999997</v>
      </c>
      <c r="T1149" s="1">
        <v>28</v>
      </c>
      <c r="U1149" s="1">
        <v>26</v>
      </c>
      <c r="V1149" s="1">
        <v>23</v>
      </c>
      <c r="W1149" s="1" t="s">
        <v>49</v>
      </c>
      <c r="AC1149" s="1" t="s">
        <v>50</v>
      </c>
      <c r="AD1149" s="1">
        <v>26</v>
      </c>
      <c r="AE1149">
        <v>0.51368320000000001</v>
      </c>
      <c r="AF1149" s="1">
        <v>3.6983988999999999</v>
      </c>
      <c r="AG1149" s="1" t="s">
        <v>49</v>
      </c>
    </row>
    <row r="1150" spans="1:37" x14ac:dyDescent="0.25">
      <c r="A1150" t="s">
        <v>798</v>
      </c>
      <c r="B1150">
        <v>1011659</v>
      </c>
      <c r="C1150">
        <v>2015</v>
      </c>
      <c r="D1150" t="s">
        <v>43</v>
      </c>
      <c r="E1150" t="s">
        <v>44</v>
      </c>
      <c r="F1150" t="s">
        <v>45</v>
      </c>
      <c r="G1150" s="1" t="s">
        <v>835</v>
      </c>
      <c r="I1150" s="1" t="s">
        <v>47</v>
      </c>
      <c r="J1150" t="s">
        <v>48</v>
      </c>
      <c r="K1150" t="s">
        <v>49</v>
      </c>
      <c r="L1150" s="1">
        <v>114365.58</v>
      </c>
      <c r="M1150">
        <v>78</v>
      </c>
      <c r="N1150">
        <v>28</v>
      </c>
      <c r="O1150">
        <v>42</v>
      </c>
      <c r="P1150">
        <v>1.4415000000000001E-2</v>
      </c>
      <c r="Q1150">
        <v>1.4415000000000001E-2</v>
      </c>
      <c r="R1150">
        <v>0.14418900000000001</v>
      </c>
      <c r="S1150">
        <v>0.14418900000000001</v>
      </c>
      <c r="T1150" s="1">
        <v>47</v>
      </c>
      <c r="U1150" s="1">
        <v>39</v>
      </c>
      <c r="V1150" s="1">
        <v>0</v>
      </c>
      <c r="W1150" s="1" t="s">
        <v>49</v>
      </c>
      <c r="AC1150" s="1" t="s">
        <v>50</v>
      </c>
      <c r="AD1150" s="1">
        <v>39</v>
      </c>
      <c r="AE1150">
        <v>0.1122426</v>
      </c>
      <c r="AF1150" s="1">
        <v>0.41282449999999998</v>
      </c>
      <c r="AG1150" s="1" t="s">
        <v>49</v>
      </c>
    </row>
    <row r="1151" spans="1:37" x14ac:dyDescent="0.25">
      <c r="A1151" t="s">
        <v>823</v>
      </c>
      <c r="B1151">
        <v>1008141</v>
      </c>
      <c r="C1151">
        <v>2015</v>
      </c>
      <c r="D1151" t="s">
        <v>43</v>
      </c>
      <c r="E1151" t="s">
        <v>44</v>
      </c>
      <c r="F1151" t="s">
        <v>45</v>
      </c>
      <c r="G1151" s="1" t="s">
        <v>834</v>
      </c>
      <c r="I1151" s="1" t="s">
        <v>47</v>
      </c>
      <c r="J1151" t="s">
        <v>48</v>
      </c>
      <c r="K1151" t="s">
        <v>49</v>
      </c>
      <c r="L1151" s="1">
        <v>2707174.7676666998</v>
      </c>
      <c r="M1151">
        <v>85</v>
      </c>
      <c r="N1151">
        <v>50</v>
      </c>
      <c r="O1151">
        <v>39.015752399999997</v>
      </c>
      <c r="P1151">
        <v>0</v>
      </c>
      <c r="Q1151">
        <v>0.55573499999999998</v>
      </c>
      <c r="R1151">
        <v>0</v>
      </c>
      <c r="S1151">
        <v>0.17516599999999999</v>
      </c>
      <c r="T1151" s="1">
        <v>182</v>
      </c>
      <c r="U1151" s="1">
        <v>27</v>
      </c>
      <c r="V1151" s="1">
        <v>4</v>
      </c>
      <c r="W1151" s="1" t="s">
        <v>50</v>
      </c>
      <c r="X1151" s="1">
        <v>26</v>
      </c>
      <c r="Y1151">
        <v>1884.6764303</v>
      </c>
      <c r="Z1151">
        <v>216.12022039999999</v>
      </c>
      <c r="AA1151">
        <v>99.193496300000007</v>
      </c>
      <c r="AB1151" s="1">
        <v>11.3747484</v>
      </c>
      <c r="AC1151" s="1" t="s">
        <v>50</v>
      </c>
      <c r="AD1151" s="1">
        <v>1</v>
      </c>
      <c r="AE1151">
        <v>2.1280733000000001</v>
      </c>
      <c r="AF1151" s="1">
        <v>0.2440311</v>
      </c>
      <c r="AG1151" s="1" t="s">
        <v>49</v>
      </c>
    </row>
    <row r="1152" spans="1:37" x14ac:dyDescent="0.25">
      <c r="A1152" t="s">
        <v>496</v>
      </c>
      <c r="B1152">
        <v>1006884</v>
      </c>
      <c r="C1152">
        <v>2015</v>
      </c>
      <c r="D1152" t="s">
        <v>43</v>
      </c>
      <c r="E1152" t="s">
        <v>44</v>
      </c>
      <c r="F1152" t="s">
        <v>45</v>
      </c>
      <c r="G1152" s="1" t="s">
        <v>834</v>
      </c>
      <c r="I1152" s="1" t="s">
        <v>62</v>
      </c>
      <c r="K1152" t="s">
        <v>49</v>
      </c>
      <c r="L1152" s="1">
        <v>36492.339091499998</v>
      </c>
      <c r="M1152">
        <v>80</v>
      </c>
      <c r="N1152">
        <v>50</v>
      </c>
      <c r="O1152">
        <v>28.074999999999999</v>
      </c>
      <c r="P1152">
        <v>0.159</v>
      </c>
      <c r="Q1152">
        <v>0.159</v>
      </c>
      <c r="R1152">
        <v>0.49299999999999999</v>
      </c>
      <c r="S1152">
        <v>0.49299999999999999</v>
      </c>
      <c r="T1152" s="1">
        <v>90</v>
      </c>
      <c r="U1152" s="1">
        <v>9</v>
      </c>
      <c r="V1152" s="1">
        <v>0</v>
      </c>
      <c r="W1152" s="1" t="s">
        <v>49</v>
      </c>
      <c r="AC1152" s="1" t="s">
        <v>50</v>
      </c>
      <c r="AD1152" s="1">
        <v>9</v>
      </c>
      <c r="AE1152">
        <v>0.25165409999999999</v>
      </c>
      <c r="AF1152" s="1">
        <v>0.46216439999999998</v>
      </c>
      <c r="AG1152" s="1" t="s">
        <v>49</v>
      </c>
    </row>
    <row r="1153" spans="1:37" x14ac:dyDescent="0.25">
      <c r="A1153" t="s">
        <v>793</v>
      </c>
      <c r="B1153">
        <v>1009391</v>
      </c>
      <c r="C1153">
        <v>2015</v>
      </c>
      <c r="D1153" t="s">
        <v>43</v>
      </c>
      <c r="E1153" t="s">
        <v>44</v>
      </c>
      <c r="F1153" t="s">
        <v>45</v>
      </c>
      <c r="G1153" s="1" t="s">
        <v>836</v>
      </c>
      <c r="I1153" s="1" t="s">
        <v>62</v>
      </c>
      <c r="K1153" t="s">
        <v>49</v>
      </c>
      <c r="L1153" s="1">
        <v>10283.739009999999</v>
      </c>
      <c r="M1153">
        <v>72.5</v>
      </c>
      <c r="N1153">
        <v>30.75</v>
      </c>
      <c r="O1153">
        <v>33</v>
      </c>
      <c r="P1153">
        <v>7.1549999999999999E-3</v>
      </c>
      <c r="Q1153">
        <v>7.1549999999999999E-3</v>
      </c>
      <c r="R1153">
        <v>0.36680000000000001</v>
      </c>
      <c r="S1153">
        <v>0.36680000000000001</v>
      </c>
      <c r="T1153" s="1">
        <v>2</v>
      </c>
      <c r="U1153" s="1">
        <v>2</v>
      </c>
      <c r="V1153" s="1">
        <v>2</v>
      </c>
      <c r="W1153" s="1" t="s">
        <v>49</v>
      </c>
      <c r="AC1153" s="1" t="s">
        <v>50</v>
      </c>
      <c r="AD1153" s="1">
        <v>2</v>
      </c>
      <c r="AE1153">
        <v>2.4298199999999999E-2</v>
      </c>
      <c r="AF1153" s="1">
        <v>0.45468419999999998</v>
      </c>
      <c r="AG1153" s="1" t="s">
        <v>49</v>
      </c>
    </row>
    <row r="1154" spans="1:37" x14ac:dyDescent="0.25">
      <c r="A1154" t="s">
        <v>508</v>
      </c>
      <c r="B1154">
        <v>1009718</v>
      </c>
      <c r="C1154">
        <v>2015</v>
      </c>
      <c r="D1154" t="s">
        <v>43</v>
      </c>
      <c r="E1154" t="s">
        <v>44</v>
      </c>
      <c r="F1154" t="s">
        <v>45</v>
      </c>
      <c r="G1154" s="1" t="s">
        <v>836</v>
      </c>
      <c r="I1154" s="1" t="s">
        <v>62</v>
      </c>
      <c r="K1154" t="s">
        <v>49</v>
      </c>
      <c r="L1154" s="1">
        <v>0</v>
      </c>
      <c r="M1154">
        <v>78.3</v>
      </c>
      <c r="N1154">
        <v>35</v>
      </c>
      <c r="O1154">
        <v>39.6</v>
      </c>
      <c r="P1154">
        <v>1E-3</v>
      </c>
      <c r="Q1154">
        <v>0.21</v>
      </c>
      <c r="R1154">
        <v>0.3</v>
      </c>
      <c r="S1154">
        <v>0.8</v>
      </c>
      <c r="T1154" s="1">
        <v>2</v>
      </c>
      <c r="U1154" s="1">
        <v>4</v>
      </c>
      <c r="V1154" s="1">
        <v>0</v>
      </c>
      <c r="W1154" s="1" t="s">
        <v>49</v>
      </c>
      <c r="AC1154" s="1" t="s">
        <v>50</v>
      </c>
      <c r="AD1154" s="1">
        <v>4</v>
      </c>
      <c r="AE1154">
        <v>0</v>
      </c>
      <c r="AF1154" s="1">
        <v>0</v>
      </c>
      <c r="AG1154" s="1" t="s">
        <v>49</v>
      </c>
    </row>
    <row r="1155" spans="1:37" x14ac:dyDescent="0.25">
      <c r="A1155" t="s">
        <v>807</v>
      </c>
      <c r="B1155">
        <v>1006886</v>
      </c>
      <c r="C1155">
        <v>2015</v>
      </c>
      <c r="D1155" t="s">
        <v>43</v>
      </c>
      <c r="E1155" t="s">
        <v>44</v>
      </c>
      <c r="F1155" t="s">
        <v>45</v>
      </c>
      <c r="G1155" s="1" t="s">
        <v>836</v>
      </c>
      <c r="I1155" s="1" t="s">
        <v>62</v>
      </c>
      <c r="K1155" t="s">
        <v>49</v>
      </c>
      <c r="L1155" s="1">
        <v>11096</v>
      </c>
      <c r="M1155">
        <v>80</v>
      </c>
      <c r="N1155">
        <v>50</v>
      </c>
      <c r="O1155">
        <v>37</v>
      </c>
      <c r="P1155">
        <v>1.2E-2</v>
      </c>
      <c r="Q1155">
        <v>2.3E-2</v>
      </c>
      <c r="R1155">
        <v>0.74119999999999997</v>
      </c>
      <c r="S1155">
        <v>0.75229999999999997</v>
      </c>
      <c r="T1155" s="1">
        <v>8</v>
      </c>
      <c r="U1155" s="1">
        <v>7</v>
      </c>
      <c r="V1155" s="1">
        <v>0</v>
      </c>
      <c r="W1155" s="1" t="s">
        <v>49</v>
      </c>
      <c r="AC1155" s="1" t="s">
        <v>50</v>
      </c>
      <c r="AD1155" s="1">
        <v>7</v>
      </c>
      <c r="AE1155">
        <v>4.2132900000000001E-2</v>
      </c>
      <c r="AF1155" s="1">
        <v>9.5811599999999997E-2</v>
      </c>
      <c r="AG1155" s="1" t="s">
        <v>49</v>
      </c>
    </row>
    <row r="1156" spans="1:37" x14ac:dyDescent="0.25">
      <c r="A1156" t="s">
        <v>798</v>
      </c>
      <c r="B1156">
        <v>1011659</v>
      </c>
      <c r="C1156">
        <v>2015</v>
      </c>
      <c r="D1156" t="s">
        <v>43</v>
      </c>
      <c r="E1156" t="s">
        <v>44</v>
      </c>
      <c r="F1156" t="s">
        <v>45</v>
      </c>
      <c r="G1156" s="1" t="s">
        <v>837</v>
      </c>
      <c r="I1156" s="1" t="s">
        <v>47</v>
      </c>
      <c r="J1156" t="s">
        <v>48</v>
      </c>
      <c r="K1156" t="s">
        <v>49</v>
      </c>
      <c r="L1156" s="1">
        <v>71908.89</v>
      </c>
      <c r="M1156">
        <v>90</v>
      </c>
      <c r="N1156">
        <v>66</v>
      </c>
      <c r="O1156">
        <v>40</v>
      </c>
      <c r="P1156">
        <v>5.9889999999999999E-2</v>
      </c>
      <c r="Q1156">
        <v>5.9889999999999999E-2</v>
      </c>
      <c r="R1156">
        <v>0.524281</v>
      </c>
      <c r="S1156">
        <v>0.524281</v>
      </c>
      <c r="T1156" s="1">
        <v>13</v>
      </c>
      <c r="U1156" s="1">
        <v>25</v>
      </c>
      <c r="V1156" s="1">
        <v>0</v>
      </c>
      <c r="W1156" s="1" t="s">
        <v>49</v>
      </c>
      <c r="AC1156" s="1" t="s">
        <v>50</v>
      </c>
      <c r="AD1156" s="1">
        <v>25</v>
      </c>
      <c r="AE1156">
        <v>0.45585189999999998</v>
      </c>
      <c r="AF1156" s="1">
        <v>1.4551080999999999</v>
      </c>
      <c r="AG1156" s="1" t="s">
        <v>49</v>
      </c>
    </row>
    <row r="1157" spans="1:37" x14ac:dyDescent="0.25">
      <c r="A1157" t="s">
        <v>819</v>
      </c>
      <c r="B1157">
        <v>1010294</v>
      </c>
      <c r="C1157">
        <v>2015</v>
      </c>
      <c r="D1157" t="s">
        <v>43</v>
      </c>
      <c r="E1157" t="s">
        <v>44</v>
      </c>
      <c r="F1157" t="s">
        <v>45</v>
      </c>
      <c r="G1157" s="1" t="s">
        <v>836</v>
      </c>
      <c r="I1157" s="1" t="s">
        <v>47</v>
      </c>
      <c r="J1157" t="s">
        <v>137</v>
      </c>
      <c r="K1157" t="s">
        <v>49</v>
      </c>
      <c r="L1157" s="1">
        <v>15548</v>
      </c>
      <c r="M1157">
        <v>85</v>
      </c>
      <c r="N1157">
        <v>45</v>
      </c>
      <c r="O1157">
        <v>40</v>
      </c>
      <c r="P1157">
        <v>5.4640000000000001E-3</v>
      </c>
      <c r="Q1157">
        <v>5.4640000000000001E-3</v>
      </c>
      <c r="R1157">
        <v>0.37139899999999998</v>
      </c>
      <c r="S1157">
        <v>0.37139899999999998</v>
      </c>
      <c r="T1157" s="1">
        <v>6</v>
      </c>
      <c r="U1157" s="1">
        <v>6</v>
      </c>
      <c r="V1157" s="1">
        <v>0</v>
      </c>
      <c r="W1157" s="1" t="s">
        <v>49</v>
      </c>
      <c r="AC1157" s="1" t="s">
        <v>49</v>
      </c>
      <c r="AG1157" s="1" t="s">
        <v>50</v>
      </c>
      <c r="AH1157" s="1">
        <v>6</v>
      </c>
      <c r="AI1157">
        <v>31.12</v>
      </c>
      <c r="AJ1157" s="1">
        <v>3.7600000000000001E-2</v>
      </c>
      <c r="AK1157">
        <v>3.3599999999999997E-5</v>
      </c>
    </row>
    <row r="1158" spans="1:37" x14ac:dyDescent="0.25">
      <c r="A1158" t="s">
        <v>823</v>
      </c>
      <c r="B1158">
        <v>1008141</v>
      </c>
      <c r="C1158">
        <v>2015</v>
      </c>
      <c r="D1158" t="s">
        <v>43</v>
      </c>
      <c r="E1158" t="s">
        <v>44</v>
      </c>
      <c r="F1158" t="s">
        <v>45</v>
      </c>
      <c r="G1158" s="1" t="s">
        <v>836</v>
      </c>
      <c r="I1158" s="1" t="s">
        <v>47</v>
      </c>
      <c r="J1158" t="s">
        <v>48</v>
      </c>
      <c r="K1158" t="s">
        <v>49</v>
      </c>
      <c r="L1158" s="1">
        <v>20465.773000000001</v>
      </c>
      <c r="M1158">
        <v>85</v>
      </c>
      <c r="N1158">
        <v>50</v>
      </c>
      <c r="O1158">
        <v>42.430763900000002</v>
      </c>
      <c r="P1158">
        <v>0</v>
      </c>
      <c r="Q1158">
        <v>7.3080999999999993E-2</v>
      </c>
      <c r="R1158">
        <v>0</v>
      </c>
      <c r="S1158">
        <v>0.35444599999999998</v>
      </c>
      <c r="T1158" s="1">
        <v>3</v>
      </c>
      <c r="U1158" s="1">
        <v>12</v>
      </c>
      <c r="V1158" s="1">
        <v>0</v>
      </c>
      <c r="W1158" s="1" t="s">
        <v>49</v>
      </c>
      <c r="AC1158" s="1" t="s">
        <v>50</v>
      </c>
      <c r="AD1158" s="1">
        <v>8</v>
      </c>
      <c r="AE1158">
        <v>1.1545837000000001</v>
      </c>
      <c r="AF1158" s="1">
        <v>2.0384373999999998</v>
      </c>
      <c r="AG1158" s="1" t="s">
        <v>50</v>
      </c>
      <c r="AH1158" s="1">
        <v>4</v>
      </c>
      <c r="AI1158">
        <v>8.8082999999999998E-3</v>
      </c>
      <c r="AJ1158" s="1">
        <v>1.5551300000000001E-2</v>
      </c>
      <c r="AK1158">
        <v>2.7060000000000002E-4</v>
      </c>
    </row>
    <row r="1159" spans="1:37" x14ac:dyDescent="0.25">
      <c r="A1159" t="s">
        <v>742</v>
      </c>
      <c r="B1159">
        <v>1009813</v>
      </c>
      <c r="C1159">
        <v>2015</v>
      </c>
      <c r="D1159" t="s">
        <v>43</v>
      </c>
      <c r="E1159" t="s">
        <v>44</v>
      </c>
      <c r="F1159" t="s">
        <v>45</v>
      </c>
      <c r="G1159" s="1" t="s">
        <v>836</v>
      </c>
      <c r="I1159" s="1" t="s">
        <v>47</v>
      </c>
      <c r="J1159" t="s">
        <v>48</v>
      </c>
      <c r="K1159" t="s">
        <v>49</v>
      </c>
      <c r="L1159" s="1">
        <v>5979</v>
      </c>
      <c r="M1159">
        <v>70</v>
      </c>
      <c r="N1159">
        <v>30</v>
      </c>
      <c r="O1159">
        <v>40.9</v>
      </c>
      <c r="P1159">
        <v>4.0000000000000001E-3</v>
      </c>
      <c r="Q1159">
        <v>4.0000000000000001E-3</v>
      </c>
      <c r="R1159">
        <v>0.30099999999999999</v>
      </c>
      <c r="S1159">
        <v>0.30099999999999999</v>
      </c>
      <c r="T1159" s="1">
        <v>0</v>
      </c>
      <c r="U1159" s="1">
        <v>70</v>
      </c>
      <c r="V1159" s="1">
        <v>0</v>
      </c>
      <c r="W1159" s="1" t="s">
        <v>49</v>
      </c>
      <c r="AC1159" s="1" t="s">
        <v>50</v>
      </c>
      <c r="AD1159" s="1">
        <v>70</v>
      </c>
      <c r="AE1159">
        <v>0.03</v>
      </c>
      <c r="AF1159" s="1">
        <v>0.32</v>
      </c>
      <c r="AG1159" s="1" t="s">
        <v>49</v>
      </c>
    </row>
    <row r="1160" spans="1:37" x14ac:dyDescent="0.25">
      <c r="A1160" t="s">
        <v>744</v>
      </c>
      <c r="B1160">
        <v>1008642</v>
      </c>
      <c r="C1160">
        <v>2015</v>
      </c>
      <c r="D1160" t="s">
        <v>43</v>
      </c>
      <c r="E1160" t="s">
        <v>44</v>
      </c>
      <c r="F1160" t="s">
        <v>45</v>
      </c>
      <c r="G1160" s="1" t="s">
        <v>836</v>
      </c>
      <c r="I1160" s="1" t="s">
        <v>62</v>
      </c>
      <c r="K1160" t="s">
        <v>49</v>
      </c>
      <c r="L1160" s="1">
        <v>10373.44</v>
      </c>
      <c r="M1160">
        <v>151.54</v>
      </c>
      <c r="N1160">
        <v>103.57</v>
      </c>
      <c r="O1160">
        <v>38.61</v>
      </c>
      <c r="P1160">
        <v>3.16E-3</v>
      </c>
      <c r="Q1160">
        <v>3.16E-3</v>
      </c>
      <c r="R1160">
        <v>0.4234</v>
      </c>
      <c r="S1160">
        <v>0.4234</v>
      </c>
      <c r="T1160" s="1">
        <v>6</v>
      </c>
      <c r="U1160" s="1">
        <v>2</v>
      </c>
      <c r="V1160" s="1">
        <v>0</v>
      </c>
      <c r="W1160" s="1" t="s">
        <v>49</v>
      </c>
      <c r="AC1160" s="1" t="s">
        <v>50</v>
      </c>
      <c r="AD1160" s="1">
        <v>2</v>
      </c>
      <c r="AE1160">
        <v>0</v>
      </c>
      <c r="AF1160" s="1">
        <v>2.13</v>
      </c>
      <c r="AG1160" s="1" t="s">
        <v>49</v>
      </c>
    </row>
    <row r="1161" spans="1:37" x14ac:dyDescent="0.25">
      <c r="A1161" t="s">
        <v>497</v>
      </c>
      <c r="B1161">
        <v>1009240</v>
      </c>
      <c r="C1161">
        <v>2015</v>
      </c>
      <c r="D1161" t="s">
        <v>43</v>
      </c>
      <c r="E1161" t="s">
        <v>44</v>
      </c>
      <c r="F1161" t="s">
        <v>45</v>
      </c>
      <c r="G1161" s="1" t="s">
        <v>836</v>
      </c>
      <c r="I1161" s="1" t="s">
        <v>47</v>
      </c>
      <c r="J1161" t="s">
        <v>48</v>
      </c>
      <c r="K1161" t="s">
        <v>49</v>
      </c>
      <c r="L1161" s="1">
        <v>4118</v>
      </c>
      <c r="M1161">
        <v>105</v>
      </c>
      <c r="N1161">
        <v>20</v>
      </c>
      <c r="O1161">
        <v>38</v>
      </c>
      <c r="P1161">
        <v>1.26E-2</v>
      </c>
      <c r="Q1161">
        <v>1.26E-2</v>
      </c>
      <c r="R1161">
        <v>0.49</v>
      </c>
      <c r="S1161">
        <v>0.49</v>
      </c>
      <c r="T1161" s="1">
        <v>1</v>
      </c>
      <c r="U1161" s="1">
        <v>1</v>
      </c>
      <c r="V1161" s="1">
        <v>0</v>
      </c>
      <c r="W1161" s="1" t="s">
        <v>49</v>
      </c>
      <c r="AC1161" s="1" t="s">
        <v>50</v>
      </c>
      <c r="AD1161" s="1">
        <v>1</v>
      </c>
      <c r="AE1161">
        <v>2.9895000000000001E-2</v>
      </c>
      <c r="AF1161" s="1">
        <v>0.29894700000000002</v>
      </c>
      <c r="AG1161" s="1" t="s">
        <v>49</v>
      </c>
    </row>
    <row r="1162" spans="1:37" x14ac:dyDescent="0.25">
      <c r="A1162" t="s">
        <v>838</v>
      </c>
      <c r="B1162">
        <v>1009273</v>
      </c>
      <c r="C1162">
        <v>2015</v>
      </c>
      <c r="D1162" t="s">
        <v>43</v>
      </c>
      <c r="E1162" t="s">
        <v>44</v>
      </c>
      <c r="F1162" t="s">
        <v>45</v>
      </c>
      <c r="G1162" s="1" t="s">
        <v>839</v>
      </c>
      <c r="I1162" s="1" t="s">
        <v>47</v>
      </c>
      <c r="J1162" t="s">
        <v>86</v>
      </c>
      <c r="K1162" t="s">
        <v>49</v>
      </c>
      <c r="L1162" s="1">
        <v>11504.93</v>
      </c>
      <c r="M1162">
        <v>55</v>
      </c>
      <c r="N1162">
        <v>22.84</v>
      </c>
      <c r="O1162">
        <v>24</v>
      </c>
      <c r="P1162">
        <v>0.19539999999999999</v>
      </c>
      <c r="Q1162">
        <v>0.19539999999999999</v>
      </c>
      <c r="R1162">
        <v>0.24610000000000001</v>
      </c>
      <c r="S1162">
        <v>0.24610000000000001</v>
      </c>
      <c r="T1162" s="1">
        <v>3</v>
      </c>
      <c r="U1162" s="1">
        <v>2</v>
      </c>
      <c r="V1162" s="1">
        <v>0</v>
      </c>
      <c r="W1162" s="1" t="s">
        <v>49</v>
      </c>
      <c r="AC1162" s="1" t="s">
        <v>50</v>
      </c>
      <c r="AD1162" s="1">
        <v>2</v>
      </c>
      <c r="AE1162">
        <v>0.41</v>
      </c>
      <c r="AF1162" s="1">
        <v>0.189</v>
      </c>
      <c r="AG1162" s="1" t="s">
        <v>49</v>
      </c>
    </row>
    <row r="1163" spans="1:37" x14ac:dyDescent="0.25">
      <c r="A1163" t="s">
        <v>800</v>
      </c>
      <c r="B1163">
        <v>1011498</v>
      </c>
      <c r="C1163">
        <v>2015</v>
      </c>
      <c r="D1163" t="s">
        <v>43</v>
      </c>
      <c r="E1163" t="s">
        <v>44</v>
      </c>
      <c r="F1163" t="s">
        <v>45</v>
      </c>
      <c r="G1163" s="1" t="s">
        <v>840</v>
      </c>
      <c r="I1163" s="1" t="s">
        <v>62</v>
      </c>
      <c r="K1163" t="s">
        <v>49</v>
      </c>
      <c r="L1163" s="1">
        <v>4230.3599999999997</v>
      </c>
      <c r="M1163">
        <v>86</v>
      </c>
      <c r="N1163">
        <v>56</v>
      </c>
      <c r="O1163">
        <v>46</v>
      </c>
      <c r="P1163">
        <v>0.44900000000000001</v>
      </c>
      <c r="Q1163">
        <v>0.44900000000000001</v>
      </c>
      <c r="R1163">
        <v>6.0000000000000001E-3</v>
      </c>
      <c r="S1163">
        <v>6.0000000000000001E-3</v>
      </c>
      <c r="T1163" s="1">
        <v>1</v>
      </c>
      <c r="U1163" s="1">
        <v>1</v>
      </c>
      <c r="V1163" s="1">
        <v>0</v>
      </c>
      <c r="W1163" s="1" t="s">
        <v>49</v>
      </c>
      <c r="AC1163" s="1" t="s">
        <v>50</v>
      </c>
      <c r="AD1163" s="1">
        <v>1</v>
      </c>
      <c r="AE1163">
        <v>5.1999999999999998E-3</v>
      </c>
      <c r="AF1163" s="1">
        <v>0.28000000000000003</v>
      </c>
      <c r="AG1163" s="1" t="s">
        <v>49</v>
      </c>
    </row>
    <row r="1164" spans="1:37" x14ac:dyDescent="0.25">
      <c r="A1164" t="s">
        <v>793</v>
      </c>
      <c r="B1164">
        <v>1009391</v>
      </c>
      <c r="C1164">
        <v>2015</v>
      </c>
      <c r="D1164" t="s">
        <v>43</v>
      </c>
      <c r="E1164" t="s">
        <v>44</v>
      </c>
      <c r="F1164" t="s">
        <v>45</v>
      </c>
      <c r="G1164" s="1" t="s">
        <v>841</v>
      </c>
      <c r="I1164" s="1" t="s">
        <v>62</v>
      </c>
      <c r="K1164" t="s">
        <v>49</v>
      </c>
      <c r="L1164" s="1">
        <v>152822.77050000001</v>
      </c>
      <c r="M1164">
        <v>87.87</v>
      </c>
      <c r="N1164">
        <v>38.75</v>
      </c>
      <c r="O1164">
        <v>35.5</v>
      </c>
      <c r="P1164">
        <v>0.17571200000000001</v>
      </c>
      <c r="Q1164">
        <v>0.17571200000000001</v>
      </c>
      <c r="R1164">
        <v>0.23605799999999999</v>
      </c>
      <c r="S1164">
        <v>0.23605799999999999</v>
      </c>
      <c r="T1164" s="1">
        <v>20</v>
      </c>
      <c r="U1164" s="1">
        <v>7</v>
      </c>
      <c r="V1164" s="1">
        <v>4</v>
      </c>
      <c r="W1164" s="1" t="s">
        <v>50</v>
      </c>
      <c r="X1164" s="1">
        <v>1</v>
      </c>
      <c r="Y1164">
        <v>0.61859470000000005</v>
      </c>
      <c r="Z1164">
        <v>0.30334650000000002</v>
      </c>
      <c r="AA1164">
        <v>1.2624399999999999E-2</v>
      </c>
      <c r="AB1164" s="1">
        <v>6.1907000000000004E-3</v>
      </c>
      <c r="AC1164" s="1" t="s">
        <v>50</v>
      </c>
      <c r="AD1164" s="1">
        <v>6</v>
      </c>
      <c r="AE1164">
        <v>4.4577226000000003</v>
      </c>
      <c r="AF1164" s="1">
        <v>2.1859782999999999</v>
      </c>
      <c r="AG1164" s="1" t="s">
        <v>49</v>
      </c>
    </row>
    <row r="1165" spans="1:37" x14ac:dyDescent="0.25">
      <c r="A1165" t="s">
        <v>796</v>
      </c>
      <c r="B1165">
        <v>1009390</v>
      </c>
      <c r="C1165">
        <v>2015</v>
      </c>
      <c r="D1165" t="s">
        <v>43</v>
      </c>
      <c r="E1165" t="s">
        <v>44</v>
      </c>
      <c r="F1165" t="s">
        <v>45</v>
      </c>
      <c r="G1165" s="1" t="s">
        <v>841</v>
      </c>
      <c r="I1165" s="1" t="s">
        <v>62</v>
      </c>
      <c r="K1165" t="s">
        <v>49</v>
      </c>
      <c r="L1165" s="1">
        <v>457256.30499999999</v>
      </c>
      <c r="M1165">
        <v>79</v>
      </c>
      <c r="N1165">
        <v>20</v>
      </c>
      <c r="O1165">
        <v>26.802</v>
      </c>
      <c r="P1165">
        <v>0.50139999999999996</v>
      </c>
      <c r="Q1165">
        <v>0.50139999999999996</v>
      </c>
      <c r="R1165">
        <v>8.8900000000000007E-2</v>
      </c>
      <c r="S1165">
        <v>8.8900000000000007E-2</v>
      </c>
      <c r="T1165" s="1">
        <v>192</v>
      </c>
      <c r="U1165" s="1">
        <v>2</v>
      </c>
      <c r="V1165" s="1">
        <v>0</v>
      </c>
      <c r="W1165" s="1" t="s">
        <v>49</v>
      </c>
      <c r="AC1165" s="1" t="s">
        <v>50</v>
      </c>
      <c r="AD1165" s="1">
        <v>2</v>
      </c>
      <c r="AE1165">
        <v>1.3</v>
      </c>
      <c r="AF1165" s="1">
        <v>0.09</v>
      </c>
      <c r="AG1165" s="1" t="s">
        <v>49</v>
      </c>
    </row>
    <row r="1166" spans="1:37" x14ac:dyDescent="0.25">
      <c r="A1166" t="s">
        <v>491</v>
      </c>
      <c r="B1166">
        <v>1008290</v>
      </c>
      <c r="C1166">
        <v>2015</v>
      </c>
      <c r="D1166" t="s">
        <v>43</v>
      </c>
      <c r="E1166" t="s">
        <v>44</v>
      </c>
      <c r="F1166" t="s">
        <v>45</v>
      </c>
      <c r="G1166" s="1" t="s">
        <v>841</v>
      </c>
      <c r="I1166" s="1" t="s">
        <v>47</v>
      </c>
      <c r="J1166" t="s">
        <v>86</v>
      </c>
      <c r="K1166" t="s">
        <v>49</v>
      </c>
      <c r="L1166" s="1">
        <v>3612.51</v>
      </c>
      <c r="M1166">
        <v>93.13</v>
      </c>
      <c r="N1166">
        <v>24.58</v>
      </c>
      <c r="O1166">
        <v>70.06</v>
      </c>
      <c r="P1166">
        <v>4.6299999999999996E-3</v>
      </c>
      <c r="Q1166">
        <v>4.6299999999999996E-3</v>
      </c>
      <c r="R1166">
        <v>0.31675999999999999</v>
      </c>
      <c r="S1166">
        <v>0.31675999999999999</v>
      </c>
      <c r="T1166" s="1">
        <v>1</v>
      </c>
      <c r="U1166" s="1">
        <v>2</v>
      </c>
      <c r="V1166" s="1">
        <v>0</v>
      </c>
      <c r="W1166" s="1" t="s">
        <v>49</v>
      </c>
      <c r="AC1166" s="1" t="s">
        <v>49</v>
      </c>
      <c r="AG1166" s="1" t="s">
        <v>50</v>
      </c>
      <c r="AH1166" s="1">
        <v>2</v>
      </c>
      <c r="AI1166">
        <v>4.8542800000000002</v>
      </c>
      <c r="AJ1166" s="1">
        <v>1.252E-2</v>
      </c>
      <c r="AK1166">
        <v>1.0000000000000001E-5</v>
      </c>
    </row>
    <row r="1167" spans="1:37" x14ac:dyDescent="0.25">
      <c r="A1167" t="s">
        <v>491</v>
      </c>
      <c r="B1167">
        <v>1008290</v>
      </c>
      <c r="C1167">
        <v>2015</v>
      </c>
      <c r="D1167" t="s">
        <v>43</v>
      </c>
      <c r="E1167" t="s">
        <v>44</v>
      </c>
      <c r="F1167" t="s">
        <v>45</v>
      </c>
      <c r="G1167" s="1" t="s">
        <v>841</v>
      </c>
      <c r="I1167" s="1" t="s">
        <v>62</v>
      </c>
      <c r="K1167" t="s">
        <v>49</v>
      </c>
      <c r="L1167" s="1">
        <v>46957.82</v>
      </c>
      <c r="M1167">
        <v>93.13</v>
      </c>
      <c r="N1167">
        <v>24.58</v>
      </c>
      <c r="O1167">
        <v>70.06</v>
      </c>
      <c r="P1167">
        <v>4.6299999999999996E-3</v>
      </c>
      <c r="Q1167">
        <v>4.6299999999999996E-3</v>
      </c>
      <c r="R1167">
        <v>0.31675999999999999</v>
      </c>
      <c r="S1167">
        <v>0.31675999999999999</v>
      </c>
      <c r="T1167" s="1">
        <v>7</v>
      </c>
      <c r="U1167" s="1">
        <v>9</v>
      </c>
      <c r="V1167" s="1">
        <v>9</v>
      </c>
      <c r="W1167" s="1" t="s">
        <v>50</v>
      </c>
      <c r="X1167" s="1">
        <v>9</v>
      </c>
      <c r="Y1167">
        <v>0.20322000000000001</v>
      </c>
      <c r="Z1167">
        <v>5.0740999999999996</v>
      </c>
      <c r="AA1167">
        <v>0</v>
      </c>
      <c r="AB1167" s="1">
        <v>0</v>
      </c>
      <c r="AC1167" s="1" t="s">
        <v>49</v>
      </c>
      <c r="AG1167" s="1" t="s">
        <v>49</v>
      </c>
    </row>
    <row r="1168" spans="1:37" x14ac:dyDescent="0.25">
      <c r="A1168" t="s">
        <v>508</v>
      </c>
      <c r="B1168">
        <v>1009718</v>
      </c>
      <c r="C1168">
        <v>2015</v>
      </c>
      <c r="D1168" t="s">
        <v>43</v>
      </c>
      <c r="E1168" t="s">
        <v>44</v>
      </c>
      <c r="F1168" t="s">
        <v>45</v>
      </c>
      <c r="G1168" s="1" t="s">
        <v>841</v>
      </c>
      <c r="I1168" s="1" t="s">
        <v>62</v>
      </c>
      <c r="K1168" t="s">
        <v>49</v>
      </c>
      <c r="L1168" s="1">
        <v>6954</v>
      </c>
      <c r="M1168">
        <v>78.3</v>
      </c>
      <c r="N1168">
        <v>35</v>
      </c>
      <c r="O1168">
        <v>39.6</v>
      </c>
      <c r="P1168">
        <v>1E-3</v>
      </c>
      <c r="Q1168">
        <v>0.21</v>
      </c>
      <c r="R1168">
        <v>0.3</v>
      </c>
      <c r="S1168">
        <v>0.8</v>
      </c>
      <c r="T1168" s="1">
        <v>44</v>
      </c>
      <c r="U1168" s="1">
        <v>7</v>
      </c>
      <c r="V1168" s="1">
        <v>0</v>
      </c>
      <c r="W1168" s="1" t="s">
        <v>49</v>
      </c>
      <c r="AC1168" s="1" t="s">
        <v>50</v>
      </c>
      <c r="AD1168" s="1">
        <v>7</v>
      </c>
      <c r="AE1168">
        <v>9.7049000000000007E-3</v>
      </c>
      <c r="AF1168" s="1">
        <v>0.1118257</v>
      </c>
      <c r="AG1168" s="1" t="s">
        <v>49</v>
      </c>
    </row>
    <row r="1169" spans="1:37" x14ac:dyDescent="0.25">
      <c r="A1169" t="s">
        <v>798</v>
      </c>
      <c r="B1169">
        <v>1011659</v>
      </c>
      <c r="C1169">
        <v>2015</v>
      </c>
      <c r="D1169" t="s">
        <v>43</v>
      </c>
      <c r="E1169" t="s">
        <v>44</v>
      </c>
      <c r="F1169" t="s">
        <v>45</v>
      </c>
      <c r="G1169" s="1" t="s">
        <v>842</v>
      </c>
      <c r="I1169" s="1" t="s">
        <v>47</v>
      </c>
      <c r="J1169" t="s">
        <v>48</v>
      </c>
      <c r="K1169" t="s">
        <v>49</v>
      </c>
      <c r="L1169" s="1">
        <v>116312.92</v>
      </c>
      <c r="M1169">
        <v>40</v>
      </c>
      <c r="N1169">
        <v>98</v>
      </c>
      <c r="O1169">
        <v>51</v>
      </c>
      <c r="P1169">
        <v>7.0500000000000001E-4</v>
      </c>
      <c r="Q1169">
        <v>7.0500000000000001E-4</v>
      </c>
      <c r="R1169">
        <v>0.22705800000000001</v>
      </c>
      <c r="S1169">
        <v>0.22705800000000001</v>
      </c>
      <c r="T1169" s="1">
        <v>72</v>
      </c>
      <c r="U1169" s="1">
        <v>70</v>
      </c>
      <c r="V1169" s="1">
        <v>0</v>
      </c>
      <c r="W1169" s="1" t="s">
        <v>49</v>
      </c>
      <c r="AC1169" s="1" t="s">
        <v>50</v>
      </c>
      <c r="AD1169" s="1">
        <v>70</v>
      </c>
      <c r="AE1169">
        <v>0.51855249999999997</v>
      </c>
      <c r="AF1169" s="1">
        <v>60.854938099999998</v>
      </c>
      <c r="AG1169" s="1" t="s">
        <v>49</v>
      </c>
    </row>
    <row r="1170" spans="1:37" x14ac:dyDescent="0.25">
      <c r="A1170" t="s">
        <v>823</v>
      </c>
      <c r="B1170">
        <v>1008141</v>
      </c>
      <c r="C1170">
        <v>2015</v>
      </c>
      <c r="D1170" t="s">
        <v>43</v>
      </c>
      <c r="E1170" t="s">
        <v>44</v>
      </c>
      <c r="F1170" t="s">
        <v>45</v>
      </c>
      <c r="G1170" s="1" t="s">
        <v>841</v>
      </c>
      <c r="I1170" s="1" t="s">
        <v>47</v>
      </c>
      <c r="J1170" t="s">
        <v>48</v>
      </c>
      <c r="K1170" t="s">
        <v>49</v>
      </c>
      <c r="L1170" s="1">
        <v>158112.057</v>
      </c>
      <c r="M1170">
        <v>85</v>
      </c>
      <c r="N1170">
        <v>50</v>
      </c>
      <c r="O1170">
        <v>32.852434799999997</v>
      </c>
      <c r="P1170">
        <v>0</v>
      </c>
      <c r="Q1170">
        <v>0.77523299999999995</v>
      </c>
      <c r="R1170">
        <v>0</v>
      </c>
      <c r="S1170">
        <v>2.6720000000000001E-2</v>
      </c>
      <c r="T1170" s="1">
        <v>14</v>
      </c>
      <c r="U1170" s="1">
        <v>2</v>
      </c>
      <c r="V1170" s="1">
        <v>3</v>
      </c>
      <c r="W1170" s="1" t="s">
        <v>50</v>
      </c>
      <c r="X1170" s="1">
        <v>2</v>
      </c>
      <c r="Y1170">
        <v>113.5231</v>
      </c>
      <c r="Z1170">
        <v>1.41645</v>
      </c>
      <c r="AA1170">
        <v>5.9748999999999999</v>
      </c>
      <c r="AB1170" s="1">
        <v>7.4550000000000005E-2</v>
      </c>
      <c r="AC1170" s="1" t="s">
        <v>49</v>
      </c>
      <c r="AG1170" s="1" t="s">
        <v>49</v>
      </c>
    </row>
    <row r="1171" spans="1:37" x14ac:dyDescent="0.25">
      <c r="A1171" t="s">
        <v>801</v>
      </c>
      <c r="B1171">
        <v>1009707</v>
      </c>
      <c r="C1171">
        <v>2015</v>
      </c>
      <c r="D1171" t="s">
        <v>43</v>
      </c>
      <c r="E1171" t="s">
        <v>44</v>
      </c>
      <c r="F1171" t="s">
        <v>45</v>
      </c>
      <c r="G1171" s="1" t="s">
        <v>841</v>
      </c>
      <c r="I1171" s="1" t="s">
        <v>47</v>
      </c>
      <c r="J1171" t="s">
        <v>54</v>
      </c>
      <c r="K1171" t="s">
        <v>49</v>
      </c>
      <c r="L1171" s="1">
        <v>3323</v>
      </c>
      <c r="M1171">
        <v>85</v>
      </c>
      <c r="N1171">
        <v>35</v>
      </c>
      <c r="O1171">
        <v>41.2</v>
      </c>
      <c r="P1171">
        <v>1E-3</v>
      </c>
      <c r="Q1171">
        <v>5.0000000000000001E-3</v>
      </c>
      <c r="R1171">
        <v>0.1</v>
      </c>
      <c r="S1171">
        <v>0.3</v>
      </c>
      <c r="T1171" s="1">
        <v>1</v>
      </c>
      <c r="U1171" s="1">
        <v>3</v>
      </c>
      <c r="V1171" s="1">
        <v>0</v>
      </c>
      <c r="W1171" s="1" t="s">
        <v>49</v>
      </c>
      <c r="AC1171" s="1" t="s">
        <v>50</v>
      </c>
      <c r="AD1171" s="1">
        <v>3</v>
      </c>
      <c r="AE1171">
        <v>0</v>
      </c>
      <c r="AF1171" s="1">
        <v>2.7400000000000001E-2</v>
      </c>
      <c r="AG1171" s="1" t="s">
        <v>49</v>
      </c>
    </row>
    <row r="1172" spans="1:37" x14ac:dyDescent="0.25">
      <c r="A1172" t="s">
        <v>742</v>
      </c>
      <c r="B1172">
        <v>1009813</v>
      </c>
      <c r="C1172">
        <v>2015</v>
      </c>
      <c r="D1172" t="s">
        <v>43</v>
      </c>
      <c r="E1172" t="s">
        <v>44</v>
      </c>
      <c r="F1172" t="s">
        <v>45</v>
      </c>
      <c r="G1172" s="1" t="s">
        <v>841</v>
      </c>
      <c r="I1172" s="1" t="s">
        <v>47</v>
      </c>
      <c r="J1172" t="s">
        <v>48</v>
      </c>
      <c r="K1172" t="s">
        <v>49</v>
      </c>
      <c r="L1172" s="1">
        <v>91177</v>
      </c>
      <c r="M1172">
        <v>70</v>
      </c>
      <c r="N1172">
        <v>30</v>
      </c>
      <c r="O1172">
        <v>37.1</v>
      </c>
      <c r="P1172">
        <v>4.0000000000000001E-3</v>
      </c>
      <c r="Q1172">
        <v>4.0000000000000001E-3</v>
      </c>
      <c r="R1172">
        <v>0.30099999999999999</v>
      </c>
      <c r="S1172">
        <v>0.30099999999999999</v>
      </c>
      <c r="T1172" s="1">
        <v>0</v>
      </c>
      <c r="U1172" s="1">
        <v>10</v>
      </c>
      <c r="V1172" s="1">
        <v>0</v>
      </c>
      <c r="W1172" s="1" t="s">
        <v>49</v>
      </c>
      <c r="AC1172" s="1" t="s">
        <v>50</v>
      </c>
      <c r="AD1172" s="1">
        <v>10</v>
      </c>
      <c r="AE1172">
        <v>0.52</v>
      </c>
      <c r="AF1172" s="1">
        <v>4.84</v>
      </c>
      <c r="AG1172" s="1" t="s">
        <v>49</v>
      </c>
    </row>
    <row r="1173" spans="1:37" x14ac:dyDescent="0.25">
      <c r="A1173" t="s">
        <v>741</v>
      </c>
      <c r="B1173">
        <v>1008700</v>
      </c>
      <c r="C1173">
        <v>2015</v>
      </c>
      <c r="D1173" t="s">
        <v>43</v>
      </c>
      <c r="E1173" t="s">
        <v>44</v>
      </c>
      <c r="F1173" t="s">
        <v>45</v>
      </c>
      <c r="G1173" s="1" t="s">
        <v>841</v>
      </c>
      <c r="I1173" s="1" t="s">
        <v>47</v>
      </c>
      <c r="J1173" t="s">
        <v>86</v>
      </c>
      <c r="K1173" t="s">
        <v>49</v>
      </c>
      <c r="L1173" s="1">
        <v>61729.528400000003</v>
      </c>
      <c r="M1173">
        <v>71.650000000000006</v>
      </c>
      <c r="N1173">
        <v>25.65</v>
      </c>
      <c r="O1173">
        <v>28.67</v>
      </c>
      <c r="P1173">
        <v>2E-3</v>
      </c>
      <c r="Q1173">
        <v>3.6999999999999998E-2</v>
      </c>
      <c r="R1173">
        <v>0.10199999999999999</v>
      </c>
      <c r="S1173">
        <v>0.16400000000000001</v>
      </c>
      <c r="T1173" s="1">
        <v>15</v>
      </c>
      <c r="U1173" s="1">
        <v>28</v>
      </c>
      <c r="V1173" s="1">
        <v>0</v>
      </c>
      <c r="W1173" s="1" t="s">
        <v>50</v>
      </c>
      <c r="X1173" s="1">
        <v>10</v>
      </c>
      <c r="Y1173">
        <v>0.43957930000000001</v>
      </c>
      <c r="Z1173">
        <v>0.7040459</v>
      </c>
      <c r="AA1173">
        <v>0</v>
      </c>
      <c r="AB1173" s="1">
        <v>0</v>
      </c>
      <c r="AC1173" s="1" t="s">
        <v>50</v>
      </c>
      <c r="AD1173" s="1">
        <v>18</v>
      </c>
      <c r="AE1173">
        <v>0.5</v>
      </c>
      <c r="AF1173" s="1">
        <v>1.2</v>
      </c>
      <c r="AG1173" s="1" t="s">
        <v>50</v>
      </c>
      <c r="AH1173" s="1">
        <v>10</v>
      </c>
      <c r="AI1173">
        <v>1.7</v>
      </c>
      <c r="AJ1173" s="1">
        <v>0</v>
      </c>
      <c r="AK1173">
        <v>0</v>
      </c>
    </row>
    <row r="1174" spans="1:37" x14ac:dyDescent="0.25">
      <c r="A1174" t="s">
        <v>798</v>
      </c>
      <c r="B1174">
        <v>1011659</v>
      </c>
      <c r="C1174">
        <v>2015</v>
      </c>
      <c r="D1174" t="s">
        <v>43</v>
      </c>
      <c r="E1174" t="s">
        <v>44</v>
      </c>
      <c r="F1174" t="s">
        <v>45</v>
      </c>
      <c r="G1174" s="1" t="s">
        <v>843</v>
      </c>
      <c r="I1174" s="1" t="s">
        <v>47</v>
      </c>
      <c r="J1174" t="s">
        <v>48</v>
      </c>
      <c r="K1174" t="s">
        <v>49</v>
      </c>
      <c r="L1174" s="1">
        <v>533945.26</v>
      </c>
      <c r="M1174">
        <v>118</v>
      </c>
      <c r="N1174">
        <v>95</v>
      </c>
      <c r="O1174">
        <v>42</v>
      </c>
      <c r="P1174">
        <v>0</v>
      </c>
      <c r="Q1174">
        <v>0</v>
      </c>
      <c r="R1174">
        <v>0.20688500000000001</v>
      </c>
      <c r="S1174">
        <v>0.20688500000000001</v>
      </c>
      <c r="T1174" s="1">
        <v>8</v>
      </c>
      <c r="U1174" s="1">
        <v>19</v>
      </c>
      <c r="V1174" s="1">
        <v>0</v>
      </c>
      <c r="W1174" s="1" t="s">
        <v>49</v>
      </c>
      <c r="AC1174" s="1" t="s">
        <v>50</v>
      </c>
      <c r="AD1174" s="1">
        <v>19</v>
      </c>
      <c r="AE1174">
        <v>0</v>
      </c>
      <c r="AF1174" s="1">
        <v>4.6406000000000003E-2</v>
      </c>
      <c r="AG1174" s="1" t="s">
        <v>49</v>
      </c>
    </row>
    <row r="1175" spans="1:37" x14ac:dyDescent="0.25">
      <c r="A1175" t="s">
        <v>497</v>
      </c>
      <c r="B1175">
        <v>1009240</v>
      </c>
      <c r="C1175">
        <v>2015</v>
      </c>
      <c r="D1175" t="s">
        <v>43</v>
      </c>
      <c r="E1175" t="s">
        <v>44</v>
      </c>
      <c r="F1175" t="s">
        <v>45</v>
      </c>
      <c r="G1175" s="1" t="s">
        <v>844</v>
      </c>
      <c r="I1175" s="1" t="s">
        <v>47</v>
      </c>
      <c r="J1175" t="s">
        <v>48</v>
      </c>
      <c r="K1175" t="s">
        <v>49</v>
      </c>
      <c r="L1175" s="1">
        <v>8314</v>
      </c>
      <c r="M1175">
        <v>105</v>
      </c>
      <c r="N1175">
        <v>30</v>
      </c>
      <c r="O1175">
        <v>38</v>
      </c>
      <c r="P1175">
        <v>8.5000000000000006E-3</v>
      </c>
      <c r="Q1175">
        <v>1.26E-2</v>
      </c>
      <c r="R1175">
        <v>0.49</v>
      </c>
      <c r="S1175">
        <v>0.73</v>
      </c>
      <c r="T1175" s="1">
        <v>2</v>
      </c>
      <c r="U1175" s="1">
        <v>2</v>
      </c>
      <c r="V1175" s="1">
        <v>0</v>
      </c>
      <c r="W1175" s="1" t="s">
        <v>49</v>
      </c>
      <c r="AC1175" s="1" t="s">
        <v>50</v>
      </c>
      <c r="AD1175" s="1">
        <v>2</v>
      </c>
      <c r="AE1175">
        <v>6.0359999999999997E-2</v>
      </c>
      <c r="AF1175" s="1">
        <v>0.39242100000000002</v>
      </c>
      <c r="AG1175" s="1" t="s">
        <v>49</v>
      </c>
    </row>
    <row r="1176" spans="1:37" x14ac:dyDescent="0.25">
      <c r="A1176" t="s">
        <v>793</v>
      </c>
      <c r="B1176">
        <v>1009391</v>
      </c>
      <c r="C1176">
        <v>2015</v>
      </c>
      <c r="D1176" t="s">
        <v>43</v>
      </c>
      <c r="E1176" t="s">
        <v>44</v>
      </c>
      <c r="F1176" t="s">
        <v>45</v>
      </c>
      <c r="G1176" s="1" t="s">
        <v>845</v>
      </c>
      <c r="I1176" s="1" t="s">
        <v>62</v>
      </c>
      <c r="K1176" t="s">
        <v>49</v>
      </c>
      <c r="L1176" s="1">
        <v>2216453.7379999999</v>
      </c>
      <c r="M1176">
        <v>76.566666699999999</v>
      </c>
      <c r="N1176">
        <v>36.766666700000002</v>
      </c>
      <c r="O1176">
        <v>36.4</v>
      </c>
      <c r="P1176">
        <v>4.5589999999999997E-3</v>
      </c>
      <c r="Q1176">
        <v>4.5589999999999997E-3</v>
      </c>
      <c r="R1176">
        <v>0.45843</v>
      </c>
      <c r="S1176">
        <v>0.45843</v>
      </c>
      <c r="T1176" s="1">
        <v>124</v>
      </c>
      <c r="U1176" s="1">
        <v>32</v>
      </c>
      <c r="V1176" s="1">
        <v>27</v>
      </c>
      <c r="W1176" s="1" t="s">
        <v>50</v>
      </c>
      <c r="X1176" s="1">
        <v>4</v>
      </c>
      <c r="Y1176">
        <v>0.74733919999999998</v>
      </c>
      <c r="Z1176">
        <v>27.430689600000001</v>
      </c>
      <c r="AA1176">
        <v>1.5251799999999999E-2</v>
      </c>
      <c r="AB1176" s="1">
        <v>0.55980940000000001</v>
      </c>
      <c r="AC1176" s="1" t="s">
        <v>50</v>
      </c>
      <c r="AD1176" s="1">
        <v>20</v>
      </c>
      <c r="AE1176">
        <v>2.3255997000000002</v>
      </c>
      <c r="AF1176" s="1">
        <v>85.359899900000002</v>
      </c>
      <c r="AG1176" s="1" t="s">
        <v>50</v>
      </c>
      <c r="AH1176" s="1">
        <v>8</v>
      </c>
      <c r="AI1176">
        <v>474.20063340000002</v>
      </c>
      <c r="AJ1176" s="1">
        <v>0.85601689999999997</v>
      </c>
      <c r="AK1176">
        <v>8.0999999999999996E-4</v>
      </c>
    </row>
    <row r="1177" spans="1:37" x14ac:dyDescent="0.25">
      <c r="A1177" t="s">
        <v>795</v>
      </c>
      <c r="B1177">
        <v>1008607</v>
      </c>
      <c r="C1177">
        <v>2015</v>
      </c>
      <c r="D1177" t="s">
        <v>43</v>
      </c>
      <c r="E1177" t="s">
        <v>44</v>
      </c>
      <c r="F1177" t="s">
        <v>45</v>
      </c>
      <c r="G1177" s="1" t="s">
        <v>845</v>
      </c>
      <c r="I1177" s="1" t="s">
        <v>62</v>
      </c>
      <c r="K1177" t="s">
        <v>49</v>
      </c>
      <c r="L1177" s="1">
        <v>75381</v>
      </c>
      <c r="M1177">
        <v>90</v>
      </c>
      <c r="N1177">
        <v>42</v>
      </c>
      <c r="O1177">
        <v>42.8</v>
      </c>
      <c r="P1177">
        <v>0</v>
      </c>
      <c r="Q1177">
        <v>7.7939999999999995E-2</v>
      </c>
      <c r="R1177">
        <v>0</v>
      </c>
      <c r="S1177">
        <v>4.8799999999999998E-3</v>
      </c>
      <c r="T1177" s="1">
        <v>74</v>
      </c>
      <c r="U1177" s="1">
        <v>72</v>
      </c>
      <c r="V1177" s="1">
        <v>0</v>
      </c>
      <c r="W1177" s="1" t="s">
        <v>49</v>
      </c>
      <c r="AC1177" s="1" t="s">
        <v>50</v>
      </c>
      <c r="AD1177" s="1">
        <v>72</v>
      </c>
      <c r="AE1177">
        <v>3.7373219999999998</v>
      </c>
      <c r="AF1177" s="1">
        <v>64.223692999999997</v>
      </c>
      <c r="AG1177" s="1" t="s">
        <v>49</v>
      </c>
    </row>
    <row r="1178" spans="1:37" x14ac:dyDescent="0.25">
      <c r="A1178" t="s">
        <v>796</v>
      </c>
      <c r="B1178">
        <v>1009390</v>
      </c>
      <c r="C1178">
        <v>2015</v>
      </c>
      <c r="D1178" t="s">
        <v>43</v>
      </c>
      <c r="E1178" t="s">
        <v>44</v>
      </c>
      <c r="F1178" t="s">
        <v>45</v>
      </c>
      <c r="G1178" s="1" t="s">
        <v>845</v>
      </c>
      <c r="I1178" s="1" t="s">
        <v>62</v>
      </c>
      <c r="K1178" t="s">
        <v>49</v>
      </c>
      <c r="L1178" s="1">
        <v>2096417.65</v>
      </c>
      <c r="M1178">
        <v>92.833330000000004</v>
      </c>
      <c r="N1178">
        <v>49.333329999999997</v>
      </c>
      <c r="O1178">
        <v>44.076646699999998</v>
      </c>
      <c r="P1178">
        <v>6.0999999999999997E-4</v>
      </c>
      <c r="Q1178">
        <v>1.2E-2</v>
      </c>
      <c r="R1178">
        <v>2.4000000000000001E-4</v>
      </c>
      <c r="S1178">
        <v>0.44264999999999999</v>
      </c>
      <c r="T1178" s="1">
        <v>102</v>
      </c>
      <c r="U1178" s="1">
        <v>28</v>
      </c>
      <c r="V1178" s="1">
        <v>0</v>
      </c>
      <c r="W1178" s="1" t="s">
        <v>50</v>
      </c>
      <c r="X1178" s="1">
        <v>7</v>
      </c>
      <c r="Y1178">
        <v>7.2502E-3</v>
      </c>
      <c r="Z1178">
        <v>6.3497399999999996E-2</v>
      </c>
      <c r="AA1178">
        <v>0</v>
      </c>
      <c r="AB1178" s="1">
        <v>0</v>
      </c>
      <c r="AC1178" s="1" t="s">
        <v>50</v>
      </c>
      <c r="AD1178" s="1">
        <v>16</v>
      </c>
      <c r="AE1178">
        <v>0</v>
      </c>
      <c r="AF1178" s="1">
        <v>0.38</v>
      </c>
      <c r="AG1178" s="1" t="s">
        <v>50</v>
      </c>
      <c r="AH1178" s="1">
        <v>5</v>
      </c>
      <c r="AI1178">
        <v>0.1</v>
      </c>
      <c r="AJ1178" s="1">
        <v>0</v>
      </c>
      <c r="AK1178">
        <v>0</v>
      </c>
    </row>
    <row r="1179" spans="1:37" x14ac:dyDescent="0.25">
      <c r="A1179" t="s">
        <v>491</v>
      </c>
      <c r="B1179">
        <v>1008290</v>
      </c>
      <c r="C1179">
        <v>2015</v>
      </c>
      <c r="D1179" t="s">
        <v>43</v>
      </c>
      <c r="E1179" t="s">
        <v>44</v>
      </c>
      <c r="F1179" t="s">
        <v>45</v>
      </c>
      <c r="G1179" s="1" t="s">
        <v>845</v>
      </c>
      <c r="I1179" s="1" t="s">
        <v>62</v>
      </c>
      <c r="K1179" t="s">
        <v>49</v>
      </c>
      <c r="L1179" s="1">
        <v>33570.94</v>
      </c>
      <c r="M1179">
        <v>93.13</v>
      </c>
      <c r="N1179">
        <v>24.58</v>
      </c>
      <c r="O1179">
        <v>70.06</v>
      </c>
      <c r="P1179">
        <v>4.6299999999999996E-3</v>
      </c>
      <c r="Q1179">
        <v>4.6299999999999996E-3</v>
      </c>
      <c r="R1179">
        <v>0.31675999999999999</v>
      </c>
      <c r="S1179">
        <v>0.31675999999999999</v>
      </c>
      <c r="T1179" s="1">
        <v>4</v>
      </c>
      <c r="U1179" s="1">
        <v>3</v>
      </c>
      <c r="V1179" s="1">
        <v>3</v>
      </c>
      <c r="W1179" s="1" t="s">
        <v>50</v>
      </c>
      <c r="X1179" s="1">
        <v>3</v>
      </c>
      <c r="Y1179">
        <v>2.0750000000000001E-2</v>
      </c>
      <c r="Z1179">
        <v>0.51802999999999999</v>
      </c>
      <c r="AA1179">
        <v>0</v>
      </c>
      <c r="AB1179" s="1">
        <v>0</v>
      </c>
      <c r="AC1179" s="1" t="s">
        <v>49</v>
      </c>
      <c r="AG1179" s="1" t="s">
        <v>50</v>
      </c>
      <c r="AH1179" s="1">
        <v>0</v>
      </c>
      <c r="AI1179">
        <v>38.784280000000003</v>
      </c>
      <c r="AJ1179" s="1">
        <v>0.13228000000000001</v>
      </c>
      <c r="AK1179">
        <v>6.0000000000000002E-5</v>
      </c>
    </row>
    <row r="1180" spans="1:37" x14ac:dyDescent="0.25">
      <c r="A1180" t="s">
        <v>814</v>
      </c>
      <c r="B1180">
        <v>1007037</v>
      </c>
      <c r="C1180">
        <v>2015</v>
      </c>
      <c r="D1180" t="s">
        <v>43</v>
      </c>
      <c r="E1180" t="s">
        <v>44</v>
      </c>
      <c r="F1180" t="s">
        <v>45</v>
      </c>
      <c r="G1180" s="1" t="s">
        <v>845</v>
      </c>
      <c r="I1180" s="1" t="s">
        <v>62</v>
      </c>
      <c r="K1180" t="s">
        <v>49</v>
      </c>
      <c r="L1180" s="1">
        <v>77132.61</v>
      </c>
      <c r="M1180">
        <v>28.235294100000001</v>
      </c>
      <c r="N1180">
        <v>15.5294118</v>
      </c>
      <c r="O1180">
        <v>14.905882399999999</v>
      </c>
      <c r="P1180">
        <v>4.0000000000000001E-3</v>
      </c>
      <c r="Q1180">
        <v>0.01</v>
      </c>
      <c r="R1180">
        <v>0.69699999999999995</v>
      </c>
      <c r="S1180">
        <v>0.71899999999999997</v>
      </c>
      <c r="T1180" s="1">
        <v>19</v>
      </c>
      <c r="U1180" s="1">
        <v>16</v>
      </c>
      <c r="V1180" s="1">
        <v>0</v>
      </c>
      <c r="W1180" s="1" t="s">
        <v>49</v>
      </c>
      <c r="AC1180" s="1" t="s">
        <v>50</v>
      </c>
      <c r="AD1180" s="1">
        <v>16</v>
      </c>
      <c r="AE1180">
        <v>0.47097430000000001</v>
      </c>
      <c r="AF1180" s="1">
        <v>0.83273200000000003</v>
      </c>
      <c r="AG1180" s="1" t="s">
        <v>50</v>
      </c>
      <c r="AH1180" s="1">
        <v>3</v>
      </c>
      <c r="AI1180">
        <v>2.2063800000000001E-2</v>
      </c>
      <c r="AJ1180" s="1">
        <v>6.7000000000000002E-6</v>
      </c>
      <c r="AK1180">
        <v>2.4250000000000001E-4</v>
      </c>
    </row>
    <row r="1181" spans="1:37" x14ac:dyDescent="0.25">
      <c r="A1181" t="s">
        <v>798</v>
      </c>
      <c r="B1181">
        <v>1011659</v>
      </c>
      <c r="C1181">
        <v>2015</v>
      </c>
      <c r="D1181" t="s">
        <v>43</v>
      </c>
      <c r="E1181" t="s">
        <v>44</v>
      </c>
      <c r="F1181" t="s">
        <v>45</v>
      </c>
      <c r="G1181" s="1" t="s">
        <v>846</v>
      </c>
      <c r="I1181" s="1" t="s">
        <v>47</v>
      </c>
      <c r="J1181" t="s">
        <v>48</v>
      </c>
      <c r="K1181" t="s">
        <v>49</v>
      </c>
      <c r="L1181" s="1">
        <v>486937.79</v>
      </c>
      <c r="M1181">
        <v>40</v>
      </c>
      <c r="N1181">
        <v>98</v>
      </c>
      <c r="O1181">
        <v>51</v>
      </c>
      <c r="P1181">
        <v>7.0500000000000001E-4</v>
      </c>
      <c r="Q1181">
        <v>7.0500000000000001E-4</v>
      </c>
      <c r="R1181">
        <v>0.22705800000000001</v>
      </c>
      <c r="S1181">
        <v>0.22705800000000001</v>
      </c>
      <c r="T1181" s="1">
        <v>278</v>
      </c>
      <c r="U1181" s="1">
        <v>298</v>
      </c>
      <c r="V1181" s="1">
        <v>0</v>
      </c>
      <c r="W1181" s="1" t="s">
        <v>49</v>
      </c>
      <c r="AC1181" s="1" t="s">
        <v>50</v>
      </c>
      <c r="AD1181" s="1">
        <v>298</v>
      </c>
      <c r="AE1181">
        <v>0.88299349999999999</v>
      </c>
      <c r="AF1181" s="1">
        <v>103.4913713</v>
      </c>
      <c r="AG1181" s="1" t="s">
        <v>49</v>
      </c>
    </row>
    <row r="1182" spans="1:37" x14ac:dyDescent="0.25">
      <c r="A1182" t="s">
        <v>847</v>
      </c>
      <c r="B1182">
        <v>1008331</v>
      </c>
      <c r="C1182">
        <v>2015</v>
      </c>
      <c r="D1182" t="s">
        <v>43</v>
      </c>
      <c r="E1182" t="s">
        <v>44</v>
      </c>
      <c r="F1182" t="s">
        <v>45</v>
      </c>
      <c r="G1182" s="1" t="s">
        <v>845</v>
      </c>
      <c r="I1182" s="1" t="s">
        <v>47</v>
      </c>
      <c r="J1182" t="s">
        <v>272</v>
      </c>
      <c r="K1182" t="s">
        <v>49</v>
      </c>
      <c r="L1182" s="1">
        <v>200557.31</v>
      </c>
      <c r="M1182">
        <v>80</v>
      </c>
      <c r="N1182">
        <v>40</v>
      </c>
      <c r="O1182">
        <v>42</v>
      </c>
      <c r="P1182">
        <v>0.105489</v>
      </c>
      <c r="Q1182">
        <v>0.105489</v>
      </c>
      <c r="R1182">
        <v>1.7091999999999999E-3</v>
      </c>
      <c r="S1182">
        <v>1.7091999999999999E-3</v>
      </c>
      <c r="T1182" s="1">
        <v>5</v>
      </c>
      <c r="U1182" s="1">
        <v>3</v>
      </c>
      <c r="V1182" s="1">
        <v>0</v>
      </c>
      <c r="W1182" s="1" t="s">
        <v>49</v>
      </c>
      <c r="AC1182" s="1" t="s">
        <v>49</v>
      </c>
      <c r="AG1182" s="1" t="s">
        <v>50</v>
      </c>
      <c r="AH1182" s="1">
        <v>3</v>
      </c>
      <c r="AI1182">
        <v>2408.6</v>
      </c>
      <c r="AJ1182" s="1">
        <v>0.6</v>
      </c>
      <c r="AK1182">
        <v>0</v>
      </c>
    </row>
    <row r="1183" spans="1:37" x14ac:dyDescent="0.25">
      <c r="A1183" t="s">
        <v>800</v>
      </c>
      <c r="B1183">
        <v>1011498</v>
      </c>
      <c r="C1183">
        <v>2015</v>
      </c>
      <c r="D1183" t="s">
        <v>43</v>
      </c>
      <c r="E1183" t="s">
        <v>44</v>
      </c>
      <c r="F1183" t="s">
        <v>45</v>
      </c>
      <c r="G1183" s="1" t="s">
        <v>845</v>
      </c>
      <c r="I1183" s="1" t="s">
        <v>62</v>
      </c>
      <c r="K1183" t="s">
        <v>49</v>
      </c>
      <c r="L1183" s="1">
        <v>77818.36</v>
      </c>
      <c r="M1183">
        <v>106</v>
      </c>
      <c r="N1183">
        <v>21</v>
      </c>
      <c r="O1183">
        <v>40.4</v>
      </c>
      <c r="P1183">
        <v>0.48099999999999998</v>
      </c>
      <c r="Q1183">
        <v>0.48099999999999998</v>
      </c>
      <c r="R1183">
        <v>1.4999999999999999E-2</v>
      </c>
      <c r="S1183">
        <v>1.4999999999999999E-2</v>
      </c>
      <c r="T1183" s="1">
        <v>3</v>
      </c>
      <c r="U1183" s="1">
        <v>10</v>
      </c>
      <c r="V1183" s="1">
        <v>0</v>
      </c>
      <c r="W1183" s="1" t="s">
        <v>50</v>
      </c>
      <c r="X1183" s="1">
        <v>7</v>
      </c>
      <c r="Y1183">
        <v>0.27600000000000002</v>
      </c>
      <c r="Z1183">
        <v>3.2120000000000002</v>
      </c>
      <c r="AA1183">
        <v>1.38E-2</v>
      </c>
      <c r="AB1183" s="1">
        <v>0.16059999999999999</v>
      </c>
      <c r="AC1183" s="1" t="s">
        <v>50</v>
      </c>
      <c r="AD1183" s="1">
        <v>3</v>
      </c>
      <c r="AE1183">
        <v>6.2100000000000002E-2</v>
      </c>
      <c r="AF1183" s="1">
        <v>0.72399999999999998</v>
      </c>
      <c r="AG1183" s="1" t="s">
        <v>49</v>
      </c>
    </row>
    <row r="1184" spans="1:37" x14ac:dyDescent="0.25">
      <c r="A1184" t="s">
        <v>823</v>
      </c>
      <c r="B1184">
        <v>1008141</v>
      </c>
      <c r="C1184">
        <v>2015</v>
      </c>
      <c r="D1184" t="s">
        <v>43</v>
      </c>
      <c r="E1184" t="s">
        <v>44</v>
      </c>
      <c r="F1184" t="s">
        <v>45</v>
      </c>
      <c r="G1184" s="1" t="s">
        <v>845</v>
      </c>
      <c r="I1184" s="1" t="s">
        <v>47</v>
      </c>
      <c r="J1184" t="s">
        <v>48</v>
      </c>
      <c r="K1184" t="s">
        <v>49</v>
      </c>
      <c r="L1184" s="1">
        <v>543449.64099999995</v>
      </c>
      <c r="M1184">
        <v>85</v>
      </c>
      <c r="N1184">
        <v>50</v>
      </c>
      <c r="O1184">
        <v>35.7735263</v>
      </c>
      <c r="P1184">
        <v>0</v>
      </c>
      <c r="Q1184">
        <v>7.3080999999999993E-2</v>
      </c>
      <c r="R1184">
        <v>0</v>
      </c>
      <c r="S1184">
        <v>0.35444599999999998</v>
      </c>
      <c r="T1184" s="1">
        <v>32</v>
      </c>
      <c r="U1184" s="1">
        <v>10</v>
      </c>
      <c r="V1184" s="1">
        <v>0</v>
      </c>
      <c r="W1184" s="1" t="s">
        <v>50</v>
      </c>
      <c r="X1184" s="1">
        <v>10</v>
      </c>
      <c r="Y1184">
        <v>43.271549999999998</v>
      </c>
      <c r="Z1184">
        <v>75.658000000000001</v>
      </c>
      <c r="AA1184">
        <v>2.27745</v>
      </c>
      <c r="AB1184" s="1">
        <v>3.9820000000000002</v>
      </c>
      <c r="AC1184" s="1" t="s">
        <v>49</v>
      </c>
      <c r="AG1184" s="1" t="s">
        <v>49</v>
      </c>
    </row>
    <row r="1185" spans="1:37" x14ac:dyDescent="0.25">
      <c r="A1185" t="s">
        <v>496</v>
      </c>
      <c r="B1185">
        <v>1006884</v>
      </c>
      <c r="C1185">
        <v>2015</v>
      </c>
      <c r="D1185" t="s">
        <v>43</v>
      </c>
      <c r="E1185" t="s">
        <v>44</v>
      </c>
      <c r="F1185" t="s">
        <v>45</v>
      </c>
      <c r="G1185" s="1" t="s">
        <v>845</v>
      </c>
      <c r="I1185" s="1" t="s">
        <v>62</v>
      </c>
      <c r="K1185" t="s">
        <v>49</v>
      </c>
      <c r="L1185" s="1">
        <v>27560</v>
      </c>
      <c r="M1185">
        <v>80</v>
      </c>
      <c r="N1185">
        <v>50</v>
      </c>
      <c r="O1185">
        <v>37</v>
      </c>
      <c r="P1185">
        <v>5.7000000000000002E-3</v>
      </c>
      <c r="Q1185">
        <v>8.3000000000000001E-3</v>
      </c>
      <c r="R1185">
        <v>0.72419999999999995</v>
      </c>
      <c r="S1185">
        <v>0.73129999999999995</v>
      </c>
      <c r="T1185" s="1">
        <v>8</v>
      </c>
      <c r="U1185" s="1">
        <v>14</v>
      </c>
      <c r="V1185" s="1">
        <v>0</v>
      </c>
      <c r="W1185" s="1" t="s">
        <v>49</v>
      </c>
      <c r="AC1185" s="1" t="s">
        <v>50</v>
      </c>
      <c r="AD1185" s="1">
        <v>14</v>
      </c>
      <c r="AE1185">
        <v>0.15436449999999999</v>
      </c>
      <c r="AF1185" s="1">
        <v>0.34729500000000002</v>
      </c>
      <c r="AG1185" s="1" t="s">
        <v>49</v>
      </c>
    </row>
    <row r="1186" spans="1:37" x14ac:dyDescent="0.25">
      <c r="A1186" t="s">
        <v>801</v>
      </c>
      <c r="B1186">
        <v>1009707</v>
      </c>
      <c r="C1186">
        <v>2015</v>
      </c>
      <c r="D1186" t="s">
        <v>43</v>
      </c>
      <c r="E1186" t="s">
        <v>44</v>
      </c>
      <c r="F1186" t="s">
        <v>45</v>
      </c>
      <c r="G1186" s="1" t="s">
        <v>845</v>
      </c>
      <c r="I1186" s="1" t="s">
        <v>47</v>
      </c>
      <c r="J1186" t="s">
        <v>54</v>
      </c>
      <c r="K1186" t="s">
        <v>49</v>
      </c>
      <c r="L1186" s="1">
        <v>907416</v>
      </c>
      <c r="M1186">
        <v>73</v>
      </c>
      <c r="N1186">
        <v>45</v>
      </c>
      <c r="O1186">
        <v>42.4</v>
      </c>
      <c r="P1186">
        <v>2E-3</v>
      </c>
      <c r="Q1186">
        <v>8.0000000000000002E-3</v>
      </c>
      <c r="R1186">
        <v>0.1</v>
      </c>
      <c r="S1186">
        <v>0.3</v>
      </c>
      <c r="T1186" s="1">
        <v>1449</v>
      </c>
      <c r="U1186" s="1">
        <v>966</v>
      </c>
      <c r="V1186" s="1">
        <v>0</v>
      </c>
      <c r="W1186" s="1" t="s">
        <v>50</v>
      </c>
      <c r="X1186" s="1">
        <v>201</v>
      </c>
      <c r="Y1186">
        <v>6.6349900000000002</v>
      </c>
      <c r="Z1186">
        <v>34.508092699999999</v>
      </c>
      <c r="AA1186">
        <v>27.122</v>
      </c>
      <c r="AB1186" s="1">
        <v>110.128</v>
      </c>
      <c r="AC1186" s="1" t="s">
        <v>50</v>
      </c>
      <c r="AD1186" s="1">
        <v>765</v>
      </c>
      <c r="AE1186">
        <v>2.8847999999999998</v>
      </c>
      <c r="AF1186" s="1">
        <v>15.003500000000001</v>
      </c>
      <c r="AG1186" s="1" t="s">
        <v>50</v>
      </c>
      <c r="AH1186" s="1">
        <v>774</v>
      </c>
      <c r="AI1186">
        <v>511.7</v>
      </c>
      <c r="AJ1186" s="1">
        <v>3.8</v>
      </c>
      <c r="AK1186">
        <v>0</v>
      </c>
    </row>
    <row r="1187" spans="1:37" x14ac:dyDescent="0.25">
      <c r="A1187" t="s">
        <v>802</v>
      </c>
      <c r="B1187">
        <v>1009434</v>
      </c>
      <c r="C1187">
        <v>2015</v>
      </c>
      <c r="D1187" t="s">
        <v>43</v>
      </c>
      <c r="E1187" t="s">
        <v>44</v>
      </c>
      <c r="F1187" t="s">
        <v>45</v>
      </c>
      <c r="G1187" s="1" t="s">
        <v>845</v>
      </c>
      <c r="I1187" s="1" t="s">
        <v>47</v>
      </c>
      <c r="J1187" t="s">
        <v>86</v>
      </c>
      <c r="K1187" t="s">
        <v>49</v>
      </c>
      <c r="L1187" s="1">
        <v>1000000</v>
      </c>
      <c r="M1187">
        <v>97</v>
      </c>
      <c r="N1187">
        <v>89</v>
      </c>
      <c r="O1187">
        <v>40</v>
      </c>
      <c r="P1187">
        <v>2.5568000000000001E-3</v>
      </c>
      <c r="Q1187">
        <v>2.5568000000000001E-3</v>
      </c>
      <c r="R1187">
        <v>0.26491999999999999</v>
      </c>
      <c r="S1187">
        <v>0.26491999999999999</v>
      </c>
      <c r="T1187" s="1">
        <v>38</v>
      </c>
      <c r="U1187" s="1">
        <v>45</v>
      </c>
      <c r="V1187" s="1">
        <v>0</v>
      </c>
      <c r="W1187" s="1" t="s">
        <v>49</v>
      </c>
      <c r="AC1187" s="1" t="s">
        <v>50</v>
      </c>
      <c r="AD1187" s="1">
        <v>11</v>
      </c>
      <c r="AE1187">
        <v>1.88E-5</v>
      </c>
      <c r="AF1187" s="1">
        <v>7.1259999999999997E-4</v>
      </c>
      <c r="AG1187" s="1" t="s">
        <v>50</v>
      </c>
      <c r="AH1187" s="1">
        <v>34</v>
      </c>
      <c r="AI1187">
        <v>10.9</v>
      </c>
      <c r="AJ1187" s="1">
        <v>0.04</v>
      </c>
      <c r="AK1187">
        <v>0</v>
      </c>
    </row>
    <row r="1188" spans="1:37" x14ac:dyDescent="0.25">
      <c r="A1188" t="s">
        <v>805</v>
      </c>
      <c r="B1188">
        <v>1011555</v>
      </c>
      <c r="C1188">
        <v>2015</v>
      </c>
      <c r="D1188" t="s">
        <v>43</v>
      </c>
      <c r="E1188" t="s">
        <v>44</v>
      </c>
      <c r="F1188" t="s">
        <v>45</v>
      </c>
      <c r="G1188" s="1" t="s">
        <v>845</v>
      </c>
      <c r="I1188" s="1" t="s">
        <v>62</v>
      </c>
      <c r="K1188" t="s">
        <v>49</v>
      </c>
      <c r="L1188" s="1">
        <v>260271.3</v>
      </c>
      <c r="M1188">
        <v>94.142857100000001</v>
      </c>
      <c r="N1188">
        <v>43.857142899999999</v>
      </c>
      <c r="O1188">
        <v>43.905000000000001</v>
      </c>
      <c r="P1188">
        <v>1.7899999999999999E-3</v>
      </c>
      <c r="Q1188">
        <v>9.6869999999999994E-3</v>
      </c>
      <c r="R1188">
        <v>9.9709999999999993E-2</v>
      </c>
      <c r="S1188">
        <v>0.46412799999999999</v>
      </c>
      <c r="T1188" s="1">
        <v>14</v>
      </c>
      <c r="U1188" s="1">
        <v>38</v>
      </c>
      <c r="V1188" s="1">
        <v>0</v>
      </c>
      <c r="W1188" s="1" t="s">
        <v>50</v>
      </c>
      <c r="X1188" s="1">
        <v>17</v>
      </c>
      <c r="Y1188">
        <v>0.41146749999999999</v>
      </c>
      <c r="Z1188">
        <v>6.9083880000000004</v>
      </c>
      <c r="AA1188">
        <v>3.0766999999999999E-3</v>
      </c>
      <c r="AB1188" s="1">
        <v>3.8282999999999998E-2</v>
      </c>
      <c r="AC1188" s="1" t="s">
        <v>50</v>
      </c>
      <c r="AD1188" s="1">
        <v>18</v>
      </c>
      <c r="AE1188">
        <v>0.85144220000000004</v>
      </c>
      <c r="AF1188" s="1">
        <v>17.637388399999999</v>
      </c>
      <c r="AG1188" s="1" t="s">
        <v>50</v>
      </c>
      <c r="AH1188" s="1">
        <v>17</v>
      </c>
      <c r="AI1188">
        <v>21.533375400000001</v>
      </c>
      <c r="AJ1188" s="1">
        <v>1.04828E-2</v>
      </c>
      <c r="AK1188">
        <v>3.6199999999999999E-5</v>
      </c>
    </row>
    <row r="1189" spans="1:37" x14ac:dyDescent="0.25">
      <c r="A1189" t="s">
        <v>744</v>
      </c>
      <c r="B1189">
        <v>1008642</v>
      </c>
      <c r="C1189">
        <v>2015</v>
      </c>
      <c r="D1189" t="s">
        <v>43</v>
      </c>
      <c r="E1189" t="s">
        <v>44</v>
      </c>
      <c r="F1189" t="s">
        <v>45</v>
      </c>
      <c r="G1189" s="1" t="s">
        <v>845</v>
      </c>
      <c r="I1189" s="1" t="s">
        <v>62</v>
      </c>
      <c r="K1189" t="s">
        <v>49</v>
      </c>
      <c r="L1189" s="1">
        <v>225493.13</v>
      </c>
      <c r="M1189">
        <v>114.13</v>
      </c>
      <c r="N1189">
        <v>97.2</v>
      </c>
      <c r="O1189">
        <v>43.04</v>
      </c>
      <c r="P1189">
        <v>7.26E-3</v>
      </c>
      <c r="Q1189">
        <v>7.26E-3</v>
      </c>
      <c r="R1189">
        <v>0.53527999999999998</v>
      </c>
      <c r="S1189">
        <v>0.53527999999999998</v>
      </c>
      <c r="T1189" s="1">
        <v>21</v>
      </c>
      <c r="U1189" s="1">
        <v>20</v>
      </c>
      <c r="V1189" s="1">
        <v>9</v>
      </c>
      <c r="W1189" s="1" t="s">
        <v>50</v>
      </c>
      <c r="X1189" s="1">
        <v>6</v>
      </c>
      <c r="Y1189">
        <v>0.9</v>
      </c>
      <c r="Z1189">
        <v>23.49</v>
      </c>
      <c r="AA1189">
        <v>0</v>
      </c>
      <c r="AB1189" s="1">
        <v>0.27</v>
      </c>
      <c r="AC1189" s="1" t="s">
        <v>49</v>
      </c>
      <c r="AG1189" s="1" t="s">
        <v>50</v>
      </c>
      <c r="AH1189" s="1">
        <v>18</v>
      </c>
      <c r="AI1189">
        <v>220.1</v>
      </c>
      <c r="AJ1189" s="1">
        <v>0.48</v>
      </c>
      <c r="AK1189">
        <v>0</v>
      </c>
    </row>
    <row r="1190" spans="1:37" x14ac:dyDescent="0.25">
      <c r="A1190" t="s">
        <v>848</v>
      </c>
      <c r="B1190">
        <v>1011519</v>
      </c>
      <c r="C1190">
        <v>2015</v>
      </c>
      <c r="D1190" t="s">
        <v>43</v>
      </c>
      <c r="E1190" t="s">
        <v>44</v>
      </c>
      <c r="F1190" t="s">
        <v>45</v>
      </c>
      <c r="G1190" s="1" t="s">
        <v>849</v>
      </c>
      <c r="I1190" s="1" t="s">
        <v>47</v>
      </c>
      <c r="J1190" t="s">
        <v>48</v>
      </c>
      <c r="K1190" t="s">
        <v>49</v>
      </c>
      <c r="L1190" s="1">
        <v>28470</v>
      </c>
      <c r="M1190">
        <v>71</v>
      </c>
      <c r="N1190">
        <v>44</v>
      </c>
      <c r="O1190">
        <v>44</v>
      </c>
      <c r="P1190">
        <v>0</v>
      </c>
      <c r="Q1190">
        <v>4.7990000000000003E-3</v>
      </c>
      <c r="R1190">
        <v>0</v>
      </c>
      <c r="S1190">
        <v>0.40937899999999999</v>
      </c>
      <c r="T1190" s="1">
        <v>1</v>
      </c>
      <c r="U1190" s="1">
        <v>2</v>
      </c>
      <c r="V1190" s="1">
        <v>0</v>
      </c>
      <c r="W1190" s="1" t="s">
        <v>49</v>
      </c>
      <c r="AC1190" s="1" t="s">
        <v>50</v>
      </c>
      <c r="AD1190" s="1">
        <v>2</v>
      </c>
      <c r="AE1190">
        <v>2.4852599999999999E-2</v>
      </c>
      <c r="AF1190" s="1">
        <v>0.61662090000000003</v>
      </c>
      <c r="AG1190" s="1" t="s">
        <v>49</v>
      </c>
    </row>
    <row r="1191" spans="1:37" x14ac:dyDescent="0.25">
      <c r="A1191" t="s">
        <v>491</v>
      </c>
      <c r="B1191">
        <v>1008290</v>
      </c>
      <c r="C1191">
        <v>2015</v>
      </c>
      <c r="D1191" t="s">
        <v>43</v>
      </c>
      <c r="E1191" t="s">
        <v>44</v>
      </c>
      <c r="F1191" t="s">
        <v>45</v>
      </c>
      <c r="G1191" s="1" t="s">
        <v>849</v>
      </c>
      <c r="I1191" s="1" t="s">
        <v>47</v>
      </c>
      <c r="J1191" t="s">
        <v>86</v>
      </c>
      <c r="K1191" t="s">
        <v>49</v>
      </c>
      <c r="L1191" s="1">
        <v>131901.57</v>
      </c>
      <c r="M1191">
        <v>75</v>
      </c>
      <c r="N1191">
        <v>91.33</v>
      </c>
      <c r="O1191">
        <v>70.06</v>
      </c>
      <c r="P1191">
        <v>3.9199999999999999E-3</v>
      </c>
      <c r="Q1191">
        <v>4.5700000000000003E-3</v>
      </c>
      <c r="R1191">
        <v>0.32776</v>
      </c>
      <c r="S1191">
        <v>0.40406999999999998</v>
      </c>
      <c r="T1191" s="1">
        <v>8</v>
      </c>
      <c r="U1191" s="1">
        <v>12</v>
      </c>
      <c r="V1191" s="1">
        <v>0</v>
      </c>
      <c r="W1191" s="1" t="s">
        <v>50</v>
      </c>
      <c r="X1191" s="1">
        <v>4</v>
      </c>
      <c r="Y1191">
        <v>0.35657</v>
      </c>
      <c r="Z1191">
        <v>13.307980000000001</v>
      </c>
      <c r="AA1191">
        <v>0</v>
      </c>
      <c r="AB1191" s="1">
        <v>0</v>
      </c>
      <c r="AC1191" s="1" t="s">
        <v>49</v>
      </c>
      <c r="AD1191" s="1">
        <v>3</v>
      </c>
      <c r="AE1191">
        <v>6.8150000000000002E-2</v>
      </c>
      <c r="AF1191" s="1">
        <v>2.5434800000000002</v>
      </c>
      <c r="AG1191" s="1" t="s">
        <v>50</v>
      </c>
      <c r="AH1191" s="1">
        <v>8</v>
      </c>
      <c r="AI1191">
        <v>363.39994000000002</v>
      </c>
      <c r="AJ1191" s="1">
        <v>1.82914</v>
      </c>
      <c r="AK1191">
        <v>6.9999999999999999E-4</v>
      </c>
    </row>
    <row r="1192" spans="1:37" x14ac:dyDescent="0.25">
      <c r="A1192" t="s">
        <v>491</v>
      </c>
      <c r="B1192">
        <v>1008290</v>
      </c>
      <c r="C1192">
        <v>2015</v>
      </c>
      <c r="D1192" t="s">
        <v>43</v>
      </c>
      <c r="E1192" t="s">
        <v>44</v>
      </c>
      <c r="F1192" t="s">
        <v>45</v>
      </c>
      <c r="G1192" s="1" t="s">
        <v>849</v>
      </c>
      <c r="I1192" s="1" t="s">
        <v>62</v>
      </c>
      <c r="K1192" t="s">
        <v>49</v>
      </c>
      <c r="L1192" s="1">
        <v>95529.97</v>
      </c>
      <c r="M1192">
        <v>75</v>
      </c>
      <c r="N1192">
        <v>109.29</v>
      </c>
      <c r="O1192">
        <v>70.06</v>
      </c>
      <c r="P1192">
        <v>3.9500000000000004E-3</v>
      </c>
      <c r="Q1192">
        <v>3.9500000000000004E-3</v>
      </c>
      <c r="R1192">
        <v>0.40406999999999998</v>
      </c>
      <c r="S1192">
        <v>0.40406999999999998</v>
      </c>
      <c r="T1192" s="1">
        <v>7</v>
      </c>
      <c r="U1192" s="1">
        <v>20</v>
      </c>
      <c r="V1192" s="1">
        <v>16</v>
      </c>
      <c r="W1192" s="1" t="s">
        <v>50</v>
      </c>
      <c r="X1192" s="1">
        <v>12</v>
      </c>
      <c r="Y1192">
        <v>1.1654100000000001</v>
      </c>
      <c r="Z1192">
        <v>43.49586</v>
      </c>
      <c r="AA1192">
        <v>0</v>
      </c>
      <c r="AB1192" s="1">
        <v>0</v>
      </c>
      <c r="AC1192" s="1" t="s">
        <v>50</v>
      </c>
      <c r="AD1192" s="1">
        <v>4</v>
      </c>
      <c r="AE1192">
        <v>3.6760000000000001E-2</v>
      </c>
      <c r="AF1192" s="1">
        <v>1.3718699999999999</v>
      </c>
      <c r="AG1192" s="1" t="s">
        <v>50</v>
      </c>
      <c r="AH1192" s="1">
        <v>4</v>
      </c>
      <c r="AI1192">
        <v>15.266109999999999</v>
      </c>
      <c r="AJ1192" s="1">
        <v>7.6840000000000006E-2</v>
      </c>
      <c r="AK1192">
        <v>3.0000000000000001E-5</v>
      </c>
    </row>
    <row r="1193" spans="1:37" x14ac:dyDescent="0.25">
      <c r="A1193" t="s">
        <v>797</v>
      </c>
      <c r="B1193">
        <v>1011803</v>
      </c>
      <c r="C1193">
        <v>2015</v>
      </c>
      <c r="D1193" t="s">
        <v>43</v>
      </c>
      <c r="E1193" t="s">
        <v>44</v>
      </c>
      <c r="F1193" t="s">
        <v>45</v>
      </c>
      <c r="G1193" s="1" t="s">
        <v>849</v>
      </c>
      <c r="I1193" s="1" t="s">
        <v>62</v>
      </c>
      <c r="K1193" t="s">
        <v>49</v>
      </c>
      <c r="L1193" s="1">
        <v>26594.841799999998</v>
      </c>
      <c r="M1193">
        <v>75.75</v>
      </c>
      <c r="N1193">
        <v>28.125</v>
      </c>
      <c r="O1193">
        <v>37</v>
      </c>
      <c r="P1193">
        <v>1.023E-3</v>
      </c>
      <c r="Q1193">
        <v>1.023E-3</v>
      </c>
      <c r="R1193">
        <v>0.261654</v>
      </c>
      <c r="S1193">
        <v>0.261654</v>
      </c>
      <c r="T1193" s="1">
        <v>5</v>
      </c>
      <c r="U1193" s="1">
        <v>1</v>
      </c>
      <c r="V1193" s="1">
        <v>1</v>
      </c>
      <c r="W1193" s="1" t="s">
        <v>49</v>
      </c>
      <c r="AC1193" s="1" t="s">
        <v>50</v>
      </c>
      <c r="AD1193" s="1">
        <v>1</v>
      </c>
      <c r="AE1193">
        <v>5.6962999999999996E-3</v>
      </c>
      <c r="AF1193" s="1">
        <v>0.53181880000000004</v>
      </c>
      <c r="AG1193" s="1" t="s">
        <v>49</v>
      </c>
    </row>
    <row r="1194" spans="1:37" x14ac:dyDescent="0.25">
      <c r="A1194" t="s">
        <v>826</v>
      </c>
      <c r="B1194">
        <v>1011690</v>
      </c>
      <c r="C1194">
        <v>2015</v>
      </c>
      <c r="D1194" t="s">
        <v>43</v>
      </c>
      <c r="E1194" t="s">
        <v>44</v>
      </c>
      <c r="F1194" t="s">
        <v>45</v>
      </c>
      <c r="G1194" s="1" t="s">
        <v>849</v>
      </c>
      <c r="I1194" s="1" t="s">
        <v>47</v>
      </c>
      <c r="J1194" t="s">
        <v>48</v>
      </c>
      <c r="K1194" t="s">
        <v>49</v>
      </c>
      <c r="L1194" s="1">
        <v>295484</v>
      </c>
      <c r="M1194">
        <v>95</v>
      </c>
      <c r="N1194">
        <v>18.5</v>
      </c>
      <c r="O1194">
        <v>37.200000000000003</v>
      </c>
      <c r="P1194">
        <v>2E-3</v>
      </c>
      <c r="Q1194">
        <v>3.0000000000000001E-3</v>
      </c>
      <c r="R1194">
        <v>0.6</v>
      </c>
      <c r="S1194">
        <v>0.7</v>
      </c>
      <c r="T1194" s="1">
        <v>12</v>
      </c>
      <c r="U1194" s="1">
        <v>48</v>
      </c>
      <c r="V1194" s="1">
        <v>0</v>
      </c>
      <c r="W1194" s="1" t="s">
        <v>49</v>
      </c>
      <c r="AC1194" s="1" t="s">
        <v>50</v>
      </c>
      <c r="AD1194" s="1">
        <v>48</v>
      </c>
      <c r="AE1194">
        <v>0.77</v>
      </c>
      <c r="AF1194" s="1">
        <v>1</v>
      </c>
      <c r="AG1194" s="1" t="s">
        <v>49</v>
      </c>
    </row>
    <row r="1195" spans="1:37" x14ac:dyDescent="0.25">
      <c r="A1195" t="s">
        <v>798</v>
      </c>
      <c r="B1195">
        <v>1011659</v>
      </c>
      <c r="C1195">
        <v>2015</v>
      </c>
      <c r="D1195" t="s">
        <v>43</v>
      </c>
      <c r="E1195" t="s">
        <v>44</v>
      </c>
      <c r="F1195" t="s">
        <v>45</v>
      </c>
      <c r="G1195" s="1" t="s">
        <v>850</v>
      </c>
      <c r="I1195" s="1" t="s">
        <v>47</v>
      </c>
      <c r="J1195" t="s">
        <v>48</v>
      </c>
      <c r="K1195" t="s">
        <v>49</v>
      </c>
      <c r="L1195" s="1">
        <v>74634.13</v>
      </c>
      <c r="M1195">
        <v>78</v>
      </c>
      <c r="N1195">
        <v>870</v>
      </c>
      <c r="O1195">
        <v>57</v>
      </c>
      <c r="P1195">
        <v>9.7590000000000003E-3</v>
      </c>
      <c r="Q1195">
        <v>9.7590000000000003E-3</v>
      </c>
      <c r="R1195">
        <v>0.49817899999999998</v>
      </c>
      <c r="S1195">
        <v>0.49817899999999998</v>
      </c>
      <c r="T1195" s="1">
        <v>49</v>
      </c>
      <c r="U1195" s="1">
        <v>72</v>
      </c>
      <c r="V1195" s="1">
        <v>0</v>
      </c>
      <c r="W1195" s="1" t="s">
        <v>49</v>
      </c>
      <c r="AC1195" s="1" t="s">
        <v>50</v>
      </c>
      <c r="AD1195" s="1">
        <v>72</v>
      </c>
      <c r="AE1195">
        <v>6.5574076999999997</v>
      </c>
      <c r="AF1195" s="1">
        <v>122.0029054</v>
      </c>
      <c r="AG1195" s="1" t="s">
        <v>49</v>
      </c>
    </row>
    <row r="1196" spans="1:37" x14ac:dyDescent="0.25">
      <c r="A1196" t="s">
        <v>493</v>
      </c>
      <c r="B1196">
        <v>1008544</v>
      </c>
      <c r="C1196">
        <v>2015</v>
      </c>
      <c r="D1196" t="s">
        <v>43</v>
      </c>
      <c r="E1196" t="s">
        <v>44</v>
      </c>
      <c r="F1196" t="s">
        <v>45</v>
      </c>
      <c r="G1196" s="1" t="s">
        <v>849</v>
      </c>
      <c r="I1196" s="1" t="s">
        <v>47</v>
      </c>
      <c r="J1196" t="s">
        <v>86</v>
      </c>
      <c r="K1196" t="s">
        <v>49</v>
      </c>
      <c r="L1196" s="1">
        <v>3207463.0043000001</v>
      </c>
      <c r="M1196">
        <v>83.26</v>
      </c>
      <c r="N1196">
        <v>32.049999999999997</v>
      </c>
      <c r="O1196">
        <v>43.16</v>
      </c>
      <c r="P1196">
        <v>0</v>
      </c>
      <c r="Q1196">
        <v>3.1E-2</v>
      </c>
      <c r="R1196">
        <v>5.6000000000000001E-2</v>
      </c>
      <c r="S1196">
        <v>0.253</v>
      </c>
      <c r="T1196" s="1">
        <v>143</v>
      </c>
      <c r="U1196" s="1">
        <v>269</v>
      </c>
      <c r="V1196" s="1">
        <v>0</v>
      </c>
      <c r="W1196" s="1" t="s">
        <v>50</v>
      </c>
      <c r="X1196" s="1">
        <v>192</v>
      </c>
      <c r="Y1196">
        <v>18.412038200000001</v>
      </c>
      <c r="Z1196">
        <v>221.51688129999999</v>
      </c>
      <c r="AA1196">
        <v>0.8</v>
      </c>
      <c r="AB1196" s="1">
        <v>10.4</v>
      </c>
      <c r="AC1196" s="1" t="s">
        <v>50</v>
      </c>
      <c r="AD1196" s="1">
        <v>42</v>
      </c>
      <c r="AE1196">
        <v>2.2000000000000002</v>
      </c>
      <c r="AF1196" s="1">
        <v>28.3</v>
      </c>
      <c r="AG1196" s="1" t="s">
        <v>50</v>
      </c>
      <c r="AH1196" s="1">
        <v>130</v>
      </c>
      <c r="AI1196">
        <v>5254.4</v>
      </c>
      <c r="AJ1196" s="1">
        <v>9.9</v>
      </c>
      <c r="AK1196">
        <v>0</v>
      </c>
    </row>
    <row r="1197" spans="1:37" x14ac:dyDescent="0.25">
      <c r="A1197" t="s">
        <v>494</v>
      </c>
      <c r="B1197">
        <v>1008351</v>
      </c>
      <c r="C1197">
        <v>2015</v>
      </c>
      <c r="D1197" t="s">
        <v>43</v>
      </c>
      <c r="E1197" t="s">
        <v>44</v>
      </c>
      <c r="F1197" t="s">
        <v>45</v>
      </c>
      <c r="G1197" s="1" t="s">
        <v>849</v>
      </c>
      <c r="I1197" s="1" t="s">
        <v>47</v>
      </c>
      <c r="J1197" t="s">
        <v>86</v>
      </c>
      <c r="K1197" t="s">
        <v>49</v>
      </c>
      <c r="L1197" s="1">
        <v>27759.89</v>
      </c>
      <c r="M1197">
        <v>86.43</v>
      </c>
      <c r="N1197">
        <v>41.19</v>
      </c>
      <c r="O1197">
        <v>41.28</v>
      </c>
      <c r="P1197">
        <v>1E-3</v>
      </c>
      <c r="Q1197">
        <v>1E-3</v>
      </c>
      <c r="R1197">
        <v>0.111</v>
      </c>
      <c r="S1197">
        <v>0.156</v>
      </c>
      <c r="T1197" s="1">
        <v>8</v>
      </c>
      <c r="U1197" s="1">
        <v>6</v>
      </c>
      <c r="V1197" s="1">
        <v>0</v>
      </c>
      <c r="W1197" s="1" t="s">
        <v>49</v>
      </c>
      <c r="AC1197" s="1" t="s">
        <v>50</v>
      </c>
      <c r="AD1197" s="1">
        <v>6</v>
      </c>
      <c r="AE1197">
        <v>0</v>
      </c>
      <c r="AF1197" s="1">
        <v>2.4</v>
      </c>
      <c r="AG1197" s="1" t="s">
        <v>49</v>
      </c>
    </row>
    <row r="1198" spans="1:37" x14ac:dyDescent="0.25">
      <c r="A1198" t="s">
        <v>823</v>
      </c>
      <c r="B1198">
        <v>1008141</v>
      </c>
      <c r="C1198">
        <v>2015</v>
      </c>
      <c r="D1198" t="s">
        <v>43</v>
      </c>
      <c r="E1198" t="s">
        <v>44</v>
      </c>
      <c r="F1198" t="s">
        <v>45</v>
      </c>
      <c r="G1198" s="1" t="s">
        <v>849</v>
      </c>
      <c r="I1198" s="1" t="s">
        <v>47</v>
      </c>
      <c r="J1198" t="s">
        <v>48</v>
      </c>
      <c r="K1198" t="s">
        <v>49</v>
      </c>
      <c r="L1198" s="1">
        <v>1143627.128</v>
      </c>
      <c r="M1198">
        <v>85</v>
      </c>
      <c r="N1198">
        <v>50</v>
      </c>
      <c r="O1198">
        <v>39.435956900000001</v>
      </c>
      <c r="P1198">
        <v>0</v>
      </c>
      <c r="Q1198">
        <v>7.3080999999999993E-2</v>
      </c>
      <c r="R1198">
        <v>0</v>
      </c>
      <c r="S1198">
        <v>0.35444599999999998</v>
      </c>
      <c r="T1198" s="1">
        <v>123</v>
      </c>
      <c r="U1198" s="1">
        <v>39</v>
      </c>
      <c r="V1198" s="1">
        <v>2</v>
      </c>
      <c r="W1198" s="1" t="s">
        <v>50</v>
      </c>
      <c r="X1198" s="1">
        <v>12</v>
      </c>
      <c r="Y1198">
        <v>57.903916199999998</v>
      </c>
      <c r="Z1198">
        <v>101.48088970000001</v>
      </c>
      <c r="AA1198">
        <v>3.0475745000000001</v>
      </c>
      <c r="AB1198" s="1">
        <v>5.3410995000000003</v>
      </c>
      <c r="AC1198" s="1" t="s">
        <v>50</v>
      </c>
      <c r="AD1198" s="1">
        <v>27</v>
      </c>
      <c r="AE1198">
        <v>34.333509300000003</v>
      </c>
      <c r="AF1198" s="1">
        <v>60.172010899999997</v>
      </c>
      <c r="AG1198" s="1" t="s">
        <v>49</v>
      </c>
    </row>
    <row r="1199" spans="1:37" x14ac:dyDescent="0.25">
      <c r="A1199" t="s">
        <v>496</v>
      </c>
      <c r="B1199">
        <v>1006884</v>
      </c>
      <c r="C1199">
        <v>2015</v>
      </c>
      <c r="D1199" t="s">
        <v>43</v>
      </c>
      <c r="E1199" t="s">
        <v>44</v>
      </c>
      <c r="F1199" t="s">
        <v>45</v>
      </c>
      <c r="G1199" s="1" t="s">
        <v>849</v>
      </c>
      <c r="I1199" s="1" t="s">
        <v>62</v>
      </c>
      <c r="K1199" t="s">
        <v>49</v>
      </c>
      <c r="L1199" s="1">
        <v>186565.66445089999</v>
      </c>
      <c r="M1199">
        <v>80</v>
      </c>
      <c r="N1199">
        <v>50</v>
      </c>
      <c r="O1199">
        <v>27.203571400000001</v>
      </c>
      <c r="P1199">
        <v>5.0000000000000001E-4</v>
      </c>
      <c r="Q1199">
        <v>8.0000000000000002E-3</v>
      </c>
      <c r="R1199">
        <v>0.66220000000000001</v>
      </c>
      <c r="S1199">
        <v>0.88529999999999998</v>
      </c>
      <c r="T1199" s="1">
        <v>66</v>
      </c>
      <c r="U1199" s="1">
        <v>55</v>
      </c>
      <c r="V1199" s="1">
        <v>0</v>
      </c>
      <c r="W1199" s="1" t="s">
        <v>49</v>
      </c>
      <c r="AC1199" s="1" t="s">
        <v>50</v>
      </c>
      <c r="AD1199" s="1">
        <v>49</v>
      </c>
      <c r="AE1199">
        <v>0.98770650000000004</v>
      </c>
      <c r="AF1199" s="1">
        <v>2.2644218</v>
      </c>
      <c r="AG1199" s="1" t="s">
        <v>50</v>
      </c>
      <c r="AH1199" s="1">
        <v>6</v>
      </c>
      <c r="AI1199">
        <v>0</v>
      </c>
      <c r="AJ1199" s="1">
        <v>0</v>
      </c>
      <c r="AK1199">
        <v>0</v>
      </c>
    </row>
    <row r="1200" spans="1:37" x14ac:dyDescent="0.25">
      <c r="A1200" t="s">
        <v>828</v>
      </c>
      <c r="B1200">
        <v>1010588</v>
      </c>
      <c r="C1200">
        <v>2015</v>
      </c>
      <c r="D1200" t="s">
        <v>43</v>
      </c>
      <c r="E1200" t="s">
        <v>44</v>
      </c>
      <c r="F1200" t="s">
        <v>45</v>
      </c>
      <c r="G1200" s="1" t="s">
        <v>849</v>
      </c>
      <c r="I1200" s="1" t="s">
        <v>47</v>
      </c>
      <c r="J1200" t="s">
        <v>829</v>
      </c>
      <c r="K1200" t="s">
        <v>49</v>
      </c>
      <c r="L1200" s="1">
        <v>1491329</v>
      </c>
      <c r="M1200">
        <v>79.8</v>
      </c>
      <c r="N1200">
        <v>97.7</v>
      </c>
      <c r="O1200">
        <v>45.52</v>
      </c>
      <c r="P1200">
        <v>5.0000000000000001E-4</v>
      </c>
      <c r="Q1200">
        <v>2.3E-2</v>
      </c>
      <c r="R1200">
        <v>0.11899999999999999</v>
      </c>
      <c r="S1200">
        <v>0.94499999999999995</v>
      </c>
      <c r="T1200" s="1">
        <v>40</v>
      </c>
      <c r="U1200" s="1">
        <v>178</v>
      </c>
      <c r="V1200" s="1">
        <v>0</v>
      </c>
      <c r="W1200" s="1" t="s">
        <v>49</v>
      </c>
      <c r="AC1200" s="1" t="s">
        <v>49</v>
      </c>
      <c r="AG1200" s="1" t="s">
        <v>50</v>
      </c>
      <c r="AH1200" s="1">
        <v>178</v>
      </c>
      <c r="AI1200">
        <v>8698.93</v>
      </c>
      <c r="AJ1200" s="1">
        <v>5.3490000000000002</v>
      </c>
      <c r="AK1200">
        <v>8.0000000000000002E-3</v>
      </c>
    </row>
    <row r="1201" spans="1:37" x14ac:dyDescent="0.25">
      <c r="A1201" t="s">
        <v>812</v>
      </c>
      <c r="B1201">
        <v>1009846</v>
      </c>
      <c r="C1201">
        <v>2015</v>
      </c>
      <c r="D1201" t="s">
        <v>43</v>
      </c>
      <c r="E1201" t="s">
        <v>44</v>
      </c>
      <c r="F1201" t="s">
        <v>45</v>
      </c>
      <c r="G1201" s="1" t="s">
        <v>849</v>
      </c>
      <c r="I1201" s="1" t="s">
        <v>62</v>
      </c>
      <c r="K1201" t="s">
        <v>49</v>
      </c>
      <c r="L1201" s="1">
        <v>369782.23</v>
      </c>
      <c r="M1201">
        <v>51</v>
      </c>
      <c r="N1201">
        <v>26</v>
      </c>
      <c r="O1201">
        <v>38.54</v>
      </c>
      <c r="P1201">
        <v>7.0600000000000003E-3</v>
      </c>
      <c r="Q1201">
        <v>7.0600000000000003E-3</v>
      </c>
      <c r="R1201">
        <v>0.36429</v>
      </c>
      <c r="S1201">
        <v>0.36429</v>
      </c>
      <c r="T1201" s="1">
        <v>43</v>
      </c>
      <c r="U1201" s="1">
        <v>8</v>
      </c>
      <c r="V1201" s="1">
        <v>0</v>
      </c>
      <c r="W1201" s="1" t="s">
        <v>49</v>
      </c>
      <c r="AC1201" s="1" t="s">
        <v>50</v>
      </c>
      <c r="AD1201" s="1">
        <v>8</v>
      </c>
      <c r="AE1201">
        <v>1.6364296</v>
      </c>
      <c r="AF1201" s="1">
        <v>32.851959399999998</v>
      </c>
      <c r="AG1201" s="1" t="s">
        <v>49</v>
      </c>
    </row>
    <row r="1202" spans="1:37" x14ac:dyDescent="0.25">
      <c r="A1202" t="s">
        <v>742</v>
      </c>
      <c r="B1202">
        <v>1009813</v>
      </c>
      <c r="C1202">
        <v>2015</v>
      </c>
      <c r="D1202" t="s">
        <v>43</v>
      </c>
      <c r="E1202" t="s">
        <v>44</v>
      </c>
      <c r="F1202" t="s">
        <v>45</v>
      </c>
      <c r="G1202" s="1" t="s">
        <v>849</v>
      </c>
      <c r="I1202" s="1" t="s">
        <v>47</v>
      </c>
      <c r="J1202" t="s">
        <v>48</v>
      </c>
      <c r="K1202" t="s">
        <v>49</v>
      </c>
      <c r="L1202" s="1">
        <v>41300</v>
      </c>
      <c r="M1202">
        <v>70</v>
      </c>
      <c r="N1202">
        <v>30</v>
      </c>
      <c r="O1202">
        <v>31.7</v>
      </c>
      <c r="P1202">
        <v>2E-3</v>
      </c>
      <c r="Q1202">
        <v>4.9849999999999998E-2</v>
      </c>
      <c r="R1202">
        <v>0.16400000000000001</v>
      </c>
      <c r="S1202">
        <v>0.33400000000000002</v>
      </c>
      <c r="T1202" s="1">
        <v>0</v>
      </c>
      <c r="U1202" s="1">
        <v>255</v>
      </c>
      <c r="V1202" s="1">
        <v>0</v>
      </c>
      <c r="W1202" s="1" t="s">
        <v>49</v>
      </c>
      <c r="AC1202" s="1" t="s">
        <v>50</v>
      </c>
      <c r="AD1202" s="1">
        <v>255</v>
      </c>
      <c r="AE1202">
        <v>0.24</v>
      </c>
      <c r="AF1202" s="1">
        <v>2.19</v>
      </c>
      <c r="AG1202" s="1" t="s">
        <v>49</v>
      </c>
    </row>
    <row r="1203" spans="1:37" x14ac:dyDescent="0.25">
      <c r="A1203" t="s">
        <v>806</v>
      </c>
      <c r="B1203">
        <v>1008836</v>
      </c>
      <c r="C1203">
        <v>2015</v>
      </c>
      <c r="D1203" t="s">
        <v>43</v>
      </c>
      <c r="E1203" t="s">
        <v>44</v>
      </c>
      <c r="F1203" t="s">
        <v>45</v>
      </c>
      <c r="G1203" s="1" t="s">
        <v>849</v>
      </c>
      <c r="I1203" s="1" t="s">
        <v>62</v>
      </c>
      <c r="K1203" t="s">
        <v>49</v>
      </c>
      <c r="L1203" s="1">
        <v>1511872</v>
      </c>
      <c r="M1203">
        <v>80</v>
      </c>
      <c r="N1203">
        <v>50</v>
      </c>
      <c r="O1203">
        <v>40.685185199999999</v>
      </c>
      <c r="P1203">
        <v>1E-3</v>
      </c>
      <c r="Q1203">
        <v>8.9999999999999993E-3</v>
      </c>
      <c r="R1203">
        <v>0.69</v>
      </c>
      <c r="S1203">
        <v>0.78820000000000001</v>
      </c>
      <c r="T1203" s="1">
        <v>57</v>
      </c>
      <c r="U1203" s="1">
        <v>117</v>
      </c>
      <c r="V1203" s="1">
        <v>0</v>
      </c>
      <c r="W1203" s="1" t="s">
        <v>50</v>
      </c>
      <c r="X1203" s="1">
        <v>10</v>
      </c>
      <c r="Y1203">
        <v>4.6743943000000003</v>
      </c>
      <c r="Z1203">
        <v>8.7011911000000008</v>
      </c>
      <c r="AA1203">
        <v>0.2343055</v>
      </c>
      <c r="AB1203" s="1">
        <v>0.43614989999999998</v>
      </c>
      <c r="AC1203" s="1" t="s">
        <v>50</v>
      </c>
      <c r="AD1203" s="1">
        <v>19</v>
      </c>
      <c r="AE1203">
        <v>1.6811147</v>
      </c>
      <c r="AF1203" s="1">
        <v>3.1474147000000001</v>
      </c>
      <c r="AG1203" s="1" t="s">
        <v>50</v>
      </c>
      <c r="AH1203" s="1">
        <v>36</v>
      </c>
      <c r="AI1203">
        <v>1.1144E-3</v>
      </c>
      <c r="AJ1203" s="1">
        <v>3.4832000000000001E-3</v>
      </c>
      <c r="AK1203">
        <v>7.9999999999999996E-7</v>
      </c>
    </row>
    <row r="1204" spans="1:37" x14ac:dyDescent="0.25">
      <c r="A1204" t="s">
        <v>741</v>
      </c>
      <c r="B1204">
        <v>1008700</v>
      </c>
      <c r="C1204">
        <v>2015</v>
      </c>
      <c r="D1204" t="s">
        <v>43</v>
      </c>
      <c r="E1204" t="s">
        <v>44</v>
      </c>
      <c r="F1204" t="s">
        <v>45</v>
      </c>
      <c r="G1204" s="1" t="s">
        <v>849</v>
      </c>
      <c r="I1204" s="1" t="s">
        <v>47</v>
      </c>
      <c r="J1204" t="s">
        <v>86</v>
      </c>
      <c r="K1204" t="s">
        <v>49</v>
      </c>
      <c r="L1204" s="1">
        <v>328514.23479999998</v>
      </c>
      <c r="M1204">
        <v>82.67</v>
      </c>
      <c r="N1204">
        <v>28.11</v>
      </c>
      <c r="O1204">
        <v>42.18</v>
      </c>
      <c r="P1204">
        <v>0</v>
      </c>
      <c r="Q1204">
        <v>4.0000000000000001E-3</v>
      </c>
      <c r="R1204">
        <v>5.6000000000000001E-2</v>
      </c>
      <c r="S1204">
        <v>0.41799999999999998</v>
      </c>
      <c r="T1204" s="1">
        <v>107</v>
      </c>
      <c r="U1204" s="1">
        <v>100</v>
      </c>
      <c r="V1204" s="1">
        <v>0</v>
      </c>
      <c r="W1204" s="1" t="s">
        <v>50</v>
      </c>
      <c r="X1204" s="1">
        <v>6</v>
      </c>
      <c r="Y1204">
        <v>0.38053579999999998</v>
      </c>
      <c r="Z1204">
        <v>5.4603744000000001</v>
      </c>
      <c r="AA1204">
        <v>0</v>
      </c>
      <c r="AB1204" s="1">
        <v>0.2</v>
      </c>
      <c r="AC1204" s="1" t="s">
        <v>50</v>
      </c>
      <c r="AD1204" s="1">
        <v>74</v>
      </c>
      <c r="AE1204">
        <v>0.7</v>
      </c>
      <c r="AF1204" s="1">
        <v>18</v>
      </c>
      <c r="AG1204" s="1" t="s">
        <v>50</v>
      </c>
      <c r="AH1204" s="1">
        <v>20</v>
      </c>
      <c r="AI1204">
        <v>413.6</v>
      </c>
      <c r="AJ1204" s="1">
        <v>0.1</v>
      </c>
      <c r="AK1204">
        <v>0</v>
      </c>
    </row>
    <row r="1205" spans="1:37" x14ac:dyDescent="0.25">
      <c r="A1205" t="s">
        <v>497</v>
      </c>
      <c r="B1205">
        <v>1009240</v>
      </c>
      <c r="C1205">
        <v>2015</v>
      </c>
      <c r="D1205" t="s">
        <v>43</v>
      </c>
      <c r="E1205" t="s">
        <v>44</v>
      </c>
      <c r="F1205" t="s">
        <v>45</v>
      </c>
      <c r="G1205" s="1" t="s">
        <v>849</v>
      </c>
      <c r="I1205" s="1" t="s">
        <v>47</v>
      </c>
      <c r="J1205" t="s">
        <v>48</v>
      </c>
      <c r="K1205" t="s">
        <v>49</v>
      </c>
      <c r="L1205" s="1">
        <v>39830</v>
      </c>
      <c r="M1205">
        <v>63</v>
      </c>
      <c r="N1205">
        <v>33</v>
      </c>
      <c r="O1205">
        <v>40</v>
      </c>
      <c r="P1205">
        <v>1.9E-3</v>
      </c>
      <c r="Q1205">
        <v>9.3100000000000002E-2</v>
      </c>
      <c r="R1205">
        <v>0.1</v>
      </c>
      <c r="S1205">
        <v>0.64</v>
      </c>
      <c r="T1205" s="1">
        <v>4</v>
      </c>
      <c r="U1205" s="1">
        <v>4</v>
      </c>
      <c r="V1205" s="1">
        <v>0</v>
      </c>
      <c r="W1205" s="1" t="s">
        <v>49</v>
      </c>
      <c r="AC1205" s="1" t="s">
        <v>50</v>
      </c>
      <c r="AD1205" s="1">
        <v>4</v>
      </c>
      <c r="AE1205">
        <v>0.69304200000000005</v>
      </c>
      <c r="AF1205" s="1">
        <v>2.915556</v>
      </c>
      <c r="AG1205" s="1" t="s">
        <v>49</v>
      </c>
    </row>
    <row r="1206" spans="1:37" x14ac:dyDescent="0.25">
      <c r="A1206" t="s">
        <v>499</v>
      </c>
      <c r="B1206">
        <v>1009030</v>
      </c>
      <c r="C1206">
        <v>2015</v>
      </c>
      <c r="D1206" t="s">
        <v>43</v>
      </c>
      <c r="E1206" t="s">
        <v>44</v>
      </c>
      <c r="F1206" t="s">
        <v>45</v>
      </c>
      <c r="G1206" s="1" t="s">
        <v>851</v>
      </c>
      <c r="I1206" s="1" t="s">
        <v>47</v>
      </c>
      <c r="J1206" t="s">
        <v>48</v>
      </c>
      <c r="K1206" t="s">
        <v>49</v>
      </c>
      <c r="L1206" s="1">
        <v>42466</v>
      </c>
      <c r="M1206">
        <v>13</v>
      </c>
      <c r="N1206">
        <v>24.75</v>
      </c>
      <c r="O1206">
        <v>36.950000000000003</v>
      </c>
      <c r="P1206">
        <v>4.3608000000000001E-2</v>
      </c>
      <c r="Q1206">
        <v>0.58333000000000002</v>
      </c>
      <c r="R1206">
        <v>6.9959999999999996E-3</v>
      </c>
      <c r="S1206">
        <v>0.53290099999999996</v>
      </c>
      <c r="T1206" s="1">
        <v>4</v>
      </c>
      <c r="U1206" s="1">
        <v>11</v>
      </c>
      <c r="V1206" s="1">
        <v>0</v>
      </c>
      <c r="W1206" s="1" t="s">
        <v>49</v>
      </c>
      <c r="AC1206" s="1" t="s">
        <v>50</v>
      </c>
      <c r="AD1206" s="1">
        <v>11</v>
      </c>
      <c r="AE1206">
        <v>1.6427864000000001</v>
      </c>
      <c r="AF1206" s="1">
        <v>0.67955359999999998</v>
      </c>
      <c r="AG1206" s="1" t="s">
        <v>49</v>
      </c>
    </row>
    <row r="1207" spans="1:37" x14ac:dyDescent="0.25">
      <c r="A1207" t="s">
        <v>793</v>
      </c>
      <c r="B1207">
        <v>1009391</v>
      </c>
      <c r="C1207">
        <v>2015</v>
      </c>
      <c r="D1207" t="s">
        <v>43</v>
      </c>
      <c r="E1207" t="s">
        <v>44</v>
      </c>
      <c r="F1207" t="s">
        <v>45</v>
      </c>
      <c r="G1207" s="1" t="s">
        <v>851</v>
      </c>
      <c r="I1207" s="1" t="s">
        <v>62</v>
      </c>
      <c r="K1207" t="s">
        <v>49</v>
      </c>
      <c r="L1207" s="1">
        <v>1421623.301</v>
      </c>
      <c r="M1207">
        <v>85.263157899999996</v>
      </c>
      <c r="N1207">
        <v>27.6</v>
      </c>
      <c r="O1207">
        <v>36.25</v>
      </c>
      <c r="P1207">
        <v>2.8861000000000001E-2</v>
      </c>
      <c r="Q1207">
        <v>2.8861000000000001E-2</v>
      </c>
      <c r="R1207">
        <v>0.31748199999999999</v>
      </c>
      <c r="S1207">
        <v>0.31748199999999999</v>
      </c>
      <c r="T1207" s="1">
        <v>73</v>
      </c>
      <c r="U1207" s="1">
        <v>28</v>
      </c>
      <c r="V1207" s="1">
        <v>27</v>
      </c>
      <c r="W1207" s="1" t="s">
        <v>49</v>
      </c>
      <c r="AC1207" s="1" t="s">
        <v>50</v>
      </c>
      <c r="AD1207" s="1">
        <v>28</v>
      </c>
      <c r="AE1207">
        <v>11.081453</v>
      </c>
      <c r="AF1207" s="1">
        <v>44.495894999999997</v>
      </c>
      <c r="AG1207" s="1" t="s">
        <v>49</v>
      </c>
    </row>
    <row r="1208" spans="1:37" x14ac:dyDescent="0.25">
      <c r="A1208" t="s">
        <v>796</v>
      </c>
      <c r="B1208">
        <v>1009390</v>
      </c>
      <c r="C1208">
        <v>2015</v>
      </c>
      <c r="D1208" t="s">
        <v>43</v>
      </c>
      <c r="E1208" t="s">
        <v>44</v>
      </c>
      <c r="F1208" t="s">
        <v>45</v>
      </c>
      <c r="G1208" s="1" t="s">
        <v>851</v>
      </c>
      <c r="I1208" s="1" t="s">
        <v>62</v>
      </c>
      <c r="K1208" t="s">
        <v>49</v>
      </c>
      <c r="L1208" s="1">
        <v>614077.89800000004</v>
      </c>
      <c r="M1208">
        <v>97</v>
      </c>
      <c r="N1208">
        <v>33</v>
      </c>
      <c r="O1208">
        <v>46.896999999999998</v>
      </c>
      <c r="P1208">
        <v>4.7999999999999996E-3</v>
      </c>
      <c r="Q1208">
        <v>4.7999999999999996E-3</v>
      </c>
      <c r="R1208">
        <v>0.66849999999999998</v>
      </c>
      <c r="S1208">
        <v>0.66849999999999998</v>
      </c>
      <c r="T1208" s="1">
        <v>27</v>
      </c>
      <c r="U1208" s="1">
        <v>5</v>
      </c>
      <c r="V1208" s="1">
        <v>0</v>
      </c>
      <c r="W1208" s="1" t="s">
        <v>50</v>
      </c>
      <c r="X1208" s="1">
        <v>3</v>
      </c>
      <c r="Y1208">
        <v>0.1456586</v>
      </c>
      <c r="Z1208">
        <v>7.4047755999999998</v>
      </c>
      <c r="AA1208">
        <v>0</v>
      </c>
      <c r="AB1208" s="1">
        <v>0</v>
      </c>
      <c r="AC1208" s="1" t="s">
        <v>49</v>
      </c>
      <c r="AG1208" s="1" t="s">
        <v>50</v>
      </c>
      <c r="AH1208" s="1">
        <v>2</v>
      </c>
      <c r="AI1208">
        <v>2.9</v>
      </c>
      <c r="AJ1208" s="1">
        <v>0.01</v>
      </c>
      <c r="AK1208">
        <v>0</v>
      </c>
    </row>
    <row r="1209" spans="1:37" x14ac:dyDescent="0.25">
      <c r="A1209" t="s">
        <v>491</v>
      </c>
      <c r="B1209">
        <v>1008290</v>
      </c>
      <c r="C1209">
        <v>2015</v>
      </c>
      <c r="D1209" t="s">
        <v>43</v>
      </c>
      <c r="E1209" t="s">
        <v>44</v>
      </c>
      <c r="F1209" t="s">
        <v>45</v>
      </c>
      <c r="G1209" s="1" t="s">
        <v>851</v>
      </c>
      <c r="I1209" s="1" t="s">
        <v>47</v>
      </c>
      <c r="J1209" t="s">
        <v>86</v>
      </c>
      <c r="K1209" t="s">
        <v>49</v>
      </c>
      <c r="L1209" s="1">
        <v>6844.82</v>
      </c>
      <c r="M1209">
        <v>93.13</v>
      </c>
      <c r="N1209">
        <v>24.58</v>
      </c>
      <c r="O1209">
        <v>70.06</v>
      </c>
      <c r="P1209">
        <v>4.6299999999999996E-3</v>
      </c>
      <c r="Q1209">
        <v>4.6299999999999996E-3</v>
      </c>
      <c r="R1209">
        <v>0.31675999999999999</v>
      </c>
      <c r="S1209">
        <v>0.31675999999999999</v>
      </c>
      <c r="T1209" s="1">
        <v>1</v>
      </c>
      <c r="U1209" s="1">
        <v>0</v>
      </c>
      <c r="V1209" s="1">
        <v>0</v>
      </c>
      <c r="W1209" s="1" t="s">
        <v>49</v>
      </c>
      <c r="AC1209" s="1" t="s">
        <v>50</v>
      </c>
      <c r="AD1209" s="1">
        <v>0</v>
      </c>
      <c r="AE1209">
        <v>2.962E-2</v>
      </c>
      <c r="AF1209" s="1">
        <v>0.73963000000000001</v>
      </c>
      <c r="AG1209" s="1" t="s">
        <v>49</v>
      </c>
    </row>
    <row r="1210" spans="1:37" x14ac:dyDescent="0.25">
      <c r="A1210" t="s">
        <v>491</v>
      </c>
      <c r="B1210">
        <v>1008290</v>
      </c>
      <c r="C1210">
        <v>2015</v>
      </c>
      <c r="D1210" t="s">
        <v>43</v>
      </c>
      <c r="E1210" t="s">
        <v>44</v>
      </c>
      <c r="F1210" t="s">
        <v>45</v>
      </c>
      <c r="G1210" s="1" t="s">
        <v>851</v>
      </c>
      <c r="I1210" s="1" t="s">
        <v>62</v>
      </c>
      <c r="K1210" t="s">
        <v>49</v>
      </c>
      <c r="L1210" s="1">
        <v>33675.33</v>
      </c>
      <c r="M1210">
        <v>93.13</v>
      </c>
      <c r="N1210">
        <v>24.58</v>
      </c>
      <c r="O1210">
        <v>70.06</v>
      </c>
      <c r="P1210">
        <v>4.6299999999999996E-3</v>
      </c>
      <c r="Q1210">
        <v>4.6299999999999996E-3</v>
      </c>
      <c r="R1210">
        <v>0.31675999999999999</v>
      </c>
      <c r="S1210">
        <v>0.31675999999999999</v>
      </c>
      <c r="T1210" s="1">
        <v>3</v>
      </c>
      <c r="U1210" s="1">
        <v>2</v>
      </c>
      <c r="V1210" s="1">
        <v>2</v>
      </c>
      <c r="W1210" s="1" t="s">
        <v>49</v>
      </c>
      <c r="AC1210" s="1" t="s">
        <v>50</v>
      </c>
      <c r="AD1210" s="1">
        <v>0</v>
      </c>
      <c r="AE1210">
        <v>8.6669999999999997E-2</v>
      </c>
      <c r="AF1210" s="1">
        <v>2.1640600000000001</v>
      </c>
      <c r="AG1210" s="1" t="s">
        <v>50</v>
      </c>
      <c r="AH1210" s="1">
        <v>2</v>
      </c>
      <c r="AI1210">
        <v>15.44313</v>
      </c>
      <c r="AJ1210" s="1">
        <v>7.5539999999999996E-2</v>
      </c>
      <c r="AK1210">
        <v>3.0000000000000001E-5</v>
      </c>
    </row>
    <row r="1211" spans="1:37" x14ac:dyDescent="0.25">
      <c r="A1211" t="s">
        <v>508</v>
      </c>
      <c r="B1211">
        <v>1009718</v>
      </c>
      <c r="C1211">
        <v>2015</v>
      </c>
      <c r="D1211" t="s">
        <v>43</v>
      </c>
      <c r="E1211" t="s">
        <v>44</v>
      </c>
      <c r="F1211" t="s">
        <v>45</v>
      </c>
      <c r="G1211" s="1" t="s">
        <v>851</v>
      </c>
      <c r="I1211" s="1" t="s">
        <v>62</v>
      </c>
      <c r="K1211" t="s">
        <v>49</v>
      </c>
      <c r="L1211" s="1">
        <v>2047</v>
      </c>
      <c r="M1211">
        <v>78.3</v>
      </c>
      <c r="N1211">
        <v>35</v>
      </c>
      <c r="O1211">
        <v>39.6</v>
      </c>
      <c r="P1211">
        <v>1E-3</v>
      </c>
      <c r="Q1211">
        <v>0.21</v>
      </c>
      <c r="R1211">
        <v>0.3</v>
      </c>
      <c r="S1211">
        <v>0.8</v>
      </c>
      <c r="T1211" s="1">
        <v>0</v>
      </c>
      <c r="U1211" s="1">
        <v>1</v>
      </c>
      <c r="V1211" s="1">
        <v>0</v>
      </c>
      <c r="W1211" s="1" t="s">
        <v>49</v>
      </c>
      <c r="AC1211" s="1" t="s">
        <v>50</v>
      </c>
      <c r="AD1211" s="1">
        <v>1</v>
      </c>
      <c r="AE1211">
        <v>2.8568000000000001E-3</v>
      </c>
      <c r="AF1211" s="1">
        <v>3.2917299999999997E-2</v>
      </c>
      <c r="AG1211" s="1" t="s">
        <v>49</v>
      </c>
    </row>
    <row r="1212" spans="1:37" x14ac:dyDescent="0.25">
      <c r="A1212" t="s">
        <v>798</v>
      </c>
      <c r="B1212">
        <v>1011659</v>
      </c>
      <c r="C1212">
        <v>2015</v>
      </c>
      <c r="D1212" t="s">
        <v>43</v>
      </c>
      <c r="E1212" t="s">
        <v>44</v>
      </c>
      <c r="F1212" t="s">
        <v>45</v>
      </c>
      <c r="G1212" s="1" t="s">
        <v>852</v>
      </c>
      <c r="I1212" s="1" t="s">
        <v>47</v>
      </c>
      <c r="J1212" t="s">
        <v>48</v>
      </c>
      <c r="K1212" t="s">
        <v>49</v>
      </c>
      <c r="L1212" s="1">
        <v>119127.03999999999</v>
      </c>
      <c r="M1212">
        <v>78</v>
      </c>
      <c r="N1212">
        <v>870</v>
      </c>
      <c r="O1212">
        <v>57</v>
      </c>
      <c r="P1212">
        <v>9.7590000000000003E-3</v>
      </c>
      <c r="Q1212">
        <v>9.7590000000000003E-3</v>
      </c>
      <c r="R1212">
        <v>0.49817899999999998</v>
      </c>
      <c r="S1212">
        <v>0.49817899999999998</v>
      </c>
      <c r="T1212" s="1">
        <v>123</v>
      </c>
      <c r="U1212" s="1">
        <v>62</v>
      </c>
      <c r="V1212" s="1">
        <v>0</v>
      </c>
      <c r="W1212" s="1" t="s">
        <v>49</v>
      </c>
      <c r="AC1212" s="1" t="s">
        <v>50</v>
      </c>
      <c r="AD1212" s="1">
        <v>62</v>
      </c>
      <c r="AE1212">
        <v>34.560413400000002</v>
      </c>
      <c r="AF1212" s="1">
        <v>642.97869779999996</v>
      </c>
      <c r="AG1212" s="1" t="s">
        <v>49</v>
      </c>
    </row>
    <row r="1213" spans="1:37" x14ac:dyDescent="0.25">
      <c r="A1213" t="s">
        <v>493</v>
      </c>
      <c r="B1213">
        <v>1008544</v>
      </c>
      <c r="C1213">
        <v>2015</v>
      </c>
      <c r="D1213" t="s">
        <v>43</v>
      </c>
      <c r="E1213" t="s">
        <v>44</v>
      </c>
      <c r="F1213" t="s">
        <v>45</v>
      </c>
      <c r="G1213" s="1" t="s">
        <v>851</v>
      </c>
      <c r="I1213" s="1" t="s">
        <v>47</v>
      </c>
      <c r="J1213" t="s">
        <v>86</v>
      </c>
      <c r="K1213" t="s">
        <v>49</v>
      </c>
      <c r="L1213" s="1">
        <v>30148.590700000001</v>
      </c>
      <c r="M1213">
        <v>57.67</v>
      </c>
      <c r="N1213">
        <v>25.33</v>
      </c>
      <c r="O1213">
        <v>42.73</v>
      </c>
      <c r="P1213">
        <v>4.0000000000000001E-3</v>
      </c>
      <c r="Q1213">
        <v>4.0000000000000001E-3</v>
      </c>
      <c r="R1213">
        <v>0.13100000000000001</v>
      </c>
      <c r="S1213">
        <v>0.13100000000000001</v>
      </c>
      <c r="T1213" s="1">
        <v>3</v>
      </c>
      <c r="U1213" s="1">
        <v>9</v>
      </c>
      <c r="V1213" s="1">
        <v>0</v>
      </c>
      <c r="W1213" s="1" t="s">
        <v>49</v>
      </c>
      <c r="AC1213" s="1" t="s">
        <v>50</v>
      </c>
      <c r="AD1213" s="1">
        <v>9</v>
      </c>
      <c r="AE1213">
        <v>0.3</v>
      </c>
      <c r="AF1213" s="1">
        <v>3.6</v>
      </c>
      <c r="AG1213" s="1" t="s">
        <v>49</v>
      </c>
    </row>
    <row r="1214" spans="1:37" x14ac:dyDescent="0.25">
      <c r="A1214" t="s">
        <v>501</v>
      </c>
      <c r="B1214">
        <v>1009039</v>
      </c>
      <c r="C1214">
        <v>2015</v>
      </c>
      <c r="D1214" t="s">
        <v>43</v>
      </c>
      <c r="E1214" t="s">
        <v>44</v>
      </c>
      <c r="F1214" t="s">
        <v>45</v>
      </c>
      <c r="G1214" s="1" t="s">
        <v>851</v>
      </c>
      <c r="I1214" s="1" t="s">
        <v>47</v>
      </c>
      <c r="J1214" t="s">
        <v>48</v>
      </c>
      <c r="K1214" t="s">
        <v>49</v>
      </c>
      <c r="L1214" s="1">
        <v>675.13502170000004</v>
      </c>
      <c r="M1214">
        <v>100</v>
      </c>
      <c r="N1214">
        <v>58</v>
      </c>
      <c r="O1214">
        <v>38</v>
      </c>
      <c r="P1214">
        <v>6.9999999999999999E-4</v>
      </c>
      <c r="Q1214">
        <v>0.1096</v>
      </c>
      <c r="R1214">
        <v>0.1303</v>
      </c>
      <c r="S1214">
        <v>0.39040000000000002</v>
      </c>
      <c r="T1214" s="1">
        <v>1</v>
      </c>
      <c r="U1214" s="1">
        <v>1</v>
      </c>
      <c r="V1214" s="1">
        <v>0</v>
      </c>
      <c r="W1214" s="1" t="s">
        <v>49</v>
      </c>
      <c r="AC1214" s="1" t="s">
        <v>50</v>
      </c>
      <c r="AD1214" s="1">
        <v>1</v>
      </c>
      <c r="AE1214">
        <v>3.1336500000000003E-2</v>
      </c>
      <c r="AF1214" s="1">
        <v>7.52438E-2</v>
      </c>
      <c r="AG1214" s="1" t="s">
        <v>49</v>
      </c>
    </row>
    <row r="1215" spans="1:37" x14ac:dyDescent="0.25">
      <c r="A1215" t="s">
        <v>800</v>
      </c>
      <c r="B1215">
        <v>1011498</v>
      </c>
      <c r="C1215">
        <v>2015</v>
      </c>
      <c r="D1215" t="s">
        <v>43</v>
      </c>
      <c r="E1215" t="s">
        <v>44</v>
      </c>
      <c r="F1215" t="s">
        <v>45</v>
      </c>
      <c r="G1215" s="1" t="s">
        <v>851</v>
      </c>
      <c r="I1215" s="1" t="s">
        <v>62</v>
      </c>
      <c r="K1215" t="s">
        <v>49</v>
      </c>
      <c r="L1215" s="1">
        <v>43442.65</v>
      </c>
      <c r="M1215">
        <v>101</v>
      </c>
      <c r="N1215">
        <v>20</v>
      </c>
      <c r="O1215">
        <v>43.4</v>
      </c>
      <c r="P1215">
        <v>0.44900000000000001</v>
      </c>
      <c r="Q1215">
        <v>0.44900000000000001</v>
      </c>
      <c r="R1215">
        <v>6.0000000000000001E-3</v>
      </c>
      <c r="S1215">
        <v>6.0000000000000001E-3</v>
      </c>
      <c r="T1215" s="1">
        <v>2</v>
      </c>
      <c r="U1215" s="1">
        <v>4</v>
      </c>
      <c r="V1215" s="1">
        <v>0</v>
      </c>
      <c r="W1215" s="1" t="s">
        <v>49</v>
      </c>
      <c r="AC1215" s="1" t="s">
        <v>50</v>
      </c>
      <c r="AD1215" s="1">
        <v>4</v>
      </c>
      <c r="AE1215">
        <v>4.1399999999999999E-2</v>
      </c>
      <c r="AF1215" s="1">
        <v>1.212</v>
      </c>
      <c r="AG1215" s="1" t="s">
        <v>49</v>
      </c>
    </row>
    <row r="1216" spans="1:37" x14ac:dyDescent="0.25">
      <c r="A1216" t="s">
        <v>823</v>
      </c>
      <c r="B1216">
        <v>1008141</v>
      </c>
      <c r="C1216">
        <v>2015</v>
      </c>
      <c r="D1216" t="s">
        <v>43</v>
      </c>
      <c r="E1216" t="s">
        <v>44</v>
      </c>
      <c r="F1216" t="s">
        <v>45</v>
      </c>
      <c r="G1216" s="1" t="s">
        <v>851</v>
      </c>
      <c r="I1216" s="1" t="s">
        <v>47</v>
      </c>
      <c r="J1216" t="s">
        <v>48</v>
      </c>
      <c r="K1216" t="s">
        <v>49</v>
      </c>
      <c r="L1216" s="1">
        <v>32060.244999999999</v>
      </c>
      <c r="M1216">
        <v>85</v>
      </c>
      <c r="N1216">
        <v>50</v>
      </c>
      <c r="O1216">
        <v>40.383696200000003</v>
      </c>
      <c r="P1216">
        <v>0</v>
      </c>
      <c r="Q1216">
        <v>7.3080999999999993E-2</v>
      </c>
      <c r="R1216">
        <v>0</v>
      </c>
      <c r="S1216">
        <v>0.35444599999999998</v>
      </c>
      <c r="T1216" s="1">
        <v>5</v>
      </c>
      <c r="U1216" s="1">
        <v>12</v>
      </c>
      <c r="V1216" s="1">
        <v>0</v>
      </c>
      <c r="W1216" s="1" t="s">
        <v>49</v>
      </c>
      <c r="AC1216" s="1" t="s">
        <v>50</v>
      </c>
      <c r="AD1216" s="1">
        <v>12</v>
      </c>
      <c r="AE1216">
        <v>2.8220000000000001</v>
      </c>
      <c r="AF1216" s="1">
        <v>4.7960000000000003</v>
      </c>
      <c r="AG1216" s="1" t="s">
        <v>49</v>
      </c>
    </row>
    <row r="1217" spans="1:37" x14ac:dyDescent="0.25">
      <c r="A1217" t="s">
        <v>496</v>
      </c>
      <c r="B1217">
        <v>1006884</v>
      </c>
      <c r="C1217">
        <v>2015</v>
      </c>
      <c r="D1217" t="s">
        <v>43</v>
      </c>
      <c r="E1217" t="s">
        <v>44</v>
      </c>
      <c r="F1217" t="s">
        <v>45</v>
      </c>
      <c r="G1217" s="1" t="s">
        <v>851</v>
      </c>
      <c r="I1217" s="1" t="s">
        <v>62</v>
      </c>
      <c r="K1217" t="s">
        <v>49</v>
      </c>
      <c r="L1217" s="1">
        <v>51706.367778599997</v>
      </c>
      <c r="M1217">
        <v>80</v>
      </c>
      <c r="N1217">
        <v>50</v>
      </c>
      <c r="O1217">
        <v>37</v>
      </c>
      <c r="P1217">
        <v>2.8999999999999998E-3</v>
      </c>
      <c r="Q1217">
        <v>2.1000000000000001E-2</v>
      </c>
      <c r="R1217">
        <v>0.62860000000000005</v>
      </c>
      <c r="S1217">
        <v>0.66830000000000001</v>
      </c>
      <c r="T1217" s="1">
        <v>20</v>
      </c>
      <c r="U1217" s="1">
        <v>8</v>
      </c>
      <c r="V1217" s="1">
        <v>0</v>
      </c>
      <c r="W1217" s="1" t="s">
        <v>49</v>
      </c>
      <c r="AC1217" s="1" t="s">
        <v>50</v>
      </c>
      <c r="AD1217" s="1">
        <v>8</v>
      </c>
      <c r="AE1217">
        <v>0.29157529999999998</v>
      </c>
      <c r="AF1217" s="1">
        <v>0.64940070000000005</v>
      </c>
      <c r="AG1217" s="1" t="s">
        <v>49</v>
      </c>
    </row>
    <row r="1218" spans="1:37" x14ac:dyDescent="0.25">
      <c r="A1218" t="s">
        <v>828</v>
      </c>
      <c r="B1218">
        <v>1010588</v>
      </c>
      <c r="C1218">
        <v>2015</v>
      </c>
      <c r="D1218" t="s">
        <v>43</v>
      </c>
      <c r="E1218" t="s">
        <v>44</v>
      </c>
      <c r="F1218" t="s">
        <v>45</v>
      </c>
      <c r="G1218" s="1" t="s">
        <v>851</v>
      </c>
      <c r="I1218" s="1" t="s">
        <v>47</v>
      </c>
      <c r="J1218" t="s">
        <v>829</v>
      </c>
      <c r="K1218" t="s">
        <v>49</v>
      </c>
      <c r="L1218" s="1">
        <v>109272</v>
      </c>
      <c r="M1218">
        <v>83.422226300000005</v>
      </c>
      <c r="N1218">
        <v>85.333333300000007</v>
      </c>
      <c r="O1218">
        <v>44.8</v>
      </c>
      <c r="P1218">
        <v>3.5E-4</v>
      </c>
      <c r="Q1218">
        <v>3.4799999999999998E-2</v>
      </c>
      <c r="R1218">
        <v>0.1701</v>
      </c>
      <c r="S1218">
        <v>0.93569999999999998</v>
      </c>
      <c r="T1218" s="1">
        <v>6</v>
      </c>
      <c r="U1218" s="1">
        <v>21</v>
      </c>
      <c r="V1218" s="1">
        <v>0</v>
      </c>
      <c r="W1218" s="1" t="s">
        <v>49</v>
      </c>
      <c r="AC1218" s="1" t="s">
        <v>49</v>
      </c>
      <c r="AG1218" s="1" t="s">
        <v>50</v>
      </c>
      <c r="AH1218" s="1">
        <v>21</v>
      </c>
      <c r="AI1218">
        <v>647.91</v>
      </c>
      <c r="AJ1218" s="1">
        <v>0.3614</v>
      </c>
      <c r="AK1218">
        <v>5.6999999999999998E-4</v>
      </c>
    </row>
    <row r="1219" spans="1:37" x14ac:dyDescent="0.25">
      <c r="A1219" t="s">
        <v>812</v>
      </c>
      <c r="B1219">
        <v>1009846</v>
      </c>
      <c r="C1219">
        <v>2015</v>
      </c>
      <c r="D1219" t="s">
        <v>43</v>
      </c>
      <c r="E1219" t="s">
        <v>44</v>
      </c>
      <c r="F1219" t="s">
        <v>45</v>
      </c>
      <c r="G1219" s="1" t="s">
        <v>851</v>
      </c>
      <c r="I1219" s="1" t="s">
        <v>62</v>
      </c>
      <c r="K1219" t="s">
        <v>49</v>
      </c>
      <c r="L1219" s="1">
        <v>8105.2264999999998</v>
      </c>
      <c r="M1219">
        <v>51</v>
      </c>
      <c r="N1219">
        <v>26</v>
      </c>
      <c r="O1219">
        <v>38.54</v>
      </c>
      <c r="P1219">
        <v>7.0600000000000003E-3</v>
      </c>
      <c r="Q1219">
        <v>7.0600000000000003E-3</v>
      </c>
      <c r="R1219">
        <v>0.36429</v>
      </c>
      <c r="S1219">
        <v>0.36429</v>
      </c>
      <c r="T1219" s="1">
        <v>1</v>
      </c>
      <c r="U1219" s="1">
        <v>2</v>
      </c>
      <c r="V1219" s="1">
        <v>0</v>
      </c>
      <c r="W1219" s="1" t="s">
        <v>49</v>
      </c>
      <c r="AC1219" s="1" t="s">
        <v>50</v>
      </c>
      <c r="AD1219" s="1">
        <v>2</v>
      </c>
      <c r="AE1219">
        <v>3.2655999999999998E-2</v>
      </c>
      <c r="AF1219" s="1">
        <v>0.70845429999999998</v>
      </c>
      <c r="AG1219" s="1" t="s">
        <v>49</v>
      </c>
    </row>
    <row r="1220" spans="1:37" x14ac:dyDescent="0.25">
      <c r="A1220" t="s">
        <v>742</v>
      </c>
      <c r="B1220">
        <v>1009813</v>
      </c>
      <c r="C1220">
        <v>2015</v>
      </c>
      <c r="D1220" t="s">
        <v>43</v>
      </c>
      <c r="E1220" t="s">
        <v>44</v>
      </c>
      <c r="F1220" t="s">
        <v>45</v>
      </c>
      <c r="G1220" s="1" t="s">
        <v>851</v>
      </c>
      <c r="I1220" s="1" t="s">
        <v>47</v>
      </c>
      <c r="J1220" t="s">
        <v>48</v>
      </c>
      <c r="K1220" t="s">
        <v>49</v>
      </c>
      <c r="L1220" s="1">
        <v>17710</v>
      </c>
      <c r="M1220">
        <v>70</v>
      </c>
      <c r="N1220">
        <v>30</v>
      </c>
      <c r="O1220">
        <v>35.700000000000003</v>
      </c>
      <c r="P1220">
        <v>4.0000000000000001E-3</v>
      </c>
      <c r="Q1220">
        <v>4.0000000000000001E-3</v>
      </c>
      <c r="R1220">
        <v>0.30099999999999999</v>
      </c>
      <c r="S1220">
        <v>0.30099999999999999</v>
      </c>
      <c r="T1220" s="1">
        <v>0</v>
      </c>
      <c r="U1220" s="1">
        <v>3</v>
      </c>
      <c r="V1220" s="1">
        <v>0</v>
      </c>
      <c r="W1220" s="1" t="s">
        <v>49</v>
      </c>
      <c r="AC1220" s="1" t="s">
        <v>50</v>
      </c>
      <c r="AD1220" s="1">
        <v>3</v>
      </c>
      <c r="AE1220">
        <v>0.1</v>
      </c>
      <c r="AF1220" s="1">
        <v>0.94</v>
      </c>
      <c r="AG1220" s="1" t="s">
        <v>49</v>
      </c>
    </row>
    <row r="1221" spans="1:37" x14ac:dyDescent="0.25">
      <c r="A1221" t="s">
        <v>806</v>
      </c>
      <c r="B1221">
        <v>1008836</v>
      </c>
      <c r="C1221">
        <v>2015</v>
      </c>
      <c r="D1221" t="s">
        <v>43</v>
      </c>
      <c r="E1221" t="s">
        <v>44</v>
      </c>
      <c r="F1221" t="s">
        <v>45</v>
      </c>
      <c r="G1221" s="1" t="s">
        <v>851</v>
      </c>
      <c r="I1221" s="1" t="s">
        <v>62</v>
      </c>
      <c r="K1221" t="s">
        <v>49</v>
      </c>
      <c r="L1221" s="1">
        <v>265720</v>
      </c>
      <c r="M1221">
        <v>80</v>
      </c>
      <c r="N1221">
        <v>50</v>
      </c>
      <c r="O1221">
        <v>40.752222199999999</v>
      </c>
      <c r="P1221">
        <v>1E-3</v>
      </c>
      <c r="Q1221">
        <v>4.0000000000000001E-3</v>
      </c>
      <c r="R1221">
        <v>0.69</v>
      </c>
      <c r="S1221">
        <v>0.73499999999999999</v>
      </c>
      <c r="T1221" s="1">
        <v>11</v>
      </c>
      <c r="U1221" s="1">
        <v>49</v>
      </c>
      <c r="V1221" s="1">
        <v>0</v>
      </c>
      <c r="W1221" s="1" t="s">
        <v>50</v>
      </c>
      <c r="X1221" s="1">
        <v>5</v>
      </c>
      <c r="Y1221">
        <v>0.83873739999999997</v>
      </c>
      <c r="Z1221">
        <v>1.6242008999999999</v>
      </c>
      <c r="AA1221">
        <v>4.2042000000000003E-2</v>
      </c>
      <c r="AB1221" s="1">
        <v>8.1413600000000003E-2</v>
      </c>
      <c r="AC1221" s="1" t="s">
        <v>50</v>
      </c>
      <c r="AD1221" s="1">
        <v>3</v>
      </c>
      <c r="AE1221">
        <v>2.7266599999999998E-2</v>
      </c>
      <c r="AF1221" s="1">
        <v>5.5387600000000002E-2</v>
      </c>
      <c r="AG1221" s="1" t="s">
        <v>50</v>
      </c>
      <c r="AH1221" s="1">
        <v>11</v>
      </c>
      <c r="AI1221">
        <v>4.7599999999999998E-5</v>
      </c>
      <c r="AJ1221" s="1">
        <v>4.104E-4</v>
      </c>
      <c r="AK1221">
        <v>9.9999999999999995E-8</v>
      </c>
    </row>
    <row r="1222" spans="1:37" x14ac:dyDescent="0.25">
      <c r="A1222" t="s">
        <v>741</v>
      </c>
      <c r="B1222">
        <v>1008700</v>
      </c>
      <c r="C1222">
        <v>2015</v>
      </c>
      <c r="D1222" t="s">
        <v>43</v>
      </c>
      <c r="E1222" t="s">
        <v>44</v>
      </c>
      <c r="F1222" t="s">
        <v>45</v>
      </c>
      <c r="G1222" s="1" t="s">
        <v>851</v>
      </c>
      <c r="I1222" s="1" t="s">
        <v>47</v>
      </c>
      <c r="J1222" t="s">
        <v>86</v>
      </c>
      <c r="K1222" t="s">
        <v>49</v>
      </c>
      <c r="L1222" s="1">
        <v>79099.791700000002</v>
      </c>
      <c r="M1222">
        <v>75.900000000000006</v>
      </c>
      <c r="N1222">
        <v>40.799999999999997</v>
      </c>
      <c r="O1222">
        <v>36.83</v>
      </c>
      <c r="P1222">
        <v>1E-3</v>
      </c>
      <c r="Q1222">
        <v>4.2999999999999997E-2</v>
      </c>
      <c r="R1222">
        <v>7.3999999999999996E-2</v>
      </c>
      <c r="S1222">
        <v>0.41799999999999998</v>
      </c>
      <c r="T1222" s="1">
        <v>55</v>
      </c>
      <c r="U1222" s="1">
        <v>39</v>
      </c>
      <c r="V1222" s="1">
        <v>0</v>
      </c>
      <c r="W1222" s="1" t="s">
        <v>49</v>
      </c>
      <c r="AC1222" s="1" t="s">
        <v>50</v>
      </c>
      <c r="AD1222" s="1">
        <v>39</v>
      </c>
      <c r="AE1222">
        <v>0.6</v>
      </c>
      <c r="AF1222" s="1">
        <v>4.5999999999999996</v>
      </c>
      <c r="AG1222" s="1" t="s">
        <v>49</v>
      </c>
    </row>
    <row r="1223" spans="1:37" x14ac:dyDescent="0.25">
      <c r="A1223" t="s">
        <v>497</v>
      </c>
      <c r="B1223">
        <v>1009240</v>
      </c>
      <c r="C1223">
        <v>2015</v>
      </c>
      <c r="D1223" t="s">
        <v>43</v>
      </c>
      <c r="E1223" t="s">
        <v>44</v>
      </c>
      <c r="F1223" t="s">
        <v>45</v>
      </c>
      <c r="G1223" s="1" t="s">
        <v>851</v>
      </c>
      <c r="I1223" s="1" t="s">
        <v>47</v>
      </c>
      <c r="J1223" t="s">
        <v>48</v>
      </c>
      <c r="K1223" t="s">
        <v>49</v>
      </c>
      <c r="L1223" s="1">
        <v>7971</v>
      </c>
      <c r="M1223">
        <v>32</v>
      </c>
      <c r="N1223">
        <v>35</v>
      </c>
      <c r="O1223">
        <v>23</v>
      </c>
      <c r="P1223">
        <v>1.9400000000000001E-2</v>
      </c>
      <c r="Q1223">
        <v>2.3099999999999999E-2</v>
      </c>
      <c r="R1223">
        <v>0.56000000000000005</v>
      </c>
      <c r="S1223">
        <v>0.82</v>
      </c>
      <c r="T1223" s="1">
        <v>2</v>
      </c>
      <c r="U1223" s="1">
        <v>2</v>
      </c>
      <c r="V1223" s="1">
        <v>0</v>
      </c>
      <c r="W1223" s="1" t="s">
        <v>49</v>
      </c>
      <c r="AC1223" s="1" t="s">
        <v>50</v>
      </c>
      <c r="AD1223" s="1">
        <v>2</v>
      </c>
      <c r="AE1223">
        <v>0.18412999999999999</v>
      </c>
      <c r="AF1223" s="1">
        <v>1.6181129999999999</v>
      </c>
      <c r="AG1223" s="1" t="s">
        <v>49</v>
      </c>
    </row>
    <row r="1224" spans="1:37" x14ac:dyDescent="0.25">
      <c r="A1224" t="s">
        <v>793</v>
      </c>
      <c r="B1224">
        <v>1009391</v>
      </c>
      <c r="C1224">
        <v>2015</v>
      </c>
      <c r="D1224" t="s">
        <v>43</v>
      </c>
      <c r="E1224" t="s">
        <v>44</v>
      </c>
      <c r="F1224" t="s">
        <v>45</v>
      </c>
      <c r="G1224" s="1" t="s">
        <v>853</v>
      </c>
      <c r="I1224" s="1" t="s">
        <v>62</v>
      </c>
      <c r="K1224" t="s">
        <v>49</v>
      </c>
      <c r="L1224" s="1">
        <v>1049034.6599999999</v>
      </c>
      <c r="M1224">
        <v>69.7</v>
      </c>
      <c r="N1224">
        <v>30.3</v>
      </c>
      <c r="O1224">
        <v>44.9</v>
      </c>
      <c r="P1224">
        <v>0.1431</v>
      </c>
      <c r="Q1224">
        <v>0.1431</v>
      </c>
      <c r="R1224">
        <v>0.49509999999999998</v>
      </c>
      <c r="S1224">
        <v>0.49509999999999998</v>
      </c>
      <c r="T1224" s="1">
        <v>131</v>
      </c>
      <c r="U1224" s="1">
        <v>10</v>
      </c>
      <c r="V1224" s="1">
        <v>10</v>
      </c>
      <c r="W1224" s="1" t="s">
        <v>50</v>
      </c>
      <c r="X1224" s="1">
        <v>1</v>
      </c>
      <c r="Y1224">
        <v>0.31928800000000002</v>
      </c>
      <c r="Z1224">
        <v>0.4032287</v>
      </c>
      <c r="AA1224">
        <v>6.5161000000000004E-3</v>
      </c>
      <c r="AB1224" s="1">
        <v>8.2290999999999996E-3</v>
      </c>
      <c r="AC1224" s="1" t="s">
        <v>50</v>
      </c>
      <c r="AD1224" s="1">
        <v>5</v>
      </c>
      <c r="AE1224">
        <v>55.574738799999999</v>
      </c>
      <c r="AF1224" s="1">
        <v>70.185310799999996</v>
      </c>
      <c r="AG1224" s="1" t="s">
        <v>50</v>
      </c>
      <c r="AH1224" s="1">
        <v>4</v>
      </c>
      <c r="AI1224">
        <v>228.41087469999999</v>
      </c>
      <c r="AJ1224" s="1">
        <v>0.38303179999999998</v>
      </c>
      <c r="AK1224">
        <v>3.6299999999999999E-4</v>
      </c>
    </row>
    <row r="1225" spans="1:37" x14ac:dyDescent="0.25">
      <c r="A1225" t="s">
        <v>796</v>
      </c>
      <c r="B1225">
        <v>1009390</v>
      </c>
      <c r="C1225">
        <v>2015</v>
      </c>
      <c r="D1225" t="s">
        <v>43</v>
      </c>
      <c r="E1225" t="s">
        <v>44</v>
      </c>
      <c r="F1225" t="s">
        <v>45</v>
      </c>
      <c r="G1225" s="1" t="s">
        <v>853</v>
      </c>
      <c r="I1225" s="1" t="s">
        <v>62</v>
      </c>
      <c r="K1225" t="s">
        <v>49</v>
      </c>
      <c r="L1225" s="1">
        <v>1594746.5024999999</v>
      </c>
      <c r="M1225">
        <v>84</v>
      </c>
      <c r="N1225">
        <v>42</v>
      </c>
      <c r="O1225">
        <v>36.482504400000003</v>
      </c>
      <c r="P1225">
        <v>0.57909999999999995</v>
      </c>
      <c r="Q1225">
        <v>0.57909999999999995</v>
      </c>
      <c r="R1225">
        <v>6.5600000000000006E-2</v>
      </c>
      <c r="S1225">
        <v>6.5600000000000006E-2</v>
      </c>
      <c r="T1225" s="1">
        <v>239</v>
      </c>
      <c r="U1225" s="1">
        <v>15</v>
      </c>
      <c r="V1225" s="1">
        <v>0</v>
      </c>
      <c r="W1225" s="1" t="s">
        <v>50</v>
      </c>
      <c r="X1225" s="1">
        <v>9</v>
      </c>
      <c r="Y1225">
        <v>8.2522202</v>
      </c>
      <c r="Z1225">
        <v>0.34122160000000001</v>
      </c>
      <c r="AA1225">
        <v>0</v>
      </c>
      <c r="AB1225" s="1">
        <v>0</v>
      </c>
      <c r="AC1225" s="1" t="s">
        <v>50</v>
      </c>
      <c r="AD1225" s="1">
        <v>1</v>
      </c>
      <c r="AE1225">
        <v>0</v>
      </c>
      <c r="AF1225" s="1">
        <v>0</v>
      </c>
      <c r="AG1225" s="1" t="s">
        <v>50</v>
      </c>
      <c r="AH1225" s="1">
        <v>5</v>
      </c>
      <c r="AI1225">
        <v>2.2000000000000002</v>
      </c>
      <c r="AJ1225" s="1">
        <v>0</v>
      </c>
      <c r="AK1225">
        <v>0</v>
      </c>
    </row>
    <row r="1226" spans="1:37" x14ac:dyDescent="0.25">
      <c r="A1226" t="s">
        <v>814</v>
      </c>
      <c r="B1226">
        <v>1007037</v>
      </c>
      <c r="C1226">
        <v>2015</v>
      </c>
      <c r="D1226" t="s">
        <v>43</v>
      </c>
      <c r="E1226" t="s">
        <v>44</v>
      </c>
      <c r="F1226" t="s">
        <v>45</v>
      </c>
      <c r="G1226" s="1" t="s">
        <v>853</v>
      </c>
      <c r="I1226" s="1" t="s">
        <v>62</v>
      </c>
      <c r="K1226" t="s">
        <v>49</v>
      </c>
      <c r="L1226" s="1">
        <v>17316.22</v>
      </c>
      <c r="M1226">
        <v>40</v>
      </c>
      <c r="N1226">
        <v>25</v>
      </c>
      <c r="O1226">
        <v>20.8333333</v>
      </c>
      <c r="P1226">
        <v>0.01</v>
      </c>
      <c r="Q1226">
        <v>0.01</v>
      </c>
      <c r="R1226">
        <v>0.69699999999999995</v>
      </c>
      <c r="S1226">
        <v>0.69699999999999995</v>
      </c>
      <c r="T1226" s="1">
        <v>27</v>
      </c>
      <c r="U1226" s="1">
        <v>8</v>
      </c>
      <c r="V1226" s="1">
        <v>0</v>
      </c>
      <c r="W1226" s="1" t="s">
        <v>49</v>
      </c>
      <c r="AC1226" s="1" t="s">
        <v>50</v>
      </c>
      <c r="AD1226" s="1">
        <v>8</v>
      </c>
      <c r="AE1226">
        <v>9.8665600000000006E-2</v>
      </c>
      <c r="AF1226" s="1">
        <v>0.26795360000000001</v>
      </c>
      <c r="AG1226" s="1" t="s">
        <v>49</v>
      </c>
    </row>
    <row r="1227" spans="1:37" x14ac:dyDescent="0.25">
      <c r="A1227" t="s">
        <v>798</v>
      </c>
      <c r="B1227">
        <v>1011659</v>
      </c>
      <c r="C1227">
        <v>2015</v>
      </c>
      <c r="D1227" t="s">
        <v>43</v>
      </c>
      <c r="E1227" t="s">
        <v>44</v>
      </c>
      <c r="F1227" t="s">
        <v>45</v>
      </c>
      <c r="G1227" s="1" t="s">
        <v>854</v>
      </c>
      <c r="I1227" s="1" t="s">
        <v>47</v>
      </c>
      <c r="J1227" t="s">
        <v>48</v>
      </c>
      <c r="K1227" t="s">
        <v>49</v>
      </c>
      <c r="L1227" s="1">
        <v>116312.92</v>
      </c>
      <c r="M1227">
        <v>40</v>
      </c>
      <c r="N1227">
        <v>98</v>
      </c>
      <c r="O1227">
        <v>51</v>
      </c>
      <c r="P1227">
        <v>7.0500000000000001E-4</v>
      </c>
      <c r="Q1227">
        <v>7.0500000000000001E-4</v>
      </c>
      <c r="R1227">
        <v>0.22705800000000001</v>
      </c>
      <c r="S1227">
        <v>0.22705800000000001</v>
      </c>
      <c r="T1227" s="1">
        <v>2</v>
      </c>
      <c r="U1227" s="1">
        <v>5</v>
      </c>
      <c r="V1227" s="1">
        <v>0</v>
      </c>
      <c r="W1227" s="1" t="s">
        <v>49</v>
      </c>
      <c r="AC1227" s="1" t="s">
        <v>50</v>
      </c>
      <c r="AD1227" s="1">
        <v>5</v>
      </c>
      <c r="AE1227">
        <v>5.6486000000000001E-3</v>
      </c>
      <c r="AF1227" s="1">
        <v>0.6628946</v>
      </c>
      <c r="AG1227" s="1" t="s">
        <v>49</v>
      </c>
    </row>
    <row r="1228" spans="1:37" x14ac:dyDescent="0.25">
      <c r="A1228" t="s">
        <v>823</v>
      </c>
      <c r="B1228">
        <v>1008141</v>
      </c>
      <c r="C1228">
        <v>2015</v>
      </c>
      <c r="D1228" t="s">
        <v>43</v>
      </c>
      <c r="E1228" t="s">
        <v>44</v>
      </c>
      <c r="F1228" t="s">
        <v>45</v>
      </c>
      <c r="G1228" s="1" t="s">
        <v>853</v>
      </c>
      <c r="I1228" s="1" t="s">
        <v>47</v>
      </c>
      <c r="J1228" t="s">
        <v>48</v>
      </c>
      <c r="K1228" t="s">
        <v>49</v>
      </c>
      <c r="L1228" s="1">
        <v>15444193.936000001</v>
      </c>
      <c r="M1228">
        <v>85</v>
      </c>
      <c r="N1228">
        <v>50</v>
      </c>
      <c r="O1228">
        <v>32.322473100000003</v>
      </c>
      <c r="P1228">
        <v>0</v>
      </c>
      <c r="Q1228">
        <v>0.77523299999999995</v>
      </c>
      <c r="R1228">
        <v>0</v>
      </c>
      <c r="S1228">
        <v>2.6720000000000001E-2</v>
      </c>
      <c r="T1228" s="1">
        <v>1519</v>
      </c>
      <c r="U1228" s="1">
        <v>77</v>
      </c>
      <c r="V1228" s="1">
        <v>10</v>
      </c>
      <c r="W1228" s="1" t="s">
        <v>50</v>
      </c>
      <c r="X1228" s="1">
        <v>73</v>
      </c>
      <c r="Y1228">
        <v>10774.4320842</v>
      </c>
      <c r="Z1228">
        <v>134.86118210000001</v>
      </c>
      <c r="AA1228">
        <v>567.07537290000005</v>
      </c>
      <c r="AB1228" s="1">
        <v>7.0979570000000001</v>
      </c>
      <c r="AC1228" s="1" t="s">
        <v>50</v>
      </c>
      <c r="AD1228" s="1">
        <v>1</v>
      </c>
      <c r="AE1228">
        <v>28.864462400000001</v>
      </c>
      <c r="AF1228" s="1">
        <v>0.3612901</v>
      </c>
      <c r="AG1228" s="1" t="s">
        <v>50</v>
      </c>
      <c r="AH1228" s="1">
        <v>3</v>
      </c>
      <c r="AI1228">
        <v>1.7729336</v>
      </c>
      <c r="AJ1228" s="1">
        <v>2.21914E-2</v>
      </c>
      <c r="AK1228">
        <v>6.3079E-3</v>
      </c>
    </row>
    <row r="1229" spans="1:37" x14ac:dyDescent="0.25">
      <c r="A1229" t="s">
        <v>496</v>
      </c>
      <c r="B1229">
        <v>1006884</v>
      </c>
      <c r="C1229">
        <v>2015</v>
      </c>
      <c r="D1229" t="s">
        <v>43</v>
      </c>
      <c r="E1229" t="s">
        <v>44</v>
      </c>
      <c r="F1229" t="s">
        <v>45</v>
      </c>
      <c r="G1229" s="1" t="s">
        <v>853</v>
      </c>
      <c r="I1229" s="1" t="s">
        <v>62</v>
      </c>
      <c r="K1229" t="s">
        <v>49</v>
      </c>
      <c r="L1229" s="1">
        <v>29978.75</v>
      </c>
      <c r="M1229">
        <v>81.666666699999993</v>
      </c>
      <c r="N1229">
        <v>42.566666699999999</v>
      </c>
      <c r="O1229">
        <v>38.033333300000002</v>
      </c>
      <c r="P1229">
        <v>1E-3</v>
      </c>
      <c r="Q1229">
        <v>0.26079999999999998</v>
      </c>
      <c r="R1229">
        <v>0.51100000000000001</v>
      </c>
      <c r="S1229">
        <v>0.54990000000000006</v>
      </c>
      <c r="T1229" s="1">
        <v>5</v>
      </c>
      <c r="U1229" s="1">
        <v>7</v>
      </c>
      <c r="V1229" s="1">
        <v>0</v>
      </c>
      <c r="W1229" s="1" t="s">
        <v>49</v>
      </c>
      <c r="AC1229" s="1" t="s">
        <v>50</v>
      </c>
      <c r="AD1229" s="1">
        <v>7</v>
      </c>
      <c r="AE1229">
        <v>0.20611950000000001</v>
      </c>
      <c r="AF1229" s="1">
        <v>0.38516739999999999</v>
      </c>
      <c r="AG1229" s="1" t="s">
        <v>49</v>
      </c>
    </row>
    <row r="1230" spans="1:37" x14ac:dyDescent="0.25">
      <c r="A1230" t="s">
        <v>742</v>
      </c>
      <c r="B1230">
        <v>1009813</v>
      </c>
      <c r="C1230">
        <v>2015</v>
      </c>
      <c r="D1230" t="s">
        <v>43</v>
      </c>
      <c r="E1230" t="s">
        <v>44</v>
      </c>
      <c r="F1230" t="s">
        <v>45</v>
      </c>
      <c r="G1230" s="1" t="s">
        <v>853</v>
      </c>
      <c r="I1230" s="1" t="s">
        <v>47</v>
      </c>
      <c r="J1230" t="s">
        <v>48</v>
      </c>
      <c r="K1230" t="s">
        <v>49</v>
      </c>
      <c r="L1230" s="1">
        <v>22418</v>
      </c>
      <c r="M1230">
        <v>70</v>
      </c>
      <c r="N1230">
        <v>30</v>
      </c>
      <c r="O1230">
        <v>28</v>
      </c>
      <c r="P1230">
        <v>4.0000000000000001E-3</v>
      </c>
      <c r="Q1230">
        <v>4.0000000000000001E-3</v>
      </c>
      <c r="R1230">
        <v>0.30099999999999999</v>
      </c>
      <c r="S1230">
        <v>0.30099999999999999</v>
      </c>
      <c r="T1230" s="1">
        <v>0</v>
      </c>
      <c r="U1230" s="1">
        <v>3</v>
      </c>
      <c r="V1230" s="1">
        <v>0</v>
      </c>
      <c r="W1230" s="1" t="s">
        <v>49</v>
      </c>
      <c r="AC1230" s="1" t="s">
        <v>50</v>
      </c>
      <c r="AD1230" s="1">
        <v>3</v>
      </c>
      <c r="AE1230">
        <v>0.13</v>
      </c>
      <c r="AF1230" s="1">
        <v>1.19</v>
      </c>
      <c r="AG1230" s="1" t="s">
        <v>49</v>
      </c>
    </row>
    <row r="1231" spans="1:37" x14ac:dyDescent="0.25">
      <c r="A1231" t="s">
        <v>806</v>
      </c>
      <c r="B1231">
        <v>1008836</v>
      </c>
      <c r="C1231">
        <v>2015</v>
      </c>
      <c r="D1231" t="s">
        <v>43</v>
      </c>
      <c r="E1231" t="s">
        <v>44</v>
      </c>
      <c r="F1231" t="s">
        <v>45</v>
      </c>
      <c r="G1231" s="1" t="s">
        <v>853</v>
      </c>
      <c r="I1231" s="1" t="s">
        <v>62</v>
      </c>
      <c r="K1231" t="s">
        <v>49</v>
      </c>
      <c r="L1231" s="1">
        <v>26280</v>
      </c>
      <c r="M1231">
        <v>80</v>
      </c>
      <c r="N1231">
        <v>50</v>
      </c>
      <c r="O1231">
        <v>36</v>
      </c>
      <c r="P1231">
        <v>1E-3</v>
      </c>
      <c r="Q1231">
        <v>1E-3</v>
      </c>
      <c r="R1231">
        <v>0.67</v>
      </c>
      <c r="S1231">
        <v>0.67</v>
      </c>
      <c r="T1231" s="1">
        <v>4</v>
      </c>
      <c r="U1231" s="1">
        <v>11</v>
      </c>
      <c r="V1231" s="1">
        <v>0</v>
      </c>
      <c r="W1231" s="1" t="s">
        <v>49</v>
      </c>
      <c r="AC1231" s="1" t="s">
        <v>50</v>
      </c>
      <c r="AD1231" s="1">
        <v>6</v>
      </c>
      <c r="AE1231">
        <v>0.13610369999999999</v>
      </c>
      <c r="AF1231" s="1">
        <v>0.31055169999999999</v>
      </c>
      <c r="AG1231" s="1" t="s">
        <v>49</v>
      </c>
    </row>
    <row r="1232" spans="1:37" x14ac:dyDescent="0.25">
      <c r="A1232" t="s">
        <v>741</v>
      </c>
      <c r="B1232">
        <v>1008700</v>
      </c>
      <c r="C1232">
        <v>2015</v>
      </c>
      <c r="D1232" t="s">
        <v>43</v>
      </c>
      <c r="E1232" t="s">
        <v>44</v>
      </c>
      <c r="F1232" t="s">
        <v>45</v>
      </c>
      <c r="G1232" s="1" t="s">
        <v>853</v>
      </c>
      <c r="I1232" s="1" t="s">
        <v>47</v>
      </c>
      <c r="J1232" t="s">
        <v>86</v>
      </c>
      <c r="K1232" t="s">
        <v>49</v>
      </c>
      <c r="L1232" s="1">
        <v>5140.6972999999998</v>
      </c>
      <c r="M1232">
        <v>85</v>
      </c>
      <c r="N1232">
        <v>24</v>
      </c>
      <c r="O1232">
        <v>43.36</v>
      </c>
      <c r="P1232">
        <v>0</v>
      </c>
      <c r="Q1232">
        <v>0</v>
      </c>
      <c r="R1232">
        <v>6.0999999999999999E-2</v>
      </c>
      <c r="S1232">
        <v>6.0999999999999999E-2</v>
      </c>
      <c r="T1232" s="1">
        <v>1</v>
      </c>
      <c r="U1232" s="1">
        <v>2</v>
      </c>
      <c r="V1232" s="1">
        <v>0</v>
      </c>
      <c r="W1232" s="1" t="s">
        <v>49</v>
      </c>
      <c r="AC1232" s="1" t="s">
        <v>50</v>
      </c>
      <c r="AD1232" s="1">
        <v>2</v>
      </c>
      <c r="AE1232">
        <v>0</v>
      </c>
      <c r="AF1232" s="1">
        <v>0.6</v>
      </c>
      <c r="AG1232" s="1" t="s">
        <v>49</v>
      </c>
    </row>
    <row r="1233" spans="1:37" x14ac:dyDescent="0.25">
      <c r="A1233" t="s">
        <v>814</v>
      </c>
      <c r="B1233">
        <v>1007037</v>
      </c>
      <c r="C1233">
        <v>2015</v>
      </c>
      <c r="D1233" t="s">
        <v>43</v>
      </c>
      <c r="E1233" t="s">
        <v>44</v>
      </c>
      <c r="F1233" t="s">
        <v>45</v>
      </c>
      <c r="G1233" s="1" t="s">
        <v>855</v>
      </c>
      <c r="I1233" s="1" t="s">
        <v>62</v>
      </c>
      <c r="K1233" t="s">
        <v>49</v>
      </c>
      <c r="L1233" s="1">
        <v>353076.23787830002</v>
      </c>
      <c r="M1233">
        <v>80</v>
      </c>
      <c r="N1233">
        <v>50</v>
      </c>
      <c r="O1233">
        <v>32</v>
      </c>
      <c r="P1233">
        <v>3.0862000000000001E-2</v>
      </c>
      <c r="Q1233">
        <v>3.0862000000000001E-2</v>
      </c>
      <c r="R1233">
        <v>0.116443</v>
      </c>
      <c r="S1233">
        <v>0.116443</v>
      </c>
      <c r="T1233" s="1">
        <v>257</v>
      </c>
      <c r="U1233" s="1">
        <v>5</v>
      </c>
      <c r="V1233" s="1">
        <v>0</v>
      </c>
      <c r="W1233" s="1" t="s">
        <v>50</v>
      </c>
      <c r="X1233" s="1">
        <v>1</v>
      </c>
      <c r="Y1233">
        <v>192.6819916</v>
      </c>
      <c r="Z1233">
        <v>345.05664150000001</v>
      </c>
      <c r="AA1233">
        <v>3.9322900000000001E-2</v>
      </c>
      <c r="AB1233" s="1">
        <v>7.0419700000000002E-2</v>
      </c>
      <c r="AC1233" s="1" t="s">
        <v>49</v>
      </c>
      <c r="AG1233" s="1" t="s">
        <v>50</v>
      </c>
      <c r="AH1233" s="1">
        <v>1</v>
      </c>
      <c r="AI1233">
        <v>0.28456350000000002</v>
      </c>
      <c r="AJ1233" s="1">
        <v>1.4349999999999999E-4</v>
      </c>
      <c r="AK1233">
        <v>3.0000000000000001E-3</v>
      </c>
    </row>
    <row r="1234" spans="1:37" x14ac:dyDescent="0.25">
      <c r="A1234" t="s">
        <v>741</v>
      </c>
      <c r="B1234">
        <v>1008700</v>
      </c>
      <c r="C1234">
        <v>2015</v>
      </c>
      <c r="D1234" t="s">
        <v>43</v>
      </c>
      <c r="E1234" t="s">
        <v>44</v>
      </c>
      <c r="F1234" t="s">
        <v>45</v>
      </c>
      <c r="G1234" s="1" t="s">
        <v>856</v>
      </c>
      <c r="I1234" s="1" t="s">
        <v>47</v>
      </c>
      <c r="J1234" t="s">
        <v>86</v>
      </c>
      <c r="K1234" t="s">
        <v>49</v>
      </c>
      <c r="L1234" s="1">
        <v>16883.3148</v>
      </c>
      <c r="M1234">
        <v>85</v>
      </c>
      <c r="N1234">
        <v>24</v>
      </c>
      <c r="O1234">
        <v>31.49</v>
      </c>
      <c r="P1234">
        <v>4.0000000000000001E-3</v>
      </c>
      <c r="Q1234">
        <v>4.0000000000000001E-3</v>
      </c>
      <c r="R1234">
        <v>0.41799999999999998</v>
      </c>
      <c r="S1234">
        <v>0.41799999999999998</v>
      </c>
      <c r="T1234" s="1">
        <v>48</v>
      </c>
      <c r="U1234" s="1">
        <v>9</v>
      </c>
      <c r="V1234" s="1">
        <v>0</v>
      </c>
      <c r="W1234" s="1" t="s">
        <v>49</v>
      </c>
      <c r="AC1234" s="1" t="s">
        <v>50</v>
      </c>
      <c r="AD1234" s="1">
        <v>9</v>
      </c>
      <c r="AE1234">
        <v>0</v>
      </c>
      <c r="AF1234" s="1">
        <v>1.6</v>
      </c>
      <c r="AG1234" s="1" t="s">
        <v>49</v>
      </c>
    </row>
    <row r="1235" spans="1:37" x14ac:dyDescent="0.25">
      <c r="A1235" t="s">
        <v>814</v>
      </c>
      <c r="B1235">
        <v>1007037</v>
      </c>
      <c r="C1235">
        <v>2015</v>
      </c>
      <c r="D1235" t="s">
        <v>43</v>
      </c>
      <c r="E1235" t="s">
        <v>44</v>
      </c>
      <c r="F1235" t="s">
        <v>45</v>
      </c>
      <c r="G1235" s="1" t="s">
        <v>857</v>
      </c>
      <c r="I1235" s="1" t="s">
        <v>62</v>
      </c>
      <c r="K1235" t="s">
        <v>49</v>
      </c>
      <c r="L1235" s="1">
        <v>40910</v>
      </c>
      <c r="M1235">
        <v>7.8048780000000004</v>
      </c>
      <c r="N1235">
        <v>4.8780488000000002</v>
      </c>
      <c r="O1235">
        <v>4.2536585000000002</v>
      </c>
      <c r="P1235">
        <v>1.4E-2</v>
      </c>
      <c r="Q1235">
        <v>1.4E-2</v>
      </c>
      <c r="R1235">
        <v>0.65200000000000002</v>
      </c>
      <c r="S1235">
        <v>0.65200000000000002</v>
      </c>
      <c r="T1235" s="1">
        <v>259</v>
      </c>
      <c r="U1235" s="1">
        <v>11</v>
      </c>
      <c r="V1235" s="1">
        <v>0</v>
      </c>
      <c r="W1235" s="1" t="s">
        <v>50</v>
      </c>
      <c r="X1235" s="1">
        <v>1</v>
      </c>
      <c r="Y1235">
        <v>4.6598496999999997</v>
      </c>
      <c r="Z1235">
        <v>11.441435500000001</v>
      </c>
      <c r="AA1235">
        <v>9.5100000000000002E-4</v>
      </c>
      <c r="AB1235" s="1">
        <v>2.3349999999999998E-3</v>
      </c>
      <c r="AC1235" s="1" t="s">
        <v>50</v>
      </c>
      <c r="AD1235" s="1">
        <v>5</v>
      </c>
      <c r="AE1235">
        <v>0.16996900000000001</v>
      </c>
      <c r="AF1235" s="1">
        <v>0.4072036</v>
      </c>
      <c r="AG1235" s="1" t="s">
        <v>50</v>
      </c>
      <c r="AH1235" s="1">
        <v>1</v>
      </c>
      <c r="AI1235">
        <v>0</v>
      </c>
      <c r="AJ1235" s="1">
        <v>4.6E-6</v>
      </c>
      <c r="AK1235">
        <v>1E-4</v>
      </c>
    </row>
    <row r="1236" spans="1:37" x14ac:dyDescent="0.25">
      <c r="A1236" t="s">
        <v>493</v>
      </c>
      <c r="B1236">
        <v>1008544</v>
      </c>
      <c r="C1236">
        <v>2015</v>
      </c>
      <c r="D1236" t="s">
        <v>43</v>
      </c>
      <c r="E1236" t="s">
        <v>44</v>
      </c>
      <c r="F1236" t="s">
        <v>45</v>
      </c>
      <c r="G1236" s="1" t="s">
        <v>858</v>
      </c>
      <c r="I1236" s="1" t="s">
        <v>47</v>
      </c>
      <c r="J1236" t="s">
        <v>86</v>
      </c>
      <c r="K1236" t="s">
        <v>49</v>
      </c>
      <c r="L1236" s="1">
        <v>265423.9878</v>
      </c>
      <c r="M1236">
        <v>70</v>
      </c>
      <c r="N1236">
        <v>2</v>
      </c>
      <c r="O1236">
        <v>57.96</v>
      </c>
      <c r="P1236">
        <v>2E-3</v>
      </c>
      <c r="Q1236">
        <v>2E-3</v>
      </c>
      <c r="R1236">
        <v>7.0999999999999994E-2</v>
      </c>
      <c r="S1236">
        <v>7.0999999999999994E-2</v>
      </c>
      <c r="T1236" s="1">
        <v>4</v>
      </c>
      <c r="U1236" s="1">
        <v>13</v>
      </c>
      <c r="V1236" s="1">
        <v>0</v>
      </c>
      <c r="W1236" s="1" t="s">
        <v>50</v>
      </c>
      <c r="X1236" s="1">
        <v>13</v>
      </c>
      <c r="Y1236">
        <v>0.28810619999999998</v>
      </c>
      <c r="Z1236">
        <v>3.9148114000000001</v>
      </c>
      <c r="AA1236">
        <v>0</v>
      </c>
      <c r="AB1236" s="1">
        <v>0</v>
      </c>
      <c r="AC1236" s="1" t="s">
        <v>49</v>
      </c>
      <c r="AG1236" s="1" t="s">
        <v>50</v>
      </c>
      <c r="AH1236" s="1">
        <v>13</v>
      </c>
      <c r="AI1236">
        <v>22.6</v>
      </c>
      <c r="AJ1236" s="1">
        <v>0</v>
      </c>
      <c r="AK1236">
        <v>0</v>
      </c>
    </row>
    <row r="1237" spans="1:37" x14ac:dyDescent="0.25">
      <c r="A1237" t="s">
        <v>491</v>
      </c>
      <c r="B1237">
        <v>1008290</v>
      </c>
      <c r="C1237">
        <v>2015</v>
      </c>
      <c r="D1237" t="s">
        <v>43</v>
      </c>
      <c r="E1237" t="s">
        <v>44</v>
      </c>
      <c r="F1237" t="s">
        <v>45</v>
      </c>
      <c r="G1237" s="1" t="s">
        <v>859</v>
      </c>
      <c r="I1237" s="1" t="s">
        <v>47</v>
      </c>
      <c r="J1237" t="s">
        <v>86</v>
      </c>
      <c r="K1237" t="s">
        <v>49</v>
      </c>
      <c r="L1237" s="1">
        <v>500388.39</v>
      </c>
      <c r="M1237">
        <v>95.19</v>
      </c>
      <c r="N1237">
        <v>24.84</v>
      </c>
      <c r="O1237">
        <v>67.53</v>
      </c>
      <c r="P1237">
        <v>4.64E-3</v>
      </c>
      <c r="Q1237">
        <v>5.6699999999999997E-3</v>
      </c>
      <c r="R1237">
        <v>0.31636999999999998</v>
      </c>
      <c r="S1237">
        <v>0.44178000000000001</v>
      </c>
      <c r="T1237" s="1">
        <v>41</v>
      </c>
      <c r="U1237" s="1">
        <v>28</v>
      </c>
      <c r="V1237" s="1">
        <v>0</v>
      </c>
      <c r="W1237" s="1" t="s">
        <v>50</v>
      </c>
      <c r="X1237" s="1">
        <v>7</v>
      </c>
      <c r="Y1237">
        <v>1.56728</v>
      </c>
      <c r="Z1237">
        <v>39.010390000000001</v>
      </c>
      <c r="AA1237">
        <v>0</v>
      </c>
      <c r="AB1237" s="1">
        <v>0</v>
      </c>
      <c r="AC1237" s="1" t="s">
        <v>50</v>
      </c>
      <c r="AD1237" s="1">
        <v>21</v>
      </c>
      <c r="AE1237">
        <v>0.35321000000000002</v>
      </c>
      <c r="AF1237" s="1">
        <v>9.3102800000000006</v>
      </c>
      <c r="AG1237" s="1" t="s">
        <v>49</v>
      </c>
    </row>
    <row r="1238" spans="1:37" x14ac:dyDescent="0.25">
      <c r="A1238" t="s">
        <v>491</v>
      </c>
      <c r="B1238">
        <v>1008290</v>
      </c>
      <c r="C1238">
        <v>2015</v>
      </c>
      <c r="D1238" t="s">
        <v>43</v>
      </c>
      <c r="E1238" t="s">
        <v>44</v>
      </c>
      <c r="F1238" t="s">
        <v>45</v>
      </c>
      <c r="G1238" s="1" t="s">
        <v>859</v>
      </c>
      <c r="I1238" s="1" t="s">
        <v>62</v>
      </c>
      <c r="K1238" t="s">
        <v>49</v>
      </c>
      <c r="L1238" s="1">
        <v>269.64999999999998</v>
      </c>
      <c r="M1238">
        <v>92</v>
      </c>
      <c r="N1238">
        <v>25.6</v>
      </c>
      <c r="O1238">
        <v>64.989999999999995</v>
      </c>
      <c r="P1238">
        <v>5.6699999999999997E-3</v>
      </c>
      <c r="Q1238">
        <v>5.6699999999999997E-3</v>
      </c>
      <c r="R1238">
        <v>0.43587999999999999</v>
      </c>
      <c r="S1238">
        <v>0.43587999999999999</v>
      </c>
      <c r="T1238" s="1">
        <v>1</v>
      </c>
      <c r="U1238" s="1">
        <v>1</v>
      </c>
      <c r="V1238" s="1">
        <v>0</v>
      </c>
      <c r="W1238" s="1" t="s">
        <v>49</v>
      </c>
      <c r="AC1238" s="1" t="s">
        <v>50</v>
      </c>
      <c r="AD1238" s="1">
        <v>1</v>
      </c>
      <c r="AE1238">
        <v>1.17E-3</v>
      </c>
      <c r="AF1238" s="1">
        <v>3.2759999999999997E-2</v>
      </c>
      <c r="AG1238" s="1" t="s">
        <v>49</v>
      </c>
    </row>
    <row r="1239" spans="1:37" x14ac:dyDescent="0.25">
      <c r="A1239" t="s">
        <v>741</v>
      </c>
      <c r="B1239">
        <v>1008700</v>
      </c>
      <c r="C1239">
        <v>2015</v>
      </c>
      <c r="D1239" t="s">
        <v>43</v>
      </c>
      <c r="E1239" t="s">
        <v>44</v>
      </c>
      <c r="F1239" t="s">
        <v>45</v>
      </c>
      <c r="G1239" s="1" t="s">
        <v>859</v>
      </c>
      <c r="I1239" s="1" t="s">
        <v>47</v>
      </c>
      <c r="J1239" t="s">
        <v>86</v>
      </c>
      <c r="K1239" t="s">
        <v>49</v>
      </c>
      <c r="L1239" s="1">
        <v>8773.6280000000006</v>
      </c>
      <c r="M1239">
        <v>67</v>
      </c>
      <c r="N1239">
        <v>40</v>
      </c>
      <c r="O1239">
        <v>37.380000000000003</v>
      </c>
      <c r="P1239">
        <v>0</v>
      </c>
      <c r="Q1239">
        <v>0</v>
      </c>
      <c r="R1239">
        <v>0.26</v>
      </c>
      <c r="S1239">
        <v>0.26</v>
      </c>
      <c r="T1239" s="1">
        <v>8</v>
      </c>
      <c r="U1239" s="1">
        <v>2</v>
      </c>
      <c r="V1239" s="1">
        <v>0</v>
      </c>
      <c r="W1239" s="1" t="s">
        <v>49</v>
      </c>
      <c r="AC1239" s="1" t="s">
        <v>50</v>
      </c>
      <c r="AD1239" s="1">
        <v>2</v>
      </c>
      <c r="AE1239">
        <v>0</v>
      </c>
      <c r="AF1239" s="1">
        <v>0.5</v>
      </c>
      <c r="AG1239" s="1" t="s">
        <v>49</v>
      </c>
    </row>
    <row r="1240" spans="1:37" x14ac:dyDescent="0.25">
      <c r="A1240" t="s">
        <v>848</v>
      </c>
      <c r="B1240">
        <v>1011519</v>
      </c>
      <c r="C1240">
        <v>2015</v>
      </c>
      <c r="D1240" t="s">
        <v>43</v>
      </c>
      <c r="E1240" t="s">
        <v>44</v>
      </c>
      <c r="F1240" t="s">
        <v>45</v>
      </c>
      <c r="G1240" s="1" t="s">
        <v>860</v>
      </c>
      <c r="I1240" s="1" t="s">
        <v>47</v>
      </c>
      <c r="J1240" t="s">
        <v>48</v>
      </c>
      <c r="K1240" t="s">
        <v>49</v>
      </c>
      <c r="L1240" s="1">
        <v>54651.5</v>
      </c>
      <c r="M1240">
        <v>71</v>
      </c>
      <c r="N1240">
        <v>44</v>
      </c>
      <c r="O1240">
        <v>44</v>
      </c>
      <c r="P1240">
        <v>0</v>
      </c>
      <c r="Q1240">
        <v>4.7990000000000003E-3</v>
      </c>
      <c r="R1240">
        <v>0</v>
      </c>
      <c r="S1240">
        <v>0.40937899999999999</v>
      </c>
      <c r="T1240" s="1">
        <v>4</v>
      </c>
      <c r="U1240" s="1">
        <v>8</v>
      </c>
      <c r="V1240" s="1">
        <v>0</v>
      </c>
      <c r="W1240" s="1" t="s">
        <v>49</v>
      </c>
      <c r="AC1240" s="1" t="s">
        <v>50</v>
      </c>
      <c r="AD1240" s="1">
        <v>8</v>
      </c>
      <c r="AE1240">
        <v>0.42792059999999998</v>
      </c>
      <c r="AF1240" s="1">
        <v>10.6171697</v>
      </c>
      <c r="AG1240" s="1" t="s">
        <v>49</v>
      </c>
    </row>
    <row r="1241" spans="1:37" x14ac:dyDescent="0.25">
      <c r="A1241" t="s">
        <v>793</v>
      </c>
      <c r="B1241">
        <v>1009391</v>
      </c>
      <c r="C1241">
        <v>2015</v>
      </c>
      <c r="D1241" t="s">
        <v>43</v>
      </c>
      <c r="E1241" t="s">
        <v>44</v>
      </c>
      <c r="F1241" t="s">
        <v>45</v>
      </c>
      <c r="G1241" s="1" t="s">
        <v>860</v>
      </c>
      <c r="I1241" s="1" t="s">
        <v>62</v>
      </c>
      <c r="K1241" t="s">
        <v>49</v>
      </c>
      <c r="L1241" s="1">
        <v>2962026.358</v>
      </c>
      <c r="M1241">
        <v>80.375</v>
      </c>
      <c r="N1241">
        <v>36.260869599999999</v>
      </c>
      <c r="O1241">
        <v>43.9</v>
      </c>
      <c r="P1241">
        <v>3.0454999999999999E-2</v>
      </c>
      <c r="Q1241">
        <v>3.0454999999999999E-2</v>
      </c>
      <c r="R1241">
        <v>0.14489099999999999</v>
      </c>
      <c r="S1241">
        <v>0.14489099999999999</v>
      </c>
      <c r="T1241" s="1">
        <v>147</v>
      </c>
      <c r="U1241" s="1">
        <v>51</v>
      </c>
      <c r="V1241" s="1">
        <v>43</v>
      </c>
      <c r="W1241" s="1" t="s">
        <v>50</v>
      </c>
      <c r="X1241" s="1">
        <v>10</v>
      </c>
      <c r="Y1241">
        <v>2.8976175999999998</v>
      </c>
      <c r="Z1241">
        <v>5.0319853999999999</v>
      </c>
      <c r="AA1241">
        <v>5.9135E-2</v>
      </c>
      <c r="AB1241" s="1">
        <v>0.10269349999999999</v>
      </c>
      <c r="AC1241" s="1" t="s">
        <v>50</v>
      </c>
      <c r="AD1241" s="1">
        <v>41</v>
      </c>
      <c r="AE1241">
        <v>19.564289200000001</v>
      </c>
      <c r="AF1241" s="1">
        <v>33.975228299999998</v>
      </c>
      <c r="AG1241" s="1" t="s">
        <v>49</v>
      </c>
    </row>
    <row r="1242" spans="1:37" x14ac:dyDescent="0.25">
      <c r="A1242" t="s">
        <v>796</v>
      </c>
      <c r="B1242">
        <v>1009390</v>
      </c>
      <c r="C1242">
        <v>2015</v>
      </c>
      <c r="D1242" t="s">
        <v>43</v>
      </c>
      <c r="E1242" t="s">
        <v>44</v>
      </c>
      <c r="F1242" t="s">
        <v>45</v>
      </c>
      <c r="G1242" s="1" t="s">
        <v>860</v>
      </c>
      <c r="I1242" s="1" t="s">
        <v>62</v>
      </c>
      <c r="K1242" t="s">
        <v>49</v>
      </c>
      <c r="L1242" s="1">
        <v>4124002.7604999999</v>
      </c>
      <c r="M1242">
        <v>93</v>
      </c>
      <c r="N1242">
        <v>20</v>
      </c>
      <c r="O1242">
        <v>39.719108400000003</v>
      </c>
      <c r="P1242">
        <v>1.218E-2</v>
      </c>
      <c r="Q1242">
        <v>1.218E-2</v>
      </c>
      <c r="R1242">
        <v>0.40797</v>
      </c>
      <c r="S1242">
        <v>0.40797</v>
      </c>
      <c r="T1242" s="1">
        <v>769</v>
      </c>
      <c r="U1242" s="1">
        <v>63</v>
      </c>
      <c r="V1242" s="1">
        <v>0</v>
      </c>
      <c r="W1242" s="1" t="s">
        <v>50</v>
      </c>
      <c r="X1242" s="1">
        <v>44</v>
      </c>
      <c r="Y1242">
        <v>0.13815830000000001</v>
      </c>
      <c r="Z1242">
        <v>1.6891716000000001</v>
      </c>
      <c r="AA1242">
        <v>0</v>
      </c>
      <c r="AB1242" s="1">
        <v>0</v>
      </c>
      <c r="AC1242" s="1" t="s">
        <v>50</v>
      </c>
      <c r="AD1242" s="1">
        <v>17</v>
      </c>
      <c r="AE1242">
        <v>0</v>
      </c>
      <c r="AF1242" s="1">
        <v>0.13</v>
      </c>
      <c r="AG1242" s="1" t="s">
        <v>50</v>
      </c>
      <c r="AH1242" s="1">
        <v>2</v>
      </c>
      <c r="AI1242">
        <v>0</v>
      </c>
      <c r="AJ1242" s="1">
        <v>0</v>
      </c>
      <c r="AK1242">
        <v>0</v>
      </c>
    </row>
    <row r="1243" spans="1:37" x14ac:dyDescent="0.25">
      <c r="A1243" t="s">
        <v>861</v>
      </c>
      <c r="B1243">
        <v>1008809</v>
      </c>
      <c r="C1243">
        <v>2015</v>
      </c>
      <c r="D1243" t="s">
        <v>43</v>
      </c>
      <c r="E1243" t="s">
        <v>44</v>
      </c>
      <c r="F1243" t="s">
        <v>45</v>
      </c>
      <c r="G1243" s="1" t="s">
        <v>860</v>
      </c>
      <c r="I1243" s="1" t="s">
        <v>47</v>
      </c>
      <c r="J1243" t="s">
        <v>48</v>
      </c>
      <c r="K1243" t="s">
        <v>49</v>
      </c>
      <c r="L1243" s="1">
        <v>1735210.5</v>
      </c>
      <c r="M1243">
        <v>112.8</v>
      </c>
      <c r="N1243">
        <v>21.3</v>
      </c>
      <c r="O1243">
        <v>31.3</v>
      </c>
      <c r="P1243">
        <v>8.9999999999999993E-3</v>
      </c>
      <c r="Q1243">
        <v>0.215</v>
      </c>
      <c r="R1243">
        <v>3.2000000000000001E-2</v>
      </c>
      <c r="S1243">
        <v>6.0999999999999999E-2</v>
      </c>
      <c r="T1243" s="1">
        <v>1332</v>
      </c>
      <c r="U1243" s="1">
        <v>62</v>
      </c>
      <c r="V1243" s="1">
        <v>0</v>
      </c>
      <c r="W1243" s="1" t="s">
        <v>49</v>
      </c>
      <c r="AC1243" s="1" t="s">
        <v>49</v>
      </c>
      <c r="AG1243" s="1" t="s">
        <v>50</v>
      </c>
      <c r="AH1243" s="1">
        <v>62</v>
      </c>
      <c r="AI1243">
        <v>4302.1322733999996</v>
      </c>
      <c r="AJ1243" s="1">
        <v>22.331763500000001</v>
      </c>
      <c r="AK1243">
        <v>9.9474999999999997E-3</v>
      </c>
    </row>
    <row r="1244" spans="1:37" x14ac:dyDescent="0.25">
      <c r="A1244" t="s">
        <v>491</v>
      </c>
      <c r="B1244">
        <v>1008290</v>
      </c>
      <c r="C1244">
        <v>2015</v>
      </c>
      <c r="D1244" t="s">
        <v>43</v>
      </c>
      <c r="E1244" t="s">
        <v>44</v>
      </c>
      <c r="F1244" t="s">
        <v>45</v>
      </c>
      <c r="G1244" s="1" t="s">
        <v>860</v>
      </c>
      <c r="I1244" s="1" t="s">
        <v>47</v>
      </c>
      <c r="J1244" t="s">
        <v>86</v>
      </c>
      <c r="K1244" t="s">
        <v>49</v>
      </c>
      <c r="L1244" s="1">
        <v>19211.240000000002</v>
      </c>
      <c r="M1244">
        <v>93.13</v>
      </c>
      <c r="N1244">
        <v>24.58</v>
      </c>
      <c r="O1244">
        <v>70.06</v>
      </c>
      <c r="P1244">
        <v>4.6299999999999996E-3</v>
      </c>
      <c r="Q1244">
        <v>4.6299999999999996E-3</v>
      </c>
      <c r="R1244">
        <v>0.31675999999999999</v>
      </c>
      <c r="S1244">
        <v>0.31675999999999999</v>
      </c>
      <c r="T1244" s="1">
        <v>2</v>
      </c>
      <c r="U1244" s="1">
        <v>3</v>
      </c>
      <c r="V1244" s="1">
        <v>0</v>
      </c>
      <c r="W1244" s="1" t="s">
        <v>49</v>
      </c>
      <c r="AC1244" s="1" t="s">
        <v>49</v>
      </c>
      <c r="AG1244" s="1" t="s">
        <v>50</v>
      </c>
      <c r="AH1244" s="1">
        <v>3</v>
      </c>
      <c r="AI1244">
        <v>21.197569999999999</v>
      </c>
      <c r="AJ1244" s="1">
        <v>7.1910000000000002E-2</v>
      </c>
      <c r="AK1244">
        <v>4.0000000000000003E-5</v>
      </c>
    </row>
    <row r="1245" spans="1:37" x14ac:dyDescent="0.25">
      <c r="A1245" t="s">
        <v>491</v>
      </c>
      <c r="B1245">
        <v>1008290</v>
      </c>
      <c r="C1245">
        <v>2015</v>
      </c>
      <c r="D1245" t="s">
        <v>43</v>
      </c>
      <c r="E1245" t="s">
        <v>44</v>
      </c>
      <c r="F1245" t="s">
        <v>45</v>
      </c>
      <c r="G1245" s="1" t="s">
        <v>860</v>
      </c>
      <c r="I1245" s="1" t="s">
        <v>62</v>
      </c>
      <c r="K1245" t="s">
        <v>49</v>
      </c>
      <c r="L1245" s="1">
        <v>29966.23</v>
      </c>
      <c r="M1245">
        <v>93.13</v>
      </c>
      <c r="N1245">
        <v>24.58</v>
      </c>
      <c r="O1245">
        <v>70.06</v>
      </c>
      <c r="P1245">
        <v>4.6299999999999996E-3</v>
      </c>
      <c r="Q1245">
        <v>4.6299999999999996E-3</v>
      </c>
      <c r="R1245">
        <v>0.31675999999999999</v>
      </c>
      <c r="S1245">
        <v>0.31675999999999999</v>
      </c>
      <c r="T1245" s="1">
        <v>6</v>
      </c>
      <c r="U1245" s="1">
        <v>19</v>
      </c>
      <c r="V1245" s="1">
        <v>19</v>
      </c>
      <c r="W1245" s="1" t="s">
        <v>50</v>
      </c>
      <c r="X1245" s="1">
        <v>19</v>
      </c>
      <c r="Y1245">
        <v>0.12967999999999999</v>
      </c>
      <c r="Z1245">
        <v>3.2380499999999999</v>
      </c>
      <c r="AA1245">
        <v>0</v>
      </c>
      <c r="AB1245" s="1">
        <v>0</v>
      </c>
      <c r="AC1245" s="1" t="s">
        <v>49</v>
      </c>
      <c r="AG1245" s="1" t="s">
        <v>49</v>
      </c>
    </row>
    <row r="1246" spans="1:37" x14ac:dyDescent="0.25">
      <c r="A1246" t="s">
        <v>508</v>
      </c>
      <c r="B1246">
        <v>1009718</v>
      </c>
      <c r="C1246">
        <v>2015</v>
      </c>
      <c r="D1246" t="s">
        <v>43</v>
      </c>
      <c r="E1246" t="s">
        <v>44</v>
      </c>
      <c r="F1246" t="s">
        <v>45</v>
      </c>
      <c r="G1246" s="1" t="s">
        <v>860</v>
      </c>
      <c r="I1246" s="1" t="s">
        <v>62</v>
      </c>
      <c r="K1246" t="s">
        <v>49</v>
      </c>
      <c r="L1246" s="1">
        <v>727754</v>
      </c>
      <c r="M1246">
        <v>78.3</v>
      </c>
      <c r="N1246">
        <v>35</v>
      </c>
      <c r="O1246">
        <v>39.6</v>
      </c>
      <c r="P1246">
        <v>1E-3</v>
      </c>
      <c r="Q1246">
        <v>0.21</v>
      </c>
      <c r="R1246">
        <v>0.3</v>
      </c>
      <c r="S1246">
        <v>0.8</v>
      </c>
      <c r="T1246" s="1">
        <v>272</v>
      </c>
      <c r="U1246" s="1">
        <v>119</v>
      </c>
      <c r="V1246" s="1">
        <v>0</v>
      </c>
      <c r="W1246" s="1" t="s">
        <v>49</v>
      </c>
      <c r="AC1246" s="1" t="s">
        <v>50</v>
      </c>
      <c r="AD1246" s="1">
        <v>119</v>
      </c>
      <c r="AE1246">
        <v>1.0156413</v>
      </c>
      <c r="AF1246" s="1">
        <v>11.7028432</v>
      </c>
      <c r="AG1246" s="1" t="s">
        <v>49</v>
      </c>
    </row>
    <row r="1247" spans="1:37" x14ac:dyDescent="0.25">
      <c r="A1247" t="s">
        <v>807</v>
      </c>
      <c r="B1247">
        <v>1006886</v>
      </c>
      <c r="C1247">
        <v>2015</v>
      </c>
      <c r="D1247" t="s">
        <v>43</v>
      </c>
      <c r="E1247" t="s">
        <v>44</v>
      </c>
      <c r="F1247" t="s">
        <v>45</v>
      </c>
      <c r="G1247" s="1" t="s">
        <v>860</v>
      </c>
      <c r="I1247" s="1" t="s">
        <v>62</v>
      </c>
      <c r="K1247" t="s">
        <v>49</v>
      </c>
      <c r="L1247" s="1">
        <v>803255.5</v>
      </c>
      <c r="M1247">
        <v>86.795454500000005</v>
      </c>
      <c r="N1247">
        <v>52.045454499999998</v>
      </c>
      <c r="O1247">
        <v>38.404545499999998</v>
      </c>
      <c r="P1247">
        <v>4.7000000000000002E-3</v>
      </c>
      <c r="Q1247">
        <v>0.13400000000000001</v>
      </c>
      <c r="R1247">
        <v>0.3155</v>
      </c>
      <c r="S1247">
        <v>0.78400000000000003</v>
      </c>
      <c r="T1247" s="1">
        <v>214</v>
      </c>
      <c r="U1247" s="1">
        <v>140</v>
      </c>
      <c r="V1247" s="1">
        <v>0</v>
      </c>
      <c r="W1247" s="1" t="s">
        <v>49</v>
      </c>
      <c r="AC1247" s="1" t="s">
        <v>50</v>
      </c>
      <c r="AD1247" s="1">
        <v>140</v>
      </c>
      <c r="AE1247">
        <v>4.9771719000000001</v>
      </c>
      <c r="AF1247" s="1">
        <v>6.0493351999999998</v>
      </c>
      <c r="AG1247" s="1" t="s">
        <v>49</v>
      </c>
    </row>
    <row r="1248" spans="1:37" x14ac:dyDescent="0.25">
      <c r="A1248" t="s">
        <v>814</v>
      </c>
      <c r="B1248">
        <v>1007037</v>
      </c>
      <c r="C1248">
        <v>2015</v>
      </c>
      <c r="D1248" t="s">
        <v>43</v>
      </c>
      <c r="E1248" t="s">
        <v>44</v>
      </c>
      <c r="F1248" t="s">
        <v>45</v>
      </c>
      <c r="G1248" s="1" t="s">
        <v>860</v>
      </c>
      <c r="I1248" s="1" t="s">
        <v>62</v>
      </c>
      <c r="K1248" t="s">
        <v>49</v>
      </c>
      <c r="L1248" s="1">
        <v>96750.01</v>
      </c>
      <c r="M1248">
        <v>24.608695699999998</v>
      </c>
      <c r="N1248">
        <v>12.1304348</v>
      </c>
      <c r="O1248">
        <v>10.9304348</v>
      </c>
      <c r="P1248">
        <v>4.0000000000000001E-3</v>
      </c>
      <c r="Q1248">
        <v>4.9333000000000002E-2</v>
      </c>
      <c r="R1248">
        <v>0.15221399999999999</v>
      </c>
      <c r="S1248">
        <v>0.71899999999999997</v>
      </c>
      <c r="T1248" s="1">
        <v>157</v>
      </c>
      <c r="U1248" s="1">
        <v>14</v>
      </c>
      <c r="V1248" s="1">
        <v>0</v>
      </c>
      <c r="W1248" s="1" t="s">
        <v>50</v>
      </c>
      <c r="X1248" s="1">
        <v>1</v>
      </c>
      <c r="Y1248">
        <v>6.9844891999999996</v>
      </c>
      <c r="Z1248">
        <v>15.347226300000001</v>
      </c>
      <c r="AA1248">
        <v>1.4254000000000001E-3</v>
      </c>
      <c r="AB1248" s="1">
        <v>3.1321000000000001E-3</v>
      </c>
      <c r="AC1248" s="1" t="s">
        <v>50</v>
      </c>
      <c r="AD1248" s="1">
        <v>11</v>
      </c>
      <c r="AE1248">
        <v>1.0512832999999999</v>
      </c>
      <c r="AF1248" s="1">
        <v>0.98077930000000002</v>
      </c>
      <c r="AG1248" s="1" t="s">
        <v>49</v>
      </c>
    </row>
    <row r="1249" spans="1:37" x14ac:dyDescent="0.25">
      <c r="A1249" t="s">
        <v>798</v>
      </c>
      <c r="B1249">
        <v>1011659</v>
      </c>
      <c r="C1249">
        <v>2015</v>
      </c>
      <c r="D1249" t="s">
        <v>43</v>
      </c>
      <c r="E1249" t="s">
        <v>44</v>
      </c>
      <c r="F1249" t="s">
        <v>45</v>
      </c>
      <c r="G1249" s="1" t="s">
        <v>862</v>
      </c>
      <c r="I1249" s="1" t="s">
        <v>47</v>
      </c>
      <c r="J1249" t="s">
        <v>48</v>
      </c>
      <c r="K1249" t="s">
        <v>49</v>
      </c>
      <c r="L1249" s="1">
        <v>121848.43</v>
      </c>
      <c r="M1249">
        <v>118</v>
      </c>
      <c r="N1249">
        <v>95</v>
      </c>
      <c r="O1249">
        <v>42</v>
      </c>
      <c r="P1249">
        <v>0</v>
      </c>
      <c r="Q1249">
        <v>0</v>
      </c>
      <c r="R1249">
        <v>0.20688500000000001</v>
      </c>
      <c r="S1249">
        <v>0.20688500000000001</v>
      </c>
      <c r="T1249" s="1">
        <v>239</v>
      </c>
      <c r="U1249" s="1">
        <v>100</v>
      </c>
      <c r="V1249" s="1">
        <v>0</v>
      </c>
      <c r="W1249" s="1" t="s">
        <v>49</v>
      </c>
      <c r="AC1249" s="1" t="s">
        <v>50</v>
      </c>
      <c r="AD1249" s="1">
        <v>100</v>
      </c>
      <c r="AE1249">
        <v>0</v>
      </c>
      <c r="AF1249" s="1">
        <v>28.717765100000001</v>
      </c>
      <c r="AG1249" s="1" t="s">
        <v>49</v>
      </c>
    </row>
    <row r="1250" spans="1:37" x14ac:dyDescent="0.25">
      <c r="A1250" t="s">
        <v>493</v>
      </c>
      <c r="B1250">
        <v>1008544</v>
      </c>
      <c r="C1250">
        <v>2015</v>
      </c>
      <c r="D1250" t="s">
        <v>43</v>
      </c>
      <c r="E1250" t="s">
        <v>44</v>
      </c>
      <c r="F1250" t="s">
        <v>45</v>
      </c>
      <c r="G1250" s="1" t="s">
        <v>860</v>
      </c>
      <c r="I1250" s="1" t="s">
        <v>47</v>
      </c>
      <c r="J1250" t="s">
        <v>86</v>
      </c>
      <c r="K1250" t="s">
        <v>49</v>
      </c>
      <c r="L1250" s="1">
        <v>12783.7631</v>
      </c>
      <c r="M1250">
        <v>90</v>
      </c>
      <c r="N1250">
        <v>35</v>
      </c>
      <c r="O1250">
        <v>35.17</v>
      </c>
      <c r="P1250">
        <v>1.4999999999999999E-2</v>
      </c>
      <c r="Q1250">
        <v>1.4999999999999999E-2</v>
      </c>
      <c r="R1250">
        <v>0.84299999999999997</v>
      </c>
      <c r="S1250">
        <v>0.84299999999999997</v>
      </c>
      <c r="T1250" s="1">
        <v>1</v>
      </c>
      <c r="U1250" s="1">
        <v>4</v>
      </c>
      <c r="V1250" s="1">
        <v>0</v>
      </c>
      <c r="W1250" s="1" t="s">
        <v>50</v>
      </c>
      <c r="X1250" s="1">
        <v>4</v>
      </c>
      <c r="Y1250">
        <v>7.7061299999999999E-2</v>
      </c>
      <c r="Z1250">
        <v>1.5939173</v>
      </c>
      <c r="AA1250">
        <v>0</v>
      </c>
      <c r="AB1250" s="1">
        <v>0</v>
      </c>
      <c r="AC1250" s="1" t="s">
        <v>49</v>
      </c>
      <c r="AG1250" s="1" t="s">
        <v>50</v>
      </c>
      <c r="AH1250" s="1">
        <v>4</v>
      </c>
      <c r="AI1250">
        <v>0.3</v>
      </c>
      <c r="AJ1250" s="1">
        <v>0</v>
      </c>
      <c r="AK1250">
        <v>0</v>
      </c>
    </row>
    <row r="1251" spans="1:37" x14ac:dyDescent="0.25">
      <c r="A1251" t="s">
        <v>800</v>
      </c>
      <c r="B1251">
        <v>1011498</v>
      </c>
      <c r="C1251">
        <v>2015</v>
      </c>
      <c r="D1251" t="s">
        <v>43</v>
      </c>
      <c r="E1251" t="s">
        <v>44</v>
      </c>
      <c r="F1251" t="s">
        <v>45</v>
      </c>
      <c r="G1251" s="1" t="s">
        <v>860</v>
      </c>
      <c r="I1251" s="1" t="s">
        <v>62</v>
      </c>
      <c r="K1251" t="s">
        <v>49</v>
      </c>
      <c r="L1251" s="1">
        <v>431745.92</v>
      </c>
      <c r="M1251">
        <v>75</v>
      </c>
      <c r="N1251">
        <v>35</v>
      </c>
      <c r="O1251">
        <v>35.9</v>
      </c>
      <c r="P1251">
        <v>0.34499999999999997</v>
      </c>
      <c r="Q1251">
        <v>0.34499999999999997</v>
      </c>
      <c r="R1251">
        <v>1.0999999999999999E-2</v>
      </c>
      <c r="S1251">
        <v>1.0999999999999999E-2</v>
      </c>
      <c r="T1251" s="1">
        <v>17</v>
      </c>
      <c r="U1251" s="1">
        <v>53</v>
      </c>
      <c r="V1251" s="1">
        <v>0</v>
      </c>
      <c r="W1251" s="1" t="s">
        <v>49</v>
      </c>
      <c r="AC1251" s="1" t="s">
        <v>50</v>
      </c>
      <c r="AD1251" s="1">
        <v>53</v>
      </c>
      <c r="AE1251">
        <v>1.8153999999999999</v>
      </c>
      <c r="AF1251" s="1">
        <v>51.463999999999999</v>
      </c>
      <c r="AG1251" s="1" t="s">
        <v>49</v>
      </c>
    </row>
    <row r="1252" spans="1:37" x14ac:dyDescent="0.25">
      <c r="A1252" t="s">
        <v>823</v>
      </c>
      <c r="B1252">
        <v>1008141</v>
      </c>
      <c r="C1252">
        <v>2015</v>
      </c>
      <c r="D1252" t="s">
        <v>43</v>
      </c>
      <c r="E1252" t="s">
        <v>44</v>
      </c>
      <c r="F1252" t="s">
        <v>45</v>
      </c>
      <c r="G1252" s="1" t="s">
        <v>860</v>
      </c>
      <c r="I1252" s="1" t="s">
        <v>47</v>
      </c>
      <c r="J1252" t="s">
        <v>48</v>
      </c>
      <c r="K1252" t="s">
        <v>49</v>
      </c>
      <c r="L1252" s="1">
        <v>1164999.1200000001</v>
      </c>
      <c r="M1252">
        <v>85</v>
      </c>
      <c r="N1252">
        <v>50</v>
      </c>
      <c r="O1252">
        <v>38.398581299999996</v>
      </c>
      <c r="P1252">
        <v>0</v>
      </c>
      <c r="Q1252">
        <v>0.44353799999999999</v>
      </c>
      <c r="R1252">
        <v>0</v>
      </c>
      <c r="S1252">
        <v>1.0657E-2</v>
      </c>
      <c r="T1252" s="1">
        <v>81</v>
      </c>
      <c r="U1252" s="1">
        <v>42</v>
      </c>
      <c r="V1252" s="1">
        <v>2</v>
      </c>
      <c r="W1252" s="1" t="s">
        <v>50</v>
      </c>
      <c r="X1252" s="1">
        <v>21</v>
      </c>
      <c r="Y1252">
        <v>760.15968659999999</v>
      </c>
      <c r="Z1252">
        <v>6.6110943000000004</v>
      </c>
      <c r="AA1252">
        <v>40.008404599999999</v>
      </c>
      <c r="AB1252" s="1">
        <v>0.34795229999999999</v>
      </c>
      <c r="AC1252" s="1" t="s">
        <v>50</v>
      </c>
      <c r="AD1252" s="1">
        <v>15</v>
      </c>
      <c r="AE1252">
        <v>155.40723149999999</v>
      </c>
      <c r="AF1252" s="1">
        <v>1.3515737000000001</v>
      </c>
      <c r="AG1252" s="1" t="s">
        <v>50</v>
      </c>
      <c r="AH1252" s="1">
        <v>6</v>
      </c>
      <c r="AI1252">
        <v>1.0449135000000001</v>
      </c>
      <c r="AJ1252" s="1">
        <v>9.0875999999999995E-3</v>
      </c>
      <c r="AK1252">
        <v>1.00497E-2</v>
      </c>
    </row>
    <row r="1253" spans="1:37" x14ac:dyDescent="0.25">
      <c r="A1253" t="s">
        <v>496</v>
      </c>
      <c r="B1253">
        <v>1006884</v>
      </c>
      <c r="C1253">
        <v>2015</v>
      </c>
      <c r="D1253" t="s">
        <v>43</v>
      </c>
      <c r="E1253" t="s">
        <v>44</v>
      </c>
      <c r="F1253" t="s">
        <v>45</v>
      </c>
      <c r="G1253" s="1" t="s">
        <v>860</v>
      </c>
      <c r="I1253" s="1" t="s">
        <v>62</v>
      </c>
      <c r="K1253" t="s">
        <v>49</v>
      </c>
      <c r="L1253" s="1">
        <v>151691</v>
      </c>
      <c r="M1253">
        <v>80</v>
      </c>
      <c r="N1253">
        <v>50</v>
      </c>
      <c r="O1253">
        <v>31.782499999999999</v>
      </c>
      <c r="P1253">
        <v>4.5999999999999999E-3</v>
      </c>
      <c r="Q1253">
        <v>0.1045</v>
      </c>
      <c r="R1253">
        <v>0.54210000000000003</v>
      </c>
      <c r="S1253">
        <v>0.6744</v>
      </c>
      <c r="T1253" s="1">
        <v>62</v>
      </c>
      <c r="U1253" s="1">
        <v>15</v>
      </c>
      <c r="V1253" s="1">
        <v>0</v>
      </c>
      <c r="W1253" s="1" t="s">
        <v>49</v>
      </c>
      <c r="AC1253" s="1" t="s">
        <v>50</v>
      </c>
      <c r="AD1253" s="1">
        <v>0</v>
      </c>
      <c r="AE1253">
        <v>0</v>
      </c>
      <c r="AF1253" s="1">
        <v>0</v>
      </c>
      <c r="AG1253" s="1" t="s">
        <v>50</v>
      </c>
      <c r="AH1253" s="1">
        <v>15</v>
      </c>
      <c r="AI1253">
        <v>0</v>
      </c>
      <c r="AJ1253" s="1">
        <v>0</v>
      </c>
      <c r="AK1253">
        <v>0</v>
      </c>
    </row>
    <row r="1254" spans="1:37" x14ac:dyDescent="0.25">
      <c r="A1254" t="s">
        <v>802</v>
      </c>
      <c r="B1254">
        <v>1009434</v>
      </c>
      <c r="C1254">
        <v>2015</v>
      </c>
      <c r="D1254" t="s">
        <v>43</v>
      </c>
      <c r="E1254" t="s">
        <v>44</v>
      </c>
      <c r="F1254" t="s">
        <v>45</v>
      </c>
      <c r="G1254" s="1" t="s">
        <v>860</v>
      </c>
      <c r="I1254" s="1" t="s">
        <v>47</v>
      </c>
      <c r="J1254" t="s">
        <v>86</v>
      </c>
      <c r="K1254" t="s">
        <v>49</v>
      </c>
      <c r="L1254" s="1">
        <v>811345</v>
      </c>
      <c r="M1254">
        <v>97</v>
      </c>
      <c r="N1254">
        <v>89</v>
      </c>
      <c r="O1254">
        <v>40</v>
      </c>
      <c r="P1254">
        <v>2.5568000000000001E-3</v>
      </c>
      <c r="Q1254">
        <v>2.5568000000000001E-3</v>
      </c>
      <c r="R1254">
        <v>0.26491999999999999</v>
      </c>
      <c r="S1254">
        <v>0.26491999999999999</v>
      </c>
      <c r="T1254" s="1">
        <v>21</v>
      </c>
      <c r="U1254" s="1">
        <v>34</v>
      </c>
      <c r="V1254" s="1">
        <v>0</v>
      </c>
      <c r="W1254" s="1" t="s">
        <v>49</v>
      </c>
      <c r="AC1254" s="1" t="s">
        <v>49</v>
      </c>
      <c r="AG1254" s="1" t="s">
        <v>50</v>
      </c>
      <c r="AH1254" s="1">
        <v>30</v>
      </c>
      <c r="AI1254">
        <v>8.6999999999999993</v>
      </c>
      <c r="AJ1254" s="1">
        <v>0.03</v>
      </c>
      <c r="AK1254">
        <v>0</v>
      </c>
    </row>
    <row r="1255" spans="1:37" x14ac:dyDescent="0.25">
      <c r="A1255" t="s">
        <v>801</v>
      </c>
      <c r="B1255">
        <v>1009707</v>
      </c>
      <c r="C1255">
        <v>2015</v>
      </c>
      <c r="D1255" t="s">
        <v>43</v>
      </c>
      <c r="E1255" t="s">
        <v>44</v>
      </c>
      <c r="F1255" t="s">
        <v>45</v>
      </c>
      <c r="G1255" s="1" t="s">
        <v>860</v>
      </c>
      <c r="I1255" s="1" t="s">
        <v>47</v>
      </c>
      <c r="J1255" t="s">
        <v>54</v>
      </c>
      <c r="K1255" t="s">
        <v>49</v>
      </c>
      <c r="L1255" s="1">
        <v>349603</v>
      </c>
      <c r="M1255">
        <v>85</v>
      </c>
      <c r="N1255">
        <v>35</v>
      </c>
      <c r="O1255">
        <v>41.2</v>
      </c>
      <c r="P1255">
        <v>1E-4</v>
      </c>
      <c r="Q1255">
        <v>2.5000000000000001E-3</v>
      </c>
      <c r="R1255">
        <v>0.25</v>
      </c>
      <c r="S1255">
        <v>0.8</v>
      </c>
      <c r="T1255" s="1">
        <v>82</v>
      </c>
      <c r="U1255" s="1">
        <v>69</v>
      </c>
      <c r="V1255" s="1">
        <v>0</v>
      </c>
      <c r="W1255" s="1" t="s">
        <v>50</v>
      </c>
      <c r="X1255" s="1">
        <v>17</v>
      </c>
      <c r="Y1255">
        <v>0</v>
      </c>
      <c r="Z1255">
        <v>0.37451400000000001</v>
      </c>
      <c r="AA1255">
        <v>7.4999999999999997E-2</v>
      </c>
      <c r="AB1255" s="1">
        <v>1.958</v>
      </c>
      <c r="AC1255" s="1" t="s">
        <v>50</v>
      </c>
      <c r="AD1255" s="1">
        <v>32</v>
      </c>
      <c r="AE1255">
        <v>0</v>
      </c>
      <c r="AF1255" s="1">
        <v>0.28810000000000002</v>
      </c>
      <c r="AG1255" s="1" t="s">
        <v>50</v>
      </c>
      <c r="AH1255" s="1">
        <v>20</v>
      </c>
      <c r="AI1255">
        <v>7</v>
      </c>
      <c r="AJ1255" s="1">
        <v>0.1</v>
      </c>
      <c r="AK1255">
        <v>4.0000000000000002E-4</v>
      </c>
    </row>
    <row r="1256" spans="1:37" x14ac:dyDescent="0.25">
      <c r="A1256" t="s">
        <v>812</v>
      </c>
      <c r="B1256">
        <v>1009846</v>
      </c>
      <c r="C1256">
        <v>2015</v>
      </c>
      <c r="D1256" t="s">
        <v>43</v>
      </c>
      <c r="E1256" t="s">
        <v>44</v>
      </c>
      <c r="F1256" t="s">
        <v>45</v>
      </c>
      <c r="G1256" s="1" t="s">
        <v>860</v>
      </c>
      <c r="I1256" s="1" t="s">
        <v>62</v>
      </c>
      <c r="K1256" t="s">
        <v>49</v>
      </c>
      <c r="L1256" s="1">
        <v>2127186.2374999998</v>
      </c>
      <c r="M1256">
        <v>51</v>
      </c>
      <c r="N1256">
        <v>26</v>
      </c>
      <c r="O1256">
        <v>38.54</v>
      </c>
      <c r="P1256">
        <v>7.0600000000000003E-3</v>
      </c>
      <c r="Q1256">
        <v>7.0600000000000003E-3</v>
      </c>
      <c r="R1256">
        <v>0.36429</v>
      </c>
      <c r="S1256">
        <v>0.36429</v>
      </c>
      <c r="T1256" s="1">
        <v>1868</v>
      </c>
      <c r="U1256" s="1">
        <v>224</v>
      </c>
      <c r="V1256" s="1">
        <v>68</v>
      </c>
      <c r="W1256" s="1" t="s">
        <v>49</v>
      </c>
      <c r="AC1256" s="1" t="s">
        <v>50</v>
      </c>
      <c r="AD1256" s="1">
        <v>103</v>
      </c>
      <c r="AE1256">
        <v>2.7213352999999998</v>
      </c>
      <c r="AF1256" s="1">
        <v>59.437590700000001</v>
      </c>
      <c r="AG1256" s="1" t="s">
        <v>50</v>
      </c>
      <c r="AH1256" s="1">
        <v>121</v>
      </c>
      <c r="AI1256">
        <v>3127.0632756999998</v>
      </c>
      <c r="AJ1256" s="1">
        <v>2.5524898</v>
      </c>
      <c r="AK1256">
        <v>2.9088999999999999E-3</v>
      </c>
    </row>
    <row r="1257" spans="1:37" x14ac:dyDescent="0.25">
      <c r="A1257" t="s">
        <v>863</v>
      </c>
      <c r="B1257">
        <v>1009691</v>
      </c>
      <c r="C1257">
        <v>2015</v>
      </c>
      <c r="D1257" t="s">
        <v>43</v>
      </c>
      <c r="E1257" t="s">
        <v>44</v>
      </c>
      <c r="F1257" t="s">
        <v>45</v>
      </c>
      <c r="G1257" s="1" t="s">
        <v>860</v>
      </c>
      <c r="I1257" s="1" t="s">
        <v>47</v>
      </c>
      <c r="J1257" t="s">
        <v>86</v>
      </c>
      <c r="K1257" t="s">
        <v>49</v>
      </c>
      <c r="L1257" s="1">
        <v>567748.74899999995</v>
      </c>
      <c r="M1257">
        <v>149</v>
      </c>
      <c r="N1257">
        <v>32</v>
      </c>
      <c r="O1257">
        <v>38</v>
      </c>
      <c r="P1257">
        <v>3.7128999999999999E-3</v>
      </c>
      <c r="Q1257">
        <v>3.7128999999999999E-3</v>
      </c>
      <c r="R1257">
        <v>0.73752240000000002</v>
      </c>
      <c r="S1257">
        <v>0.73752240000000002</v>
      </c>
      <c r="T1257" s="1">
        <v>66</v>
      </c>
      <c r="U1257" s="1">
        <v>15</v>
      </c>
      <c r="V1257" s="1">
        <v>15</v>
      </c>
      <c r="W1257" s="1" t="s">
        <v>49</v>
      </c>
      <c r="AC1257" s="1" t="s">
        <v>49</v>
      </c>
      <c r="AG1257" s="1" t="s">
        <v>50</v>
      </c>
      <c r="AH1257" s="1">
        <v>15</v>
      </c>
      <c r="AI1257">
        <v>17.35502</v>
      </c>
      <c r="AJ1257" s="1">
        <v>6.5619999999999998E-2</v>
      </c>
      <c r="AK1257">
        <v>1.0000000000000001E-5</v>
      </c>
    </row>
    <row r="1258" spans="1:37" x14ac:dyDescent="0.25">
      <c r="A1258" t="s">
        <v>742</v>
      </c>
      <c r="B1258">
        <v>1009813</v>
      </c>
      <c r="C1258">
        <v>2015</v>
      </c>
      <c r="D1258" t="s">
        <v>43</v>
      </c>
      <c r="E1258" t="s">
        <v>44</v>
      </c>
      <c r="F1258" t="s">
        <v>45</v>
      </c>
      <c r="G1258" s="1" t="s">
        <v>860</v>
      </c>
      <c r="I1258" s="1" t="s">
        <v>47</v>
      </c>
      <c r="J1258" t="s">
        <v>48</v>
      </c>
      <c r="K1258" t="s">
        <v>49</v>
      </c>
      <c r="L1258" s="1">
        <v>245790</v>
      </c>
      <c r="M1258">
        <v>70</v>
      </c>
      <c r="N1258">
        <v>30</v>
      </c>
      <c r="O1258">
        <v>35.200000000000003</v>
      </c>
      <c r="P1258">
        <v>7.5799999999999999E-3</v>
      </c>
      <c r="Q1258">
        <v>2.1600000000000001E-2</v>
      </c>
      <c r="R1258">
        <v>0.1628</v>
      </c>
      <c r="S1258">
        <v>0.17910000000000001</v>
      </c>
      <c r="T1258" s="1">
        <v>2</v>
      </c>
      <c r="U1258" s="1">
        <v>488</v>
      </c>
      <c r="V1258" s="1">
        <v>0</v>
      </c>
      <c r="W1258" s="1" t="s">
        <v>49</v>
      </c>
      <c r="AC1258" s="1" t="s">
        <v>50</v>
      </c>
      <c r="AD1258" s="1">
        <v>488</v>
      </c>
      <c r="AE1258">
        <v>0.4</v>
      </c>
      <c r="AF1258" s="1">
        <v>3.76</v>
      </c>
      <c r="AG1258" s="1" t="s">
        <v>49</v>
      </c>
    </row>
    <row r="1259" spans="1:37" x14ac:dyDescent="0.25">
      <c r="A1259" t="s">
        <v>804</v>
      </c>
      <c r="B1259">
        <v>1011846</v>
      </c>
      <c r="C1259">
        <v>2015</v>
      </c>
      <c r="D1259" t="s">
        <v>43</v>
      </c>
      <c r="E1259" t="s">
        <v>44</v>
      </c>
      <c r="F1259" t="s">
        <v>45</v>
      </c>
      <c r="G1259" s="1" t="s">
        <v>860</v>
      </c>
      <c r="I1259" s="1" t="s">
        <v>62</v>
      </c>
      <c r="K1259" t="s">
        <v>49</v>
      </c>
      <c r="L1259" s="1">
        <v>893155</v>
      </c>
      <c r="M1259">
        <v>110</v>
      </c>
      <c r="N1259">
        <v>130</v>
      </c>
      <c r="O1259">
        <v>42</v>
      </c>
      <c r="P1259">
        <v>4.4470000000000004E-3</v>
      </c>
      <c r="Q1259">
        <v>4.4470000000000004E-3</v>
      </c>
      <c r="R1259">
        <v>0.16456899999999999</v>
      </c>
      <c r="S1259">
        <v>0.16456899999999999</v>
      </c>
      <c r="T1259" s="1">
        <v>56</v>
      </c>
      <c r="U1259" s="1">
        <v>13</v>
      </c>
      <c r="V1259" s="1">
        <v>1</v>
      </c>
      <c r="W1259" s="1" t="s">
        <v>50</v>
      </c>
      <c r="X1259" s="1">
        <v>13</v>
      </c>
      <c r="Y1259">
        <v>2.7</v>
      </c>
      <c r="Z1259">
        <v>36.082484999999998</v>
      </c>
      <c r="AA1259">
        <v>0.1411</v>
      </c>
      <c r="AB1259" s="1">
        <v>1.8990781999999999</v>
      </c>
      <c r="AC1259" s="1" t="s">
        <v>49</v>
      </c>
      <c r="AG1259" s="1" t="s">
        <v>50</v>
      </c>
      <c r="AH1259" s="1">
        <v>13</v>
      </c>
      <c r="AI1259">
        <v>1.6906015999999999</v>
      </c>
      <c r="AJ1259" s="1">
        <v>5.3550999999999998E-3</v>
      </c>
      <c r="AK1259">
        <v>3.0000000000000001E-6</v>
      </c>
    </row>
    <row r="1260" spans="1:37" x14ac:dyDescent="0.25">
      <c r="A1260" t="s">
        <v>806</v>
      </c>
      <c r="B1260">
        <v>1008836</v>
      </c>
      <c r="C1260">
        <v>2015</v>
      </c>
      <c r="D1260" t="s">
        <v>43</v>
      </c>
      <c r="E1260" t="s">
        <v>44</v>
      </c>
      <c r="F1260" t="s">
        <v>45</v>
      </c>
      <c r="G1260" s="1" t="s">
        <v>860</v>
      </c>
      <c r="I1260" s="1" t="s">
        <v>62</v>
      </c>
      <c r="K1260" t="s">
        <v>49</v>
      </c>
      <c r="L1260" s="1">
        <v>608820</v>
      </c>
      <c r="M1260">
        <v>80</v>
      </c>
      <c r="N1260">
        <v>50</v>
      </c>
      <c r="O1260">
        <v>34.25</v>
      </c>
      <c r="P1260">
        <v>1E-3</v>
      </c>
      <c r="Q1260">
        <v>2.4299999999999999E-2</v>
      </c>
      <c r="R1260">
        <v>0.65710000000000002</v>
      </c>
      <c r="S1260">
        <v>0.73499999999999999</v>
      </c>
      <c r="T1260" s="1">
        <v>648</v>
      </c>
      <c r="U1260" s="1">
        <v>56</v>
      </c>
      <c r="V1260" s="1">
        <v>0</v>
      </c>
      <c r="W1260" s="1" t="s">
        <v>50</v>
      </c>
      <c r="X1260" s="1">
        <v>2</v>
      </c>
      <c r="Y1260">
        <v>2.3423704000000001</v>
      </c>
      <c r="Z1260">
        <v>4.2574687000000004</v>
      </c>
      <c r="AA1260">
        <v>0.1232827</v>
      </c>
      <c r="AB1260" s="1">
        <v>0.22407730000000001</v>
      </c>
      <c r="AC1260" s="1" t="s">
        <v>50</v>
      </c>
      <c r="AD1260" s="1">
        <v>26</v>
      </c>
      <c r="AE1260">
        <v>0.44935160000000002</v>
      </c>
      <c r="AF1260" s="1">
        <v>1.0867287999999999</v>
      </c>
      <c r="AG1260" s="1" t="s">
        <v>50</v>
      </c>
      <c r="AH1260" s="1">
        <v>6</v>
      </c>
      <c r="AI1260">
        <v>2.7E-6</v>
      </c>
      <c r="AJ1260" s="1">
        <v>1.184E-4</v>
      </c>
      <c r="AK1260">
        <v>0</v>
      </c>
    </row>
    <row r="1261" spans="1:37" x14ac:dyDescent="0.25">
      <c r="A1261" t="s">
        <v>497</v>
      </c>
      <c r="B1261">
        <v>1009240</v>
      </c>
      <c r="C1261">
        <v>2015</v>
      </c>
      <c r="D1261" t="s">
        <v>43</v>
      </c>
      <c r="E1261" t="s">
        <v>44</v>
      </c>
      <c r="F1261" t="s">
        <v>45</v>
      </c>
      <c r="G1261" s="1" t="s">
        <v>860</v>
      </c>
      <c r="I1261" s="1" t="s">
        <v>47</v>
      </c>
      <c r="J1261" t="s">
        <v>48</v>
      </c>
      <c r="K1261" t="s">
        <v>49</v>
      </c>
      <c r="L1261" s="1">
        <v>99223</v>
      </c>
      <c r="M1261">
        <v>63</v>
      </c>
      <c r="N1261">
        <v>47</v>
      </c>
      <c r="O1261">
        <v>39</v>
      </c>
      <c r="P1261">
        <v>5.0000000000000001E-3</v>
      </c>
      <c r="Q1261">
        <v>1.46E-2</v>
      </c>
      <c r="R1261">
        <v>0.11</v>
      </c>
      <c r="S1261">
        <v>0.64</v>
      </c>
      <c r="T1261" s="1">
        <v>3</v>
      </c>
      <c r="U1261" s="1">
        <v>3</v>
      </c>
      <c r="V1261" s="1">
        <v>0</v>
      </c>
      <c r="W1261" s="1" t="s">
        <v>49</v>
      </c>
      <c r="AC1261" s="1" t="s">
        <v>50</v>
      </c>
      <c r="AD1261" s="1">
        <v>3</v>
      </c>
      <c r="AE1261">
        <v>0.73424999999999996</v>
      </c>
      <c r="AF1261" s="1">
        <v>12.10521</v>
      </c>
      <c r="AG1261" s="1" t="s">
        <v>49</v>
      </c>
    </row>
    <row r="1262" spans="1:37" x14ac:dyDescent="0.25">
      <c r="A1262" t="s">
        <v>793</v>
      </c>
      <c r="B1262">
        <v>1009391</v>
      </c>
      <c r="C1262">
        <v>2015</v>
      </c>
      <c r="D1262" t="s">
        <v>43</v>
      </c>
      <c r="E1262" t="s">
        <v>44</v>
      </c>
      <c r="F1262" t="s">
        <v>45</v>
      </c>
      <c r="G1262" s="1" t="s">
        <v>864</v>
      </c>
      <c r="I1262" s="1" t="s">
        <v>62</v>
      </c>
      <c r="K1262" t="s">
        <v>49</v>
      </c>
      <c r="L1262" s="1">
        <v>59877.419430000002</v>
      </c>
      <c r="M1262">
        <v>82.5</v>
      </c>
      <c r="N1262">
        <v>27.5</v>
      </c>
      <c r="O1262">
        <v>36.880000000000003</v>
      </c>
      <c r="P1262">
        <v>1.5599999999999999E-2</v>
      </c>
      <c r="Q1262">
        <v>1.5599999999999999E-2</v>
      </c>
      <c r="R1262">
        <v>0.30769999999999997</v>
      </c>
      <c r="S1262">
        <v>0.30769999999999997</v>
      </c>
      <c r="T1262" s="1">
        <v>8</v>
      </c>
      <c r="U1262" s="1">
        <v>7</v>
      </c>
      <c r="V1262" s="1">
        <v>7</v>
      </c>
      <c r="W1262" s="1" t="s">
        <v>49</v>
      </c>
      <c r="AC1262" s="1" t="s">
        <v>50</v>
      </c>
      <c r="AD1262" s="1">
        <v>7</v>
      </c>
      <c r="AE1262">
        <v>0.20511070000000001</v>
      </c>
      <c r="AF1262" s="1">
        <v>1.4767490999999999</v>
      </c>
      <c r="AG1262" s="1" t="s">
        <v>49</v>
      </c>
    </row>
    <row r="1263" spans="1:37" x14ac:dyDescent="0.25">
      <c r="A1263" t="s">
        <v>508</v>
      </c>
      <c r="B1263">
        <v>1009718</v>
      </c>
      <c r="C1263">
        <v>2015</v>
      </c>
      <c r="D1263" t="s">
        <v>43</v>
      </c>
      <c r="E1263" t="s">
        <v>44</v>
      </c>
      <c r="F1263" t="s">
        <v>45</v>
      </c>
      <c r="G1263" s="1" t="s">
        <v>864</v>
      </c>
      <c r="I1263" s="1" t="s">
        <v>62</v>
      </c>
      <c r="K1263" t="s">
        <v>49</v>
      </c>
      <c r="L1263" s="1">
        <v>1191</v>
      </c>
      <c r="M1263">
        <v>78.3</v>
      </c>
      <c r="N1263">
        <v>35</v>
      </c>
      <c r="O1263">
        <v>39.6</v>
      </c>
      <c r="P1263">
        <v>1E-3</v>
      </c>
      <c r="Q1263">
        <v>0.21</v>
      </c>
      <c r="R1263">
        <v>0.3</v>
      </c>
      <c r="S1263">
        <v>0.8</v>
      </c>
      <c r="T1263" s="1">
        <v>2</v>
      </c>
      <c r="U1263" s="1">
        <v>2</v>
      </c>
      <c r="V1263" s="1">
        <v>0</v>
      </c>
      <c r="W1263" s="1" t="s">
        <v>49</v>
      </c>
      <c r="AC1263" s="1" t="s">
        <v>50</v>
      </c>
      <c r="AD1263" s="1">
        <v>2</v>
      </c>
      <c r="AE1263">
        <v>1.6620999999999999E-3</v>
      </c>
      <c r="AF1263" s="1">
        <v>1.9152200000000001E-2</v>
      </c>
      <c r="AG1263" s="1" t="s">
        <v>49</v>
      </c>
    </row>
    <row r="1264" spans="1:37" x14ac:dyDescent="0.25">
      <c r="A1264" t="s">
        <v>798</v>
      </c>
      <c r="B1264">
        <v>1011659</v>
      </c>
      <c r="C1264">
        <v>2015</v>
      </c>
      <c r="D1264" t="s">
        <v>43</v>
      </c>
      <c r="E1264" t="s">
        <v>44</v>
      </c>
      <c r="F1264" t="s">
        <v>45</v>
      </c>
      <c r="G1264" s="1" t="s">
        <v>865</v>
      </c>
      <c r="I1264" s="1" t="s">
        <v>47</v>
      </c>
      <c r="J1264" t="s">
        <v>48</v>
      </c>
      <c r="K1264" t="s">
        <v>49</v>
      </c>
      <c r="L1264" s="1">
        <v>14607.89</v>
      </c>
      <c r="M1264">
        <v>40</v>
      </c>
      <c r="N1264">
        <v>98</v>
      </c>
      <c r="O1264">
        <v>51</v>
      </c>
      <c r="P1264">
        <v>7.0500000000000001E-4</v>
      </c>
      <c r="Q1264">
        <v>7.0500000000000001E-4</v>
      </c>
      <c r="R1264">
        <v>0.22705800000000001</v>
      </c>
      <c r="S1264">
        <v>0.22705800000000001</v>
      </c>
      <c r="T1264" s="1">
        <v>9</v>
      </c>
      <c r="U1264" s="1">
        <v>23</v>
      </c>
      <c r="V1264" s="1">
        <v>0</v>
      </c>
      <c r="W1264" s="1" t="s">
        <v>49</v>
      </c>
      <c r="AC1264" s="1" t="s">
        <v>50</v>
      </c>
      <c r="AD1264" s="1">
        <v>23</v>
      </c>
      <c r="AE1264">
        <v>6.5049999999999997E-2</v>
      </c>
      <c r="AF1264" s="1">
        <v>7.6426233999999997</v>
      </c>
      <c r="AG1264" s="1" t="s">
        <v>49</v>
      </c>
    </row>
    <row r="1265" spans="1:37" x14ac:dyDescent="0.25">
      <c r="A1265" t="s">
        <v>800</v>
      </c>
      <c r="B1265">
        <v>1011498</v>
      </c>
      <c r="C1265">
        <v>2015</v>
      </c>
      <c r="D1265" t="s">
        <v>43</v>
      </c>
      <c r="E1265" t="s">
        <v>44</v>
      </c>
      <c r="F1265" t="s">
        <v>45</v>
      </c>
      <c r="G1265" s="1" t="s">
        <v>864</v>
      </c>
      <c r="I1265" s="1" t="s">
        <v>62</v>
      </c>
      <c r="K1265" t="s">
        <v>49</v>
      </c>
      <c r="L1265" s="1">
        <v>31838.799999999999</v>
      </c>
      <c r="M1265">
        <v>86</v>
      </c>
      <c r="N1265">
        <v>56</v>
      </c>
      <c r="O1265">
        <v>46</v>
      </c>
      <c r="P1265">
        <v>0.13700000000000001</v>
      </c>
      <c r="Q1265">
        <v>0.13700000000000001</v>
      </c>
      <c r="R1265">
        <v>3.0000000000000001E-3</v>
      </c>
      <c r="S1265">
        <v>3.0000000000000001E-3</v>
      </c>
      <c r="T1265" s="1">
        <v>2</v>
      </c>
      <c r="U1265" s="1">
        <v>4</v>
      </c>
      <c r="V1265" s="1">
        <v>0</v>
      </c>
      <c r="W1265" s="1" t="s">
        <v>50</v>
      </c>
      <c r="X1265" s="1">
        <v>3</v>
      </c>
      <c r="Y1265">
        <v>13.824</v>
      </c>
      <c r="Z1265">
        <v>64.847999999999999</v>
      </c>
      <c r="AA1265">
        <v>0.69120000000000004</v>
      </c>
      <c r="AB1265" s="1">
        <v>3.2423999999999999</v>
      </c>
      <c r="AC1265" s="1" t="s">
        <v>50</v>
      </c>
      <c r="AD1265" s="1">
        <v>1</v>
      </c>
      <c r="AE1265">
        <v>0.76090000000000002</v>
      </c>
      <c r="AF1265" s="1">
        <v>3.5720000000000001</v>
      </c>
      <c r="AG1265" s="1" t="s">
        <v>49</v>
      </c>
    </row>
    <row r="1266" spans="1:37" x14ac:dyDescent="0.25">
      <c r="A1266" t="s">
        <v>806</v>
      </c>
      <c r="B1266">
        <v>1008836</v>
      </c>
      <c r="C1266">
        <v>2015</v>
      </c>
      <c r="D1266" t="s">
        <v>43</v>
      </c>
      <c r="E1266" t="s">
        <v>44</v>
      </c>
      <c r="F1266" t="s">
        <v>45</v>
      </c>
      <c r="G1266" s="1" t="s">
        <v>864</v>
      </c>
      <c r="I1266" s="1" t="s">
        <v>62</v>
      </c>
      <c r="K1266" t="s">
        <v>49</v>
      </c>
      <c r="L1266" s="1">
        <v>24090</v>
      </c>
      <c r="M1266">
        <v>80</v>
      </c>
      <c r="N1266">
        <v>50</v>
      </c>
      <c r="O1266">
        <v>32</v>
      </c>
      <c r="P1266">
        <v>1E-3</v>
      </c>
      <c r="Q1266">
        <v>1E-3</v>
      </c>
      <c r="R1266">
        <v>0.73499999999999999</v>
      </c>
      <c r="S1266">
        <v>0.73499999999999999</v>
      </c>
      <c r="T1266" s="1">
        <v>8</v>
      </c>
      <c r="U1266" s="1">
        <v>10</v>
      </c>
      <c r="V1266" s="1">
        <v>0</v>
      </c>
      <c r="W1266" s="1" t="s">
        <v>49</v>
      </c>
      <c r="AC1266" s="1" t="s">
        <v>50</v>
      </c>
      <c r="AD1266" s="1">
        <v>4</v>
      </c>
      <c r="AE1266">
        <v>0.1218858</v>
      </c>
      <c r="AF1266" s="1">
        <v>0.2916472</v>
      </c>
      <c r="AG1266" s="1" t="s">
        <v>49</v>
      </c>
    </row>
    <row r="1267" spans="1:37" x14ac:dyDescent="0.25">
      <c r="A1267" t="s">
        <v>798</v>
      </c>
      <c r="B1267">
        <v>1011659</v>
      </c>
      <c r="C1267">
        <v>2015</v>
      </c>
      <c r="D1267" t="s">
        <v>43</v>
      </c>
      <c r="E1267" t="s">
        <v>44</v>
      </c>
      <c r="F1267" t="s">
        <v>45</v>
      </c>
      <c r="G1267" s="1" t="s">
        <v>866</v>
      </c>
      <c r="I1267" s="1" t="s">
        <v>47</v>
      </c>
      <c r="J1267" t="s">
        <v>48</v>
      </c>
      <c r="K1267" t="s">
        <v>49</v>
      </c>
      <c r="L1267" s="1">
        <v>74634.13</v>
      </c>
      <c r="M1267">
        <v>78</v>
      </c>
      <c r="N1267">
        <v>870</v>
      </c>
      <c r="O1267">
        <v>57</v>
      </c>
      <c r="P1267">
        <v>9.7590000000000003E-3</v>
      </c>
      <c r="Q1267">
        <v>9.7590000000000003E-3</v>
      </c>
      <c r="R1267">
        <v>0.49817899999999998</v>
      </c>
      <c r="S1267">
        <v>0.49817899999999998</v>
      </c>
      <c r="T1267" s="1">
        <v>17</v>
      </c>
      <c r="U1267" s="1">
        <v>10</v>
      </c>
      <c r="V1267" s="1">
        <v>0</v>
      </c>
      <c r="W1267" s="1" t="s">
        <v>49</v>
      </c>
      <c r="AC1267" s="1" t="s">
        <v>50</v>
      </c>
      <c r="AD1267" s="1">
        <v>10</v>
      </c>
      <c r="AE1267">
        <v>0.30193710000000001</v>
      </c>
      <c r="AF1267" s="1">
        <v>5.6176472000000004</v>
      </c>
      <c r="AG1267" s="1" t="s">
        <v>49</v>
      </c>
    </row>
    <row r="1268" spans="1:37" x14ac:dyDescent="0.25">
      <c r="A1268" t="s">
        <v>493</v>
      </c>
      <c r="B1268">
        <v>1008544</v>
      </c>
      <c r="C1268">
        <v>2015</v>
      </c>
      <c r="D1268" t="s">
        <v>43</v>
      </c>
      <c r="E1268" t="s">
        <v>44</v>
      </c>
      <c r="F1268" t="s">
        <v>45</v>
      </c>
      <c r="G1268" s="1" t="s">
        <v>867</v>
      </c>
      <c r="I1268" s="1" t="s">
        <v>47</v>
      </c>
      <c r="J1268" t="s">
        <v>86</v>
      </c>
      <c r="K1268" t="s">
        <v>49</v>
      </c>
      <c r="L1268" s="1">
        <v>93173.744000000006</v>
      </c>
      <c r="M1268">
        <v>79.09</v>
      </c>
      <c r="N1268">
        <v>15.64</v>
      </c>
      <c r="O1268">
        <v>38.81</v>
      </c>
      <c r="P1268">
        <v>1E-3</v>
      </c>
      <c r="Q1268">
        <v>1E-3</v>
      </c>
      <c r="R1268">
        <v>9.5000000000000001E-2</v>
      </c>
      <c r="S1268">
        <v>9.5000000000000001E-2</v>
      </c>
      <c r="T1268" s="1">
        <v>4</v>
      </c>
      <c r="U1268" s="1">
        <v>12</v>
      </c>
      <c r="V1268" s="1">
        <v>0</v>
      </c>
      <c r="W1268" s="1" t="s">
        <v>50</v>
      </c>
      <c r="X1268" s="1">
        <v>3</v>
      </c>
      <c r="Y1268">
        <v>0.1669339</v>
      </c>
      <c r="Z1268">
        <v>4.0044234000000003</v>
      </c>
      <c r="AA1268">
        <v>0</v>
      </c>
      <c r="AB1268" s="1">
        <v>0</v>
      </c>
      <c r="AC1268" s="1" t="s">
        <v>50</v>
      </c>
      <c r="AD1268" s="1">
        <v>6</v>
      </c>
      <c r="AE1268">
        <v>0</v>
      </c>
      <c r="AF1268" s="1">
        <v>1</v>
      </c>
      <c r="AG1268" s="1" t="s">
        <v>50</v>
      </c>
      <c r="AH1268" s="1">
        <v>6</v>
      </c>
      <c r="AI1268">
        <v>115.6</v>
      </c>
      <c r="AJ1268" s="1">
        <v>0</v>
      </c>
      <c r="AK1268">
        <v>0</v>
      </c>
    </row>
    <row r="1269" spans="1:37" x14ac:dyDescent="0.25">
      <c r="A1269" t="s">
        <v>501</v>
      </c>
      <c r="B1269">
        <v>1009039</v>
      </c>
      <c r="C1269">
        <v>2015</v>
      </c>
      <c r="D1269" t="s">
        <v>43</v>
      </c>
      <c r="E1269" t="s">
        <v>44</v>
      </c>
      <c r="F1269" t="s">
        <v>45</v>
      </c>
      <c r="G1269" s="1" t="s">
        <v>867</v>
      </c>
      <c r="I1269" s="1" t="s">
        <v>47</v>
      </c>
      <c r="J1269" t="s">
        <v>48</v>
      </c>
      <c r="K1269" t="s">
        <v>49</v>
      </c>
      <c r="L1269" s="1">
        <v>0</v>
      </c>
      <c r="M1269">
        <v>100</v>
      </c>
      <c r="N1269">
        <v>58</v>
      </c>
      <c r="O1269">
        <v>38</v>
      </c>
      <c r="P1269">
        <v>6.9999999999999999E-4</v>
      </c>
      <c r="Q1269">
        <v>0.1096</v>
      </c>
      <c r="R1269">
        <v>0.1303</v>
      </c>
      <c r="S1269">
        <v>0.39040000000000002</v>
      </c>
      <c r="T1269" s="1">
        <v>3</v>
      </c>
      <c r="U1269" s="1">
        <v>3</v>
      </c>
      <c r="V1269" s="1">
        <v>0</v>
      </c>
      <c r="W1269" s="1" t="s">
        <v>49</v>
      </c>
      <c r="AC1269" s="1" t="s">
        <v>50</v>
      </c>
      <c r="AD1269" s="1">
        <v>3</v>
      </c>
      <c r="AE1269">
        <v>1.9960385</v>
      </c>
      <c r="AF1269" s="1">
        <v>4.7927980999999997</v>
      </c>
      <c r="AG1269" s="1" t="s">
        <v>49</v>
      </c>
    </row>
    <row r="1270" spans="1:37" x14ac:dyDescent="0.25">
      <c r="A1270" t="s">
        <v>800</v>
      </c>
      <c r="B1270">
        <v>1011498</v>
      </c>
      <c r="C1270">
        <v>2015</v>
      </c>
      <c r="D1270" t="s">
        <v>43</v>
      </c>
      <c r="E1270" t="s">
        <v>44</v>
      </c>
      <c r="F1270" t="s">
        <v>45</v>
      </c>
      <c r="G1270" s="1" t="s">
        <v>867</v>
      </c>
      <c r="I1270" s="1" t="s">
        <v>62</v>
      </c>
      <c r="K1270" t="s">
        <v>49</v>
      </c>
      <c r="L1270" s="1">
        <v>351171.88</v>
      </c>
      <c r="M1270">
        <v>94</v>
      </c>
      <c r="N1270">
        <v>43.2</v>
      </c>
      <c r="O1270">
        <v>43.2</v>
      </c>
      <c r="P1270">
        <v>0.57499999999999996</v>
      </c>
      <c r="Q1270">
        <v>0.57499999999999996</v>
      </c>
      <c r="R1270">
        <v>7.0000000000000007E-2</v>
      </c>
      <c r="S1270">
        <v>7.0000000000000007E-2</v>
      </c>
      <c r="T1270" s="1">
        <v>6</v>
      </c>
      <c r="U1270" s="1">
        <v>17</v>
      </c>
      <c r="V1270" s="1">
        <v>0</v>
      </c>
      <c r="W1270" s="1" t="s">
        <v>50</v>
      </c>
      <c r="X1270" s="1">
        <v>6</v>
      </c>
      <c r="Y1270">
        <v>0.32400000000000001</v>
      </c>
      <c r="Z1270">
        <v>14.391999999999999</v>
      </c>
      <c r="AA1270">
        <v>1.6199999999999999E-2</v>
      </c>
      <c r="AB1270" s="1">
        <v>0.71960000000000002</v>
      </c>
      <c r="AC1270" s="1" t="s">
        <v>50</v>
      </c>
      <c r="AD1270" s="1">
        <v>11</v>
      </c>
      <c r="AE1270">
        <v>0.14410000000000001</v>
      </c>
      <c r="AF1270" s="1">
        <v>6.46</v>
      </c>
      <c r="AG1270" s="1" t="s">
        <v>49</v>
      </c>
    </row>
    <row r="1271" spans="1:37" x14ac:dyDescent="0.25">
      <c r="A1271" t="s">
        <v>868</v>
      </c>
      <c r="B1271">
        <v>1009788</v>
      </c>
      <c r="C1271">
        <v>2015</v>
      </c>
      <c r="D1271" t="s">
        <v>43</v>
      </c>
      <c r="E1271" t="s">
        <v>44</v>
      </c>
      <c r="F1271" t="s">
        <v>45</v>
      </c>
      <c r="G1271" s="1" t="s">
        <v>867</v>
      </c>
      <c r="I1271" s="1" t="s">
        <v>47</v>
      </c>
      <c r="J1271" t="s">
        <v>869</v>
      </c>
      <c r="K1271" t="s">
        <v>49</v>
      </c>
      <c r="L1271" s="1">
        <v>17885</v>
      </c>
      <c r="M1271">
        <v>58</v>
      </c>
      <c r="N1271">
        <v>60</v>
      </c>
      <c r="O1271">
        <v>39</v>
      </c>
      <c r="P1271">
        <v>3.49E-3</v>
      </c>
      <c r="Q1271">
        <v>3.49E-3</v>
      </c>
      <c r="R1271">
        <v>0.74012</v>
      </c>
      <c r="S1271">
        <v>0.74012</v>
      </c>
      <c r="T1271" s="1">
        <v>2</v>
      </c>
      <c r="U1271" s="1">
        <v>4</v>
      </c>
      <c r="V1271" s="1">
        <v>0</v>
      </c>
      <c r="W1271" s="1" t="s">
        <v>49</v>
      </c>
      <c r="AC1271" s="1" t="s">
        <v>50</v>
      </c>
      <c r="AD1271" s="1">
        <v>4</v>
      </c>
      <c r="AE1271">
        <v>0.1</v>
      </c>
      <c r="AF1271" s="1">
        <v>2.08</v>
      </c>
      <c r="AG1271" s="1" t="s">
        <v>49</v>
      </c>
    </row>
    <row r="1272" spans="1:37" x14ac:dyDescent="0.25">
      <c r="A1272" t="s">
        <v>741</v>
      </c>
      <c r="B1272">
        <v>1008700</v>
      </c>
      <c r="C1272">
        <v>2015</v>
      </c>
      <c r="D1272" t="s">
        <v>43</v>
      </c>
      <c r="E1272" t="s">
        <v>44</v>
      </c>
      <c r="F1272" t="s">
        <v>45</v>
      </c>
      <c r="G1272" s="1" t="s">
        <v>867</v>
      </c>
      <c r="I1272" s="1" t="s">
        <v>47</v>
      </c>
      <c r="J1272" t="s">
        <v>86</v>
      </c>
      <c r="K1272" t="s">
        <v>49</v>
      </c>
      <c r="L1272" s="1">
        <v>306568.08020000003</v>
      </c>
      <c r="M1272">
        <v>89.53</v>
      </c>
      <c r="N1272">
        <v>24.52</v>
      </c>
      <c r="O1272">
        <v>38.020000000000003</v>
      </c>
      <c r="P1272">
        <v>1E-3</v>
      </c>
      <c r="Q1272">
        <v>1E-3</v>
      </c>
      <c r="R1272">
        <v>9.5000000000000001E-2</v>
      </c>
      <c r="S1272">
        <v>9.5000000000000001E-2</v>
      </c>
      <c r="T1272" s="1">
        <v>32</v>
      </c>
      <c r="U1272" s="1">
        <v>75</v>
      </c>
      <c r="V1272" s="1">
        <v>0</v>
      </c>
      <c r="W1272" s="1" t="s">
        <v>50</v>
      </c>
      <c r="X1272" s="1">
        <v>4</v>
      </c>
      <c r="Y1272">
        <v>0.17741599999999999</v>
      </c>
      <c r="Z1272">
        <v>4.2558679000000001</v>
      </c>
      <c r="AA1272">
        <v>0</v>
      </c>
      <c r="AB1272" s="1">
        <v>0</v>
      </c>
      <c r="AC1272" s="1" t="s">
        <v>50</v>
      </c>
      <c r="AD1272" s="1">
        <v>61</v>
      </c>
      <c r="AE1272">
        <v>0.5</v>
      </c>
      <c r="AF1272" s="1">
        <v>12.7</v>
      </c>
      <c r="AG1272" s="1" t="s">
        <v>50</v>
      </c>
      <c r="AH1272" s="1">
        <v>14</v>
      </c>
      <c r="AI1272">
        <v>338.3</v>
      </c>
      <c r="AJ1272" s="1">
        <v>0.1</v>
      </c>
      <c r="AK1272">
        <v>0</v>
      </c>
    </row>
    <row r="1273" spans="1:37" x14ac:dyDescent="0.25">
      <c r="A1273" t="s">
        <v>497</v>
      </c>
      <c r="B1273">
        <v>1009240</v>
      </c>
      <c r="C1273">
        <v>2015</v>
      </c>
      <c r="D1273" t="s">
        <v>43</v>
      </c>
      <c r="E1273" t="s">
        <v>44</v>
      </c>
      <c r="F1273" t="s">
        <v>45</v>
      </c>
      <c r="G1273" s="1" t="s">
        <v>867</v>
      </c>
      <c r="I1273" s="1" t="s">
        <v>47</v>
      </c>
      <c r="J1273" t="s">
        <v>48</v>
      </c>
      <c r="K1273" t="s">
        <v>49</v>
      </c>
      <c r="L1273" s="1">
        <v>15176</v>
      </c>
      <c r="M1273">
        <v>85</v>
      </c>
      <c r="N1273">
        <v>60</v>
      </c>
      <c r="O1273">
        <v>45</v>
      </c>
      <c r="P1273">
        <v>1.01E-2</v>
      </c>
      <c r="Q1273">
        <v>1.01E-2</v>
      </c>
      <c r="R1273">
        <v>0.62</v>
      </c>
      <c r="S1273">
        <v>0.62</v>
      </c>
      <c r="T1273" s="1">
        <v>1</v>
      </c>
      <c r="U1273" s="1">
        <v>1</v>
      </c>
      <c r="V1273" s="1">
        <v>0</v>
      </c>
      <c r="W1273" s="1" t="s">
        <v>49</v>
      </c>
      <c r="AC1273" s="1" t="s">
        <v>50</v>
      </c>
      <c r="AD1273" s="1">
        <v>1</v>
      </c>
      <c r="AE1273">
        <v>0</v>
      </c>
      <c r="AF1273" s="1">
        <v>0</v>
      </c>
      <c r="AG1273" s="1" t="s">
        <v>49</v>
      </c>
    </row>
    <row r="1274" spans="1:37" x14ac:dyDescent="0.25">
      <c r="A1274" t="s">
        <v>793</v>
      </c>
      <c r="B1274">
        <v>1009391</v>
      </c>
      <c r="C1274">
        <v>2015</v>
      </c>
      <c r="D1274" t="s">
        <v>43</v>
      </c>
      <c r="E1274" t="s">
        <v>44</v>
      </c>
      <c r="F1274" t="s">
        <v>45</v>
      </c>
      <c r="G1274" s="1" t="s">
        <v>870</v>
      </c>
      <c r="I1274" s="1" t="s">
        <v>62</v>
      </c>
      <c r="K1274" t="s">
        <v>49</v>
      </c>
      <c r="L1274" s="1">
        <v>568260.25630000001</v>
      </c>
      <c r="M1274">
        <v>69.761904799999996</v>
      </c>
      <c r="N1274">
        <v>30</v>
      </c>
      <c r="O1274">
        <v>33.85</v>
      </c>
      <c r="P1274">
        <v>0.17571200000000001</v>
      </c>
      <c r="Q1274">
        <v>0.17571200000000001</v>
      </c>
      <c r="R1274">
        <v>0.23605799999999999</v>
      </c>
      <c r="S1274">
        <v>0.23605799999999999</v>
      </c>
      <c r="T1274" s="1">
        <v>78</v>
      </c>
      <c r="U1274" s="1">
        <v>13</v>
      </c>
      <c r="V1274" s="1">
        <v>11</v>
      </c>
      <c r="W1274" s="1" t="s">
        <v>50</v>
      </c>
      <c r="X1274" s="1">
        <v>9</v>
      </c>
      <c r="Y1274">
        <v>18.114931599999998</v>
      </c>
      <c r="Z1274">
        <v>8.8832012999999996</v>
      </c>
      <c r="AA1274">
        <v>0.36969210000000002</v>
      </c>
      <c r="AB1274" s="1">
        <v>0.1812896</v>
      </c>
      <c r="AC1274" s="1" t="s">
        <v>50</v>
      </c>
      <c r="AD1274" s="1">
        <v>4</v>
      </c>
      <c r="AE1274">
        <v>9.4466637999999996</v>
      </c>
      <c r="AF1274" s="1">
        <v>4.6324556000000001</v>
      </c>
      <c r="AG1274" s="1" t="s">
        <v>49</v>
      </c>
    </row>
    <row r="1275" spans="1:37" x14ac:dyDescent="0.25">
      <c r="A1275" t="s">
        <v>508</v>
      </c>
      <c r="B1275">
        <v>1009718</v>
      </c>
      <c r="C1275">
        <v>2015</v>
      </c>
      <c r="D1275" t="s">
        <v>43</v>
      </c>
      <c r="E1275" t="s">
        <v>44</v>
      </c>
      <c r="F1275" t="s">
        <v>45</v>
      </c>
      <c r="G1275" s="1" t="s">
        <v>870</v>
      </c>
      <c r="I1275" s="1" t="s">
        <v>62</v>
      </c>
      <c r="K1275" t="s">
        <v>49</v>
      </c>
      <c r="L1275" s="1">
        <v>0</v>
      </c>
      <c r="M1275">
        <v>78.3</v>
      </c>
      <c r="N1275">
        <v>35</v>
      </c>
      <c r="O1275">
        <v>39.6</v>
      </c>
      <c r="P1275">
        <v>1E-3</v>
      </c>
      <c r="Q1275">
        <v>0.21</v>
      </c>
      <c r="R1275">
        <v>0.3</v>
      </c>
      <c r="S1275">
        <v>0.8</v>
      </c>
      <c r="T1275" s="1">
        <v>0</v>
      </c>
      <c r="U1275" s="1">
        <v>2</v>
      </c>
      <c r="V1275" s="1">
        <v>0</v>
      </c>
      <c r="W1275" s="1" t="s">
        <v>49</v>
      </c>
      <c r="AC1275" s="1" t="s">
        <v>50</v>
      </c>
      <c r="AD1275" s="1">
        <v>2</v>
      </c>
      <c r="AE1275">
        <v>0</v>
      </c>
      <c r="AF1275" s="1">
        <v>0</v>
      </c>
      <c r="AG1275" s="1" t="s">
        <v>49</v>
      </c>
    </row>
    <row r="1276" spans="1:37" x14ac:dyDescent="0.25">
      <c r="A1276" t="s">
        <v>798</v>
      </c>
      <c r="B1276">
        <v>1011659</v>
      </c>
      <c r="C1276">
        <v>2015</v>
      </c>
      <c r="D1276" t="s">
        <v>43</v>
      </c>
      <c r="E1276" t="s">
        <v>44</v>
      </c>
      <c r="F1276" t="s">
        <v>45</v>
      </c>
      <c r="G1276" s="1" t="s">
        <v>871</v>
      </c>
      <c r="I1276" s="1" t="s">
        <v>47</v>
      </c>
      <c r="J1276" t="s">
        <v>48</v>
      </c>
      <c r="K1276" t="s">
        <v>49</v>
      </c>
      <c r="L1276" s="1">
        <v>116312.92</v>
      </c>
      <c r="M1276">
        <v>40</v>
      </c>
      <c r="N1276">
        <v>98</v>
      </c>
      <c r="O1276">
        <v>51</v>
      </c>
      <c r="P1276">
        <v>7.0500000000000001E-4</v>
      </c>
      <c r="Q1276">
        <v>7.0500000000000001E-4</v>
      </c>
      <c r="R1276">
        <v>0.22705800000000001</v>
      </c>
      <c r="S1276">
        <v>0.22705800000000001</v>
      </c>
      <c r="T1276" s="1">
        <v>213</v>
      </c>
      <c r="U1276" s="1">
        <v>76</v>
      </c>
      <c r="V1276" s="1">
        <v>0</v>
      </c>
      <c r="W1276" s="1" t="s">
        <v>49</v>
      </c>
      <c r="AC1276" s="1" t="s">
        <v>50</v>
      </c>
      <c r="AD1276" s="1">
        <v>76</v>
      </c>
      <c r="AE1276">
        <v>0.14736050000000001</v>
      </c>
      <c r="AF1276" s="1">
        <v>17.293549299999999</v>
      </c>
      <c r="AG1276" s="1" t="s">
        <v>49</v>
      </c>
    </row>
    <row r="1277" spans="1:37" x14ac:dyDescent="0.25">
      <c r="A1277" t="s">
        <v>800</v>
      </c>
      <c r="B1277">
        <v>1011498</v>
      </c>
      <c r="C1277">
        <v>2015</v>
      </c>
      <c r="D1277" t="s">
        <v>43</v>
      </c>
      <c r="E1277" t="s">
        <v>44</v>
      </c>
      <c r="F1277" t="s">
        <v>45</v>
      </c>
      <c r="G1277" s="1" t="s">
        <v>870</v>
      </c>
      <c r="I1277" s="1" t="s">
        <v>62</v>
      </c>
      <c r="K1277" t="s">
        <v>49</v>
      </c>
      <c r="L1277" s="1">
        <v>46435.64</v>
      </c>
      <c r="M1277">
        <v>75</v>
      </c>
      <c r="N1277">
        <v>30</v>
      </c>
      <c r="O1277">
        <v>35.9</v>
      </c>
      <c r="P1277">
        <v>0.34499999999999997</v>
      </c>
      <c r="Q1277">
        <v>0.34499999999999997</v>
      </c>
      <c r="R1277">
        <v>1.0999999999999999E-2</v>
      </c>
      <c r="S1277">
        <v>0.113</v>
      </c>
      <c r="T1277" s="1">
        <v>1</v>
      </c>
      <c r="U1277" s="1">
        <v>2</v>
      </c>
      <c r="V1277" s="1">
        <v>0</v>
      </c>
      <c r="W1277" s="1" t="s">
        <v>49</v>
      </c>
      <c r="AC1277" s="1" t="s">
        <v>50</v>
      </c>
      <c r="AD1277" s="1">
        <v>2</v>
      </c>
      <c r="AE1277">
        <v>0.38940000000000002</v>
      </c>
      <c r="AF1277" s="1">
        <v>1.256</v>
      </c>
      <c r="AG1277" s="1" t="s">
        <v>49</v>
      </c>
    </row>
    <row r="1278" spans="1:37" x14ac:dyDescent="0.25">
      <c r="A1278" t="s">
        <v>742</v>
      </c>
      <c r="B1278">
        <v>1009813</v>
      </c>
      <c r="C1278">
        <v>2015</v>
      </c>
      <c r="D1278" t="s">
        <v>43</v>
      </c>
      <c r="E1278" t="s">
        <v>44</v>
      </c>
      <c r="F1278" t="s">
        <v>45</v>
      </c>
      <c r="G1278" s="1" t="s">
        <v>870</v>
      </c>
      <c r="I1278" s="1" t="s">
        <v>47</v>
      </c>
      <c r="J1278" t="s">
        <v>48</v>
      </c>
      <c r="K1278" t="s">
        <v>49</v>
      </c>
      <c r="L1278" s="1">
        <v>35150</v>
      </c>
      <c r="M1278">
        <v>70</v>
      </c>
      <c r="N1278">
        <v>30</v>
      </c>
      <c r="O1278">
        <v>30.2</v>
      </c>
      <c r="P1278">
        <v>2.3E-3</v>
      </c>
      <c r="Q1278">
        <v>7.6299999999999996E-3</v>
      </c>
      <c r="R1278">
        <v>0.22359999999999999</v>
      </c>
      <c r="S1278">
        <v>0.4551</v>
      </c>
      <c r="T1278" s="1">
        <v>0</v>
      </c>
      <c r="U1278" s="1">
        <v>58</v>
      </c>
      <c r="V1278" s="1">
        <v>0</v>
      </c>
      <c r="W1278" s="1" t="s">
        <v>49</v>
      </c>
      <c r="AC1278" s="1" t="s">
        <v>49</v>
      </c>
      <c r="AG1278" s="1" t="s">
        <v>50</v>
      </c>
      <c r="AH1278" s="1">
        <v>0</v>
      </c>
      <c r="AI1278">
        <v>322.01988940000001</v>
      </c>
      <c r="AJ1278" s="1">
        <v>0.76545960000000002</v>
      </c>
      <c r="AK1278">
        <v>5.1690000000000004E-4</v>
      </c>
    </row>
    <row r="1279" spans="1:37" x14ac:dyDescent="0.25">
      <c r="A1279" t="s">
        <v>806</v>
      </c>
      <c r="B1279">
        <v>1008836</v>
      </c>
      <c r="C1279">
        <v>2015</v>
      </c>
      <c r="D1279" t="s">
        <v>43</v>
      </c>
      <c r="E1279" t="s">
        <v>44</v>
      </c>
      <c r="F1279" t="s">
        <v>45</v>
      </c>
      <c r="G1279" s="1" t="s">
        <v>870</v>
      </c>
      <c r="I1279" s="1" t="s">
        <v>62</v>
      </c>
      <c r="K1279" t="s">
        <v>49</v>
      </c>
      <c r="L1279" s="1">
        <v>75190</v>
      </c>
      <c r="M1279">
        <v>80</v>
      </c>
      <c r="N1279">
        <v>50</v>
      </c>
      <c r="O1279">
        <v>30</v>
      </c>
      <c r="P1279">
        <v>9.8000000000000004E-2</v>
      </c>
      <c r="Q1279">
        <v>9.8000000000000004E-2</v>
      </c>
      <c r="R1279">
        <v>0.56799999999999995</v>
      </c>
      <c r="S1279">
        <v>0.56799999999999995</v>
      </c>
      <c r="T1279" s="1">
        <v>90</v>
      </c>
      <c r="U1279" s="1">
        <v>8</v>
      </c>
      <c r="V1279" s="1">
        <v>0</v>
      </c>
      <c r="W1279" s="1" t="s">
        <v>49</v>
      </c>
      <c r="AC1279" s="1" t="s">
        <v>50</v>
      </c>
      <c r="AD1279" s="1">
        <v>8</v>
      </c>
      <c r="AE1279">
        <v>0.43304330000000002</v>
      </c>
      <c r="AF1279" s="1">
        <v>0.80713199999999996</v>
      </c>
      <c r="AG1279" s="1" t="s">
        <v>49</v>
      </c>
    </row>
    <row r="1280" spans="1:37" x14ac:dyDescent="0.25">
      <c r="A1280" t="s">
        <v>812</v>
      </c>
      <c r="B1280">
        <v>1009846</v>
      </c>
      <c r="C1280">
        <v>2015</v>
      </c>
      <c r="D1280" t="s">
        <v>43</v>
      </c>
      <c r="E1280" t="s">
        <v>44</v>
      </c>
      <c r="F1280" t="s">
        <v>45</v>
      </c>
      <c r="G1280" s="1" t="s">
        <v>872</v>
      </c>
      <c r="I1280" s="1" t="s">
        <v>62</v>
      </c>
      <c r="K1280" t="s">
        <v>49</v>
      </c>
      <c r="L1280" s="1">
        <v>253391.57750000001</v>
      </c>
      <c r="M1280">
        <v>51</v>
      </c>
      <c r="N1280">
        <v>26</v>
      </c>
      <c r="O1280">
        <v>38.54</v>
      </c>
      <c r="P1280">
        <v>7.0600000000000003E-3</v>
      </c>
      <c r="Q1280">
        <v>7.0600000000000003E-3</v>
      </c>
      <c r="R1280">
        <v>0.36429</v>
      </c>
      <c r="S1280">
        <v>0.36429</v>
      </c>
      <c r="T1280" s="1">
        <v>132</v>
      </c>
      <c r="U1280" s="1">
        <v>23</v>
      </c>
      <c r="V1280" s="1">
        <v>6</v>
      </c>
      <c r="W1280" s="1" t="s">
        <v>49</v>
      </c>
      <c r="AC1280" s="1" t="s">
        <v>50</v>
      </c>
      <c r="AD1280" s="1">
        <v>23</v>
      </c>
      <c r="AE1280">
        <v>1.0449927000000001</v>
      </c>
      <c r="AF1280" s="1">
        <v>22.370283000000001</v>
      </c>
      <c r="AG1280" s="1" t="s">
        <v>49</v>
      </c>
    </row>
    <row r="1281" spans="1:37" x14ac:dyDescent="0.25">
      <c r="A1281" t="s">
        <v>742</v>
      </c>
      <c r="B1281">
        <v>1009813</v>
      </c>
      <c r="C1281">
        <v>2015</v>
      </c>
      <c r="D1281" t="s">
        <v>43</v>
      </c>
      <c r="E1281" t="s">
        <v>44</v>
      </c>
      <c r="F1281" t="s">
        <v>45</v>
      </c>
      <c r="G1281" s="1" t="s">
        <v>872</v>
      </c>
      <c r="I1281" s="1" t="s">
        <v>47</v>
      </c>
      <c r="J1281" t="s">
        <v>48</v>
      </c>
      <c r="K1281" t="s">
        <v>49</v>
      </c>
      <c r="L1281" s="1">
        <v>7066</v>
      </c>
      <c r="M1281">
        <v>70</v>
      </c>
      <c r="N1281">
        <v>30</v>
      </c>
      <c r="O1281">
        <v>41</v>
      </c>
      <c r="P1281">
        <v>6.0000000000000001E-3</v>
      </c>
      <c r="Q1281">
        <v>8.9999999999999993E-3</v>
      </c>
      <c r="R1281">
        <v>8.2000000000000003E-2</v>
      </c>
      <c r="S1281">
        <v>0.39100000000000001</v>
      </c>
      <c r="T1281" s="1">
        <v>2</v>
      </c>
      <c r="U1281" s="1">
        <v>24</v>
      </c>
      <c r="V1281" s="1">
        <v>0</v>
      </c>
      <c r="W1281" s="1" t="s">
        <v>49</v>
      </c>
      <c r="AC1281" s="1" t="s">
        <v>50</v>
      </c>
      <c r="AD1281" s="1">
        <v>0</v>
      </c>
      <c r="AE1281">
        <v>0.04</v>
      </c>
      <c r="AF1281" s="1">
        <v>0.37</v>
      </c>
      <c r="AG1281" s="1" t="s">
        <v>49</v>
      </c>
    </row>
    <row r="1282" spans="1:37" x14ac:dyDescent="0.25">
      <c r="A1282" t="s">
        <v>499</v>
      </c>
      <c r="B1282">
        <v>1009030</v>
      </c>
      <c r="C1282">
        <v>2015</v>
      </c>
      <c r="D1282" t="s">
        <v>43</v>
      </c>
      <c r="E1282" t="s">
        <v>44</v>
      </c>
      <c r="F1282" t="s">
        <v>45</v>
      </c>
      <c r="G1282" s="1" t="s">
        <v>873</v>
      </c>
      <c r="I1282" s="1" t="s">
        <v>47</v>
      </c>
      <c r="J1282" t="s">
        <v>48</v>
      </c>
      <c r="K1282" t="s">
        <v>49</v>
      </c>
      <c r="L1282" s="1">
        <v>25987</v>
      </c>
      <c r="M1282">
        <v>13</v>
      </c>
      <c r="N1282">
        <v>10</v>
      </c>
      <c r="O1282">
        <v>37.200000000000003</v>
      </c>
      <c r="P1282">
        <v>0</v>
      </c>
      <c r="Q1282">
        <v>0</v>
      </c>
      <c r="R1282">
        <v>0</v>
      </c>
      <c r="S1282">
        <v>0</v>
      </c>
      <c r="T1282" s="1">
        <v>1</v>
      </c>
      <c r="U1282" s="1">
        <v>6</v>
      </c>
      <c r="V1282" s="1">
        <v>0</v>
      </c>
      <c r="W1282" s="1" t="s">
        <v>49</v>
      </c>
      <c r="AC1282" s="1" t="s">
        <v>49</v>
      </c>
      <c r="AG1282" s="1" t="s">
        <v>49</v>
      </c>
    </row>
    <row r="1283" spans="1:37" x14ac:dyDescent="0.25">
      <c r="A1283" t="s">
        <v>793</v>
      </c>
      <c r="B1283">
        <v>1009391</v>
      </c>
      <c r="C1283">
        <v>2015</v>
      </c>
      <c r="D1283" t="s">
        <v>43</v>
      </c>
      <c r="E1283" t="s">
        <v>44</v>
      </c>
      <c r="F1283" t="s">
        <v>45</v>
      </c>
      <c r="G1283" s="1" t="s">
        <v>873</v>
      </c>
      <c r="I1283" s="1" t="s">
        <v>62</v>
      </c>
      <c r="K1283" t="s">
        <v>49</v>
      </c>
      <c r="L1283" s="1">
        <v>1409337.416</v>
      </c>
      <c r="M1283">
        <v>82.875912400000004</v>
      </c>
      <c r="N1283">
        <v>28.364963500000002</v>
      </c>
      <c r="O1283">
        <v>33.5</v>
      </c>
      <c r="P1283">
        <v>6.2417E-2</v>
      </c>
      <c r="Q1283">
        <v>6.2417E-2</v>
      </c>
      <c r="R1283">
        <v>0.197632</v>
      </c>
      <c r="S1283">
        <v>0.197632</v>
      </c>
      <c r="T1283" s="1">
        <v>118</v>
      </c>
      <c r="U1283" s="1">
        <v>34</v>
      </c>
      <c r="V1283" s="1">
        <v>34</v>
      </c>
      <c r="W1283" s="1" t="s">
        <v>50</v>
      </c>
      <c r="X1283" s="1">
        <v>11</v>
      </c>
      <c r="Y1283">
        <v>14.605506</v>
      </c>
      <c r="Z1283">
        <v>16.880545900000001</v>
      </c>
      <c r="AA1283">
        <v>0.29807129999999998</v>
      </c>
      <c r="AB1283" s="1">
        <v>0.34450059999999999</v>
      </c>
      <c r="AC1283" s="1" t="s">
        <v>50</v>
      </c>
      <c r="AD1283" s="1">
        <v>23</v>
      </c>
      <c r="AE1283">
        <v>14.1454679</v>
      </c>
      <c r="AF1283" s="1">
        <v>16.3488495</v>
      </c>
      <c r="AG1283" s="1" t="s">
        <v>49</v>
      </c>
    </row>
    <row r="1284" spans="1:37" x14ac:dyDescent="0.25">
      <c r="A1284" t="s">
        <v>796</v>
      </c>
      <c r="B1284">
        <v>1009390</v>
      </c>
      <c r="C1284">
        <v>2015</v>
      </c>
      <c r="D1284" t="s">
        <v>43</v>
      </c>
      <c r="E1284" t="s">
        <v>44</v>
      </c>
      <c r="F1284" t="s">
        <v>45</v>
      </c>
      <c r="G1284" s="1" t="s">
        <v>873</v>
      </c>
      <c r="I1284" s="1" t="s">
        <v>62</v>
      </c>
      <c r="K1284" t="s">
        <v>49</v>
      </c>
      <c r="L1284" s="1">
        <v>12104.349</v>
      </c>
      <c r="M1284">
        <v>86</v>
      </c>
      <c r="N1284">
        <v>85</v>
      </c>
      <c r="O1284">
        <v>32.631999999999998</v>
      </c>
      <c r="P1284">
        <v>0.37803999999999999</v>
      </c>
      <c r="Q1284">
        <v>0.37803999999999999</v>
      </c>
      <c r="R1284">
        <v>3.9379999999999998E-2</v>
      </c>
      <c r="S1284">
        <v>3.9379999999999998E-2</v>
      </c>
      <c r="T1284" s="1">
        <v>4</v>
      </c>
      <c r="U1284" s="1">
        <v>2</v>
      </c>
      <c r="V1284" s="1">
        <v>0</v>
      </c>
      <c r="W1284" s="1" t="s">
        <v>49</v>
      </c>
      <c r="AC1284" s="1" t="s">
        <v>49</v>
      </c>
      <c r="AG1284" s="1" t="s">
        <v>50</v>
      </c>
      <c r="AH1284" s="1">
        <v>2</v>
      </c>
      <c r="AI1284">
        <v>0</v>
      </c>
      <c r="AJ1284" s="1">
        <v>0</v>
      </c>
      <c r="AK1284">
        <v>0</v>
      </c>
    </row>
    <row r="1285" spans="1:37" x14ac:dyDescent="0.25">
      <c r="A1285" t="s">
        <v>491</v>
      </c>
      <c r="B1285">
        <v>1008290</v>
      </c>
      <c r="C1285">
        <v>2015</v>
      </c>
      <c r="D1285" t="s">
        <v>43</v>
      </c>
      <c r="E1285" t="s">
        <v>44</v>
      </c>
      <c r="F1285" t="s">
        <v>45</v>
      </c>
      <c r="G1285" s="1" t="s">
        <v>873</v>
      </c>
      <c r="I1285" s="1" t="s">
        <v>47</v>
      </c>
      <c r="J1285" t="s">
        <v>86</v>
      </c>
      <c r="K1285" t="s">
        <v>49</v>
      </c>
      <c r="L1285" s="1">
        <v>70908.7</v>
      </c>
      <c r="M1285">
        <v>79.53</v>
      </c>
      <c r="N1285">
        <v>7.65</v>
      </c>
      <c r="O1285">
        <v>69.209999999999994</v>
      </c>
      <c r="P1285">
        <v>4.1200000000000004E-3</v>
      </c>
      <c r="Q1285">
        <v>5.9650000000000002E-2</v>
      </c>
      <c r="R1285">
        <v>0.12712999999999999</v>
      </c>
      <c r="S1285">
        <v>0.38855000000000001</v>
      </c>
      <c r="T1285" s="1">
        <v>10</v>
      </c>
      <c r="U1285" s="1">
        <v>10</v>
      </c>
      <c r="V1285" s="1">
        <v>0</v>
      </c>
      <c r="W1285" s="1" t="s">
        <v>50</v>
      </c>
      <c r="X1285" s="1">
        <v>10</v>
      </c>
      <c r="Y1285">
        <v>0.83087</v>
      </c>
      <c r="Z1285">
        <v>1.0905499999999999</v>
      </c>
      <c r="AA1285">
        <v>0</v>
      </c>
      <c r="AB1285" s="1">
        <v>0</v>
      </c>
      <c r="AC1285" s="1" t="s">
        <v>49</v>
      </c>
      <c r="AG1285" s="1" t="s">
        <v>49</v>
      </c>
    </row>
    <row r="1286" spans="1:37" x14ac:dyDescent="0.25">
      <c r="A1286" t="s">
        <v>491</v>
      </c>
      <c r="B1286">
        <v>1008290</v>
      </c>
      <c r="C1286">
        <v>2015</v>
      </c>
      <c r="D1286" t="s">
        <v>43</v>
      </c>
      <c r="E1286" t="s">
        <v>44</v>
      </c>
      <c r="F1286" t="s">
        <v>45</v>
      </c>
      <c r="G1286" s="1" t="s">
        <v>873</v>
      </c>
      <c r="I1286" s="1" t="s">
        <v>62</v>
      </c>
      <c r="K1286" t="s">
        <v>49</v>
      </c>
      <c r="L1286" s="1">
        <v>622457.37</v>
      </c>
      <c r="M1286">
        <v>75</v>
      </c>
      <c r="N1286">
        <v>2</v>
      </c>
      <c r="O1286">
        <v>70.06</v>
      </c>
      <c r="P1286">
        <v>4.0800000000000003E-3</v>
      </c>
      <c r="Q1286">
        <v>4.1200000000000004E-3</v>
      </c>
      <c r="R1286">
        <v>0.38291999999999998</v>
      </c>
      <c r="S1286">
        <v>0.38855000000000001</v>
      </c>
      <c r="T1286" s="1">
        <v>56</v>
      </c>
      <c r="U1286" s="1">
        <v>43</v>
      </c>
      <c r="V1286" s="1">
        <v>27</v>
      </c>
      <c r="W1286" s="1" t="s">
        <v>50</v>
      </c>
      <c r="X1286" s="1">
        <v>26</v>
      </c>
      <c r="Y1286">
        <v>5.6489999999999999E-2</v>
      </c>
      <c r="Z1286">
        <v>1.9437599999999999</v>
      </c>
      <c r="AA1286">
        <v>0</v>
      </c>
      <c r="AB1286" s="1">
        <v>0</v>
      </c>
      <c r="AC1286" s="1" t="s">
        <v>50</v>
      </c>
      <c r="AD1286" s="1">
        <v>2</v>
      </c>
      <c r="AE1286">
        <v>9.6000000000000002E-4</v>
      </c>
      <c r="AF1286" s="1">
        <v>3.3059999999999999E-2</v>
      </c>
      <c r="AG1286" s="1" t="s">
        <v>50</v>
      </c>
      <c r="AH1286" s="1">
        <v>15</v>
      </c>
      <c r="AI1286">
        <v>23.09854</v>
      </c>
      <c r="AJ1286" s="1">
        <v>9.2780000000000001E-2</v>
      </c>
      <c r="AK1286">
        <v>2.0000000000000002E-5</v>
      </c>
    </row>
    <row r="1287" spans="1:37" x14ac:dyDescent="0.25">
      <c r="A1287" t="s">
        <v>508</v>
      </c>
      <c r="B1287">
        <v>1009718</v>
      </c>
      <c r="C1287">
        <v>2015</v>
      </c>
      <c r="D1287" t="s">
        <v>43</v>
      </c>
      <c r="E1287" t="s">
        <v>44</v>
      </c>
      <c r="F1287" t="s">
        <v>45</v>
      </c>
      <c r="G1287" s="1" t="s">
        <v>873</v>
      </c>
      <c r="I1287" s="1" t="s">
        <v>62</v>
      </c>
      <c r="K1287" t="s">
        <v>49</v>
      </c>
      <c r="L1287" s="1">
        <v>231911</v>
      </c>
      <c r="M1287">
        <v>78.3</v>
      </c>
      <c r="N1287">
        <v>35</v>
      </c>
      <c r="O1287">
        <v>39.6</v>
      </c>
      <c r="P1287">
        <v>1E-3</v>
      </c>
      <c r="Q1287">
        <v>0.21</v>
      </c>
      <c r="R1287">
        <v>0.3</v>
      </c>
      <c r="S1287">
        <v>0.8</v>
      </c>
      <c r="T1287" s="1">
        <v>0</v>
      </c>
      <c r="U1287" s="1">
        <v>4</v>
      </c>
      <c r="V1287" s="1">
        <v>0</v>
      </c>
      <c r="W1287" s="1" t="s">
        <v>49</v>
      </c>
      <c r="AC1287" s="1" t="s">
        <v>50</v>
      </c>
      <c r="AD1287" s="1">
        <v>4</v>
      </c>
      <c r="AE1287">
        <v>0.32365110000000002</v>
      </c>
      <c r="AF1287" s="1">
        <v>3.7293069999999999</v>
      </c>
      <c r="AG1287" s="1" t="s">
        <v>49</v>
      </c>
    </row>
    <row r="1288" spans="1:37" x14ac:dyDescent="0.25">
      <c r="A1288" t="s">
        <v>814</v>
      </c>
      <c r="B1288">
        <v>1007037</v>
      </c>
      <c r="C1288">
        <v>2015</v>
      </c>
      <c r="D1288" t="s">
        <v>43</v>
      </c>
      <c r="E1288" t="s">
        <v>44</v>
      </c>
      <c r="F1288" t="s">
        <v>45</v>
      </c>
      <c r="G1288" s="1" t="s">
        <v>873</v>
      </c>
      <c r="I1288" s="1" t="s">
        <v>62</v>
      </c>
      <c r="K1288" t="s">
        <v>49</v>
      </c>
      <c r="L1288" s="1">
        <v>9119.73</v>
      </c>
      <c r="M1288">
        <v>22.285714299999999</v>
      </c>
      <c r="N1288">
        <v>10</v>
      </c>
      <c r="O1288">
        <v>10.057142900000001</v>
      </c>
      <c r="P1288">
        <v>4.0000000000000001E-3</v>
      </c>
      <c r="Q1288">
        <v>4.0000000000000001E-3</v>
      </c>
      <c r="R1288">
        <v>0.71899999999999997</v>
      </c>
      <c r="S1288">
        <v>0.71899999999999997</v>
      </c>
      <c r="T1288" s="1">
        <v>6</v>
      </c>
      <c r="U1288" s="1">
        <v>5</v>
      </c>
      <c r="V1288" s="1">
        <v>0</v>
      </c>
      <c r="W1288" s="1" t="s">
        <v>49</v>
      </c>
      <c r="AC1288" s="1" t="s">
        <v>50</v>
      </c>
      <c r="AD1288" s="1">
        <v>5</v>
      </c>
      <c r="AE1288">
        <v>5.22706E-2</v>
      </c>
      <c r="AF1288" s="1">
        <v>0.15162539999999999</v>
      </c>
      <c r="AG1288" s="1" t="s">
        <v>49</v>
      </c>
    </row>
    <row r="1289" spans="1:37" x14ac:dyDescent="0.25">
      <c r="A1289" t="s">
        <v>798</v>
      </c>
      <c r="B1289">
        <v>1011659</v>
      </c>
      <c r="C1289">
        <v>2015</v>
      </c>
      <c r="D1289" t="s">
        <v>43</v>
      </c>
      <c r="E1289" t="s">
        <v>44</v>
      </c>
      <c r="F1289" t="s">
        <v>45</v>
      </c>
      <c r="G1289" s="1" t="s">
        <v>874</v>
      </c>
      <c r="I1289" s="1" t="s">
        <v>47</v>
      </c>
      <c r="J1289" t="s">
        <v>48</v>
      </c>
      <c r="K1289" t="s">
        <v>49</v>
      </c>
      <c r="L1289" s="1">
        <v>119127.03999999999</v>
      </c>
      <c r="M1289">
        <v>78</v>
      </c>
      <c r="N1289">
        <v>870</v>
      </c>
      <c r="O1289">
        <v>57</v>
      </c>
      <c r="P1289">
        <v>9.7590000000000003E-3</v>
      </c>
      <c r="Q1289">
        <v>9.7590000000000003E-3</v>
      </c>
      <c r="R1289">
        <v>0.49817899999999998</v>
      </c>
      <c r="S1289">
        <v>0.49817899999999998</v>
      </c>
      <c r="T1289" s="1">
        <v>171</v>
      </c>
      <c r="U1289" s="1">
        <v>69</v>
      </c>
      <c r="V1289" s="1">
        <v>0</v>
      </c>
      <c r="W1289" s="1" t="s">
        <v>49</v>
      </c>
      <c r="AC1289" s="1" t="s">
        <v>50</v>
      </c>
      <c r="AD1289" s="1">
        <v>69</v>
      </c>
      <c r="AE1289">
        <v>18.776382300000002</v>
      </c>
      <c r="AF1289" s="1">
        <v>349.32492459999997</v>
      </c>
      <c r="AG1289" s="1" t="s">
        <v>49</v>
      </c>
    </row>
    <row r="1290" spans="1:37" x14ac:dyDescent="0.25">
      <c r="A1290" t="s">
        <v>800</v>
      </c>
      <c r="B1290">
        <v>1011498</v>
      </c>
      <c r="C1290">
        <v>2015</v>
      </c>
      <c r="D1290" t="s">
        <v>43</v>
      </c>
      <c r="E1290" t="s">
        <v>44</v>
      </c>
      <c r="F1290" t="s">
        <v>45</v>
      </c>
      <c r="G1290" s="1" t="s">
        <v>873</v>
      </c>
      <c r="I1290" s="1" t="s">
        <v>62</v>
      </c>
      <c r="K1290" t="s">
        <v>49</v>
      </c>
      <c r="L1290" s="1">
        <v>20079.689999999999</v>
      </c>
      <c r="M1290">
        <v>101</v>
      </c>
      <c r="N1290">
        <v>20</v>
      </c>
      <c r="O1290">
        <v>43.4</v>
      </c>
      <c r="P1290">
        <v>0.44900000000000001</v>
      </c>
      <c r="Q1290">
        <v>0.44900000000000001</v>
      </c>
      <c r="R1290">
        <v>6.0000000000000001E-3</v>
      </c>
      <c r="S1290">
        <v>6.0000000000000001E-3</v>
      </c>
      <c r="T1290" s="1">
        <v>1</v>
      </c>
      <c r="U1290" s="1">
        <v>2</v>
      </c>
      <c r="V1290" s="1">
        <v>0</v>
      </c>
      <c r="W1290" s="1" t="s">
        <v>49</v>
      </c>
      <c r="AC1290" s="1" t="s">
        <v>50</v>
      </c>
      <c r="AD1290" s="1">
        <v>2</v>
      </c>
      <c r="AE1290">
        <v>3.1E-2</v>
      </c>
      <c r="AF1290" s="1">
        <v>0.9</v>
      </c>
      <c r="AG1290" s="1" t="s">
        <v>49</v>
      </c>
    </row>
    <row r="1291" spans="1:37" x14ac:dyDescent="0.25">
      <c r="A1291" t="s">
        <v>496</v>
      </c>
      <c r="B1291">
        <v>1006884</v>
      </c>
      <c r="C1291">
        <v>2015</v>
      </c>
      <c r="D1291" t="s">
        <v>43</v>
      </c>
      <c r="E1291" t="s">
        <v>44</v>
      </c>
      <c r="F1291" t="s">
        <v>45</v>
      </c>
      <c r="G1291" s="1" t="s">
        <v>873</v>
      </c>
      <c r="I1291" s="1" t="s">
        <v>62</v>
      </c>
      <c r="K1291" t="s">
        <v>49</v>
      </c>
      <c r="L1291" s="1">
        <v>3694</v>
      </c>
      <c r="M1291">
        <v>80</v>
      </c>
      <c r="N1291">
        <v>50</v>
      </c>
      <c r="O1291">
        <v>29.6</v>
      </c>
      <c r="P1291">
        <v>7.4999999999999997E-3</v>
      </c>
      <c r="Q1291">
        <v>7.4999999999999997E-3</v>
      </c>
      <c r="R1291">
        <v>0.61860000000000004</v>
      </c>
      <c r="S1291">
        <v>0.61860000000000004</v>
      </c>
      <c r="T1291" s="1">
        <v>12</v>
      </c>
      <c r="U1291" s="1">
        <v>2</v>
      </c>
      <c r="V1291" s="1">
        <v>0</v>
      </c>
      <c r="W1291" s="1" t="s">
        <v>49</v>
      </c>
      <c r="AC1291" s="1" t="s">
        <v>50</v>
      </c>
      <c r="AD1291" s="1">
        <v>0</v>
      </c>
      <c r="AE1291">
        <v>0</v>
      </c>
      <c r="AF1291" s="1">
        <v>0</v>
      </c>
      <c r="AG1291" s="1" t="s">
        <v>49</v>
      </c>
    </row>
    <row r="1292" spans="1:37" x14ac:dyDescent="0.25">
      <c r="A1292" t="s">
        <v>497</v>
      </c>
      <c r="B1292">
        <v>1009240</v>
      </c>
      <c r="C1292">
        <v>2015</v>
      </c>
      <c r="D1292" t="s">
        <v>43</v>
      </c>
      <c r="E1292" t="s">
        <v>44</v>
      </c>
      <c r="F1292" t="s">
        <v>45</v>
      </c>
      <c r="G1292" s="1" t="s">
        <v>873</v>
      </c>
      <c r="I1292" s="1" t="s">
        <v>47</v>
      </c>
      <c r="J1292" t="s">
        <v>48</v>
      </c>
      <c r="K1292" t="s">
        <v>49</v>
      </c>
      <c r="L1292" s="1">
        <v>17245</v>
      </c>
      <c r="M1292">
        <v>63</v>
      </c>
      <c r="N1292">
        <v>25</v>
      </c>
      <c r="O1292">
        <v>37</v>
      </c>
      <c r="P1292">
        <v>8.5000000000000006E-3</v>
      </c>
      <c r="Q1292">
        <v>0.1784</v>
      </c>
      <c r="R1292">
        <v>0.1</v>
      </c>
      <c r="S1292">
        <v>0.73</v>
      </c>
      <c r="T1292" s="1">
        <v>2</v>
      </c>
      <c r="U1292" s="1">
        <v>2</v>
      </c>
      <c r="V1292" s="1">
        <v>0</v>
      </c>
      <c r="W1292" s="1" t="s">
        <v>49</v>
      </c>
      <c r="AC1292" s="1" t="s">
        <v>50</v>
      </c>
      <c r="AD1292" s="1">
        <v>2</v>
      </c>
      <c r="AE1292">
        <v>1.4709989999999999</v>
      </c>
      <c r="AF1292" s="1">
        <v>0.42250300000000002</v>
      </c>
      <c r="AG1292" s="1" t="s">
        <v>49</v>
      </c>
    </row>
    <row r="1293" spans="1:37" x14ac:dyDescent="0.25">
      <c r="A1293" t="s">
        <v>793</v>
      </c>
      <c r="B1293">
        <v>1009391</v>
      </c>
      <c r="C1293">
        <v>2015</v>
      </c>
      <c r="D1293" t="s">
        <v>43</v>
      </c>
      <c r="E1293" t="s">
        <v>44</v>
      </c>
      <c r="F1293" t="s">
        <v>45</v>
      </c>
      <c r="G1293" s="1" t="s">
        <v>875</v>
      </c>
      <c r="I1293" s="1" t="s">
        <v>62</v>
      </c>
      <c r="K1293" t="s">
        <v>49</v>
      </c>
      <c r="L1293" s="1">
        <v>7926.8310549999997</v>
      </c>
      <c r="M1293">
        <v>72</v>
      </c>
      <c r="N1293">
        <v>30</v>
      </c>
      <c r="O1293">
        <v>47</v>
      </c>
      <c r="P1293">
        <v>4.4999999999999997E-3</v>
      </c>
      <c r="Q1293">
        <v>4.4999999999999997E-3</v>
      </c>
      <c r="R1293">
        <v>0.37909999999999999</v>
      </c>
      <c r="S1293">
        <v>0.37909999999999999</v>
      </c>
      <c r="T1293" s="1">
        <v>1</v>
      </c>
      <c r="U1293" s="1">
        <v>2</v>
      </c>
      <c r="V1293" s="1">
        <v>2</v>
      </c>
      <c r="W1293" s="1" t="s">
        <v>49</v>
      </c>
      <c r="AC1293" s="1" t="s">
        <v>50</v>
      </c>
      <c r="AD1293" s="1">
        <v>2</v>
      </c>
      <c r="AE1293">
        <v>1.03424E-2</v>
      </c>
      <c r="AF1293" s="1">
        <v>0.3180384</v>
      </c>
      <c r="AG1293" s="1" t="s">
        <v>49</v>
      </c>
    </row>
    <row r="1294" spans="1:37" x14ac:dyDescent="0.25">
      <c r="A1294" t="s">
        <v>795</v>
      </c>
      <c r="B1294">
        <v>1008607</v>
      </c>
      <c r="C1294">
        <v>2015</v>
      </c>
      <c r="D1294" t="s">
        <v>43</v>
      </c>
      <c r="E1294" t="s">
        <v>44</v>
      </c>
      <c r="F1294" t="s">
        <v>45</v>
      </c>
      <c r="G1294" s="1" t="s">
        <v>875</v>
      </c>
      <c r="I1294" s="1" t="s">
        <v>62</v>
      </c>
      <c r="K1294" t="s">
        <v>49</v>
      </c>
      <c r="L1294" s="1">
        <v>1834</v>
      </c>
      <c r="M1294">
        <v>90</v>
      </c>
      <c r="N1294">
        <v>42</v>
      </c>
      <c r="O1294">
        <v>42</v>
      </c>
      <c r="P1294">
        <v>0</v>
      </c>
      <c r="Q1294">
        <v>7.9460000000000003E-2</v>
      </c>
      <c r="R1294">
        <v>0</v>
      </c>
      <c r="S1294">
        <v>2.2699999999999999E-3</v>
      </c>
      <c r="T1294" s="1">
        <v>1</v>
      </c>
      <c r="U1294" s="1">
        <v>2</v>
      </c>
      <c r="V1294" s="1">
        <v>0</v>
      </c>
      <c r="W1294" s="1" t="s">
        <v>49</v>
      </c>
      <c r="AC1294" s="1" t="s">
        <v>50</v>
      </c>
      <c r="AD1294" s="1">
        <v>2</v>
      </c>
      <c r="AE1294">
        <v>8.8331000000000007E-2</v>
      </c>
      <c r="AF1294" s="1">
        <v>1.844068</v>
      </c>
      <c r="AG1294" s="1" t="s">
        <v>49</v>
      </c>
    </row>
    <row r="1295" spans="1:37" x14ac:dyDescent="0.25">
      <c r="A1295" t="s">
        <v>491</v>
      </c>
      <c r="B1295">
        <v>1008290</v>
      </c>
      <c r="C1295">
        <v>2015</v>
      </c>
      <c r="D1295" t="s">
        <v>43</v>
      </c>
      <c r="E1295" t="s">
        <v>44</v>
      </c>
      <c r="F1295" t="s">
        <v>45</v>
      </c>
      <c r="G1295" s="1" t="s">
        <v>875</v>
      </c>
      <c r="I1295" s="1" t="s">
        <v>47</v>
      </c>
      <c r="J1295" t="s">
        <v>86</v>
      </c>
      <c r="K1295" t="s">
        <v>49</v>
      </c>
      <c r="L1295" s="1">
        <v>534850.23</v>
      </c>
      <c r="M1295">
        <v>120</v>
      </c>
      <c r="N1295">
        <v>35</v>
      </c>
      <c r="O1295">
        <v>70.06</v>
      </c>
      <c r="P1295">
        <v>4.5500000000000002E-3</v>
      </c>
      <c r="Q1295">
        <v>4.5500000000000002E-3</v>
      </c>
      <c r="R1295">
        <v>0.32846999999999998</v>
      </c>
      <c r="S1295">
        <v>0.32846999999999998</v>
      </c>
      <c r="T1295" s="1">
        <v>31</v>
      </c>
      <c r="U1295" s="1">
        <v>51</v>
      </c>
      <c r="V1295" s="1">
        <v>6</v>
      </c>
      <c r="W1295" s="1" t="s">
        <v>50</v>
      </c>
      <c r="X1295" s="1">
        <v>23</v>
      </c>
      <c r="Y1295">
        <v>1.39235</v>
      </c>
      <c r="Z1295">
        <v>36.701839999999997</v>
      </c>
      <c r="AA1295">
        <v>0</v>
      </c>
      <c r="AB1295" s="1">
        <v>0</v>
      </c>
      <c r="AC1295" s="1" t="s">
        <v>50</v>
      </c>
      <c r="AD1295" s="1">
        <v>2</v>
      </c>
      <c r="AE1295">
        <v>1.57E-3</v>
      </c>
      <c r="AF1295" s="1">
        <v>4.1329999999999999E-2</v>
      </c>
      <c r="AG1295" s="1" t="s">
        <v>50</v>
      </c>
      <c r="AH1295" s="1">
        <v>26</v>
      </c>
      <c r="AI1295">
        <v>318.13296000000003</v>
      </c>
      <c r="AJ1295" s="1">
        <v>1.25786</v>
      </c>
      <c r="AK1295">
        <v>5.5999999999999995E-4</v>
      </c>
    </row>
    <row r="1296" spans="1:37" x14ac:dyDescent="0.25">
      <c r="A1296" t="s">
        <v>491</v>
      </c>
      <c r="B1296">
        <v>1008290</v>
      </c>
      <c r="C1296">
        <v>2015</v>
      </c>
      <c r="D1296" t="s">
        <v>43</v>
      </c>
      <c r="E1296" t="s">
        <v>44</v>
      </c>
      <c r="F1296" t="s">
        <v>45</v>
      </c>
      <c r="G1296" s="1" t="s">
        <v>875</v>
      </c>
      <c r="I1296" s="1" t="s">
        <v>62</v>
      </c>
      <c r="K1296" t="s">
        <v>49</v>
      </c>
      <c r="L1296" s="1">
        <v>51374.17</v>
      </c>
      <c r="M1296">
        <v>120</v>
      </c>
      <c r="N1296">
        <v>35</v>
      </c>
      <c r="O1296">
        <v>70.06</v>
      </c>
      <c r="P1296">
        <v>4.5500000000000002E-3</v>
      </c>
      <c r="Q1296">
        <v>4.5500000000000002E-3</v>
      </c>
      <c r="R1296">
        <v>0.32846999999999998</v>
      </c>
      <c r="S1296">
        <v>0.32846999999999998</v>
      </c>
      <c r="T1296" s="1">
        <v>4</v>
      </c>
      <c r="U1296" s="1">
        <v>8</v>
      </c>
      <c r="V1296" s="1">
        <v>5</v>
      </c>
      <c r="W1296" s="1" t="s">
        <v>50</v>
      </c>
      <c r="X1296" s="1">
        <v>5</v>
      </c>
      <c r="Y1296">
        <v>0.14806</v>
      </c>
      <c r="Z1296">
        <v>3.90286</v>
      </c>
      <c r="AA1296">
        <v>0</v>
      </c>
      <c r="AB1296" s="1">
        <v>0</v>
      </c>
      <c r="AC1296" s="1" t="s">
        <v>49</v>
      </c>
      <c r="AG1296" s="1" t="s">
        <v>50</v>
      </c>
      <c r="AH1296" s="1">
        <v>3</v>
      </c>
      <c r="AI1296">
        <v>26.309670000000001</v>
      </c>
      <c r="AJ1296" s="1">
        <v>0.10403</v>
      </c>
      <c r="AK1296">
        <v>5.0000000000000002E-5</v>
      </c>
    </row>
    <row r="1297" spans="1:37" x14ac:dyDescent="0.25">
      <c r="A1297" t="s">
        <v>807</v>
      </c>
      <c r="B1297">
        <v>1006886</v>
      </c>
      <c r="C1297">
        <v>2015</v>
      </c>
      <c r="D1297" t="s">
        <v>43</v>
      </c>
      <c r="E1297" t="s">
        <v>44</v>
      </c>
      <c r="F1297" t="s">
        <v>45</v>
      </c>
      <c r="G1297" s="1" t="s">
        <v>875</v>
      </c>
      <c r="I1297" s="1" t="s">
        <v>62</v>
      </c>
      <c r="K1297" t="s">
        <v>49</v>
      </c>
      <c r="L1297" s="1">
        <v>19126</v>
      </c>
      <c r="M1297">
        <v>83</v>
      </c>
      <c r="N1297">
        <v>44.7</v>
      </c>
      <c r="O1297">
        <v>40.4</v>
      </c>
      <c r="P1297">
        <v>8.0000000000000002E-3</v>
      </c>
      <c r="Q1297">
        <v>8.0000000000000002E-3</v>
      </c>
      <c r="R1297">
        <v>0.73</v>
      </c>
      <c r="S1297">
        <v>0.73</v>
      </c>
      <c r="T1297" s="1">
        <v>2</v>
      </c>
      <c r="U1297" s="1">
        <v>3</v>
      </c>
      <c r="V1297" s="1">
        <v>0</v>
      </c>
      <c r="W1297" s="1" t="s">
        <v>49</v>
      </c>
      <c r="AC1297" s="1" t="s">
        <v>50</v>
      </c>
      <c r="AD1297" s="1">
        <v>3</v>
      </c>
      <c r="AE1297">
        <v>0.1069143</v>
      </c>
      <c r="AF1297" s="1">
        <v>0.22689699999999999</v>
      </c>
      <c r="AG1297" s="1" t="s">
        <v>49</v>
      </c>
    </row>
    <row r="1298" spans="1:37" x14ac:dyDescent="0.25">
      <c r="A1298" t="s">
        <v>814</v>
      </c>
      <c r="B1298">
        <v>1007037</v>
      </c>
      <c r="C1298">
        <v>2015</v>
      </c>
      <c r="D1298" t="s">
        <v>43</v>
      </c>
      <c r="E1298" t="s">
        <v>44</v>
      </c>
      <c r="F1298" t="s">
        <v>45</v>
      </c>
      <c r="G1298" s="1" t="s">
        <v>875</v>
      </c>
      <c r="I1298" s="1" t="s">
        <v>62</v>
      </c>
      <c r="K1298" t="s">
        <v>49</v>
      </c>
      <c r="L1298" s="1">
        <v>12791</v>
      </c>
      <c r="M1298">
        <v>8.8888888999999995</v>
      </c>
      <c r="N1298">
        <v>5.5555555999999999</v>
      </c>
      <c r="O1298">
        <v>3.8888889</v>
      </c>
      <c r="P1298">
        <v>1.1469999999999999E-2</v>
      </c>
      <c r="Q1298">
        <v>2.2884000000000002E-2</v>
      </c>
      <c r="R1298">
        <v>0.66976999999999998</v>
      </c>
      <c r="S1298">
        <v>0.725213</v>
      </c>
      <c r="T1298" s="1">
        <v>26</v>
      </c>
      <c r="U1298" s="1">
        <v>6</v>
      </c>
      <c r="V1298" s="1">
        <v>0</v>
      </c>
      <c r="W1298" s="1" t="s">
        <v>49</v>
      </c>
      <c r="AC1298" s="1" t="s">
        <v>50</v>
      </c>
      <c r="AD1298" s="1">
        <v>11</v>
      </c>
      <c r="AE1298">
        <v>2.5918099999999999E-2</v>
      </c>
      <c r="AF1298" s="1">
        <v>7.9577200000000001E-2</v>
      </c>
      <c r="AG1298" s="1" t="s">
        <v>49</v>
      </c>
    </row>
    <row r="1299" spans="1:37" x14ac:dyDescent="0.25">
      <c r="A1299" t="s">
        <v>798</v>
      </c>
      <c r="B1299">
        <v>1011659</v>
      </c>
      <c r="C1299">
        <v>2015</v>
      </c>
      <c r="D1299" t="s">
        <v>43</v>
      </c>
      <c r="E1299" t="s">
        <v>44</v>
      </c>
      <c r="F1299" t="s">
        <v>45</v>
      </c>
      <c r="G1299" s="1" t="s">
        <v>876</v>
      </c>
      <c r="I1299" s="1" t="s">
        <v>47</v>
      </c>
      <c r="J1299" t="s">
        <v>48</v>
      </c>
      <c r="K1299" t="s">
        <v>49</v>
      </c>
      <c r="L1299" s="1">
        <v>203667</v>
      </c>
      <c r="M1299">
        <v>80</v>
      </c>
      <c r="N1299">
        <v>300</v>
      </c>
      <c r="O1299">
        <v>58</v>
      </c>
      <c r="P1299">
        <v>1.1620000000000001E-3</v>
      </c>
      <c r="Q1299">
        <v>1.1620000000000001E-3</v>
      </c>
      <c r="R1299">
        <v>0.32651799999999997</v>
      </c>
      <c r="S1299">
        <v>0.32651799999999997</v>
      </c>
      <c r="T1299" s="1">
        <v>450</v>
      </c>
      <c r="U1299" s="1">
        <v>287</v>
      </c>
      <c r="V1299" s="1">
        <v>0</v>
      </c>
      <c r="W1299" s="1" t="s">
        <v>49</v>
      </c>
      <c r="AC1299" s="1" t="s">
        <v>50</v>
      </c>
      <c r="AD1299" s="1">
        <v>287</v>
      </c>
      <c r="AE1299">
        <v>1.5032569</v>
      </c>
      <c r="AF1299" s="1">
        <v>153.9499706</v>
      </c>
      <c r="AG1299" s="1" t="s">
        <v>49</v>
      </c>
    </row>
    <row r="1300" spans="1:37" x14ac:dyDescent="0.25">
      <c r="A1300" t="s">
        <v>820</v>
      </c>
      <c r="B1300">
        <v>1011394</v>
      </c>
      <c r="C1300">
        <v>2015</v>
      </c>
      <c r="D1300" t="s">
        <v>43</v>
      </c>
      <c r="E1300" t="s">
        <v>44</v>
      </c>
      <c r="F1300" t="s">
        <v>45</v>
      </c>
      <c r="G1300" s="1" t="s">
        <v>875</v>
      </c>
      <c r="I1300" s="1" t="s">
        <v>47</v>
      </c>
      <c r="J1300" t="s">
        <v>555</v>
      </c>
      <c r="K1300" t="s">
        <v>49</v>
      </c>
      <c r="L1300" s="1">
        <v>20075.1235968</v>
      </c>
      <c r="M1300">
        <v>73</v>
      </c>
      <c r="N1300">
        <v>115</v>
      </c>
      <c r="O1300">
        <v>54</v>
      </c>
      <c r="P1300">
        <v>5.0524999999999997E-3</v>
      </c>
      <c r="Q1300">
        <v>5.0524999999999997E-3</v>
      </c>
      <c r="R1300">
        <v>0.68989750000000005</v>
      </c>
      <c r="S1300">
        <v>0.68989750000000005</v>
      </c>
      <c r="T1300" s="1">
        <v>1</v>
      </c>
      <c r="U1300" s="1">
        <v>2</v>
      </c>
      <c r="V1300" s="1">
        <v>0</v>
      </c>
      <c r="W1300" s="1" t="s">
        <v>49</v>
      </c>
      <c r="AC1300" s="1" t="s">
        <v>49</v>
      </c>
      <c r="AG1300" s="1" t="s">
        <v>50</v>
      </c>
      <c r="AH1300" s="1">
        <v>4</v>
      </c>
      <c r="AI1300">
        <v>463.27139269999998</v>
      </c>
      <c r="AJ1300" s="1">
        <v>1.6462169</v>
      </c>
      <c r="AK1300">
        <v>7.674E-4</v>
      </c>
    </row>
    <row r="1301" spans="1:37" x14ac:dyDescent="0.25">
      <c r="A1301" t="s">
        <v>822</v>
      </c>
      <c r="B1301">
        <v>1007777</v>
      </c>
      <c r="C1301">
        <v>2015</v>
      </c>
      <c r="D1301" t="s">
        <v>43</v>
      </c>
      <c r="E1301" t="s">
        <v>44</v>
      </c>
      <c r="F1301" t="s">
        <v>45</v>
      </c>
      <c r="G1301" s="1" t="s">
        <v>875</v>
      </c>
      <c r="I1301" s="1" t="s">
        <v>47</v>
      </c>
      <c r="J1301" t="s">
        <v>48</v>
      </c>
      <c r="K1301" t="s">
        <v>49</v>
      </c>
      <c r="L1301" s="1">
        <v>144430.62465000001</v>
      </c>
      <c r="M1301">
        <v>85.555555600000005</v>
      </c>
      <c r="N1301">
        <v>99</v>
      </c>
      <c r="O1301">
        <v>38.42</v>
      </c>
      <c r="P1301">
        <v>5.5250000000000004E-3</v>
      </c>
      <c r="Q1301">
        <v>1.7921300000000001E-2</v>
      </c>
      <c r="R1301">
        <v>0.48535780000000001</v>
      </c>
      <c r="S1301">
        <v>0.5756675</v>
      </c>
      <c r="T1301" s="1">
        <v>8</v>
      </c>
      <c r="U1301" s="1">
        <v>34</v>
      </c>
      <c r="V1301" s="1">
        <v>0</v>
      </c>
      <c r="W1301" s="1" t="s">
        <v>49</v>
      </c>
      <c r="AC1301" s="1" t="s">
        <v>49</v>
      </c>
      <c r="AG1301" s="1" t="s">
        <v>50</v>
      </c>
      <c r="AH1301" s="1">
        <v>24</v>
      </c>
      <c r="AI1301">
        <v>787.19213860000002</v>
      </c>
      <c r="AJ1301" s="1">
        <v>6.6877000000000004E-3</v>
      </c>
      <c r="AK1301">
        <v>5.9849999999999997E-4</v>
      </c>
    </row>
    <row r="1302" spans="1:37" x14ac:dyDescent="0.25">
      <c r="A1302" t="s">
        <v>800</v>
      </c>
      <c r="B1302">
        <v>1011498</v>
      </c>
      <c r="C1302">
        <v>2015</v>
      </c>
      <c r="D1302" t="s">
        <v>43</v>
      </c>
      <c r="E1302" t="s">
        <v>44</v>
      </c>
      <c r="F1302" t="s">
        <v>45</v>
      </c>
      <c r="G1302" s="1" t="s">
        <v>875</v>
      </c>
      <c r="I1302" s="1" t="s">
        <v>62</v>
      </c>
      <c r="K1302" t="s">
        <v>49</v>
      </c>
      <c r="L1302" s="1">
        <v>119241</v>
      </c>
      <c r="M1302">
        <v>75</v>
      </c>
      <c r="N1302">
        <v>30</v>
      </c>
      <c r="O1302">
        <v>35.9</v>
      </c>
      <c r="P1302">
        <v>0.13700000000000001</v>
      </c>
      <c r="Q1302">
        <v>0.13700000000000001</v>
      </c>
      <c r="R1302">
        <v>3.0000000000000001E-3</v>
      </c>
      <c r="S1302">
        <v>3.0000000000000001E-3</v>
      </c>
      <c r="T1302" s="1">
        <v>2</v>
      </c>
      <c r="U1302" s="1">
        <v>3</v>
      </c>
      <c r="V1302" s="1">
        <v>0</v>
      </c>
      <c r="W1302" s="1" t="s">
        <v>49</v>
      </c>
      <c r="AC1302" s="1" t="s">
        <v>50</v>
      </c>
      <c r="AD1302" s="1">
        <v>3</v>
      </c>
      <c r="AE1302">
        <v>9.3299999999999994E-2</v>
      </c>
      <c r="AF1302" s="1">
        <v>9.1639999999999997</v>
      </c>
      <c r="AG1302" s="1" t="s">
        <v>49</v>
      </c>
    </row>
    <row r="1303" spans="1:37" x14ac:dyDescent="0.25">
      <c r="A1303" t="s">
        <v>494</v>
      </c>
      <c r="B1303">
        <v>1008351</v>
      </c>
      <c r="C1303">
        <v>2015</v>
      </c>
      <c r="D1303" t="s">
        <v>43</v>
      </c>
      <c r="E1303" t="s">
        <v>44</v>
      </c>
      <c r="F1303" t="s">
        <v>45</v>
      </c>
      <c r="G1303" s="1" t="s">
        <v>875</v>
      </c>
      <c r="I1303" s="1" t="s">
        <v>47</v>
      </c>
      <c r="J1303" t="s">
        <v>86</v>
      </c>
      <c r="K1303" t="s">
        <v>49</v>
      </c>
      <c r="L1303" s="1">
        <v>514570.33</v>
      </c>
      <c r="M1303">
        <v>100.94</v>
      </c>
      <c r="N1303">
        <v>67.540000000000006</v>
      </c>
      <c r="O1303">
        <v>37.799999999999997</v>
      </c>
      <c r="P1303">
        <v>0</v>
      </c>
      <c r="Q1303">
        <v>1E-3</v>
      </c>
      <c r="R1303">
        <v>6.0999999999999999E-2</v>
      </c>
      <c r="S1303">
        <v>0.219</v>
      </c>
      <c r="T1303" s="1">
        <v>23</v>
      </c>
      <c r="U1303" s="1">
        <v>52</v>
      </c>
      <c r="V1303" s="1">
        <v>0</v>
      </c>
      <c r="W1303" s="1" t="s">
        <v>50</v>
      </c>
      <c r="X1303" s="1">
        <v>10</v>
      </c>
      <c r="Y1303">
        <v>0</v>
      </c>
      <c r="Z1303">
        <v>0.2</v>
      </c>
      <c r="AA1303">
        <v>0</v>
      </c>
      <c r="AB1303" s="1">
        <v>0</v>
      </c>
      <c r="AC1303" s="1" t="s">
        <v>50</v>
      </c>
      <c r="AD1303" s="1">
        <v>22</v>
      </c>
      <c r="AE1303">
        <v>0.1</v>
      </c>
      <c r="AF1303" s="1">
        <v>6</v>
      </c>
      <c r="AG1303" s="1" t="s">
        <v>50</v>
      </c>
      <c r="AH1303" s="1">
        <v>30</v>
      </c>
      <c r="AI1303">
        <v>1532</v>
      </c>
      <c r="AJ1303" s="1">
        <v>0.6</v>
      </c>
      <c r="AK1303">
        <v>0</v>
      </c>
    </row>
    <row r="1304" spans="1:37" x14ac:dyDescent="0.25">
      <c r="A1304" t="s">
        <v>823</v>
      </c>
      <c r="B1304">
        <v>1008141</v>
      </c>
      <c r="C1304">
        <v>2015</v>
      </c>
      <c r="D1304" t="s">
        <v>43</v>
      </c>
      <c r="E1304" t="s">
        <v>44</v>
      </c>
      <c r="F1304" t="s">
        <v>45</v>
      </c>
      <c r="G1304" s="1" t="s">
        <v>875</v>
      </c>
      <c r="I1304" s="1" t="s">
        <v>47</v>
      </c>
      <c r="J1304" t="s">
        <v>48</v>
      </c>
      <c r="K1304" t="s">
        <v>49</v>
      </c>
      <c r="L1304" s="1">
        <v>1799737.82</v>
      </c>
      <c r="M1304">
        <v>85</v>
      </c>
      <c r="N1304">
        <v>50</v>
      </c>
      <c r="O1304">
        <v>44.251708299999997</v>
      </c>
      <c r="P1304">
        <v>0</v>
      </c>
      <c r="Q1304">
        <v>6.3433000000000003E-2</v>
      </c>
      <c r="R1304">
        <v>0</v>
      </c>
      <c r="S1304">
        <v>0.29242099999999999</v>
      </c>
      <c r="T1304" s="1">
        <v>69</v>
      </c>
      <c r="U1304" s="1">
        <v>11</v>
      </c>
      <c r="V1304" s="1">
        <v>0</v>
      </c>
      <c r="W1304" s="1" t="s">
        <v>50</v>
      </c>
      <c r="X1304" s="1">
        <v>11</v>
      </c>
      <c r="Y1304">
        <v>115.77460000000001</v>
      </c>
      <c r="Z1304">
        <v>192.93645000000001</v>
      </c>
      <c r="AA1304">
        <v>6.0933999999999999</v>
      </c>
      <c r="AB1304" s="1">
        <v>10.15455</v>
      </c>
      <c r="AC1304" s="1" t="s">
        <v>49</v>
      </c>
      <c r="AG1304" s="1" t="s">
        <v>49</v>
      </c>
    </row>
    <row r="1305" spans="1:37" x14ac:dyDescent="0.25">
      <c r="A1305" t="s">
        <v>863</v>
      </c>
      <c r="B1305">
        <v>1009691</v>
      </c>
      <c r="C1305">
        <v>2015</v>
      </c>
      <c r="D1305" t="s">
        <v>43</v>
      </c>
      <c r="E1305" t="s">
        <v>44</v>
      </c>
      <c r="F1305" t="s">
        <v>45</v>
      </c>
      <c r="G1305" s="1" t="s">
        <v>875</v>
      </c>
      <c r="I1305" s="1" t="s">
        <v>47</v>
      </c>
      <c r="J1305" t="s">
        <v>86</v>
      </c>
      <c r="K1305" t="s">
        <v>49</v>
      </c>
      <c r="L1305" s="1">
        <v>4467</v>
      </c>
      <c r="M1305">
        <v>149</v>
      </c>
      <c r="N1305">
        <v>32</v>
      </c>
      <c r="O1305">
        <v>38</v>
      </c>
      <c r="P1305">
        <v>3.7128999999999999E-3</v>
      </c>
      <c r="Q1305">
        <v>3.7128999999999999E-3</v>
      </c>
      <c r="R1305">
        <v>0.73752240000000002</v>
      </c>
      <c r="S1305">
        <v>0.73752240000000002</v>
      </c>
      <c r="T1305" s="1">
        <v>1</v>
      </c>
      <c r="U1305" s="1">
        <v>2</v>
      </c>
      <c r="V1305" s="1">
        <v>0</v>
      </c>
      <c r="W1305" s="1" t="s">
        <v>49</v>
      </c>
      <c r="AC1305" s="1" t="s">
        <v>50</v>
      </c>
      <c r="AD1305" s="1">
        <v>2</v>
      </c>
      <c r="AE1305">
        <v>1.15E-3</v>
      </c>
      <c r="AF1305" s="1">
        <v>8.3409999999999998E-2</v>
      </c>
      <c r="AG1305" s="1" t="s">
        <v>49</v>
      </c>
    </row>
    <row r="1306" spans="1:37" x14ac:dyDescent="0.25">
      <c r="A1306" t="s">
        <v>735</v>
      </c>
      <c r="B1306">
        <v>1008475</v>
      </c>
      <c r="C1306">
        <v>2015</v>
      </c>
      <c r="D1306" t="s">
        <v>43</v>
      </c>
      <c r="E1306" t="s">
        <v>44</v>
      </c>
      <c r="F1306" t="s">
        <v>45</v>
      </c>
      <c r="G1306" s="1" t="s">
        <v>875</v>
      </c>
      <c r="I1306" s="1" t="s">
        <v>47</v>
      </c>
      <c r="J1306" t="s">
        <v>736</v>
      </c>
      <c r="K1306" t="s">
        <v>49</v>
      </c>
      <c r="L1306" s="1">
        <v>7743.9</v>
      </c>
      <c r="M1306">
        <v>60</v>
      </c>
      <c r="N1306">
        <v>30</v>
      </c>
      <c r="O1306">
        <v>29</v>
      </c>
      <c r="P1306">
        <v>0.03</v>
      </c>
      <c r="Q1306">
        <v>0.03</v>
      </c>
      <c r="R1306">
        <v>0.23</v>
      </c>
      <c r="S1306">
        <v>0.23</v>
      </c>
      <c r="T1306" s="1">
        <v>2</v>
      </c>
      <c r="U1306" s="1">
        <v>4</v>
      </c>
      <c r="V1306" s="1">
        <v>0</v>
      </c>
      <c r="W1306" s="1" t="s">
        <v>49</v>
      </c>
      <c r="AC1306" s="1" t="s">
        <v>50</v>
      </c>
      <c r="AD1306" s="1">
        <v>4</v>
      </c>
      <c r="AE1306">
        <v>0.09</v>
      </c>
      <c r="AF1306" s="1">
        <v>0.27</v>
      </c>
      <c r="AG1306" s="1" t="s">
        <v>49</v>
      </c>
    </row>
    <row r="1307" spans="1:37" x14ac:dyDescent="0.25">
      <c r="A1307" t="s">
        <v>737</v>
      </c>
      <c r="B1307">
        <v>1008456</v>
      </c>
      <c r="C1307">
        <v>2015</v>
      </c>
      <c r="D1307" t="s">
        <v>43</v>
      </c>
      <c r="E1307" t="s">
        <v>44</v>
      </c>
      <c r="F1307" t="s">
        <v>45</v>
      </c>
      <c r="G1307" s="1" t="s">
        <v>875</v>
      </c>
      <c r="I1307" s="1" t="s">
        <v>62</v>
      </c>
      <c r="K1307" t="s">
        <v>49</v>
      </c>
      <c r="L1307" s="1">
        <v>643880</v>
      </c>
      <c r="M1307">
        <v>75</v>
      </c>
      <c r="N1307">
        <v>103</v>
      </c>
      <c r="O1307">
        <v>41</v>
      </c>
      <c r="P1307">
        <v>5.0000000000000001E-3</v>
      </c>
      <c r="Q1307">
        <v>5.0000000000000001E-3</v>
      </c>
      <c r="R1307">
        <v>0.20799999999999999</v>
      </c>
      <c r="S1307">
        <v>0.20799999999999999</v>
      </c>
      <c r="T1307" s="1">
        <v>0</v>
      </c>
      <c r="U1307" s="1">
        <v>112</v>
      </c>
      <c r="V1307" s="1">
        <v>0</v>
      </c>
      <c r="W1307" s="1" t="s">
        <v>49</v>
      </c>
      <c r="AC1307" s="1" t="s">
        <v>50</v>
      </c>
      <c r="AD1307" s="1">
        <v>90</v>
      </c>
      <c r="AE1307">
        <v>2.1</v>
      </c>
      <c r="AF1307" s="1">
        <v>34.46</v>
      </c>
      <c r="AG1307" s="1" t="s">
        <v>50</v>
      </c>
      <c r="AH1307" s="1">
        <v>22</v>
      </c>
      <c r="AI1307">
        <v>345.7</v>
      </c>
      <c r="AJ1307" s="1">
        <v>0.2</v>
      </c>
      <c r="AK1307">
        <v>1E-3</v>
      </c>
    </row>
    <row r="1308" spans="1:37" x14ac:dyDescent="0.25">
      <c r="A1308" t="s">
        <v>793</v>
      </c>
      <c r="B1308">
        <v>1009391</v>
      </c>
      <c r="C1308">
        <v>2015</v>
      </c>
      <c r="D1308" t="s">
        <v>43</v>
      </c>
      <c r="E1308" t="s">
        <v>44</v>
      </c>
      <c r="F1308" t="s">
        <v>45</v>
      </c>
      <c r="G1308" s="1" t="s">
        <v>877</v>
      </c>
      <c r="I1308" s="1" t="s">
        <v>62</v>
      </c>
      <c r="K1308" t="s">
        <v>49</v>
      </c>
      <c r="L1308" s="1">
        <v>8543.4150389999995</v>
      </c>
      <c r="M1308">
        <v>71</v>
      </c>
      <c r="N1308">
        <v>15</v>
      </c>
      <c r="O1308">
        <v>38</v>
      </c>
      <c r="P1308">
        <v>4.3598999999999999E-2</v>
      </c>
      <c r="Q1308">
        <v>4.3598999999999999E-2</v>
      </c>
      <c r="R1308">
        <v>0.55430999999999997</v>
      </c>
      <c r="S1308">
        <v>0.55430999999999997</v>
      </c>
      <c r="T1308" s="1">
        <v>2</v>
      </c>
      <c r="U1308" s="1">
        <v>2</v>
      </c>
      <c r="V1308" s="1">
        <v>2</v>
      </c>
      <c r="W1308" s="1" t="s">
        <v>49</v>
      </c>
      <c r="AC1308" s="1" t="s">
        <v>50</v>
      </c>
      <c r="AD1308" s="1">
        <v>2</v>
      </c>
      <c r="AE1308">
        <v>7.4183799999999994E-2</v>
      </c>
      <c r="AF1308" s="1">
        <v>0.34427099999999999</v>
      </c>
      <c r="AG1308" s="1" t="s">
        <v>49</v>
      </c>
    </row>
    <row r="1309" spans="1:37" x14ac:dyDescent="0.25">
      <c r="A1309" t="s">
        <v>812</v>
      </c>
      <c r="B1309">
        <v>1009846</v>
      </c>
      <c r="C1309">
        <v>2015</v>
      </c>
      <c r="D1309" t="s">
        <v>43</v>
      </c>
      <c r="E1309" t="s">
        <v>44</v>
      </c>
      <c r="F1309" t="s">
        <v>45</v>
      </c>
      <c r="G1309" s="1" t="s">
        <v>877</v>
      </c>
      <c r="I1309" s="1" t="s">
        <v>62</v>
      </c>
      <c r="K1309" t="s">
        <v>49</v>
      </c>
      <c r="L1309" s="1">
        <v>399563.01799999998</v>
      </c>
      <c r="M1309">
        <v>51</v>
      </c>
      <c r="N1309">
        <v>26</v>
      </c>
      <c r="O1309">
        <v>38.54</v>
      </c>
      <c r="P1309">
        <v>7.0600000000000003E-3</v>
      </c>
      <c r="Q1309">
        <v>7.0600000000000003E-3</v>
      </c>
      <c r="R1309">
        <v>0.36429</v>
      </c>
      <c r="S1309">
        <v>0.36429</v>
      </c>
      <c r="T1309" s="1">
        <v>210</v>
      </c>
      <c r="U1309" s="1">
        <v>47</v>
      </c>
      <c r="V1309" s="1">
        <v>40</v>
      </c>
      <c r="W1309" s="1" t="s">
        <v>49</v>
      </c>
      <c r="AC1309" s="1" t="s">
        <v>49</v>
      </c>
      <c r="AG1309" s="1" t="s">
        <v>50</v>
      </c>
      <c r="AH1309" s="1">
        <v>47</v>
      </c>
      <c r="AI1309">
        <v>900.4327902</v>
      </c>
      <c r="AJ1309" s="1">
        <v>0.70336770000000004</v>
      </c>
      <c r="AK1309">
        <v>8.1979999999999998E-4</v>
      </c>
    </row>
    <row r="1310" spans="1:37" x14ac:dyDescent="0.25">
      <c r="A1310" t="s">
        <v>493</v>
      </c>
      <c r="B1310">
        <v>1008544</v>
      </c>
      <c r="C1310">
        <v>2015</v>
      </c>
      <c r="D1310" t="s">
        <v>43</v>
      </c>
      <c r="E1310" t="s">
        <v>44</v>
      </c>
      <c r="F1310" t="s">
        <v>45</v>
      </c>
      <c r="G1310" s="1" t="s">
        <v>878</v>
      </c>
      <c r="I1310" s="1" t="s">
        <v>47</v>
      </c>
      <c r="J1310" t="s">
        <v>86</v>
      </c>
      <c r="K1310" t="s">
        <v>49</v>
      </c>
      <c r="L1310" s="1">
        <v>65996.525099999999</v>
      </c>
      <c r="M1310">
        <v>76.430000000000007</v>
      </c>
      <c r="N1310">
        <v>12.61</v>
      </c>
      <c r="O1310">
        <v>45.49</v>
      </c>
      <c r="P1310">
        <v>1E-3</v>
      </c>
      <c r="Q1310">
        <v>3.0000000000000001E-3</v>
      </c>
      <c r="R1310">
        <v>7.0999999999999994E-2</v>
      </c>
      <c r="S1310">
        <v>0.26</v>
      </c>
      <c r="T1310" s="1">
        <v>5</v>
      </c>
      <c r="U1310" s="1">
        <v>13</v>
      </c>
      <c r="V1310" s="1">
        <v>0</v>
      </c>
      <c r="W1310" s="1" t="s">
        <v>50</v>
      </c>
      <c r="X1310" s="1">
        <v>13</v>
      </c>
      <c r="Y1310">
        <v>0.13327520000000001</v>
      </c>
      <c r="Z1310">
        <v>4.2724074999999999</v>
      </c>
      <c r="AA1310">
        <v>0</v>
      </c>
      <c r="AB1310" s="1">
        <v>0.6</v>
      </c>
      <c r="AC1310" s="1" t="s">
        <v>49</v>
      </c>
      <c r="AG1310" s="1" t="s">
        <v>50</v>
      </c>
      <c r="AH1310" s="1">
        <v>6</v>
      </c>
      <c r="AI1310">
        <v>18.7</v>
      </c>
      <c r="AJ1310" s="1">
        <v>0</v>
      </c>
      <c r="AK1310">
        <v>0</v>
      </c>
    </row>
    <row r="1311" spans="1:37" x14ac:dyDescent="0.25">
      <c r="A1311" t="s">
        <v>505</v>
      </c>
      <c r="B1311">
        <v>1007479</v>
      </c>
      <c r="C1311">
        <v>2015</v>
      </c>
      <c r="D1311" t="s">
        <v>43</v>
      </c>
      <c r="E1311" t="s">
        <v>44</v>
      </c>
      <c r="F1311" t="s">
        <v>45</v>
      </c>
      <c r="G1311" s="1" t="s">
        <v>878</v>
      </c>
      <c r="I1311" s="1" t="s">
        <v>47</v>
      </c>
      <c r="J1311" t="s">
        <v>506</v>
      </c>
      <c r="K1311" t="s">
        <v>49</v>
      </c>
      <c r="L1311" s="1">
        <v>132873.23000000001</v>
      </c>
      <c r="M1311">
        <v>136</v>
      </c>
      <c r="N1311">
        <v>45</v>
      </c>
      <c r="O1311">
        <v>58.8</v>
      </c>
      <c r="P1311">
        <v>0</v>
      </c>
      <c r="Q1311">
        <v>0</v>
      </c>
      <c r="R1311">
        <v>0.33</v>
      </c>
      <c r="S1311">
        <v>0.33</v>
      </c>
      <c r="T1311" s="1">
        <v>3</v>
      </c>
      <c r="U1311" s="1">
        <v>8</v>
      </c>
      <c r="V1311" s="1">
        <v>8</v>
      </c>
      <c r="W1311" s="1" t="s">
        <v>50</v>
      </c>
      <c r="X1311" s="1">
        <v>8</v>
      </c>
      <c r="Y1311">
        <v>0.76</v>
      </c>
      <c r="Z1311">
        <v>83.16</v>
      </c>
      <c r="AA1311">
        <v>0.02</v>
      </c>
      <c r="AB1311" s="1">
        <v>1.7</v>
      </c>
      <c r="AC1311" s="1" t="s">
        <v>49</v>
      </c>
      <c r="AG1311" s="1" t="s">
        <v>49</v>
      </c>
    </row>
    <row r="1312" spans="1:37" x14ac:dyDescent="0.25">
      <c r="A1312" t="s">
        <v>801</v>
      </c>
      <c r="B1312">
        <v>1009707</v>
      </c>
      <c r="C1312">
        <v>2015</v>
      </c>
      <c r="D1312" t="s">
        <v>43</v>
      </c>
      <c r="E1312" t="s">
        <v>44</v>
      </c>
      <c r="F1312" t="s">
        <v>45</v>
      </c>
      <c r="G1312" s="1" t="s">
        <v>878</v>
      </c>
      <c r="I1312" s="1" t="s">
        <v>47</v>
      </c>
      <c r="J1312" t="s">
        <v>54</v>
      </c>
      <c r="K1312" t="s">
        <v>49</v>
      </c>
      <c r="L1312" s="1">
        <v>2522273</v>
      </c>
      <c r="M1312">
        <v>67</v>
      </c>
      <c r="N1312">
        <v>30</v>
      </c>
      <c r="O1312">
        <v>45.3</v>
      </c>
      <c r="P1312">
        <v>2E-3</v>
      </c>
      <c r="Q1312">
        <v>5.0000000000000001E-3</v>
      </c>
      <c r="R1312">
        <v>0.25</v>
      </c>
      <c r="S1312">
        <v>0.5</v>
      </c>
      <c r="T1312" s="1">
        <v>68</v>
      </c>
      <c r="U1312" s="1">
        <v>168</v>
      </c>
      <c r="V1312" s="1">
        <v>0</v>
      </c>
      <c r="W1312" s="1" t="s">
        <v>49</v>
      </c>
      <c r="AC1312" s="1" t="s">
        <v>50</v>
      </c>
      <c r="AD1312" s="1">
        <v>48</v>
      </c>
      <c r="AE1312">
        <v>1.1660999999999999</v>
      </c>
      <c r="AF1312" s="1">
        <v>43.924199999999999</v>
      </c>
      <c r="AG1312" s="1" t="s">
        <v>50</v>
      </c>
      <c r="AH1312" s="1">
        <v>120</v>
      </c>
      <c r="AI1312">
        <v>1071.8499999999999</v>
      </c>
      <c r="AJ1312" s="1">
        <v>7.9</v>
      </c>
      <c r="AK1312">
        <v>5.0000000000000001E-3</v>
      </c>
    </row>
    <row r="1313" spans="1:37" x14ac:dyDescent="0.25">
      <c r="A1313" t="s">
        <v>793</v>
      </c>
      <c r="B1313">
        <v>1009391</v>
      </c>
      <c r="C1313">
        <v>2015</v>
      </c>
      <c r="D1313" t="s">
        <v>43</v>
      </c>
      <c r="E1313" t="s">
        <v>44</v>
      </c>
      <c r="F1313" t="s">
        <v>45</v>
      </c>
      <c r="G1313" s="1" t="s">
        <v>879</v>
      </c>
      <c r="I1313" s="1" t="s">
        <v>62</v>
      </c>
      <c r="K1313" t="s">
        <v>49</v>
      </c>
      <c r="L1313" s="1">
        <v>22166.300780000001</v>
      </c>
      <c r="M1313">
        <v>75</v>
      </c>
      <c r="N1313">
        <v>10</v>
      </c>
      <c r="O1313">
        <v>36</v>
      </c>
      <c r="P1313">
        <v>0.39134400000000003</v>
      </c>
      <c r="Q1313">
        <v>0.39134400000000003</v>
      </c>
      <c r="R1313">
        <v>2.0615999999999999E-2</v>
      </c>
      <c r="S1313">
        <v>2.0615999999999999E-2</v>
      </c>
      <c r="T1313" s="1">
        <v>1</v>
      </c>
      <c r="U1313" s="1">
        <v>2</v>
      </c>
      <c r="V1313" s="1">
        <v>2</v>
      </c>
      <c r="W1313" s="1" t="s">
        <v>49</v>
      </c>
      <c r="AC1313" s="1" t="s">
        <v>50</v>
      </c>
      <c r="AD1313" s="1">
        <v>2</v>
      </c>
      <c r="AE1313">
        <v>1.5504157000000001</v>
      </c>
      <c r="AF1313" s="1">
        <v>2.9813300000000001E-2</v>
      </c>
      <c r="AG1313" s="1" t="s">
        <v>49</v>
      </c>
    </row>
    <row r="1314" spans="1:37" x14ac:dyDescent="0.25">
      <c r="A1314" t="s">
        <v>491</v>
      </c>
      <c r="B1314">
        <v>1008290</v>
      </c>
      <c r="C1314">
        <v>2015</v>
      </c>
      <c r="D1314" t="s">
        <v>43</v>
      </c>
      <c r="E1314" t="s">
        <v>44</v>
      </c>
      <c r="F1314" t="s">
        <v>45</v>
      </c>
      <c r="G1314" s="1" t="s">
        <v>879</v>
      </c>
      <c r="I1314" s="1" t="s">
        <v>47</v>
      </c>
      <c r="J1314" t="s">
        <v>86</v>
      </c>
      <c r="K1314" t="s">
        <v>49</v>
      </c>
      <c r="L1314" s="1">
        <v>24358.42</v>
      </c>
      <c r="M1314">
        <v>75</v>
      </c>
      <c r="N1314">
        <v>48</v>
      </c>
      <c r="O1314">
        <v>70.06</v>
      </c>
      <c r="P1314">
        <v>4.4099999999999999E-3</v>
      </c>
      <c r="Q1314">
        <v>4.4099999999999999E-3</v>
      </c>
      <c r="R1314">
        <v>0.35071999999999998</v>
      </c>
      <c r="S1314">
        <v>0.35071999999999998</v>
      </c>
      <c r="T1314" s="1">
        <v>1</v>
      </c>
      <c r="U1314" s="1">
        <v>3</v>
      </c>
      <c r="V1314" s="1">
        <v>0</v>
      </c>
      <c r="W1314" s="1" t="s">
        <v>49</v>
      </c>
      <c r="AC1314" s="1" t="s">
        <v>49</v>
      </c>
      <c r="AG1314" s="1" t="s">
        <v>50</v>
      </c>
      <c r="AH1314" s="1">
        <v>3</v>
      </c>
      <c r="AI1314">
        <v>66.765839999999997</v>
      </c>
      <c r="AJ1314" s="1">
        <v>0.30364000000000002</v>
      </c>
      <c r="AK1314">
        <v>1.2E-4</v>
      </c>
    </row>
    <row r="1315" spans="1:37" x14ac:dyDescent="0.25">
      <c r="A1315" t="s">
        <v>491</v>
      </c>
      <c r="B1315">
        <v>1008290</v>
      </c>
      <c r="C1315">
        <v>2015</v>
      </c>
      <c r="D1315" t="s">
        <v>43</v>
      </c>
      <c r="E1315" t="s">
        <v>44</v>
      </c>
      <c r="F1315" t="s">
        <v>45</v>
      </c>
      <c r="G1315" s="1" t="s">
        <v>879</v>
      </c>
      <c r="I1315" s="1" t="s">
        <v>62</v>
      </c>
      <c r="K1315" t="s">
        <v>49</v>
      </c>
      <c r="L1315" s="1">
        <v>21806.91</v>
      </c>
      <c r="M1315">
        <v>75</v>
      </c>
      <c r="N1315">
        <v>48</v>
      </c>
      <c r="O1315">
        <v>70.06</v>
      </c>
      <c r="P1315">
        <v>4.4099999999999999E-3</v>
      </c>
      <c r="Q1315">
        <v>4.4099999999999999E-3</v>
      </c>
      <c r="R1315">
        <v>0.35071999999999998</v>
      </c>
      <c r="S1315">
        <v>0.35071999999999998</v>
      </c>
      <c r="T1315" s="1">
        <v>4</v>
      </c>
      <c r="U1315" s="1">
        <v>6</v>
      </c>
      <c r="V1315" s="1">
        <v>6</v>
      </c>
      <c r="W1315" s="1" t="s">
        <v>50</v>
      </c>
      <c r="X1315" s="1">
        <v>6</v>
      </c>
      <c r="Y1315">
        <v>0.2089</v>
      </c>
      <c r="Z1315">
        <v>6.0657199999999998</v>
      </c>
      <c r="AA1315">
        <v>0</v>
      </c>
      <c r="AB1315" s="1">
        <v>0</v>
      </c>
      <c r="AC1315" s="1" t="s">
        <v>49</v>
      </c>
      <c r="AG1315" s="1" t="s">
        <v>49</v>
      </c>
    </row>
    <row r="1316" spans="1:37" x14ac:dyDescent="0.25">
      <c r="A1316" t="s">
        <v>508</v>
      </c>
      <c r="B1316">
        <v>1009718</v>
      </c>
      <c r="C1316">
        <v>2015</v>
      </c>
      <c r="D1316" t="s">
        <v>43</v>
      </c>
      <c r="E1316" t="s">
        <v>44</v>
      </c>
      <c r="F1316" t="s">
        <v>45</v>
      </c>
      <c r="G1316" s="1" t="s">
        <v>879</v>
      </c>
      <c r="I1316" s="1" t="s">
        <v>62</v>
      </c>
      <c r="K1316" t="s">
        <v>49</v>
      </c>
      <c r="L1316" s="1">
        <v>230564</v>
      </c>
      <c r="M1316">
        <v>78.3</v>
      </c>
      <c r="N1316">
        <v>35</v>
      </c>
      <c r="O1316">
        <v>39.6</v>
      </c>
      <c r="P1316">
        <v>1E-3</v>
      </c>
      <c r="Q1316">
        <v>0.21</v>
      </c>
      <c r="R1316">
        <v>0.3</v>
      </c>
      <c r="S1316">
        <v>0.8</v>
      </c>
      <c r="T1316" s="1">
        <v>63</v>
      </c>
      <c r="U1316" s="1">
        <v>24</v>
      </c>
      <c r="V1316" s="1">
        <v>0</v>
      </c>
      <c r="W1316" s="1" t="s">
        <v>49</v>
      </c>
      <c r="AC1316" s="1" t="s">
        <v>50</v>
      </c>
      <c r="AD1316" s="1">
        <v>24</v>
      </c>
      <c r="AE1316">
        <v>0.32177119999999998</v>
      </c>
      <c r="AF1316" s="1">
        <v>3.7076462000000001</v>
      </c>
      <c r="AG1316" s="1" t="s">
        <v>49</v>
      </c>
    </row>
    <row r="1317" spans="1:37" x14ac:dyDescent="0.25">
      <c r="A1317" t="s">
        <v>814</v>
      </c>
      <c r="B1317">
        <v>1007037</v>
      </c>
      <c r="C1317">
        <v>2015</v>
      </c>
      <c r="D1317" t="s">
        <v>43</v>
      </c>
      <c r="E1317" t="s">
        <v>44</v>
      </c>
      <c r="F1317" t="s">
        <v>45</v>
      </c>
      <c r="G1317" s="1" t="s">
        <v>879</v>
      </c>
      <c r="I1317" s="1" t="s">
        <v>62</v>
      </c>
      <c r="K1317" t="s">
        <v>49</v>
      </c>
      <c r="L1317" s="1">
        <v>108908.1247934</v>
      </c>
      <c r="M1317">
        <v>48.444444400000002</v>
      </c>
      <c r="N1317">
        <v>27.555555600000002</v>
      </c>
      <c r="O1317">
        <v>20.733333300000002</v>
      </c>
      <c r="P1317">
        <v>1.4E-2</v>
      </c>
      <c r="Q1317">
        <v>2.5534999999999999E-2</v>
      </c>
      <c r="R1317">
        <v>0.58950199999999997</v>
      </c>
      <c r="S1317">
        <v>0.65200000000000002</v>
      </c>
      <c r="T1317" s="1">
        <v>9</v>
      </c>
      <c r="U1317" s="1">
        <v>9</v>
      </c>
      <c r="V1317" s="1">
        <v>0</v>
      </c>
      <c r="W1317" s="1" t="s">
        <v>49</v>
      </c>
      <c r="AC1317" s="1" t="s">
        <v>50</v>
      </c>
      <c r="AD1317" s="1">
        <v>9</v>
      </c>
      <c r="AE1317">
        <v>0.54481690000000005</v>
      </c>
      <c r="AF1317" s="1">
        <v>1.1017653000000001</v>
      </c>
      <c r="AG1317" s="1" t="s">
        <v>50</v>
      </c>
      <c r="AH1317" s="1">
        <v>2</v>
      </c>
      <c r="AI1317">
        <v>6.3397000000000002E-3</v>
      </c>
      <c r="AJ1317" s="1">
        <v>4.6E-6</v>
      </c>
      <c r="AK1317">
        <v>1.0000000000000001E-5</v>
      </c>
    </row>
    <row r="1318" spans="1:37" x14ac:dyDescent="0.25">
      <c r="A1318" t="s">
        <v>798</v>
      </c>
      <c r="B1318">
        <v>1011659</v>
      </c>
      <c r="C1318">
        <v>2015</v>
      </c>
      <c r="D1318" t="s">
        <v>43</v>
      </c>
      <c r="E1318" t="s">
        <v>44</v>
      </c>
      <c r="F1318" t="s">
        <v>45</v>
      </c>
      <c r="G1318" s="1" t="s">
        <v>880</v>
      </c>
      <c r="I1318" s="1" t="s">
        <v>47</v>
      </c>
      <c r="J1318" t="s">
        <v>48</v>
      </c>
      <c r="K1318" t="s">
        <v>49</v>
      </c>
      <c r="L1318" s="1">
        <v>116312.92</v>
      </c>
      <c r="M1318">
        <v>40</v>
      </c>
      <c r="N1318">
        <v>98</v>
      </c>
      <c r="O1318">
        <v>51</v>
      </c>
      <c r="P1318">
        <v>7.0500000000000001E-4</v>
      </c>
      <c r="Q1318">
        <v>7.0500000000000001E-4</v>
      </c>
      <c r="R1318">
        <v>0.22705800000000001</v>
      </c>
      <c r="S1318">
        <v>0.22705800000000001</v>
      </c>
      <c r="T1318" s="1">
        <v>79</v>
      </c>
      <c r="U1318" s="1">
        <v>119</v>
      </c>
      <c r="V1318" s="1">
        <v>0</v>
      </c>
      <c r="W1318" s="1" t="s">
        <v>49</v>
      </c>
      <c r="AC1318" s="1" t="s">
        <v>50</v>
      </c>
      <c r="AD1318" s="1">
        <v>119</v>
      </c>
      <c r="AE1318">
        <v>0.38793070000000002</v>
      </c>
      <c r="AF1318" s="1">
        <v>45.525764700000003</v>
      </c>
      <c r="AG1318" s="1" t="s">
        <v>49</v>
      </c>
    </row>
    <row r="1319" spans="1:37" x14ac:dyDescent="0.25">
      <c r="A1319" t="s">
        <v>800</v>
      </c>
      <c r="B1319">
        <v>1011498</v>
      </c>
      <c r="C1319">
        <v>2015</v>
      </c>
      <c r="D1319" t="s">
        <v>43</v>
      </c>
      <c r="E1319" t="s">
        <v>44</v>
      </c>
      <c r="F1319" t="s">
        <v>45</v>
      </c>
      <c r="G1319" s="1" t="s">
        <v>879</v>
      </c>
      <c r="I1319" s="1" t="s">
        <v>62</v>
      </c>
      <c r="K1319" t="s">
        <v>49</v>
      </c>
      <c r="L1319" s="1">
        <v>246982.74</v>
      </c>
      <c r="M1319">
        <v>86</v>
      </c>
      <c r="N1319">
        <v>56</v>
      </c>
      <c r="O1319">
        <v>46</v>
      </c>
      <c r="P1319">
        <v>0.13700000000000001</v>
      </c>
      <c r="Q1319">
        <v>0.13700000000000001</v>
      </c>
      <c r="R1319">
        <v>3.0000000000000001E-3</v>
      </c>
      <c r="S1319">
        <v>3.0000000000000001E-3</v>
      </c>
      <c r="T1319" s="1">
        <v>7</v>
      </c>
      <c r="U1319" s="1">
        <v>14</v>
      </c>
      <c r="V1319" s="1">
        <v>0</v>
      </c>
      <c r="W1319" s="1" t="s">
        <v>49</v>
      </c>
      <c r="AC1319" s="1" t="s">
        <v>50</v>
      </c>
      <c r="AD1319" s="1">
        <v>14</v>
      </c>
      <c r="AE1319">
        <v>0.2266</v>
      </c>
      <c r="AF1319" s="1">
        <v>4.3319999999999999</v>
      </c>
      <c r="AG1319" s="1" t="s">
        <v>49</v>
      </c>
    </row>
    <row r="1320" spans="1:37" x14ac:dyDescent="0.25">
      <c r="A1320" t="s">
        <v>881</v>
      </c>
      <c r="B1320">
        <v>1008365</v>
      </c>
      <c r="C1320">
        <v>2015</v>
      </c>
      <c r="D1320" t="s">
        <v>43</v>
      </c>
      <c r="E1320" t="s">
        <v>44</v>
      </c>
      <c r="F1320" t="s">
        <v>45</v>
      </c>
      <c r="G1320" s="1" t="s">
        <v>879</v>
      </c>
      <c r="I1320" s="1" t="s">
        <v>47</v>
      </c>
      <c r="J1320" t="s">
        <v>234</v>
      </c>
      <c r="K1320" t="s">
        <v>49</v>
      </c>
      <c r="L1320" s="1">
        <v>9617.3128913</v>
      </c>
      <c r="M1320">
        <v>110</v>
      </c>
      <c r="N1320">
        <v>50</v>
      </c>
      <c r="O1320">
        <v>36.799999999999997</v>
      </c>
      <c r="P1320">
        <v>6.8884000000000003E-3</v>
      </c>
      <c r="Q1320">
        <v>6.8884000000000003E-3</v>
      </c>
      <c r="R1320">
        <v>0.1371745</v>
      </c>
      <c r="S1320">
        <v>0.1371745</v>
      </c>
      <c r="T1320" s="1">
        <v>1</v>
      </c>
      <c r="U1320" s="1">
        <v>2</v>
      </c>
      <c r="V1320" s="1">
        <v>0</v>
      </c>
      <c r="W1320" s="1" t="s">
        <v>49</v>
      </c>
      <c r="AC1320" s="1" t="s">
        <v>49</v>
      </c>
      <c r="AG1320" s="1" t="s">
        <v>50</v>
      </c>
      <c r="AH1320" s="1">
        <v>2</v>
      </c>
      <c r="AI1320">
        <v>160.50778529999999</v>
      </c>
      <c r="AJ1320" s="1">
        <v>5.9922900000000001E-2</v>
      </c>
      <c r="AK1320">
        <v>1.405E-4</v>
      </c>
    </row>
    <row r="1321" spans="1:37" x14ac:dyDescent="0.25">
      <c r="A1321" t="s">
        <v>823</v>
      </c>
      <c r="B1321">
        <v>1008141</v>
      </c>
      <c r="C1321">
        <v>2015</v>
      </c>
      <c r="D1321" t="s">
        <v>43</v>
      </c>
      <c r="E1321" t="s">
        <v>44</v>
      </c>
      <c r="F1321" t="s">
        <v>45</v>
      </c>
      <c r="G1321" s="1" t="s">
        <v>879</v>
      </c>
      <c r="I1321" s="1" t="s">
        <v>47</v>
      </c>
      <c r="J1321" t="s">
        <v>48</v>
      </c>
      <c r="K1321" t="s">
        <v>49</v>
      </c>
      <c r="L1321" s="1">
        <v>525419.022</v>
      </c>
      <c r="M1321">
        <v>85</v>
      </c>
      <c r="N1321">
        <v>50</v>
      </c>
      <c r="O1321">
        <v>37.073983900000002</v>
      </c>
      <c r="P1321">
        <v>0</v>
      </c>
      <c r="Q1321">
        <v>0</v>
      </c>
      <c r="R1321">
        <v>0</v>
      </c>
      <c r="S1321">
        <v>0.24415000000000001</v>
      </c>
      <c r="T1321" s="1">
        <v>37</v>
      </c>
      <c r="U1321" s="1">
        <v>16</v>
      </c>
      <c r="V1321" s="1">
        <v>0</v>
      </c>
      <c r="W1321" s="1" t="s">
        <v>50</v>
      </c>
      <c r="X1321" s="1">
        <v>8</v>
      </c>
      <c r="Y1321">
        <v>0</v>
      </c>
      <c r="Z1321">
        <v>126.460314</v>
      </c>
      <c r="AA1321">
        <v>0</v>
      </c>
      <c r="AB1321" s="1">
        <v>6.6558060000000001</v>
      </c>
      <c r="AC1321" s="1" t="s">
        <v>50</v>
      </c>
      <c r="AD1321" s="1">
        <v>4</v>
      </c>
      <c r="AE1321">
        <v>0</v>
      </c>
      <c r="AF1321" s="1">
        <v>5.3792615000000001</v>
      </c>
      <c r="AG1321" s="1" t="s">
        <v>50</v>
      </c>
      <c r="AH1321" s="1">
        <v>4</v>
      </c>
      <c r="AI1321">
        <v>0</v>
      </c>
      <c r="AJ1321" s="1">
        <v>7.4112399999999995E-2</v>
      </c>
      <c r="AK1321">
        <v>1.6780000000000001E-4</v>
      </c>
    </row>
    <row r="1322" spans="1:37" x14ac:dyDescent="0.25">
      <c r="A1322" t="s">
        <v>802</v>
      </c>
      <c r="B1322">
        <v>1009434</v>
      </c>
      <c r="C1322">
        <v>2015</v>
      </c>
      <c r="D1322" t="s">
        <v>43</v>
      </c>
      <c r="E1322" t="s">
        <v>44</v>
      </c>
      <c r="F1322" t="s">
        <v>45</v>
      </c>
      <c r="G1322" s="1" t="s">
        <v>879</v>
      </c>
      <c r="I1322" s="1" t="s">
        <v>47</v>
      </c>
      <c r="J1322" t="s">
        <v>86</v>
      </c>
      <c r="K1322" t="s">
        <v>49</v>
      </c>
      <c r="L1322" s="1">
        <v>167600</v>
      </c>
      <c r="M1322">
        <v>97</v>
      </c>
      <c r="N1322">
        <v>89</v>
      </c>
      <c r="O1322">
        <v>40</v>
      </c>
      <c r="P1322">
        <v>2.5568000000000001E-3</v>
      </c>
      <c r="Q1322">
        <v>2.5568000000000001E-3</v>
      </c>
      <c r="R1322">
        <v>0.26491999999999999</v>
      </c>
      <c r="S1322">
        <v>0.26491999999999999</v>
      </c>
      <c r="T1322" s="1">
        <v>9</v>
      </c>
      <c r="U1322" s="1">
        <v>26</v>
      </c>
      <c r="V1322" s="1">
        <v>0</v>
      </c>
      <c r="W1322" s="1" t="s">
        <v>49</v>
      </c>
      <c r="AC1322" s="1" t="s">
        <v>50</v>
      </c>
      <c r="AD1322" s="1">
        <v>1</v>
      </c>
      <c r="AE1322">
        <v>7.9000000000000006E-6</v>
      </c>
      <c r="AF1322" s="1">
        <v>2.9930000000000001E-4</v>
      </c>
      <c r="AG1322" s="1" t="s">
        <v>50</v>
      </c>
      <c r="AH1322" s="1">
        <v>26</v>
      </c>
      <c r="AI1322">
        <v>0.1</v>
      </c>
      <c r="AJ1322" s="1">
        <v>0</v>
      </c>
      <c r="AK1322">
        <v>0</v>
      </c>
    </row>
    <row r="1323" spans="1:37" x14ac:dyDescent="0.25">
      <c r="A1323" t="s">
        <v>804</v>
      </c>
      <c r="B1323">
        <v>1011846</v>
      </c>
      <c r="C1323">
        <v>2015</v>
      </c>
      <c r="D1323" t="s">
        <v>43</v>
      </c>
      <c r="E1323" t="s">
        <v>44</v>
      </c>
      <c r="F1323" t="s">
        <v>45</v>
      </c>
      <c r="G1323" s="1" t="s">
        <v>879</v>
      </c>
      <c r="I1323" s="1" t="s">
        <v>62</v>
      </c>
      <c r="K1323" t="s">
        <v>49</v>
      </c>
      <c r="L1323" s="1">
        <v>25185</v>
      </c>
      <c r="M1323">
        <v>110</v>
      </c>
      <c r="N1323">
        <v>150</v>
      </c>
      <c r="O1323">
        <v>42</v>
      </c>
      <c r="P1323">
        <v>2.1999999999999999E-2</v>
      </c>
      <c r="Q1323">
        <v>2.1999999999999999E-2</v>
      </c>
      <c r="R1323">
        <v>0.16500000000000001</v>
      </c>
      <c r="S1323">
        <v>0.16500000000000001</v>
      </c>
      <c r="T1323" s="1">
        <v>1</v>
      </c>
      <c r="U1323" s="1">
        <v>3</v>
      </c>
      <c r="V1323" s="1">
        <v>0</v>
      </c>
      <c r="W1323" s="1" t="s">
        <v>49</v>
      </c>
      <c r="AC1323" s="1" t="s">
        <v>49</v>
      </c>
      <c r="AG1323" s="1" t="s">
        <v>50</v>
      </c>
      <c r="AH1323" s="1">
        <v>3</v>
      </c>
      <c r="AI1323">
        <v>2.2910699999999999E-2</v>
      </c>
      <c r="AJ1323" s="1">
        <v>6.4399999999999993E-5</v>
      </c>
      <c r="AK1323">
        <v>0</v>
      </c>
    </row>
    <row r="1324" spans="1:37" x14ac:dyDescent="0.25">
      <c r="A1324" t="s">
        <v>805</v>
      </c>
      <c r="B1324">
        <v>1011555</v>
      </c>
      <c r="C1324">
        <v>2015</v>
      </c>
      <c r="D1324" t="s">
        <v>43</v>
      </c>
      <c r="E1324" t="s">
        <v>44</v>
      </c>
      <c r="F1324" t="s">
        <v>45</v>
      </c>
      <c r="G1324" s="1" t="s">
        <v>879</v>
      </c>
      <c r="I1324" s="1" t="s">
        <v>62</v>
      </c>
      <c r="K1324" t="s">
        <v>49</v>
      </c>
      <c r="L1324" s="1">
        <v>101287.5</v>
      </c>
      <c r="M1324">
        <v>111.5</v>
      </c>
      <c r="N1324">
        <v>47.2</v>
      </c>
      <c r="O1324">
        <v>41.886000000000003</v>
      </c>
      <c r="P1324">
        <v>2.0100000000000001E-3</v>
      </c>
      <c r="Q1324">
        <v>5.5799999999999999E-3</v>
      </c>
      <c r="R1324">
        <v>9.2410000000000006E-2</v>
      </c>
      <c r="S1324">
        <v>0.18876999999999999</v>
      </c>
      <c r="T1324" s="1">
        <v>5</v>
      </c>
      <c r="U1324" s="1">
        <v>18</v>
      </c>
      <c r="V1324" s="1">
        <v>0</v>
      </c>
      <c r="W1324" s="1" t="s">
        <v>49</v>
      </c>
      <c r="AC1324" s="1" t="s">
        <v>50</v>
      </c>
      <c r="AD1324" s="1">
        <v>18</v>
      </c>
      <c r="AE1324">
        <v>0.85472970000000004</v>
      </c>
      <c r="AF1324" s="1">
        <v>10.108257500000001</v>
      </c>
      <c r="AG1324" s="1" t="s">
        <v>49</v>
      </c>
    </row>
    <row r="1325" spans="1:37" x14ac:dyDescent="0.25">
      <c r="A1325" t="s">
        <v>882</v>
      </c>
      <c r="B1325">
        <v>1008959</v>
      </c>
      <c r="C1325">
        <v>2015</v>
      </c>
      <c r="D1325" t="s">
        <v>43</v>
      </c>
      <c r="E1325" t="s">
        <v>44</v>
      </c>
      <c r="F1325" t="s">
        <v>45</v>
      </c>
      <c r="G1325" s="1" t="s">
        <v>879</v>
      </c>
      <c r="I1325" s="1" t="s">
        <v>47</v>
      </c>
      <c r="J1325" t="s">
        <v>137</v>
      </c>
      <c r="K1325" t="s">
        <v>49</v>
      </c>
      <c r="L1325" s="1">
        <v>51791.09</v>
      </c>
      <c r="M1325">
        <v>80</v>
      </c>
      <c r="N1325">
        <v>25</v>
      </c>
      <c r="O1325">
        <v>40.020000000000003</v>
      </c>
      <c r="P1325">
        <v>1.0969E-2</v>
      </c>
      <c r="Q1325">
        <v>1.0969E-2</v>
      </c>
      <c r="R1325">
        <v>0.109722</v>
      </c>
      <c r="S1325">
        <v>0.109722</v>
      </c>
      <c r="T1325" s="1">
        <v>7</v>
      </c>
      <c r="U1325" s="1">
        <v>14</v>
      </c>
      <c r="V1325" s="1">
        <v>0</v>
      </c>
      <c r="W1325" s="1" t="s">
        <v>49</v>
      </c>
      <c r="AC1325" s="1" t="s">
        <v>50</v>
      </c>
      <c r="AD1325" s="1">
        <v>12</v>
      </c>
      <c r="AE1325">
        <v>0.53</v>
      </c>
      <c r="AF1325" s="1">
        <v>1.9272</v>
      </c>
      <c r="AG1325" s="1" t="s">
        <v>50</v>
      </c>
      <c r="AH1325" s="1">
        <v>2</v>
      </c>
      <c r="AI1325">
        <v>14.29</v>
      </c>
      <c r="AJ1325" s="1">
        <v>4.4000000000000003E-3</v>
      </c>
      <c r="AK1325">
        <v>0</v>
      </c>
    </row>
    <row r="1326" spans="1:37" x14ac:dyDescent="0.25">
      <c r="A1326" t="s">
        <v>882</v>
      </c>
      <c r="B1326">
        <v>1008959</v>
      </c>
      <c r="C1326">
        <v>2015</v>
      </c>
      <c r="D1326" t="s">
        <v>43</v>
      </c>
      <c r="E1326" t="s">
        <v>44</v>
      </c>
      <c r="F1326" t="s">
        <v>45</v>
      </c>
      <c r="G1326" s="1" t="s">
        <v>879</v>
      </c>
      <c r="I1326" s="1" t="s">
        <v>62</v>
      </c>
      <c r="K1326" t="s">
        <v>49</v>
      </c>
      <c r="L1326" s="1">
        <v>28897.360000000001</v>
      </c>
      <c r="M1326">
        <v>80</v>
      </c>
      <c r="N1326">
        <v>25</v>
      </c>
      <c r="O1326">
        <v>43</v>
      </c>
      <c r="P1326">
        <v>1.0969E-2</v>
      </c>
      <c r="Q1326">
        <v>1.0969E-2</v>
      </c>
      <c r="R1326">
        <v>0.109722</v>
      </c>
      <c r="S1326">
        <v>0.109722</v>
      </c>
      <c r="T1326" s="1">
        <v>1</v>
      </c>
      <c r="U1326" s="1">
        <v>1</v>
      </c>
      <c r="V1326" s="1">
        <v>1</v>
      </c>
      <c r="W1326" s="1" t="s">
        <v>49</v>
      </c>
      <c r="AC1326" s="1" t="s">
        <v>49</v>
      </c>
      <c r="AG1326" s="1" t="s">
        <v>50</v>
      </c>
      <c r="AH1326" s="1">
        <v>1</v>
      </c>
      <c r="AI1326">
        <v>77.900000000000006</v>
      </c>
      <c r="AJ1326" s="1">
        <v>2.24E-2</v>
      </c>
      <c r="AK1326">
        <v>6.7100000000000005E-5</v>
      </c>
    </row>
    <row r="1327" spans="1:37" x14ac:dyDescent="0.25">
      <c r="A1327" t="s">
        <v>806</v>
      </c>
      <c r="B1327">
        <v>1008836</v>
      </c>
      <c r="C1327">
        <v>2015</v>
      </c>
      <c r="D1327" t="s">
        <v>43</v>
      </c>
      <c r="E1327" t="s">
        <v>44</v>
      </c>
      <c r="F1327" t="s">
        <v>45</v>
      </c>
      <c r="G1327" s="1" t="s">
        <v>879</v>
      </c>
      <c r="I1327" s="1" t="s">
        <v>62</v>
      </c>
      <c r="K1327" t="s">
        <v>49</v>
      </c>
      <c r="L1327" s="1">
        <v>16790</v>
      </c>
      <c r="M1327">
        <v>80</v>
      </c>
      <c r="N1327">
        <v>50</v>
      </c>
      <c r="O1327">
        <v>39.9</v>
      </c>
      <c r="P1327">
        <v>3.8999999999999998E-3</v>
      </c>
      <c r="Q1327">
        <v>4.4000000000000003E-3</v>
      </c>
      <c r="R1327">
        <v>0.73240000000000005</v>
      </c>
      <c r="S1327">
        <v>0.75980000000000003</v>
      </c>
      <c r="T1327" s="1">
        <v>1</v>
      </c>
      <c r="U1327" s="1">
        <v>10</v>
      </c>
      <c r="V1327" s="1">
        <v>0</v>
      </c>
      <c r="W1327" s="1" t="s">
        <v>49</v>
      </c>
      <c r="AC1327" s="1" t="s">
        <v>49</v>
      </c>
      <c r="AG1327" s="1" t="s">
        <v>50</v>
      </c>
      <c r="AH1327" s="1">
        <v>4</v>
      </c>
      <c r="AI1327">
        <v>2.3300000000000001E-5</v>
      </c>
      <c r="AJ1327" s="1">
        <v>2.8799999999999999E-5</v>
      </c>
      <c r="AK1327">
        <v>0</v>
      </c>
    </row>
    <row r="1328" spans="1:37" x14ac:dyDescent="0.25">
      <c r="A1328" t="s">
        <v>497</v>
      </c>
      <c r="B1328">
        <v>1009240</v>
      </c>
      <c r="C1328">
        <v>2015</v>
      </c>
      <c r="D1328" t="s">
        <v>43</v>
      </c>
      <c r="E1328" t="s">
        <v>44</v>
      </c>
      <c r="F1328" t="s">
        <v>45</v>
      </c>
      <c r="G1328" s="1" t="s">
        <v>879</v>
      </c>
      <c r="I1328" s="1" t="s">
        <v>47</v>
      </c>
      <c r="J1328" t="s">
        <v>48</v>
      </c>
      <c r="K1328" t="s">
        <v>49</v>
      </c>
      <c r="L1328" s="1">
        <v>14303</v>
      </c>
      <c r="M1328">
        <v>63</v>
      </c>
      <c r="N1328">
        <v>30</v>
      </c>
      <c r="O1328">
        <v>42</v>
      </c>
      <c r="P1328">
        <v>2.2000000000000001E-3</v>
      </c>
      <c r="Q1328">
        <v>2.2000000000000001E-3</v>
      </c>
      <c r="R1328">
        <v>0.34</v>
      </c>
      <c r="S1328">
        <v>0.34</v>
      </c>
      <c r="T1328" s="1">
        <v>1</v>
      </c>
      <c r="U1328" s="1">
        <v>1</v>
      </c>
      <c r="V1328" s="1">
        <v>0</v>
      </c>
      <c r="W1328" s="1" t="s">
        <v>49</v>
      </c>
      <c r="AC1328" s="1" t="s">
        <v>50</v>
      </c>
      <c r="AD1328" s="1">
        <v>1</v>
      </c>
      <c r="AE1328">
        <v>3.5041999999999997E-2</v>
      </c>
      <c r="AF1328" s="1">
        <v>1.887996</v>
      </c>
      <c r="AG1328" s="1" t="s">
        <v>49</v>
      </c>
    </row>
    <row r="1329" spans="1:37" x14ac:dyDescent="0.25">
      <c r="A1329" t="s">
        <v>501</v>
      </c>
      <c r="B1329">
        <v>1009039</v>
      </c>
      <c r="C1329">
        <v>2015</v>
      </c>
      <c r="D1329" t="s">
        <v>43</v>
      </c>
      <c r="E1329" t="s">
        <v>44</v>
      </c>
      <c r="F1329" t="s">
        <v>45</v>
      </c>
      <c r="G1329" s="1" t="s">
        <v>883</v>
      </c>
      <c r="I1329" s="1" t="s">
        <v>47</v>
      </c>
      <c r="J1329" t="s">
        <v>48</v>
      </c>
      <c r="K1329" t="s">
        <v>49</v>
      </c>
      <c r="L1329" s="1">
        <v>4290.8581273999998</v>
      </c>
      <c r="M1329">
        <v>100</v>
      </c>
      <c r="N1329">
        <v>58</v>
      </c>
      <c r="O1329">
        <v>38</v>
      </c>
      <c r="P1329">
        <v>6.9999999999999999E-4</v>
      </c>
      <c r="Q1329">
        <v>0.1096</v>
      </c>
      <c r="R1329">
        <v>0.1303</v>
      </c>
      <c r="S1329">
        <v>0.39040000000000002</v>
      </c>
      <c r="T1329" s="1">
        <v>4</v>
      </c>
      <c r="U1329" s="1">
        <v>5</v>
      </c>
      <c r="V1329" s="1">
        <v>0</v>
      </c>
      <c r="W1329" s="1" t="s">
        <v>49</v>
      </c>
      <c r="AC1329" s="1" t="s">
        <v>50</v>
      </c>
      <c r="AD1329" s="1">
        <v>5</v>
      </c>
      <c r="AE1329">
        <v>0.1991608</v>
      </c>
      <c r="AF1329" s="1">
        <v>0.47821629999999998</v>
      </c>
      <c r="AG1329" s="1" t="s">
        <v>49</v>
      </c>
    </row>
    <row r="1330" spans="1:37" x14ac:dyDescent="0.25">
      <c r="A1330" t="s">
        <v>793</v>
      </c>
      <c r="B1330">
        <v>1009391</v>
      </c>
      <c r="C1330">
        <v>2015</v>
      </c>
      <c r="D1330" t="s">
        <v>43</v>
      </c>
      <c r="E1330" t="s">
        <v>44</v>
      </c>
      <c r="F1330" t="s">
        <v>45</v>
      </c>
      <c r="G1330" s="1" t="s">
        <v>884</v>
      </c>
      <c r="I1330" s="1" t="s">
        <v>62</v>
      </c>
      <c r="K1330" t="s">
        <v>49</v>
      </c>
      <c r="L1330" s="1">
        <v>952070.53659999999</v>
      </c>
      <c r="M1330">
        <v>76.5</v>
      </c>
      <c r="N1330">
        <v>21</v>
      </c>
      <c r="O1330">
        <v>36.4</v>
      </c>
      <c r="P1330">
        <v>1.6832E-2</v>
      </c>
      <c r="Q1330">
        <v>1.6832E-2</v>
      </c>
      <c r="R1330">
        <v>0.40306500000000001</v>
      </c>
      <c r="S1330">
        <v>0.40306500000000001</v>
      </c>
      <c r="T1330" s="1">
        <v>108</v>
      </c>
      <c r="U1330" s="1">
        <v>31</v>
      </c>
      <c r="V1330" s="1">
        <v>31</v>
      </c>
      <c r="W1330" s="1" t="s">
        <v>49</v>
      </c>
      <c r="AC1330" s="1" t="s">
        <v>50</v>
      </c>
      <c r="AD1330" s="1">
        <v>31</v>
      </c>
      <c r="AE1330">
        <v>4.6463887000000001</v>
      </c>
      <c r="AF1330" s="1">
        <v>40.613499599999997</v>
      </c>
      <c r="AG1330" s="1" t="s">
        <v>49</v>
      </c>
    </row>
    <row r="1331" spans="1:37" x14ac:dyDescent="0.25">
      <c r="A1331" t="s">
        <v>796</v>
      </c>
      <c r="B1331">
        <v>1009390</v>
      </c>
      <c r="C1331">
        <v>2015</v>
      </c>
      <c r="D1331" t="s">
        <v>43</v>
      </c>
      <c r="E1331" t="s">
        <v>44</v>
      </c>
      <c r="F1331" t="s">
        <v>45</v>
      </c>
      <c r="G1331" s="1" t="s">
        <v>884</v>
      </c>
      <c r="I1331" s="1" t="s">
        <v>62</v>
      </c>
      <c r="K1331" t="s">
        <v>49</v>
      </c>
      <c r="L1331" s="1">
        <v>2114025.3594999998</v>
      </c>
      <c r="M1331">
        <v>41</v>
      </c>
      <c r="N1331">
        <v>50</v>
      </c>
      <c r="O1331">
        <v>38.72</v>
      </c>
      <c r="P1331">
        <v>0.13900999999999999</v>
      </c>
      <c r="Q1331">
        <v>0.13900999999999999</v>
      </c>
      <c r="R1331">
        <v>0.37780000000000002</v>
      </c>
      <c r="S1331">
        <v>0.37780000000000002</v>
      </c>
      <c r="T1331" s="1">
        <v>572</v>
      </c>
      <c r="U1331" s="1">
        <v>14</v>
      </c>
      <c r="V1331" s="1">
        <v>0</v>
      </c>
      <c r="W1331" s="1" t="s">
        <v>50</v>
      </c>
      <c r="X1331" s="1">
        <v>12</v>
      </c>
      <c r="Y1331">
        <v>1.0447481999999999</v>
      </c>
      <c r="Z1331">
        <v>1.0364373</v>
      </c>
      <c r="AA1331">
        <v>0</v>
      </c>
      <c r="AB1331" s="1">
        <v>0</v>
      </c>
      <c r="AC1331" s="1" t="s">
        <v>49</v>
      </c>
      <c r="AG1331" s="1" t="s">
        <v>50</v>
      </c>
      <c r="AH1331" s="1">
        <v>2</v>
      </c>
      <c r="AI1331">
        <v>0</v>
      </c>
      <c r="AJ1331" s="1">
        <v>0</v>
      </c>
      <c r="AK1331">
        <v>0</v>
      </c>
    </row>
    <row r="1332" spans="1:37" x14ac:dyDescent="0.25">
      <c r="A1332" t="s">
        <v>491</v>
      </c>
      <c r="B1332">
        <v>1008290</v>
      </c>
      <c r="C1332">
        <v>2015</v>
      </c>
      <c r="D1332" t="s">
        <v>43</v>
      </c>
      <c r="E1332" t="s">
        <v>44</v>
      </c>
      <c r="F1332" t="s">
        <v>45</v>
      </c>
      <c r="G1332" s="1" t="s">
        <v>884</v>
      </c>
      <c r="I1332" s="1" t="s">
        <v>47</v>
      </c>
      <c r="J1332" t="s">
        <v>86</v>
      </c>
      <c r="K1332" t="s">
        <v>49</v>
      </c>
      <c r="L1332" s="1">
        <v>890456.87</v>
      </c>
      <c r="M1332">
        <v>75</v>
      </c>
      <c r="N1332">
        <v>2</v>
      </c>
      <c r="O1332">
        <v>70.06</v>
      </c>
      <c r="P1332">
        <v>4.1200000000000004E-3</v>
      </c>
      <c r="Q1332">
        <v>4.1200000000000004E-3</v>
      </c>
      <c r="R1332">
        <v>0.38855000000000001</v>
      </c>
      <c r="S1332">
        <v>0.38855000000000001</v>
      </c>
      <c r="T1332" s="1">
        <v>152</v>
      </c>
      <c r="U1332" s="1">
        <v>41</v>
      </c>
      <c r="V1332" s="1">
        <v>0</v>
      </c>
      <c r="W1332" s="1" t="s">
        <v>50</v>
      </c>
      <c r="X1332" s="1">
        <v>41</v>
      </c>
      <c r="Y1332">
        <v>0.18659000000000001</v>
      </c>
      <c r="Z1332">
        <v>6.4245799999999997</v>
      </c>
      <c r="AA1332">
        <v>0</v>
      </c>
      <c r="AB1332" s="1">
        <v>0</v>
      </c>
      <c r="AC1332" s="1" t="s">
        <v>49</v>
      </c>
      <c r="AG1332" s="1" t="s">
        <v>49</v>
      </c>
    </row>
    <row r="1333" spans="1:37" x14ac:dyDescent="0.25">
      <c r="A1333" t="s">
        <v>491</v>
      </c>
      <c r="B1333">
        <v>1008290</v>
      </c>
      <c r="C1333">
        <v>2015</v>
      </c>
      <c r="D1333" t="s">
        <v>43</v>
      </c>
      <c r="E1333" t="s">
        <v>44</v>
      </c>
      <c r="F1333" t="s">
        <v>45</v>
      </c>
      <c r="G1333" s="1" t="s">
        <v>884</v>
      </c>
      <c r="I1333" s="1" t="s">
        <v>62</v>
      </c>
      <c r="K1333" t="s">
        <v>49</v>
      </c>
      <c r="L1333" s="1">
        <v>470919.38</v>
      </c>
      <c r="M1333">
        <v>73.88</v>
      </c>
      <c r="N1333">
        <v>1.97</v>
      </c>
      <c r="O1333">
        <v>70.06</v>
      </c>
      <c r="P1333">
        <v>4.1200000000000004E-3</v>
      </c>
      <c r="Q1333">
        <v>4.9899999999999996E-3</v>
      </c>
      <c r="R1333">
        <v>0.26107999999999998</v>
      </c>
      <c r="S1333">
        <v>0.38855000000000001</v>
      </c>
      <c r="T1333" s="1">
        <v>67</v>
      </c>
      <c r="U1333" s="1">
        <v>17</v>
      </c>
      <c r="V1333" s="1">
        <v>0</v>
      </c>
      <c r="W1333" s="1" t="s">
        <v>50</v>
      </c>
      <c r="X1333" s="1">
        <v>17</v>
      </c>
      <c r="Y1333">
        <v>1.461E-2</v>
      </c>
      <c r="Z1333">
        <v>0.50300999999999996</v>
      </c>
      <c r="AA1333">
        <v>0</v>
      </c>
      <c r="AB1333" s="1">
        <v>0</v>
      </c>
      <c r="AC1333" s="1" t="s">
        <v>49</v>
      </c>
      <c r="AG1333" s="1" t="s">
        <v>50</v>
      </c>
      <c r="AH1333" s="1">
        <v>0</v>
      </c>
      <c r="AI1333">
        <v>23.554189999999998</v>
      </c>
      <c r="AJ1333" s="1">
        <v>0.16386000000000001</v>
      </c>
      <c r="AK1333">
        <v>2.0000000000000002E-5</v>
      </c>
    </row>
    <row r="1334" spans="1:37" x14ac:dyDescent="0.25">
      <c r="A1334" t="s">
        <v>508</v>
      </c>
      <c r="B1334">
        <v>1009718</v>
      </c>
      <c r="C1334">
        <v>2015</v>
      </c>
      <c r="D1334" t="s">
        <v>43</v>
      </c>
      <c r="E1334" t="s">
        <v>44</v>
      </c>
      <c r="F1334" t="s">
        <v>45</v>
      </c>
      <c r="G1334" s="1" t="s">
        <v>884</v>
      </c>
      <c r="I1334" s="1" t="s">
        <v>62</v>
      </c>
      <c r="K1334" t="s">
        <v>49</v>
      </c>
      <c r="L1334" s="1">
        <v>1916433</v>
      </c>
      <c r="M1334">
        <v>78.3</v>
      </c>
      <c r="N1334">
        <v>35</v>
      </c>
      <c r="O1334">
        <v>39.6</v>
      </c>
      <c r="P1334">
        <v>1E-3</v>
      </c>
      <c r="Q1334">
        <v>0.21</v>
      </c>
      <c r="R1334">
        <v>0.3</v>
      </c>
      <c r="S1334">
        <v>0.8</v>
      </c>
      <c r="T1334" s="1">
        <v>81</v>
      </c>
      <c r="U1334" s="1">
        <v>23</v>
      </c>
      <c r="V1334" s="1">
        <v>0</v>
      </c>
      <c r="W1334" s="1" t="s">
        <v>49</v>
      </c>
      <c r="AC1334" s="1" t="s">
        <v>50</v>
      </c>
      <c r="AD1334" s="1">
        <v>23</v>
      </c>
      <c r="AE1334">
        <v>2.6745416999999998</v>
      </c>
      <c r="AF1334" s="1">
        <v>30.817714500000001</v>
      </c>
      <c r="AG1334" s="1" t="s">
        <v>49</v>
      </c>
    </row>
    <row r="1335" spans="1:37" x14ac:dyDescent="0.25">
      <c r="A1335" t="s">
        <v>798</v>
      </c>
      <c r="B1335">
        <v>1011659</v>
      </c>
      <c r="C1335">
        <v>2015</v>
      </c>
      <c r="D1335" t="s">
        <v>43</v>
      </c>
      <c r="E1335" t="s">
        <v>44</v>
      </c>
      <c r="F1335" t="s">
        <v>45</v>
      </c>
      <c r="G1335" s="1" t="s">
        <v>885</v>
      </c>
      <c r="I1335" s="1" t="s">
        <v>47</v>
      </c>
      <c r="J1335" t="s">
        <v>48</v>
      </c>
      <c r="K1335" t="s">
        <v>49</v>
      </c>
      <c r="L1335" s="1">
        <v>119127.03999999999</v>
      </c>
      <c r="M1335">
        <v>78</v>
      </c>
      <c r="N1335">
        <v>870</v>
      </c>
      <c r="O1335">
        <v>57</v>
      </c>
      <c r="P1335">
        <v>9.7590000000000003E-3</v>
      </c>
      <c r="Q1335">
        <v>9.7590000000000003E-3</v>
      </c>
      <c r="R1335">
        <v>0.49817899999999998</v>
      </c>
      <c r="S1335">
        <v>0.49817899999999998</v>
      </c>
      <c r="T1335" s="1">
        <v>220</v>
      </c>
      <c r="U1335" s="1">
        <v>49</v>
      </c>
      <c r="V1335" s="1">
        <v>0</v>
      </c>
      <c r="W1335" s="1" t="s">
        <v>49</v>
      </c>
      <c r="AC1335" s="1" t="s">
        <v>50</v>
      </c>
      <c r="AD1335" s="1">
        <v>49</v>
      </c>
      <c r="AE1335">
        <v>3.1827239000000001</v>
      </c>
      <c r="AF1335" s="1">
        <v>59.212938600000001</v>
      </c>
      <c r="AG1335" s="1" t="s">
        <v>49</v>
      </c>
    </row>
    <row r="1336" spans="1:37" x14ac:dyDescent="0.25">
      <c r="A1336" t="s">
        <v>505</v>
      </c>
      <c r="B1336">
        <v>1007479</v>
      </c>
      <c r="C1336">
        <v>2015</v>
      </c>
      <c r="D1336" t="s">
        <v>43</v>
      </c>
      <c r="E1336" t="s">
        <v>44</v>
      </c>
      <c r="F1336" t="s">
        <v>45</v>
      </c>
      <c r="G1336" s="1" t="s">
        <v>884</v>
      </c>
      <c r="I1336" s="1" t="s">
        <v>47</v>
      </c>
      <c r="J1336" t="s">
        <v>506</v>
      </c>
      <c r="K1336" t="s">
        <v>49</v>
      </c>
      <c r="L1336" s="1">
        <v>10982.47</v>
      </c>
      <c r="M1336">
        <v>80</v>
      </c>
      <c r="N1336">
        <v>50</v>
      </c>
      <c r="O1336">
        <v>46</v>
      </c>
      <c r="P1336">
        <v>0</v>
      </c>
      <c r="Q1336">
        <v>0</v>
      </c>
      <c r="R1336">
        <v>0.28999999999999998</v>
      </c>
      <c r="S1336">
        <v>0.28999999999999998</v>
      </c>
      <c r="T1336" s="1">
        <v>0</v>
      </c>
      <c r="U1336" s="1">
        <v>2</v>
      </c>
      <c r="V1336" s="1">
        <v>1</v>
      </c>
      <c r="W1336" s="1" t="s">
        <v>50</v>
      </c>
      <c r="X1336" s="1">
        <v>1</v>
      </c>
      <c r="Y1336">
        <v>0</v>
      </c>
      <c r="Z1336">
        <v>0</v>
      </c>
      <c r="AA1336">
        <v>0</v>
      </c>
      <c r="AB1336" s="1">
        <v>0</v>
      </c>
      <c r="AC1336" s="1" t="s">
        <v>50</v>
      </c>
      <c r="AD1336" s="1">
        <v>1</v>
      </c>
      <c r="AE1336">
        <v>0.12</v>
      </c>
      <c r="AF1336" s="1">
        <v>2.91</v>
      </c>
      <c r="AG1336" s="1" t="s">
        <v>49</v>
      </c>
    </row>
    <row r="1337" spans="1:37" x14ac:dyDescent="0.25">
      <c r="A1337" t="s">
        <v>800</v>
      </c>
      <c r="B1337">
        <v>1011498</v>
      </c>
      <c r="C1337">
        <v>2015</v>
      </c>
      <c r="D1337" t="s">
        <v>43</v>
      </c>
      <c r="E1337" t="s">
        <v>44</v>
      </c>
      <c r="F1337" t="s">
        <v>45</v>
      </c>
      <c r="G1337" s="1" t="s">
        <v>884</v>
      </c>
      <c r="I1337" s="1" t="s">
        <v>62</v>
      </c>
      <c r="K1337" t="s">
        <v>49</v>
      </c>
      <c r="L1337" s="1">
        <v>99316</v>
      </c>
      <c r="M1337">
        <v>101</v>
      </c>
      <c r="N1337">
        <v>20</v>
      </c>
      <c r="O1337">
        <v>43.4</v>
      </c>
      <c r="P1337">
        <v>0.44900000000000001</v>
      </c>
      <c r="Q1337">
        <v>0.44900000000000001</v>
      </c>
      <c r="R1337">
        <v>6.0000000000000001E-3</v>
      </c>
      <c r="S1337">
        <v>6.0000000000000001E-3</v>
      </c>
      <c r="T1337" s="1">
        <v>3</v>
      </c>
      <c r="U1337" s="1">
        <v>8</v>
      </c>
      <c r="V1337" s="1">
        <v>0</v>
      </c>
      <c r="W1337" s="1" t="s">
        <v>49</v>
      </c>
      <c r="AC1337" s="1" t="s">
        <v>50</v>
      </c>
      <c r="AD1337" s="1">
        <v>8</v>
      </c>
      <c r="AE1337">
        <v>0.2024</v>
      </c>
      <c r="AF1337" s="1">
        <v>5.76</v>
      </c>
      <c r="AG1337" s="1" t="s">
        <v>49</v>
      </c>
    </row>
    <row r="1338" spans="1:37" x14ac:dyDescent="0.25">
      <c r="A1338" t="s">
        <v>881</v>
      </c>
      <c r="B1338">
        <v>1008365</v>
      </c>
      <c r="C1338">
        <v>2015</v>
      </c>
      <c r="D1338" t="s">
        <v>43</v>
      </c>
      <c r="E1338" t="s">
        <v>44</v>
      </c>
      <c r="F1338" t="s">
        <v>45</v>
      </c>
      <c r="G1338" s="1" t="s">
        <v>884</v>
      </c>
      <c r="I1338" s="1" t="s">
        <v>47</v>
      </c>
      <c r="J1338" t="s">
        <v>234</v>
      </c>
      <c r="K1338" t="s">
        <v>49</v>
      </c>
      <c r="L1338" s="1">
        <v>1119908.1665727999</v>
      </c>
      <c r="M1338">
        <v>109.7886077</v>
      </c>
      <c r="N1338">
        <v>49.911919900000001</v>
      </c>
      <c r="O1338">
        <v>36.800880800000002</v>
      </c>
      <c r="P1338">
        <v>6.8884000000000003E-3</v>
      </c>
      <c r="Q1338">
        <v>0.40439239999999999</v>
      </c>
      <c r="R1338">
        <v>0.12997919999999999</v>
      </c>
      <c r="S1338">
        <v>0.1371745</v>
      </c>
      <c r="T1338" s="1">
        <v>24</v>
      </c>
      <c r="U1338" s="1">
        <v>85</v>
      </c>
      <c r="V1338" s="1">
        <v>0</v>
      </c>
      <c r="W1338" s="1" t="s">
        <v>50</v>
      </c>
      <c r="X1338" s="1">
        <v>6</v>
      </c>
      <c r="Y1338">
        <v>3.7625194999999998</v>
      </c>
      <c r="Z1338">
        <v>27.349577499999999</v>
      </c>
      <c r="AA1338">
        <v>0.94062990000000002</v>
      </c>
      <c r="AB1338" s="1">
        <v>6.8373944</v>
      </c>
      <c r="AC1338" s="1" t="s">
        <v>49</v>
      </c>
      <c r="AG1338" s="1" t="s">
        <v>50</v>
      </c>
      <c r="AH1338" s="1">
        <v>79</v>
      </c>
      <c r="AI1338">
        <v>14614.2243151</v>
      </c>
      <c r="AJ1338" s="1">
        <v>5.4578914000000003</v>
      </c>
      <c r="AK1338">
        <v>1.2797299999999999E-2</v>
      </c>
    </row>
    <row r="1339" spans="1:37" x14ac:dyDescent="0.25">
      <c r="A1339" t="s">
        <v>494</v>
      </c>
      <c r="B1339">
        <v>1008351</v>
      </c>
      <c r="C1339">
        <v>2015</v>
      </c>
      <c r="D1339" t="s">
        <v>43</v>
      </c>
      <c r="E1339" t="s">
        <v>44</v>
      </c>
      <c r="F1339" t="s">
        <v>45</v>
      </c>
      <c r="G1339" s="1" t="s">
        <v>884</v>
      </c>
      <c r="I1339" s="1" t="s">
        <v>47</v>
      </c>
      <c r="J1339" t="s">
        <v>86</v>
      </c>
      <c r="K1339" t="s">
        <v>49</v>
      </c>
      <c r="L1339" s="1">
        <v>47281.84</v>
      </c>
      <c r="M1339">
        <v>63</v>
      </c>
      <c r="N1339">
        <v>37.58</v>
      </c>
      <c r="O1339">
        <v>42.84</v>
      </c>
      <c r="P1339">
        <v>1E-3</v>
      </c>
      <c r="Q1339">
        <v>1E-3</v>
      </c>
      <c r="R1339">
        <v>0.14899999999999999</v>
      </c>
      <c r="S1339">
        <v>0.159</v>
      </c>
      <c r="T1339" s="1">
        <v>12</v>
      </c>
      <c r="U1339" s="1">
        <v>17</v>
      </c>
      <c r="V1339" s="1">
        <v>0</v>
      </c>
      <c r="W1339" s="1" t="s">
        <v>49</v>
      </c>
      <c r="AC1339" s="1" t="s">
        <v>50</v>
      </c>
      <c r="AD1339" s="1">
        <v>9</v>
      </c>
      <c r="AE1339">
        <v>0</v>
      </c>
      <c r="AF1339" s="1">
        <v>3.1</v>
      </c>
      <c r="AG1339" s="1" t="s">
        <v>50</v>
      </c>
      <c r="AH1339" s="1">
        <v>3</v>
      </c>
      <c r="AI1339">
        <v>63.5</v>
      </c>
      <c r="AJ1339" s="1">
        <v>0</v>
      </c>
      <c r="AK1339">
        <v>0</v>
      </c>
    </row>
    <row r="1340" spans="1:37" x14ac:dyDescent="0.25">
      <c r="A1340" t="s">
        <v>823</v>
      </c>
      <c r="B1340">
        <v>1008141</v>
      </c>
      <c r="C1340">
        <v>2015</v>
      </c>
      <c r="D1340" t="s">
        <v>43</v>
      </c>
      <c r="E1340" t="s">
        <v>44</v>
      </c>
      <c r="F1340" t="s">
        <v>45</v>
      </c>
      <c r="G1340" s="1" t="s">
        <v>884</v>
      </c>
      <c r="I1340" s="1" t="s">
        <v>47</v>
      </c>
      <c r="J1340" t="s">
        <v>48</v>
      </c>
      <c r="K1340" t="s">
        <v>49</v>
      </c>
      <c r="L1340" s="1">
        <v>3431363.5395</v>
      </c>
      <c r="M1340">
        <v>85</v>
      </c>
      <c r="N1340">
        <v>50</v>
      </c>
      <c r="O1340">
        <v>37.431586099999997</v>
      </c>
      <c r="P1340">
        <v>0</v>
      </c>
      <c r="Q1340">
        <v>0</v>
      </c>
      <c r="R1340">
        <v>0</v>
      </c>
      <c r="S1340">
        <v>0.41132099999999999</v>
      </c>
      <c r="T1340" s="1">
        <v>434</v>
      </c>
      <c r="U1340" s="1">
        <v>100</v>
      </c>
      <c r="V1340" s="1">
        <v>2</v>
      </c>
      <c r="W1340" s="1" t="s">
        <v>50</v>
      </c>
      <c r="X1340" s="1">
        <v>58</v>
      </c>
      <c r="Y1340">
        <v>0</v>
      </c>
      <c r="Z1340">
        <v>348.19031369999999</v>
      </c>
      <c r="AA1340">
        <v>0</v>
      </c>
      <c r="AB1340" s="1">
        <v>18.325806</v>
      </c>
      <c r="AC1340" s="1" t="s">
        <v>50</v>
      </c>
      <c r="AD1340" s="1">
        <v>40</v>
      </c>
      <c r="AE1340">
        <v>0</v>
      </c>
      <c r="AF1340" s="1">
        <v>32.350150499999998</v>
      </c>
      <c r="AG1340" s="1" t="s">
        <v>50</v>
      </c>
      <c r="AH1340" s="1">
        <v>2</v>
      </c>
      <c r="AI1340">
        <v>0</v>
      </c>
      <c r="AJ1340" s="1">
        <v>3.4614600000000002E-2</v>
      </c>
      <c r="AK1340">
        <v>1.5896E-3</v>
      </c>
    </row>
    <row r="1341" spans="1:37" x14ac:dyDescent="0.25">
      <c r="A1341" t="s">
        <v>496</v>
      </c>
      <c r="B1341">
        <v>1006884</v>
      </c>
      <c r="C1341">
        <v>2015</v>
      </c>
      <c r="D1341" t="s">
        <v>43</v>
      </c>
      <c r="E1341" t="s">
        <v>44</v>
      </c>
      <c r="F1341" t="s">
        <v>45</v>
      </c>
      <c r="G1341" s="1" t="s">
        <v>884</v>
      </c>
      <c r="I1341" s="1" t="s">
        <v>62</v>
      </c>
      <c r="K1341" t="s">
        <v>49</v>
      </c>
      <c r="L1341" s="1">
        <v>78332</v>
      </c>
      <c r="M1341">
        <v>80</v>
      </c>
      <c r="N1341">
        <v>50</v>
      </c>
      <c r="O1341">
        <v>36.341666699999998</v>
      </c>
      <c r="P1341">
        <v>0.113</v>
      </c>
      <c r="Q1341">
        <v>0.2656</v>
      </c>
      <c r="R1341">
        <v>4.9700000000000001E-2</v>
      </c>
      <c r="S1341">
        <v>0.81499999999999995</v>
      </c>
      <c r="T1341" s="1">
        <v>55</v>
      </c>
      <c r="U1341" s="1">
        <v>4</v>
      </c>
      <c r="V1341" s="1">
        <v>0</v>
      </c>
      <c r="W1341" s="1" t="s">
        <v>50</v>
      </c>
      <c r="X1341" s="1">
        <v>2</v>
      </c>
      <c r="Y1341">
        <v>9.1302085999999996</v>
      </c>
      <c r="Z1341">
        <v>17.3</v>
      </c>
      <c r="AA1341">
        <v>1.8633E-3</v>
      </c>
      <c r="AB1341" s="1">
        <v>3.5217E-3</v>
      </c>
      <c r="AC1341" s="1" t="s">
        <v>50</v>
      </c>
      <c r="AD1341" s="1">
        <v>2</v>
      </c>
      <c r="AE1341">
        <v>0.1756115</v>
      </c>
      <c r="AF1341" s="1">
        <v>0.32862019999999997</v>
      </c>
      <c r="AG1341" s="1" t="s">
        <v>50</v>
      </c>
      <c r="AH1341" s="1">
        <v>4</v>
      </c>
      <c r="AI1341">
        <v>0</v>
      </c>
      <c r="AJ1341" s="1">
        <v>0</v>
      </c>
      <c r="AK1341">
        <v>0</v>
      </c>
    </row>
    <row r="1342" spans="1:37" x14ac:dyDescent="0.25">
      <c r="A1342" t="s">
        <v>801</v>
      </c>
      <c r="B1342">
        <v>1009707</v>
      </c>
      <c r="C1342">
        <v>2015</v>
      </c>
      <c r="D1342" t="s">
        <v>43</v>
      </c>
      <c r="E1342" t="s">
        <v>44</v>
      </c>
      <c r="F1342" t="s">
        <v>45</v>
      </c>
      <c r="G1342" s="1" t="s">
        <v>884</v>
      </c>
      <c r="I1342" s="1" t="s">
        <v>47</v>
      </c>
      <c r="J1342" t="s">
        <v>54</v>
      </c>
      <c r="K1342" t="s">
        <v>49</v>
      </c>
      <c r="L1342" s="1">
        <v>524452</v>
      </c>
      <c r="M1342">
        <v>85</v>
      </c>
      <c r="N1342">
        <v>40</v>
      </c>
      <c r="O1342">
        <v>39.1</v>
      </c>
      <c r="P1342">
        <v>3.0000000000000001E-3</v>
      </c>
      <c r="Q1342">
        <v>8.0000000000000002E-3</v>
      </c>
      <c r="R1342">
        <v>0.1</v>
      </c>
      <c r="S1342">
        <v>0.3</v>
      </c>
      <c r="T1342" s="1">
        <v>183</v>
      </c>
      <c r="U1342" s="1">
        <v>63</v>
      </c>
      <c r="V1342" s="1">
        <v>0</v>
      </c>
      <c r="W1342" s="1" t="s">
        <v>50</v>
      </c>
      <c r="X1342" s="1">
        <v>40</v>
      </c>
      <c r="Y1342">
        <v>4.2321999999999997</v>
      </c>
      <c r="Z1342">
        <v>28.6385246</v>
      </c>
      <c r="AA1342">
        <v>0.22500000000000001</v>
      </c>
      <c r="AB1342" s="1">
        <v>3.657</v>
      </c>
      <c r="AC1342" s="1" t="s">
        <v>50</v>
      </c>
      <c r="AD1342" s="1">
        <v>8</v>
      </c>
      <c r="AE1342">
        <v>0.70540000000000003</v>
      </c>
      <c r="AF1342" s="1">
        <v>4.7731000000000003</v>
      </c>
      <c r="AG1342" s="1" t="s">
        <v>50</v>
      </c>
      <c r="AH1342" s="1">
        <v>23</v>
      </c>
      <c r="AI1342">
        <v>121.7</v>
      </c>
      <c r="AJ1342" s="1">
        <v>0.9</v>
      </c>
      <c r="AK1342">
        <v>1E-3</v>
      </c>
    </row>
    <row r="1343" spans="1:37" x14ac:dyDescent="0.25">
      <c r="A1343" t="s">
        <v>802</v>
      </c>
      <c r="B1343">
        <v>1009434</v>
      </c>
      <c r="C1343">
        <v>2015</v>
      </c>
      <c r="D1343" t="s">
        <v>43</v>
      </c>
      <c r="E1343" t="s">
        <v>44</v>
      </c>
      <c r="F1343" t="s">
        <v>45</v>
      </c>
      <c r="G1343" s="1" t="s">
        <v>884</v>
      </c>
      <c r="I1343" s="1" t="s">
        <v>47</v>
      </c>
      <c r="J1343" t="s">
        <v>86</v>
      </c>
      <c r="K1343" t="s">
        <v>49</v>
      </c>
      <c r="L1343" s="1">
        <v>74039</v>
      </c>
      <c r="M1343">
        <v>97</v>
      </c>
      <c r="N1343">
        <v>89</v>
      </c>
      <c r="O1343">
        <v>40</v>
      </c>
      <c r="P1343">
        <v>2.5568000000000001E-3</v>
      </c>
      <c r="Q1343">
        <v>2.5568000000000001E-3</v>
      </c>
      <c r="R1343">
        <v>0.26491999999999999</v>
      </c>
      <c r="S1343">
        <v>0.26491999999999999</v>
      </c>
      <c r="T1343" s="1">
        <v>13</v>
      </c>
      <c r="U1343" s="1">
        <v>18</v>
      </c>
      <c r="V1343" s="1">
        <v>0</v>
      </c>
      <c r="W1343" s="1" t="s">
        <v>49</v>
      </c>
      <c r="AC1343" s="1" t="s">
        <v>49</v>
      </c>
      <c r="AG1343" s="1" t="s">
        <v>50</v>
      </c>
      <c r="AH1343" s="1">
        <v>18</v>
      </c>
      <c r="AI1343">
        <v>0.4</v>
      </c>
      <c r="AJ1343" s="1">
        <v>0</v>
      </c>
      <c r="AK1343">
        <v>0</v>
      </c>
    </row>
    <row r="1344" spans="1:37" x14ac:dyDescent="0.25">
      <c r="A1344" t="s">
        <v>812</v>
      </c>
      <c r="B1344">
        <v>1009846</v>
      </c>
      <c r="C1344">
        <v>2015</v>
      </c>
      <c r="D1344" t="s">
        <v>43</v>
      </c>
      <c r="E1344" t="s">
        <v>44</v>
      </c>
      <c r="F1344" t="s">
        <v>45</v>
      </c>
      <c r="G1344" s="1" t="s">
        <v>884</v>
      </c>
      <c r="I1344" s="1" t="s">
        <v>62</v>
      </c>
      <c r="K1344" t="s">
        <v>49</v>
      </c>
      <c r="L1344" s="1">
        <v>1123838.7960000001</v>
      </c>
      <c r="M1344">
        <v>51</v>
      </c>
      <c r="N1344">
        <v>26</v>
      </c>
      <c r="O1344">
        <v>38.54</v>
      </c>
      <c r="P1344">
        <v>7.0600000000000003E-3</v>
      </c>
      <c r="Q1344">
        <v>7.0600000000000003E-3</v>
      </c>
      <c r="R1344">
        <v>0.36429</v>
      </c>
      <c r="S1344">
        <v>0.36429</v>
      </c>
      <c r="T1344" s="1">
        <v>651</v>
      </c>
      <c r="U1344" s="1">
        <v>90</v>
      </c>
      <c r="V1344" s="1">
        <v>0</v>
      </c>
      <c r="W1344" s="1" t="s">
        <v>49</v>
      </c>
      <c r="AC1344" s="1" t="s">
        <v>50</v>
      </c>
      <c r="AD1344" s="1">
        <v>52</v>
      </c>
      <c r="AE1344">
        <v>1.8759071</v>
      </c>
      <c r="AF1344" s="1">
        <v>40.812772099999997</v>
      </c>
      <c r="AG1344" s="1" t="s">
        <v>50</v>
      </c>
      <c r="AH1344" s="1">
        <v>38</v>
      </c>
      <c r="AI1344">
        <v>1434.0533025</v>
      </c>
      <c r="AJ1344" s="1">
        <v>1.1750484000000001</v>
      </c>
      <c r="AK1344">
        <v>1.3466000000000001E-3</v>
      </c>
    </row>
    <row r="1345" spans="1:37" x14ac:dyDescent="0.25">
      <c r="A1345" t="s">
        <v>803</v>
      </c>
      <c r="B1345">
        <v>1011735</v>
      </c>
      <c r="C1345">
        <v>2015</v>
      </c>
      <c r="D1345" t="s">
        <v>43</v>
      </c>
      <c r="E1345" t="s">
        <v>44</v>
      </c>
      <c r="F1345" t="s">
        <v>45</v>
      </c>
      <c r="G1345" s="1" t="s">
        <v>884</v>
      </c>
      <c r="I1345" s="1" t="s">
        <v>47</v>
      </c>
      <c r="J1345" t="s">
        <v>72</v>
      </c>
      <c r="K1345" t="s">
        <v>49</v>
      </c>
      <c r="L1345" s="1">
        <v>108863</v>
      </c>
      <c r="M1345">
        <v>85</v>
      </c>
      <c r="N1345">
        <v>5</v>
      </c>
      <c r="O1345">
        <v>43</v>
      </c>
      <c r="P1345">
        <v>0</v>
      </c>
      <c r="Q1345">
        <v>0</v>
      </c>
      <c r="R1345">
        <v>0</v>
      </c>
      <c r="S1345">
        <v>0</v>
      </c>
      <c r="T1345" s="1">
        <v>31</v>
      </c>
      <c r="U1345" s="1">
        <v>14</v>
      </c>
      <c r="V1345" s="1">
        <v>14</v>
      </c>
      <c r="W1345" s="1" t="s">
        <v>49</v>
      </c>
      <c r="AC1345" s="1" t="s">
        <v>50</v>
      </c>
      <c r="AD1345" s="1">
        <v>14</v>
      </c>
      <c r="AE1345">
        <v>0</v>
      </c>
      <c r="AF1345" s="1">
        <v>0</v>
      </c>
      <c r="AG1345" s="1" t="s">
        <v>49</v>
      </c>
    </row>
    <row r="1346" spans="1:37" x14ac:dyDescent="0.25">
      <c r="A1346" t="s">
        <v>742</v>
      </c>
      <c r="B1346">
        <v>1009813</v>
      </c>
      <c r="C1346">
        <v>2015</v>
      </c>
      <c r="D1346" t="s">
        <v>43</v>
      </c>
      <c r="E1346" t="s">
        <v>44</v>
      </c>
      <c r="F1346" t="s">
        <v>45</v>
      </c>
      <c r="G1346" s="1" t="s">
        <v>884</v>
      </c>
      <c r="I1346" s="1" t="s">
        <v>47</v>
      </c>
      <c r="J1346" t="s">
        <v>48</v>
      </c>
      <c r="K1346" t="s">
        <v>49</v>
      </c>
      <c r="L1346" s="1">
        <v>111726</v>
      </c>
      <c r="M1346">
        <v>70</v>
      </c>
      <c r="N1346">
        <v>30</v>
      </c>
      <c r="O1346">
        <v>34.1</v>
      </c>
      <c r="P1346">
        <v>2E-3</v>
      </c>
      <c r="Q1346">
        <v>0.03</v>
      </c>
      <c r="R1346">
        <v>0.11</v>
      </c>
      <c r="S1346">
        <v>0.39200000000000002</v>
      </c>
      <c r="T1346" s="1">
        <v>0</v>
      </c>
      <c r="U1346" s="1">
        <v>144</v>
      </c>
      <c r="V1346" s="1">
        <v>0</v>
      </c>
      <c r="W1346" s="1" t="s">
        <v>49</v>
      </c>
      <c r="AC1346" s="1" t="s">
        <v>49</v>
      </c>
      <c r="AG1346" s="1" t="s">
        <v>50</v>
      </c>
      <c r="AH1346" s="1">
        <v>58</v>
      </c>
      <c r="AI1346">
        <v>592.09005690000004</v>
      </c>
      <c r="AJ1346" s="1">
        <v>1.3665647000000001</v>
      </c>
      <c r="AK1346">
        <v>9.1620000000000004E-4</v>
      </c>
    </row>
    <row r="1347" spans="1:37" x14ac:dyDescent="0.25">
      <c r="A1347" t="s">
        <v>804</v>
      </c>
      <c r="B1347">
        <v>1011846</v>
      </c>
      <c r="C1347">
        <v>2015</v>
      </c>
      <c r="D1347" t="s">
        <v>43</v>
      </c>
      <c r="E1347" t="s">
        <v>44</v>
      </c>
      <c r="F1347" t="s">
        <v>45</v>
      </c>
      <c r="G1347" s="1" t="s">
        <v>884</v>
      </c>
      <c r="I1347" s="1" t="s">
        <v>62</v>
      </c>
      <c r="K1347" t="s">
        <v>49</v>
      </c>
      <c r="L1347" s="1">
        <v>499320</v>
      </c>
      <c r="M1347">
        <v>110</v>
      </c>
      <c r="N1347">
        <v>131.25</v>
      </c>
      <c r="O1347">
        <v>42</v>
      </c>
      <c r="P1347">
        <v>5.1939999999999998E-3</v>
      </c>
      <c r="Q1347">
        <v>2.2335000000000001E-2</v>
      </c>
      <c r="R1347">
        <v>0.11609999999999999</v>
      </c>
      <c r="S1347">
        <v>0.32</v>
      </c>
      <c r="T1347" s="1">
        <v>27</v>
      </c>
      <c r="U1347" s="1">
        <v>22</v>
      </c>
      <c r="V1347" s="1">
        <v>0</v>
      </c>
      <c r="W1347" s="1" t="s">
        <v>50</v>
      </c>
      <c r="X1347" s="1">
        <v>13</v>
      </c>
      <c r="Y1347">
        <v>9.3000000000000007</v>
      </c>
      <c r="Z1347">
        <v>25.557879199999999</v>
      </c>
      <c r="AA1347">
        <v>0.48909999999999998</v>
      </c>
      <c r="AB1347" s="1">
        <v>1.3451515000000001</v>
      </c>
      <c r="AC1347" s="1" t="s">
        <v>49</v>
      </c>
      <c r="AG1347" s="1" t="s">
        <v>50</v>
      </c>
      <c r="AH1347" s="1">
        <v>13</v>
      </c>
      <c r="AI1347">
        <v>0.82191409999999998</v>
      </c>
      <c r="AJ1347" s="1">
        <v>2.5828000000000001E-3</v>
      </c>
      <c r="AK1347">
        <v>1.3999999999999999E-6</v>
      </c>
    </row>
    <row r="1348" spans="1:37" x14ac:dyDescent="0.25">
      <c r="A1348" t="s">
        <v>806</v>
      </c>
      <c r="B1348">
        <v>1008836</v>
      </c>
      <c r="C1348">
        <v>2015</v>
      </c>
      <c r="D1348" t="s">
        <v>43</v>
      </c>
      <c r="E1348" t="s">
        <v>44</v>
      </c>
      <c r="F1348" t="s">
        <v>45</v>
      </c>
      <c r="G1348" s="1" t="s">
        <v>884</v>
      </c>
      <c r="I1348" s="1" t="s">
        <v>62</v>
      </c>
      <c r="K1348" t="s">
        <v>49</v>
      </c>
      <c r="L1348" s="1">
        <v>369380</v>
      </c>
      <c r="M1348">
        <v>80</v>
      </c>
      <c r="N1348">
        <v>50</v>
      </c>
      <c r="O1348">
        <v>34</v>
      </c>
      <c r="P1348">
        <v>8.3000000000000004E-2</v>
      </c>
      <c r="Q1348">
        <v>8.3000000000000004E-2</v>
      </c>
      <c r="R1348">
        <v>0.25700000000000001</v>
      </c>
      <c r="S1348">
        <v>0.25700000000000001</v>
      </c>
      <c r="T1348" s="1">
        <v>131</v>
      </c>
      <c r="U1348" s="1">
        <v>1</v>
      </c>
      <c r="V1348" s="1">
        <v>0</v>
      </c>
      <c r="W1348" s="1" t="s">
        <v>50</v>
      </c>
      <c r="X1348" s="1">
        <v>2</v>
      </c>
      <c r="Y1348">
        <v>1.9578042</v>
      </c>
      <c r="Z1348">
        <v>3.5058381999999999</v>
      </c>
      <c r="AA1348">
        <v>0.1030423</v>
      </c>
      <c r="AB1348" s="1">
        <v>0.18451780000000001</v>
      </c>
      <c r="AC1348" s="1" t="s">
        <v>50</v>
      </c>
      <c r="AD1348" s="1">
        <v>2</v>
      </c>
      <c r="AE1348">
        <v>0</v>
      </c>
      <c r="AF1348" s="1">
        <v>0</v>
      </c>
      <c r="AG1348" s="1" t="s">
        <v>49</v>
      </c>
    </row>
    <row r="1349" spans="1:37" x14ac:dyDescent="0.25">
      <c r="A1349" t="s">
        <v>497</v>
      </c>
      <c r="B1349">
        <v>1009240</v>
      </c>
      <c r="C1349">
        <v>2015</v>
      </c>
      <c r="D1349" t="s">
        <v>43</v>
      </c>
      <c r="E1349" t="s">
        <v>44</v>
      </c>
      <c r="F1349" t="s">
        <v>45</v>
      </c>
      <c r="G1349" s="1" t="s">
        <v>884</v>
      </c>
      <c r="I1349" s="1" t="s">
        <v>47</v>
      </c>
      <c r="J1349" t="s">
        <v>48</v>
      </c>
      <c r="K1349" t="s">
        <v>49</v>
      </c>
      <c r="L1349" s="1">
        <v>161438</v>
      </c>
      <c r="M1349">
        <v>73</v>
      </c>
      <c r="N1349">
        <v>43</v>
      </c>
      <c r="O1349">
        <v>40</v>
      </c>
      <c r="P1349">
        <v>5.0000000000000001E-3</v>
      </c>
      <c r="Q1349">
        <v>1.46E-2</v>
      </c>
      <c r="R1349">
        <v>0.56999999999999995</v>
      </c>
      <c r="S1349">
        <v>0.64</v>
      </c>
      <c r="T1349" s="1">
        <v>3</v>
      </c>
      <c r="U1349" s="1">
        <v>3</v>
      </c>
      <c r="V1349" s="1">
        <v>0</v>
      </c>
      <c r="W1349" s="1" t="s">
        <v>50</v>
      </c>
      <c r="X1349" s="1">
        <v>1</v>
      </c>
      <c r="Y1349">
        <v>1.040953</v>
      </c>
      <c r="Z1349">
        <v>24.33596</v>
      </c>
      <c r="AA1349">
        <v>5.4787000000000002E-2</v>
      </c>
      <c r="AB1349" s="1">
        <v>1.28084</v>
      </c>
      <c r="AC1349" s="1" t="s">
        <v>50</v>
      </c>
      <c r="AD1349" s="1">
        <v>2</v>
      </c>
      <c r="AE1349">
        <v>9.8893999999999996E-2</v>
      </c>
      <c r="AF1349" s="1">
        <v>2.3119719999999999</v>
      </c>
      <c r="AG1349" s="1" t="s">
        <v>49</v>
      </c>
    </row>
    <row r="1350" spans="1:37" x14ac:dyDescent="0.25">
      <c r="A1350" t="s">
        <v>499</v>
      </c>
      <c r="B1350">
        <v>1009030</v>
      </c>
      <c r="C1350">
        <v>2015</v>
      </c>
      <c r="D1350" t="s">
        <v>43</v>
      </c>
      <c r="E1350" t="s">
        <v>44</v>
      </c>
      <c r="F1350" t="s">
        <v>45</v>
      </c>
      <c r="G1350" s="1" t="s">
        <v>886</v>
      </c>
      <c r="I1350" s="1" t="s">
        <v>47</v>
      </c>
      <c r="J1350" t="s">
        <v>48</v>
      </c>
      <c r="K1350" t="s">
        <v>49</v>
      </c>
      <c r="L1350" s="1">
        <v>5369195</v>
      </c>
      <c r="M1350">
        <v>13</v>
      </c>
      <c r="N1350">
        <v>7.0677966000000003</v>
      </c>
      <c r="O1350">
        <v>44.449152499999997</v>
      </c>
      <c r="P1350">
        <v>0.39071099999999997</v>
      </c>
      <c r="Q1350">
        <v>0.48751</v>
      </c>
      <c r="R1350">
        <v>0</v>
      </c>
      <c r="S1350">
        <v>6.9959999999999996E-3</v>
      </c>
      <c r="T1350" s="1">
        <v>59</v>
      </c>
      <c r="U1350" s="1">
        <v>245</v>
      </c>
      <c r="V1350" s="1">
        <v>0</v>
      </c>
      <c r="W1350" s="1" t="s">
        <v>50</v>
      </c>
      <c r="X1350" s="1">
        <v>203</v>
      </c>
      <c r="Y1350">
        <v>0.71865869999999998</v>
      </c>
      <c r="Z1350">
        <v>170.87375850000001</v>
      </c>
      <c r="AA1350">
        <v>1.4666500000000001E-2</v>
      </c>
      <c r="AB1350" s="1">
        <v>3.4872196</v>
      </c>
      <c r="AC1350" s="1" t="s">
        <v>50</v>
      </c>
      <c r="AD1350" s="1">
        <v>42</v>
      </c>
      <c r="AE1350">
        <v>0.13450670000000001</v>
      </c>
      <c r="AF1350" s="1">
        <v>20.533109799999998</v>
      </c>
      <c r="AG1350" s="1" t="s">
        <v>49</v>
      </c>
    </row>
    <row r="1351" spans="1:37" x14ac:dyDescent="0.25">
      <c r="A1351" t="s">
        <v>793</v>
      </c>
      <c r="B1351">
        <v>1009391</v>
      </c>
      <c r="C1351">
        <v>2015</v>
      </c>
      <c r="D1351" t="s">
        <v>43</v>
      </c>
      <c r="E1351" t="s">
        <v>44</v>
      </c>
      <c r="F1351" t="s">
        <v>45</v>
      </c>
      <c r="G1351" s="1" t="s">
        <v>886</v>
      </c>
      <c r="I1351" s="1" t="s">
        <v>62</v>
      </c>
      <c r="K1351" t="s">
        <v>49</v>
      </c>
      <c r="L1351" s="1">
        <v>4230666.4029999999</v>
      </c>
      <c r="M1351">
        <v>74.059523799999994</v>
      </c>
      <c r="N1351">
        <v>40.488095199999997</v>
      </c>
      <c r="O1351">
        <v>37.950000000000003</v>
      </c>
      <c r="P1351">
        <v>3.7129000000000002E-2</v>
      </c>
      <c r="Q1351">
        <v>3.7129000000000002E-2</v>
      </c>
      <c r="R1351">
        <v>0.21501700000000001</v>
      </c>
      <c r="S1351">
        <v>0.21501700000000001</v>
      </c>
      <c r="T1351" s="1">
        <v>276</v>
      </c>
      <c r="U1351" s="1">
        <v>43</v>
      </c>
      <c r="V1351" s="1">
        <v>27</v>
      </c>
      <c r="W1351" s="1" t="s">
        <v>50</v>
      </c>
      <c r="X1351" s="1">
        <v>13</v>
      </c>
      <c r="Y1351">
        <v>1.9526181</v>
      </c>
      <c r="Z1351">
        <v>4.1275501999999999</v>
      </c>
      <c r="AA1351">
        <v>3.9849299999999997E-2</v>
      </c>
      <c r="AB1351" s="1">
        <v>8.4235599999999994E-2</v>
      </c>
      <c r="AC1351" s="1" t="s">
        <v>50</v>
      </c>
      <c r="AD1351" s="1">
        <v>21</v>
      </c>
      <c r="AE1351">
        <v>13.0732626</v>
      </c>
      <c r="AF1351" s="1">
        <v>27.634972399999999</v>
      </c>
      <c r="AG1351" s="1" t="s">
        <v>50</v>
      </c>
      <c r="AH1351" s="1">
        <v>9</v>
      </c>
      <c r="AI1351">
        <v>1250.2881629999999</v>
      </c>
      <c r="AJ1351" s="1">
        <v>0.88536400000000004</v>
      </c>
      <c r="AK1351">
        <v>2.0498000000000001E-3</v>
      </c>
    </row>
    <row r="1352" spans="1:37" x14ac:dyDescent="0.25">
      <c r="A1352" t="s">
        <v>796</v>
      </c>
      <c r="B1352">
        <v>1009390</v>
      </c>
      <c r="C1352">
        <v>2015</v>
      </c>
      <c r="D1352" t="s">
        <v>43</v>
      </c>
      <c r="E1352" t="s">
        <v>44</v>
      </c>
      <c r="F1352" t="s">
        <v>45</v>
      </c>
      <c r="G1352" s="1" t="s">
        <v>886</v>
      </c>
      <c r="I1352" s="1" t="s">
        <v>62</v>
      </c>
      <c r="K1352" t="s">
        <v>49</v>
      </c>
      <c r="L1352" s="1">
        <v>1357069.9635000001</v>
      </c>
      <c r="M1352">
        <v>93</v>
      </c>
      <c r="N1352">
        <v>31</v>
      </c>
      <c r="O1352">
        <v>45.164222899999999</v>
      </c>
      <c r="P1352">
        <v>0</v>
      </c>
      <c r="Q1352">
        <v>0</v>
      </c>
      <c r="R1352">
        <v>0.35274</v>
      </c>
      <c r="S1352">
        <v>0.35274</v>
      </c>
      <c r="T1352" s="1">
        <v>81</v>
      </c>
      <c r="U1352" s="1">
        <v>32</v>
      </c>
      <c r="V1352" s="1">
        <v>0</v>
      </c>
      <c r="W1352" s="1" t="s">
        <v>50</v>
      </c>
      <c r="X1352" s="1">
        <v>18</v>
      </c>
      <c r="Y1352">
        <v>0</v>
      </c>
      <c r="Z1352">
        <v>0.88284390000000001</v>
      </c>
      <c r="AA1352">
        <v>0</v>
      </c>
      <c r="AB1352" s="1">
        <v>0</v>
      </c>
      <c r="AC1352" s="1" t="s">
        <v>50</v>
      </c>
      <c r="AD1352" s="1">
        <v>14</v>
      </c>
      <c r="AE1352">
        <v>0</v>
      </c>
      <c r="AF1352" s="1">
        <v>0.41</v>
      </c>
      <c r="AG1352" s="1" t="s">
        <v>49</v>
      </c>
    </row>
    <row r="1353" spans="1:37" x14ac:dyDescent="0.25">
      <c r="A1353" t="s">
        <v>848</v>
      </c>
      <c r="B1353">
        <v>1011519</v>
      </c>
      <c r="C1353">
        <v>2015</v>
      </c>
      <c r="D1353" t="s">
        <v>43</v>
      </c>
      <c r="E1353" t="s">
        <v>44</v>
      </c>
      <c r="F1353" t="s">
        <v>45</v>
      </c>
      <c r="G1353" s="1" t="s">
        <v>886</v>
      </c>
      <c r="I1353" s="1" t="s">
        <v>47</v>
      </c>
      <c r="J1353" t="s">
        <v>48</v>
      </c>
      <c r="K1353" t="s">
        <v>49</v>
      </c>
      <c r="L1353" s="1">
        <v>27272.95</v>
      </c>
      <c r="M1353">
        <v>71</v>
      </c>
      <c r="N1353">
        <v>44</v>
      </c>
      <c r="O1353">
        <v>44</v>
      </c>
      <c r="P1353">
        <v>0</v>
      </c>
      <c r="Q1353">
        <v>4.7990000000000003E-3</v>
      </c>
      <c r="R1353">
        <v>0</v>
      </c>
      <c r="S1353">
        <v>0.40937899999999999</v>
      </c>
      <c r="T1353" s="1">
        <v>2</v>
      </c>
      <c r="U1353" s="1">
        <v>4</v>
      </c>
      <c r="V1353" s="1">
        <v>0</v>
      </c>
      <c r="W1353" s="1" t="s">
        <v>49</v>
      </c>
      <c r="AC1353" s="1" t="s">
        <v>50</v>
      </c>
      <c r="AD1353" s="1">
        <v>4</v>
      </c>
      <c r="AE1353">
        <v>0.15088979999999999</v>
      </c>
      <c r="AF1353" s="1">
        <v>3.7437379000000002</v>
      </c>
      <c r="AG1353" s="1" t="s">
        <v>49</v>
      </c>
    </row>
    <row r="1354" spans="1:37" x14ac:dyDescent="0.25">
      <c r="A1354" t="s">
        <v>887</v>
      </c>
      <c r="B1354">
        <v>1012068</v>
      </c>
      <c r="C1354">
        <v>2015</v>
      </c>
      <c r="D1354" t="s">
        <v>43</v>
      </c>
      <c r="E1354" t="s">
        <v>44</v>
      </c>
      <c r="F1354" t="s">
        <v>45</v>
      </c>
      <c r="G1354" s="1" t="s">
        <v>886</v>
      </c>
      <c r="I1354" s="1" t="s">
        <v>47</v>
      </c>
      <c r="J1354" t="s">
        <v>48</v>
      </c>
      <c r="K1354" t="s">
        <v>49</v>
      </c>
      <c r="L1354" s="1">
        <v>361643.16</v>
      </c>
      <c r="M1354">
        <v>86.142857100000001</v>
      </c>
      <c r="N1354">
        <v>139.57142859999999</v>
      </c>
      <c r="O1354">
        <v>48.141428599999998</v>
      </c>
      <c r="P1354">
        <v>9.5100000000000002E-4</v>
      </c>
      <c r="Q1354">
        <v>2.0577000000000002E-2</v>
      </c>
      <c r="R1354">
        <v>0.23758899999999999</v>
      </c>
      <c r="S1354">
        <v>0.39161000000000001</v>
      </c>
      <c r="T1354" s="1">
        <v>22</v>
      </c>
      <c r="U1354" s="1">
        <v>41</v>
      </c>
      <c r="V1354" s="1">
        <v>0</v>
      </c>
      <c r="W1354" s="1" t="s">
        <v>50</v>
      </c>
      <c r="X1354" s="1">
        <v>20</v>
      </c>
      <c r="Y1354">
        <v>12</v>
      </c>
      <c r="Z1354">
        <v>1469.88</v>
      </c>
      <c r="AA1354">
        <v>0</v>
      </c>
      <c r="AB1354" s="1">
        <v>0</v>
      </c>
      <c r="AC1354" s="1" t="s">
        <v>50</v>
      </c>
      <c r="AD1354" s="1">
        <v>13</v>
      </c>
      <c r="AE1354">
        <v>0.3</v>
      </c>
      <c r="AF1354" s="1">
        <v>1.24</v>
      </c>
      <c r="AG1354" s="1" t="s">
        <v>50</v>
      </c>
      <c r="AH1354" s="1">
        <v>28</v>
      </c>
      <c r="AI1354">
        <v>630.79999999999995</v>
      </c>
      <c r="AJ1354" s="1">
        <v>7.05</v>
      </c>
      <c r="AK1354">
        <v>2E-3</v>
      </c>
    </row>
    <row r="1355" spans="1:37" x14ac:dyDescent="0.25">
      <c r="A1355" t="s">
        <v>491</v>
      </c>
      <c r="B1355">
        <v>1008290</v>
      </c>
      <c r="C1355">
        <v>2015</v>
      </c>
      <c r="D1355" t="s">
        <v>43</v>
      </c>
      <c r="E1355" t="s">
        <v>44</v>
      </c>
      <c r="F1355" t="s">
        <v>45</v>
      </c>
      <c r="G1355" s="1" t="s">
        <v>886</v>
      </c>
      <c r="I1355" s="1" t="s">
        <v>47</v>
      </c>
      <c r="J1355" t="s">
        <v>86</v>
      </c>
      <c r="K1355" t="s">
        <v>49</v>
      </c>
      <c r="L1355" s="1">
        <v>6052790.3499999996</v>
      </c>
      <c r="M1355">
        <v>89.34</v>
      </c>
      <c r="N1355">
        <v>24.95</v>
      </c>
      <c r="O1355">
        <v>69.66</v>
      </c>
      <c r="P1355">
        <v>0</v>
      </c>
      <c r="Q1355">
        <v>6.0100000000000001E-2</v>
      </c>
      <c r="R1355">
        <v>0</v>
      </c>
      <c r="S1355">
        <v>0.45312000000000002</v>
      </c>
      <c r="T1355" s="1">
        <v>288</v>
      </c>
      <c r="U1355" s="1">
        <v>284</v>
      </c>
      <c r="V1355" s="1">
        <v>8</v>
      </c>
      <c r="W1355" s="1" t="s">
        <v>50</v>
      </c>
      <c r="X1355" s="1">
        <v>172</v>
      </c>
      <c r="Y1355">
        <v>15.51572</v>
      </c>
      <c r="Z1355">
        <v>380.44709999999998</v>
      </c>
      <c r="AA1355">
        <v>0</v>
      </c>
      <c r="AB1355" s="1">
        <v>0</v>
      </c>
      <c r="AC1355" s="1" t="s">
        <v>50</v>
      </c>
      <c r="AD1355" s="1">
        <v>102</v>
      </c>
      <c r="AE1355">
        <v>7.18858</v>
      </c>
      <c r="AF1355" s="1">
        <v>75.16825</v>
      </c>
      <c r="AG1355" s="1" t="s">
        <v>50</v>
      </c>
      <c r="AH1355" s="1">
        <v>10</v>
      </c>
      <c r="AI1355">
        <v>128.71781999999999</v>
      </c>
      <c r="AJ1355" s="1">
        <v>0.40183000000000002</v>
      </c>
      <c r="AK1355">
        <v>2.0000000000000001E-4</v>
      </c>
    </row>
    <row r="1356" spans="1:37" x14ac:dyDescent="0.25">
      <c r="A1356" t="s">
        <v>491</v>
      </c>
      <c r="B1356">
        <v>1008290</v>
      </c>
      <c r="C1356">
        <v>2015</v>
      </c>
      <c r="D1356" t="s">
        <v>43</v>
      </c>
      <c r="E1356" t="s">
        <v>44</v>
      </c>
      <c r="F1356" t="s">
        <v>45</v>
      </c>
      <c r="G1356" s="1" t="s">
        <v>886</v>
      </c>
      <c r="I1356" s="1" t="s">
        <v>62</v>
      </c>
      <c r="K1356" t="s">
        <v>49</v>
      </c>
      <c r="L1356" s="1">
        <v>1832645.2</v>
      </c>
      <c r="M1356">
        <v>91.18</v>
      </c>
      <c r="N1356">
        <v>21.52</v>
      </c>
      <c r="O1356">
        <v>70.06</v>
      </c>
      <c r="P1356">
        <v>4.5700000000000003E-3</v>
      </c>
      <c r="Q1356">
        <v>4.64E-3</v>
      </c>
      <c r="R1356">
        <v>0.31080999999999998</v>
      </c>
      <c r="S1356">
        <v>0.31636999999999998</v>
      </c>
      <c r="T1356" s="1">
        <v>36</v>
      </c>
      <c r="U1356" s="1">
        <v>52</v>
      </c>
      <c r="V1356" s="1">
        <v>36</v>
      </c>
      <c r="W1356" s="1" t="s">
        <v>50</v>
      </c>
      <c r="X1356" s="1">
        <v>29</v>
      </c>
      <c r="Y1356">
        <v>5.5570500000000003</v>
      </c>
      <c r="Z1356">
        <v>138.31798000000001</v>
      </c>
      <c r="AA1356">
        <v>0</v>
      </c>
      <c r="AB1356" s="1">
        <v>0</v>
      </c>
      <c r="AC1356" s="1" t="s">
        <v>50</v>
      </c>
      <c r="AD1356" s="1">
        <v>23</v>
      </c>
      <c r="AE1356">
        <v>1.39924</v>
      </c>
      <c r="AF1356" s="1">
        <v>34.826540000000001</v>
      </c>
      <c r="AG1356" s="1" t="s">
        <v>49</v>
      </c>
    </row>
    <row r="1357" spans="1:37" x14ac:dyDescent="0.25">
      <c r="A1357" t="s">
        <v>888</v>
      </c>
      <c r="B1357">
        <v>1010784</v>
      </c>
      <c r="C1357">
        <v>2015</v>
      </c>
      <c r="D1357" t="s">
        <v>43</v>
      </c>
      <c r="E1357" t="s">
        <v>44</v>
      </c>
      <c r="F1357" t="s">
        <v>45</v>
      </c>
      <c r="G1357" s="1" t="s">
        <v>886</v>
      </c>
      <c r="I1357" s="1" t="s">
        <v>47</v>
      </c>
      <c r="J1357" t="s">
        <v>48</v>
      </c>
      <c r="K1357" t="s">
        <v>49</v>
      </c>
      <c r="L1357" s="1">
        <v>887166</v>
      </c>
      <c r="M1357">
        <v>80</v>
      </c>
      <c r="N1357">
        <v>44</v>
      </c>
      <c r="O1357">
        <v>44</v>
      </c>
      <c r="P1357">
        <v>1E-3</v>
      </c>
      <c r="Q1357">
        <v>0.01</v>
      </c>
      <c r="R1357">
        <v>0.75</v>
      </c>
      <c r="S1357">
        <v>1</v>
      </c>
      <c r="T1357" s="1">
        <v>32</v>
      </c>
      <c r="U1357" s="1">
        <v>32</v>
      </c>
      <c r="V1357" s="1">
        <v>30</v>
      </c>
      <c r="W1357" s="1" t="s">
        <v>49</v>
      </c>
      <c r="AC1357" s="1" t="s">
        <v>49</v>
      </c>
      <c r="AG1357" s="1" t="s">
        <v>50</v>
      </c>
      <c r="AH1357" s="1">
        <v>32</v>
      </c>
      <c r="AI1357">
        <v>992.6</v>
      </c>
      <c r="AJ1357" s="1">
        <v>3.996</v>
      </c>
      <c r="AK1357">
        <v>1.6779E-3</v>
      </c>
    </row>
    <row r="1358" spans="1:37" x14ac:dyDescent="0.25">
      <c r="A1358" t="s">
        <v>510</v>
      </c>
      <c r="B1358">
        <v>1008229</v>
      </c>
      <c r="C1358">
        <v>2015</v>
      </c>
      <c r="D1358" t="s">
        <v>43</v>
      </c>
      <c r="E1358" t="s">
        <v>44</v>
      </c>
      <c r="F1358" t="s">
        <v>45</v>
      </c>
      <c r="G1358" s="1" t="s">
        <v>886</v>
      </c>
      <c r="I1358" s="1" t="s">
        <v>47</v>
      </c>
      <c r="J1358" t="s">
        <v>48</v>
      </c>
      <c r="K1358" t="s">
        <v>49</v>
      </c>
      <c r="L1358" s="1">
        <v>970363.45</v>
      </c>
      <c r="M1358">
        <v>71</v>
      </c>
      <c r="N1358">
        <v>44</v>
      </c>
      <c r="O1358">
        <v>44</v>
      </c>
      <c r="P1358">
        <v>1.6266900000000001E-2</v>
      </c>
      <c r="Q1358">
        <v>1.6266900000000001E-2</v>
      </c>
      <c r="R1358">
        <v>0.71842399999999995</v>
      </c>
      <c r="S1358">
        <v>0.71842399999999995</v>
      </c>
      <c r="T1358" s="1">
        <v>55</v>
      </c>
      <c r="U1358" s="1">
        <v>108</v>
      </c>
      <c r="V1358" s="1">
        <v>0</v>
      </c>
      <c r="W1358" s="1" t="s">
        <v>50</v>
      </c>
      <c r="X1358" s="1">
        <v>24</v>
      </c>
      <c r="Y1358">
        <v>0.69673819999999997</v>
      </c>
      <c r="Z1358">
        <v>21.4586951</v>
      </c>
      <c r="AA1358">
        <v>0.69673819999999997</v>
      </c>
      <c r="AB1358" s="1">
        <v>21.4586951</v>
      </c>
      <c r="AC1358" s="1" t="s">
        <v>50</v>
      </c>
      <c r="AD1358" s="1">
        <v>84</v>
      </c>
      <c r="AE1358">
        <v>2.6036008000000002</v>
      </c>
      <c r="AF1358" s="1">
        <v>80.1877554</v>
      </c>
      <c r="AG1358" s="1" t="s">
        <v>49</v>
      </c>
    </row>
    <row r="1359" spans="1:37" x14ac:dyDescent="0.25">
      <c r="A1359" t="s">
        <v>807</v>
      </c>
      <c r="B1359">
        <v>1006886</v>
      </c>
      <c r="C1359">
        <v>2015</v>
      </c>
      <c r="D1359" t="s">
        <v>43</v>
      </c>
      <c r="E1359" t="s">
        <v>44</v>
      </c>
      <c r="F1359" t="s">
        <v>45</v>
      </c>
      <c r="G1359" s="1" t="s">
        <v>886</v>
      </c>
      <c r="I1359" s="1" t="s">
        <v>62</v>
      </c>
      <c r="K1359" t="s">
        <v>49</v>
      </c>
      <c r="L1359" s="1">
        <v>43654</v>
      </c>
      <c r="M1359">
        <v>80</v>
      </c>
      <c r="N1359">
        <v>53.233333299999998</v>
      </c>
      <c r="O1359">
        <v>39.033333300000002</v>
      </c>
      <c r="P1359">
        <v>3.3700000000000002E-3</v>
      </c>
      <c r="Q1359">
        <v>1.7999999999999999E-2</v>
      </c>
      <c r="R1359">
        <v>0.70099999999999996</v>
      </c>
      <c r="S1359">
        <v>0.89400000000000002</v>
      </c>
      <c r="T1359" s="1">
        <v>39</v>
      </c>
      <c r="U1359" s="1">
        <v>8</v>
      </c>
      <c r="V1359" s="1">
        <v>0</v>
      </c>
      <c r="W1359" s="1" t="s">
        <v>49</v>
      </c>
      <c r="AC1359" s="1" t="s">
        <v>50</v>
      </c>
      <c r="AD1359" s="1">
        <v>8</v>
      </c>
      <c r="AE1359">
        <v>0.2455387</v>
      </c>
      <c r="AF1359" s="1">
        <v>0.55102689999999999</v>
      </c>
      <c r="AG1359" s="1" t="s">
        <v>49</v>
      </c>
    </row>
    <row r="1360" spans="1:37" x14ac:dyDescent="0.25">
      <c r="A1360" t="s">
        <v>814</v>
      </c>
      <c r="B1360">
        <v>1007037</v>
      </c>
      <c r="C1360">
        <v>2015</v>
      </c>
      <c r="D1360" t="s">
        <v>43</v>
      </c>
      <c r="E1360" t="s">
        <v>44</v>
      </c>
      <c r="F1360" t="s">
        <v>45</v>
      </c>
      <c r="G1360" s="1" t="s">
        <v>886</v>
      </c>
      <c r="I1360" s="1" t="s">
        <v>62</v>
      </c>
      <c r="K1360" t="s">
        <v>49</v>
      </c>
      <c r="L1360" s="1">
        <v>7808.5226031000002</v>
      </c>
      <c r="M1360">
        <v>32.6666667</v>
      </c>
      <c r="N1360">
        <v>12.6666667</v>
      </c>
      <c r="O1360">
        <v>11.6666667</v>
      </c>
      <c r="P1360">
        <v>0.01</v>
      </c>
      <c r="Q1360">
        <v>0.01</v>
      </c>
      <c r="R1360">
        <v>0.69699999999999995</v>
      </c>
      <c r="S1360">
        <v>0.69699999999999995</v>
      </c>
      <c r="T1360" s="1">
        <v>39</v>
      </c>
      <c r="U1360" s="1">
        <v>2</v>
      </c>
      <c r="V1360" s="1">
        <v>0</v>
      </c>
      <c r="W1360" s="1" t="s">
        <v>49</v>
      </c>
      <c r="AC1360" s="1" t="s">
        <v>50</v>
      </c>
      <c r="AD1360" s="1">
        <v>2</v>
      </c>
      <c r="AE1360">
        <v>4.42151E-2</v>
      </c>
      <c r="AF1360" s="1">
        <v>0.10959240000000001</v>
      </c>
      <c r="AG1360" s="1" t="s">
        <v>49</v>
      </c>
    </row>
    <row r="1361" spans="1:37" x14ac:dyDescent="0.25">
      <c r="A1361" t="s">
        <v>798</v>
      </c>
      <c r="B1361">
        <v>1011659</v>
      </c>
      <c r="C1361">
        <v>2015</v>
      </c>
      <c r="D1361" t="s">
        <v>43</v>
      </c>
      <c r="E1361" t="s">
        <v>44</v>
      </c>
      <c r="F1361" t="s">
        <v>45</v>
      </c>
      <c r="G1361" s="1" t="s">
        <v>889</v>
      </c>
      <c r="I1361" s="1" t="s">
        <v>47</v>
      </c>
      <c r="J1361" t="s">
        <v>48</v>
      </c>
      <c r="K1361" t="s">
        <v>49</v>
      </c>
      <c r="L1361" s="1">
        <v>74634.13</v>
      </c>
      <c r="M1361">
        <v>78</v>
      </c>
      <c r="N1361">
        <v>870</v>
      </c>
      <c r="O1361">
        <v>57</v>
      </c>
      <c r="P1361">
        <v>9.7590000000000003E-3</v>
      </c>
      <c r="Q1361">
        <v>9.7590000000000003E-3</v>
      </c>
      <c r="R1361">
        <v>0.49817899999999998</v>
      </c>
      <c r="S1361">
        <v>0.49817899999999998</v>
      </c>
      <c r="T1361" s="1">
        <v>72</v>
      </c>
      <c r="U1361" s="1">
        <v>26</v>
      </c>
      <c r="V1361" s="1">
        <v>0</v>
      </c>
      <c r="W1361" s="1" t="s">
        <v>49</v>
      </c>
      <c r="AC1361" s="1" t="s">
        <v>50</v>
      </c>
      <c r="AD1361" s="1">
        <v>26</v>
      </c>
      <c r="AE1361">
        <v>1.3317085</v>
      </c>
      <c r="AF1361" s="1">
        <v>24.776911599999998</v>
      </c>
      <c r="AG1361" s="1" t="s">
        <v>49</v>
      </c>
    </row>
    <row r="1362" spans="1:37" x14ac:dyDescent="0.25">
      <c r="A1362" t="s">
        <v>493</v>
      </c>
      <c r="B1362">
        <v>1008544</v>
      </c>
      <c r="C1362">
        <v>2015</v>
      </c>
      <c r="D1362" t="s">
        <v>43</v>
      </c>
      <c r="E1362" t="s">
        <v>44</v>
      </c>
      <c r="F1362" t="s">
        <v>45</v>
      </c>
      <c r="G1362" s="1" t="s">
        <v>886</v>
      </c>
      <c r="I1362" s="1" t="s">
        <v>47</v>
      </c>
      <c r="J1362" t="s">
        <v>86</v>
      </c>
      <c r="K1362" t="s">
        <v>49</v>
      </c>
      <c r="L1362" s="1">
        <v>1911027.6740000001</v>
      </c>
      <c r="M1362">
        <v>81.349999999999994</v>
      </c>
      <c r="N1362">
        <v>22.88</v>
      </c>
      <c r="O1362">
        <v>41.49</v>
      </c>
      <c r="P1362">
        <v>0</v>
      </c>
      <c r="Q1362">
        <v>1.4999999999999999E-2</v>
      </c>
      <c r="R1362">
        <v>5.8000000000000003E-2</v>
      </c>
      <c r="S1362">
        <v>0.84499999999999997</v>
      </c>
      <c r="T1362" s="1">
        <v>144</v>
      </c>
      <c r="U1362" s="1">
        <v>220</v>
      </c>
      <c r="V1362" s="1">
        <v>0</v>
      </c>
      <c r="W1362" s="1" t="s">
        <v>50</v>
      </c>
      <c r="X1362" s="1">
        <v>127</v>
      </c>
      <c r="Y1362">
        <v>0.52266290000000004</v>
      </c>
      <c r="Z1362">
        <v>97.972236499999994</v>
      </c>
      <c r="AA1362">
        <v>0</v>
      </c>
      <c r="AB1362" s="1">
        <v>1</v>
      </c>
      <c r="AC1362" s="1" t="s">
        <v>50</v>
      </c>
      <c r="AD1362" s="1">
        <v>49</v>
      </c>
      <c r="AE1362">
        <v>0</v>
      </c>
      <c r="AF1362" s="1">
        <v>7.8</v>
      </c>
      <c r="AG1362" s="1" t="s">
        <v>50</v>
      </c>
      <c r="AH1362" s="1">
        <v>102</v>
      </c>
      <c r="AI1362">
        <v>850.9</v>
      </c>
      <c r="AJ1362" s="1">
        <v>0.4</v>
      </c>
      <c r="AK1362">
        <v>0</v>
      </c>
    </row>
    <row r="1363" spans="1:37" x14ac:dyDescent="0.25">
      <c r="A1363" t="s">
        <v>505</v>
      </c>
      <c r="B1363">
        <v>1007479</v>
      </c>
      <c r="C1363">
        <v>2015</v>
      </c>
      <c r="D1363" t="s">
        <v>43</v>
      </c>
      <c r="E1363" t="s">
        <v>44</v>
      </c>
      <c r="F1363" t="s">
        <v>45</v>
      </c>
      <c r="G1363" s="1" t="s">
        <v>886</v>
      </c>
      <c r="I1363" s="1" t="s">
        <v>47</v>
      </c>
      <c r="J1363" t="s">
        <v>506</v>
      </c>
      <c r="K1363" t="s">
        <v>49</v>
      </c>
      <c r="L1363" s="1">
        <v>143896.95999999999</v>
      </c>
      <c r="M1363">
        <v>90</v>
      </c>
      <c r="N1363">
        <v>40</v>
      </c>
      <c r="O1363">
        <v>68</v>
      </c>
      <c r="P1363">
        <v>0</v>
      </c>
      <c r="Q1363">
        <v>0</v>
      </c>
      <c r="R1363">
        <v>0.09</v>
      </c>
      <c r="S1363">
        <v>0.09</v>
      </c>
      <c r="T1363" s="1">
        <v>1</v>
      </c>
      <c r="U1363" s="1">
        <v>4</v>
      </c>
      <c r="V1363" s="1">
        <v>4</v>
      </c>
      <c r="W1363" s="1" t="s">
        <v>49</v>
      </c>
      <c r="AC1363" s="1" t="s">
        <v>49</v>
      </c>
      <c r="AG1363" s="1" t="s">
        <v>50</v>
      </c>
      <c r="AH1363" s="1">
        <v>4</v>
      </c>
      <c r="AI1363">
        <v>3109.02</v>
      </c>
      <c r="AJ1363" s="1">
        <v>1.83</v>
      </c>
      <c r="AK1363">
        <v>0</v>
      </c>
    </row>
    <row r="1364" spans="1:37" x14ac:dyDescent="0.25">
      <c r="A1364" t="s">
        <v>501</v>
      </c>
      <c r="B1364">
        <v>1009039</v>
      </c>
      <c r="C1364">
        <v>2015</v>
      </c>
      <c r="D1364" t="s">
        <v>43</v>
      </c>
      <c r="E1364" t="s">
        <v>44</v>
      </c>
      <c r="F1364" t="s">
        <v>45</v>
      </c>
      <c r="G1364" s="1" t="s">
        <v>886</v>
      </c>
      <c r="I1364" s="1" t="s">
        <v>47</v>
      </c>
      <c r="J1364" t="s">
        <v>48</v>
      </c>
      <c r="K1364" t="s">
        <v>49</v>
      </c>
      <c r="L1364" s="1">
        <v>1730194.8478932001</v>
      </c>
      <c r="M1364">
        <v>100</v>
      </c>
      <c r="N1364">
        <v>58</v>
      </c>
      <c r="O1364">
        <v>38</v>
      </c>
      <c r="P1364">
        <v>6.9999999999999999E-4</v>
      </c>
      <c r="Q1364">
        <v>0.1096</v>
      </c>
      <c r="R1364">
        <v>0.1303</v>
      </c>
      <c r="S1364">
        <v>0.39040000000000002</v>
      </c>
      <c r="T1364" s="1">
        <v>252</v>
      </c>
      <c r="U1364" s="1">
        <v>380</v>
      </c>
      <c r="V1364" s="1">
        <v>0</v>
      </c>
      <c r="W1364" s="1" t="s">
        <v>50</v>
      </c>
      <c r="X1364" s="1">
        <v>36</v>
      </c>
      <c r="Y1364">
        <v>4.413697</v>
      </c>
      <c r="Z1364">
        <v>10.6</v>
      </c>
      <c r="AA1364">
        <v>83.9</v>
      </c>
      <c r="AB1364" s="1">
        <v>201.36</v>
      </c>
      <c r="AC1364" s="1" t="s">
        <v>50</v>
      </c>
      <c r="AD1364" s="1">
        <v>344</v>
      </c>
      <c r="AE1364">
        <v>32.72513</v>
      </c>
      <c r="AF1364" s="1">
        <v>215.27150399999999</v>
      </c>
      <c r="AG1364" s="1" t="s">
        <v>49</v>
      </c>
    </row>
    <row r="1365" spans="1:37" x14ac:dyDescent="0.25">
      <c r="A1365" t="s">
        <v>800</v>
      </c>
      <c r="B1365">
        <v>1011498</v>
      </c>
      <c r="C1365">
        <v>2015</v>
      </c>
      <c r="D1365" t="s">
        <v>43</v>
      </c>
      <c r="E1365" t="s">
        <v>44</v>
      </c>
      <c r="F1365" t="s">
        <v>45</v>
      </c>
      <c r="G1365" s="1" t="s">
        <v>886</v>
      </c>
      <c r="I1365" s="1" t="s">
        <v>62</v>
      </c>
      <c r="K1365" t="s">
        <v>49</v>
      </c>
      <c r="L1365" s="1">
        <v>59452</v>
      </c>
      <c r="M1365">
        <v>79</v>
      </c>
      <c r="N1365">
        <v>30</v>
      </c>
      <c r="O1365">
        <v>47.2</v>
      </c>
      <c r="P1365">
        <v>0.191</v>
      </c>
      <c r="Q1365">
        <v>0.191</v>
      </c>
      <c r="R1365">
        <v>2E-3</v>
      </c>
      <c r="S1365">
        <v>2E-3</v>
      </c>
      <c r="T1365" s="1">
        <v>4</v>
      </c>
      <c r="U1365" s="1">
        <v>13</v>
      </c>
      <c r="V1365" s="1">
        <v>0</v>
      </c>
      <c r="W1365" s="1" t="s">
        <v>49</v>
      </c>
      <c r="AC1365" s="1" t="s">
        <v>50</v>
      </c>
      <c r="AD1365" s="1">
        <v>13</v>
      </c>
      <c r="AE1365">
        <v>8.8499999999999995E-2</v>
      </c>
      <c r="AF1365" s="1">
        <v>3.968</v>
      </c>
      <c r="AG1365" s="1" t="s">
        <v>49</v>
      </c>
    </row>
    <row r="1366" spans="1:37" x14ac:dyDescent="0.25">
      <c r="A1366" t="s">
        <v>494</v>
      </c>
      <c r="B1366">
        <v>1008351</v>
      </c>
      <c r="C1366">
        <v>2015</v>
      </c>
      <c r="D1366" t="s">
        <v>43</v>
      </c>
      <c r="E1366" t="s">
        <v>44</v>
      </c>
      <c r="F1366" t="s">
        <v>45</v>
      </c>
      <c r="G1366" s="1" t="s">
        <v>886</v>
      </c>
      <c r="I1366" s="1" t="s">
        <v>47</v>
      </c>
      <c r="J1366" t="s">
        <v>86</v>
      </c>
      <c r="K1366" t="s">
        <v>49</v>
      </c>
      <c r="L1366" s="1">
        <v>207493.08</v>
      </c>
      <c r="M1366">
        <v>102.88</v>
      </c>
      <c r="N1366">
        <v>83.74</v>
      </c>
      <c r="O1366">
        <v>39.83</v>
      </c>
      <c r="P1366">
        <v>0</v>
      </c>
      <c r="Q1366">
        <v>1E-3</v>
      </c>
      <c r="R1366">
        <v>6.0999999999999999E-2</v>
      </c>
      <c r="S1366">
        <v>0.17599999999999999</v>
      </c>
      <c r="T1366" s="1">
        <v>52</v>
      </c>
      <c r="U1366" s="1">
        <v>128</v>
      </c>
      <c r="V1366" s="1">
        <v>0</v>
      </c>
      <c r="W1366" s="1" t="s">
        <v>50</v>
      </c>
      <c r="X1366" s="1">
        <v>86</v>
      </c>
      <c r="Y1366">
        <v>0</v>
      </c>
      <c r="Z1366">
        <v>0.3</v>
      </c>
      <c r="AA1366">
        <v>0</v>
      </c>
      <c r="AB1366" s="1">
        <v>0</v>
      </c>
      <c r="AC1366" s="1" t="s">
        <v>50</v>
      </c>
      <c r="AD1366" s="1">
        <v>40</v>
      </c>
      <c r="AE1366">
        <v>0.4</v>
      </c>
      <c r="AF1366" s="1">
        <v>28.8</v>
      </c>
      <c r="AG1366" s="1" t="s">
        <v>50</v>
      </c>
      <c r="AH1366" s="1">
        <v>86</v>
      </c>
      <c r="AI1366">
        <v>3.9</v>
      </c>
      <c r="AJ1366" s="1">
        <v>0</v>
      </c>
      <c r="AK1366">
        <v>0</v>
      </c>
    </row>
    <row r="1367" spans="1:37" x14ac:dyDescent="0.25">
      <c r="A1367" t="s">
        <v>881</v>
      </c>
      <c r="B1367">
        <v>1008365</v>
      </c>
      <c r="C1367">
        <v>2015</v>
      </c>
      <c r="D1367" t="s">
        <v>43</v>
      </c>
      <c r="E1367" t="s">
        <v>44</v>
      </c>
      <c r="F1367" t="s">
        <v>45</v>
      </c>
      <c r="G1367" s="1" t="s">
        <v>886</v>
      </c>
      <c r="I1367" s="1" t="s">
        <v>47</v>
      </c>
      <c r="J1367" t="s">
        <v>234</v>
      </c>
      <c r="K1367" t="s">
        <v>49</v>
      </c>
      <c r="L1367" s="1">
        <v>74957.697581300003</v>
      </c>
      <c r="M1367">
        <v>84.618257400000005</v>
      </c>
      <c r="N1367">
        <v>33.338095899999999</v>
      </c>
      <c r="O1367">
        <v>36.5881246</v>
      </c>
      <c r="P1367">
        <v>2.4114E-2</v>
      </c>
      <c r="Q1367">
        <v>0.69509509999999997</v>
      </c>
      <c r="R1367">
        <v>9.8618999999999998E-3</v>
      </c>
      <c r="S1367">
        <v>0.40367799999999998</v>
      </c>
      <c r="T1367" s="1">
        <v>8</v>
      </c>
      <c r="U1367" s="1">
        <v>13</v>
      </c>
      <c r="V1367" s="1">
        <v>0</v>
      </c>
      <c r="W1367" s="1" t="s">
        <v>49</v>
      </c>
      <c r="AC1367" s="1" t="s">
        <v>50</v>
      </c>
      <c r="AD1367" s="1">
        <v>13</v>
      </c>
      <c r="AE1367">
        <v>34.650652299999997</v>
      </c>
      <c r="AF1367" s="1">
        <v>2.7330025999999998</v>
      </c>
      <c r="AG1367" s="1" t="s">
        <v>49</v>
      </c>
    </row>
    <row r="1368" spans="1:37" x14ac:dyDescent="0.25">
      <c r="A1368" t="s">
        <v>823</v>
      </c>
      <c r="B1368">
        <v>1008141</v>
      </c>
      <c r="C1368">
        <v>2015</v>
      </c>
      <c r="D1368" t="s">
        <v>43</v>
      </c>
      <c r="E1368" t="s">
        <v>44</v>
      </c>
      <c r="F1368" t="s">
        <v>45</v>
      </c>
      <c r="G1368" s="1" t="s">
        <v>886</v>
      </c>
      <c r="I1368" s="1" t="s">
        <v>47</v>
      </c>
      <c r="J1368" t="s">
        <v>48</v>
      </c>
      <c r="K1368" t="s">
        <v>49</v>
      </c>
      <c r="L1368" s="1">
        <v>3599624.0449999999</v>
      </c>
      <c r="M1368">
        <v>85</v>
      </c>
      <c r="N1368">
        <v>50</v>
      </c>
      <c r="O1368">
        <v>41.351411499999998</v>
      </c>
      <c r="P1368">
        <v>0</v>
      </c>
      <c r="Q1368">
        <v>0</v>
      </c>
      <c r="R1368">
        <v>0</v>
      </c>
      <c r="S1368">
        <v>0.26324500000000001</v>
      </c>
      <c r="T1368" s="1">
        <v>163</v>
      </c>
      <c r="U1368" s="1">
        <v>318</v>
      </c>
      <c r="V1368" s="1">
        <v>10</v>
      </c>
      <c r="W1368" s="1" t="s">
        <v>49</v>
      </c>
      <c r="AC1368" s="1" t="s">
        <v>50</v>
      </c>
      <c r="AD1368" s="1">
        <v>266</v>
      </c>
      <c r="AE1368">
        <v>0</v>
      </c>
      <c r="AF1368" s="1">
        <v>549.05019830000003</v>
      </c>
      <c r="AG1368" s="1" t="s">
        <v>50</v>
      </c>
      <c r="AH1368" s="1">
        <v>52</v>
      </c>
      <c r="AI1368">
        <v>0</v>
      </c>
      <c r="AJ1368" s="1">
        <v>7.8602559999999997</v>
      </c>
      <c r="AK1368">
        <v>0.12659010000000001</v>
      </c>
    </row>
    <row r="1369" spans="1:37" x14ac:dyDescent="0.25">
      <c r="A1369" t="s">
        <v>496</v>
      </c>
      <c r="B1369">
        <v>1006884</v>
      </c>
      <c r="C1369">
        <v>2015</v>
      </c>
      <c r="D1369" t="s">
        <v>43</v>
      </c>
      <c r="E1369" t="s">
        <v>44</v>
      </c>
      <c r="F1369" t="s">
        <v>45</v>
      </c>
      <c r="G1369" s="1" t="s">
        <v>886</v>
      </c>
      <c r="I1369" s="1" t="s">
        <v>62</v>
      </c>
      <c r="K1369" t="s">
        <v>49</v>
      </c>
      <c r="L1369" s="1">
        <v>9861</v>
      </c>
      <c r="M1369">
        <v>85</v>
      </c>
      <c r="N1369">
        <v>54.7</v>
      </c>
      <c r="O1369">
        <v>39.299999999999997</v>
      </c>
      <c r="P1369">
        <v>7.8E-2</v>
      </c>
      <c r="Q1369">
        <v>7.8E-2</v>
      </c>
      <c r="R1369">
        <v>0.56799999999999995</v>
      </c>
      <c r="S1369">
        <v>0.56799999999999995</v>
      </c>
      <c r="T1369" s="1">
        <v>5</v>
      </c>
      <c r="U1369" s="1">
        <v>2</v>
      </c>
      <c r="V1369" s="1">
        <v>0</v>
      </c>
      <c r="W1369" s="1" t="s">
        <v>49</v>
      </c>
      <c r="AC1369" s="1" t="s">
        <v>50</v>
      </c>
      <c r="AD1369" s="1">
        <v>2</v>
      </c>
      <c r="AE1369">
        <v>6.06364E-2</v>
      </c>
      <c r="AF1369" s="1">
        <v>0.12726280000000001</v>
      </c>
      <c r="AG1369" s="1" t="s">
        <v>49</v>
      </c>
    </row>
    <row r="1370" spans="1:37" x14ac:dyDescent="0.25">
      <c r="A1370" t="s">
        <v>801</v>
      </c>
      <c r="B1370">
        <v>1009707</v>
      </c>
      <c r="C1370">
        <v>2015</v>
      </c>
      <c r="D1370" t="s">
        <v>43</v>
      </c>
      <c r="E1370" t="s">
        <v>44</v>
      </c>
      <c r="F1370" t="s">
        <v>45</v>
      </c>
      <c r="G1370" s="1" t="s">
        <v>886</v>
      </c>
      <c r="I1370" s="1" t="s">
        <v>47</v>
      </c>
      <c r="J1370" t="s">
        <v>54</v>
      </c>
      <c r="K1370" t="s">
        <v>49</v>
      </c>
      <c r="L1370" s="1">
        <v>14952376</v>
      </c>
      <c r="M1370">
        <v>110</v>
      </c>
      <c r="N1370">
        <v>75</v>
      </c>
      <c r="O1370">
        <v>45.8</v>
      </c>
      <c r="P1370">
        <v>2.7200000000000002E-3</v>
      </c>
      <c r="Q1370">
        <v>8.0000000000000002E-3</v>
      </c>
      <c r="R1370">
        <v>0.25</v>
      </c>
      <c r="S1370">
        <v>0.5</v>
      </c>
      <c r="T1370" s="1">
        <v>2678</v>
      </c>
      <c r="U1370" s="1">
        <v>2271</v>
      </c>
      <c r="V1370" s="1">
        <v>0</v>
      </c>
      <c r="W1370" s="1" t="s">
        <v>50</v>
      </c>
      <c r="X1370" s="1">
        <v>33</v>
      </c>
      <c r="Y1370">
        <v>4.5368000000000004</v>
      </c>
      <c r="Z1370">
        <v>239.65198899999999</v>
      </c>
      <c r="AA1370">
        <v>5.7569999999999997</v>
      </c>
      <c r="AB1370" s="1">
        <v>13.013</v>
      </c>
      <c r="AC1370" s="1" t="s">
        <v>50</v>
      </c>
      <c r="AD1370" s="1">
        <v>1851</v>
      </c>
      <c r="AE1370">
        <v>6.4812000000000003</v>
      </c>
      <c r="AF1370" s="1">
        <v>342.36</v>
      </c>
      <c r="AG1370" s="1" t="s">
        <v>50</v>
      </c>
      <c r="AH1370" s="1">
        <v>387</v>
      </c>
      <c r="AI1370">
        <v>7911.4</v>
      </c>
      <c r="AJ1370" s="1">
        <v>58.5</v>
      </c>
      <c r="AK1370">
        <v>0.1</v>
      </c>
    </row>
    <row r="1371" spans="1:37" x14ac:dyDescent="0.25">
      <c r="A1371" t="s">
        <v>868</v>
      </c>
      <c r="B1371">
        <v>1009788</v>
      </c>
      <c r="C1371">
        <v>2015</v>
      </c>
      <c r="D1371" t="s">
        <v>43</v>
      </c>
      <c r="E1371" t="s">
        <v>44</v>
      </c>
      <c r="F1371" t="s">
        <v>45</v>
      </c>
      <c r="G1371" s="1" t="s">
        <v>886</v>
      </c>
      <c r="I1371" s="1" t="s">
        <v>47</v>
      </c>
      <c r="J1371" t="s">
        <v>869</v>
      </c>
      <c r="K1371" t="s">
        <v>49</v>
      </c>
      <c r="L1371" s="1">
        <v>227190.6</v>
      </c>
      <c r="M1371">
        <v>75</v>
      </c>
      <c r="N1371">
        <v>56</v>
      </c>
      <c r="O1371">
        <v>37</v>
      </c>
      <c r="P1371">
        <v>1.2650000000000001E-3</v>
      </c>
      <c r="Q1371">
        <v>1.5299999999999999E-3</v>
      </c>
      <c r="R1371">
        <v>0.87444</v>
      </c>
      <c r="S1371">
        <v>0.96823999999999999</v>
      </c>
      <c r="T1371" s="1">
        <v>15</v>
      </c>
      <c r="U1371" s="1">
        <v>36</v>
      </c>
      <c r="V1371" s="1">
        <v>0</v>
      </c>
      <c r="W1371" s="1" t="s">
        <v>50</v>
      </c>
      <c r="X1371" s="1">
        <v>4</v>
      </c>
      <c r="Y1371">
        <v>1.2</v>
      </c>
      <c r="Z1371">
        <v>0.21</v>
      </c>
      <c r="AA1371">
        <v>0</v>
      </c>
      <c r="AB1371" s="1">
        <v>0</v>
      </c>
      <c r="AC1371" s="1" t="s">
        <v>50</v>
      </c>
      <c r="AD1371" s="1">
        <v>36</v>
      </c>
      <c r="AE1371">
        <v>36.4</v>
      </c>
      <c r="AF1371" s="1">
        <v>9.65</v>
      </c>
      <c r="AG1371" s="1" t="s">
        <v>49</v>
      </c>
    </row>
    <row r="1372" spans="1:37" x14ac:dyDescent="0.25">
      <c r="A1372" t="s">
        <v>742</v>
      </c>
      <c r="B1372">
        <v>1009813</v>
      </c>
      <c r="C1372">
        <v>2015</v>
      </c>
      <c r="D1372" t="s">
        <v>43</v>
      </c>
      <c r="E1372" t="s">
        <v>44</v>
      </c>
      <c r="F1372" t="s">
        <v>45</v>
      </c>
      <c r="G1372" s="1" t="s">
        <v>886</v>
      </c>
      <c r="I1372" s="1" t="s">
        <v>47</v>
      </c>
      <c r="J1372" t="s">
        <v>48</v>
      </c>
      <c r="K1372" t="s">
        <v>49</v>
      </c>
      <c r="L1372" s="1">
        <v>42884</v>
      </c>
      <c r="M1372">
        <v>60</v>
      </c>
      <c r="N1372">
        <v>15</v>
      </c>
      <c r="O1372">
        <v>36.200000000000003</v>
      </c>
      <c r="P1372">
        <v>4.0000000000000001E-3</v>
      </c>
      <c r="Q1372">
        <v>4.0000000000000001E-3</v>
      </c>
      <c r="R1372">
        <v>0.30099999999999999</v>
      </c>
      <c r="S1372">
        <v>0.30099999999999999</v>
      </c>
      <c r="T1372" s="1">
        <v>0</v>
      </c>
      <c r="U1372" s="1">
        <v>278</v>
      </c>
      <c r="V1372" s="1">
        <v>0</v>
      </c>
      <c r="W1372" s="1" t="s">
        <v>49</v>
      </c>
      <c r="AC1372" s="1" t="s">
        <v>50</v>
      </c>
      <c r="AD1372" s="1">
        <v>278</v>
      </c>
      <c r="AE1372">
        <v>0.25</v>
      </c>
      <c r="AF1372" s="1">
        <v>2.27</v>
      </c>
      <c r="AG1372" s="1" t="s">
        <v>49</v>
      </c>
    </row>
    <row r="1373" spans="1:37" x14ac:dyDescent="0.25">
      <c r="A1373" t="s">
        <v>741</v>
      </c>
      <c r="B1373">
        <v>1008700</v>
      </c>
      <c r="C1373">
        <v>2015</v>
      </c>
      <c r="D1373" t="s">
        <v>43</v>
      </c>
      <c r="E1373" t="s">
        <v>44</v>
      </c>
      <c r="F1373" t="s">
        <v>45</v>
      </c>
      <c r="G1373" s="1" t="s">
        <v>886</v>
      </c>
      <c r="I1373" s="1" t="s">
        <v>47</v>
      </c>
      <c r="J1373" t="s">
        <v>86</v>
      </c>
      <c r="K1373" t="s">
        <v>49</v>
      </c>
      <c r="L1373" s="1">
        <v>611030.45539999998</v>
      </c>
      <c r="M1373">
        <v>81.56</v>
      </c>
      <c r="N1373">
        <v>24.67</v>
      </c>
      <c r="O1373">
        <v>39.799999999999997</v>
      </c>
      <c r="P1373">
        <v>0</v>
      </c>
      <c r="Q1373">
        <v>2E-3</v>
      </c>
      <c r="R1373">
        <v>5.8000000000000003E-2</v>
      </c>
      <c r="S1373">
        <v>0.26</v>
      </c>
      <c r="T1373" s="1">
        <v>96</v>
      </c>
      <c r="U1373" s="1">
        <v>122</v>
      </c>
      <c r="V1373" s="1">
        <v>0</v>
      </c>
      <c r="W1373" s="1" t="s">
        <v>50</v>
      </c>
      <c r="X1373" s="1">
        <v>15</v>
      </c>
      <c r="Y1373">
        <v>0.25973459999999998</v>
      </c>
      <c r="Z1373">
        <v>24.134409099999999</v>
      </c>
      <c r="AA1373">
        <v>0</v>
      </c>
      <c r="AB1373" s="1">
        <v>0.4</v>
      </c>
      <c r="AC1373" s="1" t="s">
        <v>50</v>
      </c>
      <c r="AD1373" s="1">
        <v>100</v>
      </c>
      <c r="AE1373">
        <v>0.5</v>
      </c>
      <c r="AF1373" s="1">
        <v>16.7</v>
      </c>
      <c r="AG1373" s="1" t="s">
        <v>50</v>
      </c>
      <c r="AH1373" s="1">
        <v>17</v>
      </c>
      <c r="AI1373">
        <v>128.5</v>
      </c>
      <c r="AJ1373" s="1">
        <v>0.1</v>
      </c>
      <c r="AK1373">
        <v>0</v>
      </c>
    </row>
    <row r="1374" spans="1:37" x14ac:dyDescent="0.25">
      <c r="A1374" t="s">
        <v>497</v>
      </c>
      <c r="B1374">
        <v>1009240</v>
      </c>
      <c r="C1374">
        <v>2015</v>
      </c>
      <c r="D1374" t="s">
        <v>43</v>
      </c>
      <c r="E1374" t="s">
        <v>44</v>
      </c>
      <c r="F1374" t="s">
        <v>45</v>
      </c>
      <c r="G1374" s="1" t="s">
        <v>886</v>
      </c>
      <c r="I1374" s="1" t="s">
        <v>47</v>
      </c>
      <c r="J1374" t="s">
        <v>48</v>
      </c>
      <c r="K1374" t="s">
        <v>49</v>
      </c>
      <c r="L1374" s="1">
        <v>757937</v>
      </c>
      <c r="M1374">
        <v>81</v>
      </c>
      <c r="N1374">
        <v>37</v>
      </c>
      <c r="O1374">
        <v>41</v>
      </c>
      <c r="P1374">
        <v>1.9E-3</v>
      </c>
      <c r="Q1374">
        <v>0.47110000000000002</v>
      </c>
      <c r="R1374">
        <v>0.04</v>
      </c>
      <c r="S1374">
        <v>0.64</v>
      </c>
      <c r="T1374" s="1">
        <v>13</v>
      </c>
      <c r="U1374" s="1">
        <v>13</v>
      </c>
      <c r="V1374" s="1">
        <v>0</v>
      </c>
      <c r="W1374" s="1" t="s">
        <v>50</v>
      </c>
      <c r="X1374" s="1">
        <v>6</v>
      </c>
      <c r="Y1374">
        <v>126.68071399999999</v>
      </c>
      <c r="Z1374">
        <v>46.878301</v>
      </c>
      <c r="AA1374">
        <v>6.6674059999999997</v>
      </c>
      <c r="AB1374" s="1">
        <v>2.467279</v>
      </c>
      <c r="AC1374" s="1" t="s">
        <v>50</v>
      </c>
      <c r="AD1374" s="1">
        <v>7</v>
      </c>
      <c r="AE1374">
        <v>7.8195209999999999</v>
      </c>
      <c r="AF1374" s="1">
        <v>2.8936199999999999</v>
      </c>
      <c r="AG1374" s="1" t="s">
        <v>49</v>
      </c>
    </row>
    <row r="1375" spans="1:37" x14ac:dyDescent="0.25">
      <c r="A1375" t="s">
        <v>793</v>
      </c>
      <c r="B1375">
        <v>1009391</v>
      </c>
      <c r="C1375">
        <v>2015</v>
      </c>
      <c r="D1375" t="s">
        <v>43</v>
      </c>
      <c r="E1375" t="s">
        <v>44</v>
      </c>
      <c r="F1375" t="s">
        <v>45</v>
      </c>
      <c r="G1375" s="1" t="s">
        <v>890</v>
      </c>
      <c r="I1375" s="1" t="s">
        <v>62</v>
      </c>
      <c r="K1375" t="s">
        <v>49</v>
      </c>
      <c r="L1375" s="1">
        <v>79443.690669999996</v>
      </c>
      <c r="M1375">
        <v>120</v>
      </c>
      <c r="N1375">
        <v>12.6</v>
      </c>
      <c r="O1375">
        <v>40</v>
      </c>
      <c r="P1375">
        <v>1.5599999999999999E-2</v>
      </c>
      <c r="Q1375">
        <v>1.5599999999999999E-2</v>
      </c>
      <c r="R1375">
        <v>0.30769999999999997</v>
      </c>
      <c r="S1375">
        <v>0.30769999999999997</v>
      </c>
      <c r="T1375" s="1">
        <v>14</v>
      </c>
      <c r="U1375" s="1">
        <v>8</v>
      </c>
      <c r="V1375" s="1">
        <v>8</v>
      </c>
      <c r="W1375" s="1" t="s">
        <v>49</v>
      </c>
      <c r="AC1375" s="1" t="s">
        <v>50</v>
      </c>
      <c r="AD1375" s="1">
        <v>1</v>
      </c>
      <c r="AE1375">
        <v>1.40362E-2</v>
      </c>
      <c r="AF1375" s="1">
        <v>0.1010571</v>
      </c>
      <c r="AG1375" s="1" t="s">
        <v>50</v>
      </c>
      <c r="AH1375" s="1">
        <v>7</v>
      </c>
      <c r="AI1375">
        <v>36.884107899999997</v>
      </c>
      <c r="AJ1375" s="1">
        <v>3.7164999999999997E-2</v>
      </c>
      <c r="AK1375">
        <v>6.0900000000000003E-5</v>
      </c>
    </row>
    <row r="1376" spans="1:37" x14ac:dyDescent="0.25">
      <c r="A1376" t="s">
        <v>812</v>
      </c>
      <c r="B1376">
        <v>1009846</v>
      </c>
      <c r="C1376">
        <v>2015</v>
      </c>
      <c r="D1376" t="s">
        <v>43</v>
      </c>
      <c r="E1376" t="s">
        <v>44</v>
      </c>
      <c r="F1376" t="s">
        <v>45</v>
      </c>
      <c r="G1376" s="1" t="s">
        <v>890</v>
      </c>
      <c r="I1376" s="1" t="s">
        <v>62</v>
      </c>
      <c r="K1376" t="s">
        <v>49</v>
      </c>
      <c r="L1376" s="1">
        <v>9189.1304999999993</v>
      </c>
      <c r="M1376">
        <v>51</v>
      </c>
      <c r="N1376">
        <v>26</v>
      </c>
      <c r="O1376">
        <v>38.54</v>
      </c>
      <c r="P1376">
        <v>7.0600000000000003E-3</v>
      </c>
      <c r="Q1376">
        <v>7.0600000000000003E-3</v>
      </c>
      <c r="R1376">
        <v>0.36429</v>
      </c>
      <c r="S1376">
        <v>0.36429</v>
      </c>
      <c r="T1376" s="1">
        <v>19</v>
      </c>
      <c r="U1376" s="1">
        <v>5</v>
      </c>
      <c r="V1376" s="1">
        <v>0</v>
      </c>
      <c r="W1376" s="1" t="s">
        <v>49</v>
      </c>
      <c r="AC1376" s="1" t="s">
        <v>49</v>
      </c>
      <c r="AG1376" s="1" t="s">
        <v>50</v>
      </c>
      <c r="AH1376" s="1">
        <v>5</v>
      </c>
      <c r="AI1376">
        <v>21.108227899999999</v>
      </c>
      <c r="AJ1376" s="1">
        <v>1.55605E-2</v>
      </c>
      <c r="AK1376">
        <v>1.8199999999999999E-5</v>
      </c>
    </row>
    <row r="1377" spans="1:37" x14ac:dyDescent="0.25">
      <c r="A1377" t="s">
        <v>793</v>
      </c>
      <c r="B1377">
        <v>1009391</v>
      </c>
      <c r="C1377">
        <v>2015</v>
      </c>
      <c r="D1377" t="s">
        <v>43</v>
      </c>
      <c r="E1377" t="s">
        <v>44</v>
      </c>
      <c r="F1377" t="s">
        <v>45</v>
      </c>
      <c r="G1377" s="1" t="s">
        <v>891</v>
      </c>
      <c r="I1377" s="1" t="s">
        <v>62</v>
      </c>
      <c r="K1377" t="s">
        <v>49</v>
      </c>
      <c r="L1377" s="1">
        <v>825043.13500000001</v>
      </c>
      <c r="M1377">
        <v>70.5</v>
      </c>
      <c r="N1377">
        <v>65.5</v>
      </c>
      <c r="O1377">
        <v>40.6</v>
      </c>
      <c r="P1377">
        <v>3.0454999999999999E-2</v>
      </c>
      <c r="Q1377">
        <v>3.0454999999999999E-2</v>
      </c>
      <c r="R1377">
        <v>0.14489099999999999</v>
      </c>
      <c r="S1377">
        <v>0.14489099999999999</v>
      </c>
      <c r="T1377" s="1">
        <v>82</v>
      </c>
      <c r="U1377" s="1">
        <v>19</v>
      </c>
      <c r="V1377" s="1">
        <v>13</v>
      </c>
      <c r="W1377" s="1" t="s">
        <v>50</v>
      </c>
      <c r="X1377" s="1">
        <v>1</v>
      </c>
      <c r="Y1377">
        <v>0.47839219999999999</v>
      </c>
      <c r="Z1377">
        <v>0.83077299999999998</v>
      </c>
      <c r="AA1377">
        <v>9.7631000000000003E-3</v>
      </c>
      <c r="AB1377" s="1">
        <v>1.6954500000000001E-2</v>
      </c>
      <c r="AC1377" s="1" t="s">
        <v>50</v>
      </c>
      <c r="AD1377" s="1">
        <v>18</v>
      </c>
      <c r="AE1377">
        <v>5.7848579000000004</v>
      </c>
      <c r="AF1377" s="1">
        <v>10.0459499</v>
      </c>
      <c r="AG1377" s="1" t="s">
        <v>49</v>
      </c>
    </row>
    <row r="1378" spans="1:37" x14ac:dyDescent="0.25">
      <c r="A1378" t="s">
        <v>796</v>
      </c>
      <c r="B1378">
        <v>1009390</v>
      </c>
      <c r="C1378">
        <v>2015</v>
      </c>
      <c r="D1378" t="s">
        <v>43</v>
      </c>
      <c r="E1378" t="s">
        <v>44</v>
      </c>
      <c r="F1378" t="s">
        <v>45</v>
      </c>
      <c r="G1378" s="1" t="s">
        <v>891</v>
      </c>
      <c r="I1378" s="1" t="s">
        <v>62</v>
      </c>
      <c r="K1378" t="s">
        <v>49</v>
      </c>
      <c r="L1378" s="1">
        <v>2657385.3835</v>
      </c>
      <c r="M1378">
        <v>100</v>
      </c>
      <c r="N1378">
        <v>25</v>
      </c>
      <c r="O1378">
        <v>39.838947400000002</v>
      </c>
      <c r="P1378">
        <v>0.16932</v>
      </c>
      <c r="Q1378">
        <v>0.16932</v>
      </c>
      <c r="R1378">
        <v>0.36474000000000001</v>
      </c>
      <c r="S1378">
        <v>0.36474000000000001</v>
      </c>
      <c r="T1378" s="1">
        <v>518</v>
      </c>
      <c r="U1378" s="1">
        <v>28</v>
      </c>
      <c r="V1378" s="1">
        <v>0</v>
      </c>
      <c r="W1378" s="1" t="s">
        <v>50</v>
      </c>
      <c r="X1378" s="1">
        <v>9</v>
      </c>
      <c r="Y1378">
        <v>0.38635389999999997</v>
      </c>
      <c r="Z1378">
        <v>0.3037917</v>
      </c>
      <c r="AA1378">
        <v>0</v>
      </c>
      <c r="AB1378" s="1">
        <v>0</v>
      </c>
      <c r="AC1378" s="1" t="s">
        <v>50</v>
      </c>
      <c r="AD1378" s="1">
        <v>17</v>
      </c>
      <c r="AE1378">
        <v>0.4</v>
      </c>
      <c r="AF1378" s="1">
        <v>0.31</v>
      </c>
      <c r="AG1378" s="1" t="s">
        <v>50</v>
      </c>
      <c r="AH1378" s="1">
        <v>2</v>
      </c>
      <c r="AI1378">
        <v>0</v>
      </c>
      <c r="AJ1378" s="1">
        <v>0</v>
      </c>
      <c r="AK1378">
        <v>0</v>
      </c>
    </row>
    <row r="1379" spans="1:37" x14ac:dyDescent="0.25">
      <c r="A1379" t="s">
        <v>848</v>
      </c>
      <c r="B1379">
        <v>1011519</v>
      </c>
      <c r="C1379">
        <v>2015</v>
      </c>
      <c r="D1379" t="s">
        <v>43</v>
      </c>
      <c r="E1379" t="s">
        <v>44</v>
      </c>
      <c r="F1379" t="s">
        <v>45</v>
      </c>
      <c r="G1379" s="1" t="s">
        <v>891</v>
      </c>
      <c r="I1379" s="1" t="s">
        <v>47</v>
      </c>
      <c r="J1379" t="s">
        <v>48</v>
      </c>
      <c r="K1379" t="s">
        <v>49</v>
      </c>
      <c r="L1379" s="1">
        <v>4912.8999999999996</v>
      </c>
      <c r="M1379">
        <v>71</v>
      </c>
      <c r="N1379">
        <v>44</v>
      </c>
      <c r="O1379">
        <v>44</v>
      </c>
      <c r="P1379">
        <v>0</v>
      </c>
      <c r="Q1379">
        <v>4.7990000000000003E-3</v>
      </c>
      <c r="R1379">
        <v>0</v>
      </c>
      <c r="S1379">
        <v>0.40937899999999999</v>
      </c>
      <c r="T1379" s="1">
        <v>1</v>
      </c>
      <c r="U1379" s="1">
        <v>2</v>
      </c>
      <c r="V1379" s="1">
        <v>0</v>
      </c>
      <c r="W1379" s="1" t="s">
        <v>49</v>
      </c>
      <c r="AC1379" s="1" t="s">
        <v>50</v>
      </c>
      <c r="AD1379" s="1">
        <v>2</v>
      </c>
      <c r="AE1379">
        <v>4.2604400000000001E-2</v>
      </c>
      <c r="AF1379" s="1">
        <v>1.0570606</v>
      </c>
      <c r="AG1379" s="1" t="s">
        <v>49</v>
      </c>
    </row>
    <row r="1380" spans="1:37" x14ac:dyDescent="0.25">
      <c r="A1380" t="s">
        <v>491</v>
      </c>
      <c r="B1380">
        <v>1008290</v>
      </c>
      <c r="C1380">
        <v>2015</v>
      </c>
      <c r="D1380" t="s">
        <v>43</v>
      </c>
      <c r="E1380" t="s">
        <v>44</v>
      </c>
      <c r="F1380" t="s">
        <v>45</v>
      </c>
      <c r="G1380" s="1" t="s">
        <v>891</v>
      </c>
      <c r="I1380" s="1" t="s">
        <v>62</v>
      </c>
      <c r="K1380" t="s">
        <v>49</v>
      </c>
      <c r="L1380" s="1">
        <v>17658.7</v>
      </c>
      <c r="M1380">
        <v>93.13</v>
      </c>
      <c r="N1380">
        <v>24.58</v>
      </c>
      <c r="O1380">
        <v>70.06</v>
      </c>
      <c r="P1380">
        <v>4.6299999999999996E-3</v>
      </c>
      <c r="Q1380">
        <v>4.6299999999999996E-3</v>
      </c>
      <c r="R1380">
        <v>0.31675999999999999</v>
      </c>
      <c r="S1380">
        <v>0.31675999999999999</v>
      </c>
      <c r="T1380" s="1">
        <v>5</v>
      </c>
      <c r="U1380" s="1">
        <v>2</v>
      </c>
      <c r="V1380" s="1">
        <v>2</v>
      </c>
      <c r="W1380" s="1" t="s">
        <v>50</v>
      </c>
      <c r="X1380" s="1">
        <v>2</v>
      </c>
      <c r="Y1380">
        <v>7.2999999999999995E-2</v>
      </c>
      <c r="Z1380">
        <v>1.8226899999999999</v>
      </c>
      <c r="AA1380">
        <v>0</v>
      </c>
      <c r="AB1380" s="1">
        <v>0</v>
      </c>
      <c r="AC1380" s="1" t="s">
        <v>50</v>
      </c>
      <c r="AD1380" s="1">
        <v>0</v>
      </c>
      <c r="AE1380">
        <v>3.4199999999999999E-3</v>
      </c>
      <c r="AF1380" s="1">
        <v>8.5459999999999994E-2</v>
      </c>
      <c r="AG1380" s="1" t="s">
        <v>49</v>
      </c>
    </row>
    <row r="1381" spans="1:37" x14ac:dyDescent="0.25">
      <c r="A1381" t="s">
        <v>508</v>
      </c>
      <c r="B1381">
        <v>1009718</v>
      </c>
      <c r="C1381">
        <v>2015</v>
      </c>
      <c r="D1381" t="s">
        <v>43</v>
      </c>
      <c r="E1381" t="s">
        <v>44</v>
      </c>
      <c r="F1381" t="s">
        <v>45</v>
      </c>
      <c r="G1381" s="1" t="s">
        <v>891</v>
      </c>
      <c r="I1381" s="1" t="s">
        <v>62</v>
      </c>
      <c r="K1381" t="s">
        <v>49</v>
      </c>
      <c r="L1381" s="1">
        <v>215339</v>
      </c>
      <c r="M1381">
        <v>78.3</v>
      </c>
      <c r="N1381">
        <v>35</v>
      </c>
      <c r="O1381">
        <v>39.6</v>
      </c>
      <c r="P1381">
        <v>1E-3</v>
      </c>
      <c r="Q1381">
        <v>0.21</v>
      </c>
      <c r="R1381">
        <v>0.3</v>
      </c>
      <c r="S1381">
        <v>0.8</v>
      </c>
      <c r="T1381" s="1">
        <v>95</v>
      </c>
      <c r="U1381" s="1">
        <v>30</v>
      </c>
      <c r="V1381" s="1">
        <v>0</v>
      </c>
      <c r="W1381" s="1" t="s">
        <v>49</v>
      </c>
      <c r="AC1381" s="1" t="s">
        <v>50</v>
      </c>
      <c r="AD1381" s="1">
        <v>30</v>
      </c>
      <c r="AE1381">
        <v>0.3005235</v>
      </c>
      <c r="AF1381" s="1">
        <v>3.4628165000000002</v>
      </c>
      <c r="AG1381" s="1" t="s">
        <v>49</v>
      </c>
    </row>
    <row r="1382" spans="1:37" x14ac:dyDescent="0.25">
      <c r="A1382" t="s">
        <v>798</v>
      </c>
      <c r="B1382">
        <v>1011659</v>
      </c>
      <c r="C1382">
        <v>2015</v>
      </c>
      <c r="D1382" t="s">
        <v>43</v>
      </c>
      <c r="E1382" t="s">
        <v>44</v>
      </c>
      <c r="F1382" t="s">
        <v>45</v>
      </c>
      <c r="G1382" s="1" t="s">
        <v>892</v>
      </c>
      <c r="I1382" s="1" t="s">
        <v>47</v>
      </c>
      <c r="J1382" t="s">
        <v>48</v>
      </c>
      <c r="K1382" t="s">
        <v>49</v>
      </c>
      <c r="L1382" s="1">
        <v>116312.92</v>
      </c>
      <c r="M1382">
        <v>40</v>
      </c>
      <c r="N1382">
        <v>98</v>
      </c>
      <c r="O1382">
        <v>51</v>
      </c>
      <c r="P1382">
        <v>7.0500000000000001E-4</v>
      </c>
      <c r="Q1382">
        <v>7.0500000000000001E-4</v>
      </c>
      <c r="R1382">
        <v>0.22705800000000001</v>
      </c>
      <c r="S1382">
        <v>0.22705800000000001</v>
      </c>
      <c r="T1382" s="1">
        <v>37</v>
      </c>
      <c r="U1382" s="1">
        <v>31</v>
      </c>
      <c r="V1382" s="1">
        <v>0</v>
      </c>
      <c r="W1382" s="1" t="s">
        <v>49</v>
      </c>
      <c r="AC1382" s="1" t="s">
        <v>50</v>
      </c>
      <c r="AD1382" s="1">
        <v>31</v>
      </c>
      <c r="AE1382">
        <v>0.27575899999999998</v>
      </c>
      <c r="AF1382" s="1">
        <v>32.361813300000001</v>
      </c>
      <c r="AG1382" s="1" t="s">
        <v>49</v>
      </c>
    </row>
    <row r="1383" spans="1:37" x14ac:dyDescent="0.25">
      <c r="A1383" t="s">
        <v>893</v>
      </c>
      <c r="B1383">
        <v>1008634</v>
      </c>
      <c r="C1383">
        <v>2015</v>
      </c>
      <c r="D1383" t="s">
        <v>43</v>
      </c>
      <c r="E1383" t="s">
        <v>44</v>
      </c>
      <c r="F1383" t="s">
        <v>45</v>
      </c>
      <c r="G1383" s="1" t="s">
        <v>891</v>
      </c>
      <c r="I1383" s="1" t="s">
        <v>62</v>
      </c>
      <c r="K1383" t="s">
        <v>49</v>
      </c>
      <c r="L1383" s="1">
        <v>7187975</v>
      </c>
      <c r="M1383">
        <v>90</v>
      </c>
      <c r="N1383">
        <v>34.700000000000003</v>
      </c>
      <c r="O1383">
        <v>35.1</v>
      </c>
      <c r="P1383">
        <v>1.7999999999999999E-2</v>
      </c>
      <c r="Q1383">
        <v>1.7999999999999999E-2</v>
      </c>
      <c r="R1383">
        <v>0.12</v>
      </c>
      <c r="S1383">
        <v>0.12</v>
      </c>
      <c r="T1383" s="1">
        <v>10</v>
      </c>
      <c r="U1383" s="1">
        <v>35</v>
      </c>
      <c r="V1383" s="1">
        <v>0</v>
      </c>
      <c r="W1383" s="1" t="s">
        <v>50</v>
      </c>
      <c r="X1383" s="1">
        <v>19</v>
      </c>
      <c r="Y1383">
        <v>5431.2569267999997</v>
      </c>
      <c r="Z1383">
        <v>48.058517799999997</v>
      </c>
      <c r="AA1383">
        <v>0</v>
      </c>
      <c r="AB1383" s="1">
        <v>0</v>
      </c>
      <c r="AC1383" s="1" t="s">
        <v>50</v>
      </c>
      <c r="AD1383" s="1">
        <v>6</v>
      </c>
      <c r="AE1383">
        <v>14.522070299999999</v>
      </c>
      <c r="AF1383" s="1">
        <v>0.1280606</v>
      </c>
      <c r="AG1383" s="1" t="s">
        <v>50</v>
      </c>
      <c r="AH1383" s="1">
        <v>10</v>
      </c>
      <c r="AI1383">
        <v>0.99261820000000001</v>
      </c>
      <c r="AJ1383" s="1">
        <v>3.7082E-3</v>
      </c>
      <c r="AK1383">
        <v>9.7000000000000003E-6</v>
      </c>
    </row>
    <row r="1384" spans="1:37" x14ac:dyDescent="0.25">
      <c r="A1384" t="s">
        <v>800</v>
      </c>
      <c r="B1384">
        <v>1011498</v>
      </c>
      <c r="C1384">
        <v>2015</v>
      </c>
      <c r="D1384" t="s">
        <v>43</v>
      </c>
      <c r="E1384" t="s">
        <v>44</v>
      </c>
      <c r="F1384" t="s">
        <v>45</v>
      </c>
      <c r="G1384" s="1" t="s">
        <v>891</v>
      </c>
      <c r="I1384" s="1" t="s">
        <v>62</v>
      </c>
      <c r="K1384" t="s">
        <v>49</v>
      </c>
      <c r="L1384" s="1">
        <v>106196</v>
      </c>
      <c r="M1384">
        <v>106</v>
      </c>
      <c r="N1384">
        <v>30</v>
      </c>
      <c r="O1384">
        <v>35.9</v>
      </c>
      <c r="P1384">
        <v>0.34499999999999997</v>
      </c>
      <c r="Q1384">
        <v>0.34499999999999997</v>
      </c>
      <c r="R1384">
        <v>1E-3</v>
      </c>
      <c r="S1384">
        <v>1E-3</v>
      </c>
      <c r="T1384" s="1">
        <v>5</v>
      </c>
      <c r="U1384" s="1">
        <v>13</v>
      </c>
      <c r="V1384" s="1">
        <v>0</v>
      </c>
      <c r="W1384" s="1" t="s">
        <v>50</v>
      </c>
      <c r="X1384" s="1">
        <v>2</v>
      </c>
      <c r="Y1384">
        <v>1.6E-2</v>
      </c>
      <c r="Z1384">
        <v>0.33</v>
      </c>
      <c r="AA1384">
        <v>8.0000000000000004E-4</v>
      </c>
      <c r="AB1384" s="1">
        <v>1.6500000000000001E-2</v>
      </c>
      <c r="AC1384" s="1" t="s">
        <v>50</v>
      </c>
      <c r="AD1384" s="1">
        <v>11</v>
      </c>
      <c r="AE1384">
        <v>0.216</v>
      </c>
      <c r="AF1384" s="1">
        <v>2.3759999999999999</v>
      </c>
      <c r="AG1384" s="1" t="s">
        <v>49</v>
      </c>
    </row>
    <row r="1385" spans="1:37" x14ac:dyDescent="0.25">
      <c r="A1385" t="s">
        <v>823</v>
      </c>
      <c r="B1385">
        <v>1008141</v>
      </c>
      <c r="C1385">
        <v>2015</v>
      </c>
      <c r="D1385" t="s">
        <v>43</v>
      </c>
      <c r="E1385" t="s">
        <v>44</v>
      </c>
      <c r="F1385" t="s">
        <v>45</v>
      </c>
      <c r="G1385" s="1" t="s">
        <v>891</v>
      </c>
      <c r="I1385" s="1" t="s">
        <v>47</v>
      </c>
      <c r="J1385" t="s">
        <v>48</v>
      </c>
      <c r="K1385" t="s">
        <v>49</v>
      </c>
      <c r="L1385" s="1">
        <v>5706266.1960000005</v>
      </c>
      <c r="M1385">
        <v>85</v>
      </c>
      <c r="N1385">
        <v>50</v>
      </c>
      <c r="O1385">
        <v>34.437294100000003</v>
      </c>
      <c r="P1385">
        <v>0</v>
      </c>
      <c r="Q1385">
        <v>0.77870700000000004</v>
      </c>
      <c r="R1385">
        <v>0</v>
      </c>
      <c r="S1385">
        <v>2.6894000000000001E-2</v>
      </c>
      <c r="T1385" s="1">
        <v>690</v>
      </c>
      <c r="U1385" s="1">
        <v>70</v>
      </c>
      <c r="V1385" s="1">
        <v>0</v>
      </c>
      <c r="W1385" s="1" t="s">
        <v>50</v>
      </c>
      <c r="X1385" s="1">
        <v>52</v>
      </c>
      <c r="Y1385">
        <v>3914.6780783999998</v>
      </c>
      <c r="Z1385">
        <v>49.154733200000003</v>
      </c>
      <c r="AA1385">
        <v>206.0356883</v>
      </c>
      <c r="AB1385" s="1">
        <v>2.5870912000000001</v>
      </c>
      <c r="AC1385" s="1" t="s">
        <v>50</v>
      </c>
      <c r="AD1385" s="1">
        <v>18</v>
      </c>
      <c r="AE1385">
        <v>74.9551333</v>
      </c>
      <c r="AF1385" s="1">
        <v>0.9411756</v>
      </c>
      <c r="AG1385" s="1" t="s">
        <v>49</v>
      </c>
    </row>
    <row r="1386" spans="1:37" x14ac:dyDescent="0.25">
      <c r="A1386" t="s">
        <v>812</v>
      </c>
      <c r="B1386">
        <v>1009846</v>
      </c>
      <c r="C1386">
        <v>2015</v>
      </c>
      <c r="D1386" t="s">
        <v>43</v>
      </c>
      <c r="E1386" t="s">
        <v>44</v>
      </c>
      <c r="F1386" t="s">
        <v>45</v>
      </c>
      <c r="G1386" s="1" t="s">
        <v>891</v>
      </c>
      <c r="I1386" s="1" t="s">
        <v>62</v>
      </c>
      <c r="K1386" t="s">
        <v>49</v>
      </c>
      <c r="L1386" s="1">
        <v>794153.67749999999</v>
      </c>
      <c r="M1386">
        <v>51</v>
      </c>
      <c r="N1386">
        <v>26</v>
      </c>
      <c r="O1386">
        <v>38.54</v>
      </c>
      <c r="P1386">
        <v>7.0600000000000003E-3</v>
      </c>
      <c r="Q1386">
        <v>7.0600000000000003E-3</v>
      </c>
      <c r="R1386">
        <v>0.36429</v>
      </c>
      <c r="S1386">
        <v>0.36429</v>
      </c>
      <c r="T1386" s="1">
        <v>407</v>
      </c>
      <c r="U1386" s="1">
        <v>149</v>
      </c>
      <c r="V1386" s="1">
        <v>0</v>
      </c>
      <c r="W1386" s="1" t="s">
        <v>49</v>
      </c>
      <c r="AC1386" s="1" t="s">
        <v>50</v>
      </c>
      <c r="AD1386" s="1">
        <v>115</v>
      </c>
      <c r="AE1386">
        <v>2.1108490999999998</v>
      </c>
      <c r="AF1386" s="1">
        <v>46.238207500000001</v>
      </c>
      <c r="AG1386" s="1" t="s">
        <v>50</v>
      </c>
      <c r="AH1386" s="1">
        <v>34</v>
      </c>
      <c r="AI1386">
        <v>589.71904429999995</v>
      </c>
      <c r="AJ1386" s="1">
        <v>0.46424900000000002</v>
      </c>
      <c r="AK1386">
        <v>5.3970000000000005E-4</v>
      </c>
    </row>
    <row r="1387" spans="1:37" x14ac:dyDescent="0.25">
      <c r="A1387" t="s">
        <v>806</v>
      </c>
      <c r="B1387">
        <v>1008836</v>
      </c>
      <c r="C1387">
        <v>2015</v>
      </c>
      <c r="D1387" t="s">
        <v>43</v>
      </c>
      <c r="E1387" t="s">
        <v>44</v>
      </c>
      <c r="F1387" t="s">
        <v>45</v>
      </c>
      <c r="G1387" s="1" t="s">
        <v>891</v>
      </c>
      <c r="I1387" s="1" t="s">
        <v>62</v>
      </c>
      <c r="K1387" t="s">
        <v>49</v>
      </c>
      <c r="L1387" s="1">
        <v>700435</v>
      </c>
      <c r="M1387">
        <v>80</v>
      </c>
      <c r="N1387">
        <v>50</v>
      </c>
      <c r="O1387">
        <v>31</v>
      </c>
      <c r="P1387">
        <v>2E-3</v>
      </c>
      <c r="Q1387">
        <v>0.153</v>
      </c>
      <c r="R1387">
        <v>0.53300000000000003</v>
      </c>
      <c r="S1387">
        <v>0.70899999999999996</v>
      </c>
      <c r="T1387" s="1">
        <v>272</v>
      </c>
      <c r="U1387" s="1">
        <v>35</v>
      </c>
      <c r="V1387" s="1">
        <v>0</v>
      </c>
      <c r="W1387" s="1" t="s">
        <v>50</v>
      </c>
      <c r="X1387" s="1">
        <v>4</v>
      </c>
      <c r="Y1387">
        <v>3.3429350000000002</v>
      </c>
      <c r="Z1387">
        <v>6.0142585999999998</v>
      </c>
      <c r="AA1387">
        <v>0.17594389999999999</v>
      </c>
      <c r="AB1387" s="1">
        <v>0.31653989999999999</v>
      </c>
      <c r="AC1387" s="1" t="s">
        <v>50</v>
      </c>
      <c r="AD1387" s="1">
        <v>6</v>
      </c>
      <c r="AE1387">
        <v>0.41041460000000002</v>
      </c>
      <c r="AF1387" s="1">
        <v>0.83179820000000004</v>
      </c>
      <c r="AG1387" s="1" t="s">
        <v>49</v>
      </c>
    </row>
    <row r="1388" spans="1:37" x14ac:dyDescent="0.25">
      <c r="A1388" t="s">
        <v>793</v>
      </c>
      <c r="B1388">
        <v>1009391</v>
      </c>
      <c r="C1388">
        <v>2015</v>
      </c>
      <c r="D1388" t="s">
        <v>43</v>
      </c>
      <c r="E1388" t="s">
        <v>44</v>
      </c>
      <c r="F1388" t="s">
        <v>45</v>
      </c>
      <c r="G1388" s="1" t="s">
        <v>894</v>
      </c>
      <c r="I1388" s="1" t="s">
        <v>62</v>
      </c>
      <c r="K1388" t="s">
        <v>49</v>
      </c>
      <c r="L1388" s="1">
        <v>4248.1059569999998</v>
      </c>
      <c r="M1388">
        <v>71</v>
      </c>
      <c r="N1388">
        <v>18</v>
      </c>
      <c r="O1388">
        <v>40.799999999999997</v>
      </c>
      <c r="P1388">
        <v>1.5599999999999999E-2</v>
      </c>
      <c r="Q1388">
        <v>1.5599999999999999E-2</v>
      </c>
      <c r="R1388">
        <v>0.30769999999999997</v>
      </c>
      <c r="S1388">
        <v>0.30769999999999997</v>
      </c>
      <c r="T1388" s="1">
        <v>1</v>
      </c>
      <c r="U1388" s="1">
        <v>1</v>
      </c>
      <c r="V1388" s="1">
        <v>1</v>
      </c>
      <c r="W1388" s="1" t="s">
        <v>49</v>
      </c>
      <c r="AC1388" s="1" t="s">
        <v>50</v>
      </c>
      <c r="AD1388" s="1">
        <v>1</v>
      </c>
      <c r="AE1388">
        <v>1.45519E-2</v>
      </c>
      <c r="AF1388" s="1">
        <v>0.1047705</v>
      </c>
      <c r="AG1388" s="1" t="s">
        <v>49</v>
      </c>
    </row>
    <row r="1389" spans="1:37" x14ac:dyDescent="0.25">
      <c r="A1389" t="s">
        <v>508</v>
      </c>
      <c r="B1389">
        <v>1009718</v>
      </c>
      <c r="C1389">
        <v>2015</v>
      </c>
      <c r="D1389" t="s">
        <v>43</v>
      </c>
      <c r="E1389" t="s">
        <v>44</v>
      </c>
      <c r="F1389" t="s">
        <v>45</v>
      </c>
      <c r="G1389" s="1" t="s">
        <v>894</v>
      </c>
      <c r="I1389" s="1" t="s">
        <v>62</v>
      </c>
      <c r="K1389" t="s">
        <v>49</v>
      </c>
      <c r="L1389" s="1">
        <v>18437</v>
      </c>
      <c r="M1389">
        <v>78.3</v>
      </c>
      <c r="N1389">
        <v>35</v>
      </c>
      <c r="O1389">
        <v>39.6</v>
      </c>
      <c r="P1389">
        <v>1E-3</v>
      </c>
      <c r="Q1389">
        <v>0.21</v>
      </c>
      <c r="R1389">
        <v>0.3</v>
      </c>
      <c r="S1389">
        <v>0.8</v>
      </c>
      <c r="T1389" s="1">
        <v>14</v>
      </c>
      <c r="U1389" s="1">
        <v>20</v>
      </c>
      <c r="V1389" s="1">
        <v>0</v>
      </c>
      <c r="W1389" s="1" t="s">
        <v>49</v>
      </c>
      <c r="AC1389" s="1" t="s">
        <v>50</v>
      </c>
      <c r="AD1389" s="1">
        <v>20</v>
      </c>
      <c r="AE1389">
        <v>2.57304E-2</v>
      </c>
      <c r="AF1389" s="1">
        <v>0.2964811</v>
      </c>
      <c r="AG1389" s="1" t="s">
        <v>49</v>
      </c>
    </row>
    <row r="1390" spans="1:37" x14ac:dyDescent="0.25">
      <c r="A1390" t="s">
        <v>798</v>
      </c>
      <c r="B1390">
        <v>1011659</v>
      </c>
      <c r="C1390">
        <v>2015</v>
      </c>
      <c r="D1390" t="s">
        <v>43</v>
      </c>
      <c r="E1390" t="s">
        <v>44</v>
      </c>
      <c r="F1390" t="s">
        <v>45</v>
      </c>
      <c r="G1390" s="1" t="s">
        <v>895</v>
      </c>
      <c r="I1390" s="1" t="s">
        <v>47</v>
      </c>
      <c r="J1390" t="s">
        <v>48</v>
      </c>
      <c r="K1390" t="s">
        <v>49</v>
      </c>
      <c r="L1390" s="1">
        <v>114365.58</v>
      </c>
      <c r="M1390">
        <v>78</v>
      </c>
      <c r="N1390">
        <v>28</v>
      </c>
      <c r="O1390">
        <v>42</v>
      </c>
      <c r="P1390">
        <v>1.4415000000000001E-2</v>
      </c>
      <c r="Q1390">
        <v>1.4415000000000001E-2</v>
      </c>
      <c r="R1390">
        <v>0.14418900000000001</v>
      </c>
      <c r="S1390">
        <v>0.14418900000000001</v>
      </c>
      <c r="T1390" s="1">
        <v>309</v>
      </c>
      <c r="U1390" s="1">
        <v>122</v>
      </c>
      <c r="V1390" s="1">
        <v>0</v>
      </c>
      <c r="W1390" s="1" t="s">
        <v>49</v>
      </c>
      <c r="AC1390" s="1" t="s">
        <v>50</v>
      </c>
      <c r="AD1390" s="1">
        <v>122</v>
      </c>
      <c r="AE1390">
        <v>1.2900510000000001</v>
      </c>
      <c r="AF1390" s="1">
        <v>4.7447637</v>
      </c>
      <c r="AG1390" s="1" t="s">
        <v>49</v>
      </c>
    </row>
    <row r="1391" spans="1:37" x14ac:dyDescent="0.25">
      <c r="A1391" t="s">
        <v>800</v>
      </c>
      <c r="B1391">
        <v>1011498</v>
      </c>
      <c r="C1391">
        <v>2015</v>
      </c>
      <c r="D1391" t="s">
        <v>43</v>
      </c>
      <c r="E1391" t="s">
        <v>44</v>
      </c>
      <c r="F1391" t="s">
        <v>45</v>
      </c>
      <c r="G1391" s="1" t="s">
        <v>894</v>
      </c>
      <c r="I1391" s="1" t="s">
        <v>62</v>
      </c>
      <c r="K1391" t="s">
        <v>49</v>
      </c>
      <c r="L1391" s="1">
        <v>46758</v>
      </c>
      <c r="M1391">
        <v>86</v>
      </c>
      <c r="N1391">
        <v>56</v>
      </c>
      <c r="O1391">
        <v>46</v>
      </c>
      <c r="P1391">
        <v>0.13700000000000001</v>
      </c>
      <c r="Q1391">
        <v>0.13700000000000001</v>
      </c>
      <c r="R1391">
        <v>3.0000000000000001E-3</v>
      </c>
      <c r="S1391">
        <v>3.0000000000000001E-3</v>
      </c>
      <c r="T1391" s="1">
        <v>2</v>
      </c>
      <c r="U1391" s="1">
        <v>6</v>
      </c>
      <c r="V1391" s="1">
        <v>0</v>
      </c>
      <c r="W1391" s="1" t="s">
        <v>50</v>
      </c>
      <c r="X1391" s="1">
        <v>2</v>
      </c>
      <c r="Y1391">
        <v>2.3639999999999999</v>
      </c>
      <c r="Z1391">
        <v>2.9820000000000002</v>
      </c>
      <c r="AA1391">
        <v>0.1182</v>
      </c>
      <c r="AB1391" s="1">
        <v>0.14910000000000001</v>
      </c>
      <c r="AC1391" s="1" t="s">
        <v>50</v>
      </c>
      <c r="AD1391" s="1">
        <v>4</v>
      </c>
      <c r="AE1391">
        <v>1.0920000000000001</v>
      </c>
      <c r="AF1391" s="1">
        <v>1.38</v>
      </c>
      <c r="AG1391" s="1" t="s">
        <v>49</v>
      </c>
    </row>
    <row r="1392" spans="1:37" x14ac:dyDescent="0.25">
      <c r="A1392" t="s">
        <v>496</v>
      </c>
      <c r="B1392">
        <v>1006884</v>
      </c>
      <c r="C1392">
        <v>2015</v>
      </c>
      <c r="D1392" t="s">
        <v>43</v>
      </c>
      <c r="E1392" t="s">
        <v>44</v>
      </c>
      <c r="F1392" t="s">
        <v>45</v>
      </c>
      <c r="G1392" s="1" t="s">
        <v>894</v>
      </c>
      <c r="I1392" s="1" t="s">
        <v>62</v>
      </c>
      <c r="K1392" t="s">
        <v>49</v>
      </c>
      <c r="L1392" s="1">
        <v>113816.06430690001</v>
      </c>
      <c r="M1392">
        <v>80</v>
      </c>
      <c r="N1392">
        <v>50</v>
      </c>
      <c r="O1392">
        <v>35.85</v>
      </c>
      <c r="P1392">
        <v>0.54700000000000004</v>
      </c>
      <c r="Q1392">
        <v>0.54700000000000004</v>
      </c>
      <c r="R1392">
        <v>0.247</v>
      </c>
      <c r="S1392">
        <v>0.247</v>
      </c>
      <c r="T1392" s="1">
        <v>71</v>
      </c>
      <c r="U1392" s="1">
        <v>8</v>
      </c>
      <c r="V1392" s="1">
        <v>0</v>
      </c>
      <c r="W1392" s="1" t="s">
        <v>49</v>
      </c>
      <c r="AC1392" s="1" t="s">
        <v>50</v>
      </c>
      <c r="AD1392" s="1">
        <v>0</v>
      </c>
      <c r="AE1392">
        <v>0</v>
      </c>
      <c r="AF1392" s="1">
        <v>0</v>
      </c>
      <c r="AG1392" s="1" t="s">
        <v>50</v>
      </c>
      <c r="AH1392" s="1">
        <v>8</v>
      </c>
      <c r="AI1392">
        <v>0</v>
      </c>
      <c r="AJ1392" s="1">
        <v>0</v>
      </c>
      <c r="AK1392">
        <v>0</v>
      </c>
    </row>
    <row r="1393" spans="1:37" x14ac:dyDescent="0.25">
      <c r="A1393" t="s">
        <v>793</v>
      </c>
      <c r="B1393">
        <v>1009391</v>
      </c>
      <c r="C1393">
        <v>2015</v>
      </c>
      <c r="D1393" t="s">
        <v>43</v>
      </c>
      <c r="E1393" t="s">
        <v>44</v>
      </c>
      <c r="F1393" t="s">
        <v>45</v>
      </c>
      <c r="G1393" s="1" t="s">
        <v>896</v>
      </c>
      <c r="I1393" s="1" t="s">
        <v>62</v>
      </c>
      <c r="K1393" t="s">
        <v>49</v>
      </c>
      <c r="L1393" s="1">
        <v>3504644.97</v>
      </c>
      <c r="M1393">
        <v>77.405263199999993</v>
      </c>
      <c r="N1393">
        <v>35.115789499999998</v>
      </c>
      <c r="O1393">
        <v>39</v>
      </c>
      <c r="P1393">
        <v>7.1549999999999999E-3</v>
      </c>
      <c r="Q1393">
        <v>7.1549999999999999E-3</v>
      </c>
      <c r="R1393">
        <v>0.36680000000000001</v>
      </c>
      <c r="S1393">
        <v>0.36680000000000001</v>
      </c>
      <c r="T1393" s="1">
        <v>227</v>
      </c>
      <c r="U1393" s="1">
        <v>200</v>
      </c>
      <c r="V1393" s="1">
        <v>83</v>
      </c>
      <c r="W1393" s="1" t="s">
        <v>50</v>
      </c>
      <c r="X1393" s="1">
        <v>12</v>
      </c>
      <c r="Y1393">
        <v>0.4991777</v>
      </c>
      <c r="Z1393">
        <v>9.3409347999999994</v>
      </c>
      <c r="AA1393">
        <v>1.01873E-2</v>
      </c>
      <c r="AB1393" s="1">
        <v>0.1906311</v>
      </c>
      <c r="AC1393" s="1" t="s">
        <v>50</v>
      </c>
      <c r="AD1393" s="1">
        <v>61</v>
      </c>
      <c r="AE1393">
        <v>3.5557506000000001</v>
      </c>
      <c r="AF1393" s="1">
        <v>66.537500100000003</v>
      </c>
      <c r="AG1393" s="1" t="s">
        <v>50</v>
      </c>
      <c r="AH1393" s="1">
        <v>127</v>
      </c>
      <c r="AI1393">
        <v>1185.702176</v>
      </c>
      <c r="AJ1393" s="1">
        <v>1.5776988999999999</v>
      </c>
      <c r="AK1393">
        <v>1.9959000000000001E-3</v>
      </c>
    </row>
    <row r="1394" spans="1:37" x14ac:dyDescent="0.25">
      <c r="A1394" t="s">
        <v>795</v>
      </c>
      <c r="B1394">
        <v>1008607</v>
      </c>
      <c r="C1394">
        <v>2015</v>
      </c>
      <c r="D1394" t="s">
        <v>43</v>
      </c>
      <c r="E1394" t="s">
        <v>44</v>
      </c>
      <c r="F1394" t="s">
        <v>45</v>
      </c>
      <c r="G1394" s="1" t="s">
        <v>896</v>
      </c>
      <c r="I1394" s="1" t="s">
        <v>62</v>
      </c>
      <c r="K1394" t="s">
        <v>49</v>
      </c>
      <c r="L1394" s="1">
        <v>70957</v>
      </c>
      <c r="M1394">
        <v>90</v>
      </c>
      <c r="N1394">
        <v>42</v>
      </c>
      <c r="O1394">
        <v>42.8</v>
      </c>
      <c r="P1394">
        <v>0</v>
      </c>
      <c r="Q1394">
        <v>0.18482000000000001</v>
      </c>
      <c r="R1394">
        <v>0</v>
      </c>
      <c r="S1394">
        <v>3.5799999999999998E-3</v>
      </c>
      <c r="T1394" s="1">
        <v>49</v>
      </c>
      <c r="U1394" s="1">
        <v>27</v>
      </c>
      <c r="V1394" s="1">
        <v>0</v>
      </c>
      <c r="W1394" s="1" t="s">
        <v>49</v>
      </c>
      <c r="AC1394" s="1" t="s">
        <v>50</v>
      </c>
      <c r="AD1394" s="1">
        <v>27</v>
      </c>
      <c r="AE1394">
        <v>2.613359</v>
      </c>
      <c r="AF1394" s="1">
        <v>51.316879</v>
      </c>
      <c r="AG1394" s="1" t="s">
        <v>49</v>
      </c>
    </row>
    <row r="1395" spans="1:37" x14ac:dyDescent="0.25">
      <c r="A1395" t="s">
        <v>796</v>
      </c>
      <c r="B1395">
        <v>1009390</v>
      </c>
      <c r="C1395">
        <v>2015</v>
      </c>
      <c r="D1395" t="s">
        <v>43</v>
      </c>
      <c r="E1395" t="s">
        <v>44</v>
      </c>
      <c r="F1395" t="s">
        <v>45</v>
      </c>
      <c r="G1395" s="1" t="s">
        <v>896</v>
      </c>
      <c r="I1395" s="1" t="s">
        <v>62</v>
      </c>
      <c r="K1395" t="s">
        <v>49</v>
      </c>
      <c r="L1395" s="1">
        <v>266782.80699999997</v>
      </c>
      <c r="M1395">
        <v>72</v>
      </c>
      <c r="N1395">
        <v>40</v>
      </c>
      <c r="O1395">
        <v>45.614062500000003</v>
      </c>
      <c r="P1395">
        <v>0</v>
      </c>
      <c r="Q1395">
        <v>0</v>
      </c>
      <c r="R1395">
        <v>5.5570000000000001E-2</v>
      </c>
      <c r="S1395">
        <v>5.5570000000000001E-2</v>
      </c>
      <c r="T1395" s="1">
        <v>66</v>
      </c>
      <c r="U1395" s="1">
        <v>42</v>
      </c>
      <c r="V1395" s="1">
        <v>0</v>
      </c>
      <c r="W1395" s="1" t="s">
        <v>50</v>
      </c>
      <c r="X1395" s="1">
        <v>9</v>
      </c>
      <c r="Y1395">
        <v>0</v>
      </c>
      <c r="Z1395">
        <v>4.6200000000000001E-4</v>
      </c>
      <c r="AA1395">
        <v>0</v>
      </c>
      <c r="AB1395" s="1">
        <v>0</v>
      </c>
      <c r="AC1395" s="1" t="s">
        <v>50</v>
      </c>
      <c r="AD1395" s="1">
        <v>5</v>
      </c>
      <c r="AE1395">
        <v>0</v>
      </c>
      <c r="AF1395" s="1">
        <v>0</v>
      </c>
      <c r="AG1395" s="1" t="s">
        <v>50</v>
      </c>
      <c r="AH1395" s="1">
        <v>28</v>
      </c>
      <c r="AI1395">
        <v>0</v>
      </c>
      <c r="AJ1395" s="1">
        <v>0</v>
      </c>
      <c r="AK1395">
        <v>0</v>
      </c>
    </row>
    <row r="1396" spans="1:37" x14ac:dyDescent="0.25">
      <c r="A1396" t="s">
        <v>798</v>
      </c>
      <c r="B1396">
        <v>1011659</v>
      </c>
      <c r="C1396">
        <v>2015</v>
      </c>
      <c r="D1396" t="s">
        <v>43</v>
      </c>
      <c r="E1396" t="s">
        <v>44</v>
      </c>
      <c r="F1396" t="s">
        <v>45</v>
      </c>
      <c r="G1396" s="1" t="s">
        <v>897</v>
      </c>
      <c r="I1396" s="1" t="s">
        <v>47</v>
      </c>
      <c r="J1396" t="s">
        <v>48</v>
      </c>
      <c r="K1396" t="s">
        <v>49</v>
      </c>
      <c r="L1396" s="1">
        <v>486937.79</v>
      </c>
      <c r="M1396">
        <v>40</v>
      </c>
      <c r="N1396">
        <v>98</v>
      </c>
      <c r="O1396">
        <v>51</v>
      </c>
      <c r="P1396">
        <v>7.0500000000000001E-4</v>
      </c>
      <c r="Q1396">
        <v>7.0500000000000001E-4</v>
      </c>
      <c r="R1396">
        <v>0.22705800000000001</v>
      </c>
      <c r="S1396">
        <v>0.22705800000000001</v>
      </c>
      <c r="T1396" s="1">
        <v>234</v>
      </c>
      <c r="U1396" s="1">
        <v>443</v>
      </c>
      <c r="V1396" s="1">
        <v>0</v>
      </c>
      <c r="W1396" s="1" t="s">
        <v>49</v>
      </c>
      <c r="AC1396" s="1" t="s">
        <v>50</v>
      </c>
      <c r="AD1396" s="1">
        <v>443</v>
      </c>
      <c r="AE1396">
        <v>1.2665495</v>
      </c>
      <c r="AF1396" s="1">
        <v>148.4461019</v>
      </c>
      <c r="AG1396" s="1" t="s">
        <v>49</v>
      </c>
    </row>
    <row r="1397" spans="1:37" x14ac:dyDescent="0.25">
      <c r="A1397" t="s">
        <v>818</v>
      </c>
      <c r="B1397">
        <v>1009056</v>
      </c>
      <c r="C1397">
        <v>2015</v>
      </c>
      <c r="D1397" t="s">
        <v>43</v>
      </c>
      <c r="E1397" t="s">
        <v>44</v>
      </c>
      <c r="F1397" t="s">
        <v>45</v>
      </c>
      <c r="G1397" s="1" t="s">
        <v>896</v>
      </c>
      <c r="I1397" s="1" t="s">
        <v>62</v>
      </c>
      <c r="K1397" t="s">
        <v>49</v>
      </c>
      <c r="L1397" s="1">
        <v>1833548</v>
      </c>
      <c r="M1397">
        <v>76</v>
      </c>
      <c r="N1397">
        <v>28.285714299999999</v>
      </c>
      <c r="O1397">
        <v>45.324285699999997</v>
      </c>
      <c r="P1397">
        <v>1.329E-4</v>
      </c>
      <c r="Q1397">
        <v>1.329E-4</v>
      </c>
      <c r="R1397">
        <v>6.6042999999999996E-3</v>
      </c>
      <c r="S1397">
        <v>6.6042999999999996E-3</v>
      </c>
      <c r="T1397" s="1">
        <v>244</v>
      </c>
      <c r="U1397" s="1">
        <v>318</v>
      </c>
      <c r="V1397" s="1">
        <v>0</v>
      </c>
      <c r="W1397" s="1" t="s">
        <v>50</v>
      </c>
      <c r="X1397" s="1">
        <v>80</v>
      </c>
      <c r="Y1397">
        <v>140625.53077439999</v>
      </c>
      <c r="Z1397">
        <v>6990449.7717207996</v>
      </c>
      <c r="AA1397">
        <v>0.36177169999999997</v>
      </c>
      <c r="AB1397" s="1">
        <v>6.5643390999999998</v>
      </c>
      <c r="AC1397" s="1" t="s">
        <v>50</v>
      </c>
      <c r="AD1397" s="1">
        <v>220</v>
      </c>
      <c r="AE1397">
        <v>0.57367970000000001</v>
      </c>
      <c r="AF1397" s="1">
        <v>10.409405</v>
      </c>
      <c r="AG1397" s="1" t="s">
        <v>50</v>
      </c>
      <c r="AH1397" s="1">
        <v>18</v>
      </c>
      <c r="AI1397">
        <v>8978.9243876</v>
      </c>
      <c r="AJ1397" s="1">
        <v>20.3909305</v>
      </c>
      <c r="AK1397">
        <v>9.2469000000000006E-3</v>
      </c>
    </row>
    <row r="1398" spans="1:37" x14ac:dyDescent="0.25">
      <c r="A1398" t="s">
        <v>847</v>
      </c>
      <c r="B1398">
        <v>1008331</v>
      </c>
      <c r="C1398">
        <v>2015</v>
      </c>
      <c r="D1398" t="s">
        <v>43</v>
      </c>
      <c r="E1398" t="s">
        <v>44</v>
      </c>
      <c r="F1398" t="s">
        <v>45</v>
      </c>
      <c r="G1398" s="1" t="s">
        <v>896</v>
      </c>
      <c r="I1398" s="1" t="s">
        <v>47</v>
      </c>
      <c r="J1398" t="s">
        <v>272</v>
      </c>
      <c r="K1398" t="s">
        <v>49</v>
      </c>
      <c r="L1398" s="1">
        <v>640124.15260000003</v>
      </c>
      <c r="M1398">
        <v>80</v>
      </c>
      <c r="N1398">
        <v>40</v>
      </c>
      <c r="O1398">
        <v>42</v>
      </c>
      <c r="P1398">
        <v>0.105489</v>
      </c>
      <c r="Q1398">
        <v>0.105489</v>
      </c>
      <c r="R1398">
        <v>1.7091999999999999E-3</v>
      </c>
      <c r="S1398">
        <v>1.7091999999999999E-3</v>
      </c>
      <c r="T1398" s="1">
        <v>14</v>
      </c>
      <c r="U1398" s="1">
        <v>8</v>
      </c>
      <c r="V1398" s="1">
        <v>0</v>
      </c>
      <c r="W1398" s="1" t="s">
        <v>49</v>
      </c>
      <c r="AC1398" s="1" t="s">
        <v>50</v>
      </c>
      <c r="AD1398" s="1">
        <v>2</v>
      </c>
      <c r="AE1398">
        <v>47.4</v>
      </c>
      <c r="AF1398" s="1">
        <v>914.5</v>
      </c>
      <c r="AG1398" s="1" t="s">
        <v>50</v>
      </c>
      <c r="AH1398" s="1">
        <v>5</v>
      </c>
      <c r="AI1398">
        <v>4029.1</v>
      </c>
      <c r="AJ1398" s="1">
        <v>1</v>
      </c>
      <c r="AK1398">
        <v>0</v>
      </c>
    </row>
    <row r="1399" spans="1:37" x14ac:dyDescent="0.25">
      <c r="A1399" t="s">
        <v>819</v>
      </c>
      <c r="B1399">
        <v>1010294</v>
      </c>
      <c r="C1399">
        <v>2015</v>
      </c>
      <c r="D1399" t="s">
        <v>43</v>
      </c>
      <c r="E1399" t="s">
        <v>44</v>
      </c>
      <c r="F1399" t="s">
        <v>45</v>
      </c>
      <c r="G1399" s="1" t="s">
        <v>896</v>
      </c>
      <c r="I1399" s="1" t="s">
        <v>47</v>
      </c>
      <c r="J1399" t="s">
        <v>137</v>
      </c>
      <c r="K1399" t="s">
        <v>49</v>
      </c>
      <c r="L1399" s="1">
        <v>111816</v>
      </c>
      <c r="M1399">
        <v>85</v>
      </c>
      <c r="N1399">
        <v>45</v>
      </c>
      <c r="O1399">
        <v>40</v>
      </c>
      <c r="P1399">
        <v>5.4640000000000001E-3</v>
      </c>
      <c r="Q1399">
        <v>5.4640000000000001E-3</v>
      </c>
      <c r="R1399">
        <v>0.37139899999999998</v>
      </c>
      <c r="S1399">
        <v>0.37139899999999998</v>
      </c>
      <c r="T1399" s="1">
        <v>39</v>
      </c>
      <c r="U1399" s="1">
        <v>42</v>
      </c>
      <c r="V1399" s="1">
        <v>0</v>
      </c>
      <c r="W1399" s="1" t="s">
        <v>49</v>
      </c>
      <c r="AC1399" s="1" t="s">
        <v>49</v>
      </c>
      <c r="AG1399" s="1" t="s">
        <v>50</v>
      </c>
      <c r="AH1399" s="1">
        <v>42</v>
      </c>
      <c r="AI1399">
        <v>223.77</v>
      </c>
      <c r="AJ1399" s="1">
        <v>0.27</v>
      </c>
      <c r="AK1399">
        <v>2.3499999999999999E-4</v>
      </c>
    </row>
    <row r="1400" spans="1:37" x14ac:dyDescent="0.25">
      <c r="A1400" t="s">
        <v>823</v>
      </c>
      <c r="B1400">
        <v>1008141</v>
      </c>
      <c r="C1400">
        <v>2015</v>
      </c>
      <c r="D1400" t="s">
        <v>43</v>
      </c>
      <c r="E1400" t="s">
        <v>44</v>
      </c>
      <c r="F1400" t="s">
        <v>45</v>
      </c>
      <c r="G1400" s="1" t="s">
        <v>896</v>
      </c>
      <c r="I1400" s="1" t="s">
        <v>47</v>
      </c>
      <c r="J1400" t="s">
        <v>48</v>
      </c>
      <c r="K1400" t="s">
        <v>49</v>
      </c>
      <c r="L1400" s="1">
        <v>652897.45700000005</v>
      </c>
      <c r="M1400">
        <v>85</v>
      </c>
      <c r="N1400">
        <v>50</v>
      </c>
      <c r="O1400">
        <v>42.121670600000002</v>
      </c>
      <c r="P1400">
        <v>0</v>
      </c>
      <c r="Q1400">
        <v>4.705E-3</v>
      </c>
      <c r="R1400">
        <v>0</v>
      </c>
      <c r="S1400">
        <v>0.20505399999999999</v>
      </c>
      <c r="T1400" s="1">
        <v>38</v>
      </c>
      <c r="U1400" s="1">
        <v>46</v>
      </c>
      <c r="V1400" s="1">
        <v>0</v>
      </c>
      <c r="W1400" s="1" t="s">
        <v>49</v>
      </c>
      <c r="AC1400" s="1" t="s">
        <v>50</v>
      </c>
      <c r="AD1400" s="1">
        <v>27</v>
      </c>
      <c r="AE1400">
        <v>2.0406960999999999</v>
      </c>
      <c r="AF1400" s="1">
        <v>32.415330699999998</v>
      </c>
      <c r="AG1400" s="1" t="s">
        <v>50</v>
      </c>
      <c r="AH1400" s="1">
        <v>19</v>
      </c>
      <c r="AI1400">
        <v>4.1746100000000001E-2</v>
      </c>
      <c r="AJ1400" s="1">
        <v>0.66311339999999996</v>
      </c>
      <c r="AK1400">
        <v>2.47665E-2</v>
      </c>
    </row>
    <row r="1401" spans="1:37" x14ac:dyDescent="0.25">
      <c r="A1401" t="s">
        <v>801</v>
      </c>
      <c r="B1401">
        <v>1009707</v>
      </c>
      <c r="C1401">
        <v>2015</v>
      </c>
      <c r="D1401" t="s">
        <v>43</v>
      </c>
      <c r="E1401" t="s">
        <v>44</v>
      </c>
      <c r="F1401" t="s">
        <v>45</v>
      </c>
      <c r="G1401" s="1" t="s">
        <v>896</v>
      </c>
      <c r="I1401" s="1" t="s">
        <v>47</v>
      </c>
      <c r="J1401" t="s">
        <v>54</v>
      </c>
      <c r="K1401" t="s">
        <v>49</v>
      </c>
      <c r="L1401" s="1">
        <v>445159</v>
      </c>
      <c r="M1401">
        <v>98</v>
      </c>
      <c r="N1401">
        <v>20</v>
      </c>
      <c r="O1401">
        <v>43.2</v>
      </c>
      <c r="P1401">
        <v>5.0000000000000001E-3</v>
      </c>
      <c r="Q1401">
        <v>8.0000000000000002E-3</v>
      </c>
      <c r="R1401">
        <v>0.1</v>
      </c>
      <c r="S1401">
        <v>0.5</v>
      </c>
      <c r="T1401" s="1">
        <v>98</v>
      </c>
      <c r="U1401" s="1">
        <v>72</v>
      </c>
      <c r="V1401" s="1">
        <v>0</v>
      </c>
      <c r="W1401" s="1" t="s">
        <v>50</v>
      </c>
      <c r="X1401" s="1">
        <v>11</v>
      </c>
      <c r="Y1401">
        <v>0.54790000000000005</v>
      </c>
      <c r="Z1401">
        <v>4.7029177000000004</v>
      </c>
      <c r="AA1401">
        <v>2.4E-2</v>
      </c>
      <c r="AB1401" s="1">
        <v>0.309</v>
      </c>
      <c r="AC1401" s="1" t="s">
        <v>50</v>
      </c>
      <c r="AD1401" s="1">
        <v>11</v>
      </c>
      <c r="AE1401">
        <v>0.45660000000000001</v>
      </c>
      <c r="AF1401" s="1">
        <v>3.9190999999999998</v>
      </c>
      <c r="AG1401" s="1" t="s">
        <v>50</v>
      </c>
      <c r="AH1401" s="1">
        <v>50</v>
      </c>
      <c r="AI1401">
        <v>98.8</v>
      </c>
      <c r="AJ1401" s="1">
        <v>0.7</v>
      </c>
      <c r="AK1401">
        <v>5.0000000000000001E-3</v>
      </c>
    </row>
    <row r="1402" spans="1:37" x14ac:dyDescent="0.25">
      <c r="A1402" t="s">
        <v>802</v>
      </c>
      <c r="B1402">
        <v>1009434</v>
      </c>
      <c r="C1402">
        <v>2015</v>
      </c>
      <c r="D1402" t="s">
        <v>43</v>
      </c>
      <c r="E1402" t="s">
        <v>44</v>
      </c>
      <c r="F1402" t="s">
        <v>45</v>
      </c>
      <c r="G1402" s="1" t="s">
        <v>896</v>
      </c>
      <c r="I1402" s="1" t="s">
        <v>47</v>
      </c>
      <c r="J1402" t="s">
        <v>86</v>
      </c>
      <c r="K1402" t="s">
        <v>49</v>
      </c>
      <c r="L1402" s="1">
        <v>256115</v>
      </c>
      <c r="M1402">
        <v>97</v>
      </c>
      <c r="N1402">
        <v>89</v>
      </c>
      <c r="O1402">
        <v>40</v>
      </c>
      <c r="P1402">
        <v>2.5568000000000001E-3</v>
      </c>
      <c r="Q1402">
        <v>2.5568000000000001E-3</v>
      </c>
      <c r="R1402">
        <v>0.26491999999999999</v>
      </c>
      <c r="S1402">
        <v>0.26491999999999999</v>
      </c>
      <c r="T1402" s="1">
        <v>36</v>
      </c>
      <c r="U1402" s="1">
        <v>39</v>
      </c>
      <c r="V1402" s="1">
        <v>0</v>
      </c>
      <c r="W1402" s="1" t="s">
        <v>49</v>
      </c>
      <c r="AC1402" s="1" t="s">
        <v>50</v>
      </c>
      <c r="AD1402" s="1">
        <v>27</v>
      </c>
      <c r="AE1402">
        <v>2.55E-5</v>
      </c>
      <c r="AF1402" s="1">
        <v>9.6639999999999996E-4</v>
      </c>
      <c r="AG1402" s="1" t="s">
        <v>50</v>
      </c>
      <c r="AH1402" s="1">
        <v>12</v>
      </c>
      <c r="AI1402">
        <v>0</v>
      </c>
      <c r="AJ1402" s="1">
        <v>0</v>
      </c>
      <c r="AK1402">
        <v>0</v>
      </c>
    </row>
    <row r="1403" spans="1:37" x14ac:dyDescent="0.25">
      <c r="A1403" t="s">
        <v>812</v>
      </c>
      <c r="B1403">
        <v>1009846</v>
      </c>
      <c r="C1403">
        <v>2015</v>
      </c>
      <c r="D1403" t="s">
        <v>43</v>
      </c>
      <c r="E1403" t="s">
        <v>44</v>
      </c>
      <c r="F1403" t="s">
        <v>45</v>
      </c>
      <c r="G1403" s="1" t="s">
        <v>896</v>
      </c>
      <c r="I1403" s="1" t="s">
        <v>62</v>
      </c>
      <c r="K1403" t="s">
        <v>49</v>
      </c>
      <c r="L1403" s="1">
        <v>1176401.6429999999</v>
      </c>
      <c r="M1403">
        <v>84</v>
      </c>
      <c r="N1403">
        <v>32</v>
      </c>
      <c r="O1403">
        <v>30.81</v>
      </c>
      <c r="P1403">
        <v>0.11871</v>
      </c>
      <c r="Q1403">
        <v>0.11871</v>
      </c>
      <c r="R1403">
        <v>0.33823999999999999</v>
      </c>
      <c r="S1403">
        <v>0.33823999999999999</v>
      </c>
      <c r="T1403" s="1">
        <v>150</v>
      </c>
      <c r="U1403" s="1">
        <v>12</v>
      </c>
      <c r="V1403" s="1">
        <v>8</v>
      </c>
      <c r="W1403" s="1" t="s">
        <v>49</v>
      </c>
      <c r="AC1403" s="1" t="s">
        <v>50</v>
      </c>
      <c r="AD1403" s="1">
        <v>4</v>
      </c>
      <c r="AE1403">
        <v>0</v>
      </c>
      <c r="AF1403" s="1">
        <v>1.6327999999999999E-2</v>
      </c>
      <c r="AG1403" s="1" t="s">
        <v>50</v>
      </c>
      <c r="AH1403" s="1">
        <v>8</v>
      </c>
      <c r="AI1403">
        <v>77.4863632</v>
      </c>
      <c r="AJ1403" s="1">
        <v>1.91E-3</v>
      </c>
      <c r="AK1403">
        <v>6.1099999999999994E-5</v>
      </c>
    </row>
    <row r="1404" spans="1:37" x14ac:dyDescent="0.25">
      <c r="A1404" t="s">
        <v>868</v>
      </c>
      <c r="B1404">
        <v>1009788</v>
      </c>
      <c r="C1404">
        <v>2015</v>
      </c>
      <c r="D1404" t="s">
        <v>43</v>
      </c>
      <c r="E1404" t="s">
        <v>44</v>
      </c>
      <c r="F1404" t="s">
        <v>45</v>
      </c>
      <c r="G1404" s="1" t="s">
        <v>896</v>
      </c>
      <c r="I1404" s="1" t="s">
        <v>47</v>
      </c>
      <c r="J1404" t="s">
        <v>869</v>
      </c>
      <c r="K1404" t="s">
        <v>49</v>
      </c>
      <c r="L1404" s="1">
        <v>85410</v>
      </c>
      <c r="M1404">
        <v>108</v>
      </c>
      <c r="N1404">
        <v>20</v>
      </c>
      <c r="O1404">
        <v>43.36</v>
      </c>
      <c r="P1404">
        <v>4.0899999999999999E-3</v>
      </c>
      <c r="Q1404">
        <v>9.41E-3</v>
      </c>
      <c r="R1404">
        <v>0.14757000000000001</v>
      </c>
      <c r="S1404">
        <v>0.57707799999999998</v>
      </c>
      <c r="T1404" s="1">
        <v>12</v>
      </c>
      <c r="U1404" s="1">
        <v>18</v>
      </c>
      <c r="V1404" s="1">
        <v>0</v>
      </c>
      <c r="W1404" s="1" t="s">
        <v>49</v>
      </c>
      <c r="AC1404" s="1" t="s">
        <v>50</v>
      </c>
      <c r="AD1404" s="1">
        <v>18</v>
      </c>
      <c r="AE1404">
        <v>0.5</v>
      </c>
      <c r="AF1404" s="1">
        <v>3.09</v>
      </c>
      <c r="AG1404" s="1" t="s">
        <v>49</v>
      </c>
    </row>
    <row r="1405" spans="1:37" x14ac:dyDescent="0.25">
      <c r="A1405" t="s">
        <v>742</v>
      </c>
      <c r="B1405">
        <v>1009813</v>
      </c>
      <c r="C1405">
        <v>2015</v>
      </c>
      <c r="D1405" t="s">
        <v>43</v>
      </c>
      <c r="E1405" t="s">
        <v>44</v>
      </c>
      <c r="F1405" t="s">
        <v>45</v>
      </c>
      <c r="G1405" s="1" t="s">
        <v>896</v>
      </c>
      <c r="I1405" s="1" t="s">
        <v>47</v>
      </c>
      <c r="J1405" t="s">
        <v>48</v>
      </c>
      <c r="K1405" t="s">
        <v>49</v>
      </c>
      <c r="L1405" s="1">
        <v>60345</v>
      </c>
      <c r="M1405">
        <v>120</v>
      </c>
      <c r="N1405">
        <v>30</v>
      </c>
      <c r="O1405">
        <v>43</v>
      </c>
      <c r="P1405">
        <v>6.2399999999999999E-3</v>
      </c>
      <c r="Q1405">
        <v>6.2399999999999999E-3</v>
      </c>
      <c r="R1405">
        <v>5.2999999999999999E-2</v>
      </c>
      <c r="S1405">
        <v>0.126</v>
      </c>
      <c r="T1405" s="1">
        <v>1</v>
      </c>
      <c r="U1405" s="1">
        <v>51</v>
      </c>
      <c r="V1405" s="1">
        <v>0</v>
      </c>
      <c r="W1405" s="1" t="s">
        <v>49</v>
      </c>
      <c r="AC1405" s="1" t="s">
        <v>50</v>
      </c>
      <c r="AD1405" s="1">
        <v>51</v>
      </c>
      <c r="AE1405">
        <v>0.34</v>
      </c>
      <c r="AF1405" s="1">
        <v>3.2</v>
      </c>
      <c r="AG1405" s="1" t="s">
        <v>49</v>
      </c>
    </row>
    <row r="1406" spans="1:37" x14ac:dyDescent="0.25">
      <c r="A1406" t="s">
        <v>804</v>
      </c>
      <c r="B1406">
        <v>1011846</v>
      </c>
      <c r="C1406">
        <v>2015</v>
      </c>
      <c r="D1406" t="s">
        <v>43</v>
      </c>
      <c r="E1406" t="s">
        <v>44</v>
      </c>
      <c r="F1406" t="s">
        <v>45</v>
      </c>
      <c r="G1406" s="1" t="s">
        <v>896</v>
      </c>
      <c r="I1406" s="1" t="s">
        <v>62</v>
      </c>
      <c r="K1406" t="s">
        <v>49</v>
      </c>
      <c r="L1406" s="1">
        <v>403127</v>
      </c>
      <c r="M1406">
        <v>110</v>
      </c>
      <c r="N1406">
        <v>120.9090909</v>
      </c>
      <c r="O1406">
        <v>42</v>
      </c>
      <c r="P1406">
        <v>1.0775E-2</v>
      </c>
      <c r="Q1406">
        <v>1.0775E-2</v>
      </c>
      <c r="R1406">
        <v>0.32</v>
      </c>
      <c r="S1406">
        <v>0.32</v>
      </c>
      <c r="T1406" s="1">
        <v>59</v>
      </c>
      <c r="U1406" s="1">
        <v>88</v>
      </c>
      <c r="V1406" s="1">
        <v>2</v>
      </c>
      <c r="W1406" s="1" t="s">
        <v>50</v>
      </c>
      <c r="X1406" s="1">
        <v>6</v>
      </c>
      <c r="Y1406">
        <v>0</v>
      </c>
      <c r="Z1406">
        <v>1.5782716000000001</v>
      </c>
      <c r="AA1406">
        <v>1.2999999999999999E-3</v>
      </c>
      <c r="AB1406" s="1">
        <v>8.3066899999999999E-2</v>
      </c>
      <c r="AC1406" s="1" t="s">
        <v>50</v>
      </c>
      <c r="AD1406" s="1">
        <v>32</v>
      </c>
      <c r="AE1406">
        <v>2.2782699999999999E-2</v>
      </c>
      <c r="AF1406" s="1">
        <v>1.8599332</v>
      </c>
      <c r="AG1406" s="1" t="s">
        <v>50</v>
      </c>
      <c r="AH1406" s="1">
        <v>9</v>
      </c>
      <c r="AI1406">
        <v>3.5769799999999997E-2</v>
      </c>
      <c r="AJ1406" s="1">
        <v>1.2239999999999999E-4</v>
      </c>
      <c r="AK1406">
        <v>9.9999999999999995E-8</v>
      </c>
    </row>
    <row r="1407" spans="1:37" x14ac:dyDescent="0.25">
      <c r="A1407" t="s">
        <v>805</v>
      </c>
      <c r="B1407">
        <v>1011555</v>
      </c>
      <c r="C1407">
        <v>2015</v>
      </c>
      <c r="D1407" t="s">
        <v>43</v>
      </c>
      <c r="E1407" t="s">
        <v>44</v>
      </c>
      <c r="F1407" t="s">
        <v>45</v>
      </c>
      <c r="G1407" s="1" t="s">
        <v>896</v>
      </c>
      <c r="I1407" s="1" t="s">
        <v>62</v>
      </c>
      <c r="K1407" t="s">
        <v>49</v>
      </c>
      <c r="L1407" s="1">
        <v>47048.5</v>
      </c>
      <c r="M1407">
        <v>127</v>
      </c>
      <c r="N1407">
        <v>44</v>
      </c>
      <c r="O1407">
        <v>37</v>
      </c>
      <c r="P1407">
        <v>2.9629999999999999E-3</v>
      </c>
      <c r="Q1407">
        <v>2.9629999999999999E-3</v>
      </c>
      <c r="R1407">
        <v>0.46414800000000001</v>
      </c>
      <c r="S1407">
        <v>0.46414800000000001</v>
      </c>
      <c r="T1407" s="1">
        <v>2</v>
      </c>
      <c r="U1407" s="1">
        <v>7</v>
      </c>
      <c r="V1407" s="1">
        <v>0</v>
      </c>
      <c r="W1407" s="1" t="s">
        <v>49</v>
      </c>
      <c r="AC1407" s="1" t="s">
        <v>50</v>
      </c>
      <c r="AD1407" s="1">
        <v>7</v>
      </c>
      <c r="AE1407">
        <v>6.2883700000000001E-2</v>
      </c>
      <c r="AF1407" s="1">
        <v>3.595656</v>
      </c>
      <c r="AG1407" s="1" t="s">
        <v>49</v>
      </c>
    </row>
    <row r="1408" spans="1:37" x14ac:dyDescent="0.25">
      <c r="A1408" t="s">
        <v>744</v>
      </c>
      <c r="B1408">
        <v>1008642</v>
      </c>
      <c r="C1408">
        <v>2015</v>
      </c>
      <c r="D1408" t="s">
        <v>43</v>
      </c>
      <c r="E1408" t="s">
        <v>44</v>
      </c>
      <c r="F1408" t="s">
        <v>45</v>
      </c>
      <c r="G1408" s="1" t="s">
        <v>896</v>
      </c>
      <c r="I1408" s="1" t="s">
        <v>62</v>
      </c>
      <c r="K1408" t="s">
        <v>49</v>
      </c>
      <c r="L1408" s="1">
        <v>15210.71</v>
      </c>
      <c r="M1408">
        <v>128.32599999999999</v>
      </c>
      <c r="N1408">
        <v>111.74</v>
      </c>
      <c r="O1408">
        <v>39.4</v>
      </c>
      <c r="P1408">
        <v>8.0649999999999993E-3</v>
      </c>
      <c r="Q1408">
        <v>8.0649999999999993E-3</v>
      </c>
      <c r="R1408">
        <v>0.178091</v>
      </c>
      <c r="S1408">
        <v>0.178091</v>
      </c>
      <c r="T1408" s="1">
        <v>5</v>
      </c>
      <c r="U1408" s="1">
        <v>4</v>
      </c>
      <c r="V1408" s="1">
        <v>2</v>
      </c>
      <c r="W1408" s="1" t="s">
        <v>49</v>
      </c>
      <c r="AC1408" s="1" t="s">
        <v>50</v>
      </c>
      <c r="AD1408" s="1">
        <v>4</v>
      </c>
      <c r="AE1408">
        <v>0.2</v>
      </c>
      <c r="AF1408" s="1">
        <v>1.31</v>
      </c>
      <c r="AG1408" s="1" t="s">
        <v>49</v>
      </c>
    </row>
    <row r="1409" spans="1:37" x14ac:dyDescent="0.25">
      <c r="A1409" t="s">
        <v>806</v>
      </c>
      <c r="B1409">
        <v>1008836</v>
      </c>
      <c r="C1409">
        <v>2015</v>
      </c>
      <c r="D1409" t="s">
        <v>43</v>
      </c>
      <c r="E1409" t="s">
        <v>44</v>
      </c>
      <c r="F1409" t="s">
        <v>45</v>
      </c>
      <c r="G1409" s="1" t="s">
        <v>896</v>
      </c>
      <c r="I1409" s="1" t="s">
        <v>62</v>
      </c>
      <c r="K1409" t="s">
        <v>49</v>
      </c>
      <c r="L1409" s="1">
        <v>6110086</v>
      </c>
      <c r="M1409">
        <v>80</v>
      </c>
      <c r="N1409">
        <v>50</v>
      </c>
      <c r="O1409">
        <v>40.269459500000004</v>
      </c>
      <c r="P1409">
        <v>1E-3</v>
      </c>
      <c r="Q1409">
        <v>5.4999999999999997E-3</v>
      </c>
      <c r="R1409">
        <v>0.68030000000000002</v>
      </c>
      <c r="S1409">
        <v>0.78969999999999996</v>
      </c>
      <c r="T1409" s="1">
        <v>428</v>
      </c>
      <c r="U1409" s="1">
        <v>263</v>
      </c>
      <c r="V1409" s="1">
        <v>0</v>
      </c>
      <c r="W1409" s="1" t="s">
        <v>50</v>
      </c>
      <c r="X1409" s="1">
        <v>4</v>
      </c>
      <c r="Y1409">
        <v>12.0939017</v>
      </c>
      <c r="Z1409">
        <v>21.783155600000001</v>
      </c>
      <c r="AA1409">
        <v>0.61216210000000004</v>
      </c>
      <c r="AB1409" s="1">
        <v>1.1027057</v>
      </c>
      <c r="AC1409" s="1" t="s">
        <v>50</v>
      </c>
      <c r="AD1409" s="1">
        <v>28</v>
      </c>
      <c r="AE1409">
        <v>4.5415827999999996</v>
      </c>
      <c r="AF1409" s="1">
        <v>8.4351944000000003</v>
      </c>
      <c r="AG1409" s="1" t="s">
        <v>50</v>
      </c>
      <c r="AH1409" s="1">
        <v>150</v>
      </c>
      <c r="AI1409">
        <v>9.3247E-3</v>
      </c>
      <c r="AJ1409" s="1">
        <v>6.4437900000000006E-2</v>
      </c>
      <c r="AK1409">
        <v>4.5000000000000001E-6</v>
      </c>
    </row>
    <row r="1410" spans="1:37" x14ac:dyDescent="0.25">
      <c r="A1410" t="s">
        <v>491</v>
      </c>
      <c r="B1410">
        <v>1008290</v>
      </c>
      <c r="C1410">
        <v>2015</v>
      </c>
      <c r="D1410" t="s">
        <v>43</v>
      </c>
      <c r="E1410" t="s">
        <v>44</v>
      </c>
      <c r="F1410" t="s">
        <v>45</v>
      </c>
      <c r="G1410" s="1" t="s">
        <v>898</v>
      </c>
      <c r="I1410" s="1" t="s">
        <v>62</v>
      </c>
      <c r="K1410" t="s">
        <v>49</v>
      </c>
      <c r="L1410" s="1">
        <v>11440</v>
      </c>
      <c r="M1410">
        <v>93.13</v>
      </c>
      <c r="N1410">
        <v>24.58</v>
      </c>
      <c r="O1410">
        <v>70.06</v>
      </c>
      <c r="P1410">
        <v>4.6299999999999996E-3</v>
      </c>
      <c r="Q1410">
        <v>4.6299999999999996E-3</v>
      </c>
      <c r="R1410">
        <v>0.31675999999999999</v>
      </c>
      <c r="S1410">
        <v>0.31675999999999999</v>
      </c>
      <c r="T1410" s="1">
        <v>1</v>
      </c>
      <c r="U1410" s="1">
        <v>4</v>
      </c>
      <c r="V1410" s="1">
        <v>4</v>
      </c>
      <c r="W1410" s="1" t="s">
        <v>49</v>
      </c>
      <c r="AC1410" s="1" t="s">
        <v>49</v>
      </c>
      <c r="AG1410" s="1" t="s">
        <v>50</v>
      </c>
      <c r="AH1410" s="1">
        <v>4</v>
      </c>
      <c r="AI1410">
        <v>15.01873</v>
      </c>
      <c r="AJ1410" s="1">
        <v>3.5839999999999997E-2</v>
      </c>
      <c r="AK1410">
        <v>3.0000000000000001E-5</v>
      </c>
    </row>
    <row r="1411" spans="1:37" x14ac:dyDescent="0.25">
      <c r="A1411" t="s">
        <v>823</v>
      </c>
      <c r="B1411">
        <v>1008141</v>
      </c>
      <c r="C1411">
        <v>2015</v>
      </c>
      <c r="D1411" t="s">
        <v>43</v>
      </c>
      <c r="E1411" t="s">
        <v>44</v>
      </c>
      <c r="F1411" t="s">
        <v>45</v>
      </c>
      <c r="G1411" s="1" t="s">
        <v>898</v>
      </c>
      <c r="I1411" s="1" t="s">
        <v>47</v>
      </c>
      <c r="J1411" t="s">
        <v>48</v>
      </c>
      <c r="K1411" t="s">
        <v>49</v>
      </c>
      <c r="L1411" s="1">
        <v>78893.327000000005</v>
      </c>
      <c r="M1411">
        <v>85</v>
      </c>
      <c r="N1411">
        <v>50</v>
      </c>
      <c r="O1411">
        <v>31.614142900000001</v>
      </c>
      <c r="P1411">
        <v>0</v>
      </c>
      <c r="Q1411">
        <v>0.77870700000000004</v>
      </c>
      <c r="R1411">
        <v>0</v>
      </c>
      <c r="S1411">
        <v>2.6894000000000001E-2</v>
      </c>
      <c r="T1411" s="1">
        <v>9</v>
      </c>
      <c r="U1411" s="1">
        <v>4</v>
      </c>
      <c r="V1411" s="1">
        <v>1</v>
      </c>
      <c r="W1411" s="1" t="s">
        <v>50</v>
      </c>
      <c r="X1411" s="1">
        <v>4</v>
      </c>
      <c r="Y1411">
        <v>56.389150000000001</v>
      </c>
      <c r="Z1411">
        <v>0.70299999999999996</v>
      </c>
      <c r="AA1411">
        <v>2.9678499999999999</v>
      </c>
      <c r="AB1411" s="1">
        <v>3.6999999999999998E-2</v>
      </c>
      <c r="AC1411" s="1" t="s">
        <v>49</v>
      </c>
      <c r="AG1411" s="1" t="s">
        <v>49</v>
      </c>
    </row>
    <row r="1412" spans="1:37" x14ac:dyDescent="0.25">
      <c r="A1412" t="s">
        <v>793</v>
      </c>
      <c r="B1412">
        <v>1009391</v>
      </c>
      <c r="C1412">
        <v>2015</v>
      </c>
      <c r="D1412" t="s">
        <v>43</v>
      </c>
      <c r="E1412" t="s">
        <v>44</v>
      </c>
      <c r="F1412" t="s">
        <v>45</v>
      </c>
      <c r="G1412" s="1" t="s">
        <v>899</v>
      </c>
      <c r="I1412" s="1" t="s">
        <v>62</v>
      </c>
      <c r="K1412" t="s">
        <v>49</v>
      </c>
      <c r="L1412" s="1">
        <v>919886.52150000003</v>
      </c>
      <c r="M1412">
        <v>70.888888899999998</v>
      </c>
      <c r="N1412">
        <v>37.222222199999997</v>
      </c>
      <c r="O1412">
        <v>34.799999999999997</v>
      </c>
      <c r="P1412">
        <v>0.17571200000000001</v>
      </c>
      <c r="Q1412">
        <v>0.17571200000000001</v>
      </c>
      <c r="R1412">
        <v>0.23605799999999999</v>
      </c>
      <c r="S1412">
        <v>0.23605799999999999</v>
      </c>
      <c r="T1412" s="1">
        <v>141</v>
      </c>
      <c r="U1412" s="1">
        <v>19</v>
      </c>
      <c r="V1412" s="1">
        <v>18</v>
      </c>
      <c r="W1412" s="1" t="s">
        <v>50</v>
      </c>
      <c r="X1412" s="1">
        <v>12</v>
      </c>
      <c r="Y1412">
        <v>49.399326100000003</v>
      </c>
      <c r="Z1412">
        <v>24.224444699999999</v>
      </c>
      <c r="AA1412">
        <v>1.0081484999999999</v>
      </c>
      <c r="AB1412" s="1">
        <v>0.49437589999999998</v>
      </c>
      <c r="AC1412" s="1" t="s">
        <v>50</v>
      </c>
      <c r="AD1412" s="1">
        <v>1</v>
      </c>
      <c r="AE1412">
        <v>2.2146214</v>
      </c>
      <c r="AF1412" s="1">
        <v>1.0860061999999999</v>
      </c>
      <c r="AG1412" s="1" t="s">
        <v>50</v>
      </c>
      <c r="AH1412" s="1">
        <v>6</v>
      </c>
      <c r="AI1412">
        <v>44.642041300000002</v>
      </c>
      <c r="AJ1412" s="1">
        <v>3.9776499999999999E-2</v>
      </c>
      <c r="AK1412">
        <v>6.7600000000000003E-5</v>
      </c>
    </row>
    <row r="1413" spans="1:37" x14ac:dyDescent="0.25">
      <c r="A1413" t="s">
        <v>508</v>
      </c>
      <c r="B1413">
        <v>1009718</v>
      </c>
      <c r="C1413">
        <v>2015</v>
      </c>
      <c r="D1413" t="s">
        <v>43</v>
      </c>
      <c r="E1413" t="s">
        <v>44</v>
      </c>
      <c r="F1413" t="s">
        <v>45</v>
      </c>
      <c r="G1413" s="1" t="s">
        <v>899</v>
      </c>
      <c r="I1413" s="1" t="s">
        <v>62</v>
      </c>
      <c r="K1413" t="s">
        <v>49</v>
      </c>
      <c r="L1413" s="1">
        <v>9373</v>
      </c>
      <c r="M1413">
        <v>78.3</v>
      </c>
      <c r="N1413">
        <v>35</v>
      </c>
      <c r="O1413">
        <v>39.6</v>
      </c>
      <c r="P1413">
        <v>1E-3</v>
      </c>
      <c r="Q1413">
        <v>0.21</v>
      </c>
      <c r="R1413">
        <v>0.3</v>
      </c>
      <c r="S1413">
        <v>0.8</v>
      </c>
      <c r="T1413" s="1">
        <v>4</v>
      </c>
      <c r="U1413" s="1">
        <v>2</v>
      </c>
      <c r="V1413" s="1">
        <v>0</v>
      </c>
      <c r="W1413" s="1" t="s">
        <v>49</v>
      </c>
      <c r="AC1413" s="1" t="s">
        <v>50</v>
      </c>
      <c r="AD1413" s="1">
        <v>2</v>
      </c>
      <c r="AE1413">
        <v>1.30808E-2</v>
      </c>
      <c r="AF1413" s="1">
        <v>0.150725</v>
      </c>
      <c r="AG1413" s="1" t="s">
        <v>49</v>
      </c>
    </row>
    <row r="1414" spans="1:37" x14ac:dyDescent="0.25">
      <c r="A1414" t="s">
        <v>814</v>
      </c>
      <c r="B1414">
        <v>1007037</v>
      </c>
      <c r="C1414">
        <v>2015</v>
      </c>
      <c r="D1414" t="s">
        <v>43</v>
      </c>
      <c r="E1414" t="s">
        <v>44</v>
      </c>
      <c r="F1414" t="s">
        <v>45</v>
      </c>
      <c r="G1414" s="1" t="s">
        <v>899</v>
      </c>
      <c r="I1414" s="1" t="s">
        <v>62</v>
      </c>
      <c r="K1414" t="s">
        <v>49</v>
      </c>
      <c r="L1414" s="1">
        <v>8865.09</v>
      </c>
      <c r="M1414">
        <v>80</v>
      </c>
      <c r="N1414">
        <v>50</v>
      </c>
      <c r="O1414">
        <v>31.5</v>
      </c>
      <c r="P1414">
        <v>0.01</v>
      </c>
      <c r="Q1414">
        <v>0.01</v>
      </c>
      <c r="R1414">
        <v>0.69699999999999995</v>
      </c>
      <c r="S1414">
        <v>0.69699999999999995</v>
      </c>
      <c r="T1414" s="1">
        <v>4</v>
      </c>
      <c r="U1414" s="1">
        <v>2</v>
      </c>
      <c r="V1414" s="1">
        <v>0</v>
      </c>
      <c r="W1414" s="1" t="s">
        <v>49</v>
      </c>
      <c r="AC1414" s="1" t="s">
        <v>50</v>
      </c>
      <c r="AD1414" s="1">
        <v>2</v>
      </c>
      <c r="AE1414">
        <v>5.00916E-2</v>
      </c>
      <c r="AF1414" s="1">
        <v>0.12011139999999999</v>
      </c>
      <c r="AG1414" s="1" t="s">
        <v>49</v>
      </c>
    </row>
    <row r="1415" spans="1:37" x14ac:dyDescent="0.25">
      <c r="A1415" t="s">
        <v>493</v>
      </c>
      <c r="B1415">
        <v>1008544</v>
      </c>
      <c r="C1415">
        <v>2015</v>
      </c>
      <c r="D1415" t="s">
        <v>43</v>
      </c>
      <c r="E1415" t="s">
        <v>44</v>
      </c>
      <c r="F1415" t="s">
        <v>45</v>
      </c>
      <c r="G1415" s="1" t="s">
        <v>899</v>
      </c>
      <c r="I1415" s="1" t="s">
        <v>47</v>
      </c>
      <c r="J1415" t="s">
        <v>86</v>
      </c>
      <c r="K1415" t="s">
        <v>49</v>
      </c>
      <c r="L1415" s="1">
        <v>73959.471900000004</v>
      </c>
      <c r="M1415">
        <v>99</v>
      </c>
      <c r="N1415">
        <v>19</v>
      </c>
      <c r="O1415">
        <v>27.64</v>
      </c>
      <c r="P1415">
        <v>2E-3</v>
      </c>
      <c r="Q1415">
        <v>3.3000000000000002E-2</v>
      </c>
      <c r="R1415">
        <v>0.10199999999999999</v>
      </c>
      <c r="S1415">
        <v>0.155</v>
      </c>
      <c r="T1415" s="1">
        <v>2</v>
      </c>
      <c r="U1415" s="1">
        <v>6</v>
      </c>
      <c r="V1415" s="1">
        <v>0</v>
      </c>
      <c r="W1415" s="1" t="s">
        <v>49</v>
      </c>
      <c r="AC1415" s="1" t="s">
        <v>49</v>
      </c>
      <c r="AG1415" s="1" t="s">
        <v>50</v>
      </c>
      <c r="AH1415" s="1">
        <v>6</v>
      </c>
      <c r="AI1415">
        <v>371.6</v>
      </c>
      <c r="AJ1415" s="1">
        <v>0.2</v>
      </c>
      <c r="AK1415">
        <v>0</v>
      </c>
    </row>
    <row r="1416" spans="1:37" x14ac:dyDescent="0.25">
      <c r="A1416" t="s">
        <v>881</v>
      </c>
      <c r="B1416">
        <v>1008365</v>
      </c>
      <c r="C1416">
        <v>2015</v>
      </c>
      <c r="D1416" t="s">
        <v>43</v>
      </c>
      <c r="E1416" t="s">
        <v>44</v>
      </c>
      <c r="F1416" t="s">
        <v>45</v>
      </c>
      <c r="G1416" s="1" t="s">
        <v>899</v>
      </c>
      <c r="I1416" s="1" t="s">
        <v>47</v>
      </c>
      <c r="J1416" t="s">
        <v>234</v>
      </c>
      <c r="K1416" t="s">
        <v>49</v>
      </c>
      <c r="L1416" s="1">
        <v>4382.8074640000004</v>
      </c>
      <c r="M1416">
        <v>110</v>
      </c>
      <c r="N1416">
        <v>50</v>
      </c>
      <c r="O1416">
        <v>36.799999999999997</v>
      </c>
      <c r="P1416">
        <v>6.8884000000000003E-3</v>
      </c>
      <c r="Q1416">
        <v>6.8884000000000003E-3</v>
      </c>
      <c r="R1416">
        <v>0.1371745</v>
      </c>
      <c r="S1416">
        <v>0.1371745</v>
      </c>
      <c r="T1416" s="1">
        <v>1</v>
      </c>
      <c r="U1416" s="1">
        <v>2</v>
      </c>
      <c r="V1416" s="1">
        <v>0</v>
      </c>
      <c r="W1416" s="1" t="s">
        <v>49</v>
      </c>
      <c r="AC1416" s="1" t="s">
        <v>49</v>
      </c>
      <c r="AG1416" s="1" t="s">
        <v>50</v>
      </c>
      <c r="AH1416" s="1">
        <v>2</v>
      </c>
      <c r="AI1416">
        <v>64.529419200000007</v>
      </c>
      <c r="AJ1416" s="1">
        <v>2.4091000000000001E-2</v>
      </c>
      <c r="AK1416">
        <v>5.6499999999999998E-5</v>
      </c>
    </row>
    <row r="1417" spans="1:37" x14ac:dyDescent="0.25">
      <c r="A1417" t="s">
        <v>823</v>
      </c>
      <c r="B1417">
        <v>1008141</v>
      </c>
      <c r="C1417">
        <v>2015</v>
      </c>
      <c r="D1417" t="s">
        <v>43</v>
      </c>
      <c r="E1417" t="s">
        <v>44</v>
      </c>
      <c r="F1417" t="s">
        <v>45</v>
      </c>
      <c r="G1417" s="1" t="s">
        <v>899</v>
      </c>
      <c r="I1417" s="1" t="s">
        <v>47</v>
      </c>
      <c r="J1417" t="s">
        <v>48</v>
      </c>
      <c r="K1417" t="s">
        <v>49</v>
      </c>
      <c r="L1417" s="1">
        <v>6595862.9029999999</v>
      </c>
      <c r="M1417">
        <v>85</v>
      </c>
      <c r="N1417">
        <v>50</v>
      </c>
      <c r="O1417">
        <v>31.798944299999999</v>
      </c>
      <c r="P1417">
        <v>0</v>
      </c>
      <c r="Q1417">
        <v>0.77870700000000004</v>
      </c>
      <c r="R1417">
        <v>0</v>
      </c>
      <c r="S1417">
        <v>2.6894000000000001E-2</v>
      </c>
      <c r="T1417" s="1">
        <v>653</v>
      </c>
      <c r="U1417" s="1">
        <v>90</v>
      </c>
      <c r="V1417" s="1">
        <v>4</v>
      </c>
      <c r="W1417" s="1" t="s">
        <v>50</v>
      </c>
      <c r="X1417" s="1">
        <v>84</v>
      </c>
      <c r="Y1417">
        <v>4572.4103107999999</v>
      </c>
      <c r="Z1417">
        <v>57.414611000000001</v>
      </c>
      <c r="AA1417">
        <v>240.65317429999999</v>
      </c>
      <c r="AB1417" s="1">
        <v>3.0218216</v>
      </c>
      <c r="AC1417" s="1" t="s">
        <v>50</v>
      </c>
      <c r="AD1417" s="1">
        <v>6</v>
      </c>
      <c r="AE1417">
        <v>36.360315</v>
      </c>
      <c r="AF1417" s="1">
        <v>0.45656740000000001</v>
      </c>
      <c r="AG1417" s="1" t="s">
        <v>49</v>
      </c>
    </row>
    <row r="1418" spans="1:37" x14ac:dyDescent="0.25">
      <c r="A1418" t="s">
        <v>496</v>
      </c>
      <c r="B1418">
        <v>1006884</v>
      </c>
      <c r="C1418">
        <v>2015</v>
      </c>
      <c r="D1418" t="s">
        <v>43</v>
      </c>
      <c r="E1418" t="s">
        <v>44</v>
      </c>
      <c r="F1418" t="s">
        <v>45</v>
      </c>
      <c r="G1418" s="1" t="s">
        <v>899</v>
      </c>
      <c r="I1418" s="1" t="s">
        <v>62</v>
      </c>
      <c r="K1418" t="s">
        <v>49</v>
      </c>
      <c r="L1418" s="1">
        <v>7323</v>
      </c>
      <c r="M1418">
        <v>80</v>
      </c>
      <c r="N1418">
        <v>50</v>
      </c>
      <c r="O1418">
        <v>27</v>
      </c>
      <c r="P1418">
        <v>5.0000000000000001E-3</v>
      </c>
      <c r="Q1418">
        <v>5.0000000000000001E-3</v>
      </c>
      <c r="R1418">
        <v>0.66120000000000001</v>
      </c>
      <c r="S1418">
        <v>0.66120000000000001</v>
      </c>
      <c r="T1418" s="1">
        <v>1</v>
      </c>
      <c r="U1418" s="1">
        <v>2</v>
      </c>
      <c r="V1418" s="1">
        <v>0</v>
      </c>
      <c r="W1418" s="1" t="s">
        <v>49</v>
      </c>
      <c r="AC1418" s="1" t="s">
        <v>50</v>
      </c>
      <c r="AD1418" s="1">
        <v>2</v>
      </c>
      <c r="AE1418">
        <v>4.1116800000000002E-2</v>
      </c>
      <c r="AF1418" s="1">
        <v>0.1060296</v>
      </c>
      <c r="AG1418" s="1" t="s">
        <v>49</v>
      </c>
    </row>
    <row r="1419" spans="1:37" x14ac:dyDescent="0.25">
      <c r="A1419" t="s">
        <v>793</v>
      </c>
      <c r="B1419">
        <v>1009391</v>
      </c>
      <c r="C1419">
        <v>2015</v>
      </c>
      <c r="D1419" t="s">
        <v>43</v>
      </c>
      <c r="E1419" t="s">
        <v>44</v>
      </c>
      <c r="F1419" t="s">
        <v>45</v>
      </c>
      <c r="G1419" s="1" t="s">
        <v>900</v>
      </c>
      <c r="I1419" s="1" t="s">
        <v>62</v>
      </c>
      <c r="K1419" t="s">
        <v>49</v>
      </c>
      <c r="L1419" s="1">
        <v>403655.82299999997</v>
      </c>
      <c r="M1419">
        <v>78.307692299999999</v>
      </c>
      <c r="N1419">
        <v>38.131578900000001</v>
      </c>
      <c r="O1419">
        <v>39.5</v>
      </c>
      <c r="P1419">
        <v>4.1209999999999997E-2</v>
      </c>
      <c r="Q1419">
        <v>4.1209999999999997E-2</v>
      </c>
      <c r="R1419">
        <v>0.46655999999999997</v>
      </c>
      <c r="S1419">
        <v>0.46655999999999997</v>
      </c>
      <c r="T1419" s="1">
        <v>54</v>
      </c>
      <c r="U1419" s="1">
        <v>45</v>
      </c>
      <c r="V1419" s="1">
        <v>33</v>
      </c>
      <c r="W1419" s="1" t="s">
        <v>49</v>
      </c>
      <c r="AC1419" s="1" t="s">
        <v>50</v>
      </c>
      <c r="AD1419" s="1">
        <v>45</v>
      </c>
      <c r="AE1419">
        <v>3.4828695999999999</v>
      </c>
      <c r="AF1419" s="1">
        <v>14.3932083</v>
      </c>
      <c r="AG1419" s="1" t="s">
        <v>49</v>
      </c>
    </row>
    <row r="1420" spans="1:37" x14ac:dyDescent="0.25">
      <c r="A1420" t="s">
        <v>508</v>
      </c>
      <c r="B1420">
        <v>1009718</v>
      </c>
      <c r="C1420">
        <v>2015</v>
      </c>
      <c r="D1420" t="s">
        <v>43</v>
      </c>
      <c r="E1420" t="s">
        <v>44</v>
      </c>
      <c r="F1420" t="s">
        <v>45</v>
      </c>
      <c r="G1420" s="1" t="s">
        <v>900</v>
      </c>
      <c r="I1420" s="1" t="s">
        <v>62</v>
      </c>
      <c r="K1420" t="s">
        <v>49</v>
      </c>
      <c r="L1420" s="1">
        <v>5121</v>
      </c>
      <c r="M1420">
        <v>78.3</v>
      </c>
      <c r="N1420">
        <v>35</v>
      </c>
      <c r="O1420">
        <v>39.6</v>
      </c>
      <c r="P1420">
        <v>1E-3</v>
      </c>
      <c r="Q1420">
        <v>0.21</v>
      </c>
      <c r="R1420">
        <v>0.3</v>
      </c>
      <c r="S1420">
        <v>0.8</v>
      </c>
      <c r="T1420" s="1">
        <v>47</v>
      </c>
      <c r="U1420" s="1">
        <v>7</v>
      </c>
      <c r="V1420" s="1">
        <v>0</v>
      </c>
      <c r="W1420" s="1" t="s">
        <v>49</v>
      </c>
      <c r="AC1420" s="1" t="s">
        <v>50</v>
      </c>
      <c r="AD1420" s="1">
        <v>7</v>
      </c>
      <c r="AE1420">
        <v>7.1468E-3</v>
      </c>
      <c r="AF1420" s="1">
        <v>8.2349599999999995E-2</v>
      </c>
      <c r="AG1420" s="1" t="s">
        <v>49</v>
      </c>
    </row>
    <row r="1421" spans="1:37" x14ac:dyDescent="0.25">
      <c r="A1421" t="s">
        <v>814</v>
      </c>
      <c r="B1421">
        <v>1007037</v>
      </c>
      <c r="C1421">
        <v>2015</v>
      </c>
      <c r="D1421" t="s">
        <v>43</v>
      </c>
      <c r="E1421" t="s">
        <v>44</v>
      </c>
      <c r="F1421" t="s">
        <v>45</v>
      </c>
      <c r="G1421" s="1" t="s">
        <v>900</v>
      </c>
      <c r="I1421" s="1" t="s">
        <v>62</v>
      </c>
      <c r="K1421" t="s">
        <v>49</v>
      </c>
      <c r="L1421" s="1">
        <v>8250</v>
      </c>
      <c r="M1421">
        <v>11.428571399999999</v>
      </c>
      <c r="N1421">
        <v>7.1428570999999996</v>
      </c>
      <c r="O1421">
        <v>6.8571429000000004</v>
      </c>
      <c r="P1421">
        <v>0.01</v>
      </c>
      <c r="Q1421">
        <v>0.01</v>
      </c>
      <c r="R1421">
        <v>0.69699999999999995</v>
      </c>
      <c r="S1421">
        <v>0.69699999999999995</v>
      </c>
      <c r="T1421" s="1">
        <v>1</v>
      </c>
      <c r="U1421" s="1">
        <v>3</v>
      </c>
      <c r="V1421" s="1">
        <v>0</v>
      </c>
      <c r="W1421" s="1" t="s">
        <v>49</v>
      </c>
      <c r="AC1421" s="1" t="s">
        <v>50</v>
      </c>
      <c r="AD1421" s="1">
        <v>3</v>
      </c>
      <c r="AE1421">
        <v>0</v>
      </c>
      <c r="AF1421" s="1">
        <v>0</v>
      </c>
      <c r="AG1421" s="1" t="s">
        <v>50</v>
      </c>
      <c r="AH1421" s="1">
        <v>3</v>
      </c>
      <c r="AI1421">
        <v>3.901E-3</v>
      </c>
      <c r="AJ1421" s="1">
        <v>1.1999999999999999E-6</v>
      </c>
      <c r="AK1421">
        <v>4.0000000000000003E-5</v>
      </c>
    </row>
    <row r="1422" spans="1:37" x14ac:dyDescent="0.25">
      <c r="A1422" t="s">
        <v>798</v>
      </c>
      <c r="B1422">
        <v>1011659</v>
      </c>
      <c r="C1422">
        <v>2015</v>
      </c>
      <c r="D1422" t="s">
        <v>43</v>
      </c>
      <c r="E1422" t="s">
        <v>44</v>
      </c>
      <c r="F1422" t="s">
        <v>45</v>
      </c>
      <c r="G1422" s="1" t="s">
        <v>901</v>
      </c>
      <c r="I1422" s="1" t="s">
        <v>47</v>
      </c>
      <c r="J1422" t="s">
        <v>48</v>
      </c>
      <c r="K1422" t="s">
        <v>49</v>
      </c>
      <c r="L1422" s="1">
        <v>486937.79</v>
      </c>
      <c r="M1422">
        <v>40</v>
      </c>
      <c r="N1422">
        <v>98</v>
      </c>
      <c r="O1422">
        <v>51</v>
      </c>
      <c r="P1422">
        <v>7.0500000000000001E-4</v>
      </c>
      <c r="Q1422">
        <v>7.0500000000000001E-4</v>
      </c>
      <c r="R1422">
        <v>0.22705800000000001</v>
      </c>
      <c r="S1422">
        <v>0.22705800000000001</v>
      </c>
      <c r="T1422" s="1">
        <v>357</v>
      </c>
      <c r="U1422" s="1">
        <v>362</v>
      </c>
      <c r="V1422" s="1">
        <v>0</v>
      </c>
      <c r="W1422" s="1" t="s">
        <v>49</v>
      </c>
      <c r="AC1422" s="1" t="s">
        <v>50</v>
      </c>
      <c r="AD1422" s="1">
        <v>362</v>
      </c>
      <c r="AE1422">
        <v>2.1736789999999999</v>
      </c>
      <c r="AF1422" s="1">
        <v>254.7663268</v>
      </c>
      <c r="AG1422" s="1" t="s">
        <v>49</v>
      </c>
    </row>
    <row r="1423" spans="1:37" x14ac:dyDescent="0.25">
      <c r="A1423" t="s">
        <v>818</v>
      </c>
      <c r="B1423">
        <v>1009056</v>
      </c>
      <c r="C1423">
        <v>2015</v>
      </c>
      <c r="D1423" t="s">
        <v>43</v>
      </c>
      <c r="E1423" t="s">
        <v>44</v>
      </c>
      <c r="F1423" t="s">
        <v>45</v>
      </c>
      <c r="G1423" s="1" t="s">
        <v>900</v>
      </c>
      <c r="I1423" s="1" t="s">
        <v>62</v>
      </c>
      <c r="K1423" t="s">
        <v>49</v>
      </c>
      <c r="L1423" s="1">
        <v>89877</v>
      </c>
      <c r="M1423">
        <v>73.5</v>
      </c>
      <c r="N1423">
        <v>36.142857100000001</v>
      </c>
      <c r="O1423">
        <v>44.4896429</v>
      </c>
      <c r="P1423">
        <v>1.473E-4</v>
      </c>
      <c r="Q1423">
        <v>1.473E-4</v>
      </c>
      <c r="R1423">
        <v>8.6764000000000008E-3</v>
      </c>
      <c r="S1423">
        <v>8.6764000000000008E-3</v>
      </c>
      <c r="T1423" s="1">
        <v>19</v>
      </c>
      <c r="U1423" s="1">
        <v>16</v>
      </c>
      <c r="V1423" s="1">
        <v>0</v>
      </c>
      <c r="W1423" s="1" t="s">
        <v>50</v>
      </c>
      <c r="X1423" s="1">
        <v>3</v>
      </c>
      <c r="Y1423">
        <v>779282.88633520005</v>
      </c>
      <c r="Z1423">
        <v>45910344.859154299</v>
      </c>
      <c r="AA1423">
        <v>1.9891945</v>
      </c>
      <c r="AB1423" s="1">
        <v>42.7767859</v>
      </c>
      <c r="AC1423" s="1" t="s">
        <v>50</v>
      </c>
      <c r="AD1423" s="1">
        <v>12</v>
      </c>
      <c r="AE1423">
        <v>2.2433044</v>
      </c>
      <c r="AF1423" s="1">
        <v>48.241311000000003</v>
      </c>
      <c r="AG1423" s="1" t="s">
        <v>50</v>
      </c>
      <c r="AH1423" s="1">
        <v>1</v>
      </c>
      <c r="AI1423">
        <v>460.04715299999998</v>
      </c>
      <c r="AJ1423" s="1">
        <v>1.0974952</v>
      </c>
      <c r="AK1423">
        <v>5.0949999999999997E-4</v>
      </c>
    </row>
    <row r="1424" spans="1:37" x14ac:dyDescent="0.25">
      <c r="A1424" t="s">
        <v>847</v>
      </c>
      <c r="B1424">
        <v>1008331</v>
      </c>
      <c r="C1424">
        <v>2015</v>
      </c>
      <c r="D1424" t="s">
        <v>43</v>
      </c>
      <c r="E1424" t="s">
        <v>44</v>
      </c>
      <c r="F1424" t="s">
        <v>45</v>
      </c>
      <c r="G1424" s="1" t="s">
        <v>900</v>
      </c>
      <c r="I1424" s="1" t="s">
        <v>47</v>
      </c>
      <c r="J1424" t="s">
        <v>272</v>
      </c>
      <c r="K1424" t="s">
        <v>49</v>
      </c>
      <c r="L1424" s="1">
        <v>797829.31469999999</v>
      </c>
      <c r="M1424">
        <v>80</v>
      </c>
      <c r="N1424">
        <v>40</v>
      </c>
      <c r="O1424">
        <v>42</v>
      </c>
      <c r="P1424">
        <v>0.105489</v>
      </c>
      <c r="Q1424">
        <v>0.105489</v>
      </c>
      <c r="R1424">
        <v>1.7091999999999999E-3</v>
      </c>
      <c r="S1424">
        <v>1.7091999999999999E-3</v>
      </c>
      <c r="T1424" s="1">
        <v>22</v>
      </c>
      <c r="U1424" s="1">
        <v>18</v>
      </c>
      <c r="V1424" s="1">
        <v>0</v>
      </c>
      <c r="W1424" s="1" t="s">
        <v>49</v>
      </c>
      <c r="AC1424" s="1" t="s">
        <v>50</v>
      </c>
      <c r="AD1424" s="1">
        <v>1</v>
      </c>
      <c r="AE1424">
        <v>27.6</v>
      </c>
      <c r="AF1424" s="1">
        <v>528.79999999999995</v>
      </c>
      <c r="AG1424" s="1" t="s">
        <v>50</v>
      </c>
      <c r="AH1424" s="1">
        <v>5</v>
      </c>
      <c r="AI1424">
        <v>7465.3</v>
      </c>
      <c r="AJ1424" s="1">
        <v>1.9</v>
      </c>
      <c r="AK1424">
        <v>0</v>
      </c>
    </row>
    <row r="1425" spans="1:37" x14ac:dyDescent="0.25">
      <c r="A1425" t="s">
        <v>800</v>
      </c>
      <c r="B1425">
        <v>1011498</v>
      </c>
      <c r="C1425">
        <v>2015</v>
      </c>
      <c r="D1425" t="s">
        <v>43</v>
      </c>
      <c r="E1425" t="s">
        <v>44</v>
      </c>
      <c r="F1425" t="s">
        <v>45</v>
      </c>
      <c r="G1425" s="1" t="s">
        <v>900</v>
      </c>
      <c r="I1425" s="1" t="s">
        <v>62</v>
      </c>
      <c r="K1425" t="s">
        <v>49</v>
      </c>
      <c r="L1425" s="1">
        <v>100021</v>
      </c>
      <c r="M1425">
        <v>101</v>
      </c>
      <c r="N1425">
        <v>20</v>
      </c>
      <c r="O1425">
        <v>43.4</v>
      </c>
      <c r="P1425">
        <v>0.40079999999999999</v>
      </c>
      <c r="Q1425">
        <v>0.40079999999999999</v>
      </c>
      <c r="R1425">
        <v>1.12E-2</v>
      </c>
      <c r="S1425">
        <v>1.12E-2</v>
      </c>
      <c r="T1425" s="1">
        <v>7</v>
      </c>
      <c r="U1425" s="1">
        <v>15</v>
      </c>
      <c r="V1425" s="1">
        <v>0</v>
      </c>
      <c r="W1425" s="1" t="s">
        <v>49</v>
      </c>
      <c r="AC1425" s="1" t="s">
        <v>50</v>
      </c>
      <c r="AD1425" s="1">
        <v>15</v>
      </c>
      <c r="AE1425">
        <v>0.45469999999999999</v>
      </c>
      <c r="AF1425" s="1">
        <v>5.944</v>
      </c>
      <c r="AG1425" s="1" t="s">
        <v>49</v>
      </c>
    </row>
    <row r="1426" spans="1:37" x14ac:dyDescent="0.25">
      <c r="A1426" t="s">
        <v>881</v>
      </c>
      <c r="B1426">
        <v>1008365</v>
      </c>
      <c r="C1426">
        <v>2015</v>
      </c>
      <c r="D1426" t="s">
        <v>43</v>
      </c>
      <c r="E1426" t="s">
        <v>44</v>
      </c>
      <c r="F1426" t="s">
        <v>45</v>
      </c>
      <c r="G1426" s="1" t="s">
        <v>900</v>
      </c>
      <c r="I1426" s="1" t="s">
        <v>47</v>
      </c>
      <c r="J1426" t="s">
        <v>234</v>
      </c>
      <c r="K1426" t="s">
        <v>49</v>
      </c>
      <c r="L1426" s="1">
        <v>169753.8827785</v>
      </c>
      <c r="M1426">
        <v>53.464636200000001</v>
      </c>
      <c r="N1426">
        <v>37.288173299999997</v>
      </c>
      <c r="O1426">
        <v>43.3160782</v>
      </c>
      <c r="P1426">
        <v>2.5598000000000001E-3</v>
      </c>
      <c r="Q1426">
        <v>0.40439239999999999</v>
      </c>
      <c r="R1426">
        <v>0.1103822</v>
      </c>
      <c r="S1426">
        <v>0.57467449999999998</v>
      </c>
      <c r="T1426" s="1">
        <v>26</v>
      </c>
      <c r="U1426" s="1">
        <v>35</v>
      </c>
      <c r="V1426" s="1">
        <v>0</v>
      </c>
      <c r="W1426" s="1" t="s">
        <v>49</v>
      </c>
      <c r="AC1426" s="1" t="s">
        <v>50</v>
      </c>
      <c r="AD1426" s="1">
        <v>3</v>
      </c>
      <c r="AE1426">
        <v>0.23827419999999999</v>
      </c>
      <c r="AF1426" s="1">
        <v>1.7306404</v>
      </c>
      <c r="AG1426" s="1" t="s">
        <v>50</v>
      </c>
      <c r="AH1426" s="1">
        <v>32</v>
      </c>
      <c r="AI1426">
        <v>623.21349610000004</v>
      </c>
      <c r="AJ1426" s="1">
        <v>0.46370919999999999</v>
      </c>
      <c r="AK1426">
        <v>6.9930000000000003E-4</v>
      </c>
    </row>
    <row r="1427" spans="1:37" x14ac:dyDescent="0.25">
      <c r="A1427" t="s">
        <v>823</v>
      </c>
      <c r="B1427">
        <v>1008141</v>
      </c>
      <c r="C1427">
        <v>2015</v>
      </c>
      <c r="D1427" t="s">
        <v>43</v>
      </c>
      <c r="E1427" t="s">
        <v>44</v>
      </c>
      <c r="F1427" t="s">
        <v>45</v>
      </c>
      <c r="G1427" s="1" t="s">
        <v>900</v>
      </c>
      <c r="I1427" s="1" t="s">
        <v>47</v>
      </c>
      <c r="J1427" t="s">
        <v>48</v>
      </c>
      <c r="K1427" t="s">
        <v>49</v>
      </c>
      <c r="L1427" s="1">
        <v>1039533.448</v>
      </c>
      <c r="M1427">
        <v>85</v>
      </c>
      <c r="N1427">
        <v>50</v>
      </c>
      <c r="O1427">
        <v>41.215094100000002</v>
      </c>
      <c r="P1427">
        <v>0</v>
      </c>
      <c r="Q1427">
        <v>4.28E-3</v>
      </c>
      <c r="R1427">
        <v>0</v>
      </c>
      <c r="S1427">
        <v>0.18104400000000001</v>
      </c>
      <c r="T1427" s="1">
        <v>80</v>
      </c>
      <c r="U1427" s="1">
        <v>73</v>
      </c>
      <c r="V1427" s="1">
        <v>2</v>
      </c>
      <c r="W1427" s="1" t="s">
        <v>49</v>
      </c>
      <c r="AC1427" s="1" t="s">
        <v>50</v>
      </c>
      <c r="AD1427" s="1">
        <v>42</v>
      </c>
      <c r="AE1427">
        <v>3.5173705000000002</v>
      </c>
      <c r="AF1427" s="1">
        <v>54.235152599999999</v>
      </c>
      <c r="AG1427" s="1" t="s">
        <v>50</v>
      </c>
      <c r="AH1427" s="1">
        <v>31</v>
      </c>
      <c r="AI1427">
        <v>6.6712599999999997E-2</v>
      </c>
      <c r="AJ1427" s="1">
        <v>1.0286569000000001</v>
      </c>
      <c r="AK1427">
        <v>3.4860299999999997E-2</v>
      </c>
    </row>
    <row r="1428" spans="1:37" x14ac:dyDescent="0.25">
      <c r="A1428" t="s">
        <v>496</v>
      </c>
      <c r="B1428">
        <v>1006884</v>
      </c>
      <c r="C1428">
        <v>2015</v>
      </c>
      <c r="D1428" t="s">
        <v>43</v>
      </c>
      <c r="E1428" t="s">
        <v>44</v>
      </c>
      <c r="F1428" t="s">
        <v>45</v>
      </c>
      <c r="G1428" s="1" t="s">
        <v>900</v>
      </c>
      <c r="I1428" s="1" t="s">
        <v>62</v>
      </c>
      <c r="K1428" t="s">
        <v>49</v>
      </c>
      <c r="L1428" s="1">
        <v>14479</v>
      </c>
      <c r="M1428">
        <v>80</v>
      </c>
      <c r="N1428">
        <v>50</v>
      </c>
      <c r="O1428">
        <v>31.75</v>
      </c>
      <c r="P1428">
        <v>4.1999999999999997E-3</v>
      </c>
      <c r="Q1428">
        <v>7.0000000000000001E-3</v>
      </c>
      <c r="R1428">
        <v>0.61660000000000004</v>
      </c>
      <c r="S1428">
        <v>0.70499999999999996</v>
      </c>
      <c r="T1428" s="1">
        <v>10</v>
      </c>
      <c r="U1428" s="1">
        <v>17</v>
      </c>
      <c r="V1428" s="1">
        <v>0</v>
      </c>
      <c r="W1428" s="1" t="s">
        <v>49</v>
      </c>
      <c r="AC1428" s="1" t="s">
        <v>50</v>
      </c>
      <c r="AD1428" s="1">
        <v>7</v>
      </c>
      <c r="AE1428">
        <v>8.15332E-2</v>
      </c>
      <c r="AF1428" s="1">
        <v>0.22265599999999999</v>
      </c>
      <c r="AG1428" s="1" t="s">
        <v>49</v>
      </c>
    </row>
    <row r="1429" spans="1:37" x14ac:dyDescent="0.25">
      <c r="A1429" t="s">
        <v>802</v>
      </c>
      <c r="B1429">
        <v>1009434</v>
      </c>
      <c r="C1429">
        <v>2015</v>
      </c>
      <c r="D1429" t="s">
        <v>43</v>
      </c>
      <c r="E1429" t="s">
        <v>44</v>
      </c>
      <c r="F1429" t="s">
        <v>45</v>
      </c>
      <c r="G1429" s="1" t="s">
        <v>900</v>
      </c>
      <c r="I1429" s="1" t="s">
        <v>47</v>
      </c>
      <c r="J1429" t="s">
        <v>86</v>
      </c>
      <c r="K1429" t="s">
        <v>49</v>
      </c>
      <c r="L1429" s="1">
        <v>283583</v>
      </c>
      <c r="M1429">
        <v>97</v>
      </c>
      <c r="N1429">
        <v>89</v>
      </c>
      <c r="O1429">
        <v>40</v>
      </c>
      <c r="P1429">
        <v>2.5568000000000001E-3</v>
      </c>
      <c r="Q1429">
        <v>2.5568000000000001E-3</v>
      </c>
      <c r="R1429">
        <v>0.26491999999999999</v>
      </c>
      <c r="S1429">
        <v>0.26491999999999999</v>
      </c>
      <c r="T1429" s="1">
        <v>37</v>
      </c>
      <c r="U1429" s="1">
        <v>65</v>
      </c>
      <c r="V1429" s="1">
        <v>0</v>
      </c>
      <c r="W1429" s="1" t="s">
        <v>50</v>
      </c>
      <c r="X1429" s="1">
        <v>57</v>
      </c>
      <c r="Y1429">
        <v>1.88E-5</v>
      </c>
      <c r="Z1429">
        <v>7.1190000000000001E-4</v>
      </c>
      <c r="AA1429">
        <v>0</v>
      </c>
      <c r="AB1429" s="1">
        <v>0</v>
      </c>
      <c r="AC1429" s="1" t="s">
        <v>50</v>
      </c>
      <c r="AD1429" s="1">
        <v>1</v>
      </c>
      <c r="AE1429">
        <v>1.34E-5</v>
      </c>
      <c r="AF1429" s="1">
        <v>5.0520000000000003E-4</v>
      </c>
      <c r="AG1429" s="1" t="s">
        <v>50</v>
      </c>
      <c r="AH1429" s="1">
        <v>56</v>
      </c>
      <c r="AI1429">
        <v>0.5</v>
      </c>
      <c r="AJ1429" s="1">
        <v>0</v>
      </c>
      <c r="AK1429">
        <v>0</v>
      </c>
    </row>
    <row r="1430" spans="1:37" x14ac:dyDescent="0.25">
      <c r="A1430" t="s">
        <v>812</v>
      </c>
      <c r="B1430">
        <v>1009846</v>
      </c>
      <c r="C1430">
        <v>2015</v>
      </c>
      <c r="D1430" t="s">
        <v>43</v>
      </c>
      <c r="E1430" t="s">
        <v>44</v>
      </c>
      <c r="F1430" t="s">
        <v>45</v>
      </c>
      <c r="G1430" s="1" t="s">
        <v>900</v>
      </c>
      <c r="I1430" s="1" t="s">
        <v>62</v>
      </c>
      <c r="K1430" t="s">
        <v>49</v>
      </c>
      <c r="L1430" s="1">
        <v>864846.549</v>
      </c>
      <c r="M1430">
        <v>84</v>
      </c>
      <c r="N1430">
        <v>32</v>
      </c>
      <c r="O1430">
        <v>30.81</v>
      </c>
      <c r="P1430">
        <v>0.11871</v>
      </c>
      <c r="Q1430">
        <v>0.11871</v>
      </c>
      <c r="R1430">
        <v>0.33823999999999999</v>
      </c>
      <c r="S1430">
        <v>0.33823999999999999</v>
      </c>
      <c r="T1430" s="1">
        <v>168</v>
      </c>
      <c r="U1430" s="1">
        <v>40</v>
      </c>
      <c r="V1430" s="1">
        <v>27</v>
      </c>
      <c r="W1430" s="1" t="s">
        <v>49</v>
      </c>
      <c r="AC1430" s="1" t="s">
        <v>50</v>
      </c>
      <c r="AD1430" s="1">
        <v>27</v>
      </c>
      <c r="AE1430">
        <v>0</v>
      </c>
      <c r="AF1430" s="1">
        <v>7.3476100000000003E-2</v>
      </c>
      <c r="AG1430" s="1" t="s">
        <v>50</v>
      </c>
      <c r="AH1430" s="1">
        <v>13</v>
      </c>
      <c r="AI1430">
        <v>26.9260907</v>
      </c>
      <c r="AJ1430" s="1">
        <v>9.9999999999999995E-8</v>
      </c>
      <c r="AK1430">
        <v>1.52E-5</v>
      </c>
    </row>
    <row r="1431" spans="1:37" x14ac:dyDescent="0.25">
      <c r="A1431" t="s">
        <v>868</v>
      </c>
      <c r="B1431">
        <v>1009788</v>
      </c>
      <c r="C1431">
        <v>2015</v>
      </c>
      <c r="D1431" t="s">
        <v>43</v>
      </c>
      <c r="E1431" t="s">
        <v>44</v>
      </c>
      <c r="F1431" t="s">
        <v>45</v>
      </c>
      <c r="G1431" s="1" t="s">
        <v>900</v>
      </c>
      <c r="I1431" s="1" t="s">
        <v>47</v>
      </c>
      <c r="J1431" t="s">
        <v>869</v>
      </c>
      <c r="K1431" t="s">
        <v>49</v>
      </c>
      <c r="L1431" s="1">
        <v>12410</v>
      </c>
      <c r="M1431">
        <v>50</v>
      </c>
      <c r="N1431">
        <v>79</v>
      </c>
      <c r="O1431">
        <v>48</v>
      </c>
      <c r="P1431">
        <v>4.2969999999999996E-3</v>
      </c>
      <c r="Q1431">
        <v>5.4879999999999998E-3</v>
      </c>
      <c r="R1431">
        <v>0.66700000000000004</v>
      </c>
      <c r="S1431">
        <v>0.70570999999999995</v>
      </c>
      <c r="T1431" s="1">
        <v>2</v>
      </c>
      <c r="U1431" s="1">
        <v>4</v>
      </c>
      <c r="V1431" s="1">
        <v>0</v>
      </c>
      <c r="W1431" s="1" t="s">
        <v>49</v>
      </c>
      <c r="AC1431" s="1" t="s">
        <v>50</v>
      </c>
      <c r="AD1431" s="1">
        <v>4</v>
      </c>
      <c r="AE1431">
        <v>0.1</v>
      </c>
      <c r="AF1431" s="1">
        <v>1.32</v>
      </c>
      <c r="AG1431" s="1" t="s">
        <v>49</v>
      </c>
    </row>
    <row r="1432" spans="1:37" x14ac:dyDescent="0.25">
      <c r="A1432" t="s">
        <v>803</v>
      </c>
      <c r="B1432">
        <v>1011735</v>
      </c>
      <c r="C1432">
        <v>2015</v>
      </c>
      <c r="D1432" t="s">
        <v>43</v>
      </c>
      <c r="E1432" t="s">
        <v>44</v>
      </c>
      <c r="F1432" t="s">
        <v>45</v>
      </c>
      <c r="G1432" s="1" t="s">
        <v>900</v>
      </c>
      <c r="I1432" s="1" t="s">
        <v>47</v>
      </c>
      <c r="J1432" t="s">
        <v>72</v>
      </c>
      <c r="K1432" t="s">
        <v>49</v>
      </c>
      <c r="L1432" s="1">
        <v>6773.57</v>
      </c>
      <c r="M1432">
        <v>70</v>
      </c>
      <c r="N1432">
        <v>5</v>
      </c>
      <c r="O1432">
        <v>49</v>
      </c>
      <c r="P1432">
        <v>0</v>
      </c>
      <c r="Q1432">
        <v>0</v>
      </c>
      <c r="R1432">
        <v>0</v>
      </c>
      <c r="S1432">
        <v>0</v>
      </c>
      <c r="T1432" s="1">
        <v>4</v>
      </c>
      <c r="U1432" s="1">
        <v>5</v>
      </c>
      <c r="V1432" s="1">
        <v>5</v>
      </c>
      <c r="W1432" s="1" t="s">
        <v>49</v>
      </c>
      <c r="AC1432" s="1" t="s">
        <v>50</v>
      </c>
      <c r="AD1432" s="1">
        <v>2</v>
      </c>
      <c r="AE1432">
        <v>0</v>
      </c>
      <c r="AF1432" s="1">
        <v>0</v>
      </c>
      <c r="AG1432" s="1" t="s">
        <v>49</v>
      </c>
    </row>
    <row r="1433" spans="1:37" x14ac:dyDescent="0.25">
      <c r="A1433" t="s">
        <v>742</v>
      </c>
      <c r="B1433">
        <v>1009813</v>
      </c>
      <c r="C1433">
        <v>2015</v>
      </c>
      <c r="D1433" t="s">
        <v>43</v>
      </c>
      <c r="E1433" t="s">
        <v>44</v>
      </c>
      <c r="F1433" t="s">
        <v>45</v>
      </c>
      <c r="G1433" s="1" t="s">
        <v>900</v>
      </c>
      <c r="I1433" s="1" t="s">
        <v>47</v>
      </c>
      <c r="J1433" t="s">
        <v>48</v>
      </c>
      <c r="K1433" t="s">
        <v>49</v>
      </c>
      <c r="L1433" s="1">
        <v>666647</v>
      </c>
      <c r="M1433">
        <v>120</v>
      </c>
      <c r="N1433">
        <v>30</v>
      </c>
      <c r="O1433">
        <v>42.6</v>
      </c>
      <c r="P1433">
        <v>5.0000000000000001E-4</v>
      </c>
      <c r="Q1433">
        <v>1.102E-2</v>
      </c>
      <c r="R1433">
        <v>0.16</v>
      </c>
      <c r="S1433">
        <v>0.22950000000000001</v>
      </c>
      <c r="T1433" s="1">
        <v>7</v>
      </c>
      <c r="U1433" s="1">
        <v>469</v>
      </c>
      <c r="V1433" s="1">
        <v>0</v>
      </c>
      <c r="W1433" s="1" t="s">
        <v>49</v>
      </c>
      <c r="AC1433" s="1" t="s">
        <v>50</v>
      </c>
      <c r="AD1433" s="1">
        <v>328</v>
      </c>
      <c r="AE1433">
        <v>2.33</v>
      </c>
      <c r="AF1433" s="1">
        <v>21.57</v>
      </c>
      <c r="AG1433" s="1" t="s">
        <v>50</v>
      </c>
      <c r="AH1433" s="1">
        <v>121</v>
      </c>
      <c r="AI1433">
        <v>9837.8133686000001</v>
      </c>
      <c r="AJ1433" s="1">
        <v>38.122866000000002</v>
      </c>
      <c r="AK1433">
        <v>1.6630099999999998E-2</v>
      </c>
    </row>
    <row r="1434" spans="1:37" x14ac:dyDescent="0.25">
      <c r="A1434" t="s">
        <v>806</v>
      </c>
      <c r="B1434">
        <v>1008836</v>
      </c>
      <c r="C1434">
        <v>2015</v>
      </c>
      <c r="D1434" t="s">
        <v>43</v>
      </c>
      <c r="E1434" t="s">
        <v>44</v>
      </c>
      <c r="F1434" t="s">
        <v>45</v>
      </c>
      <c r="G1434" s="1" t="s">
        <v>900</v>
      </c>
      <c r="I1434" s="1" t="s">
        <v>62</v>
      </c>
      <c r="K1434" t="s">
        <v>49</v>
      </c>
      <c r="L1434" s="1">
        <v>535969.66666670004</v>
      </c>
      <c r="M1434">
        <v>80</v>
      </c>
      <c r="N1434">
        <v>50</v>
      </c>
      <c r="O1434">
        <v>37.626666700000001</v>
      </c>
      <c r="P1434">
        <v>1E-3</v>
      </c>
      <c r="Q1434">
        <v>0.106</v>
      </c>
      <c r="R1434">
        <v>0.56200000000000006</v>
      </c>
      <c r="S1434">
        <v>0.73499999999999999</v>
      </c>
      <c r="T1434" s="1">
        <v>149</v>
      </c>
      <c r="U1434" s="1">
        <v>66</v>
      </c>
      <c r="V1434" s="1">
        <v>0</v>
      </c>
      <c r="W1434" s="1" t="s">
        <v>50</v>
      </c>
      <c r="X1434" s="1">
        <v>1</v>
      </c>
      <c r="Y1434">
        <v>1.1637616</v>
      </c>
      <c r="Z1434">
        <v>2.1165153999999999</v>
      </c>
      <c r="AA1434">
        <v>5.8333900000000001E-2</v>
      </c>
      <c r="AB1434" s="1">
        <v>0.106091</v>
      </c>
      <c r="AC1434" s="1" t="s">
        <v>50</v>
      </c>
      <c r="AD1434" s="1">
        <v>12</v>
      </c>
      <c r="AE1434">
        <v>0.94189849999999997</v>
      </c>
      <c r="AF1434" s="1">
        <v>1.7983057</v>
      </c>
      <c r="AG1434" s="1" t="s">
        <v>50</v>
      </c>
      <c r="AH1434" s="1">
        <v>26</v>
      </c>
      <c r="AI1434">
        <v>1.5617000000000001E-3</v>
      </c>
      <c r="AJ1434" s="1">
        <v>8.943E-4</v>
      </c>
      <c r="AK1434">
        <v>2.9999999999999999E-7</v>
      </c>
    </row>
    <row r="1435" spans="1:37" x14ac:dyDescent="0.25">
      <c r="A1435" t="s">
        <v>793</v>
      </c>
      <c r="B1435">
        <v>1009391</v>
      </c>
      <c r="C1435">
        <v>2015</v>
      </c>
      <c r="D1435" t="s">
        <v>43</v>
      </c>
      <c r="E1435" t="s">
        <v>44</v>
      </c>
      <c r="F1435" t="s">
        <v>45</v>
      </c>
      <c r="G1435" s="1" t="s">
        <v>902</v>
      </c>
      <c r="I1435" s="1" t="s">
        <v>62</v>
      </c>
      <c r="K1435" t="s">
        <v>49</v>
      </c>
      <c r="L1435" s="1">
        <v>4712085.53</v>
      </c>
      <c r="M1435">
        <v>43.1666667</v>
      </c>
      <c r="N1435">
        <v>83.333333300000007</v>
      </c>
      <c r="O1435">
        <v>37.700000000000003</v>
      </c>
      <c r="P1435">
        <v>4.4999999999999997E-3</v>
      </c>
      <c r="Q1435">
        <v>4.4999999999999997E-3</v>
      </c>
      <c r="R1435">
        <v>0.37909999999999999</v>
      </c>
      <c r="S1435">
        <v>0.37909999999999999</v>
      </c>
      <c r="T1435" s="1">
        <v>172</v>
      </c>
      <c r="U1435" s="1">
        <v>62</v>
      </c>
      <c r="V1435" s="1">
        <v>60</v>
      </c>
      <c r="W1435" s="1" t="s">
        <v>50</v>
      </c>
      <c r="X1435" s="1">
        <v>44</v>
      </c>
      <c r="Y1435">
        <v>3.3050717999999999</v>
      </c>
      <c r="Z1435">
        <v>101.63368579999999</v>
      </c>
      <c r="AA1435">
        <v>6.7450399999999994E-2</v>
      </c>
      <c r="AB1435" s="1">
        <v>2.0741548000000001</v>
      </c>
      <c r="AC1435" s="1" t="s">
        <v>50</v>
      </c>
      <c r="AD1435" s="1">
        <v>18</v>
      </c>
      <c r="AE1435">
        <v>2.7755135000000002</v>
      </c>
      <c r="AF1435" s="1">
        <v>85.349329699999998</v>
      </c>
      <c r="AG1435" s="1" t="s">
        <v>49</v>
      </c>
    </row>
    <row r="1436" spans="1:37" x14ac:dyDescent="0.25">
      <c r="A1436" t="s">
        <v>795</v>
      </c>
      <c r="B1436">
        <v>1008607</v>
      </c>
      <c r="C1436">
        <v>2015</v>
      </c>
      <c r="D1436" t="s">
        <v>43</v>
      </c>
      <c r="E1436" t="s">
        <v>44</v>
      </c>
      <c r="F1436" t="s">
        <v>45</v>
      </c>
      <c r="G1436" s="1" t="s">
        <v>902</v>
      </c>
      <c r="I1436" s="1" t="s">
        <v>62</v>
      </c>
      <c r="K1436" t="s">
        <v>49</v>
      </c>
      <c r="L1436" s="1">
        <v>17412</v>
      </c>
      <c r="M1436">
        <v>90</v>
      </c>
      <c r="N1436">
        <v>42</v>
      </c>
      <c r="O1436">
        <v>39</v>
      </c>
      <c r="P1436">
        <v>0</v>
      </c>
      <c r="Q1436">
        <v>7.7969999999999998E-2</v>
      </c>
      <c r="R1436">
        <v>0</v>
      </c>
      <c r="S1436">
        <v>2.8E-3</v>
      </c>
      <c r="T1436" s="1">
        <v>33</v>
      </c>
      <c r="U1436" s="1">
        <v>18</v>
      </c>
      <c r="V1436" s="1">
        <v>0</v>
      </c>
      <c r="W1436" s="1" t="s">
        <v>49</v>
      </c>
      <c r="AC1436" s="1" t="s">
        <v>50</v>
      </c>
      <c r="AD1436" s="1">
        <v>18</v>
      </c>
      <c r="AE1436">
        <v>0.83860699999999999</v>
      </c>
      <c r="AF1436" s="1">
        <v>17.50759</v>
      </c>
      <c r="AG1436" s="1" t="s">
        <v>49</v>
      </c>
    </row>
    <row r="1437" spans="1:37" x14ac:dyDescent="0.25">
      <c r="A1437" t="s">
        <v>491</v>
      </c>
      <c r="B1437">
        <v>1008290</v>
      </c>
      <c r="C1437">
        <v>2015</v>
      </c>
      <c r="D1437" t="s">
        <v>43</v>
      </c>
      <c r="E1437" t="s">
        <v>44</v>
      </c>
      <c r="F1437" t="s">
        <v>45</v>
      </c>
      <c r="G1437" s="1" t="s">
        <v>902</v>
      </c>
      <c r="I1437" s="1" t="s">
        <v>47</v>
      </c>
      <c r="J1437" t="s">
        <v>86</v>
      </c>
      <c r="K1437" t="s">
        <v>49</v>
      </c>
      <c r="L1437" s="1">
        <v>966034.45</v>
      </c>
      <c r="M1437">
        <v>120</v>
      </c>
      <c r="N1437">
        <v>35</v>
      </c>
      <c r="O1437">
        <v>70.06</v>
      </c>
      <c r="P1437">
        <v>4.5500000000000002E-3</v>
      </c>
      <c r="Q1437">
        <v>4.5500000000000002E-3</v>
      </c>
      <c r="R1437">
        <v>0.32846999999999998</v>
      </c>
      <c r="S1437">
        <v>0.32846999999999998</v>
      </c>
      <c r="T1437" s="1">
        <v>60</v>
      </c>
      <c r="U1437" s="1">
        <v>62</v>
      </c>
      <c r="V1437" s="1">
        <v>0</v>
      </c>
      <c r="W1437" s="1" t="s">
        <v>50</v>
      </c>
      <c r="X1437" s="1">
        <v>57</v>
      </c>
      <c r="Y1437">
        <v>3.8984800000000002</v>
      </c>
      <c r="Z1437">
        <v>102.76339</v>
      </c>
      <c r="AA1437">
        <v>0</v>
      </c>
      <c r="AB1437" s="1">
        <v>0</v>
      </c>
      <c r="AC1437" s="1" t="s">
        <v>49</v>
      </c>
      <c r="AG1437" s="1" t="s">
        <v>50</v>
      </c>
      <c r="AH1437" s="1">
        <v>5</v>
      </c>
      <c r="AI1437">
        <v>170.12914000000001</v>
      </c>
      <c r="AJ1437" s="1">
        <v>0.59321999999999997</v>
      </c>
      <c r="AK1437">
        <v>2.7E-4</v>
      </c>
    </row>
    <row r="1438" spans="1:37" x14ac:dyDescent="0.25">
      <c r="A1438" t="s">
        <v>491</v>
      </c>
      <c r="B1438">
        <v>1008290</v>
      </c>
      <c r="C1438">
        <v>2015</v>
      </c>
      <c r="D1438" t="s">
        <v>43</v>
      </c>
      <c r="E1438" t="s">
        <v>44</v>
      </c>
      <c r="F1438" t="s">
        <v>45</v>
      </c>
      <c r="G1438" s="1" t="s">
        <v>902</v>
      </c>
      <c r="I1438" s="1" t="s">
        <v>62</v>
      </c>
      <c r="K1438" t="s">
        <v>49</v>
      </c>
      <c r="L1438" s="1">
        <v>495901.21</v>
      </c>
      <c r="M1438">
        <v>120</v>
      </c>
      <c r="N1438">
        <v>35</v>
      </c>
      <c r="O1438">
        <v>70.06</v>
      </c>
      <c r="P1438">
        <v>4.5500000000000002E-3</v>
      </c>
      <c r="Q1438">
        <v>4.5500000000000002E-3</v>
      </c>
      <c r="R1438">
        <v>0.32846999999999998</v>
      </c>
      <c r="S1438">
        <v>0.32846999999999998</v>
      </c>
      <c r="T1438" s="1">
        <v>46</v>
      </c>
      <c r="U1438" s="1">
        <v>38</v>
      </c>
      <c r="V1438" s="1">
        <v>13</v>
      </c>
      <c r="W1438" s="1" t="s">
        <v>50</v>
      </c>
      <c r="X1438" s="1">
        <v>38</v>
      </c>
      <c r="Y1438">
        <v>1.3295399999999999</v>
      </c>
      <c r="Z1438">
        <v>35.046210000000002</v>
      </c>
      <c r="AA1438">
        <v>0</v>
      </c>
      <c r="AB1438" s="1">
        <v>0</v>
      </c>
      <c r="AC1438" s="1" t="s">
        <v>49</v>
      </c>
      <c r="AG1438" s="1" t="s">
        <v>50</v>
      </c>
      <c r="AH1438" s="1">
        <v>0</v>
      </c>
      <c r="AI1438">
        <v>300.52222999999998</v>
      </c>
      <c r="AJ1438" s="1">
        <v>1.0478799999999999</v>
      </c>
      <c r="AK1438">
        <v>4.6000000000000001E-4</v>
      </c>
    </row>
    <row r="1439" spans="1:37" x14ac:dyDescent="0.25">
      <c r="A1439" t="s">
        <v>508</v>
      </c>
      <c r="B1439">
        <v>1009718</v>
      </c>
      <c r="C1439">
        <v>2015</v>
      </c>
      <c r="D1439" t="s">
        <v>43</v>
      </c>
      <c r="E1439" t="s">
        <v>44</v>
      </c>
      <c r="F1439" t="s">
        <v>45</v>
      </c>
      <c r="G1439" s="1" t="s">
        <v>902</v>
      </c>
      <c r="I1439" s="1" t="s">
        <v>62</v>
      </c>
      <c r="K1439" t="s">
        <v>49</v>
      </c>
      <c r="L1439" s="1">
        <v>77254</v>
      </c>
      <c r="M1439">
        <v>78.3</v>
      </c>
      <c r="N1439">
        <v>35</v>
      </c>
      <c r="O1439">
        <v>39.6</v>
      </c>
      <c r="P1439">
        <v>1E-3</v>
      </c>
      <c r="Q1439">
        <v>0.21</v>
      </c>
      <c r="R1439">
        <v>0.3</v>
      </c>
      <c r="S1439">
        <v>0.8</v>
      </c>
      <c r="T1439" s="1">
        <v>2</v>
      </c>
      <c r="U1439" s="1">
        <v>6</v>
      </c>
      <c r="V1439" s="1">
        <v>0</v>
      </c>
      <c r="W1439" s="1" t="s">
        <v>49</v>
      </c>
      <c r="AC1439" s="1" t="s">
        <v>50</v>
      </c>
      <c r="AD1439" s="1">
        <v>6</v>
      </c>
      <c r="AE1439">
        <v>0.1078144</v>
      </c>
      <c r="AF1439" s="1">
        <v>1.2423036999999999</v>
      </c>
      <c r="AG1439" s="1" t="s">
        <v>49</v>
      </c>
    </row>
    <row r="1440" spans="1:37" x14ac:dyDescent="0.25">
      <c r="A1440" t="s">
        <v>798</v>
      </c>
      <c r="B1440">
        <v>1011659</v>
      </c>
      <c r="C1440">
        <v>2015</v>
      </c>
      <c r="D1440" t="s">
        <v>43</v>
      </c>
      <c r="E1440" t="s">
        <v>44</v>
      </c>
      <c r="F1440" t="s">
        <v>45</v>
      </c>
      <c r="G1440" s="1" t="s">
        <v>903</v>
      </c>
      <c r="I1440" s="1" t="s">
        <v>47</v>
      </c>
      <c r="J1440" t="s">
        <v>48</v>
      </c>
      <c r="K1440" t="s">
        <v>49</v>
      </c>
      <c r="L1440" s="1">
        <v>203667</v>
      </c>
      <c r="M1440">
        <v>80</v>
      </c>
      <c r="N1440">
        <v>300</v>
      </c>
      <c r="O1440">
        <v>58</v>
      </c>
      <c r="P1440">
        <v>1.1620000000000001E-3</v>
      </c>
      <c r="Q1440">
        <v>1.1620000000000001E-3</v>
      </c>
      <c r="R1440">
        <v>0.32651799999999997</v>
      </c>
      <c r="S1440">
        <v>0.32651799999999997</v>
      </c>
      <c r="T1440" s="1">
        <v>9</v>
      </c>
      <c r="U1440" s="1">
        <v>64</v>
      </c>
      <c r="V1440" s="1">
        <v>0</v>
      </c>
      <c r="W1440" s="1" t="s">
        <v>49</v>
      </c>
      <c r="AC1440" s="1" t="s">
        <v>50</v>
      </c>
      <c r="AD1440" s="1">
        <v>64</v>
      </c>
      <c r="AE1440">
        <v>3.4144987000000002</v>
      </c>
      <c r="AF1440" s="1">
        <v>349.68206020000002</v>
      </c>
      <c r="AG1440" s="1" t="s">
        <v>49</v>
      </c>
    </row>
    <row r="1441" spans="1:37" x14ac:dyDescent="0.25">
      <c r="A1441" t="s">
        <v>819</v>
      </c>
      <c r="B1441">
        <v>1010294</v>
      </c>
      <c r="C1441">
        <v>2015</v>
      </c>
      <c r="D1441" t="s">
        <v>43</v>
      </c>
      <c r="E1441" t="s">
        <v>44</v>
      </c>
      <c r="F1441" t="s">
        <v>45</v>
      </c>
      <c r="G1441" s="1" t="s">
        <v>902</v>
      </c>
      <c r="I1441" s="1" t="s">
        <v>47</v>
      </c>
      <c r="J1441" t="s">
        <v>137</v>
      </c>
      <c r="K1441" t="s">
        <v>49</v>
      </c>
      <c r="L1441" s="1">
        <v>1540347</v>
      </c>
      <c r="M1441">
        <v>85</v>
      </c>
      <c r="N1441">
        <v>45</v>
      </c>
      <c r="O1441">
        <v>40</v>
      </c>
      <c r="P1441">
        <v>5.4640000000000001E-3</v>
      </c>
      <c r="Q1441">
        <v>5.4640000000000001E-3</v>
      </c>
      <c r="R1441">
        <v>0.37139899999999998</v>
      </c>
      <c r="S1441">
        <v>0.37139899999999998</v>
      </c>
      <c r="T1441" s="1">
        <v>207</v>
      </c>
      <c r="U1441" s="1">
        <v>191</v>
      </c>
      <c r="V1441" s="1">
        <v>0</v>
      </c>
      <c r="W1441" s="1" t="s">
        <v>49</v>
      </c>
      <c r="AC1441" s="1" t="s">
        <v>50</v>
      </c>
      <c r="AD1441" s="1">
        <v>55</v>
      </c>
      <c r="AE1441">
        <v>3.7</v>
      </c>
      <c r="AF1441" s="1">
        <v>91.892799999999994</v>
      </c>
      <c r="AG1441" s="1" t="s">
        <v>50</v>
      </c>
      <c r="AH1441" s="1">
        <v>136</v>
      </c>
      <c r="AI1441">
        <v>1558.4</v>
      </c>
      <c r="AJ1441" s="1">
        <v>1.8792</v>
      </c>
      <c r="AK1441">
        <v>1.6107000000000001E-3</v>
      </c>
    </row>
    <row r="1442" spans="1:37" x14ac:dyDescent="0.25">
      <c r="A1442" t="s">
        <v>820</v>
      </c>
      <c r="B1442">
        <v>1011394</v>
      </c>
      <c r="C1442">
        <v>2015</v>
      </c>
      <c r="D1442" t="s">
        <v>43</v>
      </c>
      <c r="E1442" t="s">
        <v>44</v>
      </c>
      <c r="F1442" t="s">
        <v>45</v>
      </c>
      <c r="G1442" s="1" t="s">
        <v>902</v>
      </c>
      <c r="I1442" s="1" t="s">
        <v>47</v>
      </c>
      <c r="J1442" t="s">
        <v>904</v>
      </c>
      <c r="K1442" t="s">
        <v>49</v>
      </c>
      <c r="L1442" s="1">
        <v>144591.13990119999</v>
      </c>
      <c r="M1442">
        <v>73</v>
      </c>
      <c r="N1442">
        <v>115</v>
      </c>
      <c r="O1442">
        <v>54</v>
      </c>
      <c r="P1442">
        <v>5.0524999999999997E-3</v>
      </c>
      <c r="Q1442">
        <v>5.0524999999999997E-3</v>
      </c>
      <c r="R1442">
        <v>0.68989750000000005</v>
      </c>
      <c r="S1442">
        <v>0.68989750000000005</v>
      </c>
      <c r="T1442" s="1">
        <v>1</v>
      </c>
      <c r="U1442" s="1">
        <v>2</v>
      </c>
      <c r="V1442" s="1">
        <v>0</v>
      </c>
      <c r="W1442" s="1" t="s">
        <v>49</v>
      </c>
      <c r="AC1442" s="1" t="s">
        <v>49</v>
      </c>
      <c r="AG1442" s="1" t="s">
        <v>50</v>
      </c>
      <c r="AH1442" s="1">
        <v>4</v>
      </c>
      <c r="AI1442">
        <v>376.96025159999999</v>
      </c>
      <c r="AJ1442" s="1">
        <v>1.3395136000000001</v>
      </c>
      <c r="AK1442">
        <v>6.2449999999999995E-4</v>
      </c>
    </row>
    <row r="1443" spans="1:37" x14ac:dyDescent="0.25">
      <c r="A1443" t="s">
        <v>822</v>
      </c>
      <c r="B1443">
        <v>1007777</v>
      </c>
      <c r="C1443">
        <v>2015</v>
      </c>
      <c r="D1443" t="s">
        <v>43</v>
      </c>
      <c r="E1443" t="s">
        <v>44</v>
      </c>
      <c r="F1443" t="s">
        <v>45</v>
      </c>
      <c r="G1443" s="1" t="s">
        <v>902</v>
      </c>
      <c r="I1443" s="1" t="s">
        <v>47</v>
      </c>
      <c r="J1443" t="s">
        <v>48</v>
      </c>
      <c r="K1443" t="s">
        <v>49</v>
      </c>
      <c r="L1443" s="1">
        <v>237123.06375</v>
      </c>
      <c r="M1443">
        <v>80.5</v>
      </c>
      <c r="N1443">
        <v>103.7647059</v>
      </c>
      <c r="O1443">
        <v>40.1</v>
      </c>
      <c r="P1443">
        <v>6.3724000000000003E-3</v>
      </c>
      <c r="Q1443">
        <v>1.16239E-2</v>
      </c>
      <c r="R1443">
        <v>0.53735770000000005</v>
      </c>
      <c r="S1443">
        <v>0.56253419999999998</v>
      </c>
      <c r="T1443" s="1">
        <v>4</v>
      </c>
      <c r="U1443" s="1">
        <v>10</v>
      </c>
      <c r="V1443" s="1">
        <v>0</v>
      </c>
      <c r="W1443" s="1" t="s">
        <v>49</v>
      </c>
      <c r="AC1443" s="1" t="s">
        <v>49</v>
      </c>
      <c r="AG1443" s="1" t="s">
        <v>50</v>
      </c>
      <c r="AH1443" s="1">
        <v>12</v>
      </c>
      <c r="AI1443">
        <v>1611.1092516000001</v>
      </c>
      <c r="AJ1443" s="1">
        <v>1.1414000000000001E-2</v>
      </c>
      <c r="AK1443">
        <v>8.4800000000000001E-4</v>
      </c>
    </row>
    <row r="1444" spans="1:37" x14ac:dyDescent="0.25">
      <c r="A1444" t="s">
        <v>494</v>
      </c>
      <c r="B1444">
        <v>1008351</v>
      </c>
      <c r="C1444">
        <v>2015</v>
      </c>
      <c r="D1444" t="s">
        <v>43</v>
      </c>
      <c r="E1444" t="s">
        <v>44</v>
      </c>
      <c r="F1444" t="s">
        <v>45</v>
      </c>
      <c r="G1444" s="1" t="s">
        <v>902</v>
      </c>
      <c r="I1444" s="1" t="s">
        <v>47</v>
      </c>
      <c r="J1444" t="s">
        <v>86</v>
      </c>
      <c r="K1444" t="s">
        <v>49</v>
      </c>
      <c r="L1444" s="1">
        <v>117496.69</v>
      </c>
      <c r="M1444">
        <v>111.99</v>
      </c>
      <c r="N1444">
        <v>85.08</v>
      </c>
      <c r="O1444">
        <v>55.13</v>
      </c>
      <c r="P1444">
        <v>0</v>
      </c>
      <c r="Q1444">
        <v>1E-3</v>
      </c>
      <c r="R1444">
        <v>6.0999999999999999E-2</v>
      </c>
      <c r="S1444">
        <v>0.219</v>
      </c>
      <c r="T1444" s="1">
        <v>15</v>
      </c>
      <c r="U1444" s="1">
        <v>20</v>
      </c>
      <c r="V1444" s="1">
        <v>0</v>
      </c>
      <c r="W1444" s="1" t="s">
        <v>50</v>
      </c>
      <c r="X1444" s="1">
        <v>7</v>
      </c>
      <c r="Y1444">
        <v>0</v>
      </c>
      <c r="Z1444">
        <v>0.1</v>
      </c>
      <c r="AA1444">
        <v>0</v>
      </c>
      <c r="AB1444" s="1">
        <v>0</v>
      </c>
      <c r="AC1444" s="1" t="s">
        <v>50</v>
      </c>
      <c r="AD1444" s="1">
        <v>7</v>
      </c>
      <c r="AE1444">
        <v>0.1</v>
      </c>
      <c r="AF1444" s="1">
        <v>7.1</v>
      </c>
      <c r="AG1444" s="1" t="s">
        <v>50</v>
      </c>
      <c r="AH1444" s="1">
        <v>10</v>
      </c>
      <c r="AI1444">
        <v>11.5</v>
      </c>
      <c r="AJ1444" s="1">
        <v>0</v>
      </c>
      <c r="AK1444">
        <v>0</v>
      </c>
    </row>
    <row r="1445" spans="1:37" x14ac:dyDescent="0.25">
      <c r="A1445" t="s">
        <v>881</v>
      </c>
      <c r="B1445">
        <v>1008365</v>
      </c>
      <c r="C1445">
        <v>2015</v>
      </c>
      <c r="D1445" t="s">
        <v>43</v>
      </c>
      <c r="E1445" t="s">
        <v>44</v>
      </c>
      <c r="F1445" t="s">
        <v>45</v>
      </c>
      <c r="G1445" s="1" t="s">
        <v>902</v>
      </c>
      <c r="I1445" s="1" t="s">
        <v>47</v>
      </c>
      <c r="J1445" t="s">
        <v>234</v>
      </c>
      <c r="K1445" t="s">
        <v>49</v>
      </c>
      <c r="L1445" s="1">
        <v>7204.9338398</v>
      </c>
      <c r="M1445">
        <v>110</v>
      </c>
      <c r="N1445">
        <v>20</v>
      </c>
      <c r="O1445">
        <v>46</v>
      </c>
      <c r="P1445">
        <v>6.1430100000000001E-2</v>
      </c>
      <c r="Q1445">
        <v>6.1430100000000001E-2</v>
      </c>
      <c r="R1445">
        <v>0.17871390000000001</v>
      </c>
      <c r="S1445">
        <v>0.17871390000000001</v>
      </c>
      <c r="T1445" s="1">
        <v>1</v>
      </c>
      <c r="U1445" s="1">
        <v>2</v>
      </c>
      <c r="V1445" s="1">
        <v>0</v>
      </c>
      <c r="W1445" s="1" t="s">
        <v>49</v>
      </c>
      <c r="AC1445" s="1" t="s">
        <v>50</v>
      </c>
      <c r="AD1445" s="1">
        <v>2</v>
      </c>
      <c r="AE1445">
        <v>0.1063934</v>
      </c>
      <c r="AF1445" s="1">
        <v>0.1129815</v>
      </c>
      <c r="AG1445" s="1" t="s">
        <v>49</v>
      </c>
    </row>
    <row r="1446" spans="1:37" x14ac:dyDescent="0.25">
      <c r="A1446" t="s">
        <v>801</v>
      </c>
      <c r="B1446">
        <v>1009707</v>
      </c>
      <c r="C1446">
        <v>2015</v>
      </c>
      <c r="D1446" t="s">
        <v>43</v>
      </c>
      <c r="E1446" t="s">
        <v>44</v>
      </c>
      <c r="F1446" t="s">
        <v>45</v>
      </c>
      <c r="G1446" s="1" t="s">
        <v>902</v>
      </c>
      <c r="I1446" s="1" t="s">
        <v>47</v>
      </c>
      <c r="J1446" t="s">
        <v>54</v>
      </c>
      <c r="K1446" t="s">
        <v>49</v>
      </c>
      <c r="L1446" s="1">
        <v>596241</v>
      </c>
      <c r="M1446">
        <v>130</v>
      </c>
      <c r="N1446">
        <v>21</v>
      </c>
      <c r="O1446">
        <v>37.1</v>
      </c>
      <c r="P1446">
        <v>1.5E-3</v>
      </c>
      <c r="Q1446">
        <v>8.0000000000000002E-3</v>
      </c>
      <c r="R1446">
        <v>0.1</v>
      </c>
      <c r="S1446">
        <v>0.7</v>
      </c>
      <c r="T1446" s="1">
        <v>231</v>
      </c>
      <c r="U1446" s="1">
        <v>112</v>
      </c>
      <c r="V1446" s="1">
        <v>0</v>
      </c>
      <c r="W1446" s="1" t="s">
        <v>49</v>
      </c>
      <c r="AC1446" s="1" t="s">
        <v>50</v>
      </c>
      <c r="AD1446" s="1">
        <v>52</v>
      </c>
      <c r="AE1446">
        <v>0.27250000000000002</v>
      </c>
      <c r="AF1446" s="1">
        <v>1.2513000000000001</v>
      </c>
      <c r="AG1446" s="1" t="s">
        <v>50</v>
      </c>
      <c r="AH1446" s="1">
        <v>60</v>
      </c>
      <c r="AI1446">
        <v>32.700000000000003</v>
      </c>
      <c r="AJ1446" s="1">
        <v>0.2</v>
      </c>
      <c r="AK1446">
        <v>1E-3</v>
      </c>
    </row>
    <row r="1447" spans="1:37" x14ac:dyDescent="0.25">
      <c r="A1447" t="s">
        <v>882</v>
      </c>
      <c r="B1447">
        <v>1008959</v>
      </c>
      <c r="C1447">
        <v>2015</v>
      </c>
      <c r="D1447" t="s">
        <v>43</v>
      </c>
      <c r="E1447" t="s">
        <v>44</v>
      </c>
      <c r="F1447" t="s">
        <v>45</v>
      </c>
      <c r="G1447" s="1" t="s">
        <v>902</v>
      </c>
      <c r="I1447" s="1" t="s">
        <v>47</v>
      </c>
      <c r="J1447" t="s">
        <v>137</v>
      </c>
      <c r="K1447" t="s">
        <v>49</v>
      </c>
      <c r="L1447" s="1">
        <v>96529.65</v>
      </c>
      <c r="M1447">
        <v>80</v>
      </c>
      <c r="N1447">
        <v>25</v>
      </c>
      <c r="O1447">
        <v>40.020000000000003</v>
      </c>
      <c r="P1447">
        <v>1.0969E-2</v>
      </c>
      <c r="Q1447">
        <v>1.0969E-2</v>
      </c>
      <c r="R1447">
        <v>0.109722</v>
      </c>
      <c r="S1447">
        <v>0.109722</v>
      </c>
      <c r="T1447" s="1">
        <v>4</v>
      </c>
      <c r="U1447" s="1">
        <v>5</v>
      </c>
      <c r="V1447" s="1">
        <v>0</v>
      </c>
      <c r="W1447" s="1" t="s">
        <v>49</v>
      </c>
      <c r="AC1447" s="1" t="s">
        <v>50</v>
      </c>
      <c r="AD1447" s="1">
        <v>2</v>
      </c>
      <c r="AE1447">
        <v>0.7</v>
      </c>
      <c r="AF1447" s="1">
        <v>2.5628000000000002</v>
      </c>
      <c r="AG1447" s="1" t="s">
        <v>50</v>
      </c>
      <c r="AH1447" s="1">
        <v>3</v>
      </c>
      <c r="AI1447">
        <v>93.92</v>
      </c>
      <c r="AJ1447" s="1">
        <v>2.8799999999999999E-2</v>
      </c>
      <c r="AK1447">
        <v>1.0069999999999999E-4</v>
      </c>
    </row>
    <row r="1448" spans="1:37" x14ac:dyDescent="0.25">
      <c r="A1448" t="s">
        <v>882</v>
      </c>
      <c r="B1448">
        <v>1008959</v>
      </c>
      <c r="C1448">
        <v>2015</v>
      </c>
      <c r="D1448" t="s">
        <v>43</v>
      </c>
      <c r="E1448" t="s">
        <v>44</v>
      </c>
      <c r="F1448" t="s">
        <v>45</v>
      </c>
      <c r="G1448" s="1" t="s">
        <v>902</v>
      </c>
      <c r="I1448" s="1" t="s">
        <v>62</v>
      </c>
      <c r="K1448" t="s">
        <v>49</v>
      </c>
      <c r="L1448" s="1">
        <v>49456.65</v>
      </c>
      <c r="M1448">
        <v>80</v>
      </c>
      <c r="N1448">
        <v>25</v>
      </c>
      <c r="O1448">
        <v>43</v>
      </c>
      <c r="P1448">
        <v>1.0969E-2</v>
      </c>
      <c r="Q1448">
        <v>1.0969E-2</v>
      </c>
      <c r="R1448">
        <v>0.109722</v>
      </c>
      <c r="S1448">
        <v>0.109722</v>
      </c>
      <c r="T1448" s="1">
        <v>1</v>
      </c>
      <c r="U1448" s="1">
        <v>1</v>
      </c>
      <c r="V1448" s="1">
        <v>1</v>
      </c>
      <c r="W1448" s="1" t="s">
        <v>49</v>
      </c>
      <c r="AC1448" s="1" t="s">
        <v>49</v>
      </c>
      <c r="AG1448" s="1" t="s">
        <v>50</v>
      </c>
      <c r="AH1448" s="1">
        <v>1</v>
      </c>
      <c r="AI1448">
        <v>133.33000000000001</v>
      </c>
      <c r="AJ1448" s="1">
        <v>3.8800000000000001E-2</v>
      </c>
      <c r="AK1448">
        <v>1.34E-4</v>
      </c>
    </row>
    <row r="1449" spans="1:37" x14ac:dyDescent="0.25">
      <c r="A1449" t="s">
        <v>798</v>
      </c>
      <c r="B1449">
        <v>1011659</v>
      </c>
      <c r="C1449">
        <v>2015</v>
      </c>
      <c r="D1449" t="s">
        <v>43</v>
      </c>
      <c r="E1449" t="s">
        <v>44</v>
      </c>
      <c r="F1449" t="s">
        <v>45</v>
      </c>
      <c r="G1449" s="1" t="s">
        <v>905</v>
      </c>
      <c r="I1449" s="1" t="s">
        <v>47</v>
      </c>
      <c r="J1449" t="s">
        <v>48</v>
      </c>
      <c r="K1449" t="s">
        <v>49</v>
      </c>
      <c r="L1449" s="1">
        <v>114365.58</v>
      </c>
      <c r="M1449">
        <v>78</v>
      </c>
      <c r="N1449">
        <v>28</v>
      </c>
      <c r="O1449">
        <v>42</v>
      </c>
      <c r="P1449">
        <v>1.4415000000000001E-2</v>
      </c>
      <c r="Q1449">
        <v>1.4415000000000001E-2</v>
      </c>
      <c r="R1449">
        <v>0.14418900000000001</v>
      </c>
      <c r="S1449">
        <v>0.14418900000000001</v>
      </c>
      <c r="T1449" s="1">
        <v>6</v>
      </c>
      <c r="U1449" s="1">
        <v>14</v>
      </c>
      <c r="V1449" s="1">
        <v>0</v>
      </c>
      <c r="W1449" s="1" t="s">
        <v>49</v>
      </c>
      <c r="AC1449" s="1" t="s">
        <v>50</v>
      </c>
      <c r="AD1449" s="1">
        <v>14</v>
      </c>
      <c r="AE1449">
        <v>2.8185200000000001E-2</v>
      </c>
      <c r="AF1449" s="1">
        <v>0.10366400000000001</v>
      </c>
      <c r="AG1449" s="1" t="s">
        <v>49</v>
      </c>
    </row>
    <row r="1450" spans="1:37" x14ac:dyDescent="0.25">
      <c r="A1450" t="s">
        <v>838</v>
      </c>
      <c r="B1450">
        <v>1009273</v>
      </c>
      <c r="C1450">
        <v>2015</v>
      </c>
      <c r="D1450" t="s">
        <v>43</v>
      </c>
      <c r="E1450" t="s">
        <v>44</v>
      </c>
      <c r="F1450" t="s">
        <v>45</v>
      </c>
      <c r="G1450" s="1" t="s">
        <v>906</v>
      </c>
      <c r="I1450" s="1" t="s">
        <v>47</v>
      </c>
      <c r="J1450" t="s">
        <v>86</v>
      </c>
      <c r="K1450" t="s">
        <v>49</v>
      </c>
      <c r="L1450" s="1">
        <v>4809.26</v>
      </c>
      <c r="M1450">
        <v>60</v>
      </c>
      <c r="N1450">
        <v>14.93</v>
      </c>
      <c r="O1450">
        <v>24</v>
      </c>
      <c r="P1450">
        <v>1.171E-2</v>
      </c>
      <c r="Q1450">
        <v>1.171E-2</v>
      </c>
      <c r="R1450">
        <v>0.2954</v>
      </c>
      <c r="S1450">
        <v>0.2954</v>
      </c>
      <c r="T1450" s="1">
        <v>1</v>
      </c>
      <c r="U1450" s="1">
        <v>2</v>
      </c>
      <c r="V1450" s="1">
        <v>0</v>
      </c>
      <c r="W1450" s="1" t="s">
        <v>49</v>
      </c>
      <c r="AC1450" s="1" t="s">
        <v>50</v>
      </c>
      <c r="AD1450" s="1">
        <v>2</v>
      </c>
      <c r="AE1450">
        <v>1.4E-2</v>
      </c>
      <c r="AF1450" s="1">
        <v>0.13100000000000001</v>
      </c>
      <c r="AG1450" s="1" t="s">
        <v>49</v>
      </c>
    </row>
    <row r="1451" spans="1:37" x14ac:dyDescent="0.25">
      <c r="A1451" t="s">
        <v>793</v>
      </c>
      <c r="B1451">
        <v>1009391</v>
      </c>
      <c r="C1451">
        <v>2015</v>
      </c>
      <c r="D1451" t="s">
        <v>43</v>
      </c>
      <c r="E1451" t="s">
        <v>44</v>
      </c>
      <c r="F1451" t="s">
        <v>45</v>
      </c>
      <c r="G1451" s="1" t="s">
        <v>907</v>
      </c>
      <c r="I1451" s="1" t="s">
        <v>62</v>
      </c>
      <c r="K1451" t="s">
        <v>49</v>
      </c>
      <c r="L1451" s="1">
        <v>3902.5959469999998</v>
      </c>
      <c r="M1451">
        <v>85</v>
      </c>
      <c r="N1451">
        <v>42.8</v>
      </c>
      <c r="O1451">
        <v>44</v>
      </c>
      <c r="P1451">
        <v>1.5599999999999999E-2</v>
      </c>
      <c r="Q1451">
        <v>1.5599999999999999E-2</v>
      </c>
      <c r="R1451">
        <v>0.30769999999999997</v>
      </c>
      <c r="S1451">
        <v>0.30769999999999997</v>
      </c>
      <c r="T1451" s="1">
        <v>1</v>
      </c>
      <c r="U1451" s="1">
        <v>3</v>
      </c>
      <c r="V1451" s="1">
        <v>3</v>
      </c>
      <c r="W1451" s="1" t="s">
        <v>49</v>
      </c>
      <c r="AC1451" s="1" t="s">
        <v>50</v>
      </c>
      <c r="AD1451" s="1">
        <v>3</v>
      </c>
      <c r="AE1451">
        <v>1.3368400000000001E-2</v>
      </c>
      <c r="AF1451" s="1">
        <v>9.6249199999999993E-2</v>
      </c>
      <c r="AG1451" s="1" t="s">
        <v>49</v>
      </c>
    </row>
    <row r="1452" spans="1:37" x14ac:dyDescent="0.25">
      <c r="A1452" t="s">
        <v>508</v>
      </c>
      <c r="B1452">
        <v>1009718</v>
      </c>
      <c r="C1452">
        <v>2015</v>
      </c>
      <c r="D1452" t="s">
        <v>43</v>
      </c>
      <c r="E1452" t="s">
        <v>44</v>
      </c>
      <c r="F1452" t="s">
        <v>45</v>
      </c>
      <c r="G1452" s="1" t="s">
        <v>907</v>
      </c>
      <c r="I1452" s="1" t="s">
        <v>62</v>
      </c>
      <c r="K1452" t="s">
        <v>49</v>
      </c>
      <c r="L1452" s="1">
        <v>8186</v>
      </c>
      <c r="M1452">
        <v>78.3</v>
      </c>
      <c r="N1452">
        <v>35</v>
      </c>
      <c r="O1452">
        <v>39.6</v>
      </c>
      <c r="P1452">
        <v>1E-3</v>
      </c>
      <c r="Q1452">
        <v>0.21</v>
      </c>
      <c r="R1452">
        <v>0.3</v>
      </c>
      <c r="S1452">
        <v>0.8</v>
      </c>
      <c r="T1452" s="1">
        <v>4</v>
      </c>
      <c r="U1452" s="1">
        <v>2</v>
      </c>
      <c r="V1452" s="1">
        <v>0</v>
      </c>
      <c r="W1452" s="1" t="s">
        <v>49</v>
      </c>
      <c r="AC1452" s="1" t="s">
        <v>50</v>
      </c>
      <c r="AD1452" s="1">
        <v>2</v>
      </c>
      <c r="AE1452">
        <v>1.1424200000000001E-2</v>
      </c>
      <c r="AF1452" s="1">
        <v>0.13163720000000001</v>
      </c>
      <c r="AG1452" s="1" t="s">
        <v>49</v>
      </c>
    </row>
    <row r="1453" spans="1:37" x14ac:dyDescent="0.25">
      <c r="A1453" t="s">
        <v>798</v>
      </c>
      <c r="B1453">
        <v>1011659</v>
      </c>
      <c r="C1453">
        <v>2015</v>
      </c>
      <c r="D1453" t="s">
        <v>43</v>
      </c>
      <c r="E1453" t="s">
        <v>44</v>
      </c>
      <c r="F1453" t="s">
        <v>45</v>
      </c>
      <c r="G1453" s="1" t="s">
        <v>908</v>
      </c>
      <c r="I1453" s="1" t="s">
        <v>47</v>
      </c>
      <c r="J1453" t="s">
        <v>48</v>
      </c>
      <c r="K1453" t="s">
        <v>49</v>
      </c>
      <c r="L1453" s="1">
        <v>114365.58</v>
      </c>
      <c r="M1453">
        <v>78</v>
      </c>
      <c r="N1453">
        <v>28</v>
      </c>
      <c r="O1453">
        <v>42</v>
      </c>
      <c r="P1453">
        <v>1.4415000000000001E-2</v>
      </c>
      <c r="Q1453">
        <v>1.4415000000000001E-2</v>
      </c>
      <c r="R1453">
        <v>0.14418900000000001</v>
      </c>
      <c r="S1453">
        <v>0.14418900000000001</v>
      </c>
      <c r="T1453" s="1">
        <v>2</v>
      </c>
      <c r="U1453" s="1">
        <v>5</v>
      </c>
      <c r="V1453" s="1">
        <v>0</v>
      </c>
      <c r="W1453" s="1" t="s">
        <v>49</v>
      </c>
      <c r="AC1453" s="1" t="s">
        <v>50</v>
      </c>
      <c r="AD1453" s="1">
        <v>5</v>
      </c>
      <c r="AE1453">
        <v>1.50476E-2</v>
      </c>
      <c r="AF1453" s="1">
        <v>5.5344600000000001E-2</v>
      </c>
      <c r="AG1453" s="1" t="s">
        <v>49</v>
      </c>
    </row>
    <row r="1454" spans="1:37" x14ac:dyDescent="0.25">
      <c r="A1454" t="s">
        <v>823</v>
      </c>
      <c r="B1454">
        <v>1008141</v>
      </c>
      <c r="C1454">
        <v>2015</v>
      </c>
      <c r="D1454" t="s">
        <v>43</v>
      </c>
      <c r="E1454" t="s">
        <v>44</v>
      </c>
      <c r="F1454" t="s">
        <v>45</v>
      </c>
      <c r="G1454" s="1" t="s">
        <v>907</v>
      </c>
      <c r="I1454" s="1" t="s">
        <v>47</v>
      </c>
      <c r="J1454" t="s">
        <v>48</v>
      </c>
      <c r="K1454" t="s">
        <v>49</v>
      </c>
      <c r="L1454" s="1">
        <v>1681598.2033333001</v>
      </c>
      <c r="M1454">
        <v>85</v>
      </c>
      <c r="N1454">
        <v>50</v>
      </c>
      <c r="O1454">
        <v>37.451558800000001</v>
      </c>
      <c r="P1454">
        <v>0</v>
      </c>
      <c r="Q1454">
        <v>0.84819299999999997</v>
      </c>
      <c r="R1454">
        <v>0</v>
      </c>
      <c r="S1454">
        <v>1.0102999999999999E-2</v>
      </c>
      <c r="T1454" s="1">
        <v>149</v>
      </c>
      <c r="U1454" s="1">
        <v>31</v>
      </c>
      <c r="V1454" s="1">
        <v>2</v>
      </c>
      <c r="W1454" s="1" t="s">
        <v>50</v>
      </c>
      <c r="X1454" s="1">
        <v>22</v>
      </c>
      <c r="Y1454">
        <v>578.62144999999998</v>
      </c>
      <c r="Z1454">
        <v>2.5000195999999999</v>
      </c>
      <c r="AA1454">
        <v>30.453760500000001</v>
      </c>
      <c r="AB1454" s="1">
        <v>0.13158</v>
      </c>
      <c r="AC1454" s="1" t="s">
        <v>50</v>
      </c>
      <c r="AD1454" s="1">
        <v>9</v>
      </c>
      <c r="AE1454">
        <v>177.84378950000001</v>
      </c>
      <c r="AF1454" s="1">
        <v>0.76840039999999998</v>
      </c>
      <c r="AG1454" s="1" t="s">
        <v>49</v>
      </c>
    </row>
    <row r="1455" spans="1:37" x14ac:dyDescent="0.25">
      <c r="A1455" t="s">
        <v>491</v>
      </c>
      <c r="B1455">
        <v>1008290</v>
      </c>
      <c r="C1455">
        <v>2015</v>
      </c>
      <c r="D1455" t="s">
        <v>43</v>
      </c>
      <c r="E1455" t="s">
        <v>44</v>
      </c>
      <c r="F1455" t="s">
        <v>45</v>
      </c>
      <c r="G1455" s="1" t="s">
        <v>909</v>
      </c>
      <c r="I1455" s="1" t="s">
        <v>47</v>
      </c>
      <c r="J1455" t="s">
        <v>86</v>
      </c>
      <c r="K1455" t="s">
        <v>49</v>
      </c>
      <c r="L1455" s="1">
        <v>177855.27</v>
      </c>
      <c r="M1455">
        <v>79.819999999999993</v>
      </c>
      <c r="N1455">
        <v>4.29</v>
      </c>
      <c r="O1455">
        <v>64.989999999999995</v>
      </c>
      <c r="P1455">
        <v>5.0800000000000003E-3</v>
      </c>
      <c r="Q1455">
        <v>5.6600000000000001E-3</v>
      </c>
      <c r="R1455">
        <v>0.43554999999999999</v>
      </c>
      <c r="S1455">
        <v>0.46981000000000001</v>
      </c>
      <c r="T1455" s="1">
        <v>23</v>
      </c>
      <c r="U1455" s="1">
        <v>42</v>
      </c>
      <c r="V1455" s="1">
        <v>0</v>
      </c>
      <c r="W1455" s="1" t="s">
        <v>50</v>
      </c>
      <c r="X1455" s="1">
        <v>9</v>
      </c>
      <c r="Y1455">
        <v>1.2319999999999999E-2</v>
      </c>
      <c r="Z1455">
        <v>0.36298000000000002</v>
      </c>
      <c r="AA1455">
        <v>0</v>
      </c>
      <c r="AB1455" s="1">
        <v>0</v>
      </c>
      <c r="AC1455" s="1" t="s">
        <v>50</v>
      </c>
      <c r="AD1455" s="1">
        <v>33</v>
      </c>
      <c r="AE1455">
        <v>7.3679999999999995E-2</v>
      </c>
      <c r="AF1455" s="1">
        <v>2.0955699999999999</v>
      </c>
      <c r="AG1455" s="1" t="s">
        <v>49</v>
      </c>
    </row>
    <row r="1456" spans="1:37" x14ac:dyDescent="0.25">
      <c r="A1456" t="s">
        <v>510</v>
      </c>
      <c r="B1456">
        <v>1008229</v>
      </c>
      <c r="C1456">
        <v>2015</v>
      </c>
      <c r="D1456" t="s">
        <v>43</v>
      </c>
      <c r="E1456" t="s">
        <v>44</v>
      </c>
      <c r="F1456" t="s">
        <v>45</v>
      </c>
      <c r="G1456" s="1" t="s">
        <v>909</v>
      </c>
      <c r="I1456" s="1" t="s">
        <v>47</v>
      </c>
      <c r="J1456" t="s">
        <v>48</v>
      </c>
      <c r="K1456" t="s">
        <v>49</v>
      </c>
      <c r="L1456" s="1">
        <v>30573.03</v>
      </c>
      <c r="M1456">
        <v>73</v>
      </c>
      <c r="N1456">
        <v>115</v>
      </c>
      <c r="O1456">
        <v>54</v>
      </c>
      <c r="P1456">
        <v>1.12873E-2</v>
      </c>
      <c r="Q1456">
        <v>1.12873E-2</v>
      </c>
      <c r="R1456">
        <v>0.66539369999999998</v>
      </c>
      <c r="S1456">
        <v>0.66539369999999998</v>
      </c>
      <c r="T1456" s="1">
        <v>1</v>
      </c>
      <c r="U1456" s="1">
        <v>3</v>
      </c>
      <c r="V1456" s="1">
        <v>0</v>
      </c>
      <c r="W1456" s="1" t="s">
        <v>49</v>
      </c>
      <c r="AC1456" s="1" t="s">
        <v>50</v>
      </c>
      <c r="AD1456" s="1">
        <v>3</v>
      </c>
      <c r="AE1456">
        <v>1.0024394000000001</v>
      </c>
      <c r="AF1456" s="1">
        <v>16.047195500000001</v>
      </c>
      <c r="AG1456" s="1" t="s">
        <v>49</v>
      </c>
    </row>
    <row r="1457" spans="1:37" x14ac:dyDescent="0.25">
      <c r="A1457" t="s">
        <v>494</v>
      </c>
      <c r="B1457">
        <v>1008351</v>
      </c>
      <c r="C1457">
        <v>2015</v>
      </c>
      <c r="D1457" t="s">
        <v>43</v>
      </c>
      <c r="E1457" t="s">
        <v>44</v>
      </c>
      <c r="F1457" t="s">
        <v>45</v>
      </c>
      <c r="G1457" s="1" t="s">
        <v>909</v>
      </c>
      <c r="I1457" s="1" t="s">
        <v>47</v>
      </c>
      <c r="J1457" t="s">
        <v>86</v>
      </c>
      <c r="K1457" t="s">
        <v>49</v>
      </c>
      <c r="L1457" s="1">
        <v>72272.600000000006</v>
      </c>
      <c r="M1457">
        <v>120</v>
      </c>
      <c r="N1457">
        <v>70</v>
      </c>
      <c r="O1457">
        <v>43.77</v>
      </c>
      <c r="P1457">
        <v>0</v>
      </c>
      <c r="Q1457">
        <v>0</v>
      </c>
      <c r="R1457">
        <v>6.0999999999999999E-2</v>
      </c>
      <c r="S1457">
        <v>6.0999999999999999E-2</v>
      </c>
      <c r="T1457" s="1">
        <v>2</v>
      </c>
      <c r="U1457" s="1">
        <v>7</v>
      </c>
      <c r="V1457" s="1">
        <v>0</v>
      </c>
      <c r="W1457" s="1" t="s">
        <v>49</v>
      </c>
      <c r="AC1457" s="1" t="s">
        <v>50</v>
      </c>
      <c r="AD1457" s="1">
        <v>4</v>
      </c>
      <c r="AE1457">
        <v>0</v>
      </c>
      <c r="AF1457" s="1">
        <v>0.1</v>
      </c>
      <c r="AG1457" s="1" t="s">
        <v>50</v>
      </c>
      <c r="AH1457" s="1">
        <v>3</v>
      </c>
      <c r="AI1457">
        <v>16</v>
      </c>
      <c r="AJ1457" s="1">
        <v>0</v>
      </c>
      <c r="AK1457">
        <v>0</v>
      </c>
    </row>
    <row r="1458" spans="1:37" x14ac:dyDescent="0.25">
      <c r="A1458" t="s">
        <v>741</v>
      </c>
      <c r="B1458">
        <v>1008700</v>
      </c>
      <c r="C1458">
        <v>2015</v>
      </c>
      <c r="D1458" t="s">
        <v>43</v>
      </c>
      <c r="E1458" t="s">
        <v>44</v>
      </c>
      <c r="F1458" t="s">
        <v>45</v>
      </c>
      <c r="G1458" s="1" t="s">
        <v>909</v>
      </c>
      <c r="I1458" s="1" t="s">
        <v>47</v>
      </c>
      <c r="J1458" t="s">
        <v>86</v>
      </c>
      <c r="K1458" t="s">
        <v>49</v>
      </c>
      <c r="L1458" s="1">
        <v>11523.817999999999</v>
      </c>
      <c r="M1458">
        <v>87.43</v>
      </c>
      <c r="N1458">
        <v>91.43</v>
      </c>
      <c r="O1458">
        <v>50.37</v>
      </c>
      <c r="P1458">
        <v>2E-3</v>
      </c>
      <c r="Q1458">
        <v>2E-3</v>
      </c>
      <c r="R1458">
        <v>5.1999999999999998E-2</v>
      </c>
      <c r="S1458">
        <v>5.6000000000000001E-2</v>
      </c>
      <c r="T1458" s="1">
        <v>2</v>
      </c>
      <c r="U1458" s="1">
        <v>3</v>
      </c>
      <c r="V1458" s="1">
        <v>0</v>
      </c>
      <c r="W1458" s="1" t="s">
        <v>49</v>
      </c>
      <c r="AC1458" s="1" t="s">
        <v>50</v>
      </c>
      <c r="AD1458" s="1">
        <v>3</v>
      </c>
      <c r="AE1458">
        <v>0</v>
      </c>
      <c r="AF1458" s="1">
        <v>0.2</v>
      </c>
      <c r="AG1458" s="1" t="s">
        <v>49</v>
      </c>
    </row>
    <row r="1459" spans="1:37" x14ac:dyDescent="0.25">
      <c r="A1459" t="s">
        <v>828</v>
      </c>
      <c r="B1459">
        <v>1010588</v>
      </c>
      <c r="C1459">
        <v>2015</v>
      </c>
      <c r="D1459" t="s">
        <v>43</v>
      </c>
      <c r="E1459" t="s">
        <v>44</v>
      </c>
      <c r="F1459" t="s">
        <v>45</v>
      </c>
      <c r="G1459" s="1" t="s">
        <v>910</v>
      </c>
      <c r="I1459" s="1" t="s">
        <v>47</v>
      </c>
      <c r="J1459" t="s">
        <v>829</v>
      </c>
      <c r="K1459" t="s">
        <v>49</v>
      </c>
      <c r="L1459" s="1">
        <v>241829.09320579999</v>
      </c>
      <c r="M1459">
        <v>89.71</v>
      </c>
      <c r="N1459">
        <v>93</v>
      </c>
      <c r="O1459">
        <v>45.42</v>
      </c>
      <c r="P1459">
        <v>2.5000000000000001E-3</v>
      </c>
      <c r="Q1459">
        <v>6.1000000000000004E-3</v>
      </c>
      <c r="R1459">
        <v>0.27600000000000002</v>
      </c>
      <c r="S1459">
        <v>0.46500000000000002</v>
      </c>
      <c r="T1459" s="1">
        <v>2</v>
      </c>
      <c r="U1459" s="1">
        <v>8</v>
      </c>
      <c r="V1459" s="1">
        <v>0</v>
      </c>
      <c r="W1459" s="1" t="s">
        <v>49</v>
      </c>
      <c r="AC1459" s="1" t="s">
        <v>49</v>
      </c>
      <c r="AG1459" s="1" t="s">
        <v>50</v>
      </c>
      <c r="AH1459" s="1">
        <v>8</v>
      </c>
      <c r="AI1459">
        <v>275.91000000000003</v>
      </c>
      <c r="AJ1459" s="1">
        <v>0.23</v>
      </c>
      <c r="AK1459">
        <v>0</v>
      </c>
    </row>
    <row r="1460" spans="1:37" x14ac:dyDescent="0.25">
      <c r="A1460" t="s">
        <v>775</v>
      </c>
      <c r="B1460">
        <v>1008206</v>
      </c>
      <c r="C1460">
        <v>2015</v>
      </c>
      <c r="D1460" t="s">
        <v>43</v>
      </c>
      <c r="E1460" t="s">
        <v>44</v>
      </c>
      <c r="F1460" t="s">
        <v>45</v>
      </c>
      <c r="G1460" s="1" t="s">
        <v>911</v>
      </c>
      <c r="I1460" s="1" t="s">
        <v>47</v>
      </c>
      <c r="J1460" t="s">
        <v>272</v>
      </c>
      <c r="K1460" t="s">
        <v>49</v>
      </c>
      <c r="L1460" s="1">
        <v>4056198.21</v>
      </c>
      <c r="M1460">
        <v>82.3</v>
      </c>
      <c r="N1460">
        <v>156</v>
      </c>
      <c r="O1460">
        <v>49.18</v>
      </c>
      <c r="P1460">
        <v>2.9999999999999997E-4</v>
      </c>
      <c r="Q1460">
        <v>0.24803</v>
      </c>
      <c r="R1460">
        <v>1E-4</v>
      </c>
      <c r="S1460">
        <v>1.8186000000000001E-2</v>
      </c>
      <c r="T1460" s="1">
        <v>140</v>
      </c>
      <c r="U1460" s="1">
        <v>32</v>
      </c>
      <c r="V1460" s="1">
        <v>0</v>
      </c>
      <c r="W1460" s="1" t="s">
        <v>49</v>
      </c>
      <c r="AC1460" s="1" t="s">
        <v>49</v>
      </c>
      <c r="AG1460" s="1" t="s">
        <v>50</v>
      </c>
      <c r="AH1460" s="1">
        <v>32</v>
      </c>
      <c r="AI1460">
        <v>33080.1</v>
      </c>
      <c r="AJ1460" s="1">
        <v>8</v>
      </c>
      <c r="AK1460">
        <v>0</v>
      </c>
    </row>
    <row r="1461" spans="1:37" x14ac:dyDescent="0.25">
      <c r="A1461" t="s">
        <v>779</v>
      </c>
      <c r="B1461">
        <v>1008794</v>
      </c>
      <c r="C1461">
        <v>2015</v>
      </c>
      <c r="D1461" t="s">
        <v>43</v>
      </c>
      <c r="E1461" t="s">
        <v>44</v>
      </c>
      <c r="F1461" t="s">
        <v>45</v>
      </c>
      <c r="G1461" s="1" t="s">
        <v>912</v>
      </c>
      <c r="I1461" s="1" t="s">
        <v>47</v>
      </c>
      <c r="J1461" t="s">
        <v>48</v>
      </c>
      <c r="K1461" t="s">
        <v>49</v>
      </c>
      <c r="L1461" s="1">
        <v>192447.1</v>
      </c>
      <c r="M1461">
        <v>138</v>
      </c>
      <c r="N1461">
        <v>27</v>
      </c>
      <c r="O1461">
        <v>58.7</v>
      </c>
      <c r="P1461">
        <v>1.4E-2</v>
      </c>
      <c r="Q1461">
        <v>1.4E-2</v>
      </c>
      <c r="R1461">
        <v>0.29199999999999998</v>
      </c>
      <c r="S1461">
        <v>0.29199999999999998</v>
      </c>
      <c r="T1461" s="1">
        <v>6</v>
      </c>
      <c r="U1461" s="1">
        <v>24</v>
      </c>
      <c r="V1461" s="1">
        <v>0</v>
      </c>
      <c r="W1461" s="1" t="s">
        <v>49</v>
      </c>
      <c r="AC1461" s="1" t="s">
        <v>50</v>
      </c>
      <c r="AD1461" s="1">
        <v>24</v>
      </c>
      <c r="AE1461">
        <v>1.12447E-2</v>
      </c>
      <c r="AF1461" s="1">
        <v>4.9282399999999997E-2</v>
      </c>
      <c r="AG1461" s="1" t="s">
        <v>50</v>
      </c>
      <c r="AH1461" s="1">
        <v>24</v>
      </c>
      <c r="AI1461">
        <v>415.76182890000001</v>
      </c>
      <c r="AJ1461" s="1">
        <v>0.39702120000000002</v>
      </c>
      <c r="AK1461">
        <v>4.3800000000000002E-4</v>
      </c>
    </row>
    <row r="1462" spans="1:37" x14ac:dyDescent="0.25">
      <c r="A1462" t="s">
        <v>775</v>
      </c>
      <c r="B1462">
        <v>1008206</v>
      </c>
      <c r="C1462">
        <v>2015</v>
      </c>
      <c r="D1462" t="s">
        <v>43</v>
      </c>
      <c r="E1462" t="s">
        <v>44</v>
      </c>
      <c r="F1462" t="s">
        <v>45</v>
      </c>
      <c r="G1462" s="1" t="s">
        <v>913</v>
      </c>
      <c r="I1462" s="1" t="s">
        <v>47</v>
      </c>
      <c r="J1462" t="s">
        <v>272</v>
      </c>
      <c r="K1462" t="s">
        <v>49</v>
      </c>
      <c r="L1462" s="1">
        <v>10285.14</v>
      </c>
      <c r="M1462">
        <v>98</v>
      </c>
      <c r="N1462">
        <v>170</v>
      </c>
      <c r="O1462">
        <v>49.18</v>
      </c>
      <c r="P1462">
        <v>8.1640000000000004E-2</v>
      </c>
      <c r="Q1462">
        <v>8.1640000000000004E-2</v>
      </c>
      <c r="R1462">
        <v>9.8560000000000002E-3</v>
      </c>
      <c r="S1462">
        <v>9.8560000000000002E-3</v>
      </c>
      <c r="T1462" s="1">
        <v>1</v>
      </c>
      <c r="U1462" s="1">
        <v>1</v>
      </c>
      <c r="V1462" s="1">
        <v>0</v>
      </c>
      <c r="W1462" s="1" t="s">
        <v>49</v>
      </c>
      <c r="AC1462" s="1" t="s">
        <v>49</v>
      </c>
      <c r="AG1462" s="1" t="s">
        <v>50</v>
      </c>
      <c r="AH1462" s="1">
        <v>1</v>
      </c>
      <c r="AI1462">
        <v>73.7</v>
      </c>
      <c r="AJ1462" s="1">
        <v>0</v>
      </c>
      <c r="AK1462">
        <v>0</v>
      </c>
    </row>
    <row r="1463" spans="1:37" x14ac:dyDescent="0.25">
      <c r="A1463" t="s">
        <v>775</v>
      </c>
      <c r="B1463">
        <v>1008206</v>
      </c>
      <c r="C1463">
        <v>2015</v>
      </c>
      <c r="D1463" t="s">
        <v>43</v>
      </c>
      <c r="E1463" t="s">
        <v>44</v>
      </c>
      <c r="F1463" t="s">
        <v>45</v>
      </c>
      <c r="G1463" s="1" t="s">
        <v>914</v>
      </c>
      <c r="I1463" s="1" t="s">
        <v>47</v>
      </c>
      <c r="J1463" t="s">
        <v>272</v>
      </c>
      <c r="K1463" t="s">
        <v>49</v>
      </c>
      <c r="L1463" s="1">
        <v>6767.76</v>
      </c>
      <c r="M1463">
        <v>130</v>
      </c>
      <c r="N1463">
        <v>120</v>
      </c>
      <c r="O1463">
        <v>49.18</v>
      </c>
      <c r="P1463">
        <v>0.19799800000000001</v>
      </c>
      <c r="Q1463">
        <v>0.19799800000000001</v>
      </c>
      <c r="R1463">
        <v>1.3264E-2</v>
      </c>
      <c r="S1463">
        <v>1.3264E-2</v>
      </c>
      <c r="T1463" s="1">
        <v>1</v>
      </c>
      <c r="U1463" s="1">
        <v>1</v>
      </c>
      <c r="V1463" s="1">
        <v>0</v>
      </c>
      <c r="W1463" s="1" t="s">
        <v>49</v>
      </c>
      <c r="AC1463" s="1" t="s">
        <v>49</v>
      </c>
      <c r="AG1463" s="1" t="s">
        <v>50</v>
      </c>
      <c r="AH1463" s="1">
        <v>1</v>
      </c>
      <c r="AI1463">
        <v>402</v>
      </c>
      <c r="AJ1463" s="1">
        <v>0.5</v>
      </c>
      <c r="AK1463">
        <v>0</v>
      </c>
    </row>
    <row r="1464" spans="1:37" x14ac:dyDescent="0.25">
      <c r="A1464" t="s">
        <v>888</v>
      </c>
      <c r="B1464">
        <v>1010784</v>
      </c>
      <c r="C1464">
        <v>2015</v>
      </c>
      <c r="D1464" t="s">
        <v>43</v>
      </c>
      <c r="E1464" t="s">
        <v>44</v>
      </c>
      <c r="F1464" t="s">
        <v>45</v>
      </c>
      <c r="G1464" s="1" t="s">
        <v>915</v>
      </c>
      <c r="I1464" s="1" t="s">
        <v>47</v>
      </c>
      <c r="J1464" t="s">
        <v>48</v>
      </c>
      <c r="K1464" t="s">
        <v>49</v>
      </c>
      <c r="L1464" s="1">
        <v>17515</v>
      </c>
      <c r="M1464">
        <v>80</v>
      </c>
      <c r="N1464">
        <v>25</v>
      </c>
      <c r="O1464">
        <v>36.5</v>
      </c>
      <c r="P1464">
        <v>1E-3</v>
      </c>
      <c r="Q1464">
        <v>0.01</v>
      </c>
      <c r="R1464">
        <v>0.75</v>
      </c>
      <c r="S1464">
        <v>1</v>
      </c>
      <c r="T1464" s="1">
        <v>1</v>
      </c>
      <c r="U1464" s="1">
        <v>1</v>
      </c>
      <c r="V1464" s="1">
        <v>10</v>
      </c>
      <c r="W1464" s="1" t="s">
        <v>49</v>
      </c>
      <c r="AC1464" s="1" t="s">
        <v>50</v>
      </c>
      <c r="AD1464" s="1">
        <v>1</v>
      </c>
      <c r="AE1464">
        <v>0.7</v>
      </c>
      <c r="AF1464" s="1">
        <v>0.996</v>
      </c>
      <c r="AG1464" s="1" t="s">
        <v>49</v>
      </c>
    </row>
    <row r="1465" spans="1:37" x14ac:dyDescent="0.25">
      <c r="A1465" t="s">
        <v>798</v>
      </c>
      <c r="B1465">
        <v>1011659</v>
      </c>
      <c r="C1465">
        <v>2015</v>
      </c>
      <c r="D1465" t="s">
        <v>43</v>
      </c>
      <c r="E1465" t="s">
        <v>44</v>
      </c>
      <c r="F1465" t="s">
        <v>45</v>
      </c>
      <c r="G1465" s="1" t="s">
        <v>916</v>
      </c>
      <c r="I1465" s="1" t="s">
        <v>47</v>
      </c>
      <c r="J1465" t="s">
        <v>48</v>
      </c>
      <c r="K1465" t="s">
        <v>49</v>
      </c>
      <c r="L1465" s="1">
        <v>114365.58</v>
      </c>
      <c r="M1465">
        <v>78</v>
      </c>
      <c r="N1465">
        <v>28</v>
      </c>
      <c r="O1465">
        <v>42</v>
      </c>
      <c r="P1465">
        <v>1.4415000000000001E-2</v>
      </c>
      <c r="Q1465">
        <v>1.4415000000000001E-2</v>
      </c>
      <c r="R1465">
        <v>0.14418900000000001</v>
      </c>
      <c r="S1465">
        <v>0.14418900000000001</v>
      </c>
      <c r="T1465" s="1">
        <v>3</v>
      </c>
      <c r="U1465" s="1">
        <v>3</v>
      </c>
      <c r="V1465" s="1">
        <v>0</v>
      </c>
      <c r="W1465" s="1" t="s">
        <v>49</v>
      </c>
      <c r="AC1465" s="1" t="s">
        <v>50</v>
      </c>
      <c r="AD1465" s="1">
        <v>3</v>
      </c>
      <c r="AE1465">
        <v>2.6558600000000002E-2</v>
      </c>
      <c r="AF1465" s="1">
        <v>9.7681500000000004E-2</v>
      </c>
      <c r="AG1465" s="1" t="s">
        <v>49</v>
      </c>
    </row>
    <row r="1466" spans="1:37" x14ac:dyDescent="0.25">
      <c r="A1466" t="s">
        <v>744</v>
      </c>
      <c r="B1466">
        <v>1008642</v>
      </c>
      <c r="C1466">
        <v>2015</v>
      </c>
      <c r="D1466" t="s">
        <v>43</v>
      </c>
      <c r="E1466" t="s">
        <v>44</v>
      </c>
      <c r="F1466" t="s">
        <v>45</v>
      </c>
      <c r="G1466" s="1" t="s">
        <v>915</v>
      </c>
      <c r="I1466" s="1" t="s">
        <v>62</v>
      </c>
      <c r="K1466" t="s">
        <v>49</v>
      </c>
      <c r="L1466" s="1">
        <v>24047.040000000001</v>
      </c>
      <c r="M1466">
        <v>86.79</v>
      </c>
      <c r="N1466">
        <v>32.200000000000003</v>
      </c>
      <c r="O1466">
        <v>34.090000000000003</v>
      </c>
      <c r="P1466">
        <v>0.27481</v>
      </c>
      <c r="Q1466">
        <v>0.27481</v>
      </c>
      <c r="R1466">
        <v>4.4110000000000003E-2</v>
      </c>
      <c r="S1466">
        <v>4.4110000000000003E-2</v>
      </c>
      <c r="T1466" s="1">
        <v>9</v>
      </c>
      <c r="U1466" s="1">
        <v>9</v>
      </c>
      <c r="V1466" s="1">
        <v>2</v>
      </c>
      <c r="W1466" s="1" t="s">
        <v>49</v>
      </c>
      <c r="AC1466" s="1" t="s">
        <v>50</v>
      </c>
      <c r="AD1466" s="1">
        <v>9</v>
      </c>
      <c r="AE1466">
        <v>2.2000000000000002</v>
      </c>
      <c r="AF1466" s="1">
        <v>0.13</v>
      </c>
      <c r="AG1466" s="1" t="s">
        <v>49</v>
      </c>
    </row>
    <row r="1467" spans="1:37" x14ac:dyDescent="0.25">
      <c r="A1467" t="s">
        <v>800</v>
      </c>
      <c r="B1467">
        <v>1011498</v>
      </c>
      <c r="C1467">
        <v>2015</v>
      </c>
      <c r="D1467" t="s">
        <v>43</v>
      </c>
      <c r="E1467" t="s">
        <v>44</v>
      </c>
      <c r="F1467" t="s">
        <v>45</v>
      </c>
      <c r="G1467" s="1" t="s">
        <v>917</v>
      </c>
      <c r="I1467" s="1" t="s">
        <v>62</v>
      </c>
      <c r="K1467" t="s">
        <v>49</v>
      </c>
      <c r="L1467" s="1">
        <v>48711.199999999997</v>
      </c>
      <c r="M1467">
        <v>75</v>
      </c>
      <c r="N1467">
        <v>34.5</v>
      </c>
      <c r="O1467">
        <v>35.9</v>
      </c>
      <c r="P1467">
        <v>0.34499999999999997</v>
      </c>
      <c r="Q1467">
        <v>0.34499999999999997</v>
      </c>
      <c r="R1467">
        <v>1.1299999999999999E-2</v>
      </c>
      <c r="S1467">
        <v>1.1299999999999999E-2</v>
      </c>
      <c r="T1467" s="1">
        <v>1</v>
      </c>
      <c r="U1467" s="1">
        <v>3</v>
      </c>
      <c r="V1467" s="1">
        <v>0</v>
      </c>
      <c r="W1467" s="1" t="s">
        <v>49</v>
      </c>
      <c r="AC1467" s="1" t="s">
        <v>50</v>
      </c>
      <c r="AD1467" s="1">
        <v>3</v>
      </c>
      <c r="AE1467">
        <v>0.81299999999999994</v>
      </c>
      <c r="AF1467" s="1">
        <v>2.1320000000000001</v>
      </c>
      <c r="AG1467" s="1" t="s">
        <v>49</v>
      </c>
    </row>
    <row r="1468" spans="1:37" x14ac:dyDescent="0.25">
      <c r="A1468" t="s">
        <v>499</v>
      </c>
      <c r="B1468">
        <v>1009030</v>
      </c>
      <c r="C1468">
        <v>2015</v>
      </c>
      <c r="D1468" t="s">
        <v>43</v>
      </c>
      <c r="E1468" t="s">
        <v>44</v>
      </c>
      <c r="F1468" t="s">
        <v>45</v>
      </c>
      <c r="G1468" s="1" t="s">
        <v>918</v>
      </c>
      <c r="I1468" s="1" t="s">
        <v>47</v>
      </c>
      <c r="J1468" t="s">
        <v>48</v>
      </c>
      <c r="K1468" t="s">
        <v>49</v>
      </c>
      <c r="L1468" s="1">
        <v>25219</v>
      </c>
      <c r="M1468">
        <v>13</v>
      </c>
      <c r="N1468">
        <v>48</v>
      </c>
      <c r="O1468">
        <v>44.1</v>
      </c>
      <c r="P1468">
        <v>0.486898</v>
      </c>
      <c r="Q1468">
        <v>0.486898</v>
      </c>
      <c r="R1468">
        <v>5.8729999999999997E-3</v>
      </c>
      <c r="S1468">
        <v>5.8729999999999997E-3</v>
      </c>
      <c r="T1468" s="1">
        <v>1</v>
      </c>
      <c r="U1468" s="1">
        <v>4</v>
      </c>
      <c r="V1468" s="1">
        <v>0</v>
      </c>
      <c r="W1468" s="1" t="s">
        <v>50</v>
      </c>
      <c r="X1468" s="1">
        <v>4</v>
      </c>
      <c r="Y1468">
        <v>7.5136700000000001E-2</v>
      </c>
      <c r="Z1468">
        <v>2.2737645</v>
      </c>
      <c r="AA1468">
        <v>1.5334000000000001E-3</v>
      </c>
      <c r="AB1468" s="1">
        <v>4.6403399999999997E-2</v>
      </c>
      <c r="AC1468" s="1" t="s">
        <v>49</v>
      </c>
      <c r="AG1468" s="1" t="s">
        <v>49</v>
      </c>
    </row>
    <row r="1469" spans="1:37" x14ac:dyDescent="0.25">
      <c r="A1469" t="s">
        <v>793</v>
      </c>
      <c r="B1469">
        <v>1009391</v>
      </c>
      <c r="C1469">
        <v>2015</v>
      </c>
      <c r="D1469" t="s">
        <v>43</v>
      </c>
      <c r="E1469" t="s">
        <v>44</v>
      </c>
      <c r="F1469" t="s">
        <v>45</v>
      </c>
      <c r="G1469" s="1" t="s">
        <v>918</v>
      </c>
      <c r="I1469" s="1" t="s">
        <v>62</v>
      </c>
      <c r="K1469" t="s">
        <v>49</v>
      </c>
      <c r="L1469" s="1">
        <v>2015519.3940000001</v>
      </c>
      <c r="M1469">
        <v>75.703703700000005</v>
      </c>
      <c r="N1469">
        <v>32.654321000000003</v>
      </c>
      <c r="O1469">
        <v>38.07</v>
      </c>
      <c r="P1469">
        <v>2.7009999999999998E-3</v>
      </c>
      <c r="Q1469">
        <v>2.7009999999999998E-3</v>
      </c>
      <c r="R1469">
        <v>0.44210300000000002</v>
      </c>
      <c r="S1469">
        <v>0.44210300000000002</v>
      </c>
      <c r="T1469" s="1">
        <v>272</v>
      </c>
      <c r="U1469" s="1">
        <v>29</v>
      </c>
      <c r="V1469" s="1">
        <v>27</v>
      </c>
      <c r="W1469" s="1" t="s">
        <v>50</v>
      </c>
      <c r="X1469" s="1">
        <v>3</v>
      </c>
      <c r="Y1469">
        <v>0.33961809999999998</v>
      </c>
      <c r="Z1469">
        <v>20.291084300000001</v>
      </c>
      <c r="AA1469">
        <v>6.9309999999999997E-3</v>
      </c>
      <c r="AB1469" s="1">
        <v>0.41410340000000001</v>
      </c>
      <c r="AC1469" s="1" t="s">
        <v>50</v>
      </c>
      <c r="AD1469" s="1">
        <v>17</v>
      </c>
      <c r="AE1469">
        <v>0.51430480000000001</v>
      </c>
      <c r="AF1469" s="1">
        <v>30.728047100000001</v>
      </c>
      <c r="AG1469" s="1" t="s">
        <v>50</v>
      </c>
      <c r="AH1469" s="1">
        <v>9</v>
      </c>
      <c r="AI1469">
        <v>40.147345299999998</v>
      </c>
      <c r="AJ1469" s="1">
        <v>6.7578899999999997E-2</v>
      </c>
      <c r="AK1469">
        <v>6.8300000000000007E-5</v>
      </c>
    </row>
    <row r="1470" spans="1:37" x14ac:dyDescent="0.25">
      <c r="A1470" t="s">
        <v>796</v>
      </c>
      <c r="B1470">
        <v>1009390</v>
      </c>
      <c r="C1470">
        <v>2015</v>
      </c>
      <c r="D1470" t="s">
        <v>43</v>
      </c>
      <c r="E1470" t="s">
        <v>44</v>
      </c>
      <c r="F1470" t="s">
        <v>45</v>
      </c>
      <c r="G1470" s="1" t="s">
        <v>918</v>
      </c>
      <c r="I1470" s="1" t="s">
        <v>62</v>
      </c>
      <c r="K1470" t="s">
        <v>49</v>
      </c>
      <c r="L1470" s="1">
        <v>1233404.7879999999</v>
      </c>
      <c r="M1470">
        <v>71.7</v>
      </c>
      <c r="N1470">
        <v>19.5</v>
      </c>
      <c r="O1470">
        <v>40.734675299999999</v>
      </c>
      <c r="P1470">
        <v>3.7199999999999997E-2</v>
      </c>
      <c r="Q1470">
        <v>4.904E-2</v>
      </c>
      <c r="R1470">
        <v>0.26319999999999999</v>
      </c>
      <c r="S1470">
        <v>0.31019999999999998</v>
      </c>
      <c r="T1470" s="1">
        <v>301</v>
      </c>
      <c r="U1470" s="1">
        <v>34</v>
      </c>
      <c r="V1470" s="1">
        <v>0</v>
      </c>
      <c r="W1470" s="1" t="s">
        <v>50</v>
      </c>
      <c r="X1470" s="1">
        <v>13</v>
      </c>
      <c r="Y1470">
        <v>0.16865559999999999</v>
      </c>
      <c r="Z1470">
        <v>0.40932200000000002</v>
      </c>
      <c r="AA1470">
        <v>0</v>
      </c>
      <c r="AB1470" s="1">
        <v>0</v>
      </c>
      <c r="AC1470" s="1" t="s">
        <v>50</v>
      </c>
      <c r="AD1470" s="1">
        <v>17</v>
      </c>
      <c r="AE1470">
        <v>0</v>
      </c>
      <c r="AF1470" s="1">
        <v>0.11</v>
      </c>
      <c r="AG1470" s="1" t="s">
        <v>50</v>
      </c>
      <c r="AH1470" s="1">
        <v>4</v>
      </c>
      <c r="AI1470">
        <v>0.1</v>
      </c>
      <c r="AJ1470" s="1">
        <v>0</v>
      </c>
      <c r="AK1470">
        <v>0</v>
      </c>
    </row>
    <row r="1471" spans="1:37" x14ac:dyDescent="0.25">
      <c r="A1471" t="s">
        <v>848</v>
      </c>
      <c r="B1471">
        <v>1011519</v>
      </c>
      <c r="C1471">
        <v>2015</v>
      </c>
      <c r="D1471" t="s">
        <v>43</v>
      </c>
      <c r="E1471" t="s">
        <v>44</v>
      </c>
      <c r="F1471" t="s">
        <v>45</v>
      </c>
      <c r="G1471" s="1" t="s">
        <v>918</v>
      </c>
      <c r="I1471" s="1" t="s">
        <v>47</v>
      </c>
      <c r="J1471" t="s">
        <v>48</v>
      </c>
      <c r="K1471" t="s">
        <v>49</v>
      </c>
      <c r="L1471" s="1">
        <v>27825.9</v>
      </c>
      <c r="M1471">
        <v>71</v>
      </c>
      <c r="N1471">
        <v>44</v>
      </c>
      <c r="O1471">
        <v>44</v>
      </c>
      <c r="P1471">
        <v>0</v>
      </c>
      <c r="Q1471">
        <v>4.7990000000000003E-3</v>
      </c>
      <c r="R1471">
        <v>0</v>
      </c>
      <c r="S1471">
        <v>0.40937899999999999</v>
      </c>
      <c r="T1471" s="1">
        <v>2</v>
      </c>
      <c r="U1471" s="1">
        <v>4</v>
      </c>
      <c r="V1471" s="1">
        <v>0</v>
      </c>
      <c r="W1471" s="1" t="s">
        <v>49</v>
      </c>
      <c r="AC1471" s="1" t="s">
        <v>50</v>
      </c>
      <c r="AD1471" s="1">
        <v>4</v>
      </c>
      <c r="AE1471">
        <v>6.0355100000000002E-2</v>
      </c>
      <c r="AF1471" s="1">
        <v>1.4974744</v>
      </c>
      <c r="AG1471" s="1" t="s">
        <v>49</v>
      </c>
    </row>
    <row r="1472" spans="1:37" x14ac:dyDescent="0.25">
      <c r="A1472" t="s">
        <v>887</v>
      </c>
      <c r="B1472">
        <v>1012068</v>
      </c>
      <c r="C1472">
        <v>2015</v>
      </c>
      <c r="D1472" t="s">
        <v>43</v>
      </c>
      <c r="E1472" t="s">
        <v>44</v>
      </c>
      <c r="F1472" t="s">
        <v>45</v>
      </c>
      <c r="G1472" s="1" t="s">
        <v>918</v>
      </c>
      <c r="I1472" s="1" t="s">
        <v>47</v>
      </c>
      <c r="J1472" t="s">
        <v>48</v>
      </c>
      <c r="K1472" t="s">
        <v>49</v>
      </c>
      <c r="L1472" s="1">
        <v>484775.47</v>
      </c>
      <c r="M1472">
        <v>76.722222200000004</v>
      </c>
      <c r="N1472">
        <v>38.833333000000003</v>
      </c>
      <c r="O1472">
        <v>37.756111099999998</v>
      </c>
      <c r="P1472">
        <v>2.5209999999999998E-3</v>
      </c>
      <c r="Q1472">
        <v>2.0577000000000002E-2</v>
      </c>
      <c r="R1472">
        <v>0.201241</v>
      </c>
      <c r="S1472">
        <v>0.24499599999999999</v>
      </c>
      <c r="T1472" s="1">
        <v>38</v>
      </c>
      <c r="U1472" s="1">
        <v>60</v>
      </c>
      <c r="V1472" s="1">
        <v>0</v>
      </c>
      <c r="W1472" s="1" t="s">
        <v>50</v>
      </c>
      <c r="X1472" s="1">
        <v>12</v>
      </c>
      <c r="Y1472">
        <v>8.9</v>
      </c>
      <c r="Z1472">
        <v>0</v>
      </c>
      <c r="AA1472">
        <v>0</v>
      </c>
      <c r="AB1472" s="1">
        <v>0</v>
      </c>
      <c r="AC1472" s="1" t="s">
        <v>50</v>
      </c>
      <c r="AD1472" s="1">
        <v>29</v>
      </c>
      <c r="AE1472">
        <v>0.8</v>
      </c>
      <c r="AF1472" s="1">
        <v>3.36</v>
      </c>
      <c r="AG1472" s="1" t="s">
        <v>50</v>
      </c>
      <c r="AH1472" s="1">
        <v>31</v>
      </c>
      <c r="AI1472">
        <v>307</v>
      </c>
      <c r="AJ1472" s="1">
        <v>3.37</v>
      </c>
      <c r="AK1472">
        <v>1E-3</v>
      </c>
    </row>
    <row r="1473" spans="1:37" x14ac:dyDescent="0.25">
      <c r="A1473" t="s">
        <v>491</v>
      </c>
      <c r="B1473">
        <v>1008290</v>
      </c>
      <c r="C1473">
        <v>2015</v>
      </c>
      <c r="D1473" t="s">
        <v>43</v>
      </c>
      <c r="E1473" t="s">
        <v>44</v>
      </c>
      <c r="F1473" t="s">
        <v>45</v>
      </c>
      <c r="G1473" s="1" t="s">
        <v>918</v>
      </c>
      <c r="I1473" s="1" t="s">
        <v>47</v>
      </c>
      <c r="J1473" t="s">
        <v>86</v>
      </c>
      <c r="K1473" t="s">
        <v>49</v>
      </c>
      <c r="L1473" s="1">
        <v>5928014.0800000001</v>
      </c>
      <c r="M1473">
        <v>80.97</v>
      </c>
      <c r="N1473">
        <v>13.7</v>
      </c>
      <c r="O1473">
        <v>69.61</v>
      </c>
      <c r="P1473">
        <v>0</v>
      </c>
      <c r="Q1473">
        <v>6.0679999999999998E-2</v>
      </c>
      <c r="R1473">
        <v>0</v>
      </c>
      <c r="S1473">
        <v>0.43872</v>
      </c>
      <c r="T1473" s="1">
        <v>121</v>
      </c>
      <c r="U1473" s="1">
        <v>166</v>
      </c>
      <c r="V1473" s="1">
        <v>0</v>
      </c>
      <c r="W1473" s="1" t="s">
        <v>50</v>
      </c>
      <c r="X1473" s="1">
        <v>111</v>
      </c>
      <c r="Y1473">
        <v>11.74042</v>
      </c>
      <c r="Z1473">
        <v>297.27994000000001</v>
      </c>
      <c r="AA1473">
        <v>0</v>
      </c>
      <c r="AB1473" s="1">
        <v>0</v>
      </c>
      <c r="AC1473" s="1" t="s">
        <v>50</v>
      </c>
      <c r="AD1473" s="1">
        <v>55</v>
      </c>
      <c r="AE1473">
        <v>14.468260000000001</v>
      </c>
      <c r="AF1473" s="1">
        <v>28.546700000000001</v>
      </c>
      <c r="AG1473" s="1" t="s">
        <v>49</v>
      </c>
    </row>
    <row r="1474" spans="1:37" x14ac:dyDescent="0.25">
      <c r="A1474" t="s">
        <v>491</v>
      </c>
      <c r="B1474">
        <v>1008290</v>
      </c>
      <c r="C1474">
        <v>2015</v>
      </c>
      <c r="D1474" t="s">
        <v>43</v>
      </c>
      <c r="E1474" t="s">
        <v>44</v>
      </c>
      <c r="F1474" t="s">
        <v>45</v>
      </c>
      <c r="G1474" s="1" t="s">
        <v>918</v>
      </c>
      <c r="I1474" s="1" t="s">
        <v>62</v>
      </c>
      <c r="K1474" t="s">
        <v>49</v>
      </c>
      <c r="L1474" s="1">
        <v>1143432.51</v>
      </c>
      <c r="M1474">
        <v>82.6</v>
      </c>
      <c r="N1474">
        <v>13.34</v>
      </c>
      <c r="O1474">
        <v>70.06</v>
      </c>
      <c r="P1474">
        <v>4.5799999999999999E-3</v>
      </c>
      <c r="Q1474">
        <v>4.6299999999999996E-3</v>
      </c>
      <c r="R1474">
        <v>0.32024000000000002</v>
      </c>
      <c r="S1474">
        <v>0.32761000000000001</v>
      </c>
      <c r="T1474" s="1">
        <v>22</v>
      </c>
      <c r="U1474" s="1">
        <v>13</v>
      </c>
      <c r="V1474" s="1">
        <v>10</v>
      </c>
      <c r="W1474" s="1" t="s">
        <v>50</v>
      </c>
      <c r="X1474" s="1">
        <v>7</v>
      </c>
      <c r="Y1474">
        <v>1.3992100000000001</v>
      </c>
      <c r="Z1474">
        <v>35.298400000000001</v>
      </c>
      <c r="AA1474">
        <v>0</v>
      </c>
      <c r="AB1474" s="1">
        <v>0</v>
      </c>
      <c r="AC1474" s="1" t="s">
        <v>50</v>
      </c>
      <c r="AD1474" s="1">
        <v>6</v>
      </c>
      <c r="AE1474">
        <v>1.33351</v>
      </c>
      <c r="AF1474" s="1">
        <v>33.673749999999998</v>
      </c>
      <c r="AG1474" s="1" t="s">
        <v>49</v>
      </c>
    </row>
    <row r="1475" spans="1:37" x14ac:dyDescent="0.25">
      <c r="A1475" t="s">
        <v>508</v>
      </c>
      <c r="B1475">
        <v>1009718</v>
      </c>
      <c r="C1475">
        <v>2015</v>
      </c>
      <c r="D1475" t="s">
        <v>43</v>
      </c>
      <c r="E1475" t="s">
        <v>44</v>
      </c>
      <c r="F1475" t="s">
        <v>45</v>
      </c>
      <c r="G1475" s="1" t="s">
        <v>918</v>
      </c>
      <c r="I1475" s="1" t="s">
        <v>62</v>
      </c>
      <c r="K1475" t="s">
        <v>49</v>
      </c>
      <c r="L1475" s="1">
        <v>22235</v>
      </c>
      <c r="M1475">
        <v>78.3</v>
      </c>
      <c r="N1475">
        <v>35</v>
      </c>
      <c r="O1475">
        <v>39.6</v>
      </c>
      <c r="P1475">
        <v>1E-3</v>
      </c>
      <c r="Q1475">
        <v>0.21</v>
      </c>
      <c r="R1475">
        <v>0.3</v>
      </c>
      <c r="S1475">
        <v>0.8</v>
      </c>
      <c r="T1475" s="1">
        <v>40</v>
      </c>
      <c r="U1475" s="1">
        <v>79</v>
      </c>
      <c r="V1475" s="1">
        <v>0</v>
      </c>
      <c r="W1475" s="1" t="s">
        <v>49</v>
      </c>
      <c r="AC1475" s="1" t="s">
        <v>50</v>
      </c>
      <c r="AD1475" s="1">
        <v>50</v>
      </c>
      <c r="AE1475">
        <v>0.85512960000000005</v>
      </c>
      <c r="AF1475" s="1">
        <v>0.35755589999999998</v>
      </c>
      <c r="AG1475" s="1" t="s">
        <v>49</v>
      </c>
    </row>
    <row r="1476" spans="1:37" x14ac:dyDescent="0.25">
      <c r="A1476" t="s">
        <v>510</v>
      </c>
      <c r="B1476">
        <v>1008229</v>
      </c>
      <c r="C1476">
        <v>2015</v>
      </c>
      <c r="D1476" t="s">
        <v>43</v>
      </c>
      <c r="E1476" t="s">
        <v>44</v>
      </c>
      <c r="F1476" t="s">
        <v>45</v>
      </c>
      <c r="G1476" s="1" t="s">
        <v>918</v>
      </c>
      <c r="I1476" s="1" t="s">
        <v>47</v>
      </c>
      <c r="J1476" t="s">
        <v>48</v>
      </c>
      <c r="K1476" t="s">
        <v>49</v>
      </c>
      <c r="L1476" s="1">
        <v>1064012.75</v>
      </c>
      <c r="M1476">
        <v>71</v>
      </c>
      <c r="N1476">
        <v>44</v>
      </c>
      <c r="O1476">
        <v>44</v>
      </c>
      <c r="P1476">
        <v>2.09512E-2</v>
      </c>
      <c r="Q1476">
        <v>2.09512E-2</v>
      </c>
      <c r="R1476">
        <v>0.6593173</v>
      </c>
      <c r="S1476">
        <v>0.6593173</v>
      </c>
      <c r="T1476" s="1">
        <v>33</v>
      </c>
      <c r="U1476" s="1">
        <v>136</v>
      </c>
      <c r="V1476" s="1">
        <v>0</v>
      </c>
      <c r="W1476" s="1" t="s">
        <v>50</v>
      </c>
      <c r="X1476" s="1">
        <v>55</v>
      </c>
      <c r="Y1476">
        <v>1.3906445999999999</v>
      </c>
      <c r="Z1476">
        <v>42.975099399999998</v>
      </c>
      <c r="AA1476">
        <v>1.3906445999999999</v>
      </c>
      <c r="AB1476" s="1">
        <v>42.975099399999998</v>
      </c>
      <c r="AC1476" s="1" t="s">
        <v>50</v>
      </c>
      <c r="AD1476" s="1">
        <v>81</v>
      </c>
      <c r="AE1476">
        <v>2.2290236000000001</v>
      </c>
      <c r="AF1476" s="1">
        <v>68.883532599999995</v>
      </c>
      <c r="AG1476" s="1" t="s">
        <v>49</v>
      </c>
    </row>
    <row r="1477" spans="1:37" x14ac:dyDescent="0.25">
      <c r="A1477" t="s">
        <v>814</v>
      </c>
      <c r="B1477">
        <v>1007037</v>
      </c>
      <c r="C1477">
        <v>2015</v>
      </c>
      <c r="D1477" t="s">
        <v>43</v>
      </c>
      <c r="E1477" t="s">
        <v>44</v>
      </c>
      <c r="F1477" t="s">
        <v>45</v>
      </c>
      <c r="G1477" s="1" t="s">
        <v>918</v>
      </c>
      <c r="I1477" s="1" t="s">
        <v>62</v>
      </c>
      <c r="K1477" t="s">
        <v>49</v>
      </c>
      <c r="L1477" s="1">
        <v>13142</v>
      </c>
      <c r="M1477">
        <v>27.5</v>
      </c>
      <c r="N1477">
        <v>12.5</v>
      </c>
      <c r="O1477">
        <v>10.5</v>
      </c>
      <c r="P1477">
        <v>0.01</v>
      </c>
      <c r="Q1477">
        <v>0.01</v>
      </c>
      <c r="R1477">
        <v>0.69699999999999995</v>
      </c>
      <c r="S1477">
        <v>0.69699999999999995</v>
      </c>
      <c r="T1477" s="1">
        <v>1</v>
      </c>
      <c r="U1477" s="1">
        <v>2</v>
      </c>
      <c r="V1477" s="1">
        <v>0</v>
      </c>
      <c r="W1477" s="1" t="s">
        <v>49</v>
      </c>
      <c r="AC1477" s="1" t="s">
        <v>50</v>
      </c>
      <c r="AD1477" s="1">
        <v>2</v>
      </c>
      <c r="AE1477">
        <v>7.3879399999999998E-2</v>
      </c>
      <c r="AF1477" s="1">
        <v>0.16269149999999999</v>
      </c>
      <c r="AG1477" s="1" t="s">
        <v>49</v>
      </c>
    </row>
    <row r="1478" spans="1:37" x14ac:dyDescent="0.25">
      <c r="A1478" t="s">
        <v>798</v>
      </c>
      <c r="B1478">
        <v>1011659</v>
      </c>
      <c r="C1478">
        <v>2015</v>
      </c>
      <c r="D1478" t="s">
        <v>43</v>
      </c>
      <c r="E1478" t="s">
        <v>44</v>
      </c>
      <c r="F1478" t="s">
        <v>45</v>
      </c>
      <c r="G1478" s="1" t="s">
        <v>919</v>
      </c>
      <c r="I1478" s="1" t="s">
        <v>47</v>
      </c>
      <c r="J1478" t="s">
        <v>48</v>
      </c>
      <c r="K1478" t="s">
        <v>49</v>
      </c>
      <c r="L1478" s="1">
        <v>74634.13</v>
      </c>
      <c r="M1478">
        <v>78</v>
      </c>
      <c r="N1478">
        <v>870</v>
      </c>
      <c r="O1478">
        <v>57</v>
      </c>
      <c r="P1478">
        <v>9.7590000000000003E-3</v>
      </c>
      <c r="Q1478">
        <v>9.7590000000000003E-3</v>
      </c>
      <c r="R1478">
        <v>0.49817899999999998</v>
      </c>
      <c r="S1478">
        <v>0.49817899999999998</v>
      </c>
      <c r="T1478" s="1">
        <v>42</v>
      </c>
      <c r="U1478" s="1">
        <v>74</v>
      </c>
      <c r="V1478" s="1">
        <v>0</v>
      </c>
      <c r="W1478" s="1" t="s">
        <v>49</v>
      </c>
      <c r="AC1478" s="1" t="s">
        <v>50</v>
      </c>
      <c r="AD1478" s="1">
        <v>74</v>
      </c>
      <c r="AE1478">
        <v>21.651433999999998</v>
      </c>
      <c r="AF1478" s="1">
        <v>402.83264200000002</v>
      </c>
      <c r="AG1478" s="1" t="s">
        <v>49</v>
      </c>
    </row>
    <row r="1479" spans="1:37" x14ac:dyDescent="0.25">
      <c r="A1479" t="s">
        <v>493</v>
      </c>
      <c r="B1479">
        <v>1008544</v>
      </c>
      <c r="C1479">
        <v>2015</v>
      </c>
      <c r="D1479" t="s">
        <v>43</v>
      </c>
      <c r="E1479" t="s">
        <v>44</v>
      </c>
      <c r="F1479" t="s">
        <v>45</v>
      </c>
      <c r="G1479" s="1" t="s">
        <v>918</v>
      </c>
      <c r="I1479" s="1" t="s">
        <v>47</v>
      </c>
      <c r="J1479" t="s">
        <v>86</v>
      </c>
      <c r="K1479" t="s">
        <v>49</v>
      </c>
      <c r="L1479" s="1">
        <v>4297188.1564999996</v>
      </c>
      <c r="M1479">
        <v>77.92</v>
      </c>
      <c r="N1479">
        <v>19.510000000000002</v>
      </c>
      <c r="O1479">
        <v>42.77</v>
      </c>
      <c r="P1479">
        <v>0</v>
      </c>
      <c r="Q1479">
        <v>3.2000000000000001E-2</v>
      </c>
      <c r="R1479">
        <v>5.6000000000000001E-2</v>
      </c>
      <c r="S1479">
        <v>0.26</v>
      </c>
      <c r="T1479" s="1">
        <v>114</v>
      </c>
      <c r="U1479" s="1">
        <v>231</v>
      </c>
      <c r="V1479" s="1">
        <v>5</v>
      </c>
      <c r="W1479" s="1" t="s">
        <v>50</v>
      </c>
      <c r="X1479" s="1">
        <v>169</v>
      </c>
      <c r="Y1479">
        <v>146.1845902</v>
      </c>
      <c r="Z1479">
        <v>421.4450367</v>
      </c>
      <c r="AA1479">
        <v>0</v>
      </c>
      <c r="AB1479" s="1">
        <v>1.2</v>
      </c>
      <c r="AC1479" s="1" t="s">
        <v>50</v>
      </c>
      <c r="AD1479" s="1">
        <v>38</v>
      </c>
      <c r="AE1479">
        <v>0.5</v>
      </c>
      <c r="AF1479" s="1">
        <v>12.5</v>
      </c>
      <c r="AG1479" s="1" t="s">
        <v>50</v>
      </c>
      <c r="AH1479" s="1">
        <v>150</v>
      </c>
      <c r="AI1479">
        <v>1759.5</v>
      </c>
      <c r="AJ1479" s="1">
        <v>1</v>
      </c>
      <c r="AK1479">
        <v>0</v>
      </c>
    </row>
    <row r="1480" spans="1:37" x14ac:dyDescent="0.25">
      <c r="A1480" t="s">
        <v>505</v>
      </c>
      <c r="B1480">
        <v>1007479</v>
      </c>
      <c r="C1480">
        <v>2015</v>
      </c>
      <c r="D1480" t="s">
        <v>43</v>
      </c>
      <c r="E1480" t="s">
        <v>44</v>
      </c>
      <c r="F1480" t="s">
        <v>45</v>
      </c>
      <c r="G1480" s="1" t="s">
        <v>918</v>
      </c>
      <c r="I1480" s="1" t="s">
        <v>47</v>
      </c>
      <c r="J1480" t="s">
        <v>506</v>
      </c>
      <c r="K1480" t="s">
        <v>49</v>
      </c>
      <c r="L1480" s="1">
        <v>9667.68</v>
      </c>
      <c r="M1480">
        <v>90</v>
      </c>
      <c r="N1480">
        <v>40</v>
      </c>
      <c r="O1480">
        <v>68</v>
      </c>
      <c r="P1480">
        <v>0</v>
      </c>
      <c r="Q1480">
        <v>0</v>
      </c>
      <c r="R1480">
        <v>0.09</v>
      </c>
      <c r="S1480">
        <v>0.09</v>
      </c>
      <c r="T1480" s="1">
        <v>0</v>
      </c>
      <c r="U1480" s="1">
        <v>4</v>
      </c>
      <c r="V1480" s="1">
        <v>0</v>
      </c>
      <c r="W1480" s="1" t="s">
        <v>50</v>
      </c>
      <c r="X1480" s="1">
        <v>4</v>
      </c>
      <c r="Y1480">
        <v>0.16</v>
      </c>
      <c r="Z1480">
        <v>2.4300000000000002</v>
      </c>
      <c r="AA1480">
        <v>0</v>
      </c>
      <c r="AB1480" s="1">
        <v>0.05</v>
      </c>
      <c r="AC1480" s="1" t="s">
        <v>49</v>
      </c>
      <c r="AG1480" s="1" t="s">
        <v>49</v>
      </c>
    </row>
    <row r="1481" spans="1:37" x14ac:dyDescent="0.25">
      <c r="A1481" t="s">
        <v>501</v>
      </c>
      <c r="B1481">
        <v>1009039</v>
      </c>
      <c r="C1481">
        <v>2015</v>
      </c>
      <c r="D1481" t="s">
        <v>43</v>
      </c>
      <c r="E1481" t="s">
        <v>44</v>
      </c>
      <c r="F1481" t="s">
        <v>45</v>
      </c>
      <c r="G1481" s="1" t="s">
        <v>918</v>
      </c>
      <c r="I1481" s="1" t="s">
        <v>47</v>
      </c>
      <c r="J1481" t="s">
        <v>48</v>
      </c>
      <c r="K1481" t="s">
        <v>49</v>
      </c>
      <c r="L1481" s="1">
        <v>68397.625717799994</v>
      </c>
      <c r="M1481">
        <v>100</v>
      </c>
      <c r="N1481">
        <v>58</v>
      </c>
      <c r="O1481">
        <v>38</v>
      </c>
      <c r="P1481">
        <v>6.9999999999999999E-4</v>
      </c>
      <c r="Q1481">
        <v>0.1096</v>
      </c>
      <c r="R1481">
        <v>0.1303</v>
      </c>
      <c r="S1481">
        <v>0.39040000000000002</v>
      </c>
      <c r="T1481" s="1">
        <v>20</v>
      </c>
      <c r="U1481" s="1">
        <v>43</v>
      </c>
      <c r="V1481" s="1">
        <v>0</v>
      </c>
      <c r="W1481" s="1" t="s">
        <v>49</v>
      </c>
      <c r="AC1481" s="1" t="s">
        <v>50</v>
      </c>
      <c r="AD1481" s="1">
        <v>43</v>
      </c>
      <c r="AE1481">
        <v>3.1746835</v>
      </c>
      <c r="AF1481" s="1">
        <v>7.6229183999999997</v>
      </c>
      <c r="AG1481" s="1" t="s">
        <v>49</v>
      </c>
    </row>
    <row r="1482" spans="1:37" x14ac:dyDescent="0.25">
      <c r="A1482" t="s">
        <v>800</v>
      </c>
      <c r="B1482">
        <v>1011498</v>
      </c>
      <c r="C1482">
        <v>2015</v>
      </c>
      <c r="D1482" t="s">
        <v>43</v>
      </c>
      <c r="E1482" t="s">
        <v>44</v>
      </c>
      <c r="F1482" t="s">
        <v>45</v>
      </c>
      <c r="G1482" s="1" t="s">
        <v>918</v>
      </c>
      <c r="I1482" s="1" t="s">
        <v>62</v>
      </c>
      <c r="K1482" t="s">
        <v>49</v>
      </c>
      <c r="L1482" s="1">
        <v>1166866.08</v>
      </c>
      <c r="M1482">
        <v>94</v>
      </c>
      <c r="N1482">
        <v>17</v>
      </c>
      <c r="O1482">
        <v>43.2</v>
      </c>
      <c r="P1482">
        <v>0.57399999999999995</v>
      </c>
      <c r="Q1482">
        <v>0.57399999999999995</v>
      </c>
      <c r="R1482">
        <v>7.0000000000000007E-2</v>
      </c>
      <c r="S1482">
        <v>7.0000000000000007E-2</v>
      </c>
      <c r="T1482" s="1">
        <v>23</v>
      </c>
      <c r="U1482" s="1">
        <v>52</v>
      </c>
      <c r="V1482" s="1">
        <v>0</v>
      </c>
      <c r="W1482" s="1" t="s">
        <v>50</v>
      </c>
      <c r="X1482" s="1">
        <v>15</v>
      </c>
      <c r="Y1482">
        <v>1.8480000000000001</v>
      </c>
      <c r="Z1482">
        <v>81.94</v>
      </c>
      <c r="AA1482">
        <v>9.2399999999999996E-2</v>
      </c>
      <c r="AB1482" s="1">
        <v>4.0970000000000004</v>
      </c>
      <c r="AC1482" s="1" t="s">
        <v>50</v>
      </c>
      <c r="AD1482" s="1">
        <v>37</v>
      </c>
      <c r="AE1482">
        <v>0.97529999999999994</v>
      </c>
      <c r="AF1482" s="1">
        <v>25.007999999999999</v>
      </c>
      <c r="AG1482" s="1" t="s">
        <v>49</v>
      </c>
    </row>
    <row r="1483" spans="1:37" x14ac:dyDescent="0.25">
      <c r="A1483" t="s">
        <v>838</v>
      </c>
      <c r="B1483">
        <v>1009273</v>
      </c>
      <c r="C1483">
        <v>2015</v>
      </c>
      <c r="D1483" t="s">
        <v>43</v>
      </c>
      <c r="E1483" t="s">
        <v>44</v>
      </c>
      <c r="F1483" t="s">
        <v>45</v>
      </c>
      <c r="G1483" s="1" t="s">
        <v>918</v>
      </c>
      <c r="I1483" s="1" t="s">
        <v>47</v>
      </c>
      <c r="J1483" t="s">
        <v>86</v>
      </c>
      <c r="K1483" t="s">
        <v>49</v>
      </c>
      <c r="L1483" s="1">
        <v>6893.22</v>
      </c>
      <c r="M1483">
        <v>80</v>
      </c>
      <c r="N1483">
        <v>26.23</v>
      </c>
      <c r="O1483">
        <v>24</v>
      </c>
      <c r="P1483">
        <v>1.487E-2</v>
      </c>
      <c r="Q1483">
        <v>1.487E-2</v>
      </c>
      <c r="R1483">
        <v>0.67130000000000001</v>
      </c>
      <c r="S1483">
        <v>0.67130000000000001</v>
      </c>
      <c r="T1483" s="1">
        <v>1</v>
      </c>
      <c r="U1483" s="1">
        <v>2</v>
      </c>
      <c r="V1483" s="1">
        <v>0</v>
      </c>
      <c r="W1483" s="1" t="s">
        <v>49</v>
      </c>
      <c r="AC1483" s="1" t="s">
        <v>50</v>
      </c>
      <c r="AD1483" s="1">
        <v>2</v>
      </c>
      <c r="AE1483">
        <v>3.3000000000000002E-2</v>
      </c>
      <c r="AF1483" s="1">
        <v>0.53800000000000003</v>
      </c>
      <c r="AG1483" s="1" t="s">
        <v>49</v>
      </c>
    </row>
    <row r="1484" spans="1:37" x14ac:dyDescent="0.25">
      <c r="A1484" t="s">
        <v>494</v>
      </c>
      <c r="B1484">
        <v>1008351</v>
      </c>
      <c r="C1484">
        <v>2015</v>
      </c>
      <c r="D1484" t="s">
        <v>43</v>
      </c>
      <c r="E1484" t="s">
        <v>44</v>
      </c>
      <c r="F1484" t="s">
        <v>45</v>
      </c>
      <c r="G1484" s="1" t="s">
        <v>918</v>
      </c>
      <c r="I1484" s="1" t="s">
        <v>47</v>
      </c>
      <c r="J1484" t="s">
        <v>86</v>
      </c>
      <c r="K1484" t="s">
        <v>49</v>
      </c>
      <c r="L1484" s="1">
        <v>2265463.4300000002</v>
      </c>
      <c r="M1484">
        <v>109.39</v>
      </c>
      <c r="N1484">
        <v>82.83</v>
      </c>
      <c r="O1484">
        <v>43.57</v>
      </c>
      <c r="P1484">
        <v>0</v>
      </c>
      <c r="Q1484">
        <v>1E-3</v>
      </c>
      <c r="R1484">
        <v>6.0999999999999999E-2</v>
      </c>
      <c r="S1484">
        <v>0.20200000000000001</v>
      </c>
      <c r="T1484" s="1">
        <v>300</v>
      </c>
      <c r="U1484" s="1">
        <v>307</v>
      </c>
      <c r="V1484" s="1">
        <v>0</v>
      </c>
      <c r="W1484" s="1" t="s">
        <v>50</v>
      </c>
      <c r="X1484" s="1">
        <v>77</v>
      </c>
      <c r="Y1484">
        <v>0</v>
      </c>
      <c r="Z1484">
        <v>1.8</v>
      </c>
      <c r="AA1484">
        <v>0</v>
      </c>
      <c r="AB1484" s="1">
        <v>0</v>
      </c>
      <c r="AC1484" s="1" t="s">
        <v>50</v>
      </c>
      <c r="AD1484" s="1">
        <v>57</v>
      </c>
      <c r="AE1484">
        <v>0.2</v>
      </c>
      <c r="AF1484" s="1">
        <v>18.5</v>
      </c>
      <c r="AG1484" s="1" t="s">
        <v>50</v>
      </c>
      <c r="AH1484" s="1">
        <v>208</v>
      </c>
      <c r="AI1484">
        <v>7196</v>
      </c>
      <c r="AJ1484" s="1">
        <v>3.2</v>
      </c>
      <c r="AK1484">
        <v>0</v>
      </c>
    </row>
    <row r="1485" spans="1:37" x14ac:dyDescent="0.25">
      <c r="A1485" t="s">
        <v>881</v>
      </c>
      <c r="B1485">
        <v>1008365</v>
      </c>
      <c r="C1485">
        <v>2015</v>
      </c>
      <c r="D1485" t="s">
        <v>43</v>
      </c>
      <c r="E1485" t="s">
        <v>44</v>
      </c>
      <c r="F1485" t="s">
        <v>45</v>
      </c>
      <c r="G1485" s="1" t="s">
        <v>918</v>
      </c>
      <c r="I1485" s="1" t="s">
        <v>47</v>
      </c>
      <c r="J1485" t="s">
        <v>234</v>
      </c>
      <c r="K1485" t="s">
        <v>49</v>
      </c>
      <c r="L1485" s="1">
        <v>67038.267588500006</v>
      </c>
      <c r="M1485">
        <v>98.108547799999997</v>
      </c>
      <c r="N1485">
        <v>19.864070600000002</v>
      </c>
      <c r="O1485">
        <v>37.921179500000001</v>
      </c>
      <c r="P1485">
        <v>2.4114E-2</v>
      </c>
      <c r="Q1485">
        <v>6.1430100000000001E-2</v>
      </c>
      <c r="R1485">
        <v>0.17871390000000001</v>
      </c>
      <c r="S1485">
        <v>0.40367799999999998</v>
      </c>
      <c r="T1485" s="1">
        <v>7</v>
      </c>
      <c r="U1485" s="1">
        <v>7</v>
      </c>
      <c r="V1485" s="1">
        <v>0</v>
      </c>
      <c r="W1485" s="1" t="s">
        <v>50</v>
      </c>
      <c r="X1485" s="1">
        <v>3</v>
      </c>
      <c r="Y1485">
        <v>0.65042619999999995</v>
      </c>
      <c r="Z1485">
        <v>0.69070229999999999</v>
      </c>
      <c r="AA1485">
        <v>0.16260649999999999</v>
      </c>
      <c r="AB1485" s="1">
        <v>0.17267560000000001</v>
      </c>
      <c r="AC1485" s="1" t="s">
        <v>50</v>
      </c>
      <c r="AD1485" s="1">
        <v>4</v>
      </c>
      <c r="AE1485">
        <v>0.1504663</v>
      </c>
      <c r="AF1485" s="1">
        <v>0.9194331</v>
      </c>
      <c r="AG1485" s="1" t="s">
        <v>49</v>
      </c>
    </row>
    <row r="1486" spans="1:37" x14ac:dyDescent="0.25">
      <c r="A1486" t="s">
        <v>823</v>
      </c>
      <c r="B1486">
        <v>1008141</v>
      </c>
      <c r="C1486">
        <v>2015</v>
      </c>
      <c r="D1486" t="s">
        <v>43</v>
      </c>
      <c r="E1486" t="s">
        <v>44</v>
      </c>
      <c r="F1486" t="s">
        <v>45</v>
      </c>
      <c r="G1486" s="1" t="s">
        <v>918</v>
      </c>
      <c r="I1486" s="1" t="s">
        <v>47</v>
      </c>
      <c r="J1486" t="s">
        <v>48</v>
      </c>
      <c r="K1486" t="s">
        <v>49</v>
      </c>
      <c r="L1486" s="1">
        <v>4178562.091</v>
      </c>
      <c r="M1486">
        <v>85</v>
      </c>
      <c r="N1486">
        <v>50</v>
      </c>
      <c r="O1486">
        <v>38.6430851</v>
      </c>
      <c r="P1486">
        <v>0</v>
      </c>
      <c r="Q1486">
        <v>7.3080999999999993E-2</v>
      </c>
      <c r="R1486">
        <v>0</v>
      </c>
      <c r="S1486">
        <v>0.35444599999999998</v>
      </c>
      <c r="T1486" s="1">
        <v>203</v>
      </c>
      <c r="U1486" s="1">
        <v>202</v>
      </c>
      <c r="V1486" s="1">
        <v>24</v>
      </c>
      <c r="W1486" s="1" t="s">
        <v>50</v>
      </c>
      <c r="X1486" s="1">
        <v>17</v>
      </c>
      <c r="Y1486">
        <v>208.24755350000001</v>
      </c>
      <c r="Z1486">
        <v>366.20402919999998</v>
      </c>
      <c r="AA1486">
        <v>10.9603976</v>
      </c>
      <c r="AB1486" s="1">
        <v>19.273896300000001</v>
      </c>
      <c r="AC1486" s="1" t="s">
        <v>50</v>
      </c>
      <c r="AD1486" s="1">
        <v>157</v>
      </c>
      <c r="AE1486">
        <v>77.858443500000007</v>
      </c>
      <c r="AF1486" s="1">
        <v>136.9143369</v>
      </c>
      <c r="AG1486" s="1" t="s">
        <v>50</v>
      </c>
      <c r="AH1486" s="1">
        <v>28</v>
      </c>
      <c r="AI1486">
        <v>1.0376521000000001</v>
      </c>
      <c r="AJ1486" s="1">
        <v>1.8247148</v>
      </c>
      <c r="AK1486">
        <v>3.1226299999999999E-2</v>
      </c>
    </row>
    <row r="1487" spans="1:37" x14ac:dyDescent="0.25">
      <c r="A1487" t="s">
        <v>496</v>
      </c>
      <c r="B1487">
        <v>1006884</v>
      </c>
      <c r="C1487">
        <v>2015</v>
      </c>
      <c r="D1487" t="s">
        <v>43</v>
      </c>
      <c r="E1487" t="s">
        <v>44</v>
      </c>
      <c r="F1487" t="s">
        <v>45</v>
      </c>
      <c r="G1487" s="1" t="s">
        <v>918</v>
      </c>
      <c r="I1487" s="1" t="s">
        <v>62</v>
      </c>
      <c r="K1487" t="s">
        <v>49</v>
      </c>
      <c r="L1487" s="1">
        <v>72610.934272300001</v>
      </c>
      <c r="M1487">
        <v>80</v>
      </c>
      <c r="N1487">
        <v>50</v>
      </c>
      <c r="O1487">
        <v>32.862499999999997</v>
      </c>
      <c r="P1487">
        <v>7.7000000000000002E-3</v>
      </c>
      <c r="Q1487">
        <v>0.14710000000000001</v>
      </c>
      <c r="R1487">
        <v>0.45800000000000002</v>
      </c>
      <c r="S1487">
        <v>0.6613</v>
      </c>
      <c r="T1487" s="1">
        <v>44</v>
      </c>
      <c r="U1487" s="1">
        <v>16</v>
      </c>
      <c r="V1487" s="1">
        <v>0</v>
      </c>
      <c r="W1487" s="1" t="s">
        <v>49</v>
      </c>
      <c r="AC1487" s="1" t="s">
        <v>50</v>
      </c>
      <c r="AD1487" s="1">
        <v>16</v>
      </c>
      <c r="AE1487">
        <v>0.43835540000000001</v>
      </c>
      <c r="AF1487" s="1">
        <v>0.95679999999999998</v>
      </c>
      <c r="AG1487" s="1" t="s">
        <v>49</v>
      </c>
    </row>
    <row r="1488" spans="1:37" x14ac:dyDescent="0.25">
      <c r="A1488" t="s">
        <v>801</v>
      </c>
      <c r="B1488">
        <v>1009707</v>
      </c>
      <c r="C1488">
        <v>2015</v>
      </c>
      <c r="D1488" t="s">
        <v>43</v>
      </c>
      <c r="E1488" t="s">
        <v>44</v>
      </c>
      <c r="F1488" t="s">
        <v>45</v>
      </c>
      <c r="G1488" s="1" t="s">
        <v>918</v>
      </c>
      <c r="I1488" s="1" t="s">
        <v>47</v>
      </c>
      <c r="J1488" t="s">
        <v>54</v>
      </c>
      <c r="K1488" t="s">
        <v>49</v>
      </c>
      <c r="L1488" s="1">
        <v>13564073</v>
      </c>
      <c r="M1488">
        <v>110</v>
      </c>
      <c r="N1488">
        <v>75</v>
      </c>
      <c r="O1488">
        <v>36.299999999999997</v>
      </c>
      <c r="P1488">
        <v>1.6999999999999999E-3</v>
      </c>
      <c r="Q1488">
        <v>2.0999999999999999E-3</v>
      </c>
      <c r="R1488">
        <v>0.24</v>
      </c>
      <c r="S1488">
        <v>0.3</v>
      </c>
      <c r="T1488" s="1">
        <v>742</v>
      </c>
      <c r="U1488" s="1">
        <v>1053</v>
      </c>
      <c r="V1488" s="1">
        <v>0</v>
      </c>
      <c r="W1488" s="1" t="s">
        <v>49</v>
      </c>
      <c r="AC1488" s="1" t="s">
        <v>50</v>
      </c>
      <c r="AD1488" s="1">
        <v>657</v>
      </c>
      <c r="AE1488">
        <v>22.014199999999999</v>
      </c>
      <c r="AF1488" s="1">
        <v>271.4393</v>
      </c>
      <c r="AG1488" s="1" t="s">
        <v>50</v>
      </c>
      <c r="AH1488" s="1">
        <v>396</v>
      </c>
      <c r="AI1488">
        <v>6756.9</v>
      </c>
      <c r="AJ1488" s="1">
        <v>48.9</v>
      </c>
      <c r="AK1488">
        <v>0.1</v>
      </c>
    </row>
    <row r="1489" spans="1:37" x14ac:dyDescent="0.25">
      <c r="A1489" t="s">
        <v>812</v>
      </c>
      <c r="B1489">
        <v>1009846</v>
      </c>
      <c r="C1489">
        <v>2015</v>
      </c>
      <c r="D1489" t="s">
        <v>43</v>
      </c>
      <c r="E1489" t="s">
        <v>44</v>
      </c>
      <c r="F1489" t="s">
        <v>45</v>
      </c>
      <c r="G1489" s="1" t="s">
        <v>918</v>
      </c>
      <c r="I1489" s="1" t="s">
        <v>62</v>
      </c>
      <c r="K1489" t="s">
        <v>49</v>
      </c>
      <c r="L1489" s="1">
        <v>13646.4375</v>
      </c>
      <c r="M1489">
        <v>51</v>
      </c>
      <c r="N1489">
        <v>26</v>
      </c>
      <c r="O1489">
        <v>38.54</v>
      </c>
      <c r="P1489">
        <v>7.0600000000000003E-3</v>
      </c>
      <c r="Q1489">
        <v>7.0600000000000003E-3</v>
      </c>
      <c r="R1489">
        <v>0.36429</v>
      </c>
      <c r="S1489">
        <v>0.36429</v>
      </c>
      <c r="T1489" s="1">
        <v>9</v>
      </c>
      <c r="U1489" s="1">
        <v>10</v>
      </c>
      <c r="V1489" s="1">
        <v>0</v>
      </c>
      <c r="W1489" s="1" t="s">
        <v>49</v>
      </c>
      <c r="AC1489" s="1" t="s">
        <v>50</v>
      </c>
      <c r="AD1489" s="1">
        <v>10</v>
      </c>
      <c r="AE1489">
        <v>5.6240900000000003E-2</v>
      </c>
      <c r="AF1489" s="1">
        <v>1.2200652999999999</v>
      </c>
      <c r="AG1489" s="1" t="s">
        <v>49</v>
      </c>
    </row>
    <row r="1490" spans="1:37" x14ac:dyDescent="0.25">
      <c r="A1490" t="s">
        <v>868</v>
      </c>
      <c r="B1490">
        <v>1009788</v>
      </c>
      <c r="C1490">
        <v>2015</v>
      </c>
      <c r="D1490" t="s">
        <v>43</v>
      </c>
      <c r="E1490" t="s">
        <v>44</v>
      </c>
      <c r="F1490" t="s">
        <v>45</v>
      </c>
      <c r="G1490" s="1" t="s">
        <v>918</v>
      </c>
      <c r="I1490" s="1" t="s">
        <v>47</v>
      </c>
      <c r="J1490" t="s">
        <v>869</v>
      </c>
      <c r="K1490" t="s">
        <v>49</v>
      </c>
      <c r="L1490" s="1">
        <v>209248.3</v>
      </c>
      <c r="M1490">
        <v>83</v>
      </c>
      <c r="N1490">
        <v>43</v>
      </c>
      <c r="O1490">
        <v>40</v>
      </c>
      <c r="P1490">
        <v>3.49E-3</v>
      </c>
      <c r="Q1490">
        <v>3.49E-3</v>
      </c>
      <c r="R1490">
        <v>0.74012</v>
      </c>
      <c r="S1490">
        <v>0.74012</v>
      </c>
      <c r="T1490" s="1">
        <v>10</v>
      </c>
      <c r="U1490" s="1">
        <v>19</v>
      </c>
      <c r="V1490" s="1">
        <v>0</v>
      </c>
      <c r="W1490" s="1" t="s">
        <v>50</v>
      </c>
      <c r="X1490" s="1">
        <v>9</v>
      </c>
      <c r="Y1490">
        <v>121.6</v>
      </c>
      <c r="Z1490">
        <v>0.01</v>
      </c>
      <c r="AA1490">
        <v>0</v>
      </c>
      <c r="AB1490" s="1">
        <v>0</v>
      </c>
      <c r="AC1490" s="1" t="s">
        <v>50</v>
      </c>
      <c r="AD1490" s="1">
        <v>19</v>
      </c>
      <c r="AE1490">
        <v>44.9</v>
      </c>
      <c r="AF1490" s="1">
        <v>3</v>
      </c>
      <c r="AG1490" s="1" t="s">
        <v>49</v>
      </c>
    </row>
    <row r="1491" spans="1:37" x14ac:dyDescent="0.25">
      <c r="A1491" t="s">
        <v>803</v>
      </c>
      <c r="B1491">
        <v>1011735</v>
      </c>
      <c r="C1491">
        <v>2015</v>
      </c>
      <c r="D1491" t="s">
        <v>43</v>
      </c>
      <c r="E1491" t="s">
        <v>44</v>
      </c>
      <c r="F1491" t="s">
        <v>45</v>
      </c>
      <c r="G1491" s="1" t="s">
        <v>918</v>
      </c>
      <c r="I1491" s="1" t="s">
        <v>47</v>
      </c>
      <c r="J1491" t="s">
        <v>72</v>
      </c>
      <c r="K1491" t="s">
        <v>49</v>
      </c>
      <c r="L1491" s="1">
        <v>313166.48</v>
      </c>
      <c r="M1491">
        <v>85</v>
      </c>
      <c r="N1491">
        <v>30</v>
      </c>
      <c r="O1491">
        <v>44</v>
      </c>
      <c r="P1491">
        <v>0.08</v>
      </c>
      <c r="Q1491">
        <v>0.08</v>
      </c>
      <c r="R1491">
        <v>0.42099999999999999</v>
      </c>
      <c r="S1491">
        <v>0.42099999999999999</v>
      </c>
      <c r="T1491" s="1">
        <v>43</v>
      </c>
      <c r="U1491" s="1">
        <v>45</v>
      </c>
      <c r="V1491" s="1">
        <v>45</v>
      </c>
      <c r="W1491" s="1" t="s">
        <v>49</v>
      </c>
      <c r="AC1491" s="1" t="s">
        <v>50</v>
      </c>
      <c r="AD1491" s="1">
        <v>54</v>
      </c>
      <c r="AE1491">
        <v>15.167210000000001</v>
      </c>
      <c r="AF1491" s="1">
        <v>27.821760000000001</v>
      </c>
      <c r="AG1491" s="1" t="s">
        <v>49</v>
      </c>
    </row>
    <row r="1492" spans="1:37" x14ac:dyDescent="0.25">
      <c r="A1492" t="s">
        <v>742</v>
      </c>
      <c r="B1492">
        <v>1009813</v>
      </c>
      <c r="C1492">
        <v>2015</v>
      </c>
      <c r="D1492" t="s">
        <v>43</v>
      </c>
      <c r="E1492" t="s">
        <v>44</v>
      </c>
      <c r="F1492" t="s">
        <v>45</v>
      </c>
      <c r="G1492" s="1" t="s">
        <v>918</v>
      </c>
      <c r="I1492" s="1" t="s">
        <v>47</v>
      </c>
      <c r="J1492" t="s">
        <v>48</v>
      </c>
      <c r="K1492" t="s">
        <v>49</v>
      </c>
      <c r="L1492" s="1">
        <v>205900</v>
      </c>
      <c r="M1492">
        <v>60</v>
      </c>
      <c r="N1492">
        <v>30</v>
      </c>
      <c r="O1492">
        <v>37.4</v>
      </c>
      <c r="P1492">
        <v>6.0000000000000001E-3</v>
      </c>
      <c r="Q1492">
        <v>6.0000000000000001E-3</v>
      </c>
      <c r="R1492">
        <v>0.248</v>
      </c>
      <c r="S1492">
        <v>0.248</v>
      </c>
      <c r="T1492" s="1">
        <v>0</v>
      </c>
      <c r="U1492" s="1">
        <v>669</v>
      </c>
      <c r="V1492" s="1">
        <v>0</v>
      </c>
      <c r="W1492" s="1" t="s">
        <v>49</v>
      </c>
      <c r="AC1492" s="1" t="s">
        <v>50</v>
      </c>
      <c r="AD1492" s="1">
        <v>249</v>
      </c>
      <c r="AE1492">
        <v>0.47</v>
      </c>
      <c r="AF1492" s="1">
        <v>4.38</v>
      </c>
      <c r="AG1492" s="1" t="s">
        <v>50</v>
      </c>
      <c r="AH1492" s="1">
        <v>420</v>
      </c>
      <c r="AI1492">
        <v>1172.7610192</v>
      </c>
      <c r="AJ1492" s="1">
        <v>4.1086944000000001</v>
      </c>
      <c r="AK1492">
        <v>1.9689E-3</v>
      </c>
    </row>
    <row r="1493" spans="1:37" x14ac:dyDescent="0.25">
      <c r="A1493" t="s">
        <v>741</v>
      </c>
      <c r="B1493">
        <v>1008700</v>
      </c>
      <c r="C1493">
        <v>2015</v>
      </c>
      <c r="D1493" t="s">
        <v>43</v>
      </c>
      <c r="E1493" t="s">
        <v>44</v>
      </c>
      <c r="F1493" t="s">
        <v>45</v>
      </c>
      <c r="G1493" s="1" t="s">
        <v>918</v>
      </c>
      <c r="I1493" s="1" t="s">
        <v>47</v>
      </c>
      <c r="J1493" t="s">
        <v>86</v>
      </c>
      <c r="K1493" t="s">
        <v>49</v>
      </c>
      <c r="L1493" s="1">
        <v>1228125.2847</v>
      </c>
      <c r="M1493">
        <v>79.64</v>
      </c>
      <c r="N1493">
        <v>21.31</v>
      </c>
      <c r="O1493">
        <v>39.32</v>
      </c>
      <c r="P1493">
        <v>0</v>
      </c>
      <c r="Q1493">
        <v>4.3999999999999997E-2</v>
      </c>
      <c r="R1493">
        <v>2.5000000000000001E-2</v>
      </c>
      <c r="S1493">
        <v>0.68</v>
      </c>
      <c r="T1493" s="1">
        <v>114</v>
      </c>
      <c r="U1493" s="1">
        <v>151</v>
      </c>
      <c r="V1493" s="1">
        <v>0</v>
      </c>
      <c r="W1493" s="1" t="s">
        <v>50</v>
      </c>
      <c r="X1493" s="1">
        <v>44</v>
      </c>
      <c r="Y1493">
        <v>2.8768291000000001</v>
      </c>
      <c r="Z1493">
        <v>69.850901399999998</v>
      </c>
      <c r="AA1493">
        <v>0</v>
      </c>
      <c r="AB1493" s="1">
        <v>0.9</v>
      </c>
      <c r="AC1493" s="1" t="s">
        <v>50</v>
      </c>
      <c r="AD1493" s="1">
        <v>68</v>
      </c>
      <c r="AE1493">
        <v>2.2000000000000002</v>
      </c>
      <c r="AF1493" s="1">
        <v>13.3</v>
      </c>
      <c r="AG1493" s="1" t="s">
        <v>50</v>
      </c>
      <c r="AH1493" s="1">
        <v>64</v>
      </c>
      <c r="AI1493">
        <v>491.7</v>
      </c>
      <c r="AJ1493" s="1">
        <v>0.5</v>
      </c>
      <c r="AK1493">
        <v>0</v>
      </c>
    </row>
    <row r="1494" spans="1:37" x14ac:dyDescent="0.25">
      <c r="A1494" t="s">
        <v>806</v>
      </c>
      <c r="B1494">
        <v>1008836</v>
      </c>
      <c r="C1494">
        <v>2015</v>
      </c>
      <c r="D1494" t="s">
        <v>43</v>
      </c>
      <c r="E1494" t="s">
        <v>44</v>
      </c>
      <c r="F1494" t="s">
        <v>45</v>
      </c>
      <c r="G1494" s="1" t="s">
        <v>918</v>
      </c>
      <c r="I1494" s="1" t="s">
        <v>62</v>
      </c>
      <c r="K1494" t="s">
        <v>49</v>
      </c>
      <c r="L1494" s="1">
        <v>249660</v>
      </c>
      <c r="M1494">
        <v>80</v>
      </c>
      <c r="N1494">
        <v>50</v>
      </c>
      <c r="O1494">
        <v>42.911111099999999</v>
      </c>
      <c r="P1494">
        <v>1E-3</v>
      </c>
      <c r="Q1494">
        <v>0.106</v>
      </c>
      <c r="R1494">
        <v>0.56200000000000006</v>
      </c>
      <c r="S1494">
        <v>0.73499999999999999</v>
      </c>
      <c r="T1494" s="1">
        <v>25</v>
      </c>
      <c r="U1494" s="1">
        <v>53</v>
      </c>
      <c r="V1494" s="1">
        <v>0</v>
      </c>
      <c r="W1494" s="1" t="s">
        <v>50</v>
      </c>
      <c r="X1494" s="1">
        <v>1</v>
      </c>
      <c r="Y1494">
        <v>0.56921909999999998</v>
      </c>
      <c r="Z1494">
        <v>1.0534721</v>
      </c>
      <c r="AA1494">
        <v>2.85323E-2</v>
      </c>
      <c r="AB1494" s="1">
        <v>5.2805600000000001E-2</v>
      </c>
      <c r="AC1494" s="1" t="s">
        <v>50</v>
      </c>
      <c r="AD1494" s="1">
        <v>16</v>
      </c>
      <c r="AE1494">
        <v>0.73969739999999995</v>
      </c>
      <c r="AF1494" s="1">
        <v>1.6272203999999999</v>
      </c>
      <c r="AG1494" s="1" t="s">
        <v>49</v>
      </c>
    </row>
    <row r="1495" spans="1:37" x14ac:dyDescent="0.25">
      <c r="A1495" t="s">
        <v>497</v>
      </c>
      <c r="B1495">
        <v>1009240</v>
      </c>
      <c r="C1495">
        <v>2015</v>
      </c>
      <c r="D1495" t="s">
        <v>43</v>
      </c>
      <c r="E1495" t="s">
        <v>44</v>
      </c>
      <c r="F1495" t="s">
        <v>45</v>
      </c>
      <c r="G1495" s="1" t="s">
        <v>918</v>
      </c>
      <c r="I1495" s="1" t="s">
        <v>47</v>
      </c>
      <c r="J1495" t="s">
        <v>48</v>
      </c>
      <c r="K1495" t="s">
        <v>49</v>
      </c>
      <c r="L1495" s="1">
        <v>537436</v>
      </c>
      <c r="M1495">
        <v>73</v>
      </c>
      <c r="N1495">
        <v>32</v>
      </c>
      <c r="O1495">
        <v>40</v>
      </c>
      <c r="P1495">
        <v>1.8E-3</v>
      </c>
      <c r="Q1495">
        <v>0.47110000000000002</v>
      </c>
      <c r="R1495">
        <v>0.04</v>
      </c>
      <c r="S1495">
        <v>0.69</v>
      </c>
      <c r="T1495" s="1">
        <v>23</v>
      </c>
      <c r="U1495" s="1">
        <v>23</v>
      </c>
      <c r="V1495" s="1">
        <v>0</v>
      </c>
      <c r="W1495" s="1" t="s">
        <v>50</v>
      </c>
      <c r="X1495" s="1">
        <v>7</v>
      </c>
      <c r="Y1495">
        <v>24.689512000000001</v>
      </c>
      <c r="Z1495">
        <v>30.531745999999998</v>
      </c>
      <c r="AA1495">
        <v>1.2994479999999999</v>
      </c>
      <c r="AB1495" s="1">
        <v>1.6069340000000001</v>
      </c>
      <c r="AC1495" s="1" t="s">
        <v>50</v>
      </c>
      <c r="AD1495" s="1">
        <v>16</v>
      </c>
      <c r="AE1495">
        <v>8.5406720000000007</v>
      </c>
      <c r="AF1495" s="1">
        <v>10.451599999999999</v>
      </c>
      <c r="AG1495" s="1" t="s">
        <v>49</v>
      </c>
    </row>
    <row r="1496" spans="1:37" x14ac:dyDescent="0.25">
      <c r="A1496" t="s">
        <v>824</v>
      </c>
      <c r="B1496">
        <v>1008449</v>
      </c>
      <c r="C1496">
        <v>2015</v>
      </c>
      <c r="D1496" t="s">
        <v>43</v>
      </c>
      <c r="E1496" t="s">
        <v>44</v>
      </c>
      <c r="F1496" t="s">
        <v>45</v>
      </c>
      <c r="G1496" s="1" t="s">
        <v>920</v>
      </c>
      <c r="I1496" s="1" t="s">
        <v>62</v>
      </c>
      <c r="K1496" t="s">
        <v>49</v>
      </c>
      <c r="L1496" s="1">
        <v>272915</v>
      </c>
      <c r="M1496">
        <v>78</v>
      </c>
      <c r="N1496">
        <v>181</v>
      </c>
      <c r="O1496">
        <v>44.65</v>
      </c>
      <c r="P1496">
        <v>5.1000000000000004E-4</v>
      </c>
      <c r="Q1496">
        <v>5.1000000000000004E-4</v>
      </c>
      <c r="R1496">
        <v>0.23485</v>
      </c>
      <c r="S1496">
        <v>0.23485</v>
      </c>
      <c r="T1496" s="1">
        <v>19</v>
      </c>
      <c r="U1496" s="1">
        <v>61</v>
      </c>
      <c r="V1496" s="1">
        <v>0</v>
      </c>
      <c r="W1496" s="1" t="s">
        <v>49</v>
      </c>
      <c r="X1496" s="1">
        <v>0</v>
      </c>
      <c r="Y1496">
        <v>0</v>
      </c>
      <c r="Z1496">
        <v>0</v>
      </c>
      <c r="AA1496">
        <v>0</v>
      </c>
      <c r="AB1496" s="1">
        <v>0</v>
      </c>
      <c r="AC1496" s="1" t="s">
        <v>49</v>
      </c>
      <c r="AD1496" s="1">
        <v>0</v>
      </c>
      <c r="AE1496">
        <v>0</v>
      </c>
      <c r="AF1496" s="1">
        <v>0</v>
      </c>
      <c r="AG1496" s="1" t="s">
        <v>50</v>
      </c>
      <c r="AH1496" s="1">
        <v>61</v>
      </c>
      <c r="AI1496">
        <v>3461.4</v>
      </c>
      <c r="AJ1496" s="1">
        <v>2.3199999999999998</v>
      </c>
      <c r="AK1496">
        <v>1E-3</v>
      </c>
    </row>
    <row r="1497" spans="1:37" x14ac:dyDescent="0.25">
      <c r="A1497" t="s">
        <v>796</v>
      </c>
      <c r="B1497">
        <v>1009390</v>
      </c>
      <c r="C1497">
        <v>2015</v>
      </c>
      <c r="D1497" t="s">
        <v>43</v>
      </c>
      <c r="E1497" t="s">
        <v>44</v>
      </c>
      <c r="F1497" t="s">
        <v>45</v>
      </c>
      <c r="G1497" s="1" t="s">
        <v>920</v>
      </c>
      <c r="I1497" s="1" t="s">
        <v>62</v>
      </c>
      <c r="K1497" t="s">
        <v>49</v>
      </c>
      <c r="L1497" s="1">
        <v>213201.318</v>
      </c>
      <c r="M1497">
        <v>77</v>
      </c>
      <c r="N1497">
        <v>40</v>
      </c>
      <c r="O1497">
        <v>47.077599999999997</v>
      </c>
      <c r="P1497">
        <v>1.5900000000000001E-3</v>
      </c>
      <c r="Q1497">
        <v>1.5900000000000001E-3</v>
      </c>
      <c r="R1497">
        <v>0.38331999999999999</v>
      </c>
      <c r="S1497">
        <v>0.38331999999999999</v>
      </c>
      <c r="T1497" s="1">
        <v>6</v>
      </c>
      <c r="U1497" s="1">
        <v>8</v>
      </c>
      <c r="V1497" s="1">
        <v>0</v>
      </c>
      <c r="W1497" s="1" t="s">
        <v>49</v>
      </c>
      <c r="AC1497" s="1" t="s">
        <v>50</v>
      </c>
      <c r="AD1497" s="1">
        <v>8</v>
      </c>
      <c r="AE1497">
        <v>0</v>
      </c>
      <c r="AF1497" s="1">
        <v>0.09</v>
      </c>
      <c r="AG1497" s="1" t="s">
        <v>49</v>
      </c>
    </row>
    <row r="1498" spans="1:37" x14ac:dyDescent="0.25">
      <c r="A1498" t="s">
        <v>887</v>
      </c>
      <c r="B1498">
        <v>1012068</v>
      </c>
      <c r="C1498">
        <v>2015</v>
      </c>
      <c r="D1498" t="s">
        <v>43</v>
      </c>
      <c r="E1498" t="s">
        <v>44</v>
      </c>
      <c r="F1498" t="s">
        <v>45</v>
      </c>
      <c r="G1498" s="1" t="s">
        <v>920</v>
      </c>
      <c r="I1498" s="1" t="s">
        <v>47</v>
      </c>
      <c r="J1498" t="s">
        <v>48</v>
      </c>
      <c r="K1498" t="s">
        <v>49</v>
      </c>
      <c r="L1498" s="1">
        <v>1280971.03</v>
      </c>
      <c r="M1498">
        <v>100.66666669999999</v>
      </c>
      <c r="N1498">
        <v>629.33333000000005</v>
      </c>
      <c r="O1498">
        <v>47.643332999999998</v>
      </c>
      <c r="P1498">
        <v>1.408E-3</v>
      </c>
      <c r="Q1498">
        <v>2.637E-3</v>
      </c>
      <c r="R1498">
        <v>0.41763499999999998</v>
      </c>
      <c r="S1498">
        <v>0.58304</v>
      </c>
      <c r="T1498" s="1">
        <v>22</v>
      </c>
      <c r="U1498" s="1">
        <v>33</v>
      </c>
      <c r="V1498" s="1">
        <v>0</v>
      </c>
      <c r="W1498" s="1" t="s">
        <v>50</v>
      </c>
      <c r="X1498" s="1">
        <v>23</v>
      </c>
      <c r="Y1498">
        <v>3294.17</v>
      </c>
      <c r="Z1498">
        <v>0</v>
      </c>
      <c r="AA1498">
        <v>0</v>
      </c>
      <c r="AB1498" s="1">
        <v>0</v>
      </c>
      <c r="AC1498" s="1" t="s">
        <v>49</v>
      </c>
      <c r="AG1498" s="1" t="s">
        <v>50</v>
      </c>
      <c r="AH1498" s="1">
        <v>33</v>
      </c>
      <c r="AI1498">
        <v>892</v>
      </c>
      <c r="AJ1498" s="1">
        <v>9.9600000000000009</v>
      </c>
      <c r="AK1498">
        <v>2E-3</v>
      </c>
    </row>
    <row r="1499" spans="1:37" x14ac:dyDescent="0.25">
      <c r="A1499" t="s">
        <v>491</v>
      </c>
      <c r="B1499">
        <v>1008290</v>
      </c>
      <c r="C1499">
        <v>2015</v>
      </c>
      <c r="D1499" t="s">
        <v>43</v>
      </c>
      <c r="E1499" t="s">
        <v>44</v>
      </c>
      <c r="F1499" t="s">
        <v>45</v>
      </c>
      <c r="G1499" s="1" t="s">
        <v>920</v>
      </c>
      <c r="I1499" s="1" t="s">
        <v>47</v>
      </c>
      <c r="J1499" t="s">
        <v>86</v>
      </c>
      <c r="K1499" t="s">
        <v>49</v>
      </c>
      <c r="L1499" s="1">
        <v>110082.76</v>
      </c>
      <c r="M1499">
        <v>93.13</v>
      </c>
      <c r="N1499">
        <v>24.58</v>
      </c>
      <c r="O1499">
        <v>70.06</v>
      </c>
      <c r="P1499">
        <v>4.6299999999999996E-3</v>
      </c>
      <c r="Q1499">
        <v>4.6299999999999996E-3</v>
      </c>
      <c r="R1499">
        <v>0.31675999999999999</v>
      </c>
      <c r="S1499">
        <v>0.31675999999999999</v>
      </c>
      <c r="T1499" s="1">
        <v>2</v>
      </c>
      <c r="U1499" s="1">
        <v>8</v>
      </c>
      <c r="V1499" s="1">
        <v>0</v>
      </c>
      <c r="W1499" s="1" t="s">
        <v>50</v>
      </c>
      <c r="X1499" s="1">
        <v>8</v>
      </c>
      <c r="Y1499">
        <v>0.47642000000000001</v>
      </c>
      <c r="Z1499">
        <v>11.89517</v>
      </c>
      <c r="AA1499">
        <v>0</v>
      </c>
      <c r="AB1499" s="1">
        <v>0</v>
      </c>
      <c r="AC1499" s="1" t="s">
        <v>49</v>
      </c>
      <c r="AG1499" s="1" t="s">
        <v>49</v>
      </c>
    </row>
    <row r="1500" spans="1:37" x14ac:dyDescent="0.25">
      <c r="A1500" t="s">
        <v>797</v>
      </c>
      <c r="B1500">
        <v>1011803</v>
      </c>
      <c r="C1500">
        <v>2015</v>
      </c>
      <c r="D1500" t="s">
        <v>43</v>
      </c>
      <c r="E1500" t="s">
        <v>44</v>
      </c>
      <c r="F1500" t="s">
        <v>45</v>
      </c>
      <c r="G1500" s="1" t="s">
        <v>920</v>
      </c>
      <c r="I1500" s="1" t="s">
        <v>62</v>
      </c>
      <c r="K1500" t="s">
        <v>49</v>
      </c>
      <c r="L1500" s="1">
        <v>2399187.0389999999</v>
      </c>
      <c r="M1500">
        <v>76</v>
      </c>
      <c r="N1500">
        <v>29.6</v>
      </c>
      <c r="O1500">
        <v>54</v>
      </c>
      <c r="P1500">
        <v>6.1320000000000003E-3</v>
      </c>
      <c r="Q1500">
        <v>6.1320000000000003E-3</v>
      </c>
      <c r="R1500">
        <v>0.38398599999999999</v>
      </c>
      <c r="S1500">
        <v>0.38398599999999999</v>
      </c>
      <c r="T1500" s="1">
        <v>46</v>
      </c>
      <c r="U1500" s="1">
        <v>28</v>
      </c>
      <c r="V1500" s="1">
        <v>28</v>
      </c>
      <c r="W1500" s="1" t="s">
        <v>50</v>
      </c>
      <c r="X1500" s="1">
        <v>4</v>
      </c>
      <c r="Y1500">
        <v>1.2948587</v>
      </c>
      <c r="Z1500">
        <v>29.5972349</v>
      </c>
      <c r="AA1500">
        <v>2.64257E-2</v>
      </c>
      <c r="AB1500" s="1">
        <v>0.60402460000000002</v>
      </c>
      <c r="AC1500" s="1" t="s">
        <v>50</v>
      </c>
      <c r="AD1500" s="1">
        <v>20</v>
      </c>
      <c r="AE1500">
        <v>2.2348588999999999</v>
      </c>
      <c r="AF1500" s="1">
        <v>51.083289999999998</v>
      </c>
      <c r="AG1500" s="1" t="s">
        <v>50</v>
      </c>
      <c r="AH1500" s="1">
        <v>6</v>
      </c>
      <c r="AI1500">
        <v>287.77220010000002</v>
      </c>
      <c r="AJ1500" s="1">
        <v>0.39301429999999998</v>
      </c>
      <c r="AK1500">
        <v>4.841E-4</v>
      </c>
    </row>
    <row r="1501" spans="1:37" x14ac:dyDescent="0.25">
      <c r="A1501" t="s">
        <v>798</v>
      </c>
      <c r="B1501">
        <v>1011659</v>
      </c>
      <c r="C1501">
        <v>2015</v>
      </c>
      <c r="D1501" t="s">
        <v>43</v>
      </c>
      <c r="E1501" t="s">
        <v>44</v>
      </c>
      <c r="F1501" t="s">
        <v>45</v>
      </c>
      <c r="G1501" s="1" t="s">
        <v>921</v>
      </c>
      <c r="I1501" s="1" t="s">
        <v>47</v>
      </c>
      <c r="J1501" t="s">
        <v>48</v>
      </c>
      <c r="K1501" t="s">
        <v>49</v>
      </c>
      <c r="L1501" s="1">
        <v>74634.13</v>
      </c>
      <c r="M1501">
        <v>78</v>
      </c>
      <c r="N1501">
        <v>870</v>
      </c>
      <c r="O1501">
        <v>57</v>
      </c>
      <c r="P1501">
        <v>9.7590000000000003E-3</v>
      </c>
      <c r="Q1501">
        <v>9.7590000000000003E-3</v>
      </c>
      <c r="R1501">
        <v>0.49817899999999998</v>
      </c>
      <c r="S1501">
        <v>0.49817899999999998</v>
      </c>
      <c r="T1501" s="1">
        <v>34</v>
      </c>
      <c r="U1501" s="1">
        <v>57</v>
      </c>
      <c r="V1501" s="1">
        <v>0</v>
      </c>
      <c r="W1501" s="1" t="s">
        <v>49</v>
      </c>
      <c r="AC1501" s="1" t="s">
        <v>50</v>
      </c>
      <c r="AD1501" s="1">
        <v>57</v>
      </c>
      <c r="AE1501">
        <v>2.8224996999999998</v>
      </c>
      <c r="AF1501" s="1">
        <v>52.513612999999999</v>
      </c>
      <c r="AG1501" s="1" t="s">
        <v>49</v>
      </c>
    </row>
    <row r="1502" spans="1:37" x14ac:dyDescent="0.25">
      <c r="A1502" t="s">
        <v>493</v>
      </c>
      <c r="B1502">
        <v>1008544</v>
      </c>
      <c r="C1502">
        <v>2015</v>
      </c>
      <c r="D1502" t="s">
        <v>43</v>
      </c>
      <c r="E1502" t="s">
        <v>44</v>
      </c>
      <c r="F1502" t="s">
        <v>45</v>
      </c>
      <c r="G1502" s="1" t="s">
        <v>920</v>
      </c>
      <c r="I1502" s="1" t="s">
        <v>47</v>
      </c>
      <c r="J1502" t="s">
        <v>86</v>
      </c>
      <c r="K1502" t="s">
        <v>49</v>
      </c>
      <c r="L1502" s="1">
        <v>6348.18</v>
      </c>
      <c r="M1502">
        <v>65</v>
      </c>
      <c r="N1502">
        <v>14</v>
      </c>
      <c r="O1502">
        <v>41.11</v>
      </c>
      <c r="P1502">
        <v>0</v>
      </c>
      <c r="Q1502">
        <v>0</v>
      </c>
      <c r="R1502">
        <v>0.253</v>
      </c>
      <c r="S1502">
        <v>0.253</v>
      </c>
      <c r="T1502" s="1">
        <v>1</v>
      </c>
      <c r="U1502" s="1">
        <v>2</v>
      </c>
      <c r="V1502" s="1">
        <v>0</v>
      </c>
      <c r="W1502" s="1" t="s">
        <v>49</v>
      </c>
      <c r="AC1502" s="1" t="s">
        <v>50</v>
      </c>
      <c r="AD1502" s="1">
        <v>2</v>
      </c>
      <c r="AE1502">
        <v>0</v>
      </c>
      <c r="AF1502" s="1">
        <v>0.4</v>
      </c>
      <c r="AG1502" s="1" t="s">
        <v>49</v>
      </c>
    </row>
    <row r="1503" spans="1:37" x14ac:dyDescent="0.25">
      <c r="A1503" t="s">
        <v>501</v>
      </c>
      <c r="B1503">
        <v>1009039</v>
      </c>
      <c r="C1503">
        <v>2015</v>
      </c>
      <c r="D1503" t="s">
        <v>43</v>
      </c>
      <c r="E1503" t="s">
        <v>44</v>
      </c>
      <c r="F1503" t="s">
        <v>45</v>
      </c>
      <c r="G1503" s="1" t="s">
        <v>920</v>
      </c>
      <c r="I1503" s="1" t="s">
        <v>47</v>
      </c>
      <c r="J1503" t="s">
        <v>48</v>
      </c>
      <c r="K1503" t="s">
        <v>49</v>
      </c>
      <c r="L1503" s="1">
        <v>2422987.977124</v>
      </c>
      <c r="M1503">
        <v>100</v>
      </c>
      <c r="N1503">
        <v>58</v>
      </c>
      <c r="O1503">
        <v>38</v>
      </c>
      <c r="P1503">
        <v>6.9999999999999999E-4</v>
      </c>
      <c r="Q1503">
        <v>0.1096</v>
      </c>
      <c r="R1503">
        <v>0.1303</v>
      </c>
      <c r="S1503">
        <v>0.39040000000000002</v>
      </c>
      <c r="T1503" s="1">
        <v>185</v>
      </c>
      <c r="U1503" s="1">
        <v>355</v>
      </c>
      <c r="V1503" s="1">
        <v>0</v>
      </c>
      <c r="W1503" s="1" t="s">
        <v>50</v>
      </c>
      <c r="X1503" s="1">
        <v>140</v>
      </c>
      <c r="Y1503">
        <v>1.0616479000000001</v>
      </c>
      <c r="Z1503">
        <v>2.5499999999999998</v>
      </c>
      <c r="AA1503">
        <v>105.1</v>
      </c>
      <c r="AB1503" s="1">
        <v>252.36919320000001</v>
      </c>
      <c r="AC1503" s="1" t="s">
        <v>50</v>
      </c>
      <c r="AD1503" s="1">
        <v>215</v>
      </c>
      <c r="AE1503">
        <v>39.3576683</v>
      </c>
      <c r="AF1503" s="1">
        <v>258.90147589999998</v>
      </c>
      <c r="AG1503" s="1" t="s">
        <v>49</v>
      </c>
    </row>
    <row r="1504" spans="1:37" x14ac:dyDescent="0.25">
      <c r="A1504" t="s">
        <v>800</v>
      </c>
      <c r="B1504">
        <v>1011498</v>
      </c>
      <c r="C1504">
        <v>2015</v>
      </c>
      <c r="D1504" t="s">
        <v>43</v>
      </c>
      <c r="E1504" t="s">
        <v>44</v>
      </c>
      <c r="F1504" t="s">
        <v>45</v>
      </c>
      <c r="G1504" s="1" t="s">
        <v>920</v>
      </c>
      <c r="I1504" s="1" t="s">
        <v>62</v>
      </c>
      <c r="K1504" t="s">
        <v>49</v>
      </c>
      <c r="L1504" s="1">
        <v>14594.12</v>
      </c>
      <c r="M1504">
        <v>101</v>
      </c>
      <c r="N1504">
        <v>40.1</v>
      </c>
      <c r="O1504">
        <v>41.6</v>
      </c>
      <c r="P1504">
        <v>0.44900000000000001</v>
      </c>
      <c r="Q1504">
        <v>0.44900000000000001</v>
      </c>
      <c r="R1504">
        <v>5.7999999999999996E-3</v>
      </c>
      <c r="S1504">
        <v>5.7999999999999996E-3</v>
      </c>
      <c r="T1504" s="1">
        <v>1</v>
      </c>
      <c r="U1504" s="1">
        <v>3</v>
      </c>
      <c r="V1504" s="1">
        <v>0</v>
      </c>
      <c r="W1504" s="1" t="s">
        <v>49</v>
      </c>
      <c r="AC1504" s="1" t="s">
        <v>50</v>
      </c>
      <c r="AD1504" s="1">
        <v>3</v>
      </c>
      <c r="AE1504">
        <v>2.6100000000000002E-2</v>
      </c>
      <c r="AF1504" s="1">
        <v>1.716</v>
      </c>
      <c r="AG1504" s="1" t="s">
        <v>49</v>
      </c>
    </row>
    <row r="1505" spans="1:37" x14ac:dyDescent="0.25">
      <c r="A1505" t="s">
        <v>823</v>
      </c>
      <c r="B1505">
        <v>1008141</v>
      </c>
      <c r="C1505">
        <v>2015</v>
      </c>
      <c r="D1505" t="s">
        <v>43</v>
      </c>
      <c r="E1505" t="s">
        <v>44</v>
      </c>
      <c r="F1505" t="s">
        <v>45</v>
      </c>
      <c r="G1505" s="1" t="s">
        <v>920</v>
      </c>
      <c r="I1505" s="1" t="s">
        <v>47</v>
      </c>
      <c r="J1505" t="s">
        <v>48</v>
      </c>
      <c r="K1505" t="s">
        <v>49</v>
      </c>
      <c r="L1505" s="1">
        <v>417319.18300000002</v>
      </c>
      <c r="M1505">
        <v>85</v>
      </c>
      <c r="N1505">
        <v>50</v>
      </c>
      <c r="O1505">
        <v>46.367781100000002</v>
      </c>
      <c r="P1505">
        <v>0</v>
      </c>
      <c r="Q1505">
        <v>7.3080999999999993E-2</v>
      </c>
      <c r="R1505">
        <v>0</v>
      </c>
      <c r="S1505">
        <v>0.35444599999999998</v>
      </c>
      <c r="T1505" s="1">
        <v>9</v>
      </c>
      <c r="U1505" s="1">
        <v>26</v>
      </c>
      <c r="V1505" s="1">
        <v>1</v>
      </c>
      <c r="W1505" s="1" t="s">
        <v>50</v>
      </c>
      <c r="X1505" s="1">
        <v>10</v>
      </c>
      <c r="Y1505">
        <v>33.521273399999998</v>
      </c>
      <c r="Z1505">
        <v>58.557434100000002</v>
      </c>
      <c r="AA1505">
        <v>1.7642774999999999</v>
      </c>
      <c r="AB1505" s="1">
        <v>3.0819702000000002</v>
      </c>
      <c r="AC1505" s="1" t="s">
        <v>50</v>
      </c>
      <c r="AD1505" s="1">
        <v>16</v>
      </c>
      <c r="AE1505">
        <v>1.0204491</v>
      </c>
      <c r="AF1505" s="1">
        <v>1.7825956999999999</v>
      </c>
      <c r="AG1505" s="1" t="s">
        <v>49</v>
      </c>
    </row>
    <row r="1506" spans="1:37" x14ac:dyDescent="0.25">
      <c r="A1506" t="s">
        <v>494</v>
      </c>
      <c r="B1506">
        <v>1008351</v>
      </c>
      <c r="C1506">
        <v>2015</v>
      </c>
      <c r="D1506" t="s">
        <v>43</v>
      </c>
      <c r="E1506" t="s">
        <v>44</v>
      </c>
      <c r="F1506" t="s">
        <v>45</v>
      </c>
      <c r="G1506" s="1" t="s">
        <v>920</v>
      </c>
      <c r="I1506" s="1" t="s">
        <v>47</v>
      </c>
      <c r="J1506" t="s">
        <v>86</v>
      </c>
      <c r="K1506" t="s">
        <v>49</v>
      </c>
      <c r="L1506" s="1">
        <v>183225.66</v>
      </c>
      <c r="M1506">
        <v>120</v>
      </c>
      <c r="N1506">
        <v>70</v>
      </c>
      <c r="O1506">
        <v>47.4</v>
      </c>
      <c r="P1506">
        <v>0</v>
      </c>
      <c r="Q1506">
        <v>0</v>
      </c>
      <c r="R1506">
        <v>6.0999999999999999E-2</v>
      </c>
      <c r="S1506">
        <v>6.0999999999999999E-2</v>
      </c>
      <c r="T1506" s="1">
        <v>3</v>
      </c>
      <c r="U1506" s="1">
        <v>10</v>
      </c>
      <c r="V1506" s="1">
        <v>0</v>
      </c>
      <c r="W1506" s="1" t="s">
        <v>50</v>
      </c>
      <c r="X1506" s="1">
        <v>4</v>
      </c>
      <c r="Y1506">
        <v>0</v>
      </c>
      <c r="Z1506">
        <v>0.1</v>
      </c>
      <c r="AA1506">
        <v>0</v>
      </c>
      <c r="AB1506" s="1">
        <v>0</v>
      </c>
      <c r="AC1506" s="1" t="s">
        <v>50</v>
      </c>
      <c r="AD1506" s="1">
        <v>6</v>
      </c>
      <c r="AE1506">
        <v>0</v>
      </c>
      <c r="AF1506" s="1">
        <v>0.4</v>
      </c>
      <c r="AG1506" s="1" t="s">
        <v>50</v>
      </c>
      <c r="AH1506" s="1">
        <v>4</v>
      </c>
      <c r="AI1506">
        <v>0.6</v>
      </c>
      <c r="AJ1506" s="1">
        <v>0</v>
      </c>
      <c r="AK1506">
        <v>0</v>
      </c>
    </row>
    <row r="1507" spans="1:37" x14ac:dyDescent="0.25">
      <c r="A1507" t="s">
        <v>828</v>
      </c>
      <c r="B1507">
        <v>1010588</v>
      </c>
      <c r="C1507">
        <v>2015</v>
      </c>
      <c r="D1507" t="s">
        <v>43</v>
      </c>
      <c r="E1507" t="s">
        <v>44</v>
      </c>
      <c r="F1507" t="s">
        <v>45</v>
      </c>
      <c r="G1507" s="1" t="s">
        <v>920</v>
      </c>
      <c r="I1507" s="1" t="s">
        <v>47</v>
      </c>
      <c r="J1507" t="s">
        <v>829</v>
      </c>
      <c r="K1507" t="s">
        <v>49</v>
      </c>
      <c r="L1507" s="1">
        <v>2085923</v>
      </c>
      <c r="M1507">
        <v>83.43</v>
      </c>
      <c r="N1507">
        <v>126.67</v>
      </c>
      <c r="O1507">
        <v>45.69</v>
      </c>
      <c r="P1507">
        <v>9.1999999999999998E-3</v>
      </c>
      <c r="Q1507">
        <v>0.16200000000000001</v>
      </c>
      <c r="R1507">
        <v>0.10050000000000001</v>
      </c>
      <c r="S1507">
        <v>0.92969999999999997</v>
      </c>
      <c r="T1507" s="1">
        <v>64</v>
      </c>
      <c r="U1507" s="1">
        <v>222</v>
      </c>
      <c r="V1507" s="1">
        <v>0</v>
      </c>
      <c r="W1507" s="1" t="s">
        <v>49</v>
      </c>
      <c r="AC1507" s="1" t="s">
        <v>49</v>
      </c>
      <c r="AG1507" s="1" t="s">
        <v>50</v>
      </c>
      <c r="AH1507" s="1">
        <v>222</v>
      </c>
      <c r="AI1507">
        <v>14678.19</v>
      </c>
      <c r="AJ1507" s="1">
        <v>36.85</v>
      </c>
      <c r="AK1507">
        <v>1.2999999999999999E-2</v>
      </c>
    </row>
    <row r="1508" spans="1:37" x14ac:dyDescent="0.25">
      <c r="A1508" t="s">
        <v>801</v>
      </c>
      <c r="B1508">
        <v>1009707</v>
      </c>
      <c r="C1508">
        <v>2015</v>
      </c>
      <c r="D1508" t="s">
        <v>43</v>
      </c>
      <c r="E1508" t="s">
        <v>44</v>
      </c>
      <c r="F1508" t="s">
        <v>45</v>
      </c>
      <c r="G1508" s="1" t="s">
        <v>920</v>
      </c>
      <c r="I1508" s="1" t="s">
        <v>47</v>
      </c>
      <c r="J1508" t="s">
        <v>54</v>
      </c>
      <c r="K1508" t="s">
        <v>49</v>
      </c>
      <c r="L1508" s="1">
        <v>755378</v>
      </c>
      <c r="M1508">
        <v>60</v>
      </c>
      <c r="N1508">
        <v>30</v>
      </c>
      <c r="O1508">
        <v>46.9</v>
      </c>
      <c r="P1508">
        <v>1E-3</v>
      </c>
      <c r="Q1508">
        <v>3.0000000000000001E-3</v>
      </c>
      <c r="R1508">
        <v>0.1</v>
      </c>
      <c r="S1508">
        <v>0.3</v>
      </c>
      <c r="T1508" s="1">
        <v>18</v>
      </c>
      <c r="U1508" s="1">
        <v>48</v>
      </c>
      <c r="V1508" s="1">
        <v>0</v>
      </c>
      <c r="W1508" s="1" t="s">
        <v>49</v>
      </c>
      <c r="AC1508" s="1" t="s">
        <v>49</v>
      </c>
      <c r="AG1508" s="1" t="s">
        <v>50</v>
      </c>
      <c r="AH1508" s="1">
        <v>48</v>
      </c>
      <c r="AI1508">
        <v>0.3</v>
      </c>
      <c r="AJ1508" s="1">
        <v>0</v>
      </c>
      <c r="AK1508">
        <v>2E-3</v>
      </c>
    </row>
    <row r="1509" spans="1:37" x14ac:dyDescent="0.25">
      <c r="A1509" t="s">
        <v>812</v>
      </c>
      <c r="B1509">
        <v>1009846</v>
      </c>
      <c r="C1509">
        <v>2015</v>
      </c>
      <c r="D1509" t="s">
        <v>43</v>
      </c>
      <c r="E1509" t="s">
        <v>44</v>
      </c>
      <c r="F1509" t="s">
        <v>45</v>
      </c>
      <c r="G1509" s="1" t="s">
        <v>920</v>
      </c>
      <c r="I1509" s="1" t="s">
        <v>62</v>
      </c>
      <c r="K1509" t="s">
        <v>49</v>
      </c>
      <c r="L1509" s="1">
        <v>145126.51850000001</v>
      </c>
      <c r="M1509">
        <v>51</v>
      </c>
      <c r="N1509">
        <v>26</v>
      </c>
      <c r="O1509">
        <v>38.54</v>
      </c>
      <c r="P1509">
        <v>7.0600000000000003E-3</v>
      </c>
      <c r="Q1509">
        <v>7.0600000000000003E-3</v>
      </c>
      <c r="R1509">
        <v>0.36429</v>
      </c>
      <c r="S1509">
        <v>0.36429</v>
      </c>
      <c r="T1509" s="1">
        <v>80</v>
      </c>
      <c r="U1509" s="1">
        <v>38</v>
      </c>
      <c r="V1509" s="1">
        <v>0</v>
      </c>
      <c r="W1509" s="1" t="s">
        <v>49</v>
      </c>
      <c r="AC1509" s="1" t="s">
        <v>50</v>
      </c>
      <c r="AD1509" s="1">
        <v>22</v>
      </c>
      <c r="AE1509">
        <v>0.45355590000000001</v>
      </c>
      <c r="AF1509" s="1">
        <v>9.7859216</v>
      </c>
      <c r="AG1509" s="1" t="s">
        <v>50</v>
      </c>
      <c r="AH1509" s="1">
        <v>16</v>
      </c>
      <c r="AI1509">
        <v>75.909459200000001</v>
      </c>
      <c r="AJ1509" s="1">
        <v>5.58489E-2</v>
      </c>
      <c r="AK1509">
        <v>6.5400000000000004E-5</v>
      </c>
    </row>
    <row r="1510" spans="1:37" x14ac:dyDescent="0.25">
      <c r="A1510" t="s">
        <v>806</v>
      </c>
      <c r="B1510">
        <v>1008836</v>
      </c>
      <c r="C1510">
        <v>2015</v>
      </c>
      <c r="D1510" t="s">
        <v>43</v>
      </c>
      <c r="E1510" t="s">
        <v>44</v>
      </c>
      <c r="F1510" t="s">
        <v>45</v>
      </c>
      <c r="G1510" s="1" t="s">
        <v>920</v>
      </c>
      <c r="I1510" s="1" t="s">
        <v>62</v>
      </c>
      <c r="K1510" t="s">
        <v>49</v>
      </c>
      <c r="L1510" s="1">
        <v>1329334</v>
      </c>
      <c r="M1510">
        <v>80</v>
      </c>
      <c r="N1510">
        <v>50</v>
      </c>
      <c r="O1510">
        <v>38.3961538</v>
      </c>
      <c r="P1510">
        <v>8.9999999999999998E-4</v>
      </c>
      <c r="Q1510">
        <v>8.0000000000000002E-3</v>
      </c>
      <c r="R1510">
        <v>0.69599999999999995</v>
      </c>
      <c r="S1510">
        <v>0.88549999999999995</v>
      </c>
      <c r="T1510" s="1">
        <v>67</v>
      </c>
      <c r="U1510" s="1">
        <v>109</v>
      </c>
      <c r="V1510" s="1">
        <v>0</v>
      </c>
      <c r="W1510" s="1" t="s">
        <v>50</v>
      </c>
      <c r="X1510" s="1">
        <v>9</v>
      </c>
      <c r="Y1510">
        <v>2.8753650999999998</v>
      </c>
      <c r="Z1510">
        <v>5.4630834999999998</v>
      </c>
      <c r="AA1510">
        <v>0.14514460000000001</v>
      </c>
      <c r="AB1510" s="1">
        <v>0.2758256</v>
      </c>
      <c r="AC1510" s="1" t="s">
        <v>50</v>
      </c>
      <c r="AD1510" s="1">
        <v>8</v>
      </c>
      <c r="AE1510">
        <v>0.2257036</v>
      </c>
      <c r="AF1510" s="1">
        <v>0.47479389999999999</v>
      </c>
      <c r="AG1510" s="1" t="s">
        <v>50</v>
      </c>
      <c r="AH1510" s="1">
        <v>49</v>
      </c>
      <c r="AI1510">
        <v>4.0448000000000003E-3</v>
      </c>
      <c r="AJ1510" s="1">
        <v>1.9494500000000001E-2</v>
      </c>
      <c r="AK1510">
        <v>2.3999999999999999E-6</v>
      </c>
    </row>
    <row r="1511" spans="1:37" x14ac:dyDescent="0.25">
      <c r="A1511" t="s">
        <v>798</v>
      </c>
      <c r="B1511">
        <v>1011659</v>
      </c>
      <c r="C1511">
        <v>2015</v>
      </c>
      <c r="D1511" t="s">
        <v>43</v>
      </c>
      <c r="E1511" t="s">
        <v>44</v>
      </c>
      <c r="F1511" t="s">
        <v>45</v>
      </c>
      <c r="G1511" s="1" t="s">
        <v>922</v>
      </c>
      <c r="I1511" s="1" t="s">
        <v>47</v>
      </c>
      <c r="J1511" t="s">
        <v>48</v>
      </c>
      <c r="K1511" t="s">
        <v>49</v>
      </c>
      <c r="L1511" s="1">
        <v>14607.89</v>
      </c>
      <c r="M1511">
        <v>40</v>
      </c>
      <c r="N1511">
        <v>98</v>
      </c>
      <c r="O1511">
        <v>51</v>
      </c>
      <c r="P1511">
        <v>7.0500000000000001E-4</v>
      </c>
      <c r="Q1511">
        <v>7.0500000000000001E-4</v>
      </c>
      <c r="R1511">
        <v>0.22705800000000001</v>
      </c>
      <c r="S1511">
        <v>0.22705800000000001</v>
      </c>
      <c r="T1511" s="1">
        <v>2</v>
      </c>
      <c r="U1511" s="1">
        <v>11</v>
      </c>
      <c r="V1511" s="1">
        <v>0</v>
      </c>
      <c r="W1511" s="1" t="s">
        <v>49</v>
      </c>
      <c r="AC1511" s="1" t="s">
        <v>50</v>
      </c>
      <c r="AD1511" s="1">
        <v>11</v>
      </c>
      <c r="AE1511">
        <v>3.0325E-3</v>
      </c>
      <c r="AF1511" s="1">
        <v>0.35628870000000001</v>
      </c>
      <c r="AG1511" s="1" t="s">
        <v>49</v>
      </c>
    </row>
    <row r="1512" spans="1:37" x14ac:dyDescent="0.25">
      <c r="A1512" t="s">
        <v>795</v>
      </c>
      <c r="B1512">
        <v>1008607</v>
      </c>
      <c r="C1512">
        <v>2015</v>
      </c>
      <c r="D1512" t="s">
        <v>43</v>
      </c>
      <c r="E1512" t="s">
        <v>44</v>
      </c>
      <c r="F1512" t="s">
        <v>45</v>
      </c>
      <c r="G1512" s="1" t="s">
        <v>923</v>
      </c>
      <c r="I1512" s="1" t="s">
        <v>62</v>
      </c>
      <c r="K1512" t="s">
        <v>49</v>
      </c>
      <c r="L1512" s="1">
        <v>566430</v>
      </c>
      <c r="M1512">
        <v>90</v>
      </c>
      <c r="N1512">
        <v>42</v>
      </c>
      <c r="O1512">
        <v>41.8</v>
      </c>
      <c r="P1512">
        <v>0</v>
      </c>
      <c r="Q1512">
        <v>0.12856999999999999</v>
      </c>
      <c r="R1512">
        <v>0</v>
      </c>
      <c r="S1512">
        <v>3.0100000000000001E-3</v>
      </c>
      <c r="T1512" s="1">
        <v>240</v>
      </c>
      <c r="U1512" s="1">
        <v>215</v>
      </c>
      <c r="V1512" s="1">
        <v>0</v>
      </c>
      <c r="W1512" s="1" t="s">
        <v>49</v>
      </c>
      <c r="AC1512" s="1" t="s">
        <v>50</v>
      </c>
      <c r="AD1512" s="1">
        <v>215</v>
      </c>
      <c r="AE1512">
        <v>11.233235000000001</v>
      </c>
      <c r="AF1512" s="1">
        <v>407.31419599999998</v>
      </c>
      <c r="AG1512" s="1" t="s">
        <v>49</v>
      </c>
    </row>
    <row r="1513" spans="1:37" x14ac:dyDescent="0.25">
      <c r="A1513" t="s">
        <v>796</v>
      </c>
      <c r="B1513">
        <v>1009390</v>
      </c>
      <c r="C1513">
        <v>2015</v>
      </c>
      <c r="D1513" t="s">
        <v>43</v>
      </c>
      <c r="E1513" t="s">
        <v>44</v>
      </c>
      <c r="F1513" t="s">
        <v>45</v>
      </c>
      <c r="G1513" s="1" t="s">
        <v>923</v>
      </c>
      <c r="I1513" s="1" t="s">
        <v>62</v>
      </c>
      <c r="K1513" t="s">
        <v>49</v>
      </c>
      <c r="L1513" s="1">
        <v>188494.17600000001</v>
      </c>
      <c r="M1513">
        <v>93</v>
      </c>
      <c r="N1513">
        <v>20</v>
      </c>
      <c r="O1513">
        <v>41.742842099999997</v>
      </c>
      <c r="P1513">
        <v>1.218E-2</v>
      </c>
      <c r="Q1513">
        <v>1.218E-2</v>
      </c>
      <c r="R1513">
        <v>0.40797</v>
      </c>
      <c r="S1513">
        <v>0.40797</v>
      </c>
      <c r="T1513" s="1">
        <v>51</v>
      </c>
      <c r="U1513" s="1">
        <v>46</v>
      </c>
      <c r="V1513" s="1">
        <v>0</v>
      </c>
      <c r="W1513" s="1" t="s">
        <v>50</v>
      </c>
      <c r="X1513" s="1">
        <v>13</v>
      </c>
      <c r="Y1513">
        <v>2.7634999999999999E-3</v>
      </c>
      <c r="Z1513">
        <v>3.3787999999999999E-2</v>
      </c>
      <c r="AA1513">
        <v>0</v>
      </c>
      <c r="AB1513" s="1">
        <v>0</v>
      </c>
      <c r="AC1513" s="1" t="s">
        <v>50</v>
      </c>
      <c r="AD1513" s="1">
        <v>18</v>
      </c>
      <c r="AE1513">
        <v>0</v>
      </c>
      <c r="AF1513" s="1">
        <v>0.02</v>
      </c>
      <c r="AG1513" s="1" t="s">
        <v>50</v>
      </c>
      <c r="AH1513" s="1">
        <v>15</v>
      </c>
      <c r="AI1513">
        <v>0.3</v>
      </c>
      <c r="AJ1513" s="1">
        <v>0</v>
      </c>
      <c r="AK1513">
        <v>0</v>
      </c>
    </row>
    <row r="1514" spans="1:37" x14ac:dyDescent="0.25">
      <c r="A1514" t="s">
        <v>491</v>
      </c>
      <c r="B1514">
        <v>1008290</v>
      </c>
      <c r="C1514">
        <v>2015</v>
      </c>
      <c r="D1514" t="s">
        <v>43</v>
      </c>
      <c r="E1514" t="s">
        <v>44</v>
      </c>
      <c r="F1514" t="s">
        <v>45</v>
      </c>
      <c r="G1514" s="1" t="s">
        <v>923</v>
      </c>
      <c r="I1514" s="1" t="s">
        <v>62</v>
      </c>
      <c r="K1514" t="s">
        <v>49</v>
      </c>
      <c r="L1514" s="1">
        <v>244089.85</v>
      </c>
      <c r="M1514">
        <v>93.13</v>
      </c>
      <c r="N1514">
        <v>24.58</v>
      </c>
      <c r="O1514">
        <v>70.06</v>
      </c>
      <c r="P1514">
        <v>4.6299999999999996E-3</v>
      </c>
      <c r="Q1514">
        <v>4.6299999999999996E-3</v>
      </c>
      <c r="R1514">
        <v>0.31675999999999999</v>
      </c>
      <c r="S1514">
        <v>0.31675999999999999</v>
      </c>
      <c r="T1514" s="1">
        <v>7</v>
      </c>
      <c r="U1514" s="1">
        <v>4</v>
      </c>
      <c r="V1514" s="1">
        <v>4</v>
      </c>
      <c r="W1514" s="1" t="s">
        <v>50</v>
      </c>
      <c r="X1514" s="1">
        <v>4</v>
      </c>
      <c r="Y1514">
        <v>0.46727999999999997</v>
      </c>
      <c r="Z1514">
        <v>11.66677</v>
      </c>
      <c r="AA1514">
        <v>0</v>
      </c>
      <c r="AB1514" s="1">
        <v>0</v>
      </c>
      <c r="AC1514" s="1" t="s">
        <v>50</v>
      </c>
      <c r="AD1514" s="1">
        <v>0</v>
      </c>
      <c r="AE1514">
        <v>0.58911999999999998</v>
      </c>
      <c r="AF1514" s="1">
        <v>14.70875</v>
      </c>
      <c r="AG1514" s="1" t="s">
        <v>49</v>
      </c>
    </row>
    <row r="1515" spans="1:37" x14ac:dyDescent="0.25">
      <c r="A1515" t="s">
        <v>508</v>
      </c>
      <c r="B1515">
        <v>1009718</v>
      </c>
      <c r="C1515">
        <v>2015</v>
      </c>
      <c r="D1515" t="s">
        <v>43</v>
      </c>
      <c r="E1515" t="s">
        <v>44</v>
      </c>
      <c r="F1515" t="s">
        <v>45</v>
      </c>
      <c r="G1515" s="1" t="s">
        <v>923</v>
      </c>
      <c r="I1515" s="1" t="s">
        <v>62</v>
      </c>
      <c r="K1515" t="s">
        <v>49</v>
      </c>
      <c r="L1515" s="1">
        <v>7828</v>
      </c>
      <c r="M1515">
        <v>78.3</v>
      </c>
      <c r="N1515">
        <v>35</v>
      </c>
      <c r="O1515">
        <v>39.6</v>
      </c>
      <c r="P1515">
        <v>1E-3</v>
      </c>
      <c r="Q1515">
        <v>0.21</v>
      </c>
      <c r="R1515">
        <v>0.3</v>
      </c>
      <c r="S1515">
        <v>0.8</v>
      </c>
      <c r="T1515" s="1">
        <v>2</v>
      </c>
      <c r="U1515" s="1">
        <v>2</v>
      </c>
      <c r="V1515" s="1">
        <v>0</v>
      </c>
      <c r="W1515" s="1" t="s">
        <v>49</v>
      </c>
      <c r="AC1515" s="1" t="s">
        <v>50</v>
      </c>
      <c r="AD1515" s="1">
        <v>2</v>
      </c>
      <c r="AE1515">
        <v>1.09246E-2</v>
      </c>
      <c r="AF1515" s="1">
        <v>0.1258803</v>
      </c>
      <c r="AG1515" s="1" t="s">
        <v>49</v>
      </c>
    </row>
    <row r="1516" spans="1:37" x14ac:dyDescent="0.25">
      <c r="A1516" t="s">
        <v>814</v>
      </c>
      <c r="B1516">
        <v>1007037</v>
      </c>
      <c r="C1516">
        <v>2015</v>
      </c>
      <c r="D1516" t="s">
        <v>43</v>
      </c>
      <c r="E1516" t="s">
        <v>44</v>
      </c>
      <c r="F1516" t="s">
        <v>45</v>
      </c>
      <c r="G1516" s="1" t="s">
        <v>923</v>
      </c>
      <c r="I1516" s="1" t="s">
        <v>62</v>
      </c>
      <c r="K1516" t="s">
        <v>49</v>
      </c>
      <c r="L1516" s="1">
        <v>204372.4528302</v>
      </c>
      <c r="M1516">
        <v>53.3333333</v>
      </c>
      <c r="N1516">
        <v>28.5</v>
      </c>
      <c r="O1516">
        <v>26.1666667</v>
      </c>
      <c r="P1516">
        <v>0.01</v>
      </c>
      <c r="Q1516">
        <v>0.01</v>
      </c>
      <c r="R1516">
        <v>0.69699999999999995</v>
      </c>
      <c r="S1516">
        <v>0.69699999999999995</v>
      </c>
      <c r="T1516" s="1">
        <v>37</v>
      </c>
      <c r="U1516" s="1">
        <v>13</v>
      </c>
      <c r="V1516" s="1">
        <v>0</v>
      </c>
      <c r="W1516" s="1" t="s">
        <v>50</v>
      </c>
      <c r="X1516" s="1">
        <v>1</v>
      </c>
      <c r="Y1516">
        <v>32.755279000000002</v>
      </c>
      <c r="Z1516">
        <v>61.615793099999998</v>
      </c>
      <c r="AA1516">
        <v>6.6848000000000003E-3</v>
      </c>
      <c r="AB1516" s="1">
        <v>1.2574699999999999E-2</v>
      </c>
      <c r="AC1516" s="1" t="s">
        <v>50</v>
      </c>
      <c r="AD1516" s="1">
        <v>10</v>
      </c>
      <c r="AE1516">
        <v>0.66163709999999998</v>
      </c>
      <c r="AF1516" s="1">
        <v>1.2446162999999999</v>
      </c>
      <c r="AG1516" s="1" t="s">
        <v>50</v>
      </c>
      <c r="AH1516" s="1">
        <v>7</v>
      </c>
      <c r="AI1516">
        <v>0.1000746</v>
      </c>
      <c r="AJ1516" s="1">
        <v>3.0199999999999999E-5</v>
      </c>
      <c r="AK1516">
        <v>1E-3</v>
      </c>
    </row>
    <row r="1517" spans="1:37" x14ac:dyDescent="0.25">
      <c r="A1517" t="s">
        <v>798</v>
      </c>
      <c r="B1517">
        <v>1011659</v>
      </c>
      <c r="C1517">
        <v>2015</v>
      </c>
      <c r="D1517" t="s">
        <v>43</v>
      </c>
      <c r="E1517" t="s">
        <v>44</v>
      </c>
      <c r="F1517" t="s">
        <v>45</v>
      </c>
      <c r="G1517" s="1" t="s">
        <v>924</v>
      </c>
      <c r="I1517" s="1" t="s">
        <v>47</v>
      </c>
      <c r="J1517" t="s">
        <v>48</v>
      </c>
      <c r="K1517" t="s">
        <v>49</v>
      </c>
      <c r="L1517" s="1">
        <v>3454889.07</v>
      </c>
      <c r="M1517">
        <v>75</v>
      </c>
      <c r="N1517">
        <v>170</v>
      </c>
      <c r="O1517">
        <v>68</v>
      </c>
      <c r="P1517">
        <v>8.1400000000000005E-4</v>
      </c>
      <c r="Q1517">
        <v>8.1400000000000005E-4</v>
      </c>
      <c r="R1517">
        <v>0.427039</v>
      </c>
      <c r="S1517">
        <v>0.427039</v>
      </c>
      <c r="T1517" s="1">
        <v>1184</v>
      </c>
      <c r="U1517" s="1">
        <v>2271</v>
      </c>
      <c r="V1517" s="1">
        <v>0</v>
      </c>
      <c r="W1517" s="1" t="s">
        <v>49</v>
      </c>
      <c r="AC1517" s="1" t="s">
        <v>50</v>
      </c>
      <c r="AD1517" s="1">
        <v>2271</v>
      </c>
      <c r="AE1517">
        <v>15.0366359</v>
      </c>
      <c r="AF1517" s="1">
        <v>2877.2640910999999</v>
      </c>
      <c r="AG1517" s="1" t="s">
        <v>49</v>
      </c>
    </row>
    <row r="1518" spans="1:37" x14ac:dyDescent="0.25">
      <c r="A1518" t="s">
        <v>847</v>
      </c>
      <c r="B1518">
        <v>1008331</v>
      </c>
      <c r="C1518">
        <v>2015</v>
      </c>
      <c r="D1518" t="s">
        <v>43</v>
      </c>
      <c r="E1518" t="s">
        <v>44</v>
      </c>
      <c r="F1518" t="s">
        <v>45</v>
      </c>
      <c r="G1518" s="1" t="s">
        <v>923</v>
      </c>
      <c r="I1518" s="1" t="s">
        <v>47</v>
      </c>
      <c r="J1518" t="s">
        <v>272</v>
      </c>
      <c r="K1518" t="s">
        <v>49</v>
      </c>
      <c r="L1518" s="1">
        <v>358288.44260000001</v>
      </c>
      <c r="M1518">
        <v>80</v>
      </c>
      <c r="N1518">
        <v>40</v>
      </c>
      <c r="O1518">
        <v>42</v>
      </c>
      <c r="P1518">
        <v>0.105489</v>
      </c>
      <c r="Q1518">
        <v>0.105489</v>
      </c>
      <c r="R1518">
        <v>1.7091999999999999E-3</v>
      </c>
      <c r="S1518">
        <v>1.7091999999999999E-3</v>
      </c>
      <c r="T1518" s="1">
        <v>14</v>
      </c>
      <c r="U1518" s="1">
        <v>12</v>
      </c>
      <c r="V1518" s="1">
        <v>0</v>
      </c>
      <c r="W1518" s="1" t="s">
        <v>49</v>
      </c>
      <c r="AC1518" s="1" t="s">
        <v>50</v>
      </c>
      <c r="AD1518" s="1">
        <v>2</v>
      </c>
      <c r="AE1518">
        <v>46.5</v>
      </c>
      <c r="AF1518" s="1">
        <v>897.3</v>
      </c>
      <c r="AG1518" s="1" t="s">
        <v>50</v>
      </c>
      <c r="AH1518" s="1">
        <v>3</v>
      </c>
      <c r="AI1518">
        <v>671.1</v>
      </c>
      <c r="AJ1518" s="1">
        <v>0.2</v>
      </c>
      <c r="AK1518">
        <v>0</v>
      </c>
    </row>
    <row r="1519" spans="1:37" x14ac:dyDescent="0.25">
      <c r="A1519" t="s">
        <v>800</v>
      </c>
      <c r="B1519">
        <v>1011498</v>
      </c>
      <c r="C1519">
        <v>2015</v>
      </c>
      <c r="D1519" t="s">
        <v>43</v>
      </c>
      <c r="E1519" t="s">
        <v>44</v>
      </c>
      <c r="F1519" t="s">
        <v>45</v>
      </c>
      <c r="G1519" s="1" t="s">
        <v>923</v>
      </c>
      <c r="I1519" s="1" t="s">
        <v>62</v>
      </c>
      <c r="K1519" t="s">
        <v>49</v>
      </c>
      <c r="L1519" s="1">
        <v>110950.15</v>
      </c>
      <c r="M1519">
        <v>86</v>
      </c>
      <c r="N1519">
        <v>56</v>
      </c>
      <c r="O1519">
        <v>46</v>
      </c>
      <c r="P1519">
        <v>0.13739999999999999</v>
      </c>
      <c r="Q1519">
        <v>0.13739999999999999</v>
      </c>
      <c r="R1519">
        <v>2.8999999999999998E-3</v>
      </c>
      <c r="S1519">
        <v>2.8999999999999998E-3</v>
      </c>
      <c r="T1519" s="1">
        <v>5</v>
      </c>
      <c r="U1519" s="1">
        <v>13</v>
      </c>
      <c r="V1519" s="1">
        <v>0</v>
      </c>
      <c r="W1519" s="1" t="s">
        <v>50</v>
      </c>
      <c r="X1519" s="1">
        <v>9</v>
      </c>
      <c r="Y1519">
        <v>0.33200000000000002</v>
      </c>
      <c r="Z1519">
        <v>5.7519999999999998</v>
      </c>
      <c r="AA1519">
        <v>1.66E-2</v>
      </c>
      <c r="AB1519" s="1">
        <v>0.28760000000000002</v>
      </c>
      <c r="AC1519" s="1" t="s">
        <v>50</v>
      </c>
      <c r="AD1519" s="1">
        <v>4</v>
      </c>
      <c r="AE1519">
        <v>8.8999999999999996E-2</v>
      </c>
      <c r="AF1519" s="1">
        <v>1.52</v>
      </c>
      <c r="AG1519" s="1" t="s">
        <v>49</v>
      </c>
    </row>
    <row r="1520" spans="1:37" x14ac:dyDescent="0.25">
      <c r="A1520" t="s">
        <v>838</v>
      </c>
      <c r="B1520">
        <v>1009273</v>
      </c>
      <c r="C1520">
        <v>2015</v>
      </c>
      <c r="D1520" t="s">
        <v>43</v>
      </c>
      <c r="E1520" t="s">
        <v>44</v>
      </c>
      <c r="F1520" t="s">
        <v>45</v>
      </c>
      <c r="G1520" s="1" t="s">
        <v>923</v>
      </c>
      <c r="I1520" s="1" t="s">
        <v>47</v>
      </c>
      <c r="J1520" t="s">
        <v>86</v>
      </c>
      <c r="K1520" t="s">
        <v>49</v>
      </c>
      <c r="L1520" s="1">
        <v>32821.46</v>
      </c>
      <c r="M1520">
        <v>80</v>
      </c>
      <c r="N1520">
        <v>50</v>
      </c>
      <c r="O1520">
        <v>49</v>
      </c>
      <c r="P1520">
        <v>3.3249999999999998E-3</v>
      </c>
      <c r="Q1520">
        <v>3.3249999999999998E-3</v>
      </c>
      <c r="R1520">
        <v>0.17519999999999999</v>
      </c>
      <c r="S1520">
        <v>0.17519999999999999</v>
      </c>
      <c r="T1520" s="1">
        <v>7</v>
      </c>
      <c r="U1520" s="1">
        <v>1</v>
      </c>
      <c r="V1520" s="1">
        <v>0</v>
      </c>
      <c r="W1520" s="1" t="s">
        <v>49</v>
      </c>
      <c r="AC1520" s="1" t="s">
        <v>50</v>
      </c>
      <c r="AD1520" s="1">
        <v>1</v>
      </c>
      <c r="AE1520">
        <v>0.25700000000000001</v>
      </c>
      <c r="AF1520" s="1">
        <v>4.9400000000000004</v>
      </c>
      <c r="AG1520" s="1" t="s">
        <v>49</v>
      </c>
    </row>
    <row r="1521" spans="1:37" x14ac:dyDescent="0.25">
      <c r="A1521" t="s">
        <v>881</v>
      </c>
      <c r="B1521">
        <v>1008365</v>
      </c>
      <c r="C1521">
        <v>2015</v>
      </c>
      <c r="D1521" t="s">
        <v>43</v>
      </c>
      <c r="E1521" t="s">
        <v>44</v>
      </c>
      <c r="F1521" t="s">
        <v>45</v>
      </c>
      <c r="G1521" s="1" t="s">
        <v>923</v>
      </c>
      <c r="I1521" s="1" t="s">
        <v>47</v>
      </c>
      <c r="J1521" t="s">
        <v>234</v>
      </c>
      <c r="K1521" t="s">
        <v>49</v>
      </c>
      <c r="L1521" s="1">
        <v>965471.88156799995</v>
      </c>
      <c r="M1521">
        <v>55.938702300000003</v>
      </c>
      <c r="N1521">
        <v>42.1425056</v>
      </c>
      <c r="O1521">
        <v>42.435905499999997</v>
      </c>
      <c r="P1521">
        <v>2.5598000000000001E-3</v>
      </c>
      <c r="Q1521">
        <v>0.69509509999999997</v>
      </c>
      <c r="R1521">
        <v>9.8618999999999998E-3</v>
      </c>
      <c r="S1521">
        <v>0.57467449999999998</v>
      </c>
      <c r="T1521" s="1">
        <v>98</v>
      </c>
      <c r="U1521" s="1">
        <v>136</v>
      </c>
      <c r="V1521" s="1">
        <v>0</v>
      </c>
      <c r="W1521" s="1" t="s">
        <v>50</v>
      </c>
      <c r="X1521" s="1">
        <v>7</v>
      </c>
      <c r="Y1521">
        <v>26.529902199999999</v>
      </c>
      <c r="Z1521">
        <v>3.1468462000000001</v>
      </c>
      <c r="AA1521">
        <v>6.6324756000000002</v>
      </c>
      <c r="AB1521" s="1">
        <v>0.78671159999999996</v>
      </c>
      <c r="AC1521" s="1" t="s">
        <v>50</v>
      </c>
      <c r="AD1521" s="1">
        <v>7</v>
      </c>
      <c r="AE1521">
        <v>15.907353199999999</v>
      </c>
      <c r="AF1521" s="1">
        <v>2.5578229000000001</v>
      </c>
      <c r="AG1521" s="1" t="s">
        <v>50</v>
      </c>
      <c r="AH1521" s="1">
        <v>122</v>
      </c>
      <c r="AI1521">
        <v>4165.9040864999997</v>
      </c>
      <c r="AJ1521" s="1">
        <v>3.0532018000000001</v>
      </c>
      <c r="AK1521">
        <v>4.3566000000000004E-3</v>
      </c>
    </row>
    <row r="1522" spans="1:37" x14ac:dyDescent="0.25">
      <c r="A1522" t="s">
        <v>823</v>
      </c>
      <c r="B1522">
        <v>1008141</v>
      </c>
      <c r="C1522">
        <v>2015</v>
      </c>
      <c r="D1522" t="s">
        <v>43</v>
      </c>
      <c r="E1522" t="s">
        <v>44</v>
      </c>
      <c r="F1522" t="s">
        <v>45</v>
      </c>
      <c r="G1522" s="1" t="s">
        <v>923</v>
      </c>
      <c r="I1522" s="1" t="s">
        <v>47</v>
      </c>
      <c r="J1522" t="s">
        <v>48</v>
      </c>
      <c r="K1522" t="s">
        <v>49</v>
      </c>
      <c r="L1522" s="1">
        <v>1113592.595</v>
      </c>
      <c r="M1522">
        <v>85</v>
      </c>
      <c r="N1522">
        <v>50</v>
      </c>
      <c r="O1522">
        <v>40.221373800000002</v>
      </c>
      <c r="P1522">
        <v>0</v>
      </c>
      <c r="Q1522">
        <v>7.3080999999999993E-2</v>
      </c>
      <c r="R1522">
        <v>0</v>
      </c>
      <c r="S1522">
        <v>0.35444599999999998</v>
      </c>
      <c r="T1522" s="1">
        <v>89</v>
      </c>
      <c r="U1522" s="1">
        <v>14</v>
      </c>
      <c r="V1522" s="1">
        <v>0</v>
      </c>
      <c r="W1522" s="1" t="s">
        <v>50</v>
      </c>
      <c r="X1522" s="1">
        <v>3</v>
      </c>
      <c r="Y1522">
        <v>28.257529099999999</v>
      </c>
      <c r="Z1522">
        <v>49.504420799999998</v>
      </c>
      <c r="AA1522">
        <v>1.4872384000000001</v>
      </c>
      <c r="AB1522" s="1">
        <v>2.6054957999999999</v>
      </c>
      <c r="AC1522" s="1" t="s">
        <v>50</v>
      </c>
      <c r="AD1522" s="1">
        <v>6</v>
      </c>
      <c r="AE1522">
        <v>36.819645899999998</v>
      </c>
      <c r="AF1522" s="1">
        <v>64.504409899999999</v>
      </c>
      <c r="AG1522" s="1" t="s">
        <v>50</v>
      </c>
      <c r="AH1522" s="1">
        <v>5</v>
      </c>
      <c r="AI1522">
        <v>0.47211170000000002</v>
      </c>
      <c r="AJ1522" s="1">
        <v>0.82709350000000004</v>
      </c>
      <c r="AK1522">
        <v>1.4094799999999999E-2</v>
      </c>
    </row>
    <row r="1523" spans="1:37" x14ac:dyDescent="0.25">
      <c r="A1523" t="s">
        <v>496</v>
      </c>
      <c r="B1523">
        <v>1006884</v>
      </c>
      <c r="C1523">
        <v>2015</v>
      </c>
      <c r="D1523" t="s">
        <v>43</v>
      </c>
      <c r="E1523" t="s">
        <v>44</v>
      </c>
      <c r="F1523" t="s">
        <v>45</v>
      </c>
      <c r="G1523" s="1" t="s">
        <v>923</v>
      </c>
      <c r="I1523" s="1" t="s">
        <v>62</v>
      </c>
      <c r="K1523" t="s">
        <v>49</v>
      </c>
      <c r="L1523" s="1">
        <v>15967.9078947</v>
      </c>
      <c r="M1523">
        <v>80</v>
      </c>
      <c r="N1523">
        <v>50</v>
      </c>
      <c r="O1523">
        <v>40.9</v>
      </c>
      <c r="P1523">
        <v>0.159</v>
      </c>
      <c r="Q1523">
        <v>0.159</v>
      </c>
      <c r="R1523">
        <v>0.49299999999999999</v>
      </c>
      <c r="S1523">
        <v>0.49299999999999999</v>
      </c>
      <c r="T1523" s="1">
        <v>5</v>
      </c>
      <c r="U1523" s="1">
        <v>8</v>
      </c>
      <c r="V1523" s="1">
        <v>0</v>
      </c>
      <c r="W1523" s="1" t="s">
        <v>49</v>
      </c>
      <c r="AC1523" s="1" t="s">
        <v>50</v>
      </c>
      <c r="AD1523" s="1">
        <v>8</v>
      </c>
      <c r="AE1523">
        <v>0.1136501</v>
      </c>
      <c r="AF1523" s="1">
        <v>0.232625</v>
      </c>
      <c r="AG1523" s="1" t="s">
        <v>49</v>
      </c>
    </row>
    <row r="1524" spans="1:37" x14ac:dyDescent="0.25">
      <c r="A1524" t="s">
        <v>802</v>
      </c>
      <c r="B1524">
        <v>1009434</v>
      </c>
      <c r="C1524">
        <v>2015</v>
      </c>
      <c r="D1524" t="s">
        <v>43</v>
      </c>
      <c r="E1524" t="s">
        <v>44</v>
      </c>
      <c r="F1524" t="s">
        <v>45</v>
      </c>
      <c r="G1524" s="1" t="s">
        <v>923</v>
      </c>
      <c r="I1524" s="1" t="s">
        <v>47</v>
      </c>
      <c r="J1524" t="s">
        <v>86</v>
      </c>
      <c r="K1524" t="s">
        <v>49</v>
      </c>
      <c r="L1524" s="1">
        <v>2000000</v>
      </c>
      <c r="M1524">
        <v>97</v>
      </c>
      <c r="N1524">
        <v>89</v>
      </c>
      <c r="O1524">
        <v>40</v>
      </c>
      <c r="P1524">
        <v>2.5568000000000001E-3</v>
      </c>
      <c r="Q1524">
        <v>2.5568000000000001E-3</v>
      </c>
      <c r="R1524">
        <v>0.26491999999999999</v>
      </c>
      <c r="S1524">
        <v>0.26491999999999999</v>
      </c>
      <c r="T1524" s="1">
        <v>111</v>
      </c>
      <c r="U1524" s="1">
        <v>98</v>
      </c>
      <c r="V1524" s="1">
        <v>0</v>
      </c>
      <c r="W1524" s="1" t="s">
        <v>50</v>
      </c>
      <c r="X1524" s="1">
        <v>31</v>
      </c>
      <c r="Y1524">
        <v>1.0900000000000001E-5</v>
      </c>
      <c r="Z1524">
        <v>4.1070000000000001E-4</v>
      </c>
      <c r="AA1524">
        <v>4.9999999999999998E-7</v>
      </c>
      <c r="AB1524" s="1">
        <v>1.7399999999999999E-5</v>
      </c>
      <c r="AC1524" s="1" t="s">
        <v>50</v>
      </c>
      <c r="AD1524" s="1">
        <v>8</v>
      </c>
      <c r="AE1524">
        <v>5.91E-5</v>
      </c>
      <c r="AF1524" s="1">
        <v>2.2347000000000001E-3</v>
      </c>
      <c r="AG1524" s="1" t="s">
        <v>50</v>
      </c>
      <c r="AH1524" s="1">
        <v>83</v>
      </c>
      <c r="AI1524">
        <v>3.9</v>
      </c>
      <c r="AJ1524" s="1">
        <v>0.02</v>
      </c>
      <c r="AK1524">
        <v>0</v>
      </c>
    </row>
    <row r="1525" spans="1:37" x14ac:dyDescent="0.25">
      <c r="A1525" t="s">
        <v>863</v>
      </c>
      <c r="B1525">
        <v>1009691</v>
      </c>
      <c r="C1525">
        <v>2015</v>
      </c>
      <c r="D1525" t="s">
        <v>43</v>
      </c>
      <c r="E1525" t="s">
        <v>44</v>
      </c>
      <c r="F1525" t="s">
        <v>45</v>
      </c>
      <c r="G1525" s="1" t="s">
        <v>923</v>
      </c>
      <c r="I1525" s="1" t="s">
        <v>47</v>
      </c>
      <c r="J1525" t="s">
        <v>86</v>
      </c>
      <c r="K1525" t="s">
        <v>49</v>
      </c>
      <c r="L1525" s="1">
        <v>2373077.1120000002</v>
      </c>
      <c r="M1525">
        <v>149</v>
      </c>
      <c r="N1525">
        <v>32</v>
      </c>
      <c r="O1525">
        <v>38</v>
      </c>
      <c r="P1525">
        <v>3.7128999999999999E-3</v>
      </c>
      <c r="Q1525">
        <v>3.7128999999999999E-3</v>
      </c>
      <c r="R1525">
        <v>0.73752240000000002</v>
      </c>
      <c r="S1525">
        <v>0.73752240000000002</v>
      </c>
      <c r="T1525" s="1">
        <v>267</v>
      </c>
      <c r="U1525" s="1">
        <v>34</v>
      </c>
      <c r="V1525" s="1">
        <v>34</v>
      </c>
      <c r="W1525" s="1" t="s">
        <v>50</v>
      </c>
      <c r="X1525" s="1">
        <v>2</v>
      </c>
      <c r="Y1525">
        <v>2.45322</v>
      </c>
      <c r="Z1525">
        <v>177.92180999999999</v>
      </c>
      <c r="AA1525">
        <v>2.478E-2</v>
      </c>
      <c r="AB1525" s="1">
        <v>1.7971900000000001</v>
      </c>
      <c r="AC1525" s="1" t="s">
        <v>49</v>
      </c>
      <c r="AG1525" s="1" t="s">
        <v>50</v>
      </c>
      <c r="AH1525" s="1">
        <v>32</v>
      </c>
      <c r="AI1525">
        <v>72.112399999999994</v>
      </c>
      <c r="AJ1525" s="1">
        <v>0.27273999999999998</v>
      </c>
      <c r="AK1525">
        <v>8.0000000000000007E-5</v>
      </c>
    </row>
    <row r="1526" spans="1:37" x14ac:dyDescent="0.25">
      <c r="A1526" t="s">
        <v>803</v>
      </c>
      <c r="B1526">
        <v>1011735</v>
      </c>
      <c r="C1526">
        <v>2015</v>
      </c>
      <c r="D1526" t="s">
        <v>43</v>
      </c>
      <c r="E1526" t="s">
        <v>44</v>
      </c>
      <c r="F1526" t="s">
        <v>45</v>
      </c>
      <c r="G1526" s="1" t="s">
        <v>923</v>
      </c>
      <c r="I1526" s="1" t="s">
        <v>47</v>
      </c>
      <c r="J1526" t="s">
        <v>72</v>
      </c>
      <c r="K1526" t="s">
        <v>49</v>
      </c>
      <c r="L1526" s="1">
        <v>8608.57</v>
      </c>
      <c r="M1526">
        <v>70</v>
      </c>
      <c r="N1526">
        <v>5</v>
      </c>
      <c r="O1526">
        <v>49</v>
      </c>
      <c r="P1526">
        <v>0</v>
      </c>
      <c r="Q1526">
        <v>0</v>
      </c>
      <c r="R1526">
        <v>0</v>
      </c>
      <c r="S1526">
        <v>0</v>
      </c>
      <c r="T1526" s="1">
        <v>7</v>
      </c>
      <c r="U1526" s="1">
        <v>4</v>
      </c>
      <c r="V1526" s="1">
        <v>4</v>
      </c>
      <c r="W1526" s="1" t="s">
        <v>49</v>
      </c>
      <c r="AC1526" s="1" t="s">
        <v>50</v>
      </c>
      <c r="AD1526" s="1">
        <v>6</v>
      </c>
      <c r="AE1526">
        <v>0</v>
      </c>
      <c r="AF1526" s="1">
        <v>0</v>
      </c>
      <c r="AG1526" s="1" t="s">
        <v>49</v>
      </c>
    </row>
    <row r="1527" spans="1:37" x14ac:dyDescent="0.25">
      <c r="A1527" t="s">
        <v>742</v>
      </c>
      <c r="B1527">
        <v>1009813</v>
      </c>
      <c r="C1527">
        <v>2015</v>
      </c>
      <c r="D1527" t="s">
        <v>43</v>
      </c>
      <c r="E1527" t="s">
        <v>44</v>
      </c>
      <c r="F1527" t="s">
        <v>45</v>
      </c>
      <c r="G1527" s="1" t="s">
        <v>923</v>
      </c>
      <c r="I1527" s="1" t="s">
        <v>47</v>
      </c>
      <c r="J1527" t="s">
        <v>48</v>
      </c>
      <c r="K1527" t="s">
        <v>49</v>
      </c>
      <c r="L1527" s="1">
        <v>819191</v>
      </c>
      <c r="M1527">
        <v>120</v>
      </c>
      <c r="N1527">
        <v>28</v>
      </c>
      <c r="O1527">
        <v>42.7</v>
      </c>
      <c r="P1527">
        <v>1.5800000000000002E-2</v>
      </c>
      <c r="Q1527">
        <v>1.5800000000000002E-2</v>
      </c>
      <c r="R1527">
        <v>0.26700000000000002</v>
      </c>
      <c r="S1527">
        <v>0.33289999999999997</v>
      </c>
      <c r="T1527" s="1">
        <v>41</v>
      </c>
      <c r="U1527" s="1">
        <v>452</v>
      </c>
      <c r="V1527" s="1">
        <v>0</v>
      </c>
      <c r="W1527" s="1" t="s">
        <v>49</v>
      </c>
      <c r="AC1527" s="1" t="s">
        <v>50</v>
      </c>
      <c r="AD1527" s="1">
        <v>257</v>
      </c>
      <c r="AE1527">
        <v>2.73</v>
      </c>
      <c r="AF1527" s="1">
        <v>25.29</v>
      </c>
      <c r="AG1527" s="1" t="s">
        <v>50</v>
      </c>
      <c r="AH1527" s="1">
        <v>195</v>
      </c>
      <c r="AI1527">
        <v>22592.7480173</v>
      </c>
      <c r="AJ1527" s="1">
        <v>71.489144199999998</v>
      </c>
      <c r="AK1527">
        <v>3.4437000000000002E-2</v>
      </c>
    </row>
    <row r="1528" spans="1:37" x14ac:dyDescent="0.25">
      <c r="A1528" t="s">
        <v>804</v>
      </c>
      <c r="B1528">
        <v>1011846</v>
      </c>
      <c r="C1528">
        <v>2015</v>
      </c>
      <c r="D1528" t="s">
        <v>43</v>
      </c>
      <c r="E1528" t="s">
        <v>44</v>
      </c>
      <c r="F1528" t="s">
        <v>45</v>
      </c>
      <c r="G1528" s="1" t="s">
        <v>923</v>
      </c>
      <c r="I1528" s="1" t="s">
        <v>62</v>
      </c>
      <c r="K1528" t="s">
        <v>49</v>
      </c>
      <c r="L1528" s="1">
        <v>1120125</v>
      </c>
      <c r="M1528">
        <v>110</v>
      </c>
      <c r="N1528">
        <v>123</v>
      </c>
      <c r="O1528">
        <v>42</v>
      </c>
      <c r="P1528">
        <v>3.4529999999999999E-3</v>
      </c>
      <c r="Q1528">
        <v>4.4470000000000004E-3</v>
      </c>
      <c r="R1528">
        <v>0.16456899999999999</v>
      </c>
      <c r="S1528">
        <v>0.65690000000000004</v>
      </c>
      <c r="T1528" s="1">
        <v>112</v>
      </c>
      <c r="U1528" s="1">
        <v>34</v>
      </c>
      <c r="V1528" s="1">
        <v>1</v>
      </c>
      <c r="W1528" s="1" t="s">
        <v>50</v>
      </c>
      <c r="X1528" s="1">
        <v>27</v>
      </c>
      <c r="Y1528">
        <v>1.7</v>
      </c>
      <c r="Z1528">
        <v>160.779706</v>
      </c>
      <c r="AA1528">
        <v>9.0499999999999997E-2</v>
      </c>
      <c r="AB1528" s="1">
        <v>8.4620897999999993</v>
      </c>
      <c r="AC1528" s="1" t="s">
        <v>50</v>
      </c>
      <c r="AD1528" s="1">
        <v>3</v>
      </c>
      <c r="AE1528">
        <v>1.47957E-2</v>
      </c>
      <c r="AF1528" s="1">
        <v>0.98750720000000003</v>
      </c>
      <c r="AG1528" s="1" t="s">
        <v>50</v>
      </c>
      <c r="AH1528" s="1">
        <v>8</v>
      </c>
      <c r="AI1528">
        <v>0.18729850000000001</v>
      </c>
      <c r="AJ1528" s="1">
        <v>5.8810000000000004E-4</v>
      </c>
      <c r="AK1528">
        <v>2.9999999999999999E-7</v>
      </c>
    </row>
    <row r="1529" spans="1:37" x14ac:dyDescent="0.25">
      <c r="A1529" t="s">
        <v>805</v>
      </c>
      <c r="B1529">
        <v>1011555</v>
      </c>
      <c r="C1529">
        <v>2015</v>
      </c>
      <c r="D1529" t="s">
        <v>43</v>
      </c>
      <c r="E1529" t="s">
        <v>44</v>
      </c>
      <c r="F1529" t="s">
        <v>45</v>
      </c>
      <c r="G1529" s="1" t="s">
        <v>923</v>
      </c>
      <c r="I1529" s="1" t="s">
        <v>62</v>
      </c>
      <c r="K1529" t="s">
        <v>49</v>
      </c>
      <c r="L1529" s="1">
        <v>317696</v>
      </c>
      <c r="M1529">
        <v>88.434782600000005</v>
      </c>
      <c r="N1529">
        <v>42.869565199999997</v>
      </c>
      <c r="O1529">
        <v>41.847826099999999</v>
      </c>
      <c r="P1529">
        <v>1.74E-3</v>
      </c>
      <c r="Q1529">
        <v>0.11396000000000001</v>
      </c>
      <c r="R1529">
        <v>0.15125</v>
      </c>
      <c r="S1529">
        <v>0.37140000000000001</v>
      </c>
      <c r="T1529" s="1">
        <v>23</v>
      </c>
      <c r="U1529" s="1">
        <v>72</v>
      </c>
      <c r="V1529" s="1">
        <v>0</v>
      </c>
      <c r="W1529" s="1" t="s">
        <v>50</v>
      </c>
      <c r="X1529" s="1">
        <v>12</v>
      </c>
      <c r="Y1529">
        <v>2.3754654999999998</v>
      </c>
      <c r="Z1529">
        <v>10.8363368</v>
      </c>
      <c r="AA1529">
        <v>0</v>
      </c>
      <c r="AB1529" s="1">
        <v>0</v>
      </c>
      <c r="AC1529" s="1" t="s">
        <v>50</v>
      </c>
      <c r="AD1529" s="1">
        <v>38</v>
      </c>
      <c r="AE1529">
        <v>0.87994830000000002</v>
      </c>
      <c r="AF1529" s="1">
        <v>21.022562000000001</v>
      </c>
      <c r="AG1529" s="1" t="s">
        <v>50</v>
      </c>
      <c r="AH1529" s="1">
        <v>34</v>
      </c>
      <c r="AI1529">
        <v>209.0706362</v>
      </c>
      <c r="AJ1529" s="1">
        <v>0.11427660000000001</v>
      </c>
      <c r="AK1529">
        <v>3.5209999999999999E-4</v>
      </c>
    </row>
    <row r="1530" spans="1:37" x14ac:dyDescent="0.25">
      <c r="A1530" t="s">
        <v>806</v>
      </c>
      <c r="B1530">
        <v>1008836</v>
      </c>
      <c r="C1530">
        <v>2015</v>
      </c>
      <c r="D1530" t="s">
        <v>43</v>
      </c>
      <c r="E1530" t="s">
        <v>44</v>
      </c>
      <c r="F1530" t="s">
        <v>45</v>
      </c>
      <c r="G1530" s="1" t="s">
        <v>923</v>
      </c>
      <c r="I1530" s="1" t="s">
        <v>62</v>
      </c>
      <c r="K1530" t="s">
        <v>49</v>
      </c>
      <c r="L1530" s="1">
        <v>2436740</v>
      </c>
      <c r="M1530">
        <v>80</v>
      </c>
      <c r="N1530">
        <v>50</v>
      </c>
      <c r="O1530">
        <v>36.061224500000002</v>
      </c>
      <c r="P1530">
        <v>1E-3</v>
      </c>
      <c r="Q1530">
        <v>9.8000000000000004E-2</v>
      </c>
      <c r="R1530">
        <v>0.56799999999999995</v>
      </c>
      <c r="S1530">
        <v>0.80189999999999995</v>
      </c>
      <c r="T1530" s="1">
        <v>303</v>
      </c>
      <c r="U1530" s="1">
        <v>199</v>
      </c>
      <c r="V1530" s="1">
        <v>0</v>
      </c>
      <c r="W1530" s="1" t="s">
        <v>50</v>
      </c>
      <c r="X1530" s="1">
        <v>8</v>
      </c>
      <c r="Y1530">
        <v>4.5546901999999996</v>
      </c>
      <c r="Z1530">
        <v>8.4234089000000001</v>
      </c>
      <c r="AA1530">
        <v>0.23349790000000001</v>
      </c>
      <c r="AB1530" s="1">
        <v>0.4316836</v>
      </c>
      <c r="AC1530" s="1" t="s">
        <v>50</v>
      </c>
      <c r="AD1530" s="1">
        <v>37</v>
      </c>
      <c r="AE1530">
        <v>0.92576290000000006</v>
      </c>
      <c r="AF1530" s="1">
        <v>2.1528947000000001</v>
      </c>
      <c r="AG1530" s="1" t="s">
        <v>50</v>
      </c>
      <c r="AH1530" s="1">
        <v>63</v>
      </c>
      <c r="AI1530">
        <v>2.9870999999999999E-3</v>
      </c>
      <c r="AJ1530" s="1">
        <v>6.4130999999999997E-3</v>
      </c>
      <c r="AK1530">
        <v>1.5E-6</v>
      </c>
    </row>
    <row r="1531" spans="1:37" x14ac:dyDescent="0.25">
      <c r="A1531" t="s">
        <v>744</v>
      </c>
      <c r="B1531">
        <v>1008642</v>
      </c>
      <c r="C1531">
        <v>2015</v>
      </c>
      <c r="D1531" t="s">
        <v>43</v>
      </c>
      <c r="E1531" t="s">
        <v>44</v>
      </c>
      <c r="F1531" t="s">
        <v>45</v>
      </c>
      <c r="G1531" s="1" t="s">
        <v>923</v>
      </c>
      <c r="I1531" s="1" t="s">
        <v>62</v>
      </c>
      <c r="K1531" t="s">
        <v>49</v>
      </c>
      <c r="L1531" s="1">
        <v>5184.84</v>
      </c>
      <c r="M1531">
        <v>127.31</v>
      </c>
      <c r="N1531">
        <v>93.22</v>
      </c>
      <c r="O1531">
        <v>39.1</v>
      </c>
      <c r="P1531">
        <v>8.3699999999999996E-4</v>
      </c>
      <c r="Q1531">
        <v>8.3699999999999996E-4</v>
      </c>
      <c r="R1531">
        <v>0.30793100000000001</v>
      </c>
      <c r="S1531">
        <v>0.30793100000000001</v>
      </c>
      <c r="T1531" s="1">
        <v>1</v>
      </c>
      <c r="U1531" s="1">
        <v>2</v>
      </c>
      <c r="V1531" s="1">
        <v>2</v>
      </c>
      <c r="W1531" s="1" t="s">
        <v>49</v>
      </c>
      <c r="AC1531" s="1" t="s">
        <v>50</v>
      </c>
      <c r="AD1531" s="1">
        <v>2</v>
      </c>
      <c r="AE1531">
        <v>0</v>
      </c>
      <c r="AF1531" s="1">
        <v>0.62</v>
      </c>
      <c r="AG1531" s="1" t="s">
        <v>49</v>
      </c>
    </row>
    <row r="1532" spans="1:37" x14ac:dyDescent="0.25">
      <c r="A1532" t="s">
        <v>925</v>
      </c>
      <c r="B1532">
        <v>1011318</v>
      </c>
      <c r="C1532">
        <v>2015</v>
      </c>
      <c r="D1532" t="s">
        <v>43</v>
      </c>
      <c r="E1532" t="s">
        <v>44</v>
      </c>
      <c r="F1532" t="s">
        <v>45</v>
      </c>
      <c r="G1532" s="1" t="s">
        <v>926</v>
      </c>
      <c r="I1532" s="1" t="s">
        <v>47</v>
      </c>
      <c r="J1532" t="s">
        <v>543</v>
      </c>
      <c r="K1532" t="s">
        <v>49</v>
      </c>
      <c r="L1532" s="1">
        <v>2434550</v>
      </c>
      <c r="M1532">
        <v>119.5</v>
      </c>
      <c r="N1532">
        <v>49.6</v>
      </c>
      <c r="O1532">
        <v>39.799999999999997</v>
      </c>
      <c r="P1532">
        <v>8.0000000000000002E-3</v>
      </c>
      <c r="Q1532">
        <v>0.28000000000000003</v>
      </c>
      <c r="R1532">
        <v>0.152</v>
      </c>
      <c r="S1532">
        <v>0.64500000000000002</v>
      </c>
      <c r="T1532" s="1">
        <v>48</v>
      </c>
      <c r="U1532" s="1">
        <v>329</v>
      </c>
      <c r="V1532" s="1">
        <v>0</v>
      </c>
      <c r="W1532" s="1" t="s">
        <v>49</v>
      </c>
      <c r="AC1532" s="1" t="s">
        <v>50</v>
      </c>
      <c r="AD1532" s="1">
        <v>40</v>
      </c>
      <c r="AE1532">
        <v>50.74</v>
      </c>
      <c r="AF1532" s="1">
        <v>28.2</v>
      </c>
      <c r="AG1532" s="1" t="s">
        <v>50</v>
      </c>
      <c r="AH1532" s="1">
        <v>289</v>
      </c>
      <c r="AI1532">
        <v>3868.97</v>
      </c>
      <c r="AJ1532" s="1">
        <v>5.87</v>
      </c>
      <c r="AK1532">
        <v>7.0299999999999998E-3</v>
      </c>
    </row>
    <row r="1533" spans="1:37" x14ac:dyDescent="0.25">
      <c r="A1533" t="s">
        <v>927</v>
      </c>
      <c r="B1533">
        <v>1009278</v>
      </c>
      <c r="C1533">
        <v>2015</v>
      </c>
      <c r="D1533" t="s">
        <v>43</v>
      </c>
      <c r="E1533" t="s">
        <v>44</v>
      </c>
      <c r="F1533" t="s">
        <v>45</v>
      </c>
      <c r="G1533" s="1" t="s">
        <v>926</v>
      </c>
      <c r="I1533" s="1" t="s">
        <v>47</v>
      </c>
      <c r="J1533" t="s">
        <v>86</v>
      </c>
      <c r="K1533" t="s">
        <v>49</v>
      </c>
      <c r="L1533" s="1">
        <v>4260078.3899999997</v>
      </c>
      <c r="M1533">
        <v>138.58000000000001</v>
      </c>
      <c r="N1533">
        <v>30.76</v>
      </c>
      <c r="O1533">
        <v>50.97</v>
      </c>
      <c r="P1533">
        <v>1.9890000000000001E-2</v>
      </c>
      <c r="Q1533">
        <v>3.2680000000000001E-2</v>
      </c>
      <c r="R1533">
        <v>7.7479999999999993E-2</v>
      </c>
      <c r="S1533">
        <v>0.37753999999999999</v>
      </c>
      <c r="T1533" s="1">
        <v>96</v>
      </c>
      <c r="U1533" s="1">
        <v>381</v>
      </c>
      <c r="V1533" s="1">
        <v>0</v>
      </c>
      <c r="W1533" s="1" t="s">
        <v>50</v>
      </c>
      <c r="X1533" s="1">
        <v>39</v>
      </c>
      <c r="Y1533">
        <v>15.27083</v>
      </c>
      <c r="Z1533">
        <v>36.95279</v>
      </c>
      <c r="AA1533">
        <v>0</v>
      </c>
      <c r="AB1533" s="1">
        <v>0</v>
      </c>
      <c r="AC1533" s="1" t="s">
        <v>50</v>
      </c>
      <c r="AD1533" s="1">
        <v>62</v>
      </c>
      <c r="AE1533">
        <v>11.06635</v>
      </c>
      <c r="AF1533" s="1">
        <v>26.76172</v>
      </c>
      <c r="AG1533" s="1" t="s">
        <v>50</v>
      </c>
      <c r="AH1533" s="1">
        <v>280</v>
      </c>
      <c r="AI1533">
        <v>11325.478719999999</v>
      </c>
      <c r="AJ1533" s="1">
        <v>23.295729999999999</v>
      </c>
      <c r="AK1533">
        <v>1.3299999999999999E-2</v>
      </c>
    </row>
    <row r="1534" spans="1:37" x14ac:dyDescent="0.25">
      <c r="A1534" t="s">
        <v>927</v>
      </c>
      <c r="B1534">
        <v>1009278</v>
      </c>
      <c r="C1534">
        <v>2015</v>
      </c>
      <c r="D1534" t="s">
        <v>43</v>
      </c>
      <c r="E1534" t="s">
        <v>44</v>
      </c>
      <c r="F1534" t="s">
        <v>45</v>
      </c>
      <c r="G1534" s="1" t="s">
        <v>926</v>
      </c>
      <c r="I1534" s="1" t="s">
        <v>62</v>
      </c>
      <c r="K1534" t="s">
        <v>49</v>
      </c>
      <c r="L1534" s="1">
        <v>617337.71</v>
      </c>
      <c r="M1534">
        <v>138.81</v>
      </c>
      <c r="N1534">
        <v>30.19</v>
      </c>
      <c r="O1534">
        <v>50.97</v>
      </c>
      <c r="P1534">
        <v>2.9360000000000001E-2</v>
      </c>
      <c r="Q1534">
        <v>2.9780000000000001E-2</v>
      </c>
      <c r="R1534">
        <v>0.19558</v>
      </c>
      <c r="S1534">
        <v>0.19742000000000001</v>
      </c>
      <c r="T1534" s="1">
        <v>26</v>
      </c>
      <c r="U1534" s="1">
        <v>51</v>
      </c>
      <c r="V1534" s="1">
        <v>28</v>
      </c>
      <c r="W1534" s="1" t="s">
        <v>49</v>
      </c>
      <c r="AC1534" s="1" t="s">
        <v>50</v>
      </c>
      <c r="AD1534" s="1">
        <v>3</v>
      </c>
      <c r="AE1534">
        <v>6.1221300000000003</v>
      </c>
      <c r="AF1534" s="1">
        <v>14.816850000000001</v>
      </c>
      <c r="AG1534" s="1" t="s">
        <v>50</v>
      </c>
      <c r="AH1534" s="1">
        <v>48</v>
      </c>
      <c r="AI1534">
        <v>450.91892999999999</v>
      </c>
      <c r="AJ1534" s="1">
        <v>0.92750999999999995</v>
      </c>
      <c r="AK1534">
        <v>5.2999999999999998E-4</v>
      </c>
    </row>
    <row r="1535" spans="1:37" x14ac:dyDescent="0.25">
      <c r="A1535" t="s">
        <v>928</v>
      </c>
      <c r="B1535">
        <v>1008203</v>
      </c>
      <c r="C1535">
        <v>2015</v>
      </c>
      <c r="D1535" t="s">
        <v>43</v>
      </c>
      <c r="E1535" t="s">
        <v>44</v>
      </c>
      <c r="F1535" t="s">
        <v>45</v>
      </c>
      <c r="G1535" s="1" t="s">
        <v>926</v>
      </c>
      <c r="I1535" s="1" t="s">
        <v>62</v>
      </c>
      <c r="K1535" t="s">
        <v>49</v>
      </c>
      <c r="L1535" s="1">
        <v>1162</v>
      </c>
      <c r="M1535">
        <v>136</v>
      </c>
      <c r="N1535">
        <v>36</v>
      </c>
      <c r="O1535">
        <v>50.488999999999997</v>
      </c>
      <c r="P1535">
        <v>1.1E-4</v>
      </c>
      <c r="Q1535">
        <v>2.4000000000000001E-4</v>
      </c>
      <c r="R1535">
        <v>1.97E-3</v>
      </c>
      <c r="S1535">
        <v>2.1199999999999999E-3</v>
      </c>
      <c r="T1535" s="1">
        <v>1</v>
      </c>
      <c r="U1535" s="1">
        <v>2</v>
      </c>
      <c r="V1535" s="1">
        <v>0</v>
      </c>
      <c r="W1535" s="1" t="s">
        <v>49</v>
      </c>
      <c r="X1535" s="1">
        <v>0</v>
      </c>
      <c r="Y1535">
        <v>0</v>
      </c>
      <c r="Z1535">
        <v>0</v>
      </c>
      <c r="AA1535">
        <v>0</v>
      </c>
      <c r="AB1535" s="1">
        <v>0</v>
      </c>
      <c r="AC1535" s="1" t="s">
        <v>49</v>
      </c>
      <c r="AD1535" s="1">
        <v>0</v>
      </c>
      <c r="AE1535">
        <v>0</v>
      </c>
      <c r="AF1535" s="1">
        <v>0</v>
      </c>
      <c r="AG1535" s="1" t="s">
        <v>50</v>
      </c>
      <c r="AH1535" s="1">
        <v>2</v>
      </c>
      <c r="AI1535">
        <v>0.4</v>
      </c>
      <c r="AJ1535" s="1">
        <v>0</v>
      </c>
      <c r="AK1535">
        <v>0</v>
      </c>
    </row>
    <row r="1536" spans="1:37" x14ac:dyDescent="0.25">
      <c r="A1536" t="s">
        <v>929</v>
      </c>
      <c r="B1536">
        <v>1008857</v>
      </c>
      <c r="C1536">
        <v>2015</v>
      </c>
      <c r="D1536" t="s">
        <v>43</v>
      </c>
      <c r="E1536" t="s">
        <v>44</v>
      </c>
      <c r="F1536" t="s">
        <v>45</v>
      </c>
      <c r="G1536" s="1" t="s">
        <v>926</v>
      </c>
      <c r="I1536" s="1" t="s">
        <v>47</v>
      </c>
      <c r="J1536" t="s">
        <v>86</v>
      </c>
      <c r="K1536" t="s">
        <v>49</v>
      </c>
      <c r="L1536" s="1">
        <v>566283.82200000004</v>
      </c>
      <c r="M1536">
        <v>132.43</v>
      </c>
      <c r="N1536">
        <v>38.6</v>
      </c>
      <c r="O1536">
        <v>37.6</v>
      </c>
      <c r="P1536">
        <v>8.9999999999999993E-3</v>
      </c>
      <c r="Q1536">
        <v>1.4E-2</v>
      </c>
      <c r="R1536">
        <v>0.246</v>
      </c>
      <c r="S1536">
        <v>0.85899999999999999</v>
      </c>
      <c r="T1536" s="1">
        <v>49</v>
      </c>
      <c r="U1536" s="1">
        <v>215</v>
      </c>
      <c r="V1536" s="1">
        <v>0</v>
      </c>
      <c r="W1536" s="1" t="s">
        <v>50</v>
      </c>
      <c r="X1536" s="1">
        <v>40</v>
      </c>
      <c r="Y1536">
        <v>1</v>
      </c>
      <c r="Z1536">
        <v>23.1</v>
      </c>
      <c r="AA1536">
        <v>0</v>
      </c>
      <c r="AB1536" s="1">
        <v>0</v>
      </c>
      <c r="AC1536" s="1" t="s">
        <v>49</v>
      </c>
      <c r="AG1536" s="1" t="s">
        <v>50</v>
      </c>
      <c r="AH1536" s="1">
        <v>122</v>
      </c>
      <c r="AI1536">
        <v>274.8</v>
      </c>
      <c r="AJ1536" s="1">
        <v>1</v>
      </c>
      <c r="AK1536">
        <v>0</v>
      </c>
    </row>
    <row r="1537" spans="1:37" x14ac:dyDescent="0.25">
      <c r="A1537" t="s">
        <v>930</v>
      </c>
      <c r="B1537">
        <v>1008230</v>
      </c>
      <c r="C1537">
        <v>2015</v>
      </c>
      <c r="D1537" t="s">
        <v>43</v>
      </c>
      <c r="E1537" t="s">
        <v>44</v>
      </c>
      <c r="F1537" t="s">
        <v>45</v>
      </c>
      <c r="G1537" s="1" t="s">
        <v>926</v>
      </c>
      <c r="I1537" s="1" t="s">
        <v>47</v>
      </c>
      <c r="J1537" t="s">
        <v>72</v>
      </c>
      <c r="K1537" t="s">
        <v>49</v>
      </c>
      <c r="L1537" s="1">
        <v>2511373.14</v>
      </c>
      <c r="M1537">
        <v>114</v>
      </c>
      <c r="N1537">
        <v>22</v>
      </c>
      <c r="O1537">
        <v>38</v>
      </c>
      <c r="P1537">
        <v>9.9717E-3</v>
      </c>
      <c r="Q1537">
        <v>9.9717E-3</v>
      </c>
      <c r="R1537">
        <v>0.53862080000000001</v>
      </c>
      <c r="S1537">
        <v>0.53862080000000001</v>
      </c>
      <c r="T1537" s="1">
        <v>46</v>
      </c>
      <c r="U1537" s="1">
        <v>275</v>
      </c>
      <c r="V1537" s="1">
        <v>0</v>
      </c>
      <c r="W1537" s="1" t="s">
        <v>49</v>
      </c>
      <c r="AC1537" s="1" t="s">
        <v>50</v>
      </c>
      <c r="AD1537" s="1">
        <v>42</v>
      </c>
      <c r="AE1537">
        <v>3.1426340000000001</v>
      </c>
      <c r="AF1537" s="1">
        <v>14.2686279</v>
      </c>
      <c r="AG1537" s="1" t="s">
        <v>50</v>
      </c>
      <c r="AH1537" s="1">
        <v>233</v>
      </c>
      <c r="AI1537">
        <v>2798.8068644</v>
      </c>
      <c r="AJ1537" s="1">
        <v>8.7362836000000001</v>
      </c>
      <c r="AK1537">
        <v>1.6631587999999999</v>
      </c>
    </row>
    <row r="1538" spans="1:37" x14ac:dyDescent="0.25">
      <c r="A1538" t="s">
        <v>931</v>
      </c>
      <c r="B1538">
        <v>1008396</v>
      </c>
      <c r="C1538">
        <v>2015</v>
      </c>
      <c r="D1538" t="s">
        <v>43</v>
      </c>
      <c r="E1538" t="s">
        <v>44</v>
      </c>
      <c r="F1538" t="s">
        <v>45</v>
      </c>
      <c r="G1538" s="1" t="s">
        <v>926</v>
      </c>
      <c r="I1538" s="1" t="s">
        <v>47</v>
      </c>
      <c r="J1538" t="s">
        <v>86</v>
      </c>
      <c r="K1538" t="s">
        <v>49</v>
      </c>
      <c r="L1538" s="1">
        <v>994536.82</v>
      </c>
      <c r="M1538">
        <v>110</v>
      </c>
      <c r="N1538">
        <v>45</v>
      </c>
      <c r="O1538">
        <v>43.1</v>
      </c>
      <c r="P1538">
        <v>3.0000000000000001E-3</v>
      </c>
      <c r="Q1538">
        <v>3.0000000000000001E-3</v>
      </c>
      <c r="R1538">
        <v>6.4000000000000001E-2</v>
      </c>
      <c r="S1538">
        <v>6.4000000000000001E-2</v>
      </c>
      <c r="T1538" s="1">
        <v>39</v>
      </c>
      <c r="U1538" s="1">
        <v>196</v>
      </c>
      <c r="V1538" s="1">
        <v>0</v>
      </c>
      <c r="W1538" s="1" t="s">
        <v>49</v>
      </c>
      <c r="AC1538" s="1" t="s">
        <v>50</v>
      </c>
      <c r="AD1538" s="1">
        <v>6</v>
      </c>
      <c r="AE1538">
        <v>0</v>
      </c>
      <c r="AF1538" s="1">
        <v>0.1</v>
      </c>
      <c r="AG1538" s="1" t="s">
        <v>50</v>
      </c>
      <c r="AH1538" s="1">
        <v>87</v>
      </c>
      <c r="AI1538">
        <v>438.7</v>
      </c>
      <c r="AJ1538" s="1">
        <v>0.1</v>
      </c>
      <c r="AK1538">
        <v>0</v>
      </c>
    </row>
    <row r="1539" spans="1:37" x14ac:dyDescent="0.25">
      <c r="A1539" t="s">
        <v>932</v>
      </c>
      <c r="B1539">
        <v>1009830</v>
      </c>
      <c r="C1539">
        <v>2015</v>
      </c>
      <c r="D1539" t="s">
        <v>43</v>
      </c>
      <c r="E1539" t="s">
        <v>44</v>
      </c>
      <c r="F1539" t="s">
        <v>45</v>
      </c>
      <c r="G1539" s="1" t="s">
        <v>926</v>
      </c>
      <c r="I1539" s="1" t="s">
        <v>47</v>
      </c>
      <c r="J1539" t="s">
        <v>48</v>
      </c>
      <c r="K1539" t="s">
        <v>49</v>
      </c>
      <c r="L1539" s="1">
        <v>49565.1</v>
      </c>
      <c r="M1539">
        <v>100</v>
      </c>
      <c r="N1539">
        <v>44.2</v>
      </c>
      <c r="O1539">
        <v>44.9</v>
      </c>
      <c r="P1539">
        <v>6.5599999999999999E-3</v>
      </c>
      <c r="Q1539">
        <v>6.5599999999999999E-3</v>
      </c>
      <c r="R1539">
        <v>0.14879999999999999</v>
      </c>
      <c r="S1539">
        <v>0.14879999999999999</v>
      </c>
      <c r="T1539" s="1">
        <v>1</v>
      </c>
      <c r="U1539" s="1">
        <v>8</v>
      </c>
      <c r="V1539" s="1">
        <v>0</v>
      </c>
      <c r="W1539" s="1" t="s">
        <v>49</v>
      </c>
      <c r="AC1539" s="1" t="s">
        <v>49</v>
      </c>
      <c r="AG1539" s="1" t="s">
        <v>50</v>
      </c>
      <c r="AH1539" s="1">
        <v>8</v>
      </c>
      <c r="AI1539">
        <v>647.5</v>
      </c>
      <c r="AJ1539" s="1">
        <v>0.2</v>
      </c>
      <c r="AK1539">
        <v>5.3899999999999998E-4</v>
      </c>
    </row>
    <row r="1540" spans="1:37" x14ac:dyDescent="0.25">
      <c r="A1540" t="s">
        <v>933</v>
      </c>
      <c r="B1540">
        <v>1011244</v>
      </c>
      <c r="C1540">
        <v>2015</v>
      </c>
      <c r="D1540" t="s">
        <v>43</v>
      </c>
      <c r="E1540" t="s">
        <v>44</v>
      </c>
      <c r="F1540" t="s">
        <v>45</v>
      </c>
      <c r="G1540" s="1" t="s">
        <v>926</v>
      </c>
      <c r="I1540" s="1" t="s">
        <v>47</v>
      </c>
      <c r="J1540" t="s">
        <v>48</v>
      </c>
      <c r="K1540" t="s">
        <v>49</v>
      </c>
      <c r="L1540" s="1">
        <v>14078.788500000001</v>
      </c>
      <c r="M1540">
        <v>78</v>
      </c>
      <c r="N1540">
        <v>32</v>
      </c>
      <c r="O1540">
        <v>34.4</v>
      </c>
      <c r="P1540">
        <v>6.6699999999999997E-3</v>
      </c>
      <c r="Q1540">
        <v>6.6699999999999997E-3</v>
      </c>
      <c r="R1540">
        <v>0.22831000000000001</v>
      </c>
      <c r="S1540">
        <v>0.22831000000000001</v>
      </c>
      <c r="T1540" s="1">
        <v>2</v>
      </c>
      <c r="U1540" s="1">
        <v>2</v>
      </c>
      <c r="V1540" s="1">
        <v>0</v>
      </c>
      <c r="W1540" s="1" t="s">
        <v>49</v>
      </c>
      <c r="AC1540" s="1" t="s">
        <v>50</v>
      </c>
      <c r="AD1540" s="1">
        <v>2</v>
      </c>
      <c r="AE1540">
        <v>0.06</v>
      </c>
      <c r="AF1540" s="1">
        <v>2.4799999999999999E-2</v>
      </c>
      <c r="AG1540" s="1" t="s">
        <v>49</v>
      </c>
    </row>
    <row r="1541" spans="1:37" x14ac:dyDescent="0.25">
      <c r="A1541" t="s">
        <v>927</v>
      </c>
      <c r="B1541">
        <v>1009278</v>
      </c>
      <c r="C1541">
        <v>2015</v>
      </c>
      <c r="D1541" t="s">
        <v>43</v>
      </c>
      <c r="E1541" t="s">
        <v>44</v>
      </c>
      <c r="F1541" t="s">
        <v>45</v>
      </c>
      <c r="G1541" s="1" t="s">
        <v>934</v>
      </c>
      <c r="I1541" s="1" t="s">
        <v>47</v>
      </c>
      <c r="J1541" t="s">
        <v>86</v>
      </c>
      <c r="K1541" t="s">
        <v>49</v>
      </c>
      <c r="L1541" s="1">
        <v>4504011.87</v>
      </c>
      <c r="M1541">
        <v>139.31</v>
      </c>
      <c r="N1541">
        <v>29.98</v>
      </c>
      <c r="O1541">
        <v>50.97</v>
      </c>
      <c r="P1541">
        <v>2.9960000000000001E-2</v>
      </c>
      <c r="Q1541">
        <v>2.9960000000000001E-2</v>
      </c>
      <c r="R1541">
        <v>0.2009</v>
      </c>
      <c r="S1541">
        <v>0.2009</v>
      </c>
      <c r="T1541" s="1">
        <v>100</v>
      </c>
      <c r="U1541" s="1">
        <v>240</v>
      </c>
      <c r="V1541" s="1">
        <v>0</v>
      </c>
      <c r="W1541" s="1" t="s">
        <v>50</v>
      </c>
      <c r="X1541" s="1">
        <v>50</v>
      </c>
      <c r="Y1541">
        <v>9.2669999999999995</v>
      </c>
      <c r="Z1541">
        <v>22.6799</v>
      </c>
      <c r="AA1541">
        <v>0</v>
      </c>
      <c r="AB1541" s="1">
        <v>0</v>
      </c>
      <c r="AC1541" s="1" t="s">
        <v>50</v>
      </c>
      <c r="AD1541" s="1">
        <v>184</v>
      </c>
      <c r="AE1541">
        <v>80.650120000000001</v>
      </c>
      <c r="AF1541" s="1">
        <v>197.38182</v>
      </c>
      <c r="AG1541" s="1" t="s">
        <v>50</v>
      </c>
      <c r="AH1541" s="1">
        <v>6</v>
      </c>
      <c r="AI1541">
        <v>25.761030000000002</v>
      </c>
      <c r="AJ1541" s="1">
        <v>0.10348</v>
      </c>
      <c r="AK1541">
        <v>4.0000000000000003E-5</v>
      </c>
    </row>
    <row r="1542" spans="1:37" x14ac:dyDescent="0.25">
      <c r="A1542" t="s">
        <v>927</v>
      </c>
      <c r="B1542">
        <v>1009278</v>
      </c>
      <c r="C1542">
        <v>2015</v>
      </c>
      <c r="D1542" t="s">
        <v>43</v>
      </c>
      <c r="E1542" t="s">
        <v>44</v>
      </c>
      <c r="F1542" t="s">
        <v>45</v>
      </c>
      <c r="G1542" s="1" t="s">
        <v>934</v>
      </c>
      <c r="I1542" s="1" t="s">
        <v>62</v>
      </c>
      <c r="K1542" t="s">
        <v>49</v>
      </c>
      <c r="L1542" s="1">
        <v>25082.45</v>
      </c>
      <c r="M1542">
        <v>139.31</v>
      </c>
      <c r="N1542">
        <v>29.98</v>
      </c>
      <c r="O1542">
        <v>50.97</v>
      </c>
      <c r="P1542">
        <v>2.9960000000000001E-2</v>
      </c>
      <c r="Q1542">
        <v>2.9960000000000001E-2</v>
      </c>
      <c r="R1542">
        <v>0.2009</v>
      </c>
      <c r="S1542">
        <v>0.2009</v>
      </c>
      <c r="T1542" s="1">
        <v>2</v>
      </c>
      <c r="U1542" s="1">
        <v>0</v>
      </c>
      <c r="V1542" s="1">
        <v>0</v>
      </c>
      <c r="W1542" s="1" t="s">
        <v>49</v>
      </c>
      <c r="AC1542" s="1" t="s">
        <v>50</v>
      </c>
      <c r="AD1542" s="1">
        <v>0</v>
      </c>
      <c r="AE1542">
        <v>0.50390000000000001</v>
      </c>
      <c r="AF1542" s="1">
        <v>1.2332399999999999</v>
      </c>
      <c r="AG1542" s="1" t="s">
        <v>49</v>
      </c>
    </row>
    <row r="1543" spans="1:37" x14ac:dyDescent="0.25">
      <c r="A1543" t="s">
        <v>935</v>
      </c>
      <c r="B1543">
        <v>1008538</v>
      </c>
      <c r="C1543">
        <v>2015</v>
      </c>
      <c r="D1543" t="s">
        <v>43</v>
      </c>
      <c r="E1543" t="s">
        <v>44</v>
      </c>
      <c r="F1543" t="s">
        <v>45</v>
      </c>
      <c r="G1543" s="1" t="s">
        <v>934</v>
      </c>
      <c r="I1543" s="1" t="s">
        <v>47</v>
      </c>
      <c r="J1543" t="s">
        <v>86</v>
      </c>
      <c r="K1543" t="s">
        <v>49</v>
      </c>
      <c r="L1543" s="1">
        <v>4789040.9009999996</v>
      </c>
      <c r="M1543">
        <v>104.38</v>
      </c>
      <c r="N1543">
        <v>44.88</v>
      </c>
      <c r="O1543">
        <v>49.95</v>
      </c>
      <c r="P1543">
        <v>0</v>
      </c>
      <c r="Q1543">
        <v>2.1399999999999999E-2</v>
      </c>
      <c r="R1543">
        <v>0.14129</v>
      </c>
      <c r="S1543">
        <v>0.61099999999999999</v>
      </c>
      <c r="T1543" s="1">
        <v>176</v>
      </c>
      <c r="U1543" s="1">
        <v>586</v>
      </c>
      <c r="V1543" s="1">
        <v>0</v>
      </c>
      <c r="W1543" s="1" t="s">
        <v>49</v>
      </c>
      <c r="AC1543" s="1" t="s">
        <v>50</v>
      </c>
      <c r="AD1543" s="1">
        <v>51</v>
      </c>
      <c r="AE1543">
        <v>1.3159000000000001</v>
      </c>
      <c r="AF1543" s="1">
        <v>20.242450000000002</v>
      </c>
      <c r="AG1543" s="1" t="s">
        <v>50</v>
      </c>
      <c r="AH1543" s="1">
        <v>535</v>
      </c>
      <c r="AI1543">
        <v>12688.922850000001</v>
      </c>
      <c r="AJ1543" s="1">
        <v>7.3610199999999999</v>
      </c>
      <c r="AK1543">
        <v>1.111E-2</v>
      </c>
    </row>
    <row r="1544" spans="1:37" x14ac:dyDescent="0.25">
      <c r="A1544" t="s">
        <v>928</v>
      </c>
      <c r="B1544">
        <v>1008203</v>
      </c>
      <c r="C1544">
        <v>2015</v>
      </c>
      <c r="D1544" t="s">
        <v>43</v>
      </c>
      <c r="E1544" t="s">
        <v>44</v>
      </c>
      <c r="F1544" t="s">
        <v>45</v>
      </c>
      <c r="G1544" s="1" t="s">
        <v>934</v>
      </c>
      <c r="I1544" s="1" t="s">
        <v>62</v>
      </c>
      <c r="K1544" t="s">
        <v>49</v>
      </c>
      <c r="L1544" s="1">
        <v>291136</v>
      </c>
      <c r="M1544">
        <v>136</v>
      </c>
      <c r="N1544">
        <v>36</v>
      </c>
      <c r="O1544">
        <v>50.488999999999997</v>
      </c>
      <c r="P1544">
        <v>1.1E-4</v>
      </c>
      <c r="Q1544">
        <v>2.4000000000000001E-4</v>
      </c>
      <c r="R1544">
        <v>1.97E-3</v>
      </c>
      <c r="S1544">
        <v>2.1199999999999999E-3</v>
      </c>
      <c r="T1544" s="1">
        <v>8</v>
      </c>
      <c r="U1544" s="1">
        <v>44</v>
      </c>
      <c r="V1544" s="1">
        <v>0</v>
      </c>
      <c r="W1544" s="1" t="s">
        <v>49</v>
      </c>
      <c r="X1544" s="1">
        <v>0</v>
      </c>
      <c r="Y1544">
        <v>0</v>
      </c>
      <c r="Z1544">
        <v>0</v>
      </c>
      <c r="AA1544">
        <v>0</v>
      </c>
      <c r="AB1544" s="1">
        <v>0</v>
      </c>
      <c r="AC1544" s="1" t="s">
        <v>49</v>
      </c>
      <c r="AD1544" s="1">
        <v>0</v>
      </c>
      <c r="AE1544">
        <v>0</v>
      </c>
      <c r="AF1544" s="1">
        <v>0</v>
      </c>
      <c r="AG1544" s="1" t="s">
        <v>50</v>
      </c>
      <c r="AH1544" s="1">
        <v>44</v>
      </c>
      <c r="AI1544">
        <v>95.4</v>
      </c>
      <c r="AJ1544" s="1">
        <v>0</v>
      </c>
      <c r="AK1544">
        <v>0</v>
      </c>
    </row>
    <row r="1545" spans="1:37" x14ac:dyDescent="0.25">
      <c r="A1545" t="s">
        <v>936</v>
      </c>
      <c r="B1545">
        <v>1009126</v>
      </c>
      <c r="C1545">
        <v>2015</v>
      </c>
      <c r="D1545" t="s">
        <v>43</v>
      </c>
      <c r="E1545" t="s">
        <v>44</v>
      </c>
      <c r="F1545" t="s">
        <v>45</v>
      </c>
      <c r="G1545" s="1" t="s">
        <v>934</v>
      </c>
      <c r="I1545" s="1" t="s">
        <v>62</v>
      </c>
      <c r="K1545" t="s">
        <v>49</v>
      </c>
      <c r="L1545" s="1">
        <v>790994.98</v>
      </c>
      <c r="M1545">
        <v>113.7</v>
      </c>
      <c r="N1545">
        <v>30.2</v>
      </c>
      <c r="O1545">
        <v>44.2</v>
      </c>
      <c r="P1545">
        <v>2.97E-3</v>
      </c>
      <c r="Q1545">
        <v>9.3799999999999994E-3</v>
      </c>
      <c r="R1545">
        <v>4.1759999999999999E-2</v>
      </c>
      <c r="S1545">
        <v>0.17929999999999999</v>
      </c>
      <c r="T1545" s="1">
        <v>20</v>
      </c>
      <c r="U1545" s="1">
        <v>89</v>
      </c>
      <c r="V1545" s="1">
        <v>0</v>
      </c>
      <c r="W1545" s="1" t="s">
        <v>49</v>
      </c>
      <c r="AC1545" s="1" t="s">
        <v>50</v>
      </c>
      <c r="AD1545" s="1">
        <v>6</v>
      </c>
      <c r="AE1545">
        <v>2.35987E-2</v>
      </c>
      <c r="AF1545" s="1">
        <v>0.14045289999999999</v>
      </c>
      <c r="AG1545" s="1" t="s">
        <v>50</v>
      </c>
      <c r="AH1545" s="1">
        <v>83</v>
      </c>
      <c r="AI1545">
        <v>3631.6994463999999</v>
      </c>
      <c r="AJ1545" s="1">
        <v>46.886959300000001</v>
      </c>
      <c r="AK1545">
        <v>5.9718999999999996E-3</v>
      </c>
    </row>
    <row r="1546" spans="1:37" x14ac:dyDescent="0.25">
      <c r="A1546" t="s">
        <v>929</v>
      </c>
      <c r="B1546">
        <v>1008857</v>
      </c>
      <c r="C1546">
        <v>2015</v>
      </c>
      <c r="D1546" t="s">
        <v>43</v>
      </c>
      <c r="E1546" t="s">
        <v>44</v>
      </c>
      <c r="F1546" t="s">
        <v>45</v>
      </c>
      <c r="G1546" s="1" t="s">
        <v>934</v>
      </c>
      <c r="I1546" s="1" t="s">
        <v>47</v>
      </c>
      <c r="J1546" t="s">
        <v>86</v>
      </c>
      <c r="K1546" t="s">
        <v>49</v>
      </c>
      <c r="L1546" s="1">
        <v>1174847.5689999999</v>
      </c>
      <c r="M1546">
        <v>96.42</v>
      </c>
      <c r="N1546">
        <v>39.69</v>
      </c>
      <c r="O1546">
        <v>39.17</v>
      </c>
      <c r="P1546">
        <v>0</v>
      </c>
      <c r="Q1546">
        <v>0.47099999999999997</v>
      </c>
      <c r="R1546">
        <v>4.8000000000000001E-2</v>
      </c>
      <c r="S1546">
        <v>0.85799999999999998</v>
      </c>
      <c r="T1546" s="1">
        <v>105</v>
      </c>
      <c r="U1546" s="1">
        <v>473</v>
      </c>
      <c r="V1546" s="1">
        <v>1</v>
      </c>
      <c r="W1546" s="1" t="s">
        <v>49</v>
      </c>
      <c r="AC1546" s="1" t="s">
        <v>49</v>
      </c>
      <c r="AG1546" s="1" t="s">
        <v>50</v>
      </c>
      <c r="AH1546" s="1">
        <v>289</v>
      </c>
      <c r="AI1546">
        <v>1568.6</v>
      </c>
      <c r="AJ1546" s="1">
        <v>2.1</v>
      </c>
      <c r="AK1546">
        <v>0</v>
      </c>
    </row>
    <row r="1547" spans="1:37" x14ac:dyDescent="0.25">
      <c r="A1547" t="s">
        <v>930</v>
      </c>
      <c r="B1547">
        <v>1008230</v>
      </c>
      <c r="C1547">
        <v>2015</v>
      </c>
      <c r="D1547" t="s">
        <v>43</v>
      </c>
      <c r="E1547" t="s">
        <v>44</v>
      </c>
      <c r="F1547" t="s">
        <v>45</v>
      </c>
      <c r="G1547" s="1" t="s">
        <v>934</v>
      </c>
      <c r="I1547" s="1" t="s">
        <v>47</v>
      </c>
      <c r="J1547" t="s">
        <v>72</v>
      </c>
      <c r="K1547" t="s">
        <v>49</v>
      </c>
      <c r="L1547" s="1">
        <v>75593.039999999994</v>
      </c>
      <c r="M1547">
        <v>78</v>
      </c>
      <c r="N1547">
        <v>28</v>
      </c>
      <c r="O1547">
        <v>42</v>
      </c>
      <c r="P1547">
        <v>1.26E-2</v>
      </c>
      <c r="Q1547">
        <v>1.26E-2</v>
      </c>
      <c r="R1547">
        <v>0.80106999999999995</v>
      </c>
      <c r="S1547">
        <v>0.80106999999999995</v>
      </c>
      <c r="T1547" s="1">
        <v>3</v>
      </c>
      <c r="U1547" s="1">
        <v>14</v>
      </c>
      <c r="V1547" s="1">
        <v>0</v>
      </c>
      <c r="W1547" s="1" t="s">
        <v>49</v>
      </c>
      <c r="AC1547" s="1" t="s">
        <v>50</v>
      </c>
      <c r="AD1547" s="1">
        <v>8</v>
      </c>
      <c r="AE1547">
        <v>0.29496470000000002</v>
      </c>
      <c r="AF1547" s="1">
        <v>1.4888201999999999</v>
      </c>
      <c r="AG1547" s="1" t="s">
        <v>50</v>
      </c>
      <c r="AH1547" s="1">
        <v>6</v>
      </c>
      <c r="AI1547">
        <v>18.650459699999999</v>
      </c>
      <c r="AJ1547" s="1">
        <v>8.6133199999999993E-2</v>
      </c>
      <c r="AK1547">
        <v>1.00613E-2</v>
      </c>
    </row>
    <row r="1548" spans="1:37" x14ac:dyDescent="0.25">
      <c r="A1548" t="s">
        <v>931</v>
      </c>
      <c r="B1548">
        <v>1008396</v>
      </c>
      <c r="C1548">
        <v>2015</v>
      </c>
      <c r="D1548" t="s">
        <v>43</v>
      </c>
      <c r="E1548" t="s">
        <v>44</v>
      </c>
      <c r="F1548" t="s">
        <v>45</v>
      </c>
      <c r="G1548" s="1" t="s">
        <v>934</v>
      </c>
      <c r="I1548" s="1" t="s">
        <v>47</v>
      </c>
      <c r="J1548" t="s">
        <v>86</v>
      </c>
      <c r="K1548" t="s">
        <v>49</v>
      </c>
      <c r="L1548" s="1">
        <v>2732921.22</v>
      </c>
      <c r="M1548">
        <v>110</v>
      </c>
      <c r="N1548">
        <v>45</v>
      </c>
      <c r="O1548">
        <v>42.88</v>
      </c>
      <c r="P1548">
        <v>3.0000000000000001E-3</v>
      </c>
      <c r="Q1548">
        <v>3.0000000000000001E-3</v>
      </c>
      <c r="R1548">
        <v>6.4000000000000001E-2</v>
      </c>
      <c r="S1548">
        <v>6.4000000000000001E-2</v>
      </c>
      <c r="T1548" s="1">
        <v>119</v>
      </c>
      <c r="U1548" s="1">
        <v>576</v>
      </c>
      <c r="V1548" s="1">
        <v>0</v>
      </c>
      <c r="W1548" s="1" t="s">
        <v>49</v>
      </c>
      <c r="AC1548" s="1" t="s">
        <v>50</v>
      </c>
      <c r="AD1548" s="1">
        <v>13</v>
      </c>
      <c r="AE1548">
        <v>0.1</v>
      </c>
      <c r="AF1548" s="1">
        <v>0.4</v>
      </c>
      <c r="AG1548" s="1" t="s">
        <v>50</v>
      </c>
      <c r="AH1548" s="1">
        <v>196</v>
      </c>
      <c r="AI1548">
        <v>1171.0999999999999</v>
      </c>
      <c r="AJ1548" s="1">
        <v>0.2</v>
      </c>
      <c r="AK1548">
        <v>0</v>
      </c>
    </row>
    <row r="1549" spans="1:37" x14ac:dyDescent="0.25">
      <c r="A1549" t="s">
        <v>932</v>
      </c>
      <c r="B1549">
        <v>1009830</v>
      </c>
      <c r="C1549">
        <v>2015</v>
      </c>
      <c r="D1549" t="s">
        <v>43</v>
      </c>
      <c r="E1549" t="s">
        <v>44</v>
      </c>
      <c r="F1549" t="s">
        <v>45</v>
      </c>
      <c r="G1549" s="1" t="s">
        <v>934</v>
      </c>
      <c r="I1549" s="1" t="s">
        <v>47</v>
      </c>
      <c r="J1549" t="s">
        <v>48</v>
      </c>
      <c r="K1549" t="s">
        <v>49</v>
      </c>
      <c r="L1549" s="1">
        <v>1259370</v>
      </c>
      <c r="M1549">
        <v>118</v>
      </c>
      <c r="N1549">
        <v>37</v>
      </c>
      <c r="O1549">
        <v>42.1</v>
      </c>
      <c r="P1549">
        <v>0</v>
      </c>
      <c r="Q1549">
        <v>8.9899999999999997E-3</v>
      </c>
      <c r="R1549">
        <v>2.6245999999999998E-2</v>
      </c>
      <c r="S1549">
        <v>0.17747399999999999</v>
      </c>
      <c r="T1549" s="1">
        <v>40</v>
      </c>
      <c r="U1549" s="1">
        <v>219</v>
      </c>
      <c r="V1549" s="1">
        <v>0</v>
      </c>
      <c r="W1549" s="1" t="s">
        <v>49</v>
      </c>
      <c r="AC1549" s="1" t="s">
        <v>50</v>
      </c>
      <c r="AD1549" s="1">
        <v>27</v>
      </c>
      <c r="AE1549">
        <v>0.54</v>
      </c>
      <c r="AF1549" s="1">
        <v>1.1200000000000001</v>
      </c>
      <c r="AG1549" s="1" t="s">
        <v>50</v>
      </c>
      <c r="AH1549" s="1">
        <v>192</v>
      </c>
      <c r="AI1549">
        <v>18972.599999999999</v>
      </c>
      <c r="AJ1549" s="1">
        <v>5.0999999999999996</v>
      </c>
      <c r="AK1549">
        <v>1.52E-2</v>
      </c>
    </row>
    <row r="1550" spans="1:37" x14ac:dyDescent="0.25">
      <c r="A1550" t="s">
        <v>925</v>
      </c>
      <c r="B1550">
        <v>1011318</v>
      </c>
      <c r="C1550">
        <v>2015</v>
      </c>
      <c r="D1550" t="s">
        <v>43</v>
      </c>
      <c r="E1550" t="s">
        <v>44</v>
      </c>
      <c r="F1550" t="s">
        <v>45</v>
      </c>
      <c r="G1550" s="1" t="s">
        <v>937</v>
      </c>
      <c r="I1550" s="1" t="s">
        <v>47</v>
      </c>
      <c r="J1550" t="s">
        <v>543</v>
      </c>
      <c r="K1550" t="s">
        <v>49</v>
      </c>
      <c r="L1550" s="1">
        <v>126525</v>
      </c>
      <c r="M1550">
        <v>107.6</v>
      </c>
      <c r="N1550">
        <v>63</v>
      </c>
      <c r="O1550">
        <v>39</v>
      </c>
      <c r="P1550">
        <v>4.7E-2</v>
      </c>
      <c r="Q1550">
        <v>4.7E-2</v>
      </c>
      <c r="R1550">
        <v>0.56399999999999995</v>
      </c>
      <c r="S1550">
        <v>0.56399999999999995</v>
      </c>
      <c r="T1550" s="1">
        <v>4</v>
      </c>
      <c r="U1550" s="1">
        <v>15</v>
      </c>
      <c r="V1550" s="1">
        <v>0</v>
      </c>
      <c r="W1550" s="1" t="s">
        <v>49</v>
      </c>
      <c r="AC1550" s="1" t="s">
        <v>50</v>
      </c>
      <c r="AD1550" s="1">
        <v>2</v>
      </c>
      <c r="AE1550">
        <v>1.08</v>
      </c>
      <c r="AF1550" s="1">
        <v>2.46</v>
      </c>
      <c r="AG1550" s="1" t="s">
        <v>50</v>
      </c>
      <c r="AH1550" s="1">
        <v>13</v>
      </c>
      <c r="AI1550">
        <v>52.46</v>
      </c>
      <c r="AJ1550" s="1">
        <v>0.12</v>
      </c>
      <c r="AK1550">
        <v>9.0699999999999996E-5</v>
      </c>
    </row>
    <row r="1551" spans="1:37" x14ac:dyDescent="0.25">
      <c r="A1551" t="s">
        <v>927</v>
      </c>
      <c r="B1551">
        <v>1009278</v>
      </c>
      <c r="C1551">
        <v>2015</v>
      </c>
      <c r="D1551" t="s">
        <v>43</v>
      </c>
      <c r="E1551" t="s">
        <v>44</v>
      </c>
      <c r="F1551" t="s">
        <v>45</v>
      </c>
      <c r="G1551" s="1" t="s">
        <v>937</v>
      </c>
      <c r="I1551" s="1" t="s">
        <v>47</v>
      </c>
      <c r="J1551" t="s">
        <v>86</v>
      </c>
      <c r="K1551" t="s">
        <v>49</v>
      </c>
      <c r="L1551" s="1">
        <v>48060.63</v>
      </c>
      <c r="M1551">
        <v>122.67</v>
      </c>
      <c r="N1551">
        <v>32</v>
      </c>
      <c r="O1551">
        <v>50.97</v>
      </c>
      <c r="P1551">
        <v>2.4580000000000001E-2</v>
      </c>
      <c r="Q1551">
        <v>2.699E-2</v>
      </c>
      <c r="R1551">
        <v>0.13017999999999999</v>
      </c>
      <c r="S1551">
        <v>0.15609000000000001</v>
      </c>
      <c r="T1551" s="1">
        <v>3</v>
      </c>
      <c r="U1551" s="1">
        <v>12</v>
      </c>
      <c r="V1551" s="1">
        <v>0</v>
      </c>
      <c r="W1551" s="1" t="s">
        <v>49</v>
      </c>
      <c r="AC1551" s="1" t="s">
        <v>49</v>
      </c>
      <c r="AG1551" s="1" t="s">
        <v>50</v>
      </c>
      <c r="AH1551" s="1">
        <v>12</v>
      </c>
      <c r="AI1551">
        <v>75.323660000000004</v>
      </c>
      <c r="AJ1551" s="1">
        <v>0.45921000000000001</v>
      </c>
      <c r="AK1551">
        <v>1.8000000000000001E-4</v>
      </c>
    </row>
    <row r="1552" spans="1:37" x14ac:dyDescent="0.25">
      <c r="A1552" t="s">
        <v>928</v>
      </c>
      <c r="B1552">
        <v>1008203</v>
      </c>
      <c r="C1552">
        <v>2015</v>
      </c>
      <c r="D1552" t="s">
        <v>43</v>
      </c>
      <c r="E1552" t="s">
        <v>44</v>
      </c>
      <c r="F1552" t="s">
        <v>45</v>
      </c>
      <c r="G1552" s="1" t="s">
        <v>937</v>
      </c>
      <c r="I1552" s="1" t="s">
        <v>62</v>
      </c>
      <c r="K1552" t="s">
        <v>49</v>
      </c>
      <c r="L1552" s="1">
        <v>232129</v>
      </c>
      <c r="M1552">
        <v>136</v>
      </c>
      <c r="N1552">
        <v>36</v>
      </c>
      <c r="O1552">
        <v>50.488999999999997</v>
      </c>
      <c r="P1552">
        <v>1.1E-4</v>
      </c>
      <c r="Q1552">
        <v>2.4000000000000001E-4</v>
      </c>
      <c r="R1552">
        <v>1.97E-3</v>
      </c>
      <c r="S1552">
        <v>2.1199999999999999E-3</v>
      </c>
      <c r="T1552" s="1">
        <v>11</v>
      </c>
      <c r="U1552" s="1">
        <v>69</v>
      </c>
      <c r="V1552" s="1">
        <v>2</v>
      </c>
      <c r="W1552" s="1" t="s">
        <v>49</v>
      </c>
      <c r="X1552" s="1">
        <v>0</v>
      </c>
      <c r="Y1552">
        <v>0</v>
      </c>
      <c r="Z1552">
        <v>0</v>
      </c>
      <c r="AA1552">
        <v>0</v>
      </c>
      <c r="AB1552" s="1">
        <v>0</v>
      </c>
      <c r="AC1552" s="1" t="s">
        <v>49</v>
      </c>
      <c r="AD1552" s="1">
        <v>7</v>
      </c>
      <c r="AE1552">
        <v>0</v>
      </c>
      <c r="AF1552" s="1">
        <v>0</v>
      </c>
      <c r="AG1552" s="1" t="s">
        <v>50</v>
      </c>
      <c r="AH1552" s="1">
        <v>62</v>
      </c>
      <c r="AI1552">
        <v>68.5</v>
      </c>
      <c r="AJ1552" s="1">
        <v>0</v>
      </c>
      <c r="AK1552">
        <v>0</v>
      </c>
    </row>
    <row r="1553" spans="1:37" x14ac:dyDescent="0.25">
      <c r="A1553" t="s">
        <v>929</v>
      </c>
      <c r="B1553">
        <v>1008857</v>
      </c>
      <c r="C1553">
        <v>2015</v>
      </c>
      <c r="D1553" t="s">
        <v>43</v>
      </c>
      <c r="E1553" t="s">
        <v>44</v>
      </c>
      <c r="F1553" t="s">
        <v>45</v>
      </c>
      <c r="G1553" s="1" t="s">
        <v>937</v>
      </c>
      <c r="I1553" s="1" t="s">
        <v>47</v>
      </c>
      <c r="J1553" t="s">
        <v>86</v>
      </c>
      <c r="K1553" t="s">
        <v>49</v>
      </c>
      <c r="L1553" s="1">
        <v>124140.094</v>
      </c>
      <c r="M1553">
        <v>128.13999999999999</v>
      </c>
      <c r="N1553">
        <v>32.67</v>
      </c>
      <c r="O1553">
        <v>37.590000000000003</v>
      </c>
      <c r="P1553">
        <v>8.9999999999999993E-3</v>
      </c>
      <c r="Q1553">
        <v>0.105</v>
      </c>
      <c r="R1553">
        <v>0.57099999999999995</v>
      </c>
      <c r="S1553">
        <v>0.85899999999999999</v>
      </c>
      <c r="T1553" s="1">
        <v>10</v>
      </c>
      <c r="U1553" s="1">
        <v>47</v>
      </c>
      <c r="V1553" s="1">
        <v>0</v>
      </c>
      <c r="W1553" s="1" t="s">
        <v>49</v>
      </c>
      <c r="AC1553" s="1" t="s">
        <v>49</v>
      </c>
      <c r="AG1553" s="1" t="s">
        <v>50</v>
      </c>
      <c r="AH1553" s="1">
        <v>27</v>
      </c>
      <c r="AI1553">
        <v>54.6</v>
      </c>
      <c r="AJ1553" s="1">
        <v>0.2</v>
      </c>
      <c r="AK1553">
        <v>0</v>
      </c>
    </row>
    <row r="1554" spans="1:37" x14ac:dyDescent="0.25">
      <c r="A1554" t="s">
        <v>930</v>
      </c>
      <c r="B1554">
        <v>1008230</v>
      </c>
      <c r="C1554">
        <v>2015</v>
      </c>
      <c r="D1554" t="s">
        <v>43</v>
      </c>
      <c r="E1554" t="s">
        <v>44</v>
      </c>
      <c r="F1554" t="s">
        <v>45</v>
      </c>
      <c r="G1554" s="1" t="s">
        <v>937</v>
      </c>
      <c r="I1554" s="1" t="s">
        <v>47</v>
      </c>
      <c r="J1554" t="s">
        <v>72</v>
      </c>
      <c r="K1554" t="s">
        <v>49</v>
      </c>
      <c r="L1554" s="1">
        <v>2202.4</v>
      </c>
      <c r="M1554">
        <v>71</v>
      </c>
      <c r="N1554">
        <v>44</v>
      </c>
      <c r="O1554">
        <v>44</v>
      </c>
      <c r="P1554">
        <v>1.12858E-2</v>
      </c>
      <c r="Q1554">
        <v>1.12858E-2</v>
      </c>
      <c r="R1554">
        <v>0.66984540000000004</v>
      </c>
      <c r="S1554">
        <v>0.66984540000000004</v>
      </c>
      <c r="T1554" s="1">
        <v>1</v>
      </c>
      <c r="U1554" s="1">
        <v>2</v>
      </c>
      <c r="V1554" s="1">
        <v>0</v>
      </c>
      <c r="W1554" s="1" t="s">
        <v>49</v>
      </c>
      <c r="AC1554" s="1" t="s">
        <v>50</v>
      </c>
      <c r="AD1554" s="1">
        <v>2</v>
      </c>
      <c r="AE1554">
        <v>6.3502999999999997E-3</v>
      </c>
      <c r="AF1554" s="1">
        <v>0.2077454</v>
      </c>
      <c r="AG1554" s="1" t="s">
        <v>49</v>
      </c>
    </row>
    <row r="1555" spans="1:37" x14ac:dyDescent="0.25">
      <c r="A1555" t="s">
        <v>932</v>
      </c>
      <c r="B1555">
        <v>1009830</v>
      </c>
      <c r="C1555">
        <v>2015</v>
      </c>
      <c r="D1555" t="s">
        <v>43</v>
      </c>
      <c r="E1555" t="s">
        <v>44</v>
      </c>
      <c r="F1555" t="s">
        <v>45</v>
      </c>
      <c r="G1555" s="1" t="s">
        <v>937</v>
      </c>
      <c r="I1555" s="1" t="s">
        <v>47</v>
      </c>
      <c r="J1555" t="s">
        <v>48</v>
      </c>
      <c r="K1555" t="s">
        <v>49</v>
      </c>
      <c r="L1555" s="1">
        <v>363577.9</v>
      </c>
      <c r="M1555">
        <v>93.6</v>
      </c>
      <c r="N1555">
        <v>93.6</v>
      </c>
      <c r="O1555">
        <v>41.1</v>
      </c>
      <c r="P1555">
        <v>3.9199999999999999E-3</v>
      </c>
      <c r="Q1555">
        <v>3.9199999999999999E-3</v>
      </c>
      <c r="R1555">
        <v>7.4873999999999996E-2</v>
      </c>
      <c r="S1555">
        <v>7.4873999999999996E-2</v>
      </c>
      <c r="T1555" s="1">
        <v>4</v>
      </c>
      <c r="U1555" s="1">
        <v>26</v>
      </c>
      <c r="V1555" s="1">
        <v>0</v>
      </c>
      <c r="W1555" s="1" t="s">
        <v>49</v>
      </c>
      <c r="AC1555" s="1" t="s">
        <v>49</v>
      </c>
      <c r="AG1555" s="1" t="s">
        <v>50</v>
      </c>
      <c r="AH1555" s="1">
        <v>26</v>
      </c>
      <c r="AI1555">
        <v>7855.61</v>
      </c>
      <c r="AJ1555" s="1">
        <v>1.4</v>
      </c>
      <c r="AK1555">
        <v>5.9100000000000003E-3</v>
      </c>
    </row>
    <row r="1556" spans="1:37" x14ac:dyDescent="0.25">
      <c r="A1556" t="s">
        <v>931</v>
      </c>
      <c r="B1556">
        <v>1008396</v>
      </c>
      <c r="C1556">
        <v>2015</v>
      </c>
      <c r="D1556" t="s">
        <v>43</v>
      </c>
      <c r="E1556" t="s">
        <v>44</v>
      </c>
      <c r="F1556" t="s">
        <v>45</v>
      </c>
      <c r="G1556" s="1" t="s">
        <v>938</v>
      </c>
      <c r="I1556" s="1" t="s">
        <v>47</v>
      </c>
      <c r="J1556" t="s">
        <v>86</v>
      </c>
      <c r="K1556" t="s">
        <v>49</v>
      </c>
      <c r="L1556" s="1">
        <v>821447.29</v>
      </c>
      <c r="M1556">
        <v>107.91</v>
      </c>
      <c r="N1556">
        <v>46.99</v>
      </c>
      <c r="O1556">
        <v>50.16</v>
      </c>
      <c r="P1556">
        <v>3.0000000000000001E-3</v>
      </c>
      <c r="Q1556">
        <v>5.0000000000000001E-3</v>
      </c>
      <c r="R1556">
        <v>6.4000000000000001E-2</v>
      </c>
      <c r="S1556">
        <v>0.51700000000000002</v>
      </c>
      <c r="T1556" s="1">
        <v>50</v>
      </c>
      <c r="U1556" s="1">
        <v>194</v>
      </c>
      <c r="V1556" s="1">
        <v>0</v>
      </c>
      <c r="W1556" s="1" t="s">
        <v>50</v>
      </c>
      <c r="X1556" s="1">
        <v>4</v>
      </c>
      <c r="Y1556">
        <v>0</v>
      </c>
      <c r="Z1556">
        <v>0.1</v>
      </c>
      <c r="AA1556">
        <v>0</v>
      </c>
      <c r="AB1556" s="1">
        <v>0</v>
      </c>
      <c r="AC1556" s="1" t="s">
        <v>50</v>
      </c>
      <c r="AD1556" s="1">
        <v>10</v>
      </c>
      <c r="AE1556">
        <v>0.1</v>
      </c>
      <c r="AF1556" s="1">
        <v>1</v>
      </c>
      <c r="AG1556" s="1" t="s">
        <v>50</v>
      </c>
      <c r="AH1556" s="1">
        <v>121</v>
      </c>
      <c r="AI1556">
        <v>278.8</v>
      </c>
      <c r="AJ1556" s="1">
        <v>0.1</v>
      </c>
      <c r="AK1556">
        <v>0</v>
      </c>
    </row>
    <row r="1557" spans="1:37" x14ac:dyDescent="0.25">
      <c r="A1557" t="s">
        <v>927</v>
      </c>
      <c r="B1557">
        <v>1009278</v>
      </c>
      <c r="C1557">
        <v>2015</v>
      </c>
      <c r="D1557" t="s">
        <v>43</v>
      </c>
      <c r="E1557" t="s">
        <v>44</v>
      </c>
      <c r="F1557" t="s">
        <v>45</v>
      </c>
      <c r="G1557" s="1" t="s">
        <v>939</v>
      </c>
      <c r="I1557" s="1" t="s">
        <v>47</v>
      </c>
      <c r="J1557" t="s">
        <v>86</v>
      </c>
      <c r="K1557" t="s">
        <v>49</v>
      </c>
      <c r="L1557" s="1">
        <v>11847.38</v>
      </c>
      <c r="M1557">
        <v>154</v>
      </c>
      <c r="N1557">
        <v>26</v>
      </c>
      <c r="O1557">
        <v>50.97</v>
      </c>
      <c r="P1557">
        <v>3.2500000000000001E-2</v>
      </c>
      <c r="Q1557">
        <v>3.2500000000000001E-2</v>
      </c>
      <c r="R1557">
        <v>0.31130999999999998</v>
      </c>
      <c r="S1557">
        <v>0.31130999999999998</v>
      </c>
      <c r="T1557" s="1">
        <v>2</v>
      </c>
      <c r="U1557" s="1">
        <v>4</v>
      </c>
      <c r="V1557" s="1">
        <v>0</v>
      </c>
      <c r="W1557" s="1" t="s">
        <v>49</v>
      </c>
      <c r="AC1557" s="1" t="s">
        <v>50</v>
      </c>
      <c r="AD1557" s="1">
        <v>4</v>
      </c>
      <c r="AE1557">
        <v>6.6199999999999995E-2</v>
      </c>
      <c r="AF1557" s="1">
        <v>0.23144999999999999</v>
      </c>
      <c r="AG1557" s="1" t="s">
        <v>49</v>
      </c>
    </row>
    <row r="1558" spans="1:37" x14ac:dyDescent="0.25">
      <c r="A1558" t="s">
        <v>928</v>
      </c>
      <c r="B1558">
        <v>1008203</v>
      </c>
      <c r="C1558">
        <v>2015</v>
      </c>
      <c r="D1558" t="s">
        <v>43</v>
      </c>
      <c r="E1558" t="s">
        <v>44</v>
      </c>
      <c r="F1558" t="s">
        <v>45</v>
      </c>
      <c r="G1558" s="1" t="s">
        <v>940</v>
      </c>
      <c r="I1558" s="1" t="s">
        <v>62</v>
      </c>
      <c r="K1558" t="s">
        <v>49</v>
      </c>
      <c r="L1558" s="1">
        <v>13811</v>
      </c>
      <c r="M1558">
        <v>136</v>
      </c>
      <c r="N1558">
        <v>36</v>
      </c>
      <c r="O1558">
        <v>50.488999999999997</v>
      </c>
      <c r="P1558">
        <v>1.1E-4</v>
      </c>
      <c r="Q1558">
        <v>2.4000000000000001E-4</v>
      </c>
      <c r="R1558">
        <v>1.97E-3</v>
      </c>
      <c r="S1558">
        <v>2.1199999999999999E-3</v>
      </c>
      <c r="T1558" s="1">
        <v>2</v>
      </c>
      <c r="U1558" s="1">
        <v>14</v>
      </c>
      <c r="V1558" s="1">
        <v>0</v>
      </c>
      <c r="W1558" s="1" t="s">
        <v>49</v>
      </c>
      <c r="X1558" s="1">
        <v>0</v>
      </c>
      <c r="Y1558">
        <v>0</v>
      </c>
      <c r="Z1558">
        <v>0</v>
      </c>
      <c r="AA1558">
        <v>0</v>
      </c>
      <c r="AB1558" s="1">
        <v>0</v>
      </c>
      <c r="AC1558" s="1" t="s">
        <v>49</v>
      </c>
      <c r="AD1558" s="1">
        <v>0</v>
      </c>
      <c r="AE1558">
        <v>0</v>
      </c>
      <c r="AF1558" s="1">
        <v>0</v>
      </c>
      <c r="AG1558" s="1" t="s">
        <v>50</v>
      </c>
      <c r="AH1558" s="1">
        <v>14</v>
      </c>
      <c r="AI1558">
        <v>4.5</v>
      </c>
      <c r="AJ1558" s="1">
        <v>0</v>
      </c>
      <c r="AK1558">
        <v>0</v>
      </c>
    </row>
    <row r="1559" spans="1:37" x14ac:dyDescent="0.25">
      <c r="A1559" t="s">
        <v>931</v>
      </c>
      <c r="B1559">
        <v>1008396</v>
      </c>
      <c r="C1559">
        <v>2015</v>
      </c>
      <c r="D1559" t="s">
        <v>43</v>
      </c>
      <c r="E1559" t="s">
        <v>44</v>
      </c>
      <c r="F1559" t="s">
        <v>45</v>
      </c>
      <c r="G1559" s="1" t="s">
        <v>940</v>
      </c>
      <c r="I1559" s="1" t="s">
        <v>47</v>
      </c>
      <c r="J1559" t="s">
        <v>86</v>
      </c>
      <c r="K1559" t="s">
        <v>49</v>
      </c>
      <c r="L1559" s="1">
        <v>12983.67</v>
      </c>
      <c r="M1559">
        <v>110</v>
      </c>
      <c r="N1559">
        <v>45</v>
      </c>
      <c r="O1559">
        <v>46.87</v>
      </c>
      <c r="P1559">
        <v>3.0000000000000001E-3</v>
      </c>
      <c r="Q1559">
        <v>3.0000000000000001E-3</v>
      </c>
      <c r="R1559">
        <v>6.4000000000000001E-2</v>
      </c>
      <c r="S1559">
        <v>6.4000000000000001E-2</v>
      </c>
      <c r="T1559" s="1">
        <v>1</v>
      </c>
      <c r="U1559" s="1">
        <v>4</v>
      </c>
      <c r="V1559" s="1">
        <v>0</v>
      </c>
      <c r="W1559" s="1" t="s">
        <v>49</v>
      </c>
      <c r="AC1559" s="1" t="s">
        <v>49</v>
      </c>
      <c r="AG1559" s="1" t="s">
        <v>50</v>
      </c>
      <c r="AH1559" s="1">
        <v>4</v>
      </c>
      <c r="AI1559">
        <v>5.8</v>
      </c>
      <c r="AJ1559" s="1">
        <v>0</v>
      </c>
      <c r="AK1559">
        <v>0</v>
      </c>
    </row>
    <row r="1560" spans="1:37" x14ac:dyDescent="0.25">
      <c r="A1560" t="s">
        <v>761</v>
      </c>
      <c r="B1560">
        <v>1008286</v>
      </c>
      <c r="C1560">
        <v>2015</v>
      </c>
      <c r="D1560" t="s">
        <v>43</v>
      </c>
      <c r="E1560" t="s">
        <v>44</v>
      </c>
      <c r="F1560" t="s">
        <v>45</v>
      </c>
      <c r="G1560" s="1" t="s">
        <v>941</v>
      </c>
      <c r="I1560" s="1" t="s">
        <v>47</v>
      </c>
      <c r="J1560" t="s">
        <v>86</v>
      </c>
      <c r="K1560" t="s">
        <v>49</v>
      </c>
      <c r="L1560" s="1">
        <v>138277.34</v>
      </c>
      <c r="M1560">
        <v>97.63</v>
      </c>
      <c r="N1560">
        <v>58.74</v>
      </c>
      <c r="O1560">
        <v>34.380000000000003</v>
      </c>
      <c r="P1560">
        <v>0</v>
      </c>
      <c r="Q1560">
        <v>1.489E-2</v>
      </c>
      <c r="R1560">
        <v>0</v>
      </c>
      <c r="S1560">
        <v>0.40682000000000001</v>
      </c>
      <c r="T1560" s="1">
        <v>16</v>
      </c>
      <c r="U1560" s="1">
        <v>32</v>
      </c>
      <c r="V1560" s="1">
        <v>0</v>
      </c>
      <c r="W1560" s="1" t="s">
        <v>50</v>
      </c>
      <c r="X1560" s="1">
        <v>12</v>
      </c>
      <c r="Y1560">
        <v>1.49414</v>
      </c>
      <c r="Z1560">
        <v>14.897919999999999</v>
      </c>
      <c r="AA1560">
        <v>0</v>
      </c>
      <c r="AB1560" s="1">
        <v>0</v>
      </c>
      <c r="AC1560" s="1" t="s">
        <v>50</v>
      </c>
      <c r="AD1560" s="1">
        <v>20</v>
      </c>
      <c r="AE1560">
        <v>0.73965000000000003</v>
      </c>
      <c r="AF1560" s="1">
        <v>7.37493</v>
      </c>
      <c r="AG1560" s="1" t="s">
        <v>49</v>
      </c>
    </row>
    <row r="1561" spans="1:37" x14ac:dyDescent="0.25">
      <c r="A1561" t="s">
        <v>942</v>
      </c>
      <c r="B1561">
        <v>1008244</v>
      </c>
      <c r="C1561">
        <v>2015</v>
      </c>
      <c r="D1561" t="s">
        <v>43</v>
      </c>
      <c r="E1561" t="s">
        <v>44</v>
      </c>
      <c r="F1561" t="s">
        <v>45</v>
      </c>
      <c r="G1561" s="1" t="s">
        <v>943</v>
      </c>
      <c r="I1561" s="1" t="s">
        <v>47</v>
      </c>
      <c r="J1561" t="s">
        <v>243</v>
      </c>
      <c r="K1561" t="s">
        <v>49</v>
      </c>
      <c r="L1561" s="1">
        <v>131772.53</v>
      </c>
      <c r="M1561">
        <v>60</v>
      </c>
      <c r="N1561">
        <v>33.214285699999998</v>
      </c>
      <c r="O1561">
        <v>38.744999999999997</v>
      </c>
      <c r="P1561">
        <v>3.0000000000000001E-3</v>
      </c>
      <c r="Q1561">
        <v>3.1960000000000001E-3</v>
      </c>
      <c r="R1561">
        <v>0.48499999999999999</v>
      </c>
      <c r="S1561">
        <v>0.48549300000000001</v>
      </c>
      <c r="T1561" s="1">
        <v>14</v>
      </c>
      <c r="U1561" s="1">
        <v>35</v>
      </c>
      <c r="V1561" s="1">
        <v>14</v>
      </c>
      <c r="W1561" s="1" t="s">
        <v>49</v>
      </c>
      <c r="AC1561" s="1" t="s">
        <v>50</v>
      </c>
      <c r="AD1561" s="1">
        <v>49</v>
      </c>
      <c r="AE1561">
        <v>0.54612519999999998</v>
      </c>
      <c r="AF1561" s="1">
        <v>30.4433042</v>
      </c>
      <c r="AG1561" s="1" t="s">
        <v>49</v>
      </c>
    </row>
    <row r="1562" spans="1:37" x14ac:dyDescent="0.25">
      <c r="A1562" t="s">
        <v>761</v>
      </c>
      <c r="B1562">
        <v>1008286</v>
      </c>
      <c r="C1562">
        <v>2015</v>
      </c>
      <c r="D1562" t="s">
        <v>43</v>
      </c>
      <c r="E1562" t="s">
        <v>44</v>
      </c>
      <c r="F1562" t="s">
        <v>45</v>
      </c>
      <c r="G1562" s="1" t="s">
        <v>944</v>
      </c>
      <c r="I1562" s="1" t="s">
        <v>47</v>
      </c>
      <c r="J1562" t="s">
        <v>86</v>
      </c>
      <c r="K1562" t="s">
        <v>49</v>
      </c>
      <c r="L1562" s="1">
        <v>11024.96</v>
      </c>
      <c r="M1562">
        <v>102</v>
      </c>
      <c r="N1562">
        <v>56</v>
      </c>
      <c r="O1562">
        <v>34.380000000000003</v>
      </c>
      <c r="P1562">
        <v>1.489E-2</v>
      </c>
      <c r="Q1562">
        <v>1.489E-2</v>
      </c>
      <c r="R1562">
        <v>0.40682000000000001</v>
      </c>
      <c r="S1562">
        <v>0.40682000000000001</v>
      </c>
      <c r="T1562" s="1">
        <v>1</v>
      </c>
      <c r="U1562" s="1">
        <v>4</v>
      </c>
      <c r="V1562" s="1">
        <v>0</v>
      </c>
      <c r="W1562" s="1" t="s">
        <v>49</v>
      </c>
      <c r="AC1562" s="1" t="s">
        <v>50</v>
      </c>
      <c r="AD1562" s="1">
        <v>4</v>
      </c>
      <c r="AE1562">
        <v>0.17810000000000001</v>
      </c>
      <c r="AF1562" s="1">
        <v>1.77583</v>
      </c>
      <c r="AG1562" s="1" t="s">
        <v>49</v>
      </c>
    </row>
    <row r="1563" spans="1:37" x14ac:dyDescent="0.25">
      <c r="A1563" t="s">
        <v>761</v>
      </c>
      <c r="B1563">
        <v>1008286</v>
      </c>
      <c r="C1563">
        <v>2015</v>
      </c>
      <c r="D1563" t="s">
        <v>43</v>
      </c>
      <c r="E1563" t="s">
        <v>44</v>
      </c>
      <c r="F1563" t="s">
        <v>45</v>
      </c>
      <c r="G1563" s="1" t="s">
        <v>945</v>
      </c>
      <c r="I1563" s="1" t="s">
        <v>47</v>
      </c>
      <c r="J1563" t="s">
        <v>86</v>
      </c>
      <c r="K1563" t="s">
        <v>49</v>
      </c>
      <c r="L1563" s="1">
        <v>33351.129999999997</v>
      </c>
      <c r="M1563">
        <v>100</v>
      </c>
      <c r="N1563">
        <v>66</v>
      </c>
      <c r="O1563">
        <v>34.380000000000003</v>
      </c>
      <c r="P1563">
        <v>1.489E-2</v>
      </c>
      <c r="Q1563">
        <v>1.489E-2</v>
      </c>
      <c r="R1563">
        <v>0.40682000000000001</v>
      </c>
      <c r="S1563">
        <v>0.40682000000000001</v>
      </c>
      <c r="T1563" s="1">
        <v>5</v>
      </c>
      <c r="U1563" s="1">
        <v>13</v>
      </c>
      <c r="V1563" s="1">
        <v>0</v>
      </c>
      <c r="W1563" s="1" t="s">
        <v>49</v>
      </c>
      <c r="AC1563" s="1" t="s">
        <v>50</v>
      </c>
      <c r="AD1563" s="1">
        <v>13</v>
      </c>
      <c r="AE1563">
        <v>0.53876999999999997</v>
      </c>
      <c r="AF1563" s="1">
        <v>5.3720100000000004</v>
      </c>
      <c r="AG1563" s="1" t="s">
        <v>49</v>
      </c>
    </row>
    <row r="1564" spans="1:37" x14ac:dyDescent="0.25">
      <c r="A1564" t="s">
        <v>554</v>
      </c>
      <c r="B1564">
        <v>1009265</v>
      </c>
      <c r="C1564">
        <v>2015</v>
      </c>
      <c r="D1564" t="s">
        <v>43</v>
      </c>
      <c r="E1564" t="s">
        <v>44</v>
      </c>
      <c r="F1564" t="s">
        <v>45</v>
      </c>
      <c r="G1564" s="1" t="s">
        <v>946</v>
      </c>
      <c r="I1564" s="1" t="s">
        <v>47</v>
      </c>
      <c r="J1564" t="s">
        <v>555</v>
      </c>
      <c r="K1564" t="s">
        <v>49</v>
      </c>
      <c r="L1564" s="1">
        <v>34266.89</v>
      </c>
      <c r="M1564">
        <v>85</v>
      </c>
      <c r="N1564">
        <v>75</v>
      </c>
      <c r="O1564">
        <v>38.25</v>
      </c>
      <c r="P1564">
        <v>2.1800000000000001E-3</v>
      </c>
      <c r="Q1564">
        <v>6.1700000000000001E-3</v>
      </c>
      <c r="R1564">
        <v>0.73711000000000004</v>
      </c>
      <c r="S1564">
        <v>0.86148000000000002</v>
      </c>
      <c r="T1564" s="1">
        <v>4</v>
      </c>
      <c r="U1564" s="1">
        <v>8</v>
      </c>
      <c r="V1564" s="1">
        <v>0</v>
      </c>
      <c r="W1564" s="1" t="s">
        <v>49</v>
      </c>
      <c r="AC1564" s="1" t="s">
        <v>50</v>
      </c>
      <c r="AD1564" s="1">
        <v>8</v>
      </c>
      <c r="AE1564">
        <v>1.1661132999999999</v>
      </c>
      <c r="AF1564" s="1">
        <v>19.347718</v>
      </c>
      <c r="AG1564" s="1" t="s">
        <v>49</v>
      </c>
    </row>
    <row r="1565" spans="1:37" x14ac:dyDescent="0.25">
      <c r="A1565" t="s">
        <v>557</v>
      </c>
      <c r="B1565">
        <v>1008530</v>
      </c>
      <c r="C1565">
        <v>2015</v>
      </c>
      <c r="D1565" t="s">
        <v>43</v>
      </c>
      <c r="E1565" t="s">
        <v>44</v>
      </c>
      <c r="F1565" t="s">
        <v>45</v>
      </c>
      <c r="G1565" s="1" t="s">
        <v>946</v>
      </c>
      <c r="I1565" s="1" t="s">
        <v>47</v>
      </c>
      <c r="J1565" t="s">
        <v>86</v>
      </c>
      <c r="K1565" t="s">
        <v>49</v>
      </c>
      <c r="L1565" s="1">
        <v>6205880.21</v>
      </c>
      <c r="M1565">
        <v>115.86</v>
      </c>
      <c r="N1565">
        <v>28.12</v>
      </c>
      <c r="O1565">
        <v>34.479999999999997</v>
      </c>
      <c r="P1565">
        <v>2.2000000000000001E-3</v>
      </c>
      <c r="Q1565">
        <v>0.43136000000000002</v>
      </c>
      <c r="R1565">
        <v>4.0579999999999998E-2</v>
      </c>
      <c r="S1565">
        <v>0.81318000000000001</v>
      </c>
      <c r="T1565" s="1">
        <v>282</v>
      </c>
      <c r="U1565" s="1">
        <v>579</v>
      </c>
      <c r="V1565" s="1">
        <v>0</v>
      </c>
      <c r="W1565" s="1" t="s">
        <v>50</v>
      </c>
      <c r="X1565" s="1">
        <v>2</v>
      </c>
      <c r="Y1565">
        <v>0.45912999999999998</v>
      </c>
      <c r="Z1565">
        <v>0.22356000000000001</v>
      </c>
      <c r="AA1565">
        <v>2.4160000000000001E-2</v>
      </c>
      <c r="AB1565" s="1">
        <v>1.1769999999999999E-2</v>
      </c>
      <c r="AC1565" s="1" t="s">
        <v>50</v>
      </c>
      <c r="AD1565" s="1">
        <v>287</v>
      </c>
      <c r="AE1565">
        <v>24.73001</v>
      </c>
      <c r="AF1565" s="1">
        <v>111.02641</v>
      </c>
      <c r="AG1565" s="1" t="s">
        <v>50</v>
      </c>
      <c r="AH1565" s="1">
        <v>290</v>
      </c>
      <c r="AI1565">
        <v>4737.2966800000004</v>
      </c>
      <c r="AJ1565" s="1">
        <v>10.60543</v>
      </c>
      <c r="AK1565">
        <v>6.28E-3</v>
      </c>
    </row>
    <row r="1566" spans="1:37" x14ac:dyDescent="0.25">
      <c r="A1566" t="s">
        <v>563</v>
      </c>
      <c r="B1566">
        <v>1008806</v>
      </c>
      <c r="C1566">
        <v>2015</v>
      </c>
      <c r="D1566" t="s">
        <v>43</v>
      </c>
      <c r="E1566" t="s">
        <v>44</v>
      </c>
      <c r="F1566" t="s">
        <v>45</v>
      </c>
      <c r="G1566" s="1" t="s">
        <v>946</v>
      </c>
      <c r="I1566" s="1" t="s">
        <v>62</v>
      </c>
      <c r="K1566" t="s">
        <v>49</v>
      </c>
      <c r="L1566" s="1">
        <v>6187031.5999999996</v>
      </c>
      <c r="M1566">
        <v>117.7576072</v>
      </c>
      <c r="N1566">
        <v>34.083679099999998</v>
      </c>
      <c r="O1566">
        <v>35.4</v>
      </c>
      <c r="P1566">
        <v>0</v>
      </c>
      <c r="Q1566">
        <v>0</v>
      </c>
      <c r="R1566">
        <v>0.01</v>
      </c>
      <c r="S1566">
        <v>0.01</v>
      </c>
      <c r="T1566" s="1">
        <v>241</v>
      </c>
      <c r="U1566" s="1">
        <v>1591</v>
      </c>
      <c r="V1566" s="1">
        <v>0</v>
      </c>
      <c r="W1566" s="1" t="s">
        <v>49</v>
      </c>
      <c r="AC1566" s="1" t="s">
        <v>50</v>
      </c>
      <c r="AD1566" s="1">
        <v>634</v>
      </c>
      <c r="AE1566">
        <v>3.8543425</v>
      </c>
      <c r="AF1566" s="1">
        <v>420.86656479999999</v>
      </c>
      <c r="AG1566" s="1" t="s">
        <v>50</v>
      </c>
      <c r="AH1566" s="1">
        <v>957</v>
      </c>
      <c r="AI1566">
        <v>71276.762927699994</v>
      </c>
      <c r="AJ1566" s="1">
        <v>359.7138233</v>
      </c>
      <c r="AK1566">
        <v>0.13833819999999999</v>
      </c>
    </row>
    <row r="1567" spans="1:37" x14ac:dyDescent="0.25">
      <c r="A1567" t="s">
        <v>564</v>
      </c>
      <c r="B1567">
        <v>1010701</v>
      </c>
      <c r="C1567">
        <v>2015</v>
      </c>
      <c r="D1567" t="s">
        <v>43</v>
      </c>
      <c r="E1567" t="s">
        <v>44</v>
      </c>
      <c r="F1567" t="s">
        <v>45</v>
      </c>
      <c r="G1567" s="1" t="s">
        <v>946</v>
      </c>
      <c r="I1567" s="1" t="s">
        <v>62</v>
      </c>
      <c r="K1567" t="s">
        <v>49</v>
      </c>
      <c r="L1567" s="1">
        <v>1500000</v>
      </c>
      <c r="M1567">
        <v>149</v>
      </c>
      <c r="N1567">
        <v>32</v>
      </c>
      <c r="O1567">
        <v>38</v>
      </c>
      <c r="P1567">
        <v>2E-3</v>
      </c>
      <c r="Q1567">
        <v>8.9999999999999993E-3</v>
      </c>
      <c r="R1567">
        <v>0.6</v>
      </c>
      <c r="S1567">
        <v>0.9</v>
      </c>
      <c r="T1567" s="1">
        <v>82</v>
      </c>
      <c r="U1567" s="1">
        <v>165</v>
      </c>
      <c r="V1567" s="1">
        <v>0</v>
      </c>
      <c r="W1567" s="1" t="s">
        <v>49</v>
      </c>
      <c r="AC1567" s="1" t="s">
        <v>50</v>
      </c>
      <c r="AD1567" s="1">
        <v>165</v>
      </c>
      <c r="AE1567">
        <v>6</v>
      </c>
      <c r="AF1567" s="1">
        <v>490.5</v>
      </c>
      <c r="AG1567" s="1" t="s">
        <v>49</v>
      </c>
    </row>
    <row r="1568" spans="1:37" x14ac:dyDescent="0.25">
      <c r="A1568" t="s">
        <v>597</v>
      </c>
      <c r="B1568">
        <v>1009663</v>
      </c>
      <c r="C1568">
        <v>2015</v>
      </c>
      <c r="D1568" t="s">
        <v>43</v>
      </c>
      <c r="E1568" t="s">
        <v>44</v>
      </c>
      <c r="F1568" t="s">
        <v>45</v>
      </c>
      <c r="G1568" s="1" t="s">
        <v>947</v>
      </c>
      <c r="I1568" s="1" t="s">
        <v>47</v>
      </c>
      <c r="J1568" t="s">
        <v>599</v>
      </c>
      <c r="K1568" t="s">
        <v>49</v>
      </c>
      <c r="L1568" s="1">
        <v>13258</v>
      </c>
      <c r="M1568">
        <v>84.571428600000004</v>
      </c>
      <c r="N1568">
        <v>65.75</v>
      </c>
      <c r="O1568">
        <v>48.1035714</v>
      </c>
      <c r="P1568">
        <v>0</v>
      </c>
      <c r="Q1568">
        <v>6.8589999999999996E-3</v>
      </c>
      <c r="R1568">
        <v>0</v>
      </c>
      <c r="S1568">
        <v>0.26378000000000001</v>
      </c>
      <c r="T1568" s="1">
        <v>2</v>
      </c>
      <c r="U1568" s="1">
        <v>4</v>
      </c>
      <c r="V1568" s="1">
        <v>0</v>
      </c>
      <c r="W1568" s="1" t="s">
        <v>49</v>
      </c>
      <c r="AC1568" s="1" t="s">
        <v>50</v>
      </c>
      <c r="AD1568" s="1">
        <v>0</v>
      </c>
      <c r="AE1568">
        <v>6.5122299999999994E-2</v>
      </c>
      <c r="AF1568" s="1">
        <v>0.35659469999999999</v>
      </c>
      <c r="AG1568" s="1" t="s">
        <v>49</v>
      </c>
    </row>
    <row r="1569" spans="1:37" x14ac:dyDescent="0.25">
      <c r="A1569" t="s">
        <v>554</v>
      </c>
      <c r="B1569">
        <v>1009265</v>
      </c>
      <c r="C1569">
        <v>2015</v>
      </c>
      <c r="D1569" t="s">
        <v>43</v>
      </c>
      <c r="E1569" t="s">
        <v>44</v>
      </c>
      <c r="F1569" t="s">
        <v>45</v>
      </c>
      <c r="G1569" s="1" t="s">
        <v>947</v>
      </c>
      <c r="I1569" s="1" t="s">
        <v>47</v>
      </c>
      <c r="J1569" t="s">
        <v>555</v>
      </c>
      <c r="K1569" t="s">
        <v>49</v>
      </c>
      <c r="L1569" s="1">
        <v>348376.37</v>
      </c>
      <c r="M1569">
        <v>68.7</v>
      </c>
      <c r="N1569">
        <v>74.64</v>
      </c>
      <c r="O1569">
        <v>37.75</v>
      </c>
      <c r="P1569">
        <v>2.1800000000000001E-3</v>
      </c>
      <c r="Q1569">
        <v>6.1700000000000001E-3</v>
      </c>
      <c r="R1569">
        <v>0.73711000000000004</v>
      </c>
      <c r="S1569">
        <v>0.86148000000000002</v>
      </c>
      <c r="T1569" s="1">
        <v>37</v>
      </c>
      <c r="U1569" s="1">
        <v>131</v>
      </c>
      <c r="V1569" s="1">
        <v>0</v>
      </c>
      <c r="W1569" s="1" t="s">
        <v>49</v>
      </c>
      <c r="AC1569" s="1" t="s">
        <v>50</v>
      </c>
      <c r="AD1569" s="1">
        <v>131</v>
      </c>
      <c r="AE1569">
        <v>11.854368300000001</v>
      </c>
      <c r="AF1569" s="1">
        <v>196.6832746</v>
      </c>
      <c r="AG1569" s="1" t="s">
        <v>49</v>
      </c>
    </row>
    <row r="1570" spans="1:37" x14ac:dyDescent="0.25">
      <c r="A1570" t="s">
        <v>561</v>
      </c>
      <c r="B1570">
        <v>1012024</v>
      </c>
      <c r="C1570">
        <v>2015</v>
      </c>
      <c r="D1570" t="s">
        <v>43</v>
      </c>
      <c r="E1570" t="s">
        <v>44</v>
      </c>
      <c r="F1570" t="s">
        <v>45</v>
      </c>
      <c r="G1570" s="1" t="s">
        <v>947</v>
      </c>
      <c r="I1570" s="1" t="s">
        <v>47</v>
      </c>
      <c r="J1570" t="s">
        <v>555</v>
      </c>
      <c r="K1570" t="s">
        <v>49</v>
      </c>
      <c r="L1570" s="1">
        <v>5257.2322219999996</v>
      </c>
      <c r="M1570">
        <v>80</v>
      </c>
      <c r="N1570">
        <v>35</v>
      </c>
      <c r="O1570">
        <v>40</v>
      </c>
      <c r="P1570">
        <v>6.3683000000000003E-3</v>
      </c>
      <c r="Q1570">
        <v>6.3683000000000003E-3</v>
      </c>
      <c r="R1570">
        <v>0.84115329999999999</v>
      </c>
      <c r="S1570">
        <v>0.84115329999999999</v>
      </c>
      <c r="T1570" s="1">
        <v>1</v>
      </c>
      <c r="U1570" s="1">
        <v>2</v>
      </c>
      <c r="V1570" s="1">
        <v>0</v>
      </c>
      <c r="W1570" s="1" t="s">
        <v>49</v>
      </c>
      <c r="AC1570" s="1" t="s">
        <v>50</v>
      </c>
      <c r="AD1570" s="1">
        <v>2</v>
      </c>
      <c r="AE1570">
        <v>3.8022E-2</v>
      </c>
      <c r="AF1570" s="1">
        <v>1.1859309</v>
      </c>
      <c r="AG1570" s="1" t="s">
        <v>49</v>
      </c>
    </row>
    <row r="1571" spans="1:37" x14ac:dyDescent="0.25">
      <c r="A1571" t="s">
        <v>547</v>
      </c>
      <c r="B1571">
        <v>1009274</v>
      </c>
      <c r="C1571">
        <v>2015</v>
      </c>
      <c r="D1571" t="s">
        <v>43</v>
      </c>
      <c r="E1571" t="s">
        <v>44</v>
      </c>
      <c r="F1571" t="s">
        <v>45</v>
      </c>
      <c r="G1571" s="1" t="s">
        <v>947</v>
      </c>
      <c r="I1571" s="1" t="s">
        <v>47</v>
      </c>
      <c r="J1571" t="s">
        <v>86</v>
      </c>
      <c r="K1571" t="s">
        <v>49</v>
      </c>
      <c r="L1571" s="1">
        <v>29061.119999999999</v>
      </c>
      <c r="M1571">
        <v>100</v>
      </c>
      <c r="N1571">
        <v>119.49</v>
      </c>
      <c r="O1571">
        <v>24</v>
      </c>
      <c r="P1571">
        <v>9.3843999999999993E-3</v>
      </c>
      <c r="Q1571">
        <v>9.3843999999999993E-3</v>
      </c>
      <c r="R1571">
        <v>0.80682180000000003</v>
      </c>
      <c r="S1571">
        <v>0.80682180000000003</v>
      </c>
      <c r="T1571" s="1">
        <v>9</v>
      </c>
      <c r="U1571" s="1">
        <v>1</v>
      </c>
      <c r="V1571" s="1">
        <v>0</v>
      </c>
      <c r="W1571" s="1" t="s">
        <v>49</v>
      </c>
      <c r="AC1571" s="1" t="s">
        <v>50</v>
      </c>
      <c r="AD1571" s="1">
        <v>1</v>
      </c>
      <c r="AE1571">
        <v>4.7750000000000001E-2</v>
      </c>
      <c r="AF1571" s="1">
        <v>1.49858</v>
      </c>
      <c r="AG1571" s="1" t="s">
        <v>49</v>
      </c>
    </row>
    <row r="1572" spans="1:37" x14ac:dyDescent="0.25">
      <c r="A1572" t="s">
        <v>635</v>
      </c>
      <c r="B1572">
        <v>1011839</v>
      </c>
      <c r="C1572">
        <v>2015</v>
      </c>
      <c r="D1572" t="s">
        <v>43</v>
      </c>
      <c r="E1572" t="s">
        <v>44</v>
      </c>
      <c r="F1572" t="s">
        <v>45</v>
      </c>
      <c r="G1572" s="1" t="s">
        <v>947</v>
      </c>
      <c r="I1572" s="1" t="s">
        <v>62</v>
      </c>
      <c r="K1572" t="s">
        <v>49</v>
      </c>
      <c r="L1572" s="1">
        <v>113132.4</v>
      </c>
      <c r="M1572">
        <v>250</v>
      </c>
      <c r="N1572">
        <v>80.8</v>
      </c>
      <c r="O1572">
        <v>33</v>
      </c>
      <c r="P1572">
        <v>2E-3</v>
      </c>
      <c r="Q1572">
        <v>2E-3</v>
      </c>
      <c r="R1572">
        <v>0.69299999999999995</v>
      </c>
      <c r="S1572">
        <v>0.69299999999999995</v>
      </c>
      <c r="T1572" s="1">
        <v>7</v>
      </c>
      <c r="U1572" s="1">
        <v>28</v>
      </c>
      <c r="V1572" s="1">
        <v>0</v>
      </c>
      <c r="W1572" s="1" t="s">
        <v>49</v>
      </c>
      <c r="AC1572" s="1" t="s">
        <v>49</v>
      </c>
      <c r="AG1572" s="1" t="s">
        <v>50</v>
      </c>
      <c r="AH1572" s="1">
        <v>28</v>
      </c>
      <c r="AI1572">
        <v>74988.399999999994</v>
      </c>
      <c r="AJ1572" s="1">
        <v>102.86917</v>
      </c>
      <c r="AK1572">
        <v>0</v>
      </c>
    </row>
    <row r="1573" spans="1:37" x14ac:dyDescent="0.25">
      <c r="A1573" t="s">
        <v>559</v>
      </c>
      <c r="B1573">
        <v>1010258</v>
      </c>
      <c r="C1573">
        <v>2015</v>
      </c>
      <c r="D1573" t="s">
        <v>43</v>
      </c>
      <c r="E1573" t="s">
        <v>44</v>
      </c>
      <c r="F1573" t="s">
        <v>45</v>
      </c>
      <c r="G1573" s="1" t="s">
        <v>948</v>
      </c>
      <c r="I1573" s="1" t="s">
        <v>47</v>
      </c>
      <c r="J1573" t="s">
        <v>48</v>
      </c>
      <c r="K1573" t="s">
        <v>49</v>
      </c>
      <c r="L1573" s="1">
        <v>170857.2</v>
      </c>
      <c r="M1573">
        <v>60</v>
      </c>
      <c r="N1573">
        <v>100</v>
      </c>
      <c r="O1573">
        <v>50.7</v>
      </c>
      <c r="P1573">
        <v>8.097E-3</v>
      </c>
      <c r="Q1573">
        <v>8.097E-3</v>
      </c>
      <c r="R1573">
        <v>0.74795230000000001</v>
      </c>
      <c r="S1573">
        <v>0.74795230000000001</v>
      </c>
      <c r="T1573" s="1">
        <v>1</v>
      </c>
      <c r="U1573" s="1">
        <v>4</v>
      </c>
      <c r="V1573" s="1">
        <v>0</v>
      </c>
      <c r="W1573" s="1" t="s">
        <v>49</v>
      </c>
      <c r="AC1573" s="1" t="s">
        <v>50</v>
      </c>
      <c r="AD1573" s="1">
        <v>4</v>
      </c>
      <c r="AE1573">
        <v>2.7215398999999998</v>
      </c>
      <c r="AF1573" s="1">
        <v>91.765609699999999</v>
      </c>
      <c r="AG1573" s="1" t="s">
        <v>49</v>
      </c>
    </row>
    <row r="1574" spans="1:37" x14ac:dyDescent="0.25">
      <c r="A1574" t="s">
        <v>559</v>
      </c>
      <c r="B1574">
        <v>1010258</v>
      </c>
      <c r="C1574">
        <v>2015</v>
      </c>
      <c r="D1574" t="s">
        <v>43</v>
      </c>
      <c r="E1574" t="s">
        <v>44</v>
      </c>
      <c r="F1574" t="s">
        <v>45</v>
      </c>
      <c r="G1574" s="1" t="s">
        <v>948</v>
      </c>
      <c r="I1574" s="1" t="s">
        <v>62</v>
      </c>
      <c r="K1574" t="s">
        <v>49</v>
      </c>
      <c r="L1574" s="1">
        <v>168919.7</v>
      </c>
      <c r="M1574">
        <v>60</v>
      </c>
      <c r="N1574">
        <v>100</v>
      </c>
      <c r="O1574">
        <v>56.4</v>
      </c>
      <c r="P1574">
        <v>8.3599999999999994E-3</v>
      </c>
      <c r="Q1574">
        <v>8.8415999999999998E-3</v>
      </c>
      <c r="R1574">
        <v>0.80557000000000001</v>
      </c>
      <c r="S1574">
        <v>0.86182820000000004</v>
      </c>
      <c r="T1574" s="1">
        <v>2</v>
      </c>
      <c r="U1574" s="1">
        <v>11</v>
      </c>
      <c r="V1574" s="1">
        <v>0</v>
      </c>
      <c r="W1574" s="1" t="s">
        <v>49</v>
      </c>
      <c r="AC1574" s="1" t="s">
        <v>50</v>
      </c>
      <c r="AD1574" s="1">
        <v>3</v>
      </c>
      <c r="AE1574">
        <v>5.1422565999999996</v>
      </c>
      <c r="AF1574" s="1">
        <v>182.96164020000001</v>
      </c>
      <c r="AG1574" s="1" t="s">
        <v>50</v>
      </c>
      <c r="AH1574" s="1">
        <v>8</v>
      </c>
      <c r="AI1574">
        <v>87.980705599999993</v>
      </c>
      <c r="AJ1574" s="1">
        <v>0.6554006</v>
      </c>
      <c r="AK1574">
        <v>2.108E-4</v>
      </c>
    </row>
    <row r="1575" spans="1:37" x14ac:dyDescent="0.25">
      <c r="A1575" t="s">
        <v>557</v>
      </c>
      <c r="B1575">
        <v>1008530</v>
      </c>
      <c r="C1575">
        <v>2015</v>
      </c>
      <c r="D1575" t="s">
        <v>43</v>
      </c>
      <c r="E1575" t="s">
        <v>44</v>
      </c>
      <c r="F1575" t="s">
        <v>45</v>
      </c>
      <c r="G1575" s="1" t="s">
        <v>948</v>
      </c>
      <c r="I1575" s="1" t="s">
        <v>47</v>
      </c>
      <c r="J1575" t="s">
        <v>86</v>
      </c>
      <c r="K1575" t="s">
        <v>49</v>
      </c>
      <c r="L1575" s="1">
        <v>82855.25</v>
      </c>
      <c r="M1575">
        <v>106.67</v>
      </c>
      <c r="N1575">
        <v>42.5</v>
      </c>
      <c r="O1575">
        <v>57.8</v>
      </c>
      <c r="P1575">
        <v>8.2900000000000005E-3</v>
      </c>
      <c r="Q1575">
        <v>1.8360000000000001E-2</v>
      </c>
      <c r="R1575">
        <v>0.39716000000000001</v>
      </c>
      <c r="S1575">
        <v>0.60126999999999997</v>
      </c>
      <c r="T1575" s="1">
        <v>6</v>
      </c>
      <c r="U1575" s="1">
        <v>26</v>
      </c>
      <c r="V1575" s="1">
        <v>0</v>
      </c>
      <c r="W1575" s="1" t="s">
        <v>49</v>
      </c>
      <c r="AC1575" s="1" t="s">
        <v>49</v>
      </c>
      <c r="AG1575" s="1" t="s">
        <v>50</v>
      </c>
      <c r="AH1575" s="1">
        <v>26</v>
      </c>
      <c r="AI1575">
        <v>210.69508999999999</v>
      </c>
      <c r="AJ1575" s="1">
        <v>0.44647999999999999</v>
      </c>
      <c r="AK1575">
        <v>2.7E-4</v>
      </c>
    </row>
    <row r="1576" spans="1:37" x14ac:dyDescent="0.25">
      <c r="A1576" t="s">
        <v>558</v>
      </c>
      <c r="B1576">
        <v>1008321</v>
      </c>
      <c r="C1576">
        <v>2015</v>
      </c>
      <c r="D1576" t="s">
        <v>43</v>
      </c>
      <c r="E1576" t="s">
        <v>44</v>
      </c>
      <c r="F1576" t="s">
        <v>45</v>
      </c>
      <c r="G1576" s="1" t="s">
        <v>948</v>
      </c>
      <c r="I1576" s="1" t="s">
        <v>47</v>
      </c>
      <c r="J1576" t="s">
        <v>86</v>
      </c>
      <c r="K1576" t="s">
        <v>49</v>
      </c>
      <c r="L1576" s="1">
        <v>20176.243999999999</v>
      </c>
      <c r="M1576">
        <v>76</v>
      </c>
      <c r="N1576">
        <v>44</v>
      </c>
      <c r="O1576">
        <v>46.63</v>
      </c>
      <c r="P1576">
        <v>4.0000000000000001E-3</v>
      </c>
      <c r="Q1576">
        <v>4.0000000000000001E-3</v>
      </c>
      <c r="R1576">
        <v>0.45100000000000001</v>
      </c>
      <c r="S1576">
        <v>0.45100000000000001</v>
      </c>
      <c r="T1576" s="1">
        <v>2</v>
      </c>
      <c r="U1576" s="1">
        <v>4</v>
      </c>
      <c r="V1576" s="1">
        <v>0</v>
      </c>
      <c r="W1576" s="1" t="s">
        <v>49</v>
      </c>
      <c r="AC1576" s="1" t="s">
        <v>49</v>
      </c>
      <c r="AG1576" s="1" t="s">
        <v>50</v>
      </c>
      <c r="AH1576" s="1">
        <v>2</v>
      </c>
      <c r="AI1576">
        <v>25.6</v>
      </c>
      <c r="AJ1576" s="1">
        <v>0</v>
      </c>
      <c r="AK1576">
        <v>0</v>
      </c>
    </row>
    <row r="1577" spans="1:37" x14ac:dyDescent="0.25">
      <c r="A1577" t="s">
        <v>949</v>
      </c>
      <c r="B1577">
        <v>1009143</v>
      </c>
      <c r="C1577">
        <v>2015</v>
      </c>
      <c r="D1577" t="s">
        <v>43</v>
      </c>
      <c r="E1577" t="s">
        <v>44</v>
      </c>
      <c r="F1577" t="s">
        <v>45</v>
      </c>
      <c r="G1577" s="1" t="s">
        <v>948</v>
      </c>
      <c r="I1577" s="1" t="s">
        <v>62</v>
      </c>
      <c r="K1577" t="s">
        <v>49</v>
      </c>
      <c r="L1577" s="1">
        <v>37582.407500000001</v>
      </c>
      <c r="M1577">
        <v>80.228700000000003</v>
      </c>
      <c r="N1577">
        <v>81.591999999999999</v>
      </c>
      <c r="O1577">
        <v>0</v>
      </c>
      <c r="P1577">
        <v>2.5373E-2</v>
      </c>
      <c r="Q1577">
        <v>2.5373E-2</v>
      </c>
      <c r="R1577">
        <v>0.310334</v>
      </c>
      <c r="S1577">
        <v>0.310334</v>
      </c>
      <c r="T1577" s="1">
        <v>26</v>
      </c>
      <c r="U1577" s="1">
        <v>1</v>
      </c>
      <c r="V1577" s="1">
        <v>0</v>
      </c>
      <c r="W1577" s="1" t="s">
        <v>49</v>
      </c>
      <c r="AC1577" s="1" t="s">
        <v>50</v>
      </c>
      <c r="AD1577" s="1">
        <v>1</v>
      </c>
      <c r="AE1577">
        <v>0</v>
      </c>
      <c r="AF1577" s="1">
        <v>0.09</v>
      </c>
      <c r="AG1577" s="1" t="s">
        <v>49</v>
      </c>
    </row>
    <row r="1578" spans="1:37" x14ac:dyDescent="0.25">
      <c r="A1578" t="s">
        <v>557</v>
      </c>
      <c r="B1578">
        <v>1008530</v>
      </c>
      <c r="C1578">
        <v>2015</v>
      </c>
      <c r="D1578" t="s">
        <v>43</v>
      </c>
      <c r="E1578" t="s">
        <v>44</v>
      </c>
      <c r="F1578" t="s">
        <v>45</v>
      </c>
      <c r="G1578" s="1" t="s">
        <v>950</v>
      </c>
      <c r="I1578" s="1" t="s">
        <v>47</v>
      </c>
      <c r="J1578" t="s">
        <v>86</v>
      </c>
      <c r="K1578" t="s">
        <v>49</v>
      </c>
      <c r="L1578" s="1">
        <v>36325.980000000003</v>
      </c>
      <c r="M1578">
        <v>120</v>
      </c>
      <c r="N1578">
        <v>30</v>
      </c>
      <c r="O1578">
        <v>44.89</v>
      </c>
      <c r="P1578">
        <v>1.9599999999999999E-3</v>
      </c>
      <c r="Q1578">
        <v>1.9599999999999999E-3</v>
      </c>
      <c r="R1578">
        <v>0.34242</v>
      </c>
      <c r="S1578">
        <v>0.34242</v>
      </c>
      <c r="T1578" s="1">
        <v>1</v>
      </c>
      <c r="U1578" s="1">
        <v>3</v>
      </c>
      <c r="V1578" s="1">
        <v>0</v>
      </c>
      <c r="W1578" s="1" t="s">
        <v>49</v>
      </c>
      <c r="AC1578" s="1" t="s">
        <v>49</v>
      </c>
      <c r="AG1578" s="1" t="s">
        <v>50</v>
      </c>
      <c r="AH1578" s="1">
        <v>3</v>
      </c>
      <c r="AI1578">
        <v>74.873890000000003</v>
      </c>
      <c r="AJ1578" s="1">
        <v>8.5319999999999993E-2</v>
      </c>
      <c r="AK1578">
        <v>8.0000000000000007E-5</v>
      </c>
    </row>
    <row r="1579" spans="1:37" x14ac:dyDescent="0.25">
      <c r="A1579" t="s">
        <v>600</v>
      </c>
      <c r="B1579">
        <v>1008287</v>
      </c>
      <c r="C1579">
        <v>2015</v>
      </c>
      <c r="D1579" t="s">
        <v>43</v>
      </c>
      <c r="E1579" t="s">
        <v>44</v>
      </c>
      <c r="F1579" t="s">
        <v>45</v>
      </c>
      <c r="G1579" s="1" t="s">
        <v>950</v>
      </c>
      <c r="I1579" s="1" t="s">
        <v>47</v>
      </c>
      <c r="J1579" t="s">
        <v>86</v>
      </c>
      <c r="K1579" t="s">
        <v>49</v>
      </c>
      <c r="L1579" s="1">
        <v>348776.52</v>
      </c>
      <c r="M1579">
        <v>65.47</v>
      </c>
      <c r="N1579">
        <v>71.84</v>
      </c>
      <c r="O1579">
        <v>37.42</v>
      </c>
      <c r="P1579">
        <v>1.6999999999999999E-3</v>
      </c>
      <c r="Q1579">
        <v>1.6999999999999999E-3</v>
      </c>
      <c r="R1579">
        <v>8.0159999999999995E-2</v>
      </c>
      <c r="S1579">
        <v>8.0159999999999995E-2</v>
      </c>
      <c r="T1579" s="1">
        <v>4</v>
      </c>
      <c r="U1579" s="1">
        <v>8</v>
      </c>
      <c r="V1579" s="1">
        <v>0</v>
      </c>
      <c r="W1579" s="1" t="s">
        <v>49</v>
      </c>
      <c r="AC1579" s="1" t="s">
        <v>50</v>
      </c>
      <c r="AD1579" s="1">
        <v>8</v>
      </c>
      <c r="AE1579">
        <v>2.2911800000000002</v>
      </c>
      <c r="AF1579" s="1">
        <v>39.329949999999997</v>
      </c>
      <c r="AG1579" s="1" t="s">
        <v>49</v>
      </c>
    </row>
    <row r="1580" spans="1:37" x14ac:dyDescent="0.25">
      <c r="A1580" t="s">
        <v>633</v>
      </c>
      <c r="B1580">
        <v>1009260</v>
      </c>
      <c r="C1580">
        <v>2015</v>
      </c>
      <c r="D1580" t="s">
        <v>43</v>
      </c>
      <c r="E1580" t="s">
        <v>44</v>
      </c>
      <c r="F1580" t="s">
        <v>45</v>
      </c>
      <c r="G1580" s="1" t="s">
        <v>950</v>
      </c>
      <c r="I1580" s="1" t="s">
        <v>47</v>
      </c>
      <c r="J1580" t="s">
        <v>86</v>
      </c>
      <c r="K1580" t="s">
        <v>49</v>
      </c>
      <c r="L1580" s="1">
        <v>257331.48</v>
      </c>
      <c r="M1580">
        <v>118</v>
      </c>
      <c r="N1580">
        <v>98</v>
      </c>
      <c r="O1580">
        <v>45.608705</v>
      </c>
      <c r="P1580">
        <v>2.4082000000000001E-3</v>
      </c>
      <c r="Q1580">
        <v>2.4356999999999998E-3</v>
      </c>
      <c r="R1580">
        <v>0.21981519999999999</v>
      </c>
      <c r="S1580">
        <v>0.2226958</v>
      </c>
      <c r="T1580" s="1">
        <v>1</v>
      </c>
      <c r="U1580" s="1">
        <v>2</v>
      </c>
      <c r="V1580" s="1">
        <v>0</v>
      </c>
      <c r="W1580" s="1" t="s">
        <v>49</v>
      </c>
      <c r="AC1580" s="1" t="s">
        <v>49</v>
      </c>
      <c r="AG1580" s="1" t="s">
        <v>50</v>
      </c>
      <c r="AH1580" s="1">
        <v>2</v>
      </c>
      <c r="AI1580">
        <v>8071.34213</v>
      </c>
      <c r="AJ1580" s="1">
        <v>4.6423899999999998</v>
      </c>
      <c r="AK1580">
        <v>6.79E-3</v>
      </c>
    </row>
    <row r="1581" spans="1:37" x14ac:dyDescent="0.25">
      <c r="A1581" t="s">
        <v>603</v>
      </c>
      <c r="B1581">
        <v>1009353</v>
      </c>
      <c r="C1581">
        <v>2015</v>
      </c>
      <c r="D1581" t="s">
        <v>43</v>
      </c>
      <c r="E1581" t="s">
        <v>44</v>
      </c>
      <c r="F1581" t="s">
        <v>45</v>
      </c>
      <c r="G1581" s="1" t="s">
        <v>950</v>
      </c>
      <c r="I1581" s="1" t="s">
        <v>47</v>
      </c>
      <c r="J1581" t="s">
        <v>604</v>
      </c>
      <c r="K1581" t="s">
        <v>49</v>
      </c>
      <c r="L1581" s="1">
        <v>12625.12</v>
      </c>
      <c r="M1581">
        <v>0</v>
      </c>
      <c r="N1581">
        <v>0</v>
      </c>
      <c r="O1581">
        <v>44.4</v>
      </c>
      <c r="P1581">
        <v>5.8999999999999999E-3</v>
      </c>
      <c r="Q1581">
        <v>5.8999999999999999E-3</v>
      </c>
      <c r="R1581">
        <v>0.84179999999999999</v>
      </c>
      <c r="S1581">
        <v>0.84179999999999999</v>
      </c>
      <c r="T1581" s="1">
        <v>5</v>
      </c>
      <c r="U1581" s="1">
        <v>15</v>
      </c>
      <c r="V1581" s="1">
        <v>0</v>
      </c>
      <c r="W1581" s="1" t="s">
        <v>49</v>
      </c>
      <c r="AC1581" s="1" t="s">
        <v>50</v>
      </c>
      <c r="AD1581" s="1">
        <v>12</v>
      </c>
      <c r="AE1581">
        <v>0.13689999999999999</v>
      </c>
      <c r="AF1581" s="1">
        <v>5.2234999999999996</v>
      </c>
      <c r="AG1581" s="1" t="s">
        <v>49</v>
      </c>
    </row>
    <row r="1582" spans="1:37" x14ac:dyDescent="0.25">
      <c r="A1582" t="s">
        <v>951</v>
      </c>
      <c r="B1582">
        <v>1008598</v>
      </c>
      <c r="C1582">
        <v>2015</v>
      </c>
      <c r="D1582" t="s">
        <v>43</v>
      </c>
      <c r="E1582" t="s">
        <v>44</v>
      </c>
      <c r="F1582" t="s">
        <v>45</v>
      </c>
      <c r="G1582" s="1" t="s">
        <v>952</v>
      </c>
      <c r="I1582" s="1" t="s">
        <v>47</v>
      </c>
      <c r="J1582" t="s">
        <v>555</v>
      </c>
      <c r="K1582" t="s">
        <v>49</v>
      </c>
      <c r="L1582" s="1">
        <v>20607.689999999999</v>
      </c>
      <c r="M1582">
        <v>85</v>
      </c>
      <c r="N1582">
        <v>23</v>
      </c>
      <c r="O1582">
        <v>46</v>
      </c>
      <c r="P1582">
        <v>6.6499999999999997E-3</v>
      </c>
      <c r="Q1582">
        <v>6.6499999999999997E-3</v>
      </c>
      <c r="R1582">
        <v>0.84898899999999999</v>
      </c>
      <c r="S1582">
        <v>0.84898899999999999</v>
      </c>
      <c r="T1582" s="1">
        <v>3</v>
      </c>
      <c r="U1582" s="1">
        <v>4</v>
      </c>
      <c r="V1582" s="1">
        <v>0</v>
      </c>
      <c r="W1582" s="1" t="s">
        <v>49</v>
      </c>
      <c r="AC1582" s="1" t="s">
        <v>50</v>
      </c>
      <c r="AD1582" s="1">
        <v>4</v>
      </c>
      <c r="AE1582">
        <v>0.70110320000000004</v>
      </c>
      <c r="AF1582" s="1">
        <v>11.632443</v>
      </c>
      <c r="AG1582" s="1" t="s">
        <v>49</v>
      </c>
    </row>
    <row r="1583" spans="1:37" x14ac:dyDescent="0.25">
      <c r="A1583" t="s">
        <v>613</v>
      </c>
      <c r="B1583">
        <v>1008352</v>
      </c>
      <c r="C1583">
        <v>2015</v>
      </c>
      <c r="D1583" t="s">
        <v>43</v>
      </c>
      <c r="E1583" t="s">
        <v>44</v>
      </c>
      <c r="F1583" t="s">
        <v>45</v>
      </c>
      <c r="G1583" s="1" t="s">
        <v>952</v>
      </c>
      <c r="I1583" s="1" t="s">
        <v>47</v>
      </c>
      <c r="J1583" t="s">
        <v>86</v>
      </c>
      <c r="K1583" t="s">
        <v>49</v>
      </c>
      <c r="L1583" s="1">
        <v>23328.45</v>
      </c>
      <c r="M1583">
        <v>130</v>
      </c>
      <c r="N1583">
        <v>35</v>
      </c>
      <c r="O1583">
        <v>45.5</v>
      </c>
      <c r="P1583">
        <v>2E-3</v>
      </c>
      <c r="Q1583">
        <v>2E-3</v>
      </c>
      <c r="R1583">
        <v>2.1000000000000001E-2</v>
      </c>
      <c r="S1583">
        <v>2.1000000000000001E-2</v>
      </c>
      <c r="T1583" s="1">
        <v>2</v>
      </c>
      <c r="U1583" s="1">
        <v>6</v>
      </c>
      <c r="V1583" s="1">
        <v>0</v>
      </c>
      <c r="W1583" s="1" t="s">
        <v>49</v>
      </c>
      <c r="AC1583" s="1" t="s">
        <v>49</v>
      </c>
      <c r="AG1583" s="1" t="s">
        <v>50</v>
      </c>
      <c r="AH1583" s="1">
        <v>6</v>
      </c>
      <c r="AI1583">
        <v>16</v>
      </c>
      <c r="AJ1583" s="1">
        <v>0</v>
      </c>
      <c r="AK1583">
        <v>0</v>
      </c>
    </row>
    <row r="1584" spans="1:37" x14ac:dyDescent="0.25">
      <c r="A1584" t="s">
        <v>557</v>
      </c>
      <c r="B1584">
        <v>1008530</v>
      </c>
      <c r="C1584">
        <v>2015</v>
      </c>
      <c r="D1584" t="s">
        <v>43</v>
      </c>
      <c r="E1584" t="s">
        <v>44</v>
      </c>
      <c r="F1584" t="s">
        <v>45</v>
      </c>
      <c r="G1584" s="1" t="s">
        <v>952</v>
      </c>
      <c r="I1584" s="1" t="s">
        <v>47</v>
      </c>
      <c r="J1584" t="s">
        <v>86</v>
      </c>
      <c r="K1584" t="s">
        <v>49</v>
      </c>
      <c r="L1584" s="1">
        <v>28149.39</v>
      </c>
      <c r="M1584">
        <v>110</v>
      </c>
      <c r="N1584">
        <v>19.329999999999998</v>
      </c>
      <c r="O1584">
        <v>36.43</v>
      </c>
      <c r="P1584">
        <v>9.6600000000000002E-3</v>
      </c>
      <c r="Q1584">
        <v>1.6910000000000001E-2</v>
      </c>
      <c r="R1584">
        <v>0.34161999999999998</v>
      </c>
      <c r="S1584">
        <v>0.79278000000000004</v>
      </c>
      <c r="T1584" s="1">
        <v>3</v>
      </c>
      <c r="U1584" s="1">
        <v>9</v>
      </c>
      <c r="V1584" s="1">
        <v>0</v>
      </c>
      <c r="W1584" s="1" t="s">
        <v>49</v>
      </c>
      <c r="AC1584" s="1" t="s">
        <v>50</v>
      </c>
      <c r="AD1584" s="1">
        <v>9</v>
      </c>
      <c r="AE1584">
        <v>7.1230000000000002E-2</v>
      </c>
      <c r="AF1584" s="1">
        <v>1.0705</v>
      </c>
      <c r="AG1584" s="1" t="s">
        <v>49</v>
      </c>
    </row>
    <row r="1585" spans="1:37" x14ac:dyDescent="0.25">
      <c r="A1585" t="s">
        <v>953</v>
      </c>
      <c r="B1585">
        <v>1008306</v>
      </c>
      <c r="C1585">
        <v>2015</v>
      </c>
      <c r="D1585" t="s">
        <v>43</v>
      </c>
      <c r="E1585" t="s">
        <v>44</v>
      </c>
      <c r="F1585" t="s">
        <v>45</v>
      </c>
      <c r="G1585" s="1" t="s">
        <v>952</v>
      </c>
      <c r="I1585" s="1" t="s">
        <v>47</v>
      </c>
      <c r="J1585" t="s">
        <v>234</v>
      </c>
      <c r="K1585" t="s">
        <v>49</v>
      </c>
      <c r="L1585" s="1">
        <v>13641.4569667</v>
      </c>
      <c r="M1585">
        <v>104.8241177</v>
      </c>
      <c r="N1585">
        <v>28.351076800000001</v>
      </c>
      <c r="O1585">
        <v>43.244272199999997</v>
      </c>
      <c r="P1585">
        <v>6.1542999999999997E-3</v>
      </c>
      <c r="Q1585">
        <v>9.6978499999999995E-2</v>
      </c>
      <c r="R1585">
        <v>0.1240996</v>
      </c>
      <c r="S1585">
        <v>0.77204260000000002</v>
      </c>
      <c r="T1585" s="1">
        <v>2</v>
      </c>
      <c r="U1585" s="1">
        <v>7</v>
      </c>
      <c r="V1585" s="1">
        <v>0</v>
      </c>
      <c r="W1585" s="1" t="s">
        <v>49</v>
      </c>
      <c r="AC1585" s="1" t="s">
        <v>50</v>
      </c>
      <c r="AD1585" s="1">
        <v>5</v>
      </c>
      <c r="AE1585">
        <v>1.4290271999999999</v>
      </c>
      <c r="AF1585" s="1">
        <v>0.66749939999999996</v>
      </c>
      <c r="AG1585" s="1" t="s">
        <v>50</v>
      </c>
      <c r="AH1585" s="1">
        <v>2</v>
      </c>
      <c r="AI1585">
        <v>0.43652750000000001</v>
      </c>
      <c r="AJ1585" s="1">
        <v>1.8728E-3</v>
      </c>
      <c r="AK1585">
        <v>7.9999999999999996E-7</v>
      </c>
    </row>
    <row r="1586" spans="1:37" x14ac:dyDescent="0.25">
      <c r="A1586" t="s">
        <v>557</v>
      </c>
      <c r="B1586">
        <v>1008530</v>
      </c>
      <c r="C1586">
        <v>2015</v>
      </c>
      <c r="D1586" t="s">
        <v>43</v>
      </c>
      <c r="E1586" t="s">
        <v>44</v>
      </c>
      <c r="F1586" t="s">
        <v>45</v>
      </c>
      <c r="G1586" s="1" t="s">
        <v>954</v>
      </c>
      <c r="I1586" s="1" t="s">
        <v>47</v>
      </c>
      <c r="J1586" t="s">
        <v>86</v>
      </c>
      <c r="K1586" t="s">
        <v>49</v>
      </c>
      <c r="L1586" s="1">
        <v>108012.99</v>
      </c>
      <c r="M1586">
        <v>125</v>
      </c>
      <c r="N1586">
        <v>32.5</v>
      </c>
      <c r="O1586">
        <v>41.44</v>
      </c>
      <c r="P1586">
        <v>1.9599999999999999E-3</v>
      </c>
      <c r="Q1586">
        <v>0.43136000000000002</v>
      </c>
      <c r="R1586">
        <v>4.0579999999999998E-2</v>
      </c>
      <c r="S1586">
        <v>0.34242</v>
      </c>
      <c r="T1586" s="1">
        <v>2</v>
      </c>
      <c r="U1586" s="1">
        <v>6</v>
      </c>
      <c r="V1586" s="1">
        <v>0</v>
      </c>
      <c r="W1586" s="1" t="s">
        <v>49</v>
      </c>
      <c r="AC1586" s="1" t="s">
        <v>49</v>
      </c>
      <c r="AG1586" s="1" t="s">
        <v>50</v>
      </c>
      <c r="AH1586" s="1">
        <v>6</v>
      </c>
      <c r="AI1586">
        <v>253.90562</v>
      </c>
      <c r="AJ1586" s="1">
        <v>0.11675000000000001</v>
      </c>
      <c r="AK1586">
        <v>2.7999999999999998E-4</v>
      </c>
    </row>
    <row r="1587" spans="1:37" x14ac:dyDescent="0.25">
      <c r="A1587" t="s">
        <v>601</v>
      </c>
      <c r="B1587">
        <v>1008702</v>
      </c>
      <c r="C1587">
        <v>2015</v>
      </c>
      <c r="D1587" t="s">
        <v>43</v>
      </c>
      <c r="E1587" t="s">
        <v>44</v>
      </c>
      <c r="F1587" t="s">
        <v>45</v>
      </c>
      <c r="G1587" s="1" t="s">
        <v>954</v>
      </c>
      <c r="I1587" s="1" t="s">
        <v>47</v>
      </c>
      <c r="J1587" t="s">
        <v>86</v>
      </c>
      <c r="K1587" t="s">
        <v>49</v>
      </c>
      <c r="L1587" s="1">
        <v>5291.0763999999999</v>
      </c>
      <c r="M1587">
        <v>80</v>
      </c>
      <c r="N1587">
        <v>100</v>
      </c>
      <c r="O1587">
        <v>53.55</v>
      </c>
      <c r="P1587">
        <v>3.0000000000000001E-3</v>
      </c>
      <c r="Q1587">
        <v>3.0000000000000001E-3</v>
      </c>
      <c r="R1587">
        <v>0.214</v>
      </c>
      <c r="S1587">
        <v>0.214</v>
      </c>
      <c r="T1587" s="1">
        <v>1</v>
      </c>
      <c r="U1587" s="1">
        <v>2</v>
      </c>
      <c r="V1587" s="1">
        <v>0</v>
      </c>
      <c r="W1587" s="1" t="s">
        <v>49</v>
      </c>
      <c r="AC1587" s="1" t="s">
        <v>50</v>
      </c>
      <c r="AD1587" s="1">
        <v>2</v>
      </c>
      <c r="AE1587">
        <v>0</v>
      </c>
      <c r="AF1587" s="1">
        <v>0.7</v>
      </c>
      <c r="AG1587" s="1" t="s">
        <v>49</v>
      </c>
    </row>
    <row r="1588" spans="1:37" x14ac:dyDescent="0.25">
      <c r="A1588" t="s">
        <v>600</v>
      </c>
      <c r="B1588">
        <v>1008287</v>
      </c>
      <c r="C1588">
        <v>2015</v>
      </c>
      <c r="D1588" t="s">
        <v>43</v>
      </c>
      <c r="E1588" t="s">
        <v>44</v>
      </c>
      <c r="F1588" t="s">
        <v>45</v>
      </c>
      <c r="G1588" s="1" t="s">
        <v>954</v>
      </c>
      <c r="I1588" s="1" t="s">
        <v>47</v>
      </c>
      <c r="J1588" t="s">
        <v>86</v>
      </c>
      <c r="K1588" t="s">
        <v>49</v>
      </c>
      <c r="L1588" s="1">
        <v>664107.59</v>
      </c>
      <c r="M1588">
        <v>65.849999999999994</v>
      </c>
      <c r="N1588">
        <v>132.63</v>
      </c>
      <c r="O1588">
        <v>37.770000000000003</v>
      </c>
      <c r="P1588">
        <v>1.6999999999999999E-3</v>
      </c>
      <c r="Q1588">
        <v>4.7400000000000003E-3</v>
      </c>
      <c r="R1588">
        <v>8.0159999999999995E-2</v>
      </c>
      <c r="S1588">
        <v>0.14152999999999999</v>
      </c>
      <c r="T1588" s="1">
        <v>32</v>
      </c>
      <c r="U1588" s="1">
        <v>54</v>
      </c>
      <c r="V1588" s="1">
        <v>0</v>
      </c>
      <c r="W1588" s="1" t="s">
        <v>50</v>
      </c>
      <c r="X1588" s="1">
        <v>16</v>
      </c>
      <c r="Y1588">
        <v>1.6853400000000001</v>
      </c>
      <c r="Z1588">
        <v>24.848690000000001</v>
      </c>
      <c r="AA1588">
        <v>0</v>
      </c>
      <c r="AB1588" s="1">
        <v>0</v>
      </c>
      <c r="AC1588" s="1" t="s">
        <v>50</v>
      </c>
      <c r="AD1588" s="1">
        <v>8</v>
      </c>
      <c r="AE1588">
        <v>1.16743</v>
      </c>
      <c r="AF1588" s="1">
        <v>20.039829999999998</v>
      </c>
      <c r="AG1588" s="1" t="s">
        <v>50</v>
      </c>
      <c r="AH1588" s="1">
        <v>30</v>
      </c>
      <c r="AI1588">
        <v>1271.5383300000001</v>
      </c>
      <c r="AJ1588" s="1">
        <v>4.8017700000000003</v>
      </c>
      <c r="AK1588">
        <v>2.1199999999999999E-3</v>
      </c>
    </row>
    <row r="1589" spans="1:37" x14ac:dyDescent="0.25">
      <c r="A1589" t="s">
        <v>633</v>
      </c>
      <c r="B1589">
        <v>1009260</v>
      </c>
      <c r="C1589">
        <v>2015</v>
      </c>
      <c r="D1589" t="s">
        <v>43</v>
      </c>
      <c r="E1589" t="s">
        <v>44</v>
      </c>
      <c r="F1589" t="s">
        <v>45</v>
      </c>
      <c r="G1589" s="1" t="s">
        <v>954</v>
      </c>
      <c r="I1589" s="1" t="s">
        <v>47</v>
      </c>
      <c r="J1589" t="s">
        <v>86</v>
      </c>
      <c r="K1589" t="s">
        <v>49</v>
      </c>
      <c r="L1589" s="1">
        <v>42244.44</v>
      </c>
      <c r="M1589">
        <v>118</v>
      </c>
      <c r="N1589">
        <v>98</v>
      </c>
      <c r="O1589">
        <v>41.747950000000003</v>
      </c>
      <c r="P1589">
        <v>0</v>
      </c>
      <c r="Q1589">
        <v>0</v>
      </c>
      <c r="R1589">
        <v>0.2417</v>
      </c>
      <c r="S1589">
        <v>0.2417</v>
      </c>
      <c r="T1589" s="1">
        <v>3</v>
      </c>
      <c r="U1589" s="1">
        <v>3</v>
      </c>
      <c r="V1589" s="1">
        <v>0</v>
      </c>
      <c r="W1589" s="1" t="s">
        <v>49</v>
      </c>
      <c r="AC1589" s="1" t="s">
        <v>49</v>
      </c>
      <c r="AG1589" s="1" t="s">
        <v>50</v>
      </c>
      <c r="AH1589" s="1">
        <v>3</v>
      </c>
      <c r="AI1589">
        <v>621.71775000000002</v>
      </c>
      <c r="AJ1589" s="1">
        <v>0.42004000000000002</v>
      </c>
      <c r="AK1589">
        <v>5.5999999999999995E-4</v>
      </c>
    </row>
    <row r="1590" spans="1:37" x14ac:dyDescent="0.25">
      <c r="A1590" t="s">
        <v>563</v>
      </c>
      <c r="B1590">
        <v>1008806</v>
      </c>
      <c r="C1590">
        <v>2015</v>
      </c>
      <c r="D1590" t="s">
        <v>43</v>
      </c>
      <c r="E1590" t="s">
        <v>44</v>
      </c>
      <c r="F1590" t="s">
        <v>45</v>
      </c>
      <c r="G1590" s="1" t="s">
        <v>955</v>
      </c>
      <c r="I1590" s="1" t="s">
        <v>62</v>
      </c>
      <c r="K1590" t="s">
        <v>49</v>
      </c>
      <c r="L1590" s="1">
        <v>170068</v>
      </c>
      <c r="M1590">
        <v>105.54545450000001</v>
      </c>
      <c r="N1590">
        <v>28.2272727</v>
      </c>
      <c r="O1590">
        <v>36.1</v>
      </c>
      <c r="P1590">
        <v>0</v>
      </c>
      <c r="Q1590">
        <v>0</v>
      </c>
      <c r="R1590">
        <v>0.01</v>
      </c>
      <c r="S1590">
        <v>0.01</v>
      </c>
      <c r="T1590" s="1">
        <v>22</v>
      </c>
      <c r="U1590" s="1">
        <v>122</v>
      </c>
      <c r="V1590" s="1">
        <v>0</v>
      </c>
      <c r="W1590" s="1" t="s">
        <v>49</v>
      </c>
      <c r="AC1590" s="1" t="s">
        <v>50</v>
      </c>
      <c r="AD1590" s="1">
        <v>61</v>
      </c>
      <c r="AE1590">
        <v>0.199486</v>
      </c>
      <c r="AF1590" s="1">
        <v>13.6821625</v>
      </c>
      <c r="AG1590" s="1" t="s">
        <v>50</v>
      </c>
      <c r="AH1590" s="1">
        <v>61</v>
      </c>
      <c r="AI1590">
        <v>377.17235629999999</v>
      </c>
      <c r="AJ1590" s="1">
        <v>2.2743019000000002</v>
      </c>
      <c r="AK1590">
        <v>8.3009999999999996E-4</v>
      </c>
    </row>
    <row r="1591" spans="1:37" x14ac:dyDescent="0.25">
      <c r="A1591" t="s">
        <v>951</v>
      </c>
      <c r="B1591">
        <v>1008598</v>
      </c>
      <c r="C1591">
        <v>2015</v>
      </c>
      <c r="D1591" t="s">
        <v>43</v>
      </c>
      <c r="E1591" t="s">
        <v>44</v>
      </c>
      <c r="F1591" t="s">
        <v>45</v>
      </c>
      <c r="G1591" s="1" t="s">
        <v>956</v>
      </c>
      <c r="I1591" s="1" t="s">
        <v>47</v>
      </c>
      <c r="J1591" t="s">
        <v>555</v>
      </c>
      <c r="K1591" t="s">
        <v>49</v>
      </c>
      <c r="L1591" s="1">
        <v>9730.07</v>
      </c>
      <c r="M1591">
        <v>85</v>
      </c>
      <c r="N1591">
        <v>23</v>
      </c>
      <c r="O1591">
        <v>46</v>
      </c>
      <c r="P1591">
        <v>6.6499999999999997E-3</v>
      </c>
      <c r="Q1591">
        <v>6.6499999999999997E-3</v>
      </c>
      <c r="R1591">
        <v>0.84898899999999999</v>
      </c>
      <c r="S1591">
        <v>0.84898899999999999</v>
      </c>
      <c r="T1591" s="1">
        <v>1</v>
      </c>
      <c r="U1591" s="1">
        <v>2</v>
      </c>
      <c r="V1591" s="1">
        <v>0</v>
      </c>
      <c r="W1591" s="1" t="s">
        <v>49</v>
      </c>
      <c r="AC1591" s="1" t="s">
        <v>49</v>
      </c>
      <c r="AG1591" s="1" t="s">
        <v>50</v>
      </c>
      <c r="AH1591" s="1">
        <v>2</v>
      </c>
      <c r="AI1591">
        <v>30.9790153</v>
      </c>
      <c r="AJ1591" s="1">
        <v>0.15976170000000001</v>
      </c>
      <c r="AK1591">
        <v>6.05E-5</v>
      </c>
    </row>
    <row r="1592" spans="1:37" x14ac:dyDescent="0.25">
      <c r="A1592" t="s">
        <v>557</v>
      </c>
      <c r="B1592">
        <v>1008530</v>
      </c>
      <c r="C1592">
        <v>2015</v>
      </c>
      <c r="D1592" t="s">
        <v>43</v>
      </c>
      <c r="E1592" t="s">
        <v>44</v>
      </c>
      <c r="F1592" t="s">
        <v>45</v>
      </c>
      <c r="G1592" s="1" t="s">
        <v>956</v>
      </c>
      <c r="I1592" s="1" t="s">
        <v>47</v>
      </c>
      <c r="J1592" t="s">
        <v>86</v>
      </c>
      <c r="K1592" t="s">
        <v>49</v>
      </c>
      <c r="L1592" s="1">
        <v>34743.360000000001</v>
      </c>
      <c r="M1592">
        <v>98.57</v>
      </c>
      <c r="N1592">
        <v>47.14</v>
      </c>
      <c r="O1592">
        <v>47.41</v>
      </c>
      <c r="P1592">
        <v>0</v>
      </c>
      <c r="Q1592">
        <v>2.1399999999999999E-2</v>
      </c>
      <c r="R1592">
        <v>0.14746999999999999</v>
      </c>
      <c r="S1592">
        <v>0.61099999999999999</v>
      </c>
      <c r="T1592" s="1">
        <v>7</v>
      </c>
      <c r="U1592" s="1">
        <v>25</v>
      </c>
      <c r="V1592" s="1">
        <v>0</v>
      </c>
      <c r="W1592" s="1" t="s">
        <v>49</v>
      </c>
      <c r="AC1592" s="1" t="s">
        <v>50</v>
      </c>
      <c r="AD1592" s="1">
        <v>14</v>
      </c>
      <c r="AE1592">
        <v>1.5440000000000001E-2</v>
      </c>
      <c r="AF1592" s="1">
        <v>2.1464599999999998</v>
      </c>
      <c r="AG1592" s="1" t="s">
        <v>50</v>
      </c>
      <c r="AH1592" s="1">
        <v>11</v>
      </c>
      <c r="AI1592">
        <v>49.932630000000003</v>
      </c>
      <c r="AJ1592" s="1">
        <v>5.9249999999999997E-2</v>
      </c>
      <c r="AK1592">
        <v>5.0000000000000002E-5</v>
      </c>
    </row>
    <row r="1593" spans="1:37" x14ac:dyDescent="0.25">
      <c r="A1593" t="s">
        <v>957</v>
      </c>
      <c r="B1593">
        <v>1011752</v>
      </c>
      <c r="C1593">
        <v>2015</v>
      </c>
      <c r="D1593" t="s">
        <v>43</v>
      </c>
      <c r="E1593" t="s">
        <v>44</v>
      </c>
      <c r="F1593" t="s">
        <v>45</v>
      </c>
      <c r="G1593" s="1" t="s">
        <v>956</v>
      </c>
      <c r="I1593" s="1" t="s">
        <v>62</v>
      </c>
      <c r="K1593" t="s">
        <v>49</v>
      </c>
      <c r="L1593" s="1">
        <v>6895.49</v>
      </c>
      <c r="M1593">
        <v>60</v>
      </c>
      <c r="N1593">
        <v>0</v>
      </c>
      <c r="O1593">
        <v>40</v>
      </c>
      <c r="P1593">
        <v>1.7899999999999999E-3</v>
      </c>
      <c r="Q1593">
        <v>6.1999999999999998E-3</v>
      </c>
      <c r="R1593">
        <v>0.67603000000000002</v>
      </c>
      <c r="S1593">
        <v>0.80796999999999997</v>
      </c>
      <c r="T1593" s="1">
        <v>2</v>
      </c>
      <c r="U1593" s="1">
        <v>2</v>
      </c>
      <c r="V1593" s="1">
        <v>0</v>
      </c>
      <c r="W1593" s="1" t="s">
        <v>49</v>
      </c>
      <c r="AC1593" s="1" t="s">
        <v>50</v>
      </c>
      <c r="AD1593" s="1">
        <v>2</v>
      </c>
      <c r="AE1593">
        <v>2.13554E-2</v>
      </c>
      <c r="AF1593" s="1">
        <v>0.24452370000000001</v>
      </c>
      <c r="AG1593" s="1" t="s">
        <v>49</v>
      </c>
    </row>
    <row r="1594" spans="1:37" x14ac:dyDescent="0.25">
      <c r="A1594" t="s">
        <v>635</v>
      </c>
      <c r="B1594">
        <v>1011839</v>
      </c>
      <c r="C1594">
        <v>2015</v>
      </c>
      <c r="D1594" t="s">
        <v>43</v>
      </c>
      <c r="E1594" t="s">
        <v>44</v>
      </c>
      <c r="F1594" t="s">
        <v>45</v>
      </c>
      <c r="G1594" s="1" t="s">
        <v>956</v>
      </c>
      <c r="I1594" s="1" t="s">
        <v>62</v>
      </c>
      <c r="K1594" t="s">
        <v>49</v>
      </c>
      <c r="L1594" s="1">
        <v>284263.90000000002</v>
      </c>
      <c r="M1594">
        <v>250</v>
      </c>
      <c r="N1594">
        <v>54.7</v>
      </c>
      <c r="O1594">
        <v>40</v>
      </c>
      <c r="P1594">
        <v>7.0000000000000001E-3</v>
      </c>
      <c r="Q1594">
        <v>7.0000000000000001E-3</v>
      </c>
      <c r="R1594">
        <v>0.72899999999999998</v>
      </c>
      <c r="S1594">
        <v>0.72899999999999998</v>
      </c>
      <c r="T1594" s="1">
        <v>3</v>
      </c>
      <c r="U1594" s="1">
        <v>12</v>
      </c>
      <c r="V1594" s="1">
        <v>0</v>
      </c>
      <c r="W1594" s="1" t="s">
        <v>49</v>
      </c>
      <c r="AC1594" s="1" t="s">
        <v>49</v>
      </c>
      <c r="AG1594" s="1" t="s">
        <v>50</v>
      </c>
      <c r="AH1594" s="1">
        <v>12</v>
      </c>
      <c r="AI1594">
        <v>120239.7</v>
      </c>
      <c r="AJ1594" s="1">
        <v>152.70271</v>
      </c>
      <c r="AK1594">
        <v>0</v>
      </c>
    </row>
    <row r="1595" spans="1:37" x14ac:dyDescent="0.25">
      <c r="A1595" t="s">
        <v>958</v>
      </c>
      <c r="B1595">
        <v>1008029</v>
      </c>
      <c r="C1595">
        <v>2015</v>
      </c>
      <c r="D1595" t="s">
        <v>43</v>
      </c>
      <c r="E1595" t="s">
        <v>44</v>
      </c>
      <c r="F1595" t="s">
        <v>45</v>
      </c>
      <c r="G1595" s="1" t="s">
        <v>959</v>
      </c>
      <c r="I1595" s="1" t="s">
        <v>47</v>
      </c>
      <c r="J1595" t="s">
        <v>555</v>
      </c>
      <c r="K1595" t="s">
        <v>49</v>
      </c>
      <c r="L1595" s="1">
        <v>23632</v>
      </c>
      <c r="M1595">
        <v>75</v>
      </c>
      <c r="N1595">
        <v>35</v>
      </c>
      <c r="O1595">
        <v>45.5</v>
      </c>
      <c r="P1595">
        <v>1.2605999999999999E-2</v>
      </c>
      <c r="Q1595">
        <v>1.2605999999999999E-2</v>
      </c>
      <c r="R1595">
        <v>0.57299500000000003</v>
      </c>
      <c r="S1595">
        <v>0.57299500000000003</v>
      </c>
      <c r="T1595" s="1">
        <v>4</v>
      </c>
      <c r="U1595" s="1">
        <v>8</v>
      </c>
      <c r="V1595" s="1">
        <v>0</v>
      </c>
      <c r="W1595" s="1" t="s">
        <v>49</v>
      </c>
      <c r="AC1595" s="1" t="s">
        <v>50</v>
      </c>
      <c r="AD1595" s="1">
        <v>8</v>
      </c>
      <c r="AE1595">
        <v>9.0810199999999994E-2</v>
      </c>
      <c r="AF1595" s="1">
        <v>2.5579114000000001</v>
      </c>
      <c r="AG1595" s="1" t="s">
        <v>49</v>
      </c>
    </row>
    <row r="1596" spans="1:37" x14ac:dyDescent="0.25">
      <c r="A1596" t="s">
        <v>951</v>
      </c>
      <c r="B1596">
        <v>1008598</v>
      </c>
      <c r="C1596">
        <v>2015</v>
      </c>
      <c r="D1596" t="s">
        <v>43</v>
      </c>
      <c r="E1596" t="s">
        <v>44</v>
      </c>
      <c r="F1596" t="s">
        <v>45</v>
      </c>
      <c r="G1596" s="1" t="s">
        <v>959</v>
      </c>
      <c r="I1596" s="1" t="s">
        <v>47</v>
      </c>
      <c r="J1596" t="s">
        <v>555</v>
      </c>
      <c r="K1596" t="s">
        <v>49</v>
      </c>
      <c r="L1596" s="1">
        <v>18135.46</v>
      </c>
      <c r="M1596">
        <v>85</v>
      </c>
      <c r="N1596">
        <v>23</v>
      </c>
      <c r="O1596">
        <v>46</v>
      </c>
      <c r="P1596">
        <v>6.6499999999999997E-3</v>
      </c>
      <c r="Q1596">
        <v>6.6499999999999997E-3</v>
      </c>
      <c r="R1596">
        <v>0.84898899999999999</v>
      </c>
      <c r="S1596">
        <v>0.84898899999999999</v>
      </c>
      <c r="T1596" s="1">
        <v>4</v>
      </c>
      <c r="U1596" s="1">
        <v>8</v>
      </c>
      <c r="V1596" s="1">
        <v>0</v>
      </c>
      <c r="W1596" s="1" t="s">
        <v>49</v>
      </c>
      <c r="AC1596" s="1" t="s">
        <v>50</v>
      </c>
      <c r="AD1596" s="1">
        <v>8</v>
      </c>
      <c r="AE1596">
        <v>0.61740689999999998</v>
      </c>
      <c r="AF1596" s="1">
        <v>10.243785900000001</v>
      </c>
      <c r="AG1596" s="1" t="s">
        <v>49</v>
      </c>
    </row>
    <row r="1597" spans="1:37" x14ac:dyDescent="0.25">
      <c r="A1597" t="s">
        <v>557</v>
      </c>
      <c r="B1597">
        <v>1008530</v>
      </c>
      <c r="C1597">
        <v>2015</v>
      </c>
      <c r="D1597" t="s">
        <v>43</v>
      </c>
      <c r="E1597" t="s">
        <v>44</v>
      </c>
      <c r="F1597" t="s">
        <v>45</v>
      </c>
      <c r="G1597" s="1" t="s">
        <v>959</v>
      </c>
      <c r="I1597" s="1" t="s">
        <v>47</v>
      </c>
      <c r="J1597" t="s">
        <v>86</v>
      </c>
      <c r="K1597" t="s">
        <v>49</v>
      </c>
      <c r="L1597" s="1">
        <v>69578.34</v>
      </c>
      <c r="M1597">
        <v>102.5</v>
      </c>
      <c r="N1597">
        <v>37</v>
      </c>
      <c r="O1597">
        <v>47.26</v>
      </c>
      <c r="P1597">
        <v>0</v>
      </c>
      <c r="Q1597">
        <v>5.8319999999999997E-2</v>
      </c>
      <c r="R1597">
        <v>0.14746999999999999</v>
      </c>
      <c r="S1597">
        <v>0.47317999999999999</v>
      </c>
      <c r="T1597" s="1">
        <v>6</v>
      </c>
      <c r="U1597" s="1">
        <v>17</v>
      </c>
      <c r="V1597" s="1">
        <v>0</v>
      </c>
      <c r="W1597" s="1" t="s">
        <v>49</v>
      </c>
      <c r="AC1597" s="1" t="s">
        <v>49</v>
      </c>
      <c r="AG1597" s="1" t="s">
        <v>50</v>
      </c>
      <c r="AH1597" s="1">
        <v>17</v>
      </c>
      <c r="AI1597">
        <v>254.29342</v>
      </c>
      <c r="AJ1597" s="1">
        <v>0.15858</v>
      </c>
      <c r="AK1597">
        <v>2.4000000000000001E-4</v>
      </c>
    </row>
    <row r="1598" spans="1:37" x14ac:dyDescent="0.25">
      <c r="A1598" t="s">
        <v>558</v>
      </c>
      <c r="B1598">
        <v>1008321</v>
      </c>
      <c r="C1598">
        <v>2015</v>
      </c>
      <c r="D1598" t="s">
        <v>43</v>
      </c>
      <c r="E1598" t="s">
        <v>44</v>
      </c>
      <c r="F1598" t="s">
        <v>45</v>
      </c>
      <c r="G1598" s="1" t="s">
        <v>959</v>
      </c>
      <c r="I1598" s="1" t="s">
        <v>47</v>
      </c>
      <c r="J1598" t="s">
        <v>86</v>
      </c>
      <c r="K1598" t="s">
        <v>49</v>
      </c>
      <c r="L1598" s="1">
        <v>9855.6440000000002</v>
      </c>
      <c r="M1598">
        <v>68.52</v>
      </c>
      <c r="N1598">
        <v>495.26</v>
      </c>
      <c r="O1598">
        <v>41.09</v>
      </c>
      <c r="P1598">
        <v>8.0000000000000002E-3</v>
      </c>
      <c r="Q1598">
        <v>8.0000000000000002E-3</v>
      </c>
      <c r="R1598">
        <v>0.46600000000000003</v>
      </c>
      <c r="S1598">
        <v>0.46600000000000003</v>
      </c>
      <c r="T1598" s="1">
        <v>2</v>
      </c>
      <c r="U1598" s="1">
        <v>6</v>
      </c>
      <c r="V1598" s="1">
        <v>0</v>
      </c>
      <c r="W1598" s="1" t="s">
        <v>49</v>
      </c>
      <c r="AC1598" s="1" t="s">
        <v>50</v>
      </c>
      <c r="AD1598" s="1">
        <v>3</v>
      </c>
      <c r="AE1598">
        <v>1.4</v>
      </c>
      <c r="AF1598" s="1">
        <v>29.1</v>
      </c>
      <c r="AG1598" s="1" t="s">
        <v>49</v>
      </c>
    </row>
    <row r="1599" spans="1:37" x14ac:dyDescent="0.25">
      <c r="A1599" t="s">
        <v>600</v>
      </c>
      <c r="B1599">
        <v>1008287</v>
      </c>
      <c r="C1599">
        <v>2015</v>
      </c>
      <c r="D1599" t="s">
        <v>43</v>
      </c>
      <c r="E1599" t="s">
        <v>44</v>
      </c>
      <c r="F1599" t="s">
        <v>45</v>
      </c>
      <c r="G1599" s="1" t="s">
        <v>959</v>
      </c>
      <c r="I1599" s="1" t="s">
        <v>47</v>
      </c>
      <c r="J1599" t="s">
        <v>86</v>
      </c>
      <c r="K1599" t="s">
        <v>49</v>
      </c>
      <c r="L1599" s="1">
        <v>74518.78</v>
      </c>
      <c r="M1599">
        <v>56.67</v>
      </c>
      <c r="N1599">
        <v>119.06</v>
      </c>
      <c r="O1599">
        <v>37.42</v>
      </c>
      <c r="P1599">
        <v>1.58E-3</v>
      </c>
      <c r="Q1599">
        <v>1.6999999999999999E-3</v>
      </c>
      <c r="R1599">
        <v>4.9709999999999997E-2</v>
      </c>
      <c r="S1599">
        <v>8.0159999999999995E-2</v>
      </c>
      <c r="T1599" s="1">
        <v>7</v>
      </c>
      <c r="U1599" s="1">
        <v>12</v>
      </c>
      <c r="V1599" s="1">
        <v>0</v>
      </c>
      <c r="W1599" s="1" t="s">
        <v>49</v>
      </c>
      <c r="AC1599" s="1" t="s">
        <v>50</v>
      </c>
      <c r="AD1599" s="1">
        <v>2</v>
      </c>
      <c r="AE1599">
        <v>4.3040000000000002E-2</v>
      </c>
      <c r="AF1599" s="1">
        <v>0.67932000000000003</v>
      </c>
      <c r="AG1599" s="1" t="s">
        <v>50</v>
      </c>
      <c r="AH1599" s="1">
        <v>10</v>
      </c>
      <c r="AI1599">
        <v>327.54203000000001</v>
      </c>
      <c r="AJ1599" s="1">
        <v>1.57734</v>
      </c>
      <c r="AK1599">
        <v>6.0999999999999997E-4</v>
      </c>
    </row>
    <row r="1600" spans="1:37" x14ac:dyDescent="0.25">
      <c r="A1600" t="s">
        <v>600</v>
      </c>
      <c r="B1600">
        <v>1008287</v>
      </c>
      <c r="C1600">
        <v>2015</v>
      </c>
      <c r="D1600" t="s">
        <v>43</v>
      </c>
      <c r="E1600" t="s">
        <v>44</v>
      </c>
      <c r="F1600" t="s">
        <v>45</v>
      </c>
      <c r="G1600" s="1" t="s">
        <v>959</v>
      </c>
      <c r="I1600" s="1" t="s">
        <v>62</v>
      </c>
      <c r="K1600" t="s">
        <v>49</v>
      </c>
      <c r="L1600" s="1">
        <v>2642.35</v>
      </c>
      <c r="M1600">
        <v>66.11</v>
      </c>
      <c r="N1600">
        <v>138.9</v>
      </c>
      <c r="O1600">
        <v>37.42</v>
      </c>
      <c r="P1600">
        <v>1.6999999999999999E-3</v>
      </c>
      <c r="Q1600">
        <v>1.6999999999999999E-3</v>
      </c>
      <c r="R1600">
        <v>8.0159999999999995E-2</v>
      </c>
      <c r="S1600">
        <v>8.0159999999999995E-2</v>
      </c>
      <c r="T1600" s="1">
        <v>1</v>
      </c>
      <c r="U1600" s="1">
        <v>0</v>
      </c>
      <c r="V1600" s="1">
        <v>0</v>
      </c>
      <c r="W1600" s="1" t="s">
        <v>49</v>
      </c>
      <c r="AC1600" s="1" t="s">
        <v>50</v>
      </c>
      <c r="AD1600" s="1">
        <v>0</v>
      </c>
      <c r="AE1600">
        <v>1.736E-2</v>
      </c>
      <c r="AF1600" s="1">
        <v>0.29797000000000001</v>
      </c>
      <c r="AG1600" s="1" t="s">
        <v>49</v>
      </c>
    </row>
    <row r="1601" spans="1:37" x14ac:dyDescent="0.25">
      <c r="A1601" t="s">
        <v>561</v>
      </c>
      <c r="B1601">
        <v>1012024</v>
      </c>
      <c r="C1601">
        <v>2015</v>
      </c>
      <c r="D1601" t="s">
        <v>43</v>
      </c>
      <c r="E1601" t="s">
        <v>44</v>
      </c>
      <c r="F1601" t="s">
        <v>45</v>
      </c>
      <c r="G1601" s="1" t="s">
        <v>959</v>
      </c>
      <c r="I1601" s="1" t="s">
        <v>47</v>
      </c>
      <c r="J1601" t="s">
        <v>555</v>
      </c>
      <c r="K1601" t="s">
        <v>49</v>
      </c>
      <c r="L1601" s="1">
        <v>9744.0402620000004</v>
      </c>
      <c r="M1601">
        <v>80</v>
      </c>
      <c r="N1601">
        <v>35</v>
      </c>
      <c r="O1601">
        <v>44.6</v>
      </c>
      <c r="P1601">
        <v>6.3683000000000003E-3</v>
      </c>
      <c r="Q1601">
        <v>6.3683000000000003E-3</v>
      </c>
      <c r="R1601">
        <v>0.84115329999999999</v>
      </c>
      <c r="S1601">
        <v>0.84115329999999999</v>
      </c>
      <c r="T1601" s="1">
        <v>1</v>
      </c>
      <c r="U1601" s="1">
        <v>2</v>
      </c>
      <c r="V1601" s="1">
        <v>0</v>
      </c>
      <c r="W1601" s="1" t="s">
        <v>49</v>
      </c>
      <c r="AC1601" s="1" t="s">
        <v>50</v>
      </c>
      <c r="AD1601" s="1">
        <v>2</v>
      </c>
      <c r="AE1601">
        <v>7.0500400000000005E-2</v>
      </c>
      <c r="AF1601" s="1">
        <v>2.1989527</v>
      </c>
      <c r="AG1601" s="1" t="s">
        <v>49</v>
      </c>
    </row>
    <row r="1602" spans="1:37" x14ac:dyDescent="0.25">
      <c r="A1602" t="s">
        <v>960</v>
      </c>
      <c r="B1602">
        <v>1008411</v>
      </c>
      <c r="C1602">
        <v>2015</v>
      </c>
      <c r="D1602" t="s">
        <v>43</v>
      </c>
      <c r="E1602" t="s">
        <v>44</v>
      </c>
      <c r="F1602" t="s">
        <v>45</v>
      </c>
      <c r="G1602" s="1" t="s">
        <v>959</v>
      </c>
      <c r="I1602" s="1" t="s">
        <v>47</v>
      </c>
      <c r="J1602" t="s">
        <v>192</v>
      </c>
      <c r="K1602" t="s">
        <v>49</v>
      </c>
      <c r="L1602" s="1">
        <v>225661</v>
      </c>
      <c r="M1602">
        <v>73</v>
      </c>
      <c r="N1602">
        <v>115</v>
      </c>
      <c r="O1602">
        <v>54</v>
      </c>
      <c r="P1602">
        <v>1.1299999999999999E-2</v>
      </c>
      <c r="Q1602">
        <v>1.1299999999999999E-2</v>
      </c>
      <c r="R1602">
        <v>0.84840000000000004</v>
      </c>
      <c r="S1602">
        <v>0.84840000000000004</v>
      </c>
      <c r="T1602" s="1">
        <v>21</v>
      </c>
      <c r="U1602" s="1">
        <v>84</v>
      </c>
      <c r="V1602" s="1">
        <v>0</v>
      </c>
      <c r="W1602" s="1" t="s">
        <v>49</v>
      </c>
      <c r="AC1602" s="1" t="s">
        <v>50</v>
      </c>
      <c r="AD1602" s="1">
        <v>84</v>
      </c>
      <c r="AE1602">
        <v>518.12463149999996</v>
      </c>
      <c r="AF1602" s="1">
        <v>314.78882279999999</v>
      </c>
      <c r="AG1602" s="1" t="s">
        <v>50</v>
      </c>
      <c r="AH1602" s="1">
        <v>20</v>
      </c>
      <c r="AI1602">
        <v>220.82548249999999</v>
      </c>
      <c r="AJ1602" s="1">
        <v>1.2152103999999999</v>
      </c>
      <c r="AK1602">
        <v>4.6069999999999998E-4</v>
      </c>
    </row>
    <row r="1603" spans="1:37" x14ac:dyDescent="0.25">
      <c r="A1603" t="s">
        <v>635</v>
      </c>
      <c r="B1603">
        <v>1011839</v>
      </c>
      <c r="C1603">
        <v>2015</v>
      </c>
      <c r="D1603" t="s">
        <v>43</v>
      </c>
      <c r="E1603" t="s">
        <v>44</v>
      </c>
      <c r="F1603" t="s">
        <v>45</v>
      </c>
      <c r="G1603" s="1" t="s">
        <v>959</v>
      </c>
      <c r="I1603" s="1" t="s">
        <v>62</v>
      </c>
      <c r="K1603" t="s">
        <v>49</v>
      </c>
      <c r="L1603" s="1">
        <v>2904</v>
      </c>
      <c r="M1603">
        <v>250</v>
      </c>
      <c r="N1603">
        <v>10</v>
      </c>
      <c r="O1603">
        <v>40</v>
      </c>
      <c r="P1603">
        <v>7.0000000000000001E-3</v>
      </c>
      <c r="Q1603">
        <v>7.0000000000000001E-3</v>
      </c>
      <c r="R1603">
        <v>0.76200000000000001</v>
      </c>
      <c r="S1603">
        <v>0.76200000000000001</v>
      </c>
      <c r="T1603" s="1">
        <v>1</v>
      </c>
      <c r="U1603" s="1">
        <v>3</v>
      </c>
      <c r="V1603" s="1">
        <v>0</v>
      </c>
      <c r="W1603" s="1" t="s">
        <v>49</v>
      </c>
      <c r="AC1603" s="1" t="s">
        <v>49</v>
      </c>
      <c r="AG1603" s="1" t="s">
        <v>50</v>
      </c>
      <c r="AH1603" s="1">
        <v>3</v>
      </c>
      <c r="AI1603">
        <v>3955.1</v>
      </c>
      <c r="AJ1603" s="1">
        <v>4.9345410000000003</v>
      </c>
      <c r="AK1603">
        <v>0</v>
      </c>
    </row>
    <row r="1604" spans="1:37" x14ac:dyDescent="0.25">
      <c r="A1604" t="s">
        <v>564</v>
      </c>
      <c r="B1604">
        <v>1010701</v>
      </c>
      <c r="C1604">
        <v>2015</v>
      </c>
      <c r="D1604" t="s">
        <v>43</v>
      </c>
      <c r="E1604" t="s">
        <v>44</v>
      </c>
      <c r="F1604" t="s">
        <v>45</v>
      </c>
      <c r="G1604" s="1" t="s">
        <v>959</v>
      </c>
      <c r="I1604" s="1" t="s">
        <v>62</v>
      </c>
      <c r="K1604" t="s">
        <v>49</v>
      </c>
      <c r="L1604" s="1">
        <v>14817.24</v>
      </c>
      <c r="M1604">
        <v>149</v>
      </c>
      <c r="N1604">
        <v>32</v>
      </c>
      <c r="O1604">
        <v>38</v>
      </c>
      <c r="P1604">
        <v>2E-3</v>
      </c>
      <c r="Q1604">
        <v>8.9999999999999993E-3</v>
      </c>
      <c r="R1604">
        <v>0.6</v>
      </c>
      <c r="S1604">
        <v>0.9</v>
      </c>
      <c r="T1604" s="1">
        <v>2</v>
      </c>
      <c r="U1604" s="1">
        <v>6</v>
      </c>
      <c r="V1604" s="1">
        <v>0</v>
      </c>
      <c r="W1604" s="1" t="s">
        <v>49</v>
      </c>
      <c r="AC1604" s="1" t="s">
        <v>50</v>
      </c>
      <c r="AD1604" s="1">
        <v>6</v>
      </c>
      <c r="AE1604">
        <v>5.4</v>
      </c>
      <c r="AF1604" s="1">
        <v>486.5</v>
      </c>
      <c r="AG1604" s="1" t="s">
        <v>49</v>
      </c>
    </row>
    <row r="1605" spans="1:37" x14ac:dyDescent="0.25">
      <c r="A1605" t="s">
        <v>609</v>
      </c>
      <c r="B1605">
        <v>1011854</v>
      </c>
      <c r="C1605">
        <v>2015</v>
      </c>
      <c r="D1605" t="s">
        <v>43</v>
      </c>
      <c r="E1605" t="s">
        <v>44</v>
      </c>
      <c r="F1605" t="s">
        <v>45</v>
      </c>
      <c r="G1605" s="1" t="s">
        <v>961</v>
      </c>
      <c r="I1605" s="1" t="s">
        <v>47</v>
      </c>
      <c r="J1605" t="s">
        <v>611</v>
      </c>
      <c r="K1605" t="s">
        <v>49</v>
      </c>
      <c r="L1605" s="1">
        <v>1439871.93</v>
      </c>
      <c r="M1605">
        <v>73</v>
      </c>
      <c r="N1605">
        <v>115</v>
      </c>
      <c r="O1605">
        <v>44.813352299999998</v>
      </c>
      <c r="P1605">
        <v>1.0071699999999999E-2</v>
      </c>
      <c r="Q1605">
        <v>1.6786200000000001E-2</v>
      </c>
      <c r="R1605">
        <v>0.44673299999999999</v>
      </c>
      <c r="S1605">
        <v>0.74455499999999997</v>
      </c>
      <c r="T1605" s="1">
        <v>145</v>
      </c>
      <c r="U1605" s="1">
        <v>483</v>
      </c>
      <c r="V1605" s="1">
        <v>0</v>
      </c>
      <c r="W1605" s="1" t="s">
        <v>49</v>
      </c>
      <c r="AC1605" s="1" t="s">
        <v>50</v>
      </c>
      <c r="AD1605" s="1">
        <v>45</v>
      </c>
      <c r="AE1605">
        <v>2.9313364000000002</v>
      </c>
      <c r="AF1605" s="1">
        <v>47.459617700000003</v>
      </c>
      <c r="AG1605" s="1" t="s">
        <v>50</v>
      </c>
      <c r="AH1605" s="1">
        <v>438</v>
      </c>
      <c r="AI1605">
        <v>6026.2697902999998</v>
      </c>
      <c r="AJ1605" s="1">
        <v>19.032528800000001</v>
      </c>
      <c r="AK1605">
        <v>1.07087E-2</v>
      </c>
    </row>
    <row r="1606" spans="1:37" x14ac:dyDescent="0.25">
      <c r="A1606" t="s">
        <v>951</v>
      </c>
      <c r="B1606">
        <v>1008598</v>
      </c>
      <c r="C1606">
        <v>2015</v>
      </c>
      <c r="D1606" t="s">
        <v>43</v>
      </c>
      <c r="E1606" t="s">
        <v>44</v>
      </c>
      <c r="F1606" t="s">
        <v>45</v>
      </c>
      <c r="G1606" s="1" t="s">
        <v>961</v>
      </c>
      <c r="I1606" s="1" t="s">
        <v>47</v>
      </c>
      <c r="J1606" t="s">
        <v>555</v>
      </c>
      <c r="K1606" t="s">
        <v>49</v>
      </c>
      <c r="L1606" s="1">
        <v>76106.75</v>
      </c>
      <c r="M1606">
        <v>85</v>
      </c>
      <c r="N1606">
        <v>23</v>
      </c>
      <c r="O1606">
        <v>46</v>
      </c>
      <c r="P1606">
        <v>6.6499999999999997E-3</v>
      </c>
      <c r="Q1606">
        <v>6.6499999999999997E-3</v>
      </c>
      <c r="R1606">
        <v>0.84898899999999999</v>
      </c>
      <c r="S1606">
        <v>0.84898899999999999</v>
      </c>
      <c r="T1606" s="1">
        <v>2</v>
      </c>
      <c r="U1606" s="1">
        <v>4</v>
      </c>
      <c r="V1606" s="1">
        <v>0</v>
      </c>
      <c r="W1606" s="1" t="s">
        <v>49</v>
      </c>
      <c r="AC1606" s="1" t="s">
        <v>49</v>
      </c>
      <c r="AG1606" s="1" t="s">
        <v>50</v>
      </c>
      <c r="AH1606" s="1">
        <v>4</v>
      </c>
      <c r="AI1606">
        <v>573.42828959999997</v>
      </c>
      <c r="AJ1606" s="1">
        <v>2.0699057999999999</v>
      </c>
      <c r="AK1606">
        <v>7.8410000000000003E-4</v>
      </c>
    </row>
    <row r="1607" spans="1:37" x14ac:dyDescent="0.25">
      <c r="A1607" t="s">
        <v>613</v>
      </c>
      <c r="B1607">
        <v>1008352</v>
      </c>
      <c r="C1607">
        <v>2015</v>
      </c>
      <c r="D1607" t="s">
        <v>43</v>
      </c>
      <c r="E1607" t="s">
        <v>44</v>
      </c>
      <c r="F1607" t="s">
        <v>45</v>
      </c>
      <c r="G1607" s="1" t="s">
        <v>961</v>
      </c>
      <c r="I1607" s="1" t="s">
        <v>47</v>
      </c>
      <c r="J1607" t="s">
        <v>86</v>
      </c>
      <c r="K1607" t="s">
        <v>49</v>
      </c>
      <c r="L1607" s="1">
        <v>1163923.8600000001</v>
      </c>
      <c r="M1607">
        <v>120.67</v>
      </c>
      <c r="N1607">
        <v>42.43</v>
      </c>
      <c r="O1607">
        <v>45.28</v>
      </c>
      <c r="P1607">
        <v>2E-3</v>
      </c>
      <c r="Q1607">
        <v>8.0000000000000002E-3</v>
      </c>
      <c r="R1607">
        <v>2.1000000000000001E-2</v>
      </c>
      <c r="S1607">
        <v>0.19700000000000001</v>
      </c>
      <c r="T1607" s="1">
        <v>103</v>
      </c>
      <c r="U1607" s="1">
        <v>307</v>
      </c>
      <c r="V1607" s="1">
        <v>3</v>
      </c>
      <c r="W1607" s="1" t="s">
        <v>49</v>
      </c>
      <c r="AC1607" s="1" t="s">
        <v>50</v>
      </c>
      <c r="AD1607" s="1">
        <v>9</v>
      </c>
      <c r="AE1607">
        <v>0.1</v>
      </c>
      <c r="AF1607" s="1">
        <v>0.6</v>
      </c>
      <c r="AG1607" s="1" t="s">
        <v>50</v>
      </c>
      <c r="AH1607" s="1">
        <v>242</v>
      </c>
      <c r="AI1607">
        <v>2093.8000000000002</v>
      </c>
      <c r="AJ1607" s="1">
        <v>0.4</v>
      </c>
      <c r="AK1607">
        <v>0</v>
      </c>
    </row>
    <row r="1608" spans="1:37" x14ac:dyDescent="0.25">
      <c r="A1608" t="s">
        <v>559</v>
      </c>
      <c r="B1608">
        <v>1010258</v>
      </c>
      <c r="C1608">
        <v>2015</v>
      </c>
      <c r="D1608" t="s">
        <v>43</v>
      </c>
      <c r="E1608" t="s">
        <v>44</v>
      </c>
      <c r="F1608" t="s">
        <v>45</v>
      </c>
      <c r="G1608" s="1" t="s">
        <v>961</v>
      </c>
      <c r="I1608" s="1" t="s">
        <v>47</v>
      </c>
      <c r="J1608" t="s">
        <v>48</v>
      </c>
      <c r="K1608" t="s">
        <v>49</v>
      </c>
      <c r="L1608" s="1">
        <v>125226.4</v>
      </c>
      <c r="M1608">
        <v>60</v>
      </c>
      <c r="N1608">
        <v>100</v>
      </c>
      <c r="O1608">
        <v>40.1</v>
      </c>
      <c r="P1608">
        <v>4.9399999999999999E-3</v>
      </c>
      <c r="Q1608">
        <v>4.9399999999999999E-3</v>
      </c>
      <c r="R1608">
        <v>0.77973999999999999</v>
      </c>
      <c r="S1608">
        <v>0.77973999999999999</v>
      </c>
      <c r="T1608" s="1">
        <v>3</v>
      </c>
      <c r="U1608" s="1">
        <v>17</v>
      </c>
      <c r="V1608" s="1">
        <v>0</v>
      </c>
      <c r="W1608" s="1" t="s">
        <v>49</v>
      </c>
      <c r="AC1608" s="1" t="s">
        <v>50</v>
      </c>
      <c r="AD1608" s="1">
        <v>17</v>
      </c>
      <c r="AE1608">
        <v>0.4343708</v>
      </c>
      <c r="AF1608" s="1">
        <v>25.0264354</v>
      </c>
      <c r="AG1608" s="1" t="s">
        <v>49</v>
      </c>
    </row>
    <row r="1609" spans="1:37" x14ac:dyDescent="0.25">
      <c r="A1609" t="s">
        <v>559</v>
      </c>
      <c r="B1609">
        <v>1010258</v>
      </c>
      <c r="C1609">
        <v>2015</v>
      </c>
      <c r="D1609" t="s">
        <v>43</v>
      </c>
      <c r="E1609" t="s">
        <v>44</v>
      </c>
      <c r="F1609" t="s">
        <v>45</v>
      </c>
      <c r="G1609" s="1" t="s">
        <v>961</v>
      </c>
      <c r="I1609" s="1" t="s">
        <v>62</v>
      </c>
      <c r="K1609" t="s">
        <v>49</v>
      </c>
      <c r="L1609" s="1">
        <v>449175</v>
      </c>
      <c r="M1609">
        <v>60</v>
      </c>
      <c r="N1609">
        <v>100</v>
      </c>
      <c r="O1609">
        <v>45</v>
      </c>
      <c r="P1609">
        <v>5.7099999999999998E-3</v>
      </c>
      <c r="Q1609">
        <v>8.5800000000000008E-3</v>
      </c>
      <c r="R1609">
        <v>0.71011999999999997</v>
      </c>
      <c r="S1609">
        <v>0.77666000000000002</v>
      </c>
      <c r="T1609" s="1">
        <v>31</v>
      </c>
      <c r="U1609" s="1">
        <v>165</v>
      </c>
      <c r="V1609" s="1">
        <v>0</v>
      </c>
      <c r="W1609" s="1" t="s">
        <v>49</v>
      </c>
      <c r="AC1609" s="1" t="s">
        <v>50</v>
      </c>
      <c r="AD1609" s="1">
        <v>157</v>
      </c>
      <c r="AE1609">
        <v>3.1405314</v>
      </c>
      <c r="AF1609" s="1">
        <v>126.4076704</v>
      </c>
      <c r="AG1609" s="1" t="s">
        <v>50</v>
      </c>
      <c r="AH1609" s="1">
        <v>8</v>
      </c>
      <c r="AI1609">
        <v>57.596120900000003</v>
      </c>
      <c r="AJ1609" s="1">
        <v>0.42905470000000001</v>
      </c>
      <c r="AK1609">
        <v>1.3799999999999999E-4</v>
      </c>
    </row>
    <row r="1610" spans="1:37" x14ac:dyDescent="0.25">
      <c r="A1610" t="s">
        <v>554</v>
      </c>
      <c r="B1610">
        <v>1009265</v>
      </c>
      <c r="C1610">
        <v>2015</v>
      </c>
      <c r="D1610" t="s">
        <v>43</v>
      </c>
      <c r="E1610" t="s">
        <v>44</v>
      </c>
      <c r="F1610" t="s">
        <v>45</v>
      </c>
      <c r="G1610" s="1" t="s">
        <v>961</v>
      </c>
      <c r="I1610" s="1" t="s">
        <v>47</v>
      </c>
      <c r="J1610" t="s">
        <v>555</v>
      </c>
      <c r="K1610" t="s">
        <v>49</v>
      </c>
      <c r="L1610" s="1">
        <v>75495.789999999994</v>
      </c>
      <c r="M1610">
        <v>71.400000000000006</v>
      </c>
      <c r="N1610">
        <v>63.01</v>
      </c>
      <c r="O1610">
        <v>45.54</v>
      </c>
      <c r="P1610">
        <v>2.1800000000000001E-3</v>
      </c>
      <c r="Q1610">
        <v>6.1700000000000001E-3</v>
      </c>
      <c r="R1610">
        <v>0.73711000000000004</v>
      </c>
      <c r="S1610">
        <v>0.86148000000000002</v>
      </c>
      <c r="T1610" s="1">
        <v>13</v>
      </c>
      <c r="U1610" s="1">
        <v>62</v>
      </c>
      <c r="V1610" s="1">
        <v>0</v>
      </c>
      <c r="W1610" s="1" t="s">
        <v>49</v>
      </c>
      <c r="AC1610" s="1" t="s">
        <v>50</v>
      </c>
      <c r="AD1610" s="1">
        <v>62</v>
      </c>
      <c r="AE1610">
        <v>2.5722863</v>
      </c>
      <c r="AF1610" s="1">
        <v>42.678418899999997</v>
      </c>
      <c r="AG1610" s="1" t="s">
        <v>49</v>
      </c>
    </row>
    <row r="1611" spans="1:37" x14ac:dyDescent="0.25">
      <c r="A1611" t="s">
        <v>561</v>
      </c>
      <c r="B1611">
        <v>1012024</v>
      </c>
      <c r="C1611">
        <v>2015</v>
      </c>
      <c r="D1611" t="s">
        <v>43</v>
      </c>
      <c r="E1611" t="s">
        <v>44</v>
      </c>
      <c r="F1611" t="s">
        <v>45</v>
      </c>
      <c r="G1611" s="1" t="s">
        <v>961</v>
      </c>
      <c r="I1611" s="1" t="s">
        <v>47</v>
      </c>
      <c r="J1611" t="s">
        <v>555</v>
      </c>
      <c r="K1611" t="s">
        <v>49</v>
      </c>
      <c r="L1611" s="1">
        <v>4215.1593794999999</v>
      </c>
      <c r="M1611">
        <v>80</v>
      </c>
      <c r="N1611">
        <v>35</v>
      </c>
      <c r="O1611">
        <v>40.06</v>
      </c>
      <c r="P1611">
        <v>6.3683000000000003E-3</v>
      </c>
      <c r="Q1611">
        <v>6.3683000000000003E-3</v>
      </c>
      <c r="R1611">
        <v>0.84115329999999999</v>
      </c>
      <c r="S1611">
        <v>0.84115329999999999</v>
      </c>
      <c r="T1611" s="1">
        <v>1</v>
      </c>
      <c r="U1611" s="1">
        <v>2</v>
      </c>
      <c r="V1611" s="1">
        <v>0</v>
      </c>
      <c r="W1611" s="1" t="s">
        <v>49</v>
      </c>
      <c r="AC1611" s="1" t="s">
        <v>50</v>
      </c>
      <c r="AD1611" s="1">
        <v>2</v>
      </c>
      <c r="AE1611">
        <v>3.0365E-2</v>
      </c>
      <c r="AF1611" s="1">
        <v>0.94710570000000005</v>
      </c>
      <c r="AG1611" s="1" t="s">
        <v>49</v>
      </c>
    </row>
    <row r="1612" spans="1:37" x14ac:dyDescent="0.25">
      <c r="A1612" t="s">
        <v>612</v>
      </c>
      <c r="B1612">
        <v>1009547</v>
      </c>
      <c r="C1612">
        <v>2015</v>
      </c>
      <c r="D1612" t="s">
        <v>43</v>
      </c>
      <c r="E1612" t="s">
        <v>44</v>
      </c>
      <c r="F1612" t="s">
        <v>45</v>
      </c>
      <c r="G1612" s="1" t="s">
        <v>961</v>
      </c>
      <c r="I1612" s="1" t="s">
        <v>47</v>
      </c>
      <c r="J1612" t="s">
        <v>131</v>
      </c>
      <c r="K1612" t="s">
        <v>49</v>
      </c>
      <c r="L1612" s="1">
        <v>278219</v>
      </c>
      <c r="M1612">
        <v>124.8181818</v>
      </c>
      <c r="N1612">
        <v>31.323863599999999</v>
      </c>
      <c r="O1612">
        <v>47.704545500000002</v>
      </c>
      <c r="P1612">
        <v>0</v>
      </c>
      <c r="Q1612">
        <v>6.7610999999999999E-3</v>
      </c>
      <c r="R1612">
        <v>5.0025300000000002E-2</v>
      </c>
      <c r="S1612">
        <v>0.5416126</v>
      </c>
      <c r="T1612" s="1">
        <v>92</v>
      </c>
      <c r="U1612" s="1">
        <v>75</v>
      </c>
      <c r="V1612" s="1">
        <v>0</v>
      </c>
      <c r="W1612" s="1" t="s">
        <v>49</v>
      </c>
      <c r="AC1612" s="1" t="s">
        <v>50</v>
      </c>
      <c r="AD1612" s="1">
        <v>27</v>
      </c>
      <c r="AE1612">
        <v>0.18001300000000001</v>
      </c>
      <c r="AF1612" s="1">
        <v>1.3931966</v>
      </c>
      <c r="AG1612" s="1" t="s">
        <v>50</v>
      </c>
      <c r="AH1612" s="1">
        <v>48</v>
      </c>
      <c r="AI1612">
        <v>524.40650400000004</v>
      </c>
      <c r="AJ1612" s="1">
        <v>0.1614545</v>
      </c>
      <c r="AK1612">
        <v>8.6589999999999996E-4</v>
      </c>
    </row>
    <row r="1613" spans="1:37" x14ac:dyDescent="0.25">
      <c r="A1613" t="s">
        <v>635</v>
      </c>
      <c r="B1613">
        <v>1011839</v>
      </c>
      <c r="C1613">
        <v>2015</v>
      </c>
      <c r="D1613" t="s">
        <v>43</v>
      </c>
      <c r="E1613" t="s">
        <v>44</v>
      </c>
      <c r="F1613" t="s">
        <v>45</v>
      </c>
      <c r="G1613" s="1" t="s">
        <v>961</v>
      </c>
      <c r="I1613" s="1" t="s">
        <v>62</v>
      </c>
      <c r="K1613" t="s">
        <v>49</v>
      </c>
      <c r="L1613" s="1">
        <v>156401.29999999999</v>
      </c>
      <c r="M1613">
        <v>250</v>
      </c>
      <c r="N1613">
        <v>56.8</v>
      </c>
      <c r="O1613">
        <v>40</v>
      </c>
      <c r="P1613">
        <v>5.0000000000000001E-3</v>
      </c>
      <c r="Q1613">
        <v>5.0000000000000001E-3</v>
      </c>
      <c r="R1613">
        <v>0.77800000000000002</v>
      </c>
      <c r="S1613">
        <v>0.77800000000000002</v>
      </c>
      <c r="T1613" s="1">
        <v>4</v>
      </c>
      <c r="U1613" s="1">
        <v>12</v>
      </c>
      <c r="V1613" s="1">
        <v>0</v>
      </c>
      <c r="W1613" s="1" t="s">
        <v>49</v>
      </c>
      <c r="AC1613" s="1" t="s">
        <v>49</v>
      </c>
      <c r="AG1613" s="1" t="s">
        <v>50</v>
      </c>
      <c r="AH1613" s="1">
        <v>12</v>
      </c>
      <c r="AI1613">
        <v>89957.5</v>
      </c>
      <c r="AJ1613" s="1">
        <v>117.965017</v>
      </c>
      <c r="AK1613">
        <v>0</v>
      </c>
    </row>
    <row r="1614" spans="1:37" x14ac:dyDescent="0.25">
      <c r="A1614" t="s">
        <v>564</v>
      </c>
      <c r="B1614">
        <v>1010701</v>
      </c>
      <c r="C1614">
        <v>2015</v>
      </c>
      <c r="D1614" t="s">
        <v>43</v>
      </c>
      <c r="E1614" t="s">
        <v>44</v>
      </c>
      <c r="F1614" t="s">
        <v>45</v>
      </c>
      <c r="G1614" s="1" t="s">
        <v>961</v>
      </c>
      <c r="I1614" s="1" t="s">
        <v>62</v>
      </c>
      <c r="K1614" t="s">
        <v>49</v>
      </c>
      <c r="L1614" s="1">
        <v>160600.22</v>
      </c>
      <c r="M1614">
        <v>149</v>
      </c>
      <c r="N1614">
        <v>32</v>
      </c>
      <c r="O1614">
        <v>38</v>
      </c>
      <c r="P1614">
        <v>2E-3</v>
      </c>
      <c r="Q1614">
        <v>8.9999999999999993E-3</v>
      </c>
      <c r="R1614">
        <v>0.6</v>
      </c>
      <c r="S1614">
        <v>0.9</v>
      </c>
      <c r="T1614" s="1">
        <v>11</v>
      </c>
      <c r="U1614" s="1">
        <v>60</v>
      </c>
      <c r="V1614" s="1">
        <v>0</v>
      </c>
      <c r="W1614" s="1" t="s">
        <v>49</v>
      </c>
      <c r="AC1614" s="1" t="s">
        <v>50</v>
      </c>
      <c r="AD1614" s="1">
        <v>60</v>
      </c>
      <c r="AE1614">
        <v>9.1</v>
      </c>
      <c r="AF1614" s="1">
        <v>814.8</v>
      </c>
      <c r="AG1614" s="1" t="s">
        <v>49</v>
      </c>
    </row>
    <row r="1615" spans="1:37" x14ac:dyDescent="0.25">
      <c r="A1615" t="s">
        <v>563</v>
      </c>
      <c r="B1615">
        <v>1008806</v>
      </c>
      <c r="C1615">
        <v>2015</v>
      </c>
      <c r="D1615" t="s">
        <v>43</v>
      </c>
      <c r="E1615" t="s">
        <v>44</v>
      </c>
      <c r="F1615" t="s">
        <v>45</v>
      </c>
      <c r="G1615" s="1" t="s">
        <v>962</v>
      </c>
      <c r="I1615" s="1" t="s">
        <v>47</v>
      </c>
      <c r="J1615" t="s">
        <v>48</v>
      </c>
      <c r="K1615" t="s">
        <v>49</v>
      </c>
      <c r="L1615" s="1">
        <v>9328.6</v>
      </c>
      <c r="M1615">
        <v>125</v>
      </c>
      <c r="N1615">
        <v>20</v>
      </c>
      <c r="O1615">
        <v>28.1</v>
      </c>
      <c r="P1615">
        <v>0.04</v>
      </c>
      <c r="Q1615">
        <v>0.04</v>
      </c>
      <c r="R1615">
        <v>0.05</v>
      </c>
      <c r="S1615">
        <v>0.05</v>
      </c>
      <c r="T1615" s="1">
        <v>1</v>
      </c>
      <c r="U1615" s="1">
        <v>4</v>
      </c>
      <c r="V1615" s="1">
        <v>0</v>
      </c>
      <c r="W1615" s="1" t="s">
        <v>49</v>
      </c>
      <c r="AC1615" s="1" t="s">
        <v>50</v>
      </c>
      <c r="AD1615" s="1">
        <v>0</v>
      </c>
      <c r="AE1615">
        <v>1.4294228</v>
      </c>
      <c r="AF1615" s="1">
        <v>0.57952320000000002</v>
      </c>
      <c r="AG1615" s="1" t="s">
        <v>49</v>
      </c>
    </row>
    <row r="1616" spans="1:37" x14ac:dyDescent="0.25">
      <c r="A1616" t="s">
        <v>963</v>
      </c>
      <c r="B1616">
        <v>1009135</v>
      </c>
      <c r="C1616">
        <v>2015</v>
      </c>
      <c r="D1616" t="s">
        <v>43</v>
      </c>
      <c r="E1616" t="s">
        <v>44</v>
      </c>
      <c r="F1616" t="s">
        <v>45</v>
      </c>
      <c r="G1616" s="1" t="s">
        <v>962</v>
      </c>
      <c r="I1616" s="1" t="s">
        <v>47</v>
      </c>
      <c r="J1616" t="s">
        <v>48</v>
      </c>
      <c r="K1616" t="s">
        <v>49</v>
      </c>
      <c r="L1616" s="1">
        <v>4980.38</v>
      </c>
      <c r="M1616">
        <v>130</v>
      </c>
      <c r="N1616">
        <v>20</v>
      </c>
      <c r="O1616">
        <v>31</v>
      </c>
      <c r="P1616">
        <v>1E-3</v>
      </c>
      <c r="Q1616">
        <v>1E-3</v>
      </c>
      <c r="R1616">
        <v>0</v>
      </c>
      <c r="S1616">
        <v>0</v>
      </c>
      <c r="T1616" s="1">
        <v>1</v>
      </c>
      <c r="U1616" s="1">
        <v>3</v>
      </c>
      <c r="V1616" s="1">
        <v>0</v>
      </c>
      <c r="W1616" s="1" t="s">
        <v>49</v>
      </c>
      <c r="AC1616" s="1" t="s">
        <v>50</v>
      </c>
      <c r="AD1616" s="1">
        <v>3</v>
      </c>
      <c r="AE1616">
        <v>3.4660000000000002E-4</v>
      </c>
      <c r="AF1616" s="1">
        <v>2.9999999999999999E-7</v>
      </c>
      <c r="AG1616" s="1" t="s">
        <v>49</v>
      </c>
    </row>
    <row r="1617" spans="1:37" x14ac:dyDescent="0.25">
      <c r="A1617" t="s">
        <v>547</v>
      </c>
      <c r="B1617">
        <v>1009274</v>
      </c>
      <c r="C1617">
        <v>2015</v>
      </c>
      <c r="D1617" t="s">
        <v>43</v>
      </c>
      <c r="E1617" t="s">
        <v>44</v>
      </c>
      <c r="F1617" t="s">
        <v>45</v>
      </c>
      <c r="G1617" s="1" t="s">
        <v>962</v>
      </c>
      <c r="I1617" s="1" t="s">
        <v>47</v>
      </c>
      <c r="J1617" t="s">
        <v>86</v>
      </c>
      <c r="K1617" t="s">
        <v>49</v>
      </c>
      <c r="L1617" s="1">
        <v>12525.28</v>
      </c>
      <c r="M1617">
        <v>80</v>
      </c>
      <c r="N1617">
        <v>12.234999999999999</v>
      </c>
      <c r="O1617">
        <v>24</v>
      </c>
      <c r="P1617">
        <v>9.2487999999999997E-3</v>
      </c>
      <c r="Q1617">
        <v>1.42112E-2</v>
      </c>
      <c r="R1617">
        <v>0.70615090000000003</v>
      </c>
      <c r="S1617">
        <v>0.81106480000000003</v>
      </c>
      <c r="T1617" s="1">
        <v>3</v>
      </c>
      <c r="U1617" s="1">
        <v>6</v>
      </c>
      <c r="V1617" s="1">
        <v>0</v>
      </c>
      <c r="W1617" s="1" t="s">
        <v>49</v>
      </c>
      <c r="AC1617" s="1" t="s">
        <v>50</v>
      </c>
      <c r="AD1617" s="1">
        <v>6</v>
      </c>
      <c r="AE1617">
        <v>3.0349999999999999E-2</v>
      </c>
      <c r="AF1617" s="1">
        <v>0.73682000000000003</v>
      </c>
      <c r="AG1617" s="1" t="s">
        <v>49</v>
      </c>
    </row>
    <row r="1618" spans="1:37" x14ac:dyDescent="0.25">
      <c r="A1618" t="s">
        <v>563</v>
      </c>
      <c r="B1618">
        <v>1008806</v>
      </c>
      <c r="C1618">
        <v>2015</v>
      </c>
      <c r="D1618" t="s">
        <v>43</v>
      </c>
      <c r="E1618" t="s">
        <v>44</v>
      </c>
      <c r="F1618" t="s">
        <v>45</v>
      </c>
      <c r="G1618" s="1" t="s">
        <v>964</v>
      </c>
      <c r="I1618" s="1" t="s">
        <v>47</v>
      </c>
      <c r="J1618" t="s">
        <v>48</v>
      </c>
      <c r="K1618" t="s">
        <v>49</v>
      </c>
      <c r="L1618" s="1">
        <v>4724.8</v>
      </c>
      <c r="M1618">
        <v>120</v>
      </c>
      <c r="N1618">
        <v>18</v>
      </c>
      <c r="O1618">
        <v>43.4</v>
      </c>
      <c r="P1618">
        <v>0.04</v>
      </c>
      <c r="Q1618">
        <v>0.04</v>
      </c>
      <c r="R1618">
        <v>0.05</v>
      </c>
      <c r="S1618">
        <v>0.05</v>
      </c>
      <c r="T1618" s="1">
        <v>1</v>
      </c>
      <c r="U1618" s="1">
        <v>4</v>
      </c>
      <c r="V1618" s="1">
        <v>0</v>
      </c>
      <c r="W1618" s="1" t="s">
        <v>49</v>
      </c>
      <c r="AC1618" s="1" t="s">
        <v>50</v>
      </c>
      <c r="AD1618" s="1">
        <v>0</v>
      </c>
      <c r="AE1618">
        <v>0.79050450000000005</v>
      </c>
      <c r="AF1618" s="1">
        <v>0.32049</v>
      </c>
      <c r="AG1618" s="1" t="s">
        <v>49</v>
      </c>
    </row>
    <row r="1619" spans="1:37" x14ac:dyDescent="0.25">
      <c r="A1619" t="s">
        <v>554</v>
      </c>
      <c r="B1619">
        <v>1009265</v>
      </c>
      <c r="C1619">
        <v>2015</v>
      </c>
      <c r="D1619" t="s">
        <v>43</v>
      </c>
      <c r="E1619" t="s">
        <v>44</v>
      </c>
      <c r="F1619" t="s">
        <v>45</v>
      </c>
      <c r="G1619" s="1" t="s">
        <v>965</v>
      </c>
      <c r="I1619" s="1" t="s">
        <v>47</v>
      </c>
      <c r="J1619" t="s">
        <v>555</v>
      </c>
      <c r="K1619" t="s">
        <v>49</v>
      </c>
      <c r="L1619" s="1">
        <v>17249.11</v>
      </c>
      <c r="M1619">
        <v>64</v>
      </c>
      <c r="N1619">
        <v>75</v>
      </c>
      <c r="O1619">
        <v>41.3</v>
      </c>
      <c r="P1619">
        <v>2.1800000000000001E-3</v>
      </c>
      <c r="Q1619">
        <v>6.1700000000000001E-3</v>
      </c>
      <c r="R1619">
        <v>0.73711000000000004</v>
      </c>
      <c r="S1619">
        <v>0.86148000000000002</v>
      </c>
      <c r="T1619" s="1">
        <v>2</v>
      </c>
      <c r="U1619" s="1">
        <v>16</v>
      </c>
      <c r="V1619" s="1">
        <v>0</v>
      </c>
      <c r="W1619" s="1" t="s">
        <v>49</v>
      </c>
      <c r="AC1619" s="1" t="s">
        <v>50</v>
      </c>
      <c r="AD1619" s="1">
        <v>16</v>
      </c>
      <c r="AE1619">
        <v>0.58696289999999995</v>
      </c>
      <c r="AF1619" s="1">
        <v>9.7386700000000008</v>
      </c>
      <c r="AG1619" s="1" t="s">
        <v>49</v>
      </c>
    </row>
    <row r="1620" spans="1:37" x14ac:dyDescent="0.25">
      <c r="A1620" t="s">
        <v>563</v>
      </c>
      <c r="B1620">
        <v>1008806</v>
      </c>
      <c r="C1620">
        <v>2015</v>
      </c>
      <c r="D1620" t="s">
        <v>43</v>
      </c>
      <c r="E1620" t="s">
        <v>44</v>
      </c>
      <c r="F1620" t="s">
        <v>45</v>
      </c>
      <c r="G1620" s="1" t="s">
        <v>965</v>
      </c>
      <c r="I1620" s="1" t="s">
        <v>62</v>
      </c>
      <c r="K1620" t="s">
        <v>49</v>
      </c>
      <c r="L1620" s="1">
        <v>1888752.9</v>
      </c>
      <c r="M1620">
        <v>104.2671958</v>
      </c>
      <c r="N1620">
        <v>36.342592600000003</v>
      </c>
      <c r="O1620">
        <v>37.9</v>
      </c>
      <c r="P1620">
        <v>0</v>
      </c>
      <c r="Q1620">
        <v>0</v>
      </c>
      <c r="R1620">
        <v>0.01</v>
      </c>
      <c r="S1620">
        <v>0.01</v>
      </c>
      <c r="T1620" s="1">
        <v>63</v>
      </c>
      <c r="U1620" s="1">
        <v>442</v>
      </c>
      <c r="V1620" s="1">
        <v>0</v>
      </c>
      <c r="W1620" s="1" t="s">
        <v>49</v>
      </c>
      <c r="AC1620" s="1" t="s">
        <v>50</v>
      </c>
      <c r="AD1620" s="1">
        <v>221</v>
      </c>
      <c r="AE1620">
        <v>2.7188005</v>
      </c>
      <c r="AF1620" s="1">
        <v>154.8749411</v>
      </c>
      <c r="AG1620" s="1" t="s">
        <v>50</v>
      </c>
      <c r="AH1620" s="1">
        <v>221</v>
      </c>
      <c r="AI1620">
        <v>31060.329321199999</v>
      </c>
      <c r="AJ1620" s="1">
        <v>142.55281350000001</v>
      </c>
      <c r="AK1620">
        <v>5.7355000000000003E-2</v>
      </c>
    </row>
    <row r="1621" spans="1:37" x14ac:dyDescent="0.25">
      <c r="A1621" t="s">
        <v>957</v>
      </c>
      <c r="B1621">
        <v>1011752</v>
      </c>
      <c r="C1621">
        <v>2015</v>
      </c>
      <c r="D1621" t="s">
        <v>43</v>
      </c>
      <c r="E1621" t="s">
        <v>44</v>
      </c>
      <c r="F1621" t="s">
        <v>45</v>
      </c>
      <c r="G1621" s="1" t="s">
        <v>965</v>
      </c>
      <c r="I1621" s="1" t="s">
        <v>62</v>
      </c>
      <c r="K1621" t="s">
        <v>49</v>
      </c>
      <c r="L1621" s="1">
        <v>983948.36</v>
      </c>
      <c r="M1621">
        <v>60</v>
      </c>
      <c r="N1621">
        <v>0</v>
      </c>
      <c r="O1621">
        <v>40.847959199999998</v>
      </c>
      <c r="P1621">
        <v>1.7899999999999999E-3</v>
      </c>
      <c r="Q1621">
        <v>7.5999999999999998E-2</v>
      </c>
      <c r="R1621">
        <v>0.66583999999999999</v>
      </c>
      <c r="S1621">
        <v>0.80796999999999997</v>
      </c>
      <c r="T1621" s="1">
        <v>95</v>
      </c>
      <c r="U1621" s="1">
        <v>98</v>
      </c>
      <c r="V1621" s="1">
        <v>0</v>
      </c>
      <c r="W1621" s="1" t="s">
        <v>49</v>
      </c>
      <c r="AC1621" s="1" t="s">
        <v>50</v>
      </c>
      <c r="AD1621" s="1">
        <v>98</v>
      </c>
      <c r="AE1621">
        <v>5.7713280999999998</v>
      </c>
      <c r="AF1621" s="1">
        <v>23.004349000000001</v>
      </c>
      <c r="AG1621" s="1" t="s">
        <v>49</v>
      </c>
    </row>
    <row r="1622" spans="1:37" x14ac:dyDescent="0.25">
      <c r="A1622" t="s">
        <v>600</v>
      </c>
      <c r="B1622">
        <v>1008287</v>
      </c>
      <c r="C1622">
        <v>2015</v>
      </c>
      <c r="D1622" t="s">
        <v>43</v>
      </c>
      <c r="E1622" t="s">
        <v>44</v>
      </c>
      <c r="F1622" t="s">
        <v>45</v>
      </c>
      <c r="G1622" s="1" t="s">
        <v>965</v>
      </c>
      <c r="I1622" s="1" t="s">
        <v>47</v>
      </c>
      <c r="J1622" t="s">
        <v>86</v>
      </c>
      <c r="K1622" t="s">
        <v>49</v>
      </c>
      <c r="L1622" s="1">
        <v>759412.85</v>
      </c>
      <c r="M1622">
        <v>76.06</v>
      </c>
      <c r="N1622">
        <v>52.86</v>
      </c>
      <c r="O1622">
        <v>37.42</v>
      </c>
      <c r="P1622">
        <v>1.65E-3</v>
      </c>
      <c r="Q1622">
        <v>1.6999999999999999E-3</v>
      </c>
      <c r="R1622">
        <v>7.442E-2</v>
      </c>
      <c r="S1622">
        <v>8.0159999999999995E-2</v>
      </c>
      <c r="T1622" s="1">
        <v>37</v>
      </c>
      <c r="U1622" s="1">
        <v>75</v>
      </c>
      <c r="V1622" s="1">
        <v>0</v>
      </c>
      <c r="W1622" s="1" t="s">
        <v>50</v>
      </c>
      <c r="X1622" s="1">
        <v>41</v>
      </c>
      <c r="Y1622">
        <v>4.3579100000000004</v>
      </c>
      <c r="Z1622">
        <v>74.806880000000007</v>
      </c>
      <c r="AA1622">
        <v>0</v>
      </c>
      <c r="AB1622" s="1">
        <v>0</v>
      </c>
      <c r="AC1622" s="1" t="s">
        <v>50</v>
      </c>
      <c r="AD1622" s="1">
        <v>30</v>
      </c>
      <c r="AE1622">
        <v>0.32190000000000002</v>
      </c>
      <c r="AF1622" s="1">
        <v>5.4936199999999999</v>
      </c>
      <c r="AG1622" s="1" t="s">
        <v>50</v>
      </c>
      <c r="AH1622" s="1">
        <v>4</v>
      </c>
      <c r="AI1622">
        <v>234.9709</v>
      </c>
      <c r="AJ1622" s="1">
        <v>0.94549000000000005</v>
      </c>
      <c r="AK1622">
        <v>4.2000000000000002E-4</v>
      </c>
    </row>
    <row r="1623" spans="1:37" x14ac:dyDescent="0.25">
      <c r="A1623" t="s">
        <v>966</v>
      </c>
      <c r="B1623">
        <v>1009845</v>
      </c>
      <c r="C1623">
        <v>2015</v>
      </c>
      <c r="D1623" t="s">
        <v>43</v>
      </c>
      <c r="E1623" t="s">
        <v>44</v>
      </c>
      <c r="F1623" t="s">
        <v>45</v>
      </c>
      <c r="G1623" s="1" t="s">
        <v>967</v>
      </c>
      <c r="I1623" s="1" t="s">
        <v>62</v>
      </c>
      <c r="K1623" t="s">
        <v>49</v>
      </c>
      <c r="L1623" s="1">
        <v>373168.7</v>
      </c>
      <c r="M1623">
        <v>71</v>
      </c>
      <c r="N1623">
        <v>30</v>
      </c>
      <c r="O1623">
        <v>51.18</v>
      </c>
      <c r="P1623">
        <v>4.9639999999999997E-3</v>
      </c>
      <c r="Q1623">
        <v>4.9639999999999997E-3</v>
      </c>
      <c r="R1623">
        <v>0.27906900000000001</v>
      </c>
      <c r="S1623">
        <v>0.27906900000000001</v>
      </c>
      <c r="T1623" s="1">
        <v>42</v>
      </c>
      <c r="U1623" s="1">
        <v>42</v>
      </c>
      <c r="V1623" s="1">
        <v>13</v>
      </c>
      <c r="W1623" s="1" t="s">
        <v>49</v>
      </c>
      <c r="AC1623" s="1" t="s">
        <v>50</v>
      </c>
      <c r="AD1623" s="1">
        <v>10</v>
      </c>
      <c r="AE1623">
        <v>0.2</v>
      </c>
      <c r="AF1623" s="1">
        <v>4.3099999999999996</v>
      </c>
      <c r="AG1623" s="1" t="s">
        <v>50</v>
      </c>
      <c r="AH1623" s="1">
        <v>32</v>
      </c>
      <c r="AI1623">
        <v>275.2</v>
      </c>
      <c r="AJ1623" s="1">
        <v>0.15</v>
      </c>
      <c r="AK1623">
        <v>0</v>
      </c>
    </row>
    <row r="1624" spans="1:37" x14ac:dyDescent="0.25">
      <c r="A1624" t="s">
        <v>958</v>
      </c>
      <c r="B1624">
        <v>1008029</v>
      </c>
      <c r="C1624">
        <v>2015</v>
      </c>
      <c r="D1624" t="s">
        <v>43</v>
      </c>
      <c r="E1624" t="s">
        <v>44</v>
      </c>
      <c r="F1624" t="s">
        <v>45</v>
      </c>
      <c r="G1624" s="1" t="s">
        <v>967</v>
      </c>
      <c r="I1624" s="1" t="s">
        <v>47</v>
      </c>
      <c r="J1624" t="s">
        <v>555</v>
      </c>
      <c r="K1624" t="s">
        <v>49</v>
      </c>
      <c r="L1624" s="1">
        <v>286902</v>
      </c>
      <c r="M1624">
        <v>75</v>
      </c>
      <c r="N1624">
        <v>35</v>
      </c>
      <c r="O1624">
        <v>47.1</v>
      </c>
      <c r="P1624">
        <v>1.2605999999999999E-2</v>
      </c>
      <c r="Q1624">
        <v>1.2605999999999999E-2</v>
      </c>
      <c r="R1624">
        <v>0.57299500000000003</v>
      </c>
      <c r="S1624">
        <v>0.57299500000000003</v>
      </c>
      <c r="T1624" s="1">
        <v>13</v>
      </c>
      <c r="U1624" s="1">
        <v>26</v>
      </c>
      <c r="V1624" s="1">
        <v>0</v>
      </c>
      <c r="W1624" s="1" t="s">
        <v>50</v>
      </c>
      <c r="X1624" s="1">
        <v>6</v>
      </c>
      <c r="Y1624">
        <v>1.7851786000000001</v>
      </c>
      <c r="Z1624">
        <v>33.775759600000001</v>
      </c>
      <c r="AA1624">
        <v>0</v>
      </c>
      <c r="AB1624" s="1">
        <v>0</v>
      </c>
      <c r="AC1624" s="1" t="s">
        <v>50</v>
      </c>
      <c r="AD1624" s="1">
        <v>30</v>
      </c>
      <c r="AE1624">
        <v>0.36615029999999998</v>
      </c>
      <c r="AF1624" s="1">
        <v>11.4011774</v>
      </c>
      <c r="AG1624" s="1" t="s">
        <v>50</v>
      </c>
      <c r="AH1624" s="1">
        <v>6</v>
      </c>
      <c r="AI1624">
        <v>245.69758880000001</v>
      </c>
      <c r="AJ1624" s="1">
        <v>0.9215951</v>
      </c>
      <c r="AK1624">
        <v>4.1429999999999999E-4</v>
      </c>
    </row>
    <row r="1625" spans="1:37" x14ac:dyDescent="0.25">
      <c r="A1625" t="s">
        <v>613</v>
      </c>
      <c r="B1625">
        <v>1008352</v>
      </c>
      <c r="C1625">
        <v>2015</v>
      </c>
      <c r="D1625" t="s">
        <v>43</v>
      </c>
      <c r="E1625" t="s">
        <v>44</v>
      </c>
      <c r="F1625" t="s">
        <v>45</v>
      </c>
      <c r="G1625" s="1" t="s">
        <v>967</v>
      </c>
      <c r="I1625" s="1" t="s">
        <v>47</v>
      </c>
      <c r="J1625" t="s">
        <v>86</v>
      </c>
      <c r="K1625" t="s">
        <v>49</v>
      </c>
      <c r="L1625" s="1">
        <v>870044.15</v>
      </c>
      <c r="M1625">
        <v>130</v>
      </c>
      <c r="N1625">
        <v>35</v>
      </c>
      <c r="O1625">
        <v>46.87</v>
      </c>
      <c r="P1625">
        <v>2E-3</v>
      </c>
      <c r="Q1625">
        <v>2E-3</v>
      </c>
      <c r="R1625">
        <v>2.1000000000000001E-2</v>
      </c>
      <c r="S1625">
        <v>2.1000000000000001E-2</v>
      </c>
      <c r="T1625" s="1">
        <v>37</v>
      </c>
      <c r="U1625" s="1">
        <v>115</v>
      </c>
      <c r="V1625" s="1">
        <v>0</v>
      </c>
      <c r="W1625" s="1" t="s">
        <v>49</v>
      </c>
      <c r="AC1625" s="1" t="s">
        <v>49</v>
      </c>
      <c r="AG1625" s="1" t="s">
        <v>50</v>
      </c>
      <c r="AH1625" s="1">
        <v>63</v>
      </c>
      <c r="AI1625">
        <v>596.9</v>
      </c>
      <c r="AJ1625" s="1">
        <v>0</v>
      </c>
      <c r="AK1625">
        <v>0</v>
      </c>
    </row>
    <row r="1626" spans="1:37" x14ac:dyDescent="0.25">
      <c r="A1626" t="s">
        <v>557</v>
      </c>
      <c r="B1626">
        <v>1008530</v>
      </c>
      <c r="C1626">
        <v>2015</v>
      </c>
      <c r="D1626" t="s">
        <v>43</v>
      </c>
      <c r="E1626" t="s">
        <v>44</v>
      </c>
      <c r="F1626" t="s">
        <v>45</v>
      </c>
      <c r="G1626" s="1" t="s">
        <v>967</v>
      </c>
      <c r="I1626" s="1" t="s">
        <v>47</v>
      </c>
      <c r="J1626" t="s">
        <v>86</v>
      </c>
      <c r="K1626" t="s">
        <v>49</v>
      </c>
      <c r="L1626" s="1">
        <v>5541.3</v>
      </c>
      <c r="M1626">
        <v>55</v>
      </c>
      <c r="N1626">
        <v>30</v>
      </c>
      <c r="O1626">
        <v>31.77</v>
      </c>
      <c r="P1626">
        <v>9.6600000000000002E-3</v>
      </c>
      <c r="Q1626">
        <v>9.6600000000000002E-3</v>
      </c>
      <c r="R1626">
        <v>0.79278000000000004</v>
      </c>
      <c r="S1626">
        <v>0.79278000000000004</v>
      </c>
      <c r="T1626" s="1">
        <v>1</v>
      </c>
      <c r="U1626" s="1">
        <v>2</v>
      </c>
      <c r="V1626" s="1">
        <v>0</v>
      </c>
      <c r="W1626" s="1" t="s">
        <v>49</v>
      </c>
      <c r="AC1626" s="1" t="s">
        <v>50</v>
      </c>
      <c r="AD1626" s="1">
        <v>2</v>
      </c>
      <c r="AE1626">
        <v>9.3600000000000003E-3</v>
      </c>
      <c r="AF1626" s="1">
        <v>0.28048000000000001</v>
      </c>
      <c r="AG1626" s="1" t="s">
        <v>49</v>
      </c>
    </row>
    <row r="1627" spans="1:37" x14ac:dyDescent="0.25">
      <c r="A1627" t="s">
        <v>558</v>
      </c>
      <c r="B1627">
        <v>1008321</v>
      </c>
      <c r="C1627">
        <v>2015</v>
      </c>
      <c r="D1627" t="s">
        <v>43</v>
      </c>
      <c r="E1627" t="s">
        <v>44</v>
      </c>
      <c r="F1627" t="s">
        <v>45</v>
      </c>
      <c r="G1627" s="1" t="s">
        <v>967</v>
      </c>
      <c r="I1627" s="1" t="s">
        <v>47</v>
      </c>
      <c r="J1627" t="s">
        <v>86</v>
      </c>
      <c r="K1627" t="s">
        <v>49</v>
      </c>
      <c r="L1627" s="1">
        <v>7789.9489999999996</v>
      </c>
      <c r="M1627">
        <v>71.05</v>
      </c>
      <c r="N1627">
        <v>45.78</v>
      </c>
      <c r="O1627">
        <v>44.24</v>
      </c>
      <c r="P1627">
        <v>0</v>
      </c>
      <c r="Q1627">
        <v>7.0000000000000001E-3</v>
      </c>
      <c r="R1627">
        <v>0.50600000000000001</v>
      </c>
      <c r="S1627">
        <v>0.81499999999999995</v>
      </c>
      <c r="T1627" s="1">
        <v>2</v>
      </c>
      <c r="U1627" s="1">
        <v>5</v>
      </c>
      <c r="V1627" s="1">
        <v>0</v>
      </c>
      <c r="W1627" s="1" t="s">
        <v>49</v>
      </c>
      <c r="AC1627" s="1" t="s">
        <v>50</v>
      </c>
      <c r="AD1627" s="1">
        <v>5</v>
      </c>
      <c r="AE1627">
        <v>0</v>
      </c>
      <c r="AF1627" s="1">
        <v>1.2</v>
      </c>
      <c r="AG1627" s="1" t="s">
        <v>49</v>
      </c>
    </row>
    <row r="1628" spans="1:37" x14ac:dyDescent="0.25">
      <c r="A1628" t="s">
        <v>616</v>
      </c>
      <c r="B1628">
        <v>1008956</v>
      </c>
      <c r="C1628">
        <v>2015</v>
      </c>
      <c r="D1628" t="s">
        <v>43</v>
      </c>
      <c r="E1628" t="s">
        <v>44</v>
      </c>
      <c r="F1628" t="s">
        <v>45</v>
      </c>
      <c r="G1628" s="1" t="s">
        <v>967</v>
      </c>
      <c r="I1628" s="1" t="s">
        <v>47</v>
      </c>
      <c r="J1628" t="s">
        <v>48</v>
      </c>
      <c r="K1628" t="s">
        <v>49</v>
      </c>
      <c r="L1628" s="1">
        <v>5116</v>
      </c>
      <c r="M1628">
        <v>80</v>
      </c>
      <c r="N1628">
        <v>30</v>
      </c>
      <c r="O1628">
        <v>47</v>
      </c>
      <c r="P1628">
        <v>3.5999999999999999E-3</v>
      </c>
      <c r="Q1628">
        <v>3.5999999999999999E-3</v>
      </c>
      <c r="R1628">
        <v>0.12</v>
      </c>
      <c r="S1628">
        <v>0.12</v>
      </c>
      <c r="T1628" s="1">
        <v>1</v>
      </c>
      <c r="U1628" s="1">
        <v>1</v>
      </c>
      <c r="V1628" s="1">
        <v>0</v>
      </c>
      <c r="W1628" s="1" t="s">
        <v>49</v>
      </c>
      <c r="AC1628" s="1" t="s">
        <v>50</v>
      </c>
      <c r="AD1628" s="1">
        <v>1</v>
      </c>
      <c r="AE1628">
        <v>7.4180000000000001E-3</v>
      </c>
      <c r="AF1628" s="1">
        <v>0.83390799999999998</v>
      </c>
      <c r="AG1628" s="1" t="s">
        <v>49</v>
      </c>
    </row>
    <row r="1629" spans="1:37" x14ac:dyDescent="0.25">
      <c r="A1629" t="s">
        <v>953</v>
      </c>
      <c r="B1629">
        <v>1008306</v>
      </c>
      <c r="C1629">
        <v>2015</v>
      </c>
      <c r="D1629" t="s">
        <v>43</v>
      </c>
      <c r="E1629" t="s">
        <v>44</v>
      </c>
      <c r="F1629" t="s">
        <v>45</v>
      </c>
      <c r="G1629" s="1" t="s">
        <v>967</v>
      </c>
      <c r="I1629" s="1" t="s">
        <v>47</v>
      </c>
      <c r="J1629" t="s">
        <v>234</v>
      </c>
      <c r="K1629" t="s">
        <v>49</v>
      </c>
      <c r="L1629" s="1">
        <v>7983.0224515</v>
      </c>
      <c r="M1629">
        <v>125</v>
      </c>
      <c r="N1629">
        <v>26</v>
      </c>
      <c r="O1629">
        <v>38.6</v>
      </c>
      <c r="P1629">
        <v>7.7991099999999994E-2</v>
      </c>
      <c r="Q1629">
        <v>7.7991099999999994E-2</v>
      </c>
      <c r="R1629">
        <v>0.51940410000000004</v>
      </c>
      <c r="S1629">
        <v>0.51940410000000004</v>
      </c>
      <c r="T1629" s="1">
        <v>1</v>
      </c>
      <c r="U1629" s="1">
        <v>3</v>
      </c>
      <c r="V1629" s="1">
        <v>0</v>
      </c>
      <c r="W1629" s="1" t="s">
        <v>49</v>
      </c>
      <c r="AC1629" s="1" t="s">
        <v>50</v>
      </c>
      <c r="AD1629" s="1">
        <v>3</v>
      </c>
      <c r="AE1629">
        <v>0.18870909999999999</v>
      </c>
      <c r="AF1629" s="1">
        <v>0.45874219999999999</v>
      </c>
      <c r="AG1629" s="1" t="s">
        <v>49</v>
      </c>
    </row>
    <row r="1630" spans="1:37" x14ac:dyDescent="0.25">
      <c r="A1630" t="s">
        <v>547</v>
      </c>
      <c r="B1630">
        <v>1009274</v>
      </c>
      <c r="C1630">
        <v>2015</v>
      </c>
      <c r="D1630" t="s">
        <v>43</v>
      </c>
      <c r="E1630" t="s">
        <v>44</v>
      </c>
      <c r="F1630" t="s">
        <v>45</v>
      </c>
      <c r="G1630" s="1" t="s">
        <v>967</v>
      </c>
      <c r="I1630" s="1" t="s">
        <v>47</v>
      </c>
      <c r="J1630" t="s">
        <v>86</v>
      </c>
      <c r="K1630" t="s">
        <v>49</v>
      </c>
      <c r="L1630" s="1">
        <v>4890.88</v>
      </c>
      <c r="M1630">
        <v>60</v>
      </c>
      <c r="N1630">
        <v>25</v>
      </c>
      <c r="O1630">
        <v>24</v>
      </c>
      <c r="P1630">
        <v>0.10803069999999999</v>
      </c>
      <c r="Q1630">
        <v>0.10803069999999999</v>
      </c>
      <c r="R1630">
        <v>0.55043920000000002</v>
      </c>
      <c r="S1630">
        <v>0.55043920000000002</v>
      </c>
      <c r="T1630" s="1">
        <v>1</v>
      </c>
      <c r="U1630" s="1">
        <v>2</v>
      </c>
      <c r="V1630" s="1">
        <v>0</v>
      </c>
      <c r="W1630" s="1" t="s">
        <v>49</v>
      </c>
      <c r="AC1630" s="1" t="s">
        <v>50</v>
      </c>
      <c r="AD1630" s="1">
        <v>2</v>
      </c>
      <c r="AE1630">
        <v>1.0529999999999999E-2</v>
      </c>
      <c r="AF1630" s="1">
        <v>1.958E-2</v>
      </c>
      <c r="AG1630" s="1" t="s">
        <v>49</v>
      </c>
    </row>
    <row r="1631" spans="1:37" x14ac:dyDescent="0.25">
      <c r="A1631" t="s">
        <v>603</v>
      </c>
      <c r="B1631">
        <v>1009353</v>
      </c>
      <c r="C1631">
        <v>2015</v>
      </c>
      <c r="D1631" t="s">
        <v>43</v>
      </c>
      <c r="E1631" t="s">
        <v>44</v>
      </c>
      <c r="F1631" t="s">
        <v>45</v>
      </c>
      <c r="G1631" s="1" t="s">
        <v>967</v>
      </c>
      <c r="I1631" s="1" t="s">
        <v>47</v>
      </c>
      <c r="J1631" t="s">
        <v>604</v>
      </c>
      <c r="K1631" t="s">
        <v>49</v>
      </c>
      <c r="L1631" s="1">
        <v>357696.32</v>
      </c>
      <c r="M1631">
        <v>0</v>
      </c>
      <c r="N1631">
        <v>0</v>
      </c>
      <c r="O1631">
        <v>37.619999999999997</v>
      </c>
      <c r="P1631">
        <v>2E-3</v>
      </c>
      <c r="Q1631">
        <v>1.3599999999999999E-2</v>
      </c>
      <c r="R1631">
        <v>0.79949999999999999</v>
      </c>
      <c r="S1631">
        <v>0.95660000000000001</v>
      </c>
      <c r="T1631" s="1">
        <v>7</v>
      </c>
      <c r="U1631" s="1">
        <v>21</v>
      </c>
      <c r="V1631" s="1">
        <v>0</v>
      </c>
      <c r="W1631" s="1" t="s">
        <v>49</v>
      </c>
      <c r="AC1631" s="1" t="s">
        <v>50</v>
      </c>
      <c r="AD1631" s="1">
        <v>18</v>
      </c>
      <c r="AE1631">
        <v>0.94520000000000004</v>
      </c>
      <c r="AF1631" s="1">
        <v>66.116299999999995</v>
      </c>
      <c r="AG1631" s="1" t="s">
        <v>49</v>
      </c>
    </row>
    <row r="1632" spans="1:37" x14ac:dyDescent="0.25">
      <c r="A1632" t="s">
        <v>547</v>
      </c>
      <c r="B1632">
        <v>1009274</v>
      </c>
      <c r="C1632">
        <v>2015</v>
      </c>
      <c r="D1632" t="s">
        <v>43</v>
      </c>
      <c r="E1632" t="s">
        <v>44</v>
      </c>
      <c r="F1632" t="s">
        <v>45</v>
      </c>
      <c r="G1632" s="1" t="s">
        <v>968</v>
      </c>
      <c r="I1632" s="1" t="s">
        <v>47</v>
      </c>
      <c r="J1632" t="s">
        <v>86</v>
      </c>
      <c r="K1632" t="s">
        <v>49</v>
      </c>
      <c r="L1632" s="1">
        <v>32729.25</v>
      </c>
      <c r="M1632">
        <v>50</v>
      </c>
      <c r="N1632">
        <v>37.06</v>
      </c>
      <c r="O1632">
        <v>24</v>
      </c>
      <c r="P1632">
        <v>9.2820000000000003E-3</v>
      </c>
      <c r="Q1632">
        <v>0.1971627</v>
      </c>
      <c r="R1632">
        <v>0.23363449999999999</v>
      </c>
      <c r="S1632">
        <v>0.71330899999999997</v>
      </c>
      <c r="T1632" s="1">
        <v>7</v>
      </c>
      <c r="U1632" s="1">
        <v>4</v>
      </c>
      <c r="V1632" s="1">
        <v>0</v>
      </c>
      <c r="W1632" s="1" t="s">
        <v>49</v>
      </c>
      <c r="AC1632" s="1" t="s">
        <v>50</v>
      </c>
      <c r="AD1632" s="1">
        <v>4</v>
      </c>
      <c r="AE1632">
        <v>1.2302500000000001</v>
      </c>
      <c r="AF1632" s="1">
        <v>1.16801</v>
      </c>
      <c r="AG1632" s="1" t="s">
        <v>49</v>
      </c>
    </row>
    <row r="1633" spans="1:37" x14ac:dyDescent="0.25">
      <c r="A1633" t="s">
        <v>554</v>
      </c>
      <c r="B1633">
        <v>1009265</v>
      </c>
      <c r="C1633">
        <v>2015</v>
      </c>
      <c r="D1633" t="s">
        <v>43</v>
      </c>
      <c r="E1633" t="s">
        <v>44</v>
      </c>
      <c r="F1633" t="s">
        <v>45</v>
      </c>
      <c r="G1633" s="1" t="s">
        <v>969</v>
      </c>
      <c r="I1633" s="1" t="s">
        <v>47</v>
      </c>
      <c r="J1633" t="s">
        <v>555</v>
      </c>
      <c r="K1633" t="s">
        <v>49</v>
      </c>
      <c r="L1633" s="1">
        <v>4450.25</v>
      </c>
      <c r="M1633">
        <v>65.400000000000006</v>
      </c>
      <c r="N1633">
        <v>75</v>
      </c>
      <c r="O1633">
        <v>39.69</v>
      </c>
      <c r="P1633">
        <v>2.1800000000000001E-3</v>
      </c>
      <c r="Q1633">
        <v>6.1700000000000001E-3</v>
      </c>
      <c r="R1633">
        <v>0.73711000000000004</v>
      </c>
      <c r="S1633">
        <v>0.86148000000000002</v>
      </c>
      <c r="T1633" s="1">
        <v>1</v>
      </c>
      <c r="U1633" s="1">
        <v>2</v>
      </c>
      <c r="V1633" s="1">
        <v>0</v>
      </c>
      <c r="W1633" s="1" t="s">
        <v>49</v>
      </c>
      <c r="AC1633" s="1" t="s">
        <v>50</v>
      </c>
      <c r="AD1633" s="1">
        <v>2</v>
      </c>
      <c r="AE1633">
        <v>0.1514626</v>
      </c>
      <c r="AF1633" s="1">
        <v>2.5130108999999998</v>
      </c>
      <c r="AG1633" s="1" t="s">
        <v>49</v>
      </c>
    </row>
    <row r="1634" spans="1:37" x14ac:dyDescent="0.25">
      <c r="A1634" t="s">
        <v>563</v>
      </c>
      <c r="B1634">
        <v>1008806</v>
      </c>
      <c r="C1634">
        <v>2015</v>
      </c>
      <c r="D1634" t="s">
        <v>43</v>
      </c>
      <c r="E1634" t="s">
        <v>44</v>
      </c>
      <c r="F1634" t="s">
        <v>45</v>
      </c>
      <c r="G1634" s="1" t="s">
        <v>969</v>
      </c>
      <c r="I1634" s="1" t="s">
        <v>62</v>
      </c>
      <c r="K1634" t="s">
        <v>49</v>
      </c>
      <c r="L1634" s="1">
        <v>759459.4</v>
      </c>
      <c r="M1634">
        <v>118.81840800000001</v>
      </c>
      <c r="N1634">
        <v>32.798507499999999</v>
      </c>
      <c r="O1634">
        <v>38.200000000000003</v>
      </c>
      <c r="P1634">
        <v>0</v>
      </c>
      <c r="Q1634">
        <v>0</v>
      </c>
      <c r="R1634">
        <v>0.01</v>
      </c>
      <c r="S1634">
        <v>0.01</v>
      </c>
      <c r="T1634" s="1">
        <v>67</v>
      </c>
      <c r="U1634" s="1">
        <v>392</v>
      </c>
      <c r="V1634" s="1">
        <v>0</v>
      </c>
      <c r="W1634" s="1" t="s">
        <v>49</v>
      </c>
      <c r="AC1634" s="1" t="s">
        <v>50</v>
      </c>
      <c r="AD1634" s="1">
        <v>160</v>
      </c>
      <c r="AE1634">
        <v>3.4292139000000001</v>
      </c>
      <c r="AF1634" s="1">
        <v>47.637201699999999</v>
      </c>
      <c r="AG1634" s="1" t="s">
        <v>50</v>
      </c>
      <c r="AH1634" s="1">
        <v>232</v>
      </c>
      <c r="AI1634">
        <v>3738.6573411999998</v>
      </c>
      <c r="AJ1634" s="1">
        <v>16.574323199999998</v>
      </c>
      <c r="AK1634">
        <v>7.0803999999999997E-3</v>
      </c>
    </row>
    <row r="1635" spans="1:37" x14ac:dyDescent="0.25">
      <c r="A1635" t="s">
        <v>957</v>
      </c>
      <c r="B1635">
        <v>1011752</v>
      </c>
      <c r="C1635">
        <v>2015</v>
      </c>
      <c r="D1635" t="s">
        <v>43</v>
      </c>
      <c r="E1635" t="s">
        <v>44</v>
      </c>
      <c r="F1635" t="s">
        <v>45</v>
      </c>
      <c r="G1635" s="1" t="s">
        <v>969</v>
      </c>
      <c r="I1635" s="1" t="s">
        <v>62</v>
      </c>
      <c r="K1635" t="s">
        <v>49</v>
      </c>
      <c r="L1635" s="1">
        <v>169779.59</v>
      </c>
      <c r="M1635">
        <v>60</v>
      </c>
      <c r="N1635">
        <v>0</v>
      </c>
      <c r="O1635">
        <v>41.805</v>
      </c>
      <c r="P1635">
        <v>1.7899999999999999E-3</v>
      </c>
      <c r="Q1635">
        <v>7.5999999999999998E-2</v>
      </c>
      <c r="R1635">
        <v>0.66583999999999999</v>
      </c>
      <c r="S1635">
        <v>0.80796999999999997</v>
      </c>
      <c r="T1635" s="1">
        <v>20</v>
      </c>
      <c r="U1635" s="1">
        <v>20</v>
      </c>
      <c r="V1635" s="1">
        <v>0</v>
      </c>
      <c r="W1635" s="1" t="s">
        <v>49</v>
      </c>
      <c r="AC1635" s="1" t="s">
        <v>50</v>
      </c>
      <c r="AD1635" s="1">
        <v>20</v>
      </c>
      <c r="AE1635">
        <v>0.6452812</v>
      </c>
      <c r="AF1635" s="1">
        <v>3.7698665</v>
      </c>
      <c r="AG1635" s="1" t="s">
        <v>49</v>
      </c>
    </row>
    <row r="1636" spans="1:37" x14ac:dyDescent="0.25">
      <c r="A1636" t="s">
        <v>563</v>
      </c>
      <c r="B1636">
        <v>1008806</v>
      </c>
      <c r="C1636">
        <v>2015</v>
      </c>
      <c r="D1636" t="s">
        <v>43</v>
      </c>
      <c r="E1636" t="s">
        <v>44</v>
      </c>
      <c r="F1636" t="s">
        <v>45</v>
      </c>
      <c r="G1636" s="1" t="s">
        <v>970</v>
      </c>
      <c r="I1636" s="1" t="s">
        <v>62</v>
      </c>
      <c r="K1636" t="s">
        <v>49</v>
      </c>
      <c r="L1636" s="1">
        <v>25834.9</v>
      </c>
      <c r="M1636">
        <v>91.875</v>
      </c>
      <c r="N1636">
        <v>16.25</v>
      </c>
      <c r="O1636">
        <v>27.9</v>
      </c>
      <c r="P1636">
        <v>0</v>
      </c>
      <c r="Q1636">
        <v>0</v>
      </c>
      <c r="R1636">
        <v>0.01</v>
      </c>
      <c r="S1636">
        <v>0.01</v>
      </c>
      <c r="T1636" s="1">
        <v>4</v>
      </c>
      <c r="U1636" s="1">
        <v>28</v>
      </c>
      <c r="V1636" s="1">
        <v>0</v>
      </c>
      <c r="W1636" s="1" t="s">
        <v>49</v>
      </c>
      <c r="AC1636" s="1" t="s">
        <v>50</v>
      </c>
      <c r="AD1636" s="1">
        <v>28</v>
      </c>
      <c r="AE1636">
        <v>0.27094390000000002</v>
      </c>
      <c r="AF1636" s="1">
        <v>0.95219670000000001</v>
      </c>
      <c r="AG1636" s="1" t="s">
        <v>49</v>
      </c>
    </row>
    <row r="1637" spans="1:37" x14ac:dyDescent="0.25">
      <c r="A1637" t="s">
        <v>949</v>
      </c>
      <c r="B1637">
        <v>1009143</v>
      </c>
      <c r="C1637">
        <v>2015</v>
      </c>
      <c r="D1637" t="s">
        <v>43</v>
      </c>
      <c r="E1637" t="s">
        <v>44</v>
      </c>
      <c r="F1637" t="s">
        <v>45</v>
      </c>
      <c r="G1637" s="1" t="s">
        <v>971</v>
      </c>
      <c r="I1637" s="1" t="s">
        <v>62</v>
      </c>
      <c r="K1637" t="s">
        <v>49</v>
      </c>
      <c r="L1637" s="1">
        <v>141001.4345</v>
      </c>
      <c r="M1637">
        <v>50</v>
      </c>
      <c r="N1637">
        <v>44.7</v>
      </c>
      <c r="O1637">
        <v>41.502000000000002</v>
      </c>
      <c r="P1637">
        <v>1.5429999999999999E-2</v>
      </c>
      <c r="Q1637">
        <v>1.5429999999999999E-2</v>
      </c>
      <c r="R1637">
        <v>3.3790000000000001E-2</v>
      </c>
      <c r="S1637">
        <v>3.3790000000000001E-2</v>
      </c>
      <c r="T1637" s="1">
        <v>159</v>
      </c>
      <c r="U1637" s="1">
        <v>29</v>
      </c>
      <c r="V1637" s="1">
        <v>0</v>
      </c>
      <c r="W1637" s="1" t="s">
        <v>49</v>
      </c>
      <c r="AC1637" s="1" t="s">
        <v>49</v>
      </c>
      <c r="AG1637" s="1" t="s">
        <v>49</v>
      </c>
    </row>
    <row r="1638" spans="1:37" x14ac:dyDescent="0.25">
      <c r="A1638" t="s">
        <v>549</v>
      </c>
      <c r="B1638">
        <v>1007475</v>
      </c>
      <c r="C1638">
        <v>2015</v>
      </c>
      <c r="D1638" t="s">
        <v>43</v>
      </c>
      <c r="E1638" t="s">
        <v>44</v>
      </c>
      <c r="F1638" t="s">
        <v>45</v>
      </c>
      <c r="G1638" s="1" t="s">
        <v>972</v>
      </c>
      <c r="I1638" s="1" t="s">
        <v>47</v>
      </c>
      <c r="J1638" t="s">
        <v>551</v>
      </c>
      <c r="K1638" t="s">
        <v>49</v>
      </c>
      <c r="L1638" s="1">
        <v>15899.18</v>
      </c>
      <c r="M1638">
        <v>140</v>
      </c>
      <c r="N1638">
        <v>45</v>
      </c>
      <c r="O1638">
        <v>47</v>
      </c>
      <c r="P1638">
        <v>4.1000000000000003E-3</v>
      </c>
      <c r="Q1638">
        <v>4.1000000000000003E-3</v>
      </c>
      <c r="R1638">
        <v>0.128</v>
      </c>
      <c r="S1638">
        <v>0.128</v>
      </c>
      <c r="T1638" s="1">
        <v>2</v>
      </c>
      <c r="U1638" s="1">
        <v>7</v>
      </c>
      <c r="V1638" s="1">
        <v>3</v>
      </c>
      <c r="W1638" s="1" t="s">
        <v>49</v>
      </c>
      <c r="AC1638" s="1" t="s">
        <v>49</v>
      </c>
      <c r="AG1638" s="1" t="s">
        <v>50</v>
      </c>
      <c r="AH1638" s="1">
        <v>7</v>
      </c>
      <c r="AI1638">
        <v>153.5668</v>
      </c>
      <c r="AJ1638" s="1">
        <v>0.12740000000000001</v>
      </c>
      <c r="AK1638">
        <v>1E-4</v>
      </c>
    </row>
    <row r="1639" spans="1:37" x14ac:dyDescent="0.25">
      <c r="A1639" t="s">
        <v>564</v>
      </c>
      <c r="B1639">
        <v>1010701</v>
      </c>
      <c r="C1639">
        <v>2015</v>
      </c>
      <c r="D1639" t="s">
        <v>43</v>
      </c>
      <c r="E1639" t="s">
        <v>44</v>
      </c>
      <c r="F1639" t="s">
        <v>45</v>
      </c>
      <c r="G1639" s="1" t="s">
        <v>972</v>
      </c>
      <c r="I1639" s="1" t="s">
        <v>62</v>
      </c>
      <c r="K1639" t="s">
        <v>49</v>
      </c>
      <c r="L1639" s="1">
        <v>6826.65</v>
      </c>
      <c r="M1639">
        <v>149</v>
      </c>
      <c r="N1639">
        <v>32</v>
      </c>
      <c r="O1639">
        <v>38</v>
      </c>
      <c r="P1639">
        <v>2E-3</v>
      </c>
      <c r="Q1639">
        <v>8.9999999999999993E-3</v>
      </c>
      <c r="R1639">
        <v>0.6</v>
      </c>
      <c r="S1639">
        <v>0.9</v>
      </c>
      <c r="T1639" s="1">
        <v>1</v>
      </c>
      <c r="U1639" s="1">
        <v>3</v>
      </c>
      <c r="V1639" s="1">
        <v>0</v>
      </c>
      <c r="W1639" s="1" t="s">
        <v>49</v>
      </c>
      <c r="AC1639" s="1" t="s">
        <v>50</v>
      </c>
      <c r="AD1639" s="1">
        <v>3</v>
      </c>
      <c r="AE1639">
        <v>3.4</v>
      </c>
      <c r="AF1639" s="1">
        <v>607.91</v>
      </c>
      <c r="AG1639" s="1" t="s">
        <v>49</v>
      </c>
    </row>
    <row r="1640" spans="1:37" x14ac:dyDescent="0.25">
      <c r="A1640" t="s">
        <v>966</v>
      </c>
      <c r="B1640">
        <v>1009845</v>
      </c>
      <c r="C1640">
        <v>2015</v>
      </c>
      <c r="D1640" t="s">
        <v>43</v>
      </c>
      <c r="E1640" t="s">
        <v>44</v>
      </c>
      <c r="F1640" t="s">
        <v>45</v>
      </c>
      <c r="G1640" s="1" t="s">
        <v>973</v>
      </c>
      <c r="I1640" s="1" t="s">
        <v>62</v>
      </c>
      <c r="K1640" t="s">
        <v>49</v>
      </c>
      <c r="L1640" s="1">
        <v>4202.8289999999997</v>
      </c>
      <c r="M1640">
        <v>71</v>
      </c>
      <c r="N1640">
        <v>30</v>
      </c>
      <c r="O1640">
        <v>51.18</v>
      </c>
      <c r="P1640">
        <v>4.9639999999999997E-3</v>
      </c>
      <c r="Q1640">
        <v>4.9639999999999997E-3</v>
      </c>
      <c r="R1640">
        <v>0.27906900000000001</v>
      </c>
      <c r="S1640">
        <v>0.27906900000000001</v>
      </c>
      <c r="T1640" s="1">
        <v>2</v>
      </c>
      <c r="U1640" s="1">
        <v>2</v>
      </c>
      <c r="V1640" s="1">
        <v>0</v>
      </c>
      <c r="W1640" s="1" t="s">
        <v>49</v>
      </c>
      <c r="AC1640" s="1" t="s">
        <v>50</v>
      </c>
      <c r="AD1640" s="1">
        <v>2</v>
      </c>
      <c r="AE1640">
        <v>0</v>
      </c>
      <c r="AF1640" s="1">
        <v>0.34</v>
      </c>
      <c r="AG1640" s="1" t="s">
        <v>49</v>
      </c>
    </row>
    <row r="1641" spans="1:37" x14ac:dyDescent="0.25">
      <c r="A1641" t="s">
        <v>557</v>
      </c>
      <c r="B1641">
        <v>1008530</v>
      </c>
      <c r="C1641">
        <v>2015</v>
      </c>
      <c r="D1641" t="s">
        <v>43</v>
      </c>
      <c r="E1641" t="s">
        <v>44</v>
      </c>
      <c r="F1641" t="s">
        <v>45</v>
      </c>
      <c r="G1641" s="1" t="s">
        <v>973</v>
      </c>
      <c r="I1641" s="1" t="s">
        <v>47</v>
      </c>
      <c r="J1641" t="s">
        <v>86</v>
      </c>
      <c r="K1641" t="s">
        <v>49</v>
      </c>
      <c r="L1641" s="1">
        <v>3673.14</v>
      </c>
      <c r="M1641">
        <v>60</v>
      </c>
      <c r="N1641">
        <v>30</v>
      </c>
      <c r="O1641">
        <v>44.41</v>
      </c>
      <c r="P1641">
        <v>1.9599999999999999E-3</v>
      </c>
      <c r="Q1641">
        <v>1.9599999999999999E-3</v>
      </c>
      <c r="R1641">
        <v>0.34242</v>
      </c>
      <c r="S1641">
        <v>0.34242</v>
      </c>
      <c r="T1641" s="1">
        <v>1</v>
      </c>
      <c r="U1641" s="1">
        <v>4</v>
      </c>
      <c r="V1641" s="1">
        <v>0</v>
      </c>
      <c r="W1641" s="1" t="s">
        <v>49</v>
      </c>
      <c r="AC1641" s="1" t="s">
        <v>50</v>
      </c>
      <c r="AD1641" s="1">
        <v>4</v>
      </c>
      <c r="AE1641">
        <v>6.7600000000000004E-3</v>
      </c>
      <c r="AF1641" s="1">
        <v>0.43137999999999999</v>
      </c>
      <c r="AG1641" s="1" t="s">
        <v>49</v>
      </c>
    </row>
    <row r="1642" spans="1:37" x14ac:dyDescent="0.25">
      <c r="A1642" t="s">
        <v>563</v>
      </c>
      <c r="B1642">
        <v>1008806</v>
      </c>
      <c r="C1642">
        <v>2015</v>
      </c>
      <c r="D1642" t="s">
        <v>43</v>
      </c>
      <c r="E1642" t="s">
        <v>44</v>
      </c>
      <c r="F1642" t="s">
        <v>45</v>
      </c>
      <c r="G1642" s="1" t="s">
        <v>973</v>
      </c>
      <c r="I1642" s="1" t="s">
        <v>62</v>
      </c>
      <c r="K1642" t="s">
        <v>49</v>
      </c>
      <c r="L1642" s="1">
        <v>40992.9</v>
      </c>
      <c r="M1642">
        <v>50.5</v>
      </c>
      <c r="N1642">
        <v>35</v>
      </c>
      <c r="O1642">
        <v>29.4</v>
      </c>
      <c r="P1642">
        <v>0</v>
      </c>
      <c r="Q1642">
        <v>0</v>
      </c>
      <c r="R1642">
        <v>0.01</v>
      </c>
      <c r="S1642">
        <v>0.01</v>
      </c>
      <c r="T1642" s="1">
        <v>2</v>
      </c>
      <c r="U1642" s="1">
        <v>10</v>
      </c>
      <c r="V1642" s="1">
        <v>0</v>
      </c>
      <c r="W1642" s="1" t="s">
        <v>49</v>
      </c>
      <c r="AC1642" s="1" t="s">
        <v>50</v>
      </c>
      <c r="AD1642" s="1">
        <v>0</v>
      </c>
      <c r="AE1642">
        <v>0</v>
      </c>
      <c r="AF1642" s="1">
        <v>2.3722973999999999</v>
      </c>
      <c r="AG1642" s="1" t="s">
        <v>50</v>
      </c>
      <c r="AH1642" s="1">
        <v>10</v>
      </c>
      <c r="AI1642">
        <v>300.56753029999999</v>
      </c>
      <c r="AJ1642" s="1">
        <v>1.8019346999999999</v>
      </c>
      <c r="AK1642">
        <v>6.4429999999999999E-4</v>
      </c>
    </row>
    <row r="1643" spans="1:37" x14ac:dyDescent="0.25">
      <c r="A1643" t="s">
        <v>561</v>
      </c>
      <c r="B1643">
        <v>1012024</v>
      </c>
      <c r="C1643">
        <v>2015</v>
      </c>
      <c r="D1643" t="s">
        <v>43</v>
      </c>
      <c r="E1643" t="s">
        <v>44</v>
      </c>
      <c r="F1643" t="s">
        <v>45</v>
      </c>
      <c r="G1643" s="1" t="s">
        <v>973</v>
      </c>
      <c r="I1643" s="1" t="s">
        <v>47</v>
      </c>
      <c r="J1643" t="s">
        <v>555</v>
      </c>
      <c r="K1643" t="s">
        <v>49</v>
      </c>
      <c r="L1643" s="1">
        <v>38611.676698800002</v>
      </c>
      <c r="M1643">
        <v>80</v>
      </c>
      <c r="N1643">
        <v>35</v>
      </c>
      <c r="O1643">
        <v>36.221276600000003</v>
      </c>
      <c r="P1643">
        <v>6.3683000000000003E-3</v>
      </c>
      <c r="Q1643">
        <v>6.3683000000000003E-3</v>
      </c>
      <c r="R1643">
        <v>0.84115329999999999</v>
      </c>
      <c r="S1643">
        <v>0.84115329999999999</v>
      </c>
      <c r="T1643" s="1">
        <v>38</v>
      </c>
      <c r="U1643" s="1">
        <v>76</v>
      </c>
      <c r="V1643" s="1">
        <v>0</v>
      </c>
      <c r="W1643" s="1" t="s">
        <v>49</v>
      </c>
      <c r="AC1643" s="1" t="s">
        <v>50</v>
      </c>
      <c r="AD1643" s="1">
        <v>76</v>
      </c>
      <c r="AE1643">
        <v>0.27962700000000001</v>
      </c>
      <c r="AF1643" s="1">
        <v>8.7217506999999994</v>
      </c>
      <c r="AG1643" s="1" t="s">
        <v>49</v>
      </c>
    </row>
    <row r="1644" spans="1:37" x14ac:dyDescent="0.25">
      <c r="A1644" t="s">
        <v>547</v>
      </c>
      <c r="B1644">
        <v>1009274</v>
      </c>
      <c r="C1644">
        <v>2015</v>
      </c>
      <c r="D1644" t="s">
        <v>43</v>
      </c>
      <c r="E1644" t="s">
        <v>44</v>
      </c>
      <c r="F1644" t="s">
        <v>45</v>
      </c>
      <c r="G1644" s="1" t="s">
        <v>974</v>
      </c>
      <c r="I1644" s="1" t="s">
        <v>47</v>
      </c>
      <c r="J1644" t="s">
        <v>86</v>
      </c>
      <c r="K1644" t="s">
        <v>49</v>
      </c>
      <c r="L1644" s="1">
        <v>29761.93</v>
      </c>
      <c r="M1644">
        <v>80</v>
      </c>
      <c r="N1644">
        <v>30</v>
      </c>
      <c r="O1644">
        <v>25</v>
      </c>
      <c r="P1644">
        <v>1.22484E-2</v>
      </c>
      <c r="Q1644">
        <v>1.22484E-2</v>
      </c>
      <c r="R1644">
        <v>0.46700180000000002</v>
      </c>
      <c r="S1644">
        <v>0.46700180000000002</v>
      </c>
      <c r="T1644" s="1">
        <v>7</v>
      </c>
      <c r="U1644" s="1">
        <v>4</v>
      </c>
      <c r="V1644" s="1">
        <v>0</v>
      </c>
      <c r="W1644" s="1" t="s">
        <v>49</v>
      </c>
      <c r="AC1644" s="1" t="s">
        <v>50</v>
      </c>
      <c r="AD1644" s="1">
        <v>4</v>
      </c>
      <c r="AE1644">
        <v>0.20483999999999999</v>
      </c>
      <c r="AF1644" s="1">
        <v>2.8509899999999999</v>
      </c>
      <c r="AG1644" s="1" t="s">
        <v>49</v>
      </c>
    </row>
    <row r="1645" spans="1:37" x14ac:dyDescent="0.25">
      <c r="A1645" t="s">
        <v>559</v>
      </c>
      <c r="B1645">
        <v>1010258</v>
      </c>
      <c r="C1645">
        <v>2015</v>
      </c>
      <c r="D1645" t="s">
        <v>43</v>
      </c>
      <c r="E1645" t="s">
        <v>44</v>
      </c>
      <c r="F1645" t="s">
        <v>45</v>
      </c>
      <c r="G1645" s="1" t="s">
        <v>975</v>
      </c>
      <c r="I1645" s="1" t="s">
        <v>47</v>
      </c>
      <c r="J1645" t="s">
        <v>48</v>
      </c>
      <c r="K1645" t="s">
        <v>49</v>
      </c>
      <c r="L1645" s="1">
        <v>6320.2</v>
      </c>
      <c r="M1645">
        <v>60</v>
      </c>
      <c r="N1645">
        <v>100</v>
      </c>
      <c r="O1645">
        <v>52</v>
      </c>
      <c r="P1645">
        <v>5.0980000000000001E-3</v>
      </c>
      <c r="Q1645">
        <v>5.0980000000000001E-3</v>
      </c>
      <c r="R1645">
        <v>0.82311999999999996</v>
      </c>
      <c r="S1645">
        <v>0.82311999999999996</v>
      </c>
      <c r="T1645" s="1">
        <v>1</v>
      </c>
      <c r="U1645" s="1">
        <v>5</v>
      </c>
      <c r="V1645" s="1">
        <v>0</v>
      </c>
      <c r="W1645" s="1" t="s">
        <v>49</v>
      </c>
      <c r="AC1645" s="1" t="s">
        <v>50</v>
      </c>
      <c r="AD1645" s="1">
        <v>5</v>
      </c>
      <c r="AE1645">
        <v>4.6742899999999997E-2</v>
      </c>
      <c r="AF1645" s="1">
        <v>2.7548300999999999</v>
      </c>
      <c r="AG1645" s="1" t="s">
        <v>49</v>
      </c>
    </row>
    <row r="1646" spans="1:37" x14ac:dyDescent="0.25">
      <c r="A1646" t="s">
        <v>559</v>
      </c>
      <c r="B1646">
        <v>1010258</v>
      </c>
      <c r="C1646">
        <v>2015</v>
      </c>
      <c r="D1646" t="s">
        <v>43</v>
      </c>
      <c r="E1646" t="s">
        <v>44</v>
      </c>
      <c r="F1646" t="s">
        <v>45</v>
      </c>
      <c r="G1646" s="1" t="s">
        <v>975</v>
      </c>
      <c r="I1646" s="1" t="s">
        <v>62</v>
      </c>
      <c r="K1646" t="s">
        <v>49</v>
      </c>
      <c r="L1646" s="1">
        <v>1372319.3</v>
      </c>
      <c r="M1646">
        <v>60</v>
      </c>
      <c r="N1646">
        <v>100</v>
      </c>
      <c r="O1646">
        <v>47.1</v>
      </c>
      <c r="P1646">
        <v>3.4529999999999999E-3</v>
      </c>
      <c r="Q1646">
        <v>1.9550000000000001E-2</v>
      </c>
      <c r="R1646">
        <v>0.65407999999999999</v>
      </c>
      <c r="S1646">
        <v>0.85127699999999995</v>
      </c>
      <c r="T1646" s="1">
        <v>60</v>
      </c>
      <c r="U1646" s="1">
        <v>293</v>
      </c>
      <c r="V1646" s="1">
        <v>0</v>
      </c>
      <c r="W1646" s="1" t="s">
        <v>49</v>
      </c>
      <c r="AC1646" s="1" t="s">
        <v>50</v>
      </c>
      <c r="AD1646" s="1">
        <v>241</v>
      </c>
      <c r="AE1646">
        <v>6.6603205000000001</v>
      </c>
      <c r="AF1646" s="1">
        <v>307.19458329999998</v>
      </c>
      <c r="AG1646" s="1" t="s">
        <v>50</v>
      </c>
      <c r="AH1646" s="1">
        <v>52</v>
      </c>
      <c r="AI1646">
        <v>218.55555989999999</v>
      </c>
      <c r="AJ1646" s="1">
        <v>1.6281007000000001</v>
      </c>
      <c r="AK1646">
        <v>5.2360000000000004E-4</v>
      </c>
    </row>
    <row r="1647" spans="1:37" x14ac:dyDescent="0.25">
      <c r="A1647" t="s">
        <v>554</v>
      </c>
      <c r="B1647">
        <v>1009265</v>
      </c>
      <c r="C1647">
        <v>2015</v>
      </c>
      <c r="D1647" t="s">
        <v>43</v>
      </c>
      <c r="E1647" t="s">
        <v>44</v>
      </c>
      <c r="F1647" t="s">
        <v>45</v>
      </c>
      <c r="G1647" s="1" t="s">
        <v>975</v>
      </c>
      <c r="I1647" s="1" t="s">
        <v>47</v>
      </c>
      <c r="J1647" t="s">
        <v>555</v>
      </c>
      <c r="K1647" t="s">
        <v>49</v>
      </c>
      <c r="L1647" s="1">
        <v>16202.66</v>
      </c>
      <c r="M1647">
        <v>71.3</v>
      </c>
      <c r="N1647">
        <v>77.099999999999994</v>
      </c>
      <c r="O1647">
        <v>40.700000000000003</v>
      </c>
      <c r="P1647">
        <v>2.1800000000000001E-3</v>
      </c>
      <c r="Q1647">
        <v>6.1700000000000001E-3</v>
      </c>
      <c r="R1647">
        <v>0.73711000000000004</v>
      </c>
      <c r="S1647">
        <v>0.86148000000000002</v>
      </c>
      <c r="T1647" s="1">
        <v>2</v>
      </c>
      <c r="U1647" s="1">
        <v>4</v>
      </c>
      <c r="V1647" s="1">
        <v>0</v>
      </c>
      <c r="W1647" s="1" t="s">
        <v>49</v>
      </c>
      <c r="AC1647" s="1" t="s">
        <v>50</v>
      </c>
      <c r="AD1647" s="1">
        <v>4</v>
      </c>
      <c r="AE1647">
        <v>0.55071270000000005</v>
      </c>
      <c r="AF1647" s="1">
        <v>9.1372210000000003</v>
      </c>
      <c r="AG1647" s="1" t="s">
        <v>49</v>
      </c>
    </row>
    <row r="1648" spans="1:37" x14ac:dyDescent="0.25">
      <c r="A1648" t="s">
        <v>557</v>
      </c>
      <c r="B1648">
        <v>1008530</v>
      </c>
      <c r="C1648">
        <v>2015</v>
      </c>
      <c r="D1648" t="s">
        <v>43</v>
      </c>
      <c r="E1648" t="s">
        <v>44</v>
      </c>
      <c r="F1648" t="s">
        <v>45</v>
      </c>
      <c r="G1648" s="1" t="s">
        <v>975</v>
      </c>
      <c r="I1648" s="1" t="s">
        <v>47</v>
      </c>
      <c r="J1648" t="s">
        <v>86</v>
      </c>
      <c r="K1648" t="s">
        <v>49</v>
      </c>
      <c r="L1648" s="1">
        <v>141791.15</v>
      </c>
      <c r="M1648">
        <v>98.5</v>
      </c>
      <c r="N1648">
        <v>31.94</v>
      </c>
      <c r="O1648">
        <v>48.73</v>
      </c>
      <c r="P1648">
        <v>1.65E-3</v>
      </c>
      <c r="Q1648">
        <v>5.8319999999999997E-2</v>
      </c>
      <c r="R1648">
        <v>0.14129</v>
      </c>
      <c r="S1648">
        <v>0.64846999999999999</v>
      </c>
      <c r="T1648" s="1">
        <v>16</v>
      </c>
      <c r="U1648" s="1">
        <v>50</v>
      </c>
      <c r="V1648" s="1">
        <v>0</v>
      </c>
      <c r="W1648" s="1" t="s">
        <v>49</v>
      </c>
      <c r="AC1648" s="1" t="s">
        <v>50</v>
      </c>
      <c r="AD1648" s="1">
        <v>4</v>
      </c>
      <c r="AE1648">
        <v>7.7600000000000004E-3</v>
      </c>
      <c r="AF1648" s="1">
        <v>0.49508000000000002</v>
      </c>
      <c r="AG1648" s="1" t="s">
        <v>50</v>
      </c>
      <c r="AH1648" s="1">
        <v>46</v>
      </c>
      <c r="AI1648">
        <v>450.73860000000002</v>
      </c>
      <c r="AJ1648" s="1">
        <v>0.32373000000000002</v>
      </c>
      <c r="AK1648">
        <v>4.4000000000000002E-4</v>
      </c>
    </row>
    <row r="1649" spans="1:37" x14ac:dyDescent="0.25">
      <c r="A1649" t="s">
        <v>549</v>
      </c>
      <c r="B1649">
        <v>1007475</v>
      </c>
      <c r="C1649">
        <v>2015</v>
      </c>
      <c r="D1649" t="s">
        <v>43</v>
      </c>
      <c r="E1649" t="s">
        <v>44</v>
      </c>
      <c r="F1649" t="s">
        <v>45</v>
      </c>
      <c r="G1649" s="1" t="s">
        <v>975</v>
      </c>
      <c r="I1649" s="1" t="s">
        <v>47</v>
      </c>
      <c r="J1649" t="s">
        <v>551</v>
      </c>
      <c r="K1649" t="s">
        <v>49</v>
      </c>
      <c r="L1649" s="1">
        <v>67666.95</v>
      </c>
      <c r="M1649">
        <v>118</v>
      </c>
      <c r="N1649">
        <v>95</v>
      </c>
      <c r="O1649">
        <v>42</v>
      </c>
      <c r="P1649">
        <v>0</v>
      </c>
      <c r="Q1649">
        <v>0</v>
      </c>
      <c r="R1649">
        <v>0.2802</v>
      </c>
      <c r="S1649">
        <v>0.2802</v>
      </c>
      <c r="T1649" s="1">
        <v>2</v>
      </c>
      <c r="U1649" s="1">
        <v>8</v>
      </c>
      <c r="V1649" s="1">
        <v>0</v>
      </c>
      <c r="W1649" s="1" t="s">
        <v>49</v>
      </c>
      <c r="AC1649" s="1" t="s">
        <v>49</v>
      </c>
      <c r="AG1649" s="1" t="s">
        <v>50</v>
      </c>
      <c r="AH1649" s="1">
        <v>8</v>
      </c>
      <c r="AI1649">
        <v>340.10109999999997</v>
      </c>
      <c r="AJ1649" s="1">
        <v>0.79059999999999997</v>
      </c>
      <c r="AK1649">
        <v>4.0000000000000002E-4</v>
      </c>
    </row>
    <row r="1650" spans="1:37" x14ac:dyDescent="0.25">
      <c r="A1650" t="s">
        <v>558</v>
      </c>
      <c r="B1650">
        <v>1008321</v>
      </c>
      <c r="C1650">
        <v>2015</v>
      </c>
      <c r="D1650" t="s">
        <v>43</v>
      </c>
      <c r="E1650" t="s">
        <v>44</v>
      </c>
      <c r="F1650" t="s">
        <v>45</v>
      </c>
      <c r="G1650" s="1" t="s">
        <v>975</v>
      </c>
      <c r="I1650" s="1" t="s">
        <v>47</v>
      </c>
      <c r="J1650" t="s">
        <v>86</v>
      </c>
      <c r="K1650" t="s">
        <v>49</v>
      </c>
      <c r="L1650" s="1">
        <v>49829.254000000001</v>
      </c>
      <c r="M1650">
        <v>78.55</v>
      </c>
      <c r="N1650">
        <v>182.03</v>
      </c>
      <c r="O1650">
        <v>45.5</v>
      </c>
      <c r="P1650">
        <v>1E-3</v>
      </c>
      <c r="Q1650">
        <v>1.2E-2</v>
      </c>
      <c r="R1650">
        <v>0.33</v>
      </c>
      <c r="S1650">
        <v>0.60499999999999998</v>
      </c>
      <c r="T1650" s="1">
        <v>4</v>
      </c>
      <c r="U1650" s="1">
        <v>15</v>
      </c>
      <c r="V1650" s="1">
        <v>0</v>
      </c>
      <c r="W1650" s="1" t="s">
        <v>49</v>
      </c>
      <c r="AC1650" s="1" t="s">
        <v>50</v>
      </c>
      <c r="AD1650" s="1">
        <v>6</v>
      </c>
      <c r="AE1650">
        <v>0.1</v>
      </c>
      <c r="AF1650" s="1">
        <v>1.9</v>
      </c>
      <c r="AG1650" s="1" t="s">
        <v>50</v>
      </c>
      <c r="AH1650" s="1">
        <v>9</v>
      </c>
      <c r="AI1650">
        <v>1099.2</v>
      </c>
      <c r="AJ1650" s="1">
        <v>1.1000000000000001</v>
      </c>
      <c r="AK1650">
        <v>0</v>
      </c>
    </row>
    <row r="1651" spans="1:37" x14ac:dyDescent="0.25">
      <c r="A1651" t="s">
        <v>600</v>
      </c>
      <c r="B1651">
        <v>1008287</v>
      </c>
      <c r="C1651">
        <v>2015</v>
      </c>
      <c r="D1651" t="s">
        <v>43</v>
      </c>
      <c r="E1651" t="s">
        <v>44</v>
      </c>
      <c r="F1651" t="s">
        <v>45</v>
      </c>
      <c r="G1651" s="1" t="s">
        <v>975</v>
      </c>
      <c r="I1651" s="1" t="s">
        <v>47</v>
      </c>
      <c r="J1651" t="s">
        <v>86</v>
      </c>
      <c r="K1651" t="s">
        <v>49</v>
      </c>
      <c r="L1651" s="1">
        <v>44409.79</v>
      </c>
      <c r="M1651">
        <v>60</v>
      </c>
      <c r="N1651">
        <v>55</v>
      </c>
      <c r="O1651">
        <v>37.42</v>
      </c>
      <c r="P1651">
        <v>1.6999999999999999E-3</v>
      </c>
      <c r="Q1651">
        <v>1.6999999999999999E-3</v>
      </c>
      <c r="R1651">
        <v>8.0159999999999995E-2</v>
      </c>
      <c r="S1651">
        <v>8.0159999999999995E-2</v>
      </c>
      <c r="T1651" s="1">
        <v>2</v>
      </c>
      <c r="U1651" s="1">
        <v>9</v>
      </c>
      <c r="V1651" s="1">
        <v>0</v>
      </c>
      <c r="W1651" s="1" t="s">
        <v>49</v>
      </c>
      <c r="AC1651" s="1" t="s">
        <v>49</v>
      </c>
      <c r="AG1651" s="1" t="s">
        <v>50</v>
      </c>
      <c r="AH1651" s="1">
        <v>9</v>
      </c>
      <c r="AI1651">
        <v>0</v>
      </c>
      <c r="AJ1651" s="1">
        <v>0</v>
      </c>
      <c r="AK1651">
        <v>4.0999999999999999E-4</v>
      </c>
    </row>
    <row r="1652" spans="1:37" x14ac:dyDescent="0.25">
      <c r="A1652" t="s">
        <v>612</v>
      </c>
      <c r="B1652">
        <v>1009547</v>
      </c>
      <c r="C1652">
        <v>2015</v>
      </c>
      <c r="D1652" t="s">
        <v>43</v>
      </c>
      <c r="E1652" t="s">
        <v>44</v>
      </c>
      <c r="F1652" t="s">
        <v>45</v>
      </c>
      <c r="G1652" s="1" t="s">
        <v>975</v>
      </c>
      <c r="I1652" s="1" t="s">
        <v>47</v>
      </c>
      <c r="J1652" t="s">
        <v>131</v>
      </c>
      <c r="K1652" t="s">
        <v>49</v>
      </c>
      <c r="L1652" s="1">
        <v>175494</v>
      </c>
      <c r="M1652">
        <v>126.1428571</v>
      </c>
      <c r="N1652">
        <v>31.116071399999999</v>
      </c>
      <c r="O1652">
        <v>45.904285700000003</v>
      </c>
      <c r="P1652">
        <v>0</v>
      </c>
      <c r="Q1652">
        <v>2.1228899999999998E-2</v>
      </c>
      <c r="R1652">
        <v>5.3060700000000002E-2</v>
      </c>
      <c r="S1652">
        <v>0.53896120000000003</v>
      </c>
      <c r="T1652" s="1">
        <v>28</v>
      </c>
      <c r="U1652" s="1">
        <v>60</v>
      </c>
      <c r="V1652" s="1">
        <v>0</v>
      </c>
      <c r="W1652" s="1" t="s">
        <v>49</v>
      </c>
      <c r="AC1652" s="1" t="s">
        <v>50</v>
      </c>
      <c r="AD1652" s="1">
        <v>25</v>
      </c>
      <c r="AE1652">
        <v>0.36438379999999998</v>
      </c>
      <c r="AF1652" s="1">
        <v>2.7737482</v>
      </c>
      <c r="AG1652" s="1" t="s">
        <v>50</v>
      </c>
      <c r="AH1652" s="1">
        <v>35</v>
      </c>
      <c r="AI1652">
        <v>130.5914291</v>
      </c>
      <c r="AJ1652" s="1">
        <v>7.3786000000000004E-2</v>
      </c>
      <c r="AK1652">
        <v>2.1770000000000001E-4</v>
      </c>
    </row>
    <row r="1653" spans="1:37" x14ac:dyDescent="0.25">
      <c r="A1653" t="s">
        <v>549</v>
      </c>
      <c r="B1653">
        <v>1007475</v>
      </c>
      <c r="C1653">
        <v>2015</v>
      </c>
      <c r="D1653" t="s">
        <v>43</v>
      </c>
      <c r="E1653" t="s">
        <v>44</v>
      </c>
      <c r="F1653" t="s">
        <v>45</v>
      </c>
      <c r="G1653" s="1" t="s">
        <v>976</v>
      </c>
      <c r="I1653" s="1" t="s">
        <v>47</v>
      </c>
      <c r="J1653" t="s">
        <v>551</v>
      </c>
      <c r="K1653" t="s">
        <v>49</v>
      </c>
      <c r="L1653" s="1">
        <v>3691.26</v>
      </c>
      <c r="M1653">
        <v>118</v>
      </c>
      <c r="N1653">
        <v>95</v>
      </c>
      <c r="O1653">
        <v>42</v>
      </c>
      <c r="P1653">
        <v>0</v>
      </c>
      <c r="Q1653">
        <v>0</v>
      </c>
      <c r="R1653">
        <v>0.1986</v>
      </c>
      <c r="S1653">
        <v>0.1986</v>
      </c>
      <c r="T1653" s="1">
        <v>1</v>
      </c>
      <c r="U1653" s="1">
        <v>4</v>
      </c>
      <c r="V1653" s="1">
        <v>0</v>
      </c>
      <c r="W1653" s="1" t="s">
        <v>49</v>
      </c>
      <c r="AC1653" s="1" t="s">
        <v>50</v>
      </c>
      <c r="AD1653" s="1">
        <v>4</v>
      </c>
      <c r="AE1653">
        <v>0</v>
      </c>
      <c r="AF1653" s="1">
        <v>0.87970000000000004</v>
      </c>
      <c r="AG1653" s="1" t="s">
        <v>49</v>
      </c>
    </row>
    <row r="1654" spans="1:37" x14ac:dyDescent="0.25">
      <c r="A1654" t="s">
        <v>958</v>
      </c>
      <c r="B1654">
        <v>1008029</v>
      </c>
      <c r="C1654">
        <v>2015</v>
      </c>
      <c r="D1654" t="s">
        <v>43</v>
      </c>
      <c r="E1654" t="s">
        <v>44</v>
      </c>
      <c r="F1654" t="s">
        <v>45</v>
      </c>
      <c r="G1654" s="1" t="s">
        <v>977</v>
      </c>
      <c r="I1654" s="1" t="s">
        <v>47</v>
      </c>
      <c r="J1654" t="s">
        <v>555</v>
      </c>
      <c r="K1654" t="s">
        <v>49</v>
      </c>
      <c r="L1654" s="1">
        <v>68822</v>
      </c>
      <c r="M1654">
        <v>75</v>
      </c>
      <c r="N1654">
        <v>35</v>
      </c>
      <c r="O1654">
        <v>42.9</v>
      </c>
      <c r="P1654">
        <v>1.2605999999999999E-2</v>
      </c>
      <c r="Q1654">
        <v>1.2605999999999999E-2</v>
      </c>
      <c r="R1654">
        <v>0.57299500000000003</v>
      </c>
      <c r="S1654">
        <v>0.57299500000000003</v>
      </c>
      <c r="T1654" s="1">
        <v>3</v>
      </c>
      <c r="U1654" s="1">
        <v>6</v>
      </c>
      <c r="V1654" s="1">
        <v>0</v>
      </c>
      <c r="W1654" s="1" t="s">
        <v>49</v>
      </c>
      <c r="AC1654" s="1" t="s">
        <v>50</v>
      </c>
      <c r="AD1654" s="1">
        <v>6</v>
      </c>
      <c r="AE1654">
        <v>0.24599299999999999</v>
      </c>
      <c r="AF1654" s="1">
        <v>7.6597223000000003</v>
      </c>
      <c r="AG1654" s="1" t="s">
        <v>49</v>
      </c>
    </row>
    <row r="1655" spans="1:37" x14ac:dyDescent="0.25">
      <c r="A1655" t="s">
        <v>554</v>
      </c>
      <c r="B1655">
        <v>1009265</v>
      </c>
      <c r="C1655">
        <v>2015</v>
      </c>
      <c r="D1655" t="s">
        <v>43</v>
      </c>
      <c r="E1655" t="s">
        <v>44</v>
      </c>
      <c r="F1655" t="s">
        <v>45</v>
      </c>
      <c r="G1655" s="1" t="s">
        <v>977</v>
      </c>
      <c r="I1655" s="1" t="s">
        <v>47</v>
      </c>
      <c r="J1655" t="s">
        <v>555</v>
      </c>
      <c r="K1655" t="s">
        <v>49</v>
      </c>
      <c r="L1655" s="1">
        <v>49722.080000000002</v>
      </c>
      <c r="M1655">
        <v>70.400000000000006</v>
      </c>
      <c r="N1655">
        <v>75</v>
      </c>
      <c r="O1655">
        <v>39.630000000000003</v>
      </c>
      <c r="P1655">
        <v>2.1800000000000001E-3</v>
      </c>
      <c r="Q1655">
        <v>6.1700000000000001E-3</v>
      </c>
      <c r="R1655">
        <v>0.73711000000000004</v>
      </c>
      <c r="S1655">
        <v>0.86148000000000002</v>
      </c>
      <c r="T1655" s="1">
        <v>4</v>
      </c>
      <c r="U1655" s="1">
        <v>19</v>
      </c>
      <c r="V1655" s="1">
        <v>0</v>
      </c>
      <c r="W1655" s="1" t="s">
        <v>49</v>
      </c>
      <c r="AC1655" s="1" t="s">
        <v>50</v>
      </c>
      <c r="AD1655" s="1">
        <v>19</v>
      </c>
      <c r="AE1655">
        <v>1.6937466999999999</v>
      </c>
      <c r="AF1655" s="1">
        <v>28.102016299999999</v>
      </c>
      <c r="AG1655" s="1" t="s">
        <v>49</v>
      </c>
    </row>
    <row r="1656" spans="1:37" x14ac:dyDescent="0.25">
      <c r="A1656" t="s">
        <v>557</v>
      </c>
      <c r="B1656">
        <v>1008530</v>
      </c>
      <c r="C1656">
        <v>2015</v>
      </c>
      <c r="D1656" t="s">
        <v>43</v>
      </c>
      <c r="E1656" t="s">
        <v>44</v>
      </c>
      <c r="F1656" t="s">
        <v>45</v>
      </c>
      <c r="G1656" s="1" t="s">
        <v>977</v>
      </c>
      <c r="I1656" s="1" t="s">
        <v>47</v>
      </c>
      <c r="J1656" t="s">
        <v>86</v>
      </c>
      <c r="K1656" t="s">
        <v>49</v>
      </c>
      <c r="L1656" s="1">
        <v>234104.42</v>
      </c>
      <c r="M1656">
        <v>70</v>
      </c>
      <c r="N1656">
        <v>19</v>
      </c>
      <c r="O1656">
        <v>40.11</v>
      </c>
      <c r="P1656">
        <v>0</v>
      </c>
      <c r="Q1656">
        <v>0.19667000000000001</v>
      </c>
      <c r="R1656">
        <v>0.20963000000000001</v>
      </c>
      <c r="S1656">
        <v>0.54834000000000005</v>
      </c>
      <c r="T1656" s="1">
        <v>5</v>
      </c>
      <c r="U1656" s="1">
        <v>17</v>
      </c>
      <c r="V1656" s="1">
        <v>0</v>
      </c>
      <c r="W1656" s="1" t="s">
        <v>50</v>
      </c>
      <c r="X1656" s="1">
        <v>4</v>
      </c>
      <c r="Y1656">
        <v>0</v>
      </c>
      <c r="Z1656">
        <v>3.05633</v>
      </c>
      <c r="AA1656">
        <v>0</v>
      </c>
      <c r="AB1656" s="1">
        <v>0.16086</v>
      </c>
      <c r="AC1656" s="1" t="s">
        <v>50</v>
      </c>
      <c r="AD1656" s="1">
        <v>2</v>
      </c>
      <c r="AE1656">
        <v>0.29067999999999999</v>
      </c>
      <c r="AF1656" s="1">
        <v>0.11309</v>
      </c>
      <c r="AG1656" s="1" t="s">
        <v>50</v>
      </c>
      <c r="AH1656" s="1">
        <v>11</v>
      </c>
      <c r="AI1656">
        <v>84.324460000000002</v>
      </c>
      <c r="AJ1656" s="1">
        <v>0.16239999999999999</v>
      </c>
      <c r="AK1656">
        <v>1E-4</v>
      </c>
    </row>
    <row r="1657" spans="1:37" x14ac:dyDescent="0.25">
      <c r="A1657" t="s">
        <v>563</v>
      </c>
      <c r="B1657">
        <v>1008806</v>
      </c>
      <c r="C1657">
        <v>2015</v>
      </c>
      <c r="D1657" t="s">
        <v>43</v>
      </c>
      <c r="E1657" t="s">
        <v>44</v>
      </c>
      <c r="F1657" t="s">
        <v>45</v>
      </c>
      <c r="G1657" s="1" t="s">
        <v>977</v>
      </c>
      <c r="I1657" s="1" t="s">
        <v>47</v>
      </c>
      <c r="J1657" t="s">
        <v>48</v>
      </c>
      <c r="K1657" t="s">
        <v>49</v>
      </c>
      <c r="L1657" s="1">
        <v>16388.2</v>
      </c>
      <c r="M1657">
        <v>142</v>
      </c>
      <c r="N1657">
        <v>34</v>
      </c>
      <c r="O1657">
        <v>41.2</v>
      </c>
      <c r="P1657">
        <v>0.04</v>
      </c>
      <c r="Q1657">
        <v>0.04</v>
      </c>
      <c r="R1657">
        <v>0.05</v>
      </c>
      <c r="S1657">
        <v>0.05</v>
      </c>
      <c r="T1657" s="1">
        <v>1</v>
      </c>
      <c r="U1657" s="1">
        <v>3</v>
      </c>
      <c r="V1657" s="1">
        <v>0</v>
      </c>
      <c r="W1657" s="1" t="s">
        <v>49</v>
      </c>
      <c r="AC1657" s="1" t="s">
        <v>50</v>
      </c>
      <c r="AD1657" s="1">
        <v>0</v>
      </c>
      <c r="AE1657">
        <v>0.78179430000000005</v>
      </c>
      <c r="AF1657" s="1">
        <v>1.9206783999999999</v>
      </c>
      <c r="AG1657" s="1" t="s">
        <v>49</v>
      </c>
    </row>
    <row r="1658" spans="1:37" x14ac:dyDescent="0.25">
      <c r="A1658" t="s">
        <v>953</v>
      </c>
      <c r="B1658">
        <v>1008306</v>
      </c>
      <c r="C1658">
        <v>2015</v>
      </c>
      <c r="D1658" t="s">
        <v>43</v>
      </c>
      <c r="E1658" t="s">
        <v>44</v>
      </c>
      <c r="F1658" t="s">
        <v>45</v>
      </c>
      <c r="G1658" s="1" t="s">
        <v>977</v>
      </c>
      <c r="I1658" s="1" t="s">
        <v>47</v>
      </c>
      <c r="J1658" t="s">
        <v>234</v>
      </c>
      <c r="K1658" t="s">
        <v>49</v>
      </c>
      <c r="L1658" s="1">
        <v>4389.2111605</v>
      </c>
      <c r="M1658">
        <v>79</v>
      </c>
      <c r="N1658">
        <v>25</v>
      </c>
      <c r="O1658">
        <v>41.4</v>
      </c>
      <c r="P1658">
        <v>9.6978499999999995E-2</v>
      </c>
      <c r="Q1658">
        <v>9.6978499999999995E-2</v>
      </c>
      <c r="R1658">
        <v>0.1240996</v>
      </c>
      <c r="S1658">
        <v>0.1240996</v>
      </c>
      <c r="T1658" s="1">
        <v>1</v>
      </c>
      <c r="U1658" s="1">
        <v>3</v>
      </c>
      <c r="V1658" s="1">
        <v>0</v>
      </c>
      <c r="W1658" s="1" t="s">
        <v>49</v>
      </c>
      <c r="AC1658" s="1" t="s">
        <v>50</v>
      </c>
      <c r="AD1658" s="1">
        <v>3</v>
      </c>
      <c r="AE1658">
        <v>0.79062480000000002</v>
      </c>
      <c r="AF1658" s="1">
        <v>0.3693013</v>
      </c>
      <c r="AG1658" s="1" t="s">
        <v>49</v>
      </c>
    </row>
    <row r="1659" spans="1:37" x14ac:dyDescent="0.25">
      <c r="A1659" t="s">
        <v>600</v>
      </c>
      <c r="B1659">
        <v>1008287</v>
      </c>
      <c r="C1659">
        <v>2015</v>
      </c>
      <c r="D1659" t="s">
        <v>43</v>
      </c>
      <c r="E1659" t="s">
        <v>44</v>
      </c>
      <c r="F1659" t="s">
        <v>45</v>
      </c>
      <c r="G1659" s="1" t="s">
        <v>977</v>
      </c>
      <c r="I1659" s="1" t="s">
        <v>47</v>
      </c>
      <c r="J1659" t="s">
        <v>86</v>
      </c>
      <c r="K1659" t="s">
        <v>49</v>
      </c>
      <c r="L1659" s="1">
        <v>740472.75</v>
      </c>
      <c r="M1659">
        <v>66.11</v>
      </c>
      <c r="N1659">
        <v>138.9</v>
      </c>
      <c r="O1659">
        <v>42.8</v>
      </c>
      <c r="P1659">
        <v>3.47E-3</v>
      </c>
      <c r="Q1659">
        <v>3.47E-3</v>
      </c>
      <c r="R1659">
        <v>0.31594</v>
      </c>
      <c r="S1659">
        <v>0.31595000000000001</v>
      </c>
      <c r="T1659" s="1">
        <v>9</v>
      </c>
      <c r="U1659" s="1">
        <v>18</v>
      </c>
      <c r="V1659" s="1">
        <v>0</v>
      </c>
      <c r="W1659" s="1" t="s">
        <v>49</v>
      </c>
      <c r="AC1659" s="1" t="s">
        <v>50</v>
      </c>
      <c r="AD1659" s="1">
        <v>18</v>
      </c>
      <c r="AE1659">
        <v>9.3425399999999996</v>
      </c>
      <c r="AF1659" s="1">
        <v>310.52875</v>
      </c>
      <c r="AG1659" s="1" t="s">
        <v>49</v>
      </c>
    </row>
    <row r="1660" spans="1:37" x14ac:dyDescent="0.25">
      <c r="A1660" t="s">
        <v>609</v>
      </c>
      <c r="B1660">
        <v>1011854</v>
      </c>
      <c r="C1660">
        <v>2015</v>
      </c>
      <c r="D1660" t="s">
        <v>43</v>
      </c>
      <c r="E1660" t="s">
        <v>44</v>
      </c>
      <c r="F1660" t="s">
        <v>45</v>
      </c>
      <c r="G1660" s="1" t="s">
        <v>978</v>
      </c>
      <c r="I1660" s="1" t="s">
        <v>47</v>
      </c>
      <c r="J1660" t="s">
        <v>611</v>
      </c>
      <c r="K1660" t="s">
        <v>49</v>
      </c>
      <c r="L1660" s="1">
        <v>23169.87</v>
      </c>
      <c r="M1660">
        <v>73</v>
      </c>
      <c r="N1660">
        <v>115</v>
      </c>
      <c r="O1660">
        <v>42</v>
      </c>
      <c r="P1660">
        <v>1.0071699999999999E-2</v>
      </c>
      <c r="Q1660">
        <v>1.6786200000000001E-2</v>
      </c>
      <c r="R1660">
        <v>0.44673299999999999</v>
      </c>
      <c r="S1660">
        <v>0.74455499999999997</v>
      </c>
      <c r="T1660" s="1">
        <v>3</v>
      </c>
      <c r="U1660" s="1">
        <v>10</v>
      </c>
      <c r="V1660" s="1">
        <v>0</v>
      </c>
      <c r="W1660" s="1" t="s">
        <v>49</v>
      </c>
      <c r="AC1660" s="1" t="s">
        <v>50</v>
      </c>
      <c r="AD1660" s="1">
        <v>10</v>
      </c>
      <c r="AE1660">
        <v>0.8068632</v>
      </c>
      <c r="AF1660" s="1">
        <v>13.0634689</v>
      </c>
      <c r="AG1660" s="1" t="s">
        <v>49</v>
      </c>
    </row>
    <row r="1661" spans="1:37" x14ac:dyDescent="0.25">
      <c r="A1661" t="s">
        <v>613</v>
      </c>
      <c r="B1661">
        <v>1008352</v>
      </c>
      <c r="C1661">
        <v>2015</v>
      </c>
      <c r="D1661" t="s">
        <v>43</v>
      </c>
      <c r="E1661" t="s">
        <v>44</v>
      </c>
      <c r="F1661" t="s">
        <v>45</v>
      </c>
      <c r="G1661" s="1" t="s">
        <v>978</v>
      </c>
      <c r="I1661" s="1" t="s">
        <v>47</v>
      </c>
      <c r="J1661" t="s">
        <v>86</v>
      </c>
      <c r="K1661" t="s">
        <v>49</v>
      </c>
      <c r="L1661" s="1">
        <v>120341.5</v>
      </c>
      <c r="M1661">
        <v>123.08</v>
      </c>
      <c r="N1661">
        <v>25.98</v>
      </c>
      <c r="O1661">
        <v>43.25</v>
      </c>
      <c r="P1661">
        <v>2E-3</v>
      </c>
      <c r="Q1661">
        <v>3.0000000000000001E-3</v>
      </c>
      <c r="R1661">
        <v>2.1000000000000001E-2</v>
      </c>
      <c r="S1661">
        <v>5.2999999999999999E-2</v>
      </c>
      <c r="T1661" s="1">
        <v>40</v>
      </c>
      <c r="U1661" s="1">
        <v>106</v>
      </c>
      <c r="V1661" s="1">
        <v>0</v>
      </c>
      <c r="W1661" s="1" t="s">
        <v>49</v>
      </c>
      <c r="AC1661" s="1" t="s">
        <v>50</v>
      </c>
      <c r="AD1661" s="1">
        <v>43</v>
      </c>
      <c r="AE1661">
        <v>0.4</v>
      </c>
      <c r="AF1661" s="1">
        <v>2.1</v>
      </c>
      <c r="AG1661" s="1" t="s">
        <v>50</v>
      </c>
      <c r="AH1661" s="1">
        <v>29</v>
      </c>
      <c r="AI1661">
        <v>70.7</v>
      </c>
      <c r="AJ1661" s="1">
        <v>0</v>
      </c>
      <c r="AK1661">
        <v>0</v>
      </c>
    </row>
    <row r="1662" spans="1:37" x14ac:dyDescent="0.25">
      <c r="A1662" t="s">
        <v>559</v>
      </c>
      <c r="B1662">
        <v>1010258</v>
      </c>
      <c r="C1662">
        <v>2015</v>
      </c>
      <c r="D1662" t="s">
        <v>43</v>
      </c>
      <c r="E1662" t="s">
        <v>44</v>
      </c>
      <c r="F1662" t="s">
        <v>45</v>
      </c>
      <c r="G1662" s="1" t="s">
        <v>978</v>
      </c>
      <c r="I1662" s="1" t="s">
        <v>62</v>
      </c>
      <c r="K1662" t="s">
        <v>49</v>
      </c>
      <c r="L1662" s="1">
        <v>225770.8</v>
      </c>
      <c r="M1662">
        <v>60</v>
      </c>
      <c r="N1662">
        <v>100</v>
      </c>
      <c r="O1662">
        <v>45.8</v>
      </c>
      <c r="P1662">
        <v>4.28E-3</v>
      </c>
      <c r="Q1662">
        <v>1.1990000000000001E-2</v>
      </c>
      <c r="R1662">
        <v>0.64263999999999999</v>
      </c>
      <c r="S1662">
        <v>0.87685999999999997</v>
      </c>
      <c r="T1662" s="1">
        <v>18</v>
      </c>
      <c r="U1662" s="1">
        <v>92</v>
      </c>
      <c r="V1662" s="1">
        <v>0</v>
      </c>
      <c r="W1662" s="1" t="s">
        <v>49</v>
      </c>
      <c r="AC1662" s="1" t="s">
        <v>50</v>
      </c>
      <c r="AD1662" s="1">
        <v>80</v>
      </c>
      <c r="AE1662">
        <v>1.9549487000000001</v>
      </c>
      <c r="AF1662" s="1">
        <v>82.907246099999995</v>
      </c>
      <c r="AG1662" s="1" t="s">
        <v>50</v>
      </c>
      <c r="AH1662" s="1">
        <v>12</v>
      </c>
      <c r="AI1662">
        <v>11.8398161</v>
      </c>
      <c r="AJ1662" s="1">
        <v>8.8199100000000002E-2</v>
      </c>
      <c r="AK1662">
        <v>2.8399999999999999E-5</v>
      </c>
    </row>
    <row r="1663" spans="1:37" x14ac:dyDescent="0.25">
      <c r="A1663" t="s">
        <v>554</v>
      </c>
      <c r="B1663">
        <v>1009265</v>
      </c>
      <c r="C1663">
        <v>2015</v>
      </c>
      <c r="D1663" t="s">
        <v>43</v>
      </c>
      <c r="E1663" t="s">
        <v>44</v>
      </c>
      <c r="F1663" t="s">
        <v>45</v>
      </c>
      <c r="G1663" s="1" t="s">
        <v>978</v>
      </c>
      <c r="I1663" s="1" t="s">
        <v>47</v>
      </c>
      <c r="J1663" t="s">
        <v>555</v>
      </c>
      <c r="K1663" t="s">
        <v>49</v>
      </c>
      <c r="L1663" s="1">
        <v>4073.07</v>
      </c>
      <c r="M1663">
        <v>68.599999999999994</v>
      </c>
      <c r="N1663">
        <v>93.06</v>
      </c>
      <c r="O1663">
        <v>44.37</v>
      </c>
      <c r="P1663">
        <v>2.1800000000000001E-3</v>
      </c>
      <c r="Q1663">
        <v>6.1700000000000001E-3</v>
      </c>
      <c r="R1663">
        <v>0.73711000000000004</v>
      </c>
      <c r="S1663">
        <v>0.86148000000000002</v>
      </c>
      <c r="T1663" s="1">
        <v>1</v>
      </c>
      <c r="U1663" s="1">
        <v>2</v>
      </c>
      <c r="V1663" s="1">
        <v>0</v>
      </c>
      <c r="W1663" s="1" t="s">
        <v>49</v>
      </c>
      <c r="AC1663" s="1" t="s">
        <v>50</v>
      </c>
      <c r="AD1663" s="1">
        <v>2</v>
      </c>
      <c r="AE1663">
        <v>0.13866439999999999</v>
      </c>
      <c r="AF1663" s="1">
        <v>2.3006685999999998</v>
      </c>
      <c r="AG1663" s="1" t="s">
        <v>49</v>
      </c>
    </row>
    <row r="1664" spans="1:37" x14ac:dyDescent="0.25">
      <c r="A1664" t="s">
        <v>557</v>
      </c>
      <c r="B1664">
        <v>1008530</v>
      </c>
      <c r="C1664">
        <v>2015</v>
      </c>
      <c r="D1664" t="s">
        <v>43</v>
      </c>
      <c r="E1664" t="s">
        <v>44</v>
      </c>
      <c r="F1664" t="s">
        <v>45</v>
      </c>
      <c r="G1664" s="1" t="s">
        <v>978</v>
      </c>
      <c r="I1664" s="1" t="s">
        <v>47</v>
      </c>
      <c r="J1664" t="s">
        <v>86</v>
      </c>
      <c r="K1664" t="s">
        <v>49</v>
      </c>
      <c r="L1664" s="1">
        <v>17825.14</v>
      </c>
      <c r="M1664">
        <v>104.33</v>
      </c>
      <c r="N1664">
        <v>28.33</v>
      </c>
      <c r="O1664">
        <v>42.33</v>
      </c>
      <c r="P1664">
        <v>1.9599999999999999E-3</v>
      </c>
      <c r="Q1664">
        <v>0.43136000000000002</v>
      </c>
      <c r="R1664">
        <v>4.0579999999999998E-2</v>
      </c>
      <c r="S1664">
        <v>0.34242</v>
      </c>
      <c r="T1664" s="1">
        <v>3</v>
      </c>
      <c r="U1664" s="1">
        <v>9</v>
      </c>
      <c r="V1664" s="1">
        <v>0</v>
      </c>
      <c r="W1664" s="1" t="s">
        <v>49</v>
      </c>
      <c r="AC1664" s="1" t="s">
        <v>49</v>
      </c>
      <c r="AG1664" s="1" t="s">
        <v>50</v>
      </c>
      <c r="AH1664" s="1">
        <v>9</v>
      </c>
      <c r="AI1664">
        <v>34.226959999999998</v>
      </c>
      <c r="AJ1664" s="1">
        <v>2.264E-2</v>
      </c>
      <c r="AK1664">
        <v>4.0000000000000003E-5</v>
      </c>
    </row>
    <row r="1665" spans="1:37" x14ac:dyDescent="0.25">
      <c r="A1665" t="s">
        <v>963</v>
      </c>
      <c r="B1665">
        <v>1009135</v>
      </c>
      <c r="C1665">
        <v>2015</v>
      </c>
      <c r="D1665" t="s">
        <v>43</v>
      </c>
      <c r="E1665" t="s">
        <v>44</v>
      </c>
      <c r="F1665" t="s">
        <v>45</v>
      </c>
      <c r="G1665" s="1" t="s">
        <v>978</v>
      </c>
      <c r="I1665" s="1" t="s">
        <v>47</v>
      </c>
      <c r="J1665" t="s">
        <v>48</v>
      </c>
      <c r="K1665" t="s">
        <v>49</v>
      </c>
      <c r="L1665" s="1">
        <v>31574.69</v>
      </c>
      <c r="M1665">
        <v>140</v>
      </c>
      <c r="N1665">
        <v>50</v>
      </c>
      <c r="O1665">
        <v>42.6</v>
      </c>
      <c r="P1665">
        <v>5.0000000000000001E-3</v>
      </c>
      <c r="Q1665">
        <v>5.0000000000000001E-3</v>
      </c>
      <c r="R1665">
        <v>0.40500000000000003</v>
      </c>
      <c r="S1665">
        <v>0.40500000000000003</v>
      </c>
      <c r="T1665" s="1">
        <v>1</v>
      </c>
      <c r="U1665" s="1">
        <v>4</v>
      </c>
      <c r="V1665" s="1">
        <v>0</v>
      </c>
      <c r="W1665" s="1" t="s">
        <v>49</v>
      </c>
      <c r="AC1665" s="1" t="s">
        <v>50</v>
      </c>
      <c r="AD1665" s="1">
        <v>4</v>
      </c>
      <c r="AE1665">
        <v>0.10326639999999999</v>
      </c>
      <c r="AF1665" s="1">
        <v>2.9227706000000002</v>
      </c>
      <c r="AG1665" s="1" t="s">
        <v>49</v>
      </c>
    </row>
    <row r="1666" spans="1:37" x14ac:dyDescent="0.25">
      <c r="A1666" t="s">
        <v>949</v>
      </c>
      <c r="B1666">
        <v>1009143</v>
      </c>
      <c r="C1666">
        <v>2015</v>
      </c>
      <c r="D1666" t="s">
        <v>43</v>
      </c>
      <c r="E1666" t="s">
        <v>44</v>
      </c>
      <c r="F1666" t="s">
        <v>45</v>
      </c>
      <c r="G1666" s="1" t="s">
        <v>978</v>
      </c>
      <c r="I1666" s="1" t="s">
        <v>62</v>
      </c>
      <c r="K1666" t="s">
        <v>49</v>
      </c>
      <c r="L1666" s="1">
        <v>3763.5149999999999</v>
      </c>
      <c r="M1666">
        <v>53.5</v>
      </c>
      <c r="N1666">
        <v>51.35</v>
      </c>
      <c r="O1666">
        <v>39.28</v>
      </c>
      <c r="P1666">
        <v>3.7299999999999998E-3</v>
      </c>
      <c r="Q1666">
        <v>1.5429999999999999E-2</v>
      </c>
      <c r="R1666">
        <v>3.3790000000000001E-2</v>
      </c>
      <c r="S1666">
        <v>0.36109000000000002</v>
      </c>
      <c r="T1666" s="1">
        <v>1</v>
      </c>
      <c r="U1666" s="1">
        <v>1</v>
      </c>
      <c r="V1666" s="1">
        <v>0</v>
      </c>
      <c r="W1666" s="1" t="s">
        <v>49</v>
      </c>
      <c r="AC1666" s="1" t="s">
        <v>50</v>
      </c>
      <c r="AD1666" s="1">
        <v>1</v>
      </c>
      <c r="AE1666">
        <v>0</v>
      </c>
      <c r="AF1666" s="1">
        <v>0</v>
      </c>
      <c r="AG1666" s="1" t="s">
        <v>49</v>
      </c>
    </row>
    <row r="1667" spans="1:37" x14ac:dyDescent="0.25">
      <c r="A1667" t="s">
        <v>612</v>
      </c>
      <c r="B1667">
        <v>1009547</v>
      </c>
      <c r="C1667">
        <v>2015</v>
      </c>
      <c r="D1667" t="s">
        <v>43</v>
      </c>
      <c r="E1667" t="s">
        <v>44</v>
      </c>
      <c r="F1667" t="s">
        <v>45</v>
      </c>
      <c r="G1667" s="1" t="s">
        <v>978</v>
      </c>
      <c r="I1667" s="1" t="s">
        <v>47</v>
      </c>
      <c r="J1667" t="s">
        <v>131</v>
      </c>
      <c r="K1667" t="s">
        <v>49</v>
      </c>
      <c r="L1667" s="1">
        <v>1124495</v>
      </c>
      <c r="M1667">
        <v>123.6755319</v>
      </c>
      <c r="N1667">
        <v>37.484963999999998</v>
      </c>
      <c r="O1667">
        <v>46.445957399999998</v>
      </c>
      <c r="P1667">
        <v>0</v>
      </c>
      <c r="Q1667">
        <v>0.3186503</v>
      </c>
      <c r="R1667">
        <v>1.56694E-2</v>
      </c>
      <c r="S1667">
        <v>0.53648850000000003</v>
      </c>
      <c r="T1667" s="1">
        <v>157</v>
      </c>
      <c r="U1667" s="1">
        <v>340</v>
      </c>
      <c r="V1667" s="1">
        <v>0</v>
      </c>
      <c r="W1667" s="1" t="s">
        <v>49</v>
      </c>
      <c r="AC1667" s="1" t="s">
        <v>50</v>
      </c>
      <c r="AD1667" s="1">
        <v>277</v>
      </c>
      <c r="AE1667">
        <v>7.2744011000000004</v>
      </c>
      <c r="AF1667" s="1">
        <v>61.592551899999997</v>
      </c>
      <c r="AG1667" s="1" t="s">
        <v>50</v>
      </c>
      <c r="AH1667" s="1">
        <v>63</v>
      </c>
      <c r="AI1667">
        <v>889.46489199999996</v>
      </c>
      <c r="AJ1667" s="1">
        <v>0.28819060000000002</v>
      </c>
      <c r="AK1667">
        <v>1.4576000000000001E-3</v>
      </c>
    </row>
    <row r="1668" spans="1:37" x14ac:dyDescent="0.25">
      <c r="A1668" t="s">
        <v>564</v>
      </c>
      <c r="B1668">
        <v>1010701</v>
      </c>
      <c r="C1668">
        <v>2015</v>
      </c>
      <c r="D1668" t="s">
        <v>43</v>
      </c>
      <c r="E1668" t="s">
        <v>44</v>
      </c>
      <c r="F1668" t="s">
        <v>45</v>
      </c>
      <c r="G1668" s="1" t="s">
        <v>978</v>
      </c>
      <c r="I1668" s="1" t="s">
        <v>62</v>
      </c>
      <c r="K1668" t="s">
        <v>49</v>
      </c>
      <c r="L1668" s="1">
        <v>312888.37</v>
      </c>
      <c r="M1668">
        <v>149</v>
      </c>
      <c r="N1668">
        <v>32</v>
      </c>
      <c r="O1668">
        <v>38</v>
      </c>
      <c r="P1668">
        <v>2E-3</v>
      </c>
      <c r="Q1668">
        <v>8.9999999999999993E-3</v>
      </c>
      <c r="R1668">
        <v>0.6</v>
      </c>
      <c r="S1668">
        <v>0.9</v>
      </c>
      <c r="T1668" s="1">
        <v>80</v>
      </c>
      <c r="U1668" s="1">
        <v>103</v>
      </c>
      <c r="V1668" s="1">
        <v>0</v>
      </c>
      <c r="W1668" s="1" t="s">
        <v>49</v>
      </c>
      <c r="AC1668" s="1" t="s">
        <v>50</v>
      </c>
      <c r="AD1668" s="1">
        <v>103</v>
      </c>
      <c r="AE1668">
        <v>5.3</v>
      </c>
      <c r="AF1668" s="1">
        <v>477.6</v>
      </c>
      <c r="AG1668" s="1" t="s">
        <v>49</v>
      </c>
    </row>
    <row r="1669" spans="1:37" x14ac:dyDescent="0.25">
      <c r="A1669" t="s">
        <v>554</v>
      </c>
      <c r="B1669">
        <v>1009265</v>
      </c>
      <c r="C1669">
        <v>2015</v>
      </c>
      <c r="D1669" t="s">
        <v>43</v>
      </c>
      <c r="E1669" t="s">
        <v>44</v>
      </c>
      <c r="F1669" t="s">
        <v>45</v>
      </c>
      <c r="G1669" s="1" t="s">
        <v>979</v>
      </c>
      <c r="I1669" s="1" t="s">
        <v>47</v>
      </c>
      <c r="J1669" t="s">
        <v>555</v>
      </c>
      <c r="K1669" t="s">
        <v>49</v>
      </c>
      <c r="L1669" s="1">
        <v>16927.09</v>
      </c>
      <c r="M1669">
        <v>71.7</v>
      </c>
      <c r="N1669">
        <v>75</v>
      </c>
      <c r="O1669">
        <v>32.950000000000003</v>
      </c>
      <c r="P1669">
        <v>2.1800000000000001E-3</v>
      </c>
      <c r="Q1669">
        <v>6.1700000000000001E-3</v>
      </c>
      <c r="R1669">
        <v>0.73711000000000004</v>
      </c>
      <c r="S1669">
        <v>0.86148000000000002</v>
      </c>
      <c r="T1669" s="1">
        <v>2</v>
      </c>
      <c r="U1669" s="1">
        <v>13</v>
      </c>
      <c r="V1669" s="1">
        <v>0</v>
      </c>
      <c r="W1669" s="1" t="s">
        <v>49</v>
      </c>
      <c r="AC1669" s="1" t="s">
        <v>50</v>
      </c>
      <c r="AD1669" s="1">
        <v>13</v>
      </c>
      <c r="AE1669">
        <v>0.57605010000000001</v>
      </c>
      <c r="AF1669" s="1">
        <v>9.5576089</v>
      </c>
      <c r="AG1669" s="1" t="s">
        <v>49</v>
      </c>
    </row>
    <row r="1670" spans="1:37" x14ac:dyDescent="0.25">
      <c r="A1670" t="s">
        <v>557</v>
      </c>
      <c r="B1670">
        <v>1008530</v>
      </c>
      <c r="C1670">
        <v>2015</v>
      </c>
      <c r="D1670" t="s">
        <v>43</v>
      </c>
      <c r="E1670" t="s">
        <v>44</v>
      </c>
      <c r="F1670" t="s">
        <v>45</v>
      </c>
      <c r="G1670" s="1" t="s">
        <v>979</v>
      </c>
      <c r="I1670" s="1" t="s">
        <v>47</v>
      </c>
      <c r="J1670" t="s">
        <v>86</v>
      </c>
      <c r="K1670" t="s">
        <v>49</v>
      </c>
      <c r="L1670" s="1">
        <v>14194.75</v>
      </c>
      <c r="M1670">
        <v>140</v>
      </c>
      <c r="N1670">
        <v>20</v>
      </c>
      <c r="O1670">
        <v>32.630000000000003</v>
      </c>
      <c r="P1670">
        <v>9.4999999999999998E-3</v>
      </c>
      <c r="Q1670">
        <v>9.4999999999999998E-3</v>
      </c>
      <c r="R1670">
        <v>0.68935999999999997</v>
      </c>
      <c r="S1670">
        <v>0.68935999999999997</v>
      </c>
      <c r="T1670" s="1">
        <v>1</v>
      </c>
      <c r="U1670" s="1">
        <v>2</v>
      </c>
      <c r="V1670" s="1">
        <v>0</v>
      </c>
      <c r="W1670" s="1" t="s">
        <v>49</v>
      </c>
      <c r="AC1670" s="1" t="s">
        <v>50</v>
      </c>
      <c r="AD1670" s="1">
        <v>2</v>
      </c>
      <c r="AE1670">
        <v>2.7560000000000001E-2</v>
      </c>
      <c r="AF1670" s="1">
        <v>0.73001000000000005</v>
      </c>
      <c r="AG1670" s="1" t="s">
        <v>49</v>
      </c>
    </row>
    <row r="1671" spans="1:37" x14ac:dyDescent="0.25">
      <c r="A1671" t="s">
        <v>558</v>
      </c>
      <c r="B1671">
        <v>1008321</v>
      </c>
      <c r="C1671">
        <v>2015</v>
      </c>
      <c r="D1671" t="s">
        <v>43</v>
      </c>
      <c r="E1671" t="s">
        <v>44</v>
      </c>
      <c r="F1671" t="s">
        <v>45</v>
      </c>
      <c r="G1671" s="1" t="s">
        <v>979</v>
      </c>
      <c r="I1671" s="1" t="s">
        <v>47</v>
      </c>
      <c r="J1671" t="s">
        <v>86</v>
      </c>
      <c r="K1671" t="s">
        <v>49</v>
      </c>
      <c r="L1671" s="1">
        <v>94924.84</v>
      </c>
      <c r="M1671">
        <v>100.14</v>
      </c>
      <c r="N1671">
        <v>223.53</v>
      </c>
      <c r="O1671">
        <v>34.65</v>
      </c>
      <c r="P1671">
        <v>1E-3</v>
      </c>
      <c r="Q1671">
        <v>0.106</v>
      </c>
      <c r="R1671">
        <v>0.33800000000000002</v>
      </c>
      <c r="S1671">
        <v>0.63400000000000001</v>
      </c>
      <c r="T1671" s="1">
        <v>9</v>
      </c>
      <c r="U1671" s="1">
        <v>26</v>
      </c>
      <c r="V1671" s="1">
        <v>0</v>
      </c>
      <c r="W1671" s="1" t="s">
        <v>49</v>
      </c>
      <c r="AC1671" s="1" t="s">
        <v>50</v>
      </c>
      <c r="AD1671" s="1">
        <v>2</v>
      </c>
      <c r="AE1671">
        <v>0</v>
      </c>
      <c r="AF1671" s="1">
        <v>0</v>
      </c>
      <c r="AG1671" s="1" t="s">
        <v>50</v>
      </c>
      <c r="AH1671" s="1">
        <v>12</v>
      </c>
      <c r="AI1671">
        <v>2671.9</v>
      </c>
      <c r="AJ1671" s="1">
        <v>2.6</v>
      </c>
      <c r="AK1671">
        <v>0</v>
      </c>
    </row>
    <row r="1672" spans="1:37" x14ac:dyDescent="0.25">
      <c r="A1672" t="s">
        <v>563</v>
      </c>
      <c r="B1672">
        <v>1008806</v>
      </c>
      <c r="C1672">
        <v>2015</v>
      </c>
      <c r="D1672" t="s">
        <v>43</v>
      </c>
      <c r="E1672" t="s">
        <v>44</v>
      </c>
      <c r="F1672" t="s">
        <v>45</v>
      </c>
      <c r="G1672" s="1" t="s">
        <v>979</v>
      </c>
      <c r="I1672" s="1" t="s">
        <v>62</v>
      </c>
      <c r="K1672" t="s">
        <v>49</v>
      </c>
      <c r="L1672" s="1">
        <v>28056.3</v>
      </c>
      <c r="M1672">
        <v>116.5</v>
      </c>
      <c r="N1672">
        <v>34.75</v>
      </c>
      <c r="O1672">
        <v>38</v>
      </c>
      <c r="P1672">
        <v>0</v>
      </c>
      <c r="Q1672">
        <v>0</v>
      </c>
      <c r="R1672">
        <v>0.01</v>
      </c>
      <c r="S1672">
        <v>0.01</v>
      </c>
      <c r="T1672" s="1">
        <v>4</v>
      </c>
      <c r="U1672" s="1">
        <v>8</v>
      </c>
      <c r="V1672" s="1">
        <v>0</v>
      </c>
      <c r="W1672" s="1" t="s">
        <v>49</v>
      </c>
      <c r="AC1672" s="1" t="s">
        <v>50</v>
      </c>
      <c r="AD1672" s="1">
        <v>8</v>
      </c>
      <c r="AE1672">
        <v>0.1841855</v>
      </c>
      <c r="AF1672" s="1">
        <v>2.2712450999999998</v>
      </c>
      <c r="AG1672" s="1" t="s">
        <v>49</v>
      </c>
    </row>
    <row r="1673" spans="1:37" x14ac:dyDescent="0.25">
      <c r="A1673" t="s">
        <v>953</v>
      </c>
      <c r="B1673">
        <v>1008306</v>
      </c>
      <c r="C1673">
        <v>2015</v>
      </c>
      <c r="D1673" t="s">
        <v>43</v>
      </c>
      <c r="E1673" t="s">
        <v>44</v>
      </c>
      <c r="F1673" t="s">
        <v>45</v>
      </c>
      <c r="G1673" s="1" t="s">
        <v>979</v>
      </c>
      <c r="I1673" s="1" t="s">
        <v>47</v>
      </c>
      <c r="J1673" t="s">
        <v>234</v>
      </c>
      <c r="K1673" t="s">
        <v>49</v>
      </c>
      <c r="L1673" s="1">
        <v>13639.447321199999</v>
      </c>
      <c r="M1673">
        <v>94.749490100000003</v>
      </c>
      <c r="N1673">
        <v>34.208418299999998</v>
      </c>
      <c r="O1673">
        <v>33.947494900000002</v>
      </c>
      <c r="P1673">
        <v>6.1542999999999997E-3</v>
      </c>
      <c r="Q1673">
        <v>9.0597000000000004E-3</v>
      </c>
      <c r="R1673">
        <v>0.77204260000000002</v>
      </c>
      <c r="S1673">
        <v>0.83519900000000002</v>
      </c>
      <c r="T1673" s="1">
        <v>2</v>
      </c>
      <c r="U1673" s="1">
        <v>3</v>
      </c>
      <c r="V1673" s="1">
        <v>0</v>
      </c>
      <c r="W1673" s="1" t="s">
        <v>49</v>
      </c>
      <c r="AC1673" s="1" t="s">
        <v>50</v>
      </c>
      <c r="AD1673" s="1">
        <v>3</v>
      </c>
      <c r="AE1673">
        <v>6.3936599999999996E-2</v>
      </c>
      <c r="AF1673" s="1">
        <v>2.1801993</v>
      </c>
      <c r="AG1673" s="1" t="s">
        <v>49</v>
      </c>
    </row>
    <row r="1674" spans="1:37" x14ac:dyDescent="0.25">
      <c r="A1674" t="s">
        <v>949</v>
      </c>
      <c r="B1674">
        <v>1009143</v>
      </c>
      <c r="C1674">
        <v>2015</v>
      </c>
      <c r="D1674" t="s">
        <v>43</v>
      </c>
      <c r="E1674" t="s">
        <v>44</v>
      </c>
      <c r="F1674" t="s">
        <v>45</v>
      </c>
      <c r="G1674" s="1" t="s">
        <v>979</v>
      </c>
      <c r="I1674" s="1" t="s">
        <v>62</v>
      </c>
      <c r="K1674" t="s">
        <v>49</v>
      </c>
      <c r="L1674" s="1">
        <v>27176.805</v>
      </c>
      <c r="M1674">
        <v>76.8</v>
      </c>
      <c r="N1674">
        <v>28</v>
      </c>
      <c r="O1674">
        <v>40.229999999999997</v>
      </c>
      <c r="P1674">
        <v>2.47E-3</v>
      </c>
      <c r="Q1674">
        <v>2.47E-3</v>
      </c>
      <c r="R1674">
        <v>0.65261000000000002</v>
      </c>
      <c r="S1674">
        <v>0.65261000000000002</v>
      </c>
      <c r="T1674" s="1">
        <v>124</v>
      </c>
      <c r="U1674" s="1">
        <v>5</v>
      </c>
      <c r="V1674" s="1">
        <v>0</v>
      </c>
      <c r="W1674" s="1" t="s">
        <v>49</v>
      </c>
      <c r="AC1674" s="1" t="s">
        <v>50</v>
      </c>
      <c r="AD1674" s="1">
        <v>5</v>
      </c>
      <c r="AE1674">
        <v>0</v>
      </c>
      <c r="AF1674" s="1">
        <v>0.01</v>
      </c>
      <c r="AG1674" s="1" t="s">
        <v>49</v>
      </c>
    </row>
    <row r="1675" spans="1:37" x14ac:dyDescent="0.25">
      <c r="A1675" t="s">
        <v>980</v>
      </c>
      <c r="B1675">
        <v>1009285</v>
      </c>
      <c r="C1675">
        <v>2015</v>
      </c>
      <c r="D1675" t="s">
        <v>43</v>
      </c>
      <c r="E1675" t="s">
        <v>44</v>
      </c>
      <c r="F1675" t="s">
        <v>45</v>
      </c>
      <c r="G1675" s="1" t="s">
        <v>979</v>
      </c>
      <c r="I1675" s="1" t="s">
        <v>47</v>
      </c>
      <c r="J1675" t="s">
        <v>86</v>
      </c>
      <c r="K1675" t="s">
        <v>49</v>
      </c>
      <c r="L1675" s="1">
        <v>3857.6390000000001</v>
      </c>
      <c r="M1675">
        <v>114</v>
      </c>
      <c r="N1675">
        <v>22</v>
      </c>
      <c r="O1675">
        <v>38</v>
      </c>
      <c r="P1675">
        <v>1.17573E-2</v>
      </c>
      <c r="Q1675">
        <v>1.17573E-2</v>
      </c>
      <c r="R1675">
        <v>0.28408270000000002</v>
      </c>
      <c r="S1675">
        <v>0.28408270000000002</v>
      </c>
      <c r="T1675" s="1">
        <v>1</v>
      </c>
      <c r="U1675" s="1">
        <v>4</v>
      </c>
      <c r="V1675" s="1">
        <v>0</v>
      </c>
      <c r="W1675" s="1" t="s">
        <v>49</v>
      </c>
      <c r="AC1675" s="1" t="s">
        <v>50</v>
      </c>
      <c r="AD1675" s="1">
        <v>4</v>
      </c>
      <c r="AE1675">
        <v>1.1650000000000001E-2</v>
      </c>
      <c r="AF1675" s="1">
        <v>0.10274999999999999</v>
      </c>
      <c r="AG1675" s="1" t="s">
        <v>49</v>
      </c>
    </row>
    <row r="1676" spans="1:37" x14ac:dyDescent="0.25">
      <c r="A1676" t="s">
        <v>761</v>
      </c>
      <c r="B1676">
        <v>1008286</v>
      </c>
      <c r="C1676">
        <v>2015</v>
      </c>
      <c r="D1676" t="s">
        <v>43</v>
      </c>
      <c r="E1676" t="s">
        <v>44</v>
      </c>
      <c r="F1676" t="s">
        <v>45</v>
      </c>
      <c r="G1676" s="1" t="s">
        <v>981</v>
      </c>
      <c r="I1676" s="1" t="s">
        <v>47</v>
      </c>
      <c r="J1676" t="s">
        <v>86</v>
      </c>
      <c r="K1676" t="s">
        <v>49</v>
      </c>
      <c r="L1676" s="1">
        <v>194117.5</v>
      </c>
      <c r="M1676">
        <v>81.22</v>
      </c>
      <c r="N1676">
        <v>54.08</v>
      </c>
      <c r="O1676">
        <v>41.02</v>
      </c>
      <c r="P1676">
        <v>4.7400000000000003E-3</v>
      </c>
      <c r="Q1676">
        <v>4.7400000000000003E-3</v>
      </c>
      <c r="R1676">
        <v>0.14152999999999999</v>
      </c>
      <c r="S1676">
        <v>0.14152999999999999</v>
      </c>
      <c r="T1676" s="1">
        <v>19</v>
      </c>
      <c r="U1676" s="1">
        <v>35</v>
      </c>
      <c r="V1676" s="1">
        <v>0</v>
      </c>
      <c r="W1676" s="1" t="s">
        <v>50</v>
      </c>
      <c r="X1676" s="1">
        <v>11</v>
      </c>
      <c r="Y1676">
        <v>1.3427</v>
      </c>
      <c r="Z1676">
        <v>14.647589999999999</v>
      </c>
      <c r="AA1676">
        <v>0</v>
      </c>
      <c r="AB1676" s="1">
        <v>0</v>
      </c>
      <c r="AC1676" s="1" t="s">
        <v>50</v>
      </c>
      <c r="AD1676" s="1">
        <v>20</v>
      </c>
      <c r="AE1676">
        <v>0.77002000000000004</v>
      </c>
      <c r="AF1676" s="1">
        <v>8.4001900000000003</v>
      </c>
      <c r="AG1676" s="1" t="s">
        <v>50</v>
      </c>
      <c r="AH1676" s="1">
        <v>4</v>
      </c>
      <c r="AI1676">
        <v>67.46396</v>
      </c>
      <c r="AJ1676" s="1">
        <v>0.24462</v>
      </c>
      <c r="AK1676">
        <v>1.2999999999999999E-4</v>
      </c>
    </row>
    <row r="1677" spans="1:37" x14ac:dyDescent="0.25">
      <c r="A1677" t="s">
        <v>982</v>
      </c>
      <c r="B1677">
        <v>1009115</v>
      </c>
      <c r="C1677">
        <v>2015</v>
      </c>
      <c r="D1677" t="s">
        <v>43</v>
      </c>
      <c r="E1677" t="s">
        <v>44</v>
      </c>
      <c r="F1677" t="s">
        <v>45</v>
      </c>
      <c r="G1677" s="1" t="s">
        <v>983</v>
      </c>
      <c r="I1677" s="1" t="s">
        <v>47</v>
      </c>
      <c r="J1677" t="s">
        <v>86</v>
      </c>
      <c r="K1677" t="s">
        <v>49</v>
      </c>
      <c r="L1677" s="1">
        <v>167519.37</v>
      </c>
      <c r="M1677">
        <v>110</v>
      </c>
      <c r="N1677">
        <v>110</v>
      </c>
      <c r="O1677">
        <v>42.966410000000003</v>
      </c>
      <c r="P1677">
        <v>2.7970999999999998E-3</v>
      </c>
      <c r="Q1677">
        <v>2.7970999999999998E-3</v>
      </c>
      <c r="R1677">
        <v>0.1295306</v>
      </c>
      <c r="S1677">
        <v>0.1295306</v>
      </c>
      <c r="T1677" s="1">
        <v>2</v>
      </c>
      <c r="U1677" s="1">
        <v>3</v>
      </c>
      <c r="V1677" s="1">
        <v>0</v>
      </c>
      <c r="W1677" s="1" t="s">
        <v>49</v>
      </c>
      <c r="AC1677" s="1" t="s">
        <v>49</v>
      </c>
      <c r="AG1677" s="1" t="s">
        <v>50</v>
      </c>
      <c r="AH1677" s="1">
        <v>3</v>
      </c>
      <c r="AI1677">
        <v>3377.7874499999998</v>
      </c>
      <c r="AJ1677" s="1">
        <v>1.09914</v>
      </c>
      <c r="AK1677">
        <v>2.7299999999999998E-3</v>
      </c>
    </row>
    <row r="1678" spans="1:37" x14ac:dyDescent="0.25">
      <c r="A1678" t="s">
        <v>761</v>
      </c>
      <c r="B1678">
        <v>1008286</v>
      </c>
      <c r="C1678">
        <v>2015</v>
      </c>
      <c r="D1678" t="s">
        <v>43</v>
      </c>
      <c r="E1678" t="s">
        <v>44</v>
      </c>
      <c r="F1678" t="s">
        <v>45</v>
      </c>
      <c r="G1678" s="1" t="s">
        <v>984</v>
      </c>
      <c r="I1678" s="1" t="s">
        <v>47</v>
      </c>
      <c r="J1678" t="s">
        <v>86</v>
      </c>
      <c r="K1678" t="s">
        <v>49</v>
      </c>
      <c r="L1678" s="1">
        <v>45442.64</v>
      </c>
      <c r="M1678">
        <v>84</v>
      </c>
      <c r="N1678">
        <v>55.57</v>
      </c>
      <c r="O1678">
        <v>41.02</v>
      </c>
      <c r="P1678">
        <v>4.7400000000000003E-3</v>
      </c>
      <c r="Q1678">
        <v>4.79E-3</v>
      </c>
      <c r="R1678">
        <v>0.11405</v>
      </c>
      <c r="S1678">
        <v>0.14152999999999999</v>
      </c>
      <c r="T1678" s="1">
        <v>7</v>
      </c>
      <c r="U1678" s="1">
        <v>10</v>
      </c>
      <c r="V1678" s="1">
        <v>0</v>
      </c>
      <c r="W1678" s="1" t="s">
        <v>49</v>
      </c>
      <c r="AC1678" s="1" t="s">
        <v>50</v>
      </c>
      <c r="AD1678" s="1">
        <v>10</v>
      </c>
      <c r="AE1678">
        <v>0.54357999999999995</v>
      </c>
      <c r="AF1678" s="1">
        <v>5.84849</v>
      </c>
      <c r="AG1678" s="1" t="s">
        <v>49</v>
      </c>
    </row>
    <row r="1679" spans="1:37" x14ac:dyDescent="0.25">
      <c r="A1679" t="s">
        <v>761</v>
      </c>
      <c r="B1679">
        <v>1008286</v>
      </c>
      <c r="C1679">
        <v>2015</v>
      </c>
      <c r="D1679" t="s">
        <v>43</v>
      </c>
      <c r="E1679" t="s">
        <v>44</v>
      </c>
      <c r="F1679" t="s">
        <v>45</v>
      </c>
      <c r="G1679" s="1" t="s">
        <v>985</v>
      </c>
      <c r="I1679" s="1" t="s">
        <v>47</v>
      </c>
      <c r="J1679" t="s">
        <v>86</v>
      </c>
      <c r="K1679" t="s">
        <v>49</v>
      </c>
      <c r="L1679" s="1">
        <v>47648.86</v>
      </c>
      <c r="M1679">
        <v>74</v>
      </c>
      <c r="N1679">
        <v>73.75</v>
      </c>
      <c r="O1679">
        <v>41.02</v>
      </c>
      <c r="P1679">
        <v>4.7400000000000003E-3</v>
      </c>
      <c r="Q1679">
        <v>4.7400000000000003E-3</v>
      </c>
      <c r="R1679">
        <v>0.14152999999999999</v>
      </c>
      <c r="S1679">
        <v>0.14152999999999999</v>
      </c>
      <c r="T1679" s="1">
        <v>4</v>
      </c>
      <c r="U1679" s="1">
        <v>12</v>
      </c>
      <c r="V1679" s="1">
        <v>0</v>
      </c>
      <c r="W1679" s="1" t="s">
        <v>49</v>
      </c>
      <c r="AC1679" s="1" t="s">
        <v>50</v>
      </c>
      <c r="AD1679" s="1">
        <v>12</v>
      </c>
      <c r="AE1679">
        <v>0.57967000000000002</v>
      </c>
      <c r="AF1679" s="1">
        <v>6.3235700000000001</v>
      </c>
      <c r="AG1679" s="1" t="s">
        <v>49</v>
      </c>
    </row>
    <row r="1680" spans="1:37" x14ac:dyDescent="0.25">
      <c r="A1680" t="s">
        <v>986</v>
      </c>
      <c r="B1680">
        <v>1008616</v>
      </c>
      <c r="C1680">
        <v>2015</v>
      </c>
      <c r="D1680" t="s">
        <v>43</v>
      </c>
      <c r="E1680" t="s">
        <v>44</v>
      </c>
      <c r="F1680" t="s">
        <v>45</v>
      </c>
      <c r="G1680" s="1" t="s">
        <v>987</v>
      </c>
      <c r="I1680" s="1" t="s">
        <v>62</v>
      </c>
      <c r="K1680" t="s">
        <v>49</v>
      </c>
      <c r="L1680" s="1">
        <v>1080542.7150000001</v>
      </c>
      <c r="M1680">
        <v>82.85</v>
      </c>
      <c r="N1680">
        <v>75</v>
      </c>
      <c r="O1680">
        <v>52.521866699999997</v>
      </c>
      <c r="P1680">
        <v>6.0000000000000001E-3</v>
      </c>
      <c r="Q1680">
        <v>6.11E-3</v>
      </c>
      <c r="R1680">
        <v>0.40595999999999999</v>
      </c>
      <c r="S1680">
        <v>0.45229999999999998</v>
      </c>
      <c r="T1680" s="1">
        <v>330</v>
      </c>
      <c r="U1680" s="1">
        <v>79</v>
      </c>
      <c r="V1680" s="1">
        <v>0</v>
      </c>
      <c r="W1680" s="1" t="s">
        <v>50</v>
      </c>
      <c r="X1680" s="1">
        <v>32</v>
      </c>
      <c r="Y1680">
        <v>1.9795500000000001E-2</v>
      </c>
      <c r="Z1680">
        <v>0.51253090000000001</v>
      </c>
      <c r="AA1680">
        <v>0</v>
      </c>
      <c r="AB1680" s="1">
        <v>0</v>
      </c>
      <c r="AC1680" s="1" t="s">
        <v>50</v>
      </c>
      <c r="AD1680" s="1">
        <v>14</v>
      </c>
      <c r="AE1680">
        <v>0</v>
      </c>
      <c r="AF1680" s="1">
        <v>1.08</v>
      </c>
      <c r="AG1680" s="1" t="s">
        <v>50</v>
      </c>
      <c r="AH1680" s="1">
        <v>33</v>
      </c>
      <c r="AI1680">
        <v>4.2</v>
      </c>
      <c r="AJ1680" s="1">
        <v>0.01</v>
      </c>
      <c r="AK1680">
        <v>0</v>
      </c>
    </row>
    <row r="1681" spans="1:37" x14ac:dyDescent="0.25">
      <c r="A1681" t="s">
        <v>988</v>
      </c>
      <c r="B1681">
        <v>1008102</v>
      </c>
      <c r="C1681">
        <v>2015</v>
      </c>
      <c r="D1681" t="s">
        <v>43</v>
      </c>
      <c r="E1681" t="s">
        <v>44</v>
      </c>
      <c r="F1681" t="s">
        <v>45</v>
      </c>
      <c r="G1681" s="1" t="s">
        <v>987</v>
      </c>
      <c r="I1681" s="1" t="s">
        <v>47</v>
      </c>
      <c r="J1681" t="s">
        <v>48</v>
      </c>
      <c r="K1681" t="s">
        <v>49</v>
      </c>
      <c r="L1681" s="1">
        <v>51018</v>
      </c>
      <c r="M1681">
        <v>86</v>
      </c>
      <c r="N1681">
        <v>26</v>
      </c>
      <c r="O1681">
        <v>47</v>
      </c>
      <c r="P1681">
        <v>1.1999999999999999E-3</v>
      </c>
      <c r="Q1681">
        <v>0.1784</v>
      </c>
      <c r="R1681">
        <v>0.1</v>
      </c>
      <c r="S1681">
        <v>0.56999999999999995</v>
      </c>
      <c r="T1681" s="1">
        <v>7</v>
      </c>
      <c r="U1681" s="1">
        <v>7</v>
      </c>
      <c r="V1681" s="1">
        <v>0</v>
      </c>
      <c r="W1681" s="1" t="s">
        <v>49</v>
      </c>
      <c r="AC1681" s="1" t="s">
        <v>50</v>
      </c>
      <c r="AD1681" s="1">
        <v>7</v>
      </c>
      <c r="AE1681">
        <v>1.5662529999999999</v>
      </c>
      <c r="AF1681" s="1">
        <v>30.202656000000001</v>
      </c>
      <c r="AG1681" s="1" t="s">
        <v>49</v>
      </c>
    </row>
    <row r="1682" spans="1:37" x14ac:dyDescent="0.25">
      <c r="A1682" t="s">
        <v>989</v>
      </c>
      <c r="B1682">
        <v>1009119</v>
      </c>
      <c r="C1682">
        <v>2015</v>
      </c>
      <c r="D1682" t="s">
        <v>43</v>
      </c>
      <c r="E1682" t="s">
        <v>44</v>
      </c>
      <c r="F1682" t="s">
        <v>45</v>
      </c>
      <c r="G1682" s="1" t="s">
        <v>987</v>
      </c>
      <c r="I1682" s="1" t="s">
        <v>47</v>
      </c>
      <c r="J1682" t="s">
        <v>555</v>
      </c>
      <c r="K1682" t="s">
        <v>49</v>
      </c>
      <c r="L1682" s="1">
        <v>72384.95</v>
      </c>
      <c r="M1682">
        <v>70</v>
      </c>
      <c r="N1682">
        <v>64.7</v>
      </c>
      <c r="O1682">
        <v>39.72</v>
      </c>
      <c r="P1682">
        <v>1.24E-3</v>
      </c>
      <c r="Q1682">
        <v>2.4099999999999998E-3</v>
      </c>
      <c r="R1682">
        <v>7.7678999999999998E-2</v>
      </c>
      <c r="S1682">
        <v>0.82537000000000005</v>
      </c>
      <c r="T1682" s="1">
        <v>14</v>
      </c>
      <c r="U1682" s="1">
        <v>28</v>
      </c>
      <c r="V1682" s="1">
        <v>0</v>
      </c>
      <c r="W1682" s="1" t="s">
        <v>49</v>
      </c>
      <c r="AC1682" s="1" t="s">
        <v>50</v>
      </c>
      <c r="AD1682" s="1">
        <v>28</v>
      </c>
      <c r="AE1682">
        <v>2.4631970999999999</v>
      </c>
      <c r="AF1682" s="1">
        <v>40.868731400000001</v>
      </c>
      <c r="AG1682" s="1" t="s">
        <v>49</v>
      </c>
    </row>
    <row r="1683" spans="1:37" x14ac:dyDescent="0.25">
      <c r="A1683" t="s">
        <v>990</v>
      </c>
      <c r="B1683">
        <v>1008976</v>
      </c>
      <c r="C1683">
        <v>2015</v>
      </c>
      <c r="D1683" t="s">
        <v>43</v>
      </c>
      <c r="E1683" t="s">
        <v>44</v>
      </c>
      <c r="F1683" t="s">
        <v>45</v>
      </c>
      <c r="G1683" s="1" t="s">
        <v>991</v>
      </c>
      <c r="I1683" s="1" t="s">
        <v>47</v>
      </c>
      <c r="J1683" t="s">
        <v>86</v>
      </c>
      <c r="K1683" t="s">
        <v>49</v>
      </c>
      <c r="L1683" s="1">
        <v>56473.16</v>
      </c>
      <c r="M1683">
        <v>62.38</v>
      </c>
      <c r="N1683">
        <v>62.78</v>
      </c>
      <c r="O1683">
        <v>41.09</v>
      </c>
      <c r="P1683">
        <v>7.8E-2</v>
      </c>
      <c r="Q1683">
        <v>8.6999999999999994E-2</v>
      </c>
      <c r="R1683">
        <v>0.21099999999999999</v>
      </c>
      <c r="S1683">
        <v>0.28999999999999998</v>
      </c>
      <c r="T1683" s="1">
        <v>22</v>
      </c>
      <c r="U1683" s="1">
        <v>46</v>
      </c>
      <c r="V1683" s="1">
        <v>0</v>
      </c>
      <c r="W1683" s="1" t="s">
        <v>49</v>
      </c>
      <c r="AC1683" s="1" t="s">
        <v>49</v>
      </c>
      <c r="AG1683" s="1" t="s">
        <v>50</v>
      </c>
      <c r="AH1683" s="1">
        <v>20</v>
      </c>
      <c r="AI1683">
        <v>292.3</v>
      </c>
      <c r="AJ1683" s="1">
        <v>0.2</v>
      </c>
      <c r="AK1683">
        <v>0</v>
      </c>
    </row>
    <row r="1684" spans="1:37" x14ac:dyDescent="0.25">
      <c r="A1684" t="s">
        <v>989</v>
      </c>
      <c r="B1684">
        <v>1009119</v>
      </c>
      <c r="C1684">
        <v>2015</v>
      </c>
      <c r="D1684" t="s">
        <v>43</v>
      </c>
      <c r="E1684" t="s">
        <v>44</v>
      </c>
      <c r="F1684" t="s">
        <v>45</v>
      </c>
      <c r="G1684" s="1" t="s">
        <v>991</v>
      </c>
      <c r="I1684" s="1" t="s">
        <v>47</v>
      </c>
      <c r="J1684" t="s">
        <v>555</v>
      </c>
      <c r="K1684" t="s">
        <v>49</v>
      </c>
      <c r="L1684" s="1">
        <v>52951.75</v>
      </c>
      <c r="M1684">
        <v>71.2</v>
      </c>
      <c r="N1684">
        <v>86.92</v>
      </c>
      <c r="O1684">
        <v>42.64</v>
      </c>
      <c r="P1684">
        <v>1.24E-3</v>
      </c>
      <c r="Q1684">
        <v>2.4099999999999998E-3</v>
      </c>
      <c r="R1684">
        <v>7.7678999999999998E-2</v>
      </c>
      <c r="S1684">
        <v>0.82537000000000005</v>
      </c>
      <c r="T1684" s="1">
        <v>9</v>
      </c>
      <c r="U1684" s="1">
        <v>18</v>
      </c>
      <c r="V1684" s="1">
        <v>0</v>
      </c>
      <c r="W1684" s="1" t="s">
        <v>49</v>
      </c>
      <c r="AC1684" s="1" t="s">
        <v>50</v>
      </c>
      <c r="AD1684" s="1">
        <v>18</v>
      </c>
      <c r="AE1684">
        <v>1.8019115000000001</v>
      </c>
      <c r="AF1684" s="1">
        <v>29.896645400000001</v>
      </c>
      <c r="AG1684" s="1" t="s">
        <v>49</v>
      </c>
    </row>
    <row r="1685" spans="1:37" x14ac:dyDescent="0.25">
      <c r="A1685" t="s">
        <v>992</v>
      </c>
      <c r="B1685">
        <v>1008697</v>
      </c>
      <c r="C1685">
        <v>2015</v>
      </c>
      <c r="D1685" t="s">
        <v>43</v>
      </c>
      <c r="E1685" t="s">
        <v>44</v>
      </c>
      <c r="F1685" t="s">
        <v>45</v>
      </c>
      <c r="G1685" s="1" t="s">
        <v>993</v>
      </c>
      <c r="I1685" s="1" t="s">
        <v>47</v>
      </c>
      <c r="J1685" t="s">
        <v>86</v>
      </c>
      <c r="K1685" t="s">
        <v>49</v>
      </c>
      <c r="L1685" s="1">
        <v>5789.2523000000001</v>
      </c>
      <c r="M1685">
        <v>78</v>
      </c>
      <c r="N1685">
        <v>43</v>
      </c>
      <c r="O1685">
        <v>37.69</v>
      </c>
      <c r="P1685">
        <v>2E-3</v>
      </c>
      <c r="Q1685">
        <v>2E-3</v>
      </c>
      <c r="R1685">
        <v>0.36199999999999999</v>
      </c>
      <c r="S1685">
        <v>0.36199999999999999</v>
      </c>
      <c r="T1685" s="1">
        <v>1</v>
      </c>
      <c r="U1685" s="1">
        <v>2</v>
      </c>
      <c r="V1685" s="1">
        <v>0</v>
      </c>
      <c r="W1685" s="1" t="s">
        <v>49</v>
      </c>
      <c r="AC1685" s="1" t="s">
        <v>50</v>
      </c>
      <c r="AD1685" s="1">
        <v>2</v>
      </c>
      <c r="AE1685">
        <v>0</v>
      </c>
      <c r="AF1685" s="1">
        <v>0.7</v>
      </c>
      <c r="AG1685" s="1" t="s">
        <v>49</v>
      </c>
    </row>
    <row r="1686" spans="1:37" x14ac:dyDescent="0.25">
      <c r="A1686" t="s">
        <v>994</v>
      </c>
      <c r="B1686">
        <v>1008134</v>
      </c>
      <c r="C1686">
        <v>2015</v>
      </c>
      <c r="D1686" t="s">
        <v>43</v>
      </c>
      <c r="E1686" t="s">
        <v>44</v>
      </c>
      <c r="F1686" t="s">
        <v>45</v>
      </c>
      <c r="G1686" s="1" t="s">
        <v>993</v>
      </c>
      <c r="I1686" s="1" t="s">
        <v>47</v>
      </c>
      <c r="J1686" t="s">
        <v>86</v>
      </c>
      <c r="K1686" t="s">
        <v>49</v>
      </c>
      <c r="L1686" s="1">
        <v>31246.62</v>
      </c>
      <c r="M1686">
        <v>110</v>
      </c>
      <c r="N1686">
        <v>90</v>
      </c>
      <c r="O1686">
        <v>50.354574999999997</v>
      </c>
      <c r="P1686">
        <v>0</v>
      </c>
      <c r="Q1686">
        <v>0</v>
      </c>
      <c r="R1686">
        <v>0.27823750000000003</v>
      </c>
      <c r="S1686">
        <v>0.27823750000000003</v>
      </c>
      <c r="T1686" s="1">
        <v>2</v>
      </c>
      <c r="U1686" s="1">
        <v>2</v>
      </c>
      <c r="V1686" s="1">
        <v>0</v>
      </c>
      <c r="W1686" s="1" t="s">
        <v>49</v>
      </c>
      <c r="AC1686" s="1" t="s">
        <v>49</v>
      </c>
      <c r="AG1686" s="1" t="s">
        <v>50</v>
      </c>
      <c r="AH1686" s="1">
        <v>2</v>
      </c>
      <c r="AI1686">
        <v>157.58864</v>
      </c>
      <c r="AJ1686" s="1">
        <v>0.13816999999999999</v>
      </c>
      <c r="AK1686">
        <v>1.6000000000000001E-4</v>
      </c>
    </row>
    <row r="1687" spans="1:37" x14ac:dyDescent="0.25">
      <c r="A1687" t="s">
        <v>995</v>
      </c>
      <c r="B1687">
        <v>1008545</v>
      </c>
      <c r="C1687">
        <v>2015</v>
      </c>
      <c r="D1687" t="s">
        <v>43</v>
      </c>
      <c r="E1687" t="s">
        <v>44</v>
      </c>
      <c r="F1687" t="s">
        <v>45</v>
      </c>
      <c r="G1687" s="1" t="s">
        <v>993</v>
      </c>
      <c r="I1687" s="1" t="s">
        <v>47</v>
      </c>
      <c r="J1687" t="s">
        <v>86</v>
      </c>
      <c r="K1687" t="s">
        <v>49</v>
      </c>
      <c r="L1687" s="1">
        <v>7414.0671000000002</v>
      </c>
      <c r="M1687">
        <v>82</v>
      </c>
      <c r="N1687">
        <v>33</v>
      </c>
      <c r="O1687">
        <v>29.82</v>
      </c>
      <c r="P1687">
        <v>0.44900000000000001</v>
      </c>
      <c r="Q1687">
        <v>0.44900000000000001</v>
      </c>
      <c r="R1687">
        <v>4.3999999999999997E-2</v>
      </c>
      <c r="S1687">
        <v>4.3999999999999997E-2</v>
      </c>
      <c r="T1687" s="1">
        <v>1</v>
      </c>
      <c r="U1687" s="1">
        <v>3</v>
      </c>
      <c r="V1687" s="1">
        <v>0</v>
      </c>
      <c r="W1687" s="1" t="s">
        <v>49</v>
      </c>
      <c r="AC1687" s="1" t="s">
        <v>50</v>
      </c>
      <c r="AD1687" s="1">
        <v>3</v>
      </c>
      <c r="AE1687">
        <v>3.6</v>
      </c>
      <c r="AF1687" s="1">
        <v>0.1</v>
      </c>
      <c r="AG1687" s="1" t="s">
        <v>49</v>
      </c>
    </row>
    <row r="1688" spans="1:37" x14ac:dyDescent="0.25">
      <c r="A1688" t="s">
        <v>751</v>
      </c>
      <c r="B1688">
        <v>1008383</v>
      </c>
      <c r="C1688">
        <v>2015</v>
      </c>
      <c r="D1688" t="s">
        <v>43</v>
      </c>
      <c r="E1688" t="s">
        <v>44</v>
      </c>
      <c r="F1688" t="s">
        <v>45</v>
      </c>
      <c r="G1688" s="1" t="s">
        <v>993</v>
      </c>
      <c r="I1688" s="1" t="s">
        <v>47</v>
      </c>
      <c r="J1688" t="s">
        <v>604</v>
      </c>
      <c r="K1688" t="s">
        <v>49</v>
      </c>
      <c r="L1688" s="1">
        <v>79902.55</v>
      </c>
      <c r="M1688">
        <v>0</v>
      </c>
      <c r="N1688">
        <v>0</v>
      </c>
      <c r="O1688">
        <v>63.6</v>
      </c>
      <c r="P1688">
        <v>5.8999999999999999E-3</v>
      </c>
      <c r="Q1688">
        <v>6.4999999999999997E-3</v>
      </c>
      <c r="R1688">
        <v>0.83209999999999995</v>
      </c>
      <c r="S1688">
        <v>0.84179999999999999</v>
      </c>
      <c r="T1688" s="1">
        <v>3</v>
      </c>
      <c r="U1688" s="1">
        <v>9</v>
      </c>
      <c r="V1688" s="1">
        <v>0</v>
      </c>
      <c r="W1688" s="1" t="s">
        <v>49</v>
      </c>
      <c r="AC1688" s="1" t="s">
        <v>50</v>
      </c>
      <c r="AD1688" s="1">
        <v>6</v>
      </c>
      <c r="AE1688">
        <v>0.50939999999999996</v>
      </c>
      <c r="AF1688" s="1">
        <v>15.6881</v>
      </c>
      <c r="AG1688" s="1" t="s">
        <v>49</v>
      </c>
    </row>
    <row r="1689" spans="1:37" x14ac:dyDescent="0.25">
      <c r="A1689" t="s">
        <v>986</v>
      </c>
      <c r="B1689">
        <v>1008616</v>
      </c>
      <c r="C1689">
        <v>2015</v>
      </c>
      <c r="D1689" t="s">
        <v>43</v>
      </c>
      <c r="E1689" t="s">
        <v>44</v>
      </c>
      <c r="F1689" t="s">
        <v>45</v>
      </c>
      <c r="G1689" s="1" t="s">
        <v>996</v>
      </c>
      <c r="I1689" s="1" t="s">
        <v>62</v>
      </c>
      <c r="K1689" t="s">
        <v>49</v>
      </c>
      <c r="L1689" s="1">
        <v>26658.030500000001</v>
      </c>
      <c r="M1689">
        <v>83</v>
      </c>
      <c r="N1689">
        <v>25</v>
      </c>
      <c r="O1689">
        <v>28.84</v>
      </c>
      <c r="P1689">
        <v>6.2300000000000003E-3</v>
      </c>
      <c r="Q1689">
        <v>6.2300000000000003E-3</v>
      </c>
      <c r="R1689">
        <v>0.53835999999999995</v>
      </c>
      <c r="S1689">
        <v>0.53835999999999995</v>
      </c>
      <c r="T1689" s="1">
        <v>12</v>
      </c>
      <c r="U1689" s="1">
        <v>4</v>
      </c>
      <c r="V1689" s="1">
        <v>0</v>
      </c>
      <c r="W1689" s="1" t="s">
        <v>49</v>
      </c>
      <c r="Y1689">
        <v>0</v>
      </c>
      <c r="Z1689">
        <v>0</v>
      </c>
      <c r="AA1689">
        <v>0</v>
      </c>
      <c r="AB1689" s="1">
        <v>0</v>
      </c>
      <c r="AC1689" s="1" t="s">
        <v>50</v>
      </c>
      <c r="AD1689" s="1">
        <v>4</v>
      </c>
      <c r="AE1689">
        <v>0</v>
      </c>
      <c r="AF1689" s="1">
        <v>0</v>
      </c>
      <c r="AG1689" s="1" t="s">
        <v>49</v>
      </c>
    </row>
    <row r="1690" spans="1:37" x14ac:dyDescent="0.25">
      <c r="A1690" t="s">
        <v>986</v>
      </c>
      <c r="B1690">
        <v>1008616</v>
      </c>
      <c r="C1690">
        <v>2015</v>
      </c>
      <c r="D1690" t="s">
        <v>43</v>
      </c>
      <c r="E1690" t="s">
        <v>44</v>
      </c>
      <c r="F1690" t="s">
        <v>45</v>
      </c>
      <c r="G1690" s="1" t="s">
        <v>997</v>
      </c>
      <c r="I1690" s="1" t="s">
        <v>62</v>
      </c>
      <c r="K1690" t="s">
        <v>49</v>
      </c>
      <c r="L1690" s="1">
        <v>234021.97649999999</v>
      </c>
      <c r="M1690">
        <v>71</v>
      </c>
      <c r="N1690">
        <v>75</v>
      </c>
      <c r="O1690">
        <v>43.266409099999997</v>
      </c>
      <c r="P1690">
        <v>5.4000000000000001E-4</v>
      </c>
      <c r="Q1690">
        <v>7.1999999999999998E-3</v>
      </c>
      <c r="R1690">
        <v>2.0570000000000001E-2</v>
      </c>
      <c r="S1690">
        <v>0.22239999999999999</v>
      </c>
      <c r="T1690" s="1">
        <v>23</v>
      </c>
      <c r="U1690" s="1">
        <v>23</v>
      </c>
      <c r="V1690" s="1">
        <v>0</v>
      </c>
      <c r="W1690" s="1" t="s">
        <v>50</v>
      </c>
      <c r="X1690" s="1">
        <v>6</v>
      </c>
      <c r="Y1690">
        <v>4.4121999999999998E-3</v>
      </c>
      <c r="Z1690">
        <v>5.0555500000000003E-2</v>
      </c>
      <c r="AA1690">
        <v>0</v>
      </c>
      <c r="AB1690" s="1">
        <v>0</v>
      </c>
      <c r="AC1690" s="1" t="s">
        <v>50</v>
      </c>
      <c r="AD1690" s="1">
        <v>7</v>
      </c>
      <c r="AE1690">
        <v>0</v>
      </c>
      <c r="AF1690" s="1">
        <v>0.05</v>
      </c>
      <c r="AG1690" s="1" t="s">
        <v>50</v>
      </c>
      <c r="AH1690" s="1">
        <v>10</v>
      </c>
      <c r="AI1690">
        <v>7.7</v>
      </c>
      <c r="AJ1690" s="1">
        <v>0</v>
      </c>
      <c r="AK1690">
        <v>1E-3</v>
      </c>
    </row>
    <row r="1691" spans="1:37" x14ac:dyDescent="0.25">
      <c r="A1691" t="s">
        <v>986</v>
      </c>
      <c r="B1691">
        <v>1008616</v>
      </c>
      <c r="C1691">
        <v>2015</v>
      </c>
      <c r="D1691" t="s">
        <v>43</v>
      </c>
      <c r="E1691" t="s">
        <v>44</v>
      </c>
      <c r="F1691" t="s">
        <v>45</v>
      </c>
      <c r="G1691" s="1" t="s">
        <v>998</v>
      </c>
      <c r="I1691" s="1" t="s">
        <v>62</v>
      </c>
      <c r="K1691" t="s">
        <v>49</v>
      </c>
      <c r="L1691" s="1">
        <v>1631480.8325</v>
      </c>
      <c r="M1691">
        <v>87</v>
      </c>
      <c r="N1691">
        <v>60</v>
      </c>
      <c r="O1691">
        <v>47.709166699999997</v>
      </c>
      <c r="P1691">
        <v>3.8800000000000002E-3</v>
      </c>
      <c r="Q1691">
        <v>3.8800000000000002E-3</v>
      </c>
      <c r="R1691">
        <v>0.14324999999999999</v>
      </c>
      <c r="S1691">
        <v>0.14324999999999999</v>
      </c>
      <c r="T1691" s="1">
        <v>60</v>
      </c>
      <c r="U1691" s="1">
        <v>60</v>
      </c>
      <c r="V1691" s="1">
        <v>0</v>
      </c>
      <c r="W1691" s="1" t="s">
        <v>50</v>
      </c>
      <c r="X1691" s="1">
        <v>22</v>
      </c>
      <c r="Y1691">
        <v>0.1726029</v>
      </c>
      <c r="Z1691">
        <v>2.3260904999999998</v>
      </c>
      <c r="AA1691">
        <v>0</v>
      </c>
      <c r="AB1691" s="1">
        <v>0</v>
      </c>
      <c r="AC1691" s="1" t="s">
        <v>50</v>
      </c>
      <c r="AD1691" s="1">
        <v>6</v>
      </c>
      <c r="AE1691">
        <v>0</v>
      </c>
      <c r="AF1691" s="1">
        <v>0.24</v>
      </c>
      <c r="AG1691" s="1" t="s">
        <v>50</v>
      </c>
      <c r="AH1691" s="1">
        <v>32</v>
      </c>
      <c r="AI1691">
        <v>82.1</v>
      </c>
      <c r="AJ1691" s="1">
        <v>0.03</v>
      </c>
      <c r="AK1691">
        <v>8.0000000000000002E-3</v>
      </c>
    </row>
    <row r="1692" spans="1:37" x14ac:dyDescent="0.25">
      <c r="A1692" t="s">
        <v>986</v>
      </c>
      <c r="B1692">
        <v>1008616</v>
      </c>
      <c r="C1692">
        <v>2015</v>
      </c>
      <c r="D1692" t="s">
        <v>43</v>
      </c>
      <c r="E1692" t="s">
        <v>44</v>
      </c>
      <c r="F1692" t="s">
        <v>45</v>
      </c>
      <c r="G1692" s="1" t="s">
        <v>999</v>
      </c>
      <c r="I1692" s="1" t="s">
        <v>62</v>
      </c>
      <c r="K1692" t="s">
        <v>49</v>
      </c>
      <c r="L1692" s="1">
        <v>83056.370500000005</v>
      </c>
      <c r="M1692">
        <v>51</v>
      </c>
      <c r="N1692">
        <v>25</v>
      </c>
      <c r="O1692">
        <v>35.061583300000002</v>
      </c>
      <c r="P1692">
        <v>2.3000000000000001E-4</v>
      </c>
      <c r="Q1692">
        <v>7.0000000000000001E-3</v>
      </c>
      <c r="R1692">
        <v>7.8499999999999993E-3</v>
      </c>
      <c r="S1692">
        <v>0.35630000000000001</v>
      </c>
      <c r="T1692" s="1">
        <v>12</v>
      </c>
      <c r="U1692" s="1">
        <v>12</v>
      </c>
      <c r="V1692" s="1">
        <v>0</v>
      </c>
      <c r="W1692" s="1" t="s">
        <v>50</v>
      </c>
      <c r="X1692" s="1">
        <v>7</v>
      </c>
      <c r="Y1692">
        <v>8.2070000000000005E-4</v>
      </c>
      <c r="Z1692">
        <v>1.5109300000000001E-2</v>
      </c>
      <c r="AA1692">
        <v>0</v>
      </c>
      <c r="AB1692" s="1">
        <v>0</v>
      </c>
      <c r="AC1692" s="1" t="s">
        <v>50</v>
      </c>
      <c r="AD1692" s="1">
        <v>3</v>
      </c>
      <c r="AE1692">
        <v>0</v>
      </c>
      <c r="AF1692" s="1">
        <v>0.01</v>
      </c>
      <c r="AG1692" s="1" t="s">
        <v>50</v>
      </c>
      <c r="AH1692" s="1">
        <v>2</v>
      </c>
      <c r="AI1692">
        <v>0.5</v>
      </c>
      <c r="AJ1692" s="1">
        <v>0</v>
      </c>
      <c r="AK1692">
        <v>0</v>
      </c>
    </row>
    <row r="1693" spans="1:37" x14ac:dyDescent="0.25">
      <c r="A1693" t="s">
        <v>994</v>
      </c>
      <c r="B1693">
        <v>1008134</v>
      </c>
      <c r="C1693">
        <v>2015</v>
      </c>
      <c r="D1693" t="s">
        <v>43</v>
      </c>
      <c r="E1693" t="s">
        <v>44</v>
      </c>
      <c r="F1693" t="s">
        <v>45</v>
      </c>
      <c r="G1693" s="1" t="s">
        <v>1000</v>
      </c>
      <c r="I1693" s="1" t="s">
        <v>47</v>
      </c>
      <c r="J1693" t="s">
        <v>86</v>
      </c>
      <c r="K1693" t="s">
        <v>49</v>
      </c>
      <c r="L1693" s="1">
        <v>7183.4</v>
      </c>
      <c r="M1693">
        <v>110</v>
      </c>
      <c r="N1693">
        <v>85</v>
      </c>
      <c r="O1693">
        <v>55.590789999999998</v>
      </c>
      <c r="P1693">
        <v>4.2935999999999998E-3</v>
      </c>
      <c r="Q1693">
        <v>4.2935999999999998E-3</v>
      </c>
      <c r="R1693">
        <v>0.17594879999999999</v>
      </c>
      <c r="S1693">
        <v>0.17594879999999999</v>
      </c>
      <c r="T1693" s="1">
        <v>1</v>
      </c>
      <c r="U1693" s="1">
        <v>1</v>
      </c>
      <c r="V1693" s="1">
        <v>0</v>
      </c>
      <c r="W1693" s="1" t="s">
        <v>49</v>
      </c>
      <c r="AC1693" s="1" t="s">
        <v>49</v>
      </c>
      <c r="AG1693" s="1" t="s">
        <v>50</v>
      </c>
      <c r="AH1693" s="1">
        <v>1</v>
      </c>
      <c r="AI1693">
        <v>249.30286000000001</v>
      </c>
      <c r="AJ1693" s="1">
        <v>0.11310000000000001</v>
      </c>
      <c r="AK1693">
        <v>2.1000000000000001E-4</v>
      </c>
    </row>
    <row r="1694" spans="1:37" x14ac:dyDescent="0.25">
      <c r="A1694" t="s">
        <v>749</v>
      </c>
      <c r="B1694">
        <v>1008529</v>
      </c>
      <c r="C1694">
        <v>2015</v>
      </c>
      <c r="D1694" t="s">
        <v>43</v>
      </c>
      <c r="E1694" t="s">
        <v>44</v>
      </c>
      <c r="F1694" t="s">
        <v>45</v>
      </c>
      <c r="G1694" s="1" t="s">
        <v>1000</v>
      </c>
      <c r="I1694" s="1" t="s">
        <v>47</v>
      </c>
      <c r="J1694" t="s">
        <v>86</v>
      </c>
      <c r="K1694" t="s">
        <v>49</v>
      </c>
      <c r="L1694" s="1">
        <v>74284.06</v>
      </c>
      <c r="M1694">
        <v>103.69</v>
      </c>
      <c r="N1694">
        <v>26.85</v>
      </c>
      <c r="O1694">
        <v>46.78</v>
      </c>
      <c r="P1694">
        <v>0</v>
      </c>
      <c r="Q1694">
        <v>7.6329999999999995E-2</v>
      </c>
      <c r="R1694">
        <v>0.14129</v>
      </c>
      <c r="S1694">
        <v>0.68935999999999997</v>
      </c>
      <c r="T1694" s="1">
        <v>14</v>
      </c>
      <c r="U1694" s="1">
        <v>29</v>
      </c>
      <c r="V1694" s="1">
        <v>0</v>
      </c>
      <c r="W1694" s="1" t="s">
        <v>50</v>
      </c>
      <c r="X1694" s="1">
        <v>5</v>
      </c>
      <c r="Y1694">
        <v>9.919E-2</v>
      </c>
      <c r="Z1694">
        <v>2.11016</v>
      </c>
      <c r="AA1694">
        <v>5.2199999999999998E-3</v>
      </c>
      <c r="AB1694" s="1">
        <v>0.11106000000000001</v>
      </c>
      <c r="AC1694" s="1" t="s">
        <v>50</v>
      </c>
      <c r="AD1694" s="1">
        <v>24</v>
      </c>
      <c r="AE1694">
        <v>0.91415000000000002</v>
      </c>
      <c r="AF1694" s="1">
        <v>6.3629699999999998</v>
      </c>
      <c r="AG1694" s="1" t="s">
        <v>49</v>
      </c>
    </row>
    <row r="1695" spans="1:37" x14ac:dyDescent="0.25">
      <c r="A1695" t="s">
        <v>986</v>
      </c>
      <c r="B1695">
        <v>1008616</v>
      </c>
      <c r="C1695">
        <v>2015</v>
      </c>
      <c r="D1695" t="s">
        <v>43</v>
      </c>
      <c r="E1695" t="s">
        <v>44</v>
      </c>
      <c r="F1695" t="s">
        <v>45</v>
      </c>
      <c r="G1695" s="1" t="s">
        <v>1000</v>
      </c>
      <c r="I1695" s="1" t="s">
        <v>62</v>
      </c>
      <c r="K1695" t="s">
        <v>49</v>
      </c>
      <c r="L1695" s="1">
        <v>68824.180999999997</v>
      </c>
      <c r="M1695">
        <v>80.228700000000003</v>
      </c>
      <c r="N1695">
        <v>81.591999999999999</v>
      </c>
      <c r="O1695">
        <v>46.072000000000003</v>
      </c>
      <c r="P1695">
        <v>2.5373E-2</v>
      </c>
      <c r="Q1695">
        <v>2.5373E-2</v>
      </c>
      <c r="R1695">
        <v>0.310334</v>
      </c>
      <c r="S1695">
        <v>0.310334</v>
      </c>
      <c r="T1695" s="1">
        <v>4</v>
      </c>
      <c r="U1695" s="1">
        <v>4</v>
      </c>
      <c r="V1695" s="1">
        <v>0</v>
      </c>
      <c r="W1695" s="1" t="s">
        <v>49</v>
      </c>
      <c r="Y1695">
        <v>0</v>
      </c>
      <c r="Z1695">
        <v>0</v>
      </c>
      <c r="AA1695">
        <v>0</v>
      </c>
      <c r="AB1695" s="1">
        <v>0</v>
      </c>
      <c r="AC1695" s="1" t="s">
        <v>50</v>
      </c>
      <c r="AD1695" s="1">
        <v>2</v>
      </c>
      <c r="AE1695">
        <v>0</v>
      </c>
      <c r="AF1695" s="1">
        <v>0.08</v>
      </c>
      <c r="AG1695" s="1" t="s">
        <v>50</v>
      </c>
      <c r="AH1695" s="1">
        <v>2</v>
      </c>
      <c r="AI1695">
        <v>1.7</v>
      </c>
      <c r="AJ1695" s="1">
        <v>0</v>
      </c>
      <c r="AK1695">
        <v>0</v>
      </c>
    </row>
    <row r="1696" spans="1:37" x14ac:dyDescent="0.25">
      <c r="A1696" t="s">
        <v>995</v>
      </c>
      <c r="B1696">
        <v>1008545</v>
      </c>
      <c r="C1696">
        <v>2015</v>
      </c>
      <c r="D1696" t="s">
        <v>43</v>
      </c>
      <c r="E1696" t="s">
        <v>44</v>
      </c>
      <c r="F1696" t="s">
        <v>45</v>
      </c>
      <c r="G1696" s="1" t="s">
        <v>1000</v>
      </c>
      <c r="I1696" s="1" t="s">
        <v>47</v>
      </c>
      <c r="J1696" t="s">
        <v>86</v>
      </c>
      <c r="K1696" t="s">
        <v>49</v>
      </c>
      <c r="L1696" s="1">
        <v>8601.8063999999995</v>
      </c>
      <c r="M1696">
        <v>77</v>
      </c>
      <c r="N1696">
        <v>9</v>
      </c>
      <c r="O1696">
        <v>38.99</v>
      </c>
      <c r="P1696">
        <v>0</v>
      </c>
      <c r="Q1696">
        <v>0</v>
      </c>
      <c r="R1696">
        <v>0.57599999999999996</v>
      </c>
      <c r="S1696">
        <v>0.57599999999999996</v>
      </c>
      <c r="T1696" s="1">
        <v>1</v>
      </c>
      <c r="U1696" s="1">
        <v>3</v>
      </c>
      <c r="V1696" s="1">
        <v>0</v>
      </c>
      <c r="W1696" s="1" t="s">
        <v>49</v>
      </c>
      <c r="AC1696" s="1" t="s">
        <v>50</v>
      </c>
      <c r="AD1696" s="1">
        <v>3</v>
      </c>
      <c r="AE1696">
        <v>0</v>
      </c>
      <c r="AF1696" s="1">
        <v>0.2</v>
      </c>
      <c r="AG1696" s="1" t="s">
        <v>49</v>
      </c>
    </row>
    <row r="1697" spans="1:37" x14ac:dyDescent="0.25">
      <c r="A1697" t="s">
        <v>989</v>
      </c>
      <c r="B1697">
        <v>1009119</v>
      </c>
      <c r="C1697">
        <v>2015</v>
      </c>
      <c r="D1697" t="s">
        <v>43</v>
      </c>
      <c r="E1697" t="s">
        <v>44</v>
      </c>
      <c r="F1697" t="s">
        <v>45</v>
      </c>
      <c r="G1697" s="1" t="s">
        <v>1000</v>
      </c>
      <c r="I1697" s="1" t="s">
        <v>47</v>
      </c>
      <c r="J1697" t="s">
        <v>555</v>
      </c>
      <c r="K1697" t="s">
        <v>49</v>
      </c>
      <c r="L1697" s="1">
        <v>85050.09</v>
      </c>
      <c r="M1697">
        <v>70</v>
      </c>
      <c r="N1697">
        <v>64.7</v>
      </c>
      <c r="O1697">
        <v>40.549999999999997</v>
      </c>
      <c r="P1697">
        <v>1.24E-3</v>
      </c>
      <c r="Q1697">
        <v>2.4099999999999998E-3</v>
      </c>
      <c r="R1697">
        <v>7.7678999999999998E-2</v>
      </c>
      <c r="S1697">
        <v>0.82537000000000005</v>
      </c>
      <c r="T1697" s="1">
        <v>10</v>
      </c>
      <c r="U1697" s="1">
        <v>20</v>
      </c>
      <c r="V1697" s="1">
        <v>0</v>
      </c>
      <c r="W1697" s="1" t="s">
        <v>49</v>
      </c>
      <c r="AC1697" s="1" t="s">
        <v>50</v>
      </c>
      <c r="AD1697" s="1">
        <v>20</v>
      </c>
      <c r="AE1697">
        <v>2.9027609000000001</v>
      </c>
      <c r="AF1697" s="1">
        <v>48.161530499999998</v>
      </c>
      <c r="AG1697" s="1" t="s">
        <v>49</v>
      </c>
    </row>
    <row r="1698" spans="1:37" x14ac:dyDescent="0.25">
      <c r="A1698" t="s">
        <v>751</v>
      </c>
      <c r="B1698">
        <v>1008383</v>
      </c>
      <c r="C1698">
        <v>2015</v>
      </c>
      <c r="D1698" t="s">
        <v>43</v>
      </c>
      <c r="E1698" t="s">
        <v>44</v>
      </c>
      <c r="F1698" t="s">
        <v>45</v>
      </c>
      <c r="G1698" s="1" t="s">
        <v>1000</v>
      </c>
      <c r="I1698" s="1" t="s">
        <v>47</v>
      </c>
      <c r="J1698" t="s">
        <v>604</v>
      </c>
      <c r="K1698" t="s">
        <v>49</v>
      </c>
      <c r="L1698" s="1">
        <v>35126.449999999997</v>
      </c>
      <c r="M1698">
        <v>67.36</v>
      </c>
      <c r="N1698">
        <v>0</v>
      </c>
      <c r="O1698">
        <v>37.729999999999997</v>
      </c>
      <c r="P1698">
        <v>0</v>
      </c>
      <c r="Q1698">
        <v>5.5999999999999999E-3</v>
      </c>
      <c r="R1698">
        <v>0.75260000000000005</v>
      </c>
      <c r="S1698">
        <v>0.84919999999999995</v>
      </c>
      <c r="T1698" s="1">
        <v>21</v>
      </c>
      <c r="U1698" s="1">
        <v>63</v>
      </c>
      <c r="V1698" s="1">
        <v>0</v>
      </c>
      <c r="W1698" s="1" t="s">
        <v>49</v>
      </c>
      <c r="AC1698" s="1" t="s">
        <v>50</v>
      </c>
      <c r="AD1698" s="1">
        <v>63</v>
      </c>
      <c r="AE1698">
        <v>0.24110000000000001</v>
      </c>
      <c r="AF1698" s="1">
        <v>12.1496</v>
      </c>
      <c r="AG1698" s="1" t="s">
        <v>49</v>
      </c>
    </row>
    <row r="1699" spans="1:37" x14ac:dyDescent="0.25">
      <c r="A1699" t="s">
        <v>563</v>
      </c>
      <c r="B1699">
        <v>1008806</v>
      </c>
      <c r="C1699">
        <v>2015</v>
      </c>
      <c r="D1699" t="s">
        <v>43</v>
      </c>
      <c r="E1699" t="s">
        <v>44</v>
      </c>
      <c r="F1699" t="s">
        <v>45</v>
      </c>
      <c r="G1699" s="1" t="s">
        <v>1001</v>
      </c>
      <c r="I1699" s="1" t="s">
        <v>62</v>
      </c>
      <c r="K1699" t="s">
        <v>49</v>
      </c>
      <c r="L1699" s="1">
        <v>75064.800000000003</v>
      </c>
      <c r="M1699">
        <v>77</v>
      </c>
      <c r="N1699">
        <v>24.8</v>
      </c>
      <c r="O1699">
        <v>34.9</v>
      </c>
      <c r="P1699">
        <v>0</v>
      </c>
      <c r="Q1699">
        <v>0</v>
      </c>
      <c r="R1699">
        <v>0.01</v>
      </c>
      <c r="S1699">
        <v>0.01</v>
      </c>
      <c r="T1699" s="1">
        <v>5</v>
      </c>
      <c r="U1699" s="1">
        <v>33</v>
      </c>
      <c r="V1699" s="1">
        <v>0</v>
      </c>
      <c r="W1699" s="1" t="s">
        <v>49</v>
      </c>
      <c r="AC1699" s="1" t="s">
        <v>50</v>
      </c>
      <c r="AD1699" s="1">
        <v>0</v>
      </c>
      <c r="AE1699">
        <v>5.6521000000000002E-2</v>
      </c>
      <c r="AF1699" s="1">
        <v>6.1716850000000001</v>
      </c>
      <c r="AG1699" s="1" t="s">
        <v>50</v>
      </c>
      <c r="AH1699" s="1">
        <v>33</v>
      </c>
      <c r="AI1699">
        <v>525.07456850000005</v>
      </c>
      <c r="AJ1699" s="1">
        <v>2.619046</v>
      </c>
      <c r="AK1699">
        <v>1.0238000000000001E-3</v>
      </c>
    </row>
    <row r="1700" spans="1:37" x14ac:dyDescent="0.25">
      <c r="A1700" t="s">
        <v>1002</v>
      </c>
      <c r="B1700">
        <v>1008241</v>
      </c>
      <c r="C1700">
        <v>2015</v>
      </c>
      <c r="D1700" t="s">
        <v>43</v>
      </c>
      <c r="E1700" t="s">
        <v>44</v>
      </c>
      <c r="F1700" t="s">
        <v>45</v>
      </c>
      <c r="G1700" s="1" t="s">
        <v>1001</v>
      </c>
      <c r="I1700" s="1" t="s">
        <v>47</v>
      </c>
      <c r="J1700" t="s">
        <v>243</v>
      </c>
      <c r="K1700" t="s">
        <v>49</v>
      </c>
      <c r="L1700" s="1">
        <v>18321.8</v>
      </c>
      <c r="M1700">
        <v>60</v>
      </c>
      <c r="N1700">
        <v>125</v>
      </c>
      <c r="O1700">
        <v>37.67</v>
      </c>
      <c r="P1700">
        <v>1E-3</v>
      </c>
      <c r="Q1700">
        <v>1E-3</v>
      </c>
      <c r="R1700">
        <v>0.189</v>
      </c>
      <c r="S1700">
        <v>0.19</v>
      </c>
      <c r="T1700" s="1">
        <v>2</v>
      </c>
      <c r="U1700" s="1">
        <v>4</v>
      </c>
      <c r="V1700" s="1">
        <v>0</v>
      </c>
      <c r="W1700" s="1" t="s">
        <v>49</v>
      </c>
      <c r="AC1700" s="1" t="s">
        <v>50</v>
      </c>
      <c r="AD1700" s="1">
        <v>4</v>
      </c>
      <c r="AE1700">
        <v>6.58387E-2</v>
      </c>
      <c r="AF1700" s="1">
        <v>9.1172062</v>
      </c>
      <c r="AG1700" s="1" t="s">
        <v>49</v>
      </c>
    </row>
    <row r="1701" spans="1:37" x14ac:dyDescent="0.25">
      <c r="A1701" t="s">
        <v>1003</v>
      </c>
      <c r="B1701">
        <v>1009335</v>
      </c>
      <c r="C1701">
        <v>2015</v>
      </c>
      <c r="D1701" t="s">
        <v>43</v>
      </c>
      <c r="E1701" t="s">
        <v>44</v>
      </c>
      <c r="F1701" t="s">
        <v>45</v>
      </c>
      <c r="G1701" s="1" t="s">
        <v>1004</v>
      </c>
      <c r="I1701" s="1" t="s">
        <v>47</v>
      </c>
      <c r="J1701" t="s">
        <v>86</v>
      </c>
      <c r="K1701" t="s">
        <v>49</v>
      </c>
      <c r="L1701" s="1">
        <v>20125.348000000002</v>
      </c>
      <c r="M1701">
        <v>88.91</v>
      </c>
      <c r="N1701">
        <v>37.5</v>
      </c>
      <c r="O1701">
        <v>39.19</v>
      </c>
      <c r="P1701">
        <v>0</v>
      </c>
      <c r="Q1701">
        <v>0.01</v>
      </c>
      <c r="R1701">
        <v>0.06</v>
      </c>
      <c r="S1701">
        <v>0.46</v>
      </c>
      <c r="T1701" s="1">
        <v>2</v>
      </c>
      <c r="U1701" s="1">
        <v>7</v>
      </c>
      <c r="V1701" s="1">
        <v>0</v>
      </c>
      <c r="W1701" s="1" t="s">
        <v>49</v>
      </c>
      <c r="AC1701" s="1" t="s">
        <v>50</v>
      </c>
      <c r="AD1701" s="1">
        <v>7</v>
      </c>
      <c r="AE1701">
        <v>0</v>
      </c>
      <c r="AF1701" s="1">
        <v>0.4</v>
      </c>
      <c r="AG1701" s="1" t="s">
        <v>50</v>
      </c>
      <c r="AH1701" s="1">
        <v>7</v>
      </c>
      <c r="AI1701">
        <v>58.1</v>
      </c>
      <c r="AJ1701" s="1">
        <v>0.4</v>
      </c>
      <c r="AK1701">
        <v>0</v>
      </c>
    </row>
    <row r="1702" spans="1:37" x14ac:dyDescent="0.25">
      <c r="A1702" t="s">
        <v>1002</v>
      </c>
      <c r="B1702">
        <v>1008241</v>
      </c>
      <c r="C1702">
        <v>2015</v>
      </c>
      <c r="D1702" t="s">
        <v>43</v>
      </c>
      <c r="E1702" t="s">
        <v>44</v>
      </c>
      <c r="F1702" t="s">
        <v>45</v>
      </c>
      <c r="G1702" s="1" t="s">
        <v>1004</v>
      </c>
      <c r="I1702" s="1" t="s">
        <v>47</v>
      </c>
      <c r="J1702" t="s">
        <v>243</v>
      </c>
      <c r="K1702" t="s">
        <v>49</v>
      </c>
      <c r="L1702" s="1">
        <v>439289.49</v>
      </c>
      <c r="M1702">
        <v>60</v>
      </c>
      <c r="N1702">
        <v>20.58</v>
      </c>
      <c r="O1702">
        <v>38.270000000000003</v>
      </c>
      <c r="P1702">
        <v>1E-3</v>
      </c>
      <c r="Q1702">
        <v>1E-3</v>
      </c>
      <c r="R1702">
        <v>0.23</v>
      </c>
      <c r="S1702">
        <v>0.36299999999999999</v>
      </c>
      <c r="T1702" s="1">
        <v>38</v>
      </c>
      <c r="U1702" s="1">
        <v>85</v>
      </c>
      <c r="V1702" s="1">
        <v>0</v>
      </c>
      <c r="W1702" s="1" t="s">
        <v>50</v>
      </c>
      <c r="X1702" s="1">
        <v>2</v>
      </c>
      <c r="Y1702">
        <v>9.0717999999999997E-3</v>
      </c>
      <c r="Z1702">
        <v>0.74389150000000004</v>
      </c>
      <c r="AA1702">
        <v>0</v>
      </c>
      <c r="AB1702" s="1">
        <v>3.6287399999999997E-2</v>
      </c>
      <c r="AC1702" s="1" t="s">
        <v>50</v>
      </c>
      <c r="AD1702" s="1">
        <v>65</v>
      </c>
      <c r="AE1702">
        <v>1.1399999999999999</v>
      </c>
      <c r="AF1702" s="1">
        <v>52.444347499999999</v>
      </c>
      <c r="AG1702" s="1" t="s">
        <v>50</v>
      </c>
      <c r="AH1702" s="1">
        <v>18</v>
      </c>
      <c r="AI1702">
        <v>2697.7798788</v>
      </c>
      <c r="AJ1702" s="1">
        <v>0.51500000000000001</v>
      </c>
      <c r="AK1702">
        <v>4.4000000000000003E-3</v>
      </c>
    </row>
    <row r="1703" spans="1:37" x14ac:dyDescent="0.25">
      <c r="A1703" t="s">
        <v>1003</v>
      </c>
      <c r="B1703">
        <v>1009335</v>
      </c>
      <c r="C1703">
        <v>2015</v>
      </c>
      <c r="D1703" t="s">
        <v>43</v>
      </c>
      <c r="E1703" t="s">
        <v>44</v>
      </c>
      <c r="F1703" t="s">
        <v>45</v>
      </c>
      <c r="G1703" s="1" t="s">
        <v>1005</v>
      </c>
      <c r="I1703" s="1" t="s">
        <v>47</v>
      </c>
      <c r="J1703" t="s">
        <v>86</v>
      </c>
      <c r="K1703" t="s">
        <v>49</v>
      </c>
      <c r="L1703" s="1">
        <v>924459.86800000002</v>
      </c>
      <c r="M1703">
        <v>16.100000000000001</v>
      </c>
      <c r="N1703">
        <v>7.14</v>
      </c>
      <c r="O1703">
        <v>10.87</v>
      </c>
      <c r="P1703">
        <v>0</v>
      </c>
      <c r="Q1703">
        <v>0.01</v>
      </c>
      <c r="R1703">
        <v>0</v>
      </c>
      <c r="S1703">
        <v>0.67</v>
      </c>
      <c r="T1703" s="1">
        <v>31</v>
      </c>
      <c r="U1703" s="1">
        <v>88</v>
      </c>
      <c r="V1703" s="1">
        <v>0</v>
      </c>
      <c r="W1703" s="1" t="s">
        <v>49</v>
      </c>
      <c r="AC1703" s="1" t="s">
        <v>50</v>
      </c>
      <c r="AD1703" s="1">
        <v>36</v>
      </c>
      <c r="AE1703">
        <v>0.9</v>
      </c>
      <c r="AF1703" s="1">
        <v>28.1</v>
      </c>
      <c r="AG1703" s="1" t="s">
        <v>50</v>
      </c>
      <c r="AH1703" s="1">
        <v>85</v>
      </c>
      <c r="AI1703">
        <v>2572.4</v>
      </c>
      <c r="AJ1703" s="1">
        <v>14.3</v>
      </c>
      <c r="AK1703">
        <v>0</v>
      </c>
    </row>
    <row r="1704" spans="1:37" x14ac:dyDescent="0.25">
      <c r="A1704" t="s">
        <v>557</v>
      </c>
      <c r="B1704">
        <v>1008530</v>
      </c>
      <c r="C1704">
        <v>2015</v>
      </c>
      <c r="D1704" t="s">
        <v>43</v>
      </c>
      <c r="E1704" t="s">
        <v>44</v>
      </c>
      <c r="F1704" t="s">
        <v>45</v>
      </c>
      <c r="G1704" s="1" t="s">
        <v>1005</v>
      </c>
      <c r="I1704" s="1" t="s">
        <v>47</v>
      </c>
      <c r="J1704" t="s">
        <v>86</v>
      </c>
      <c r="K1704" t="s">
        <v>49</v>
      </c>
      <c r="L1704" s="1">
        <v>75538.83</v>
      </c>
      <c r="M1704">
        <v>93</v>
      </c>
      <c r="N1704">
        <v>51</v>
      </c>
      <c r="O1704">
        <v>53.11</v>
      </c>
      <c r="P1704">
        <v>5.9000000000000003E-4</v>
      </c>
      <c r="Q1704">
        <v>1.7100000000000001E-2</v>
      </c>
      <c r="R1704">
        <v>0.14129</v>
      </c>
      <c r="S1704">
        <v>0.60126999999999997</v>
      </c>
      <c r="T1704" s="1">
        <v>10</v>
      </c>
      <c r="U1704" s="1">
        <v>38</v>
      </c>
      <c r="V1704" s="1">
        <v>0</v>
      </c>
      <c r="W1704" s="1" t="s">
        <v>49</v>
      </c>
      <c r="AC1704" s="1" t="s">
        <v>50</v>
      </c>
      <c r="AD1704" s="1">
        <v>7</v>
      </c>
      <c r="AE1704">
        <v>3.6049999999999999E-2</v>
      </c>
      <c r="AF1704" s="1">
        <v>0.98382999999999998</v>
      </c>
      <c r="AG1704" s="1" t="s">
        <v>50</v>
      </c>
      <c r="AH1704" s="1">
        <v>31</v>
      </c>
      <c r="AI1704">
        <v>457.63382000000001</v>
      </c>
      <c r="AJ1704" s="1">
        <v>0.40039000000000002</v>
      </c>
      <c r="AK1704">
        <v>4.2999999999999999E-4</v>
      </c>
    </row>
    <row r="1705" spans="1:37" x14ac:dyDescent="0.25">
      <c r="A1705" t="s">
        <v>558</v>
      </c>
      <c r="B1705">
        <v>1008321</v>
      </c>
      <c r="C1705">
        <v>2015</v>
      </c>
      <c r="D1705" t="s">
        <v>43</v>
      </c>
      <c r="E1705" t="s">
        <v>44</v>
      </c>
      <c r="F1705" t="s">
        <v>45</v>
      </c>
      <c r="G1705" s="1" t="s">
        <v>1005</v>
      </c>
      <c r="I1705" s="1" t="s">
        <v>47</v>
      </c>
      <c r="J1705" t="s">
        <v>86</v>
      </c>
      <c r="K1705" t="s">
        <v>49</v>
      </c>
      <c r="L1705" s="1">
        <v>24282.134999999998</v>
      </c>
      <c r="M1705">
        <v>69.27</v>
      </c>
      <c r="N1705">
        <v>52.02</v>
      </c>
      <c r="O1705">
        <v>46.15</v>
      </c>
      <c r="P1705">
        <v>8.0000000000000002E-3</v>
      </c>
      <c r="Q1705">
        <v>1.4E-2</v>
      </c>
      <c r="R1705">
        <v>0.39200000000000002</v>
      </c>
      <c r="S1705">
        <v>0.64500000000000002</v>
      </c>
      <c r="T1705" s="1">
        <v>2</v>
      </c>
      <c r="U1705" s="1">
        <v>6</v>
      </c>
      <c r="V1705" s="1">
        <v>0</v>
      </c>
      <c r="W1705" s="1" t="s">
        <v>49</v>
      </c>
      <c r="AC1705" s="1" t="s">
        <v>50</v>
      </c>
      <c r="AD1705" s="1">
        <v>4</v>
      </c>
      <c r="AE1705">
        <v>0.2</v>
      </c>
      <c r="AF1705" s="1">
        <v>2.6</v>
      </c>
      <c r="AG1705" s="1" t="s">
        <v>50</v>
      </c>
      <c r="AH1705" s="1">
        <v>2</v>
      </c>
      <c r="AI1705">
        <v>10.1</v>
      </c>
      <c r="AJ1705" s="1">
        <v>0</v>
      </c>
      <c r="AK1705">
        <v>0</v>
      </c>
    </row>
    <row r="1706" spans="1:37" x14ac:dyDescent="0.25">
      <c r="A1706" t="s">
        <v>601</v>
      </c>
      <c r="B1706">
        <v>1008702</v>
      </c>
      <c r="C1706">
        <v>2015</v>
      </c>
      <c r="D1706" t="s">
        <v>43</v>
      </c>
      <c r="E1706" t="s">
        <v>44</v>
      </c>
      <c r="F1706" t="s">
        <v>45</v>
      </c>
      <c r="G1706" s="1" t="s">
        <v>1005</v>
      </c>
      <c r="I1706" s="1" t="s">
        <v>47</v>
      </c>
      <c r="J1706" t="s">
        <v>86</v>
      </c>
      <c r="K1706" t="s">
        <v>49</v>
      </c>
      <c r="L1706" s="1">
        <v>13529.772999999999</v>
      </c>
      <c r="M1706">
        <v>90</v>
      </c>
      <c r="N1706">
        <v>50</v>
      </c>
      <c r="O1706">
        <v>50.54</v>
      </c>
      <c r="P1706">
        <v>3.0000000000000001E-3</v>
      </c>
      <c r="Q1706">
        <v>3.0000000000000001E-3</v>
      </c>
      <c r="R1706">
        <v>0.16400000000000001</v>
      </c>
      <c r="S1706">
        <v>0.16400000000000001</v>
      </c>
      <c r="T1706" s="1">
        <v>1</v>
      </c>
      <c r="U1706" s="1">
        <v>2</v>
      </c>
      <c r="V1706" s="1">
        <v>0</v>
      </c>
      <c r="W1706" s="1" t="s">
        <v>49</v>
      </c>
      <c r="AC1706" s="1" t="s">
        <v>49</v>
      </c>
      <c r="AG1706" s="1" t="s">
        <v>50</v>
      </c>
      <c r="AH1706" s="1">
        <v>2</v>
      </c>
      <c r="AI1706">
        <v>83.8</v>
      </c>
      <c r="AJ1706" s="1">
        <v>0</v>
      </c>
      <c r="AK1706">
        <v>0</v>
      </c>
    </row>
    <row r="1707" spans="1:37" x14ac:dyDescent="0.25">
      <c r="A1707" t="s">
        <v>1006</v>
      </c>
      <c r="B1707">
        <v>1008558</v>
      </c>
      <c r="C1707">
        <v>2015</v>
      </c>
      <c r="D1707" t="s">
        <v>43</v>
      </c>
      <c r="E1707" t="s">
        <v>44</v>
      </c>
      <c r="F1707" t="s">
        <v>45</v>
      </c>
      <c r="G1707" s="1" t="s">
        <v>1005</v>
      </c>
      <c r="I1707" s="1" t="s">
        <v>47</v>
      </c>
      <c r="J1707" t="s">
        <v>72</v>
      </c>
      <c r="K1707" t="s">
        <v>49</v>
      </c>
      <c r="L1707" s="1">
        <v>42780</v>
      </c>
      <c r="M1707">
        <v>72</v>
      </c>
      <c r="N1707">
        <v>96.6</v>
      </c>
      <c r="O1707">
        <v>59</v>
      </c>
      <c r="P1707">
        <v>8.5000000000000006E-3</v>
      </c>
      <c r="Q1707">
        <v>8.5000000000000006E-3</v>
      </c>
      <c r="R1707">
        <v>0.39600000000000002</v>
      </c>
      <c r="S1707">
        <v>0.39600000000000002</v>
      </c>
      <c r="T1707" s="1">
        <v>5</v>
      </c>
      <c r="U1707" s="1">
        <v>13</v>
      </c>
      <c r="V1707" s="1">
        <v>0</v>
      </c>
      <c r="W1707" s="1" t="s">
        <v>49</v>
      </c>
      <c r="AC1707" s="1" t="s">
        <v>49</v>
      </c>
      <c r="AG1707" s="1" t="s">
        <v>50</v>
      </c>
      <c r="AH1707" s="1">
        <v>13</v>
      </c>
      <c r="AI1707">
        <v>360.1</v>
      </c>
      <c r="AJ1707" s="1">
        <v>0.51900000000000002</v>
      </c>
      <c r="AK1707">
        <v>6.6500000000000001E-4</v>
      </c>
    </row>
    <row r="1708" spans="1:37" x14ac:dyDescent="0.25">
      <c r="A1708" t="s">
        <v>1007</v>
      </c>
      <c r="B1708">
        <v>1009179</v>
      </c>
      <c r="C1708">
        <v>2015</v>
      </c>
      <c r="D1708" t="s">
        <v>43</v>
      </c>
      <c r="E1708" t="s">
        <v>44</v>
      </c>
      <c r="F1708" t="s">
        <v>45</v>
      </c>
      <c r="G1708" s="1" t="s">
        <v>1008</v>
      </c>
      <c r="I1708" s="1" t="s">
        <v>47</v>
      </c>
      <c r="J1708" t="s">
        <v>555</v>
      </c>
      <c r="K1708" t="s">
        <v>49</v>
      </c>
      <c r="L1708" s="1">
        <v>102485.83650580001</v>
      </c>
      <c r="M1708">
        <v>110</v>
      </c>
      <c r="N1708">
        <v>35</v>
      </c>
      <c r="O1708">
        <v>30.1</v>
      </c>
      <c r="P1708">
        <v>2.153E-3</v>
      </c>
      <c r="Q1708">
        <v>2.153E-3</v>
      </c>
      <c r="R1708">
        <v>0.62075000000000002</v>
      </c>
      <c r="S1708">
        <v>0.62075000000000002</v>
      </c>
      <c r="T1708" s="1">
        <v>7</v>
      </c>
      <c r="U1708" s="1">
        <v>14</v>
      </c>
      <c r="V1708" s="1">
        <v>0</v>
      </c>
      <c r="W1708" s="1" t="s">
        <v>49</v>
      </c>
      <c r="AC1708" s="1" t="s">
        <v>50</v>
      </c>
      <c r="AD1708" s="1">
        <v>14</v>
      </c>
      <c r="AE1708">
        <v>0.66134009999999999</v>
      </c>
      <c r="AF1708" s="1">
        <v>20.627633500000002</v>
      </c>
      <c r="AG1708" s="1" t="s">
        <v>49</v>
      </c>
    </row>
    <row r="1709" spans="1:37" x14ac:dyDescent="0.25">
      <c r="A1709" t="s">
        <v>1007</v>
      </c>
      <c r="B1709">
        <v>1009179</v>
      </c>
      <c r="C1709">
        <v>2015</v>
      </c>
      <c r="D1709" t="s">
        <v>43</v>
      </c>
      <c r="E1709" t="s">
        <v>44</v>
      </c>
      <c r="F1709" t="s">
        <v>45</v>
      </c>
      <c r="G1709" s="1" t="s">
        <v>1009</v>
      </c>
      <c r="I1709" s="1" t="s">
        <v>47</v>
      </c>
      <c r="J1709" t="s">
        <v>555</v>
      </c>
      <c r="K1709" t="s">
        <v>49</v>
      </c>
      <c r="L1709" s="1">
        <v>724409.96527629998</v>
      </c>
      <c r="M1709">
        <v>110</v>
      </c>
      <c r="N1709">
        <v>35</v>
      </c>
      <c r="O1709">
        <v>33.153846199999997</v>
      </c>
      <c r="P1709">
        <v>2.153E-3</v>
      </c>
      <c r="Q1709">
        <v>2.153E-3</v>
      </c>
      <c r="R1709">
        <v>0.62075000000000002</v>
      </c>
      <c r="S1709">
        <v>0.62075000000000002</v>
      </c>
      <c r="T1709" s="1">
        <v>31</v>
      </c>
      <c r="U1709" s="1">
        <v>62</v>
      </c>
      <c r="V1709" s="1">
        <v>0</v>
      </c>
      <c r="W1709" s="1" t="s">
        <v>49</v>
      </c>
      <c r="AC1709" s="1" t="s">
        <v>50</v>
      </c>
      <c r="AD1709" s="1">
        <v>62</v>
      </c>
      <c r="AE1709">
        <v>6.3058908999999996</v>
      </c>
      <c r="AF1709" s="1">
        <v>196.68489819999999</v>
      </c>
      <c r="AG1709" s="1" t="s">
        <v>49</v>
      </c>
    </row>
    <row r="1710" spans="1:37" x14ac:dyDescent="0.25">
      <c r="A1710" t="s">
        <v>747</v>
      </c>
      <c r="B1710">
        <v>1008807</v>
      </c>
      <c r="C1710">
        <v>2015</v>
      </c>
      <c r="D1710" t="s">
        <v>43</v>
      </c>
      <c r="E1710" t="s">
        <v>44</v>
      </c>
      <c r="F1710" t="s">
        <v>45</v>
      </c>
      <c r="G1710" s="1" t="s">
        <v>1009</v>
      </c>
      <c r="I1710" s="1" t="s">
        <v>62</v>
      </c>
      <c r="K1710" t="s">
        <v>49</v>
      </c>
      <c r="L1710" s="1">
        <v>2235819.2000000002</v>
      </c>
      <c r="M1710">
        <v>101.7</v>
      </c>
      <c r="N1710">
        <v>33.4</v>
      </c>
      <c r="O1710">
        <v>35.1</v>
      </c>
      <c r="P1710">
        <v>0</v>
      </c>
      <c r="Q1710">
        <v>0</v>
      </c>
      <c r="R1710">
        <v>7.7499999999999999E-3</v>
      </c>
      <c r="S1710">
        <v>7.7499999999999999E-3</v>
      </c>
      <c r="T1710" s="1">
        <v>79</v>
      </c>
      <c r="U1710" s="1">
        <v>570</v>
      </c>
      <c r="V1710" s="1">
        <v>0</v>
      </c>
      <c r="W1710" s="1" t="s">
        <v>49</v>
      </c>
      <c r="AC1710" s="1" t="s">
        <v>50</v>
      </c>
      <c r="AD1710" s="1">
        <v>285</v>
      </c>
      <c r="AE1710">
        <v>0</v>
      </c>
      <c r="AF1710" s="1">
        <v>77.082640799999993</v>
      </c>
      <c r="AG1710" s="1" t="s">
        <v>50</v>
      </c>
      <c r="AH1710" s="1">
        <v>285</v>
      </c>
      <c r="AI1710">
        <v>24794.540830900001</v>
      </c>
      <c r="AJ1710" s="1">
        <v>112.99593040000001</v>
      </c>
      <c r="AK1710">
        <v>4.6679199999999997E-2</v>
      </c>
    </row>
    <row r="1711" spans="1:37" x14ac:dyDescent="0.25">
      <c r="A1711" t="s">
        <v>491</v>
      </c>
      <c r="B1711">
        <v>1008290</v>
      </c>
      <c r="C1711">
        <v>2015</v>
      </c>
      <c r="D1711" t="s">
        <v>43</v>
      </c>
      <c r="E1711" t="s">
        <v>44</v>
      </c>
      <c r="F1711" t="s">
        <v>45</v>
      </c>
      <c r="G1711" s="1" t="s">
        <v>1010</v>
      </c>
      <c r="I1711" s="1" t="s">
        <v>47</v>
      </c>
      <c r="J1711" t="s">
        <v>86</v>
      </c>
      <c r="K1711" t="s">
        <v>49</v>
      </c>
      <c r="L1711" s="1">
        <v>13401.17</v>
      </c>
      <c r="M1711">
        <v>90</v>
      </c>
      <c r="N1711">
        <v>45</v>
      </c>
      <c r="O1711">
        <v>66.650000000000006</v>
      </c>
      <c r="P1711">
        <v>6.1359999999999998E-2</v>
      </c>
      <c r="Q1711">
        <v>6.1359999999999998E-2</v>
      </c>
      <c r="R1711">
        <v>0.15587000000000001</v>
      </c>
      <c r="S1711">
        <v>0.15587000000000001</v>
      </c>
      <c r="T1711" s="1">
        <v>1</v>
      </c>
      <c r="U1711" s="1">
        <v>6</v>
      </c>
      <c r="V1711" s="1">
        <v>0</v>
      </c>
      <c r="W1711" s="1" t="s">
        <v>50</v>
      </c>
      <c r="X1711" s="1">
        <v>6</v>
      </c>
      <c r="Y1711">
        <v>2.7035800000000001</v>
      </c>
      <c r="Z1711">
        <v>2.5070800000000002</v>
      </c>
      <c r="AA1711">
        <v>0</v>
      </c>
      <c r="AB1711" s="1">
        <v>0</v>
      </c>
      <c r="AC1711" s="1" t="s">
        <v>49</v>
      </c>
      <c r="AG1711" s="1" t="s">
        <v>49</v>
      </c>
    </row>
    <row r="1712" spans="1:37" x14ac:dyDescent="0.25">
      <c r="A1712" t="s">
        <v>491</v>
      </c>
      <c r="B1712">
        <v>1008290</v>
      </c>
      <c r="C1712">
        <v>2015</v>
      </c>
      <c r="D1712" t="s">
        <v>43</v>
      </c>
      <c r="E1712" t="s">
        <v>44</v>
      </c>
      <c r="F1712" t="s">
        <v>45</v>
      </c>
      <c r="G1712" s="1" t="s">
        <v>1011</v>
      </c>
      <c r="I1712" s="1" t="s">
        <v>47</v>
      </c>
      <c r="J1712" t="s">
        <v>86</v>
      </c>
      <c r="K1712" t="s">
        <v>49</v>
      </c>
      <c r="L1712" s="1">
        <v>458706.77</v>
      </c>
      <c r="M1712">
        <v>75.52</v>
      </c>
      <c r="N1712">
        <v>8.0299999999999994</v>
      </c>
      <c r="O1712">
        <v>67.27</v>
      </c>
      <c r="P1712">
        <v>0</v>
      </c>
      <c r="Q1712">
        <v>6.1370000000000001E-2</v>
      </c>
      <c r="R1712">
        <v>0</v>
      </c>
      <c r="S1712">
        <v>0.32024000000000002</v>
      </c>
      <c r="T1712" s="1">
        <v>18</v>
      </c>
      <c r="U1712" s="1">
        <v>29</v>
      </c>
      <c r="V1712" s="1">
        <v>0</v>
      </c>
      <c r="W1712" s="1" t="s">
        <v>50</v>
      </c>
      <c r="X1712" s="1">
        <v>16</v>
      </c>
      <c r="Y1712">
        <v>3.8706100000000001</v>
      </c>
      <c r="Z1712">
        <v>12.10436</v>
      </c>
      <c r="AA1712">
        <v>0</v>
      </c>
      <c r="AB1712" s="1">
        <v>0</v>
      </c>
      <c r="AC1712" s="1" t="s">
        <v>50</v>
      </c>
      <c r="AD1712" s="1">
        <v>13</v>
      </c>
      <c r="AE1712">
        <v>8.7713900000000002</v>
      </c>
      <c r="AF1712" s="1">
        <v>6.7711300000000003</v>
      </c>
      <c r="AG1712" s="1" t="s">
        <v>49</v>
      </c>
    </row>
    <row r="1713" spans="1:37" x14ac:dyDescent="0.25">
      <c r="A1713" t="s">
        <v>493</v>
      </c>
      <c r="B1713">
        <v>1008544</v>
      </c>
      <c r="C1713">
        <v>2015</v>
      </c>
      <c r="D1713" t="s">
        <v>43</v>
      </c>
      <c r="E1713" t="s">
        <v>44</v>
      </c>
      <c r="F1713" t="s">
        <v>45</v>
      </c>
      <c r="G1713" s="1" t="s">
        <v>1011</v>
      </c>
      <c r="I1713" s="1" t="s">
        <v>47</v>
      </c>
      <c r="J1713" t="s">
        <v>86</v>
      </c>
      <c r="K1713" t="s">
        <v>49</v>
      </c>
      <c r="L1713" s="1">
        <v>19297.932199999999</v>
      </c>
      <c r="M1713">
        <v>90</v>
      </c>
      <c r="N1713">
        <v>35</v>
      </c>
      <c r="O1713">
        <v>41.41</v>
      </c>
      <c r="P1713">
        <v>0</v>
      </c>
      <c r="Q1713">
        <v>0</v>
      </c>
      <c r="R1713">
        <v>0.26</v>
      </c>
      <c r="S1713">
        <v>0.26</v>
      </c>
      <c r="T1713" s="1">
        <v>1</v>
      </c>
      <c r="U1713" s="1">
        <v>4</v>
      </c>
      <c r="V1713" s="1">
        <v>0</v>
      </c>
      <c r="W1713" s="1" t="s">
        <v>50</v>
      </c>
      <c r="X1713" s="1">
        <v>4</v>
      </c>
      <c r="Y1713">
        <v>0</v>
      </c>
      <c r="Z1713">
        <v>1.0881312000000001</v>
      </c>
      <c r="AA1713">
        <v>0</v>
      </c>
      <c r="AB1713" s="1">
        <v>0</v>
      </c>
      <c r="AC1713" s="1" t="s">
        <v>49</v>
      </c>
      <c r="AG1713" s="1" t="s">
        <v>50</v>
      </c>
      <c r="AH1713" s="1">
        <v>4</v>
      </c>
      <c r="AI1713">
        <v>1.4</v>
      </c>
      <c r="AJ1713" s="1">
        <v>0</v>
      </c>
      <c r="AK1713">
        <v>0</v>
      </c>
    </row>
    <row r="1714" spans="1:37" x14ac:dyDescent="0.25">
      <c r="A1714" t="s">
        <v>741</v>
      </c>
      <c r="B1714">
        <v>1008700</v>
      </c>
      <c r="C1714">
        <v>2015</v>
      </c>
      <c r="D1714" t="s">
        <v>43</v>
      </c>
      <c r="E1714" t="s">
        <v>44</v>
      </c>
      <c r="F1714" t="s">
        <v>45</v>
      </c>
      <c r="G1714" s="1" t="s">
        <v>1011</v>
      </c>
      <c r="I1714" s="1" t="s">
        <v>47</v>
      </c>
      <c r="J1714" t="s">
        <v>86</v>
      </c>
      <c r="K1714" t="s">
        <v>49</v>
      </c>
      <c r="L1714" s="1">
        <v>9480.8008000000009</v>
      </c>
      <c r="M1714">
        <v>95</v>
      </c>
      <c r="N1714">
        <v>43</v>
      </c>
      <c r="O1714">
        <v>39</v>
      </c>
      <c r="P1714">
        <v>0</v>
      </c>
      <c r="Q1714">
        <v>0</v>
      </c>
      <c r="R1714">
        <v>0.26</v>
      </c>
      <c r="S1714">
        <v>0.26</v>
      </c>
      <c r="T1714" s="1">
        <v>1</v>
      </c>
      <c r="U1714" s="1">
        <v>3</v>
      </c>
      <c r="V1714" s="1">
        <v>0</v>
      </c>
      <c r="W1714" s="1" t="s">
        <v>49</v>
      </c>
      <c r="AC1714" s="1" t="s">
        <v>50</v>
      </c>
      <c r="AD1714" s="1">
        <v>3</v>
      </c>
      <c r="AE1714">
        <v>0</v>
      </c>
      <c r="AF1714" s="1">
        <v>0.6</v>
      </c>
      <c r="AG1714" s="1" t="s">
        <v>49</v>
      </c>
    </row>
    <row r="1715" spans="1:37" x14ac:dyDescent="0.25">
      <c r="A1715" t="s">
        <v>824</v>
      </c>
      <c r="B1715">
        <v>1008449</v>
      </c>
      <c r="C1715">
        <v>2015</v>
      </c>
      <c r="D1715" t="s">
        <v>43</v>
      </c>
      <c r="E1715" t="s">
        <v>44</v>
      </c>
      <c r="F1715" t="s">
        <v>45</v>
      </c>
      <c r="G1715" s="1" t="s">
        <v>1012</v>
      </c>
      <c r="I1715" s="1" t="s">
        <v>62</v>
      </c>
      <c r="K1715" t="s">
        <v>49</v>
      </c>
      <c r="L1715" s="1">
        <v>2183325</v>
      </c>
      <c r="M1715">
        <v>78</v>
      </c>
      <c r="N1715">
        <v>181</v>
      </c>
      <c r="O1715">
        <v>44.65</v>
      </c>
      <c r="P1715">
        <v>5.1000000000000004E-4</v>
      </c>
      <c r="Q1715">
        <v>5.1000000000000004E-4</v>
      </c>
      <c r="R1715">
        <v>0.23485</v>
      </c>
      <c r="S1715">
        <v>0.23485</v>
      </c>
      <c r="T1715" s="1">
        <v>42</v>
      </c>
      <c r="U1715" s="1">
        <v>66</v>
      </c>
      <c r="V1715" s="1">
        <v>11</v>
      </c>
      <c r="W1715" s="1" t="s">
        <v>50</v>
      </c>
      <c r="X1715" s="1">
        <v>1</v>
      </c>
      <c r="Y1715">
        <v>0</v>
      </c>
      <c r="Z1715">
        <v>12.95</v>
      </c>
      <c r="AA1715">
        <v>0</v>
      </c>
      <c r="AB1715" s="1">
        <v>0</v>
      </c>
      <c r="AC1715" s="1" t="s">
        <v>49</v>
      </c>
      <c r="AD1715" s="1">
        <v>0</v>
      </c>
      <c r="AE1715">
        <v>0</v>
      </c>
      <c r="AF1715" s="1">
        <v>0</v>
      </c>
      <c r="AG1715" s="1" t="s">
        <v>50</v>
      </c>
      <c r="AH1715" s="1">
        <v>65</v>
      </c>
      <c r="AI1715">
        <v>27246.2</v>
      </c>
      <c r="AJ1715" s="1">
        <v>18.43</v>
      </c>
      <c r="AK1715">
        <v>2.4E-2</v>
      </c>
    </row>
    <row r="1716" spans="1:37" x14ac:dyDescent="0.25">
      <c r="A1716" t="s">
        <v>828</v>
      </c>
      <c r="B1716">
        <v>1010588</v>
      </c>
      <c r="C1716">
        <v>2015</v>
      </c>
      <c r="D1716" t="s">
        <v>43</v>
      </c>
      <c r="E1716" t="s">
        <v>44</v>
      </c>
      <c r="F1716" t="s">
        <v>45</v>
      </c>
      <c r="G1716" s="1" t="s">
        <v>1012</v>
      </c>
      <c r="I1716" s="1" t="s">
        <v>47</v>
      </c>
      <c r="J1716" t="s">
        <v>829</v>
      </c>
      <c r="K1716" t="s">
        <v>49</v>
      </c>
      <c r="L1716" s="1">
        <v>28086.75</v>
      </c>
      <c r="M1716">
        <v>64.88</v>
      </c>
      <c r="N1716">
        <v>180</v>
      </c>
      <c r="O1716">
        <v>46.3</v>
      </c>
      <c r="P1716">
        <v>0.10009999999999999</v>
      </c>
      <c r="Q1716">
        <v>0.1026</v>
      </c>
      <c r="R1716">
        <v>0.14319999999999999</v>
      </c>
      <c r="S1716">
        <v>0.14710000000000001</v>
      </c>
      <c r="T1716" s="1">
        <v>2</v>
      </c>
      <c r="U1716" s="1">
        <v>8</v>
      </c>
      <c r="V1716" s="1">
        <v>0</v>
      </c>
      <c r="W1716" s="1" t="s">
        <v>49</v>
      </c>
      <c r="AC1716" s="1" t="s">
        <v>49</v>
      </c>
      <c r="AG1716" s="1" t="s">
        <v>50</v>
      </c>
      <c r="AH1716" s="1">
        <v>8</v>
      </c>
      <c r="AI1716">
        <v>515.15</v>
      </c>
      <c r="AJ1716" s="1">
        <v>0.2</v>
      </c>
      <c r="AK1716">
        <v>0</v>
      </c>
    </row>
    <row r="1717" spans="1:37" x14ac:dyDescent="0.25">
      <c r="A1717" t="s">
        <v>733</v>
      </c>
      <c r="B1717">
        <v>1009339</v>
      </c>
      <c r="C1717">
        <v>2015</v>
      </c>
      <c r="D1717" t="s">
        <v>43</v>
      </c>
      <c r="E1717" t="s">
        <v>44</v>
      </c>
      <c r="F1717" t="s">
        <v>45</v>
      </c>
      <c r="G1717" s="1" t="s">
        <v>1013</v>
      </c>
      <c r="I1717" s="1" t="s">
        <v>47</v>
      </c>
      <c r="J1717" t="s">
        <v>243</v>
      </c>
      <c r="K1717" t="s">
        <v>49</v>
      </c>
      <c r="L1717" s="1">
        <v>9300.26</v>
      </c>
      <c r="M1717">
        <v>60</v>
      </c>
      <c r="N1717">
        <v>25</v>
      </c>
      <c r="O1717">
        <v>39.56</v>
      </c>
      <c r="P1717">
        <v>6.5630000000000003E-3</v>
      </c>
      <c r="Q1717">
        <v>6.5630000000000003E-3</v>
      </c>
      <c r="R1717">
        <v>0.85099999999999998</v>
      </c>
      <c r="S1717">
        <v>0.851217</v>
      </c>
      <c r="T1717" s="1">
        <v>1</v>
      </c>
      <c r="U1717" s="1">
        <v>3</v>
      </c>
      <c r="V1717" s="1">
        <v>0</v>
      </c>
      <c r="W1717" s="1" t="s">
        <v>49</v>
      </c>
      <c r="AC1717" s="1" t="s">
        <v>50</v>
      </c>
      <c r="AD1717" s="1">
        <v>3</v>
      </c>
      <c r="AE1717">
        <v>3.1751500000000002E-2</v>
      </c>
      <c r="AF1717" s="1">
        <v>1.4850614</v>
      </c>
      <c r="AG1717" s="1" t="s">
        <v>49</v>
      </c>
    </row>
    <row r="1718" spans="1:37" x14ac:dyDescent="0.25">
      <c r="A1718" t="s">
        <v>491</v>
      </c>
      <c r="B1718">
        <v>1008290</v>
      </c>
      <c r="C1718">
        <v>2015</v>
      </c>
      <c r="D1718" t="s">
        <v>43</v>
      </c>
      <c r="E1718" t="s">
        <v>44</v>
      </c>
      <c r="F1718" t="s">
        <v>45</v>
      </c>
      <c r="G1718" s="1" t="s">
        <v>1014</v>
      </c>
      <c r="I1718" s="1" t="s">
        <v>47</v>
      </c>
      <c r="J1718" t="s">
        <v>86</v>
      </c>
      <c r="K1718" t="s">
        <v>49</v>
      </c>
      <c r="L1718" s="1">
        <v>4583.76</v>
      </c>
      <c r="M1718">
        <v>93.13</v>
      </c>
      <c r="N1718">
        <v>24.58</v>
      </c>
      <c r="O1718">
        <v>66.650000000000006</v>
      </c>
      <c r="P1718">
        <v>5.9650000000000002E-2</v>
      </c>
      <c r="Q1718">
        <v>5.9650000000000002E-2</v>
      </c>
      <c r="R1718">
        <v>0.12712999999999999</v>
      </c>
      <c r="S1718">
        <v>0.12712999999999999</v>
      </c>
      <c r="T1718" s="1">
        <v>2</v>
      </c>
      <c r="U1718" s="1">
        <v>4</v>
      </c>
      <c r="V1718" s="1">
        <v>0</v>
      </c>
      <c r="W1718" s="1" t="s">
        <v>49</v>
      </c>
      <c r="AC1718" s="1" t="s">
        <v>50</v>
      </c>
      <c r="AD1718" s="1">
        <v>4</v>
      </c>
      <c r="AE1718">
        <v>0.47333999999999998</v>
      </c>
      <c r="AF1718" s="1">
        <v>0.36821999999999999</v>
      </c>
      <c r="AG1718" s="1" t="s">
        <v>49</v>
      </c>
    </row>
    <row r="1719" spans="1:37" x14ac:dyDescent="0.25">
      <c r="A1719" t="s">
        <v>824</v>
      </c>
      <c r="B1719">
        <v>1008449</v>
      </c>
      <c r="C1719">
        <v>2015</v>
      </c>
      <c r="D1719" t="s">
        <v>43</v>
      </c>
      <c r="E1719" t="s">
        <v>44</v>
      </c>
      <c r="F1719" t="s">
        <v>45</v>
      </c>
      <c r="G1719" s="1" t="s">
        <v>1015</v>
      </c>
      <c r="I1719" s="1" t="s">
        <v>62</v>
      </c>
      <c r="K1719" t="s">
        <v>49</v>
      </c>
      <c r="L1719" s="1">
        <v>13864</v>
      </c>
      <c r="M1719">
        <v>78</v>
      </c>
      <c r="N1719">
        <v>181</v>
      </c>
      <c r="O1719">
        <v>44.98</v>
      </c>
      <c r="P1719">
        <v>4.8999999999999998E-4</v>
      </c>
      <c r="Q1719">
        <v>4.8999999999999998E-4</v>
      </c>
      <c r="R1719">
        <v>0.21435999999999999</v>
      </c>
      <c r="S1719">
        <v>0.21435999999999999</v>
      </c>
      <c r="T1719" s="1">
        <v>3</v>
      </c>
      <c r="U1719" s="1">
        <v>7</v>
      </c>
      <c r="V1719" s="1">
        <v>0</v>
      </c>
      <c r="W1719" s="1" t="s">
        <v>49</v>
      </c>
      <c r="X1719" s="1">
        <v>0</v>
      </c>
      <c r="Y1719">
        <v>0</v>
      </c>
      <c r="Z1719">
        <v>0</v>
      </c>
      <c r="AA1719">
        <v>0</v>
      </c>
      <c r="AB1719" s="1">
        <v>0</v>
      </c>
      <c r="AC1719" s="1" t="s">
        <v>49</v>
      </c>
      <c r="AD1719" s="1">
        <v>0</v>
      </c>
      <c r="AE1719">
        <v>0</v>
      </c>
      <c r="AF1719" s="1">
        <v>0</v>
      </c>
      <c r="AG1719" s="1" t="s">
        <v>50</v>
      </c>
      <c r="AH1719" s="1">
        <v>7</v>
      </c>
      <c r="AI1719">
        <v>243.9</v>
      </c>
      <c r="AJ1719" s="1">
        <v>0.14000000000000001</v>
      </c>
      <c r="AK1719">
        <v>0</v>
      </c>
    </row>
    <row r="1720" spans="1:37" x14ac:dyDescent="0.25">
      <c r="A1720" t="s">
        <v>491</v>
      </c>
      <c r="B1720">
        <v>1008290</v>
      </c>
      <c r="C1720">
        <v>2015</v>
      </c>
      <c r="D1720" t="s">
        <v>43</v>
      </c>
      <c r="E1720" t="s">
        <v>44</v>
      </c>
      <c r="F1720" t="s">
        <v>45</v>
      </c>
      <c r="G1720" s="1" t="s">
        <v>1015</v>
      </c>
      <c r="I1720" s="1" t="s">
        <v>62</v>
      </c>
      <c r="K1720" t="s">
        <v>49</v>
      </c>
      <c r="L1720" s="1">
        <v>49850.36</v>
      </c>
      <c r="M1720">
        <v>93.13</v>
      </c>
      <c r="N1720">
        <v>24.58</v>
      </c>
      <c r="O1720">
        <v>66.650000000000006</v>
      </c>
      <c r="P1720">
        <v>5.9650000000000002E-2</v>
      </c>
      <c r="Q1720">
        <v>5.9650000000000002E-2</v>
      </c>
      <c r="R1720">
        <v>0.12712999999999999</v>
      </c>
      <c r="S1720">
        <v>0.12712999999999999</v>
      </c>
      <c r="T1720" s="1">
        <v>5</v>
      </c>
      <c r="U1720" s="1">
        <v>21</v>
      </c>
      <c r="V1720" s="1">
        <v>21</v>
      </c>
      <c r="W1720" s="1" t="s">
        <v>50</v>
      </c>
      <c r="X1720" s="1">
        <v>17</v>
      </c>
      <c r="Y1720">
        <v>4.4454900000000004</v>
      </c>
      <c r="Z1720">
        <v>3.4582199999999998</v>
      </c>
      <c r="AA1720">
        <v>0</v>
      </c>
      <c r="AB1720" s="1">
        <v>0</v>
      </c>
      <c r="AC1720" s="1" t="s">
        <v>49</v>
      </c>
      <c r="AG1720" s="1" t="s">
        <v>50</v>
      </c>
      <c r="AH1720" s="1">
        <v>4</v>
      </c>
      <c r="AI1720">
        <v>15.253</v>
      </c>
      <c r="AJ1720" s="1">
        <v>6.5670000000000006E-2</v>
      </c>
      <c r="AK1720">
        <v>3.0000000000000001E-5</v>
      </c>
    </row>
    <row r="1721" spans="1:37" x14ac:dyDescent="0.25">
      <c r="A1721" t="s">
        <v>1007</v>
      </c>
      <c r="B1721">
        <v>1009179</v>
      </c>
      <c r="C1721">
        <v>2015</v>
      </c>
      <c r="D1721" t="s">
        <v>43</v>
      </c>
      <c r="E1721" t="s">
        <v>44</v>
      </c>
      <c r="F1721" t="s">
        <v>45</v>
      </c>
      <c r="G1721" s="1" t="s">
        <v>1016</v>
      </c>
      <c r="I1721" s="1" t="s">
        <v>47</v>
      </c>
      <c r="J1721" t="s">
        <v>555</v>
      </c>
      <c r="K1721" t="s">
        <v>49</v>
      </c>
      <c r="L1721" s="1">
        <v>5326</v>
      </c>
      <c r="M1721">
        <v>110</v>
      </c>
      <c r="N1721">
        <v>35</v>
      </c>
      <c r="O1721">
        <v>53.75</v>
      </c>
      <c r="P1721">
        <v>2.153E-3</v>
      </c>
      <c r="Q1721">
        <v>2.153E-3</v>
      </c>
      <c r="R1721">
        <v>0.62075000000000002</v>
      </c>
      <c r="S1721">
        <v>0.62075000000000002</v>
      </c>
      <c r="T1721" s="1">
        <v>1</v>
      </c>
      <c r="U1721" s="1">
        <v>2</v>
      </c>
      <c r="V1721" s="1">
        <v>0</v>
      </c>
      <c r="W1721" s="1" t="s">
        <v>49</v>
      </c>
      <c r="AC1721" s="1" t="s">
        <v>50</v>
      </c>
      <c r="AD1721" s="1">
        <v>2</v>
      </c>
      <c r="AE1721">
        <v>8.0524499999999999E-2</v>
      </c>
      <c r="AF1721" s="1">
        <v>3.0033829000000001</v>
      </c>
      <c r="AG1721" s="1" t="s">
        <v>49</v>
      </c>
    </row>
    <row r="1722" spans="1:37" x14ac:dyDescent="0.25">
      <c r="A1722" t="s">
        <v>747</v>
      </c>
      <c r="B1722">
        <v>1008807</v>
      </c>
      <c r="C1722">
        <v>2015</v>
      </c>
      <c r="D1722" t="s">
        <v>43</v>
      </c>
      <c r="E1722" t="s">
        <v>44</v>
      </c>
      <c r="F1722" t="s">
        <v>45</v>
      </c>
      <c r="G1722" s="1" t="s">
        <v>1017</v>
      </c>
      <c r="I1722" s="1" t="s">
        <v>62</v>
      </c>
      <c r="K1722" t="s">
        <v>49</v>
      </c>
      <c r="L1722" s="1">
        <v>146810.29999999999</v>
      </c>
      <c r="M1722">
        <v>109</v>
      </c>
      <c r="N1722">
        <v>31.9</v>
      </c>
      <c r="O1722">
        <v>40.9</v>
      </c>
      <c r="P1722">
        <v>0</v>
      </c>
      <c r="Q1722">
        <v>0</v>
      </c>
      <c r="R1722">
        <v>1.1820000000000001E-2</v>
      </c>
      <c r="S1722">
        <v>1.1820000000000001E-2</v>
      </c>
      <c r="T1722" s="1">
        <v>11</v>
      </c>
      <c r="U1722" s="1">
        <v>60</v>
      </c>
      <c r="V1722" s="1">
        <v>0</v>
      </c>
      <c r="W1722" s="1" t="s">
        <v>49</v>
      </c>
      <c r="AC1722" s="1" t="s">
        <v>50</v>
      </c>
      <c r="AD1722" s="1">
        <v>33</v>
      </c>
      <c r="AE1722">
        <v>0</v>
      </c>
      <c r="AF1722" s="1">
        <v>4.9317440000000001</v>
      </c>
      <c r="AG1722" s="1" t="s">
        <v>50</v>
      </c>
      <c r="AH1722" s="1">
        <v>27</v>
      </c>
      <c r="AI1722">
        <v>1498.5457868999999</v>
      </c>
      <c r="AJ1722" s="1">
        <v>5.6995795999999999</v>
      </c>
      <c r="AK1722">
        <v>2.8812E-3</v>
      </c>
    </row>
    <row r="1723" spans="1:37" x14ac:dyDescent="0.25">
      <c r="A1723" t="s">
        <v>1018</v>
      </c>
      <c r="B1723">
        <v>1009545</v>
      </c>
      <c r="C1723">
        <v>2015</v>
      </c>
      <c r="D1723" t="s">
        <v>43</v>
      </c>
      <c r="E1723" t="s">
        <v>44</v>
      </c>
      <c r="F1723" t="s">
        <v>45</v>
      </c>
      <c r="G1723" s="1" t="s">
        <v>1019</v>
      </c>
      <c r="I1723" s="1" t="s">
        <v>47</v>
      </c>
      <c r="J1723" t="s">
        <v>131</v>
      </c>
      <c r="K1723" t="s">
        <v>49</v>
      </c>
      <c r="L1723" s="1">
        <v>9606</v>
      </c>
      <c r="M1723">
        <v>77</v>
      </c>
      <c r="N1723">
        <v>34.857142899999999</v>
      </c>
      <c r="O1723">
        <v>43.81</v>
      </c>
      <c r="P1723">
        <v>3.9064399999999999E-2</v>
      </c>
      <c r="Q1723">
        <v>3.9064399999999999E-2</v>
      </c>
      <c r="R1723">
        <v>0.79819910000000005</v>
      </c>
      <c r="S1723">
        <v>0.79819910000000005</v>
      </c>
      <c r="T1723" s="1">
        <v>2</v>
      </c>
      <c r="U1723" s="1">
        <v>3</v>
      </c>
      <c r="V1723" s="1">
        <v>0</v>
      </c>
      <c r="W1723" s="1" t="s">
        <v>49</v>
      </c>
      <c r="AC1723" s="1" t="s">
        <v>50</v>
      </c>
      <c r="AD1723" s="1">
        <v>3</v>
      </c>
      <c r="AE1723">
        <v>5.1473900000000003E-2</v>
      </c>
      <c r="AF1723" s="1">
        <v>0.38339079999999998</v>
      </c>
      <c r="AG1723" s="1" t="s">
        <v>49</v>
      </c>
    </row>
    <row r="1724" spans="1:37" x14ac:dyDescent="0.25">
      <c r="A1724" t="s">
        <v>1020</v>
      </c>
      <c r="B1724">
        <v>1009276</v>
      </c>
      <c r="C1724">
        <v>2015</v>
      </c>
      <c r="D1724" t="s">
        <v>43</v>
      </c>
      <c r="E1724" t="s">
        <v>44</v>
      </c>
      <c r="F1724" t="s">
        <v>45</v>
      </c>
      <c r="G1724" s="1" t="s">
        <v>1021</v>
      </c>
      <c r="I1724" s="1" t="s">
        <v>62</v>
      </c>
      <c r="K1724" t="s">
        <v>49</v>
      </c>
      <c r="L1724" s="1">
        <v>10.08</v>
      </c>
      <c r="M1724">
        <v>75</v>
      </c>
      <c r="N1724">
        <v>103</v>
      </c>
      <c r="O1724">
        <v>51.76</v>
      </c>
      <c r="P1724">
        <v>1.376E-2</v>
      </c>
      <c r="Q1724">
        <v>1.376E-2</v>
      </c>
      <c r="R1724">
        <v>9.9089999999999998E-2</v>
      </c>
      <c r="S1724">
        <v>9.9089999999999998E-2</v>
      </c>
      <c r="T1724" s="1">
        <v>1</v>
      </c>
      <c r="U1724" s="1">
        <v>0</v>
      </c>
      <c r="V1724" s="1">
        <v>0</v>
      </c>
      <c r="W1724" s="1" t="s">
        <v>49</v>
      </c>
      <c r="AC1724" s="1" t="s">
        <v>50</v>
      </c>
      <c r="AD1724" s="1">
        <v>0</v>
      </c>
      <c r="AE1724">
        <v>2.2899999999999999E-3</v>
      </c>
      <c r="AF1724" s="1">
        <v>6.0200000000000002E-3</v>
      </c>
      <c r="AG1724" s="1" t="s">
        <v>49</v>
      </c>
    </row>
    <row r="1725" spans="1:37" x14ac:dyDescent="0.25">
      <c r="A1725" t="s">
        <v>1022</v>
      </c>
      <c r="B1725">
        <v>1011674</v>
      </c>
      <c r="C1725">
        <v>2015</v>
      </c>
      <c r="D1725" t="s">
        <v>43</v>
      </c>
      <c r="E1725" t="s">
        <v>44</v>
      </c>
      <c r="F1725" t="s">
        <v>45</v>
      </c>
      <c r="G1725" s="1" t="s">
        <v>1021</v>
      </c>
      <c r="I1725" s="1" t="s">
        <v>47</v>
      </c>
      <c r="J1725" t="s">
        <v>654</v>
      </c>
      <c r="K1725" t="s">
        <v>49</v>
      </c>
      <c r="L1725" s="1">
        <v>388</v>
      </c>
      <c r="M1725">
        <v>104.37</v>
      </c>
      <c r="N1725">
        <v>218.3</v>
      </c>
      <c r="O1725">
        <v>56.790100000000002</v>
      </c>
      <c r="P1725">
        <v>2.9999999999999997E-4</v>
      </c>
      <c r="Q1725">
        <v>0</v>
      </c>
      <c r="R1725">
        <v>1.5599999999999999E-2</v>
      </c>
      <c r="S1725">
        <v>1.6E-2</v>
      </c>
      <c r="T1725" s="1">
        <v>14</v>
      </c>
      <c r="U1725" s="1">
        <v>30</v>
      </c>
      <c r="V1725" s="1">
        <v>0</v>
      </c>
      <c r="W1725" s="1" t="s">
        <v>49</v>
      </c>
      <c r="AC1725" s="1" t="s">
        <v>50</v>
      </c>
      <c r="AD1725" s="1">
        <v>30</v>
      </c>
      <c r="AE1725">
        <v>7.0000000000000001E-3</v>
      </c>
      <c r="AF1725" s="1">
        <v>0.124</v>
      </c>
      <c r="AG1725" s="1" t="s">
        <v>49</v>
      </c>
    </row>
    <row r="1726" spans="1:37" x14ac:dyDescent="0.25">
      <c r="A1726" t="s">
        <v>1023</v>
      </c>
      <c r="B1726">
        <v>1012014</v>
      </c>
      <c r="C1726">
        <v>2015</v>
      </c>
      <c r="D1726" t="s">
        <v>43</v>
      </c>
      <c r="E1726" t="s">
        <v>44</v>
      </c>
      <c r="F1726" t="s">
        <v>45</v>
      </c>
      <c r="G1726" s="1" t="s">
        <v>1024</v>
      </c>
      <c r="I1726" s="1" t="s">
        <v>47</v>
      </c>
      <c r="J1726" t="s">
        <v>131</v>
      </c>
      <c r="K1726" t="s">
        <v>49</v>
      </c>
      <c r="L1726" s="1">
        <v>287498</v>
      </c>
      <c r="M1726">
        <v>95.3125</v>
      </c>
      <c r="N1726">
        <v>93.723214400000003</v>
      </c>
      <c r="O1726">
        <v>41.946874999999999</v>
      </c>
      <c r="P1726">
        <v>0</v>
      </c>
      <c r="Q1726">
        <v>2.1748000000000002E-3</v>
      </c>
      <c r="R1726">
        <v>0.40135609999999999</v>
      </c>
      <c r="S1726">
        <v>0.53083559999999996</v>
      </c>
      <c r="T1726" s="1">
        <v>78</v>
      </c>
      <c r="U1726" s="1">
        <v>31</v>
      </c>
      <c r="V1726" s="1">
        <v>0</v>
      </c>
      <c r="W1726" s="1" t="s">
        <v>49</v>
      </c>
      <c r="AC1726" s="1" t="s">
        <v>50</v>
      </c>
      <c r="AD1726" s="1">
        <v>31</v>
      </c>
      <c r="AE1726">
        <v>0.58760769999999996</v>
      </c>
      <c r="AF1726" s="1">
        <v>46.8926509</v>
      </c>
      <c r="AG1726" s="1" t="s">
        <v>49</v>
      </c>
    </row>
    <row r="1727" spans="1:37" x14ac:dyDescent="0.25">
      <c r="A1727" t="s">
        <v>658</v>
      </c>
      <c r="B1727">
        <v>1008977</v>
      </c>
      <c r="C1727">
        <v>2015</v>
      </c>
      <c r="D1727" t="s">
        <v>43</v>
      </c>
      <c r="E1727" t="s">
        <v>44</v>
      </c>
      <c r="F1727" t="s">
        <v>45</v>
      </c>
      <c r="G1727" s="1" t="s">
        <v>1025</v>
      </c>
      <c r="I1727" s="1" t="s">
        <v>47</v>
      </c>
      <c r="J1727" t="s">
        <v>86</v>
      </c>
      <c r="K1727" t="s">
        <v>49</v>
      </c>
      <c r="L1727" s="1">
        <v>264529.28000000003</v>
      </c>
      <c r="M1727">
        <v>60.45</v>
      </c>
      <c r="N1727">
        <v>53.28</v>
      </c>
      <c r="O1727">
        <v>41.71</v>
      </c>
      <c r="P1727">
        <v>5.8999999999999997E-2</v>
      </c>
      <c r="Q1727">
        <v>9.1999999999999998E-2</v>
      </c>
      <c r="R1727">
        <v>0.20100000000000001</v>
      </c>
      <c r="S1727">
        <v>0.3</v>
      </c>
      <c r="T1727" s="1">
        <v>65</v>
      </c>
      <c r="U1727" s="1">
        <v>120</v>
      </c>
      <c r="V1727" s="1">
        <v>0</v>
      </c>
      <c r="W1727" s="1" t="s">
        <v>49</v>
      </c>
      <c r="X1727" s="1">
        <v>0</v>
      </c>
      <c r="AA1727">
        <v>0</v>
      </c>
      <c r="AB1727" s="1">
        <v>0</v>
      </c>
      <c r="AC1727" s="1" t="s">
        <v>50</v>
      </c>
      <c r="AD1727" s="1">
        <v>8</v>
      </c>
      <c r="AE1727">
        <v>2.2000000000000002</v>
      </c>
      <c r="AF1727" s="1">
        <v>2.5</v>
      </c>
      <c r="AG1727" s="1" t="s">
        <v>50</v>
      </c>
      <c r="AH1727" s="1">
        <v>54</v>
      </c>
      <c r="AI1727">
        <v>1642.3</v>
      </c>
      <c r="AJ1727" s="1">
        <v>1.2</v>
      </c>
      <c r="AK1727">
        <v>0</v>
      </c>
    </row>
    <row r="1728" spans="1:37" x14ac:dyDescent="0.25">
      <c r="A1728" t="s">
        <v>650</v>
      </c>
      <c r="B1728">
        <v>1008289</v>
      </c>
      <c r="C1728">
        <v>2015</v>
      </c>
      <c r="D1728" t="s">
        <v>43</v>
      </c>
      <c r="E1728" t="s">
        <v>44</v>
      </c>
      <c r="F1728" t="s">
        <v>45</v>
      </c>
      <c r="G1728" s="1" t="s">
        <v>1026</v>
      </c>
      <c r="I1728" s="1" t="s">
        <v>47</v>
      </c>
      <c r="J1728" t="s">
        <v>86</v>
      </c>
      <c r="K1728" t="s">
        <v>49</v>
      </c>
      <c r="L1728" s="1">
        <v>49781.85</v>
      </c>
      <c r="M1728">
        <v>76</v>
      </c>
      <c r="N1728">
        <v>94</v>
      </c>
      <c r="O1728">
        <v>51.76</v>
      </c>
      <c r="P1728">
        <v>1.086E-2</v>
      </c>
      <c r="Q1728">
        <v>1.516E-2</v>
      </c>
      <c r="R1728">
        <v>7.1540000000000006E-2</v>
      </c>
      <c r="S1728">
        <v>0.14155000000000001</v>
      </c>
      <c r="T1728" s="1">
        <v>6</v>
      </c>
      <c r="U1728" s="1">
        <v>8</v>
      </c>
      <c r="V1728" s="1">
        <v>0</v>
      </c>
      <c r="W1728" s="1" t="s">
        <v>49</v>
      </c>
      <c r="AC1728" s="1" t="s">
        <v>50</v>
      </c>
      <c r="AD1728" s="1">
        <v>2</v>
      </c>
      <c r="AE1728">
        <v>1.14561</v>
      </c>
      <c r="AF1728" s="1">
        <v>2.9286599999999998</v>
      </c>
      <c r="AG1728" s="1" t="s">
        <v>50</v>
      </c>
      <c r="AH1728" s="1">
        <v>6</v>
      </c>
      <c r="AI1728">
        <v>636.49531999999999</v>
      </c>
      <c r="AJ1728" s="1">
        <v>2.9668000000000001</v>
      </c>
      <c r="AK1728">
        <v>1.2099999999999999E-3</v>
      </c>
    </row>
    <row r="1729" spans="1:37" x14ac:dyDescent="0.25">
      <c r="A1729" t="s">
        <v>650</v>
      </c>
      <c r="B1729">
        <v>1008289</v>
      </c>
      <c r="C1729">
        <v>2015</v>
      </c>
      <c r="D1729" t="s">
        <v>43</v>
      </c>
      <c r="E1729" t="s">
        <v>44</v>
      </c>
      <c r="F1729" t="s">
        <v>45</v>
      </c>
      <c r="G1729" s="1" t="s">
        <v>1027</v>
      </c>
      <c r="I1729" s="1" t="s">
        <v>47</v>
      </c>
      <c r="J1729" t="s">
        <v>86</v>
      </c>
      <c r="K1729" t="s">
        <v>49</v>
      </c>
      <c r="L1729" s="1">
        <v>14029.71</v>
      </c>
      <c r="M1729">
        <v>79</v>
      </c>
      <c r="N1729">
        <v>21</v>
      </c>
      <c r="O1729">
        <v>51.76</v>
      </c>
      <c r="P1729">
        <v>1.1860000000000001E-2</v>
      </c>
      <c r="Q1729">
        <v>1.1860000000000001E-2</v>
      </c>
      <c r="R1729">
        <v>7.5630000000000003E-2</v>
      </c>
      <c r="S1729">
        <v>7.5630000000000003E-2</v>
      </c>
      <c r="T1729" s="1">
        <v>2</v>
      </c>
      <c r="U1729" s="1">
        <v>4</v>
      </c>
      <c r="V1729" s="1">
        <v>0</v>
      </c>
      <c r="W1729" s="1" t="s">
        <v>49</v>
      </c>
      <c r="AC1729" s="1" t="s">
        <v>50</v>
      </c>
      <c r="AD1729" s="1">
        <v>4</v>
      </c>
      <c r="AE1729">
        <v>0.48743999999999998</v>
      </c>
      <c r="AF1729" s="1">
        <v>1.13473</v>
      </c>
      <c r="AG1729" s="1" t="s">
        <v>49</v>
      </c>
    </row>
    <row r="1730" spans="1:37" x14ac:dyDescent="0.25">
      <c r="A1730" t="s">
        <v>1023</v>
      </c>
      <c r="B1730">
        <v>1012014</v>
      </c>
      <c r="C1730">
        <v>2015</v>
      </c>
      <c r="D1730" t="s">
        <v>43</v>
      </c>
      <c r="E1730" t="s">
        <v>44</v>
      </c>
      <c r="F1730" t="s">
        <v>45</v>
      </c>
      <c r="G1730" s="1" t="s">
        <v>1027</v>
      </c>
      <c r="I1730" s="1" t="s">
        <v>47</v>
      </c>
      <c r="J1730" t="s">
        <v>131</v>
      </c>
      <c r="K1730" t="s">
        <v>49</v>
      </c>
      <c r="L1730" s="1">
        <v>3995</v>
      </c>
      <c r="M1730">
        <v>94</v>
      </c>
      <c r="N1730">
        <v>74</v>
      </c>
      <c r="O1730">
        <v>42.02</v>
      </c>
      <c r="P1730">
        <v>2.1748000000000002E-3</v>
      </c>
      <c r="Q1730">
        <v>2.1748000000000002E-3</v>
      </c>
      <c r="R1730">
        <v>0.40135609999999999</v>
      </c>
      <c r="S1730">
        <v>0.40135609999999999</v>
      </c>
      <c r="T1730" s="1">
        <v>5</v>
      </c>
      <c r="U1730" s="1">
        <v>2</v>
      </c>
      <c r="V1730" s="1">
        <v>0</v>
      </c>
      <c r="W1730" s="1" t="s">
        <v>49</v>
      </c>
      <c r="AC1730" s="1" t="s">
        <v>50</v>
      </c>
      <c r="AD1730" s="1">
        <v>2</v>
      </c>
      <c r="AE1730">
        <v>9.6183999999999992E-3</v>
      </c>
      <c r="AF1730" s="1">
        <v>0.64704759999999995</v>
      </c>
      <c r="AG1730" s="1" t="s">
        <v>49</v>
      </c>
    </row>
    <row r="1731" spans="1:37" x14ac:dyDescent="0.25">
      <c r="A1731" t="s">
        <v>1028</v>
      </c>
      <c r="B1731">
        <v>1010319</v>
      </c>
      <c r="C1731">
        <v>2015</v>
      </c>
      <c r="D1731" t="s">
        <v>43</v>
      </c>
      <c r="E1731" t="s">
        <v>44</v>
      </c>
      <c r="F1731" t="s">
        <v>45</v>
      </c>
      <c r="G1731" s="1" t="s">
        <v>1029</v>
      </c>
      <c r="I1731" s="1" t="s">
        <v>47</v>
      </c>
      <c r="J1731" t="s">
        <v>48</v>
      </c>
      <c r="K1731" t="s">
        <v>49</v>
      </c>
      <c r="L1731" s="1">
        <v>18013.599999999999</v>
      </c>
      <c r="M1731">
        <v>93.3</v>
      </c>
      <c r="N1731">
        <v>95</v>
      </c>
      <c r="O1731">
        <v>48</v>
      </c>
      <c r="P1731">
        <v>1.4048E-2</v>
      </c>
      <c r="Q1731">
        <v>1.4049000000000001E-2</v>
      </c>
      <c r="R1731">
        <v>0.61119999999999997</v>
      </c>
      <c r="S1731">
        <v>0.61299999999999999</v>
      </c>
      <c r="T1731" s="1">
        <v>3</v>
      </c>
      <c r="U1731" s="1">
        <v>5</v>
      </c>
      <c r="V1731" s="1">
        <v>0</v>
      </c>
      <c r="W1731" s="1" t="s">
        <v>49</v>
      </c>
      <c r="AC1731" s="1" t="s">
        <v>50</v>
      </c>
      <c r="AD1731" s="1">
        <v>5</v>
      </c>
      <c r="AE1731">
        <v>0.2</v>
      </c>
      <c r="AF1731" s="1">
        <v>2.5990000000000002</v>
      </c>
      <c r="AG1731" s="1" t="s">
        <v>49</v>
      </c>
    </row>
    <row r="1732" spans="1:37" x14ac:dyDescent="0.25">
      <c r="A1732" t="s">
        <v>491</v>
      </c>
      <c r="B1732">
        <v>1008290</v>
      </c>
      <c r="C1732">
        <v>2015</v>
      </c>
      <c r="D1732" t="s">
        <v>43</v>
      </c>
      <c r="E1732" t="s">
        <v>44</v>
      </c>
      <c r="F1732" t="s">
        <v>45</v>
      </c>
      <c r="G1732" s="1" t="s">
        <v>1030</v>
      </c>
      <c r="I1732" s="1" t="s">
        <v>47</v>
      </c>
      <c r="J1732" t="s">
        <v>86</v>
      </c>
      <c r="K1732" t="s">
        <v>49</v>
      </c>
      <c r="L1732" s="1">
        <v>26102.44</v>
      </c>
      <c r="M1732">
        <v>93.69</v>
      </c>
      <c r="N1732">
        <v>25.34</v>
      </c>
      <c r="O1732">
        <v>66.650000000000006</v>
      </c>
      <c r="P1732">
        <v>5.9679999999999997E-2</v>
      </c>
      <c r="Q1732">
        <v>5.9679999999999997E-2</v>
      </c>
      <c r="R1732">
        <v>0.12767000000000001</v>
      </c>
      <c r="S1732">
        <v>0.12767000000000001</v>
      </c>
      <c r="T1732" s="1">
        <v>4</v>
      </c>
      <c r="U1732" s="1">
        <v>6</v>
      </c>
      <c r="V1732" s="1">
        <v>6</v>
      </c>
      <c r="W1732" s="1" t="s">
        <v>50</v>
      </c>
      <c r="X1732" s="1">
        <v>6</v>
      </c>
      <c r="Y1732">
        <v>2.7698299999999998</v>
      </c>
      <c r="Z1732">
        <v>2.1628400000000001</v>
      </c>
      <c r="AA1732">
        <v>0</v>
      </c>
      <c r="AB1732" s="1">
        <v>0</v>
      </c>
      <c r="AC1732" s="1" t="s">
        <v>49</v>
      </c>
      <c r="AG1732" s="1" t="s">
        <v>49</v>
      </c>
    </row>
    <row r="1733" spans="1:37" x14ac:dyDescent="0.25">
      <c r="A1733" t="s">
        <v>735</v>
      </c>
      <c r="B1733">
        <v>1008475</v>
      </c>
      <c r="C1733">
        <v>2015</v>
      </c>
      <c r="D1733" t="s">
        <v>43</v>
      </c>
      <c r="E1733" t="s">
        <v>44</v>
      </c>
      <c r="F1733" t="s">
        <v>45</v>
      </c>
      <c r="G1733" s="1" t="s">
        <v>1030</v>
      </c>
      <c r="I1733" s="1" t="s">
        <v>47</v>
      </c>
      <c r="J1733" t="s">
        <v>736</v>
      </c>
      <c r="K1733" t="s">
        <v>49</v>
      </c>
      <c r="L1733" s="1">
        <v>66502.2</v>
      </c>
      <c r="M1733">
        <v>60</v>
      </c>
      <c r="N1733">
        <v>30</v>
      </c>
      <c r="O1733">
        <v>29</v>
      </c>
      <c r="P1733">
        <v>0.03</v>
      </c>
      <c r="Q1733">
        <v>0.03</v>
      </c>
      <c r="R1733">
        <v>0.23</v>
      </c>
      <c r="S1733">
        <v>0.23</v>
      </c>
      <c r="T1733" s="1">
        <v>10</v>
      </c>
      <c r="U1733" s="1">
        <v>20</v>
      </c>
      <c r="V1733" s="1">
        <v>0</v>
      </c>
      <c r="W1733" s="1" t="s">
        <v>49</v>
      </c>
      <c r="AC1733" s="1" t="s">
        <v>50</v>
      </c>
      <c r="AD1733" s="1">
        <v>20</v>
      </c>
      <c r="AE1733">
        <v>0.65</v>
      </c>
      <c r="AF1733" s="1">
        <v>2.3199999999999998</v>
      </c>
      <c r="AG1733" s="1" t="s">
        <v>49</v>
      </c>
    </row>
    <row r="1734" spans="1:37" x14ac:dyDescent="0.25">
      <c r="A1734" t="s">
        <v>737</v>
      </c>
      <c r="B1734">
        <v>1008456</v>
      </c>
      <c r="C1734">
        <v>2015</v>
      </c>
      <c r="D1734" t="s">
        <v>43</v>
      </c>
      <c r="E1734" t="s">
        <v>44</v>
      </c>
      <c r="F1734" t="s">
        <v>45</v>
      </c>
      <c r="G1734" s="1" t="s">
        <v>1030</v>
      </c>
      <c r="I1734" s="1" t="s">
        <v>62</v>
      </c>
      <c r="K1734" t="s">
        <v>49</v>
      </c>
      <c r="L1734" s="1">
        <v>6259</v>
      </c>
      <c r="M1734">
        <v>75</v>
      </c>
      <c r="N1734">
        <v>103</v>
      </c>
      <c r="O1734">
        <v>41</v>
      </c>
      <c r="P1734">
        <v>5.0000000000000001E-3</v>
      </c>
      <c r="Q1734">
        <v>5.0000000000000001E-3</v>
      </c>
      <c r="R1734">
        <v>0.20799999999999999</v>
      </c>
      <c r="S1734">
        <v>0.20799999999999999</v>
      </c>
      <c r="T1734" s="1">
        <v>0</v>
      </c>
      <c r="U1734" s="1">
        <v>1</v>
      </c>
      <c r="V1734" s="1">
        <v>0</v>
      </c>
      <c r="W1734" s="1" t="s">
        <v>49</v>
      </c>
      <c r="AC1734" s="1" t="s">
        <v>50</v>
      </c>
      <c r="AD1734" s="1">
        <v>1</v>
      </c>
      <c r="AE1734">
        <v>0</v>
      </c>
      <c r="AF1734" s="1">
        <v>0.43</v>
      </c>
      <c r="AG1734" s="1" t="s">
        <v>49</v>
      </c>
    </row>
    <row r="1735" spans="1:37" x14ac:dyDescent="0.25">
      <c r="A1735" t="s">
        <v>491</v>
      </c>
      <c r="B1735">
        <v>1008290</v>
      </c>
      <c r="C1735">
        <v>2015</v>
      </c>
      <c r="D1735" t="s">
        <v>43</v>
      </c>
      <c r="E1735" t="s">
        <v>44</v>
      </c>
      <c r="F1735" t="s">
        <v>45</v>
      </c>
      <c r="G1735" s="1" t="s">
        <v>1031</v>
      </c>
      <c r="I1735" s="1" t="s">
        <v>47</v>
      </c>
      <c r="J1735" t="s">
        <v>86</v>
      </c>
      <c r="K1735" t="s">
        <v>49</v>
      </c>
      <c r="L1735" s="1">
        <v>1692.18</v>
      </c>
      <c r="M1735">
        <v>93.13</v>
      </c>
      <c r="N1735">
        <v>24.58</v>
      </c>
      <c r="O1735">
        <v>66.650000000000006</v>
      </c>
      <c r="P1735">
        <v>5.9650000000000002E-2</v>
      </c>
      <c r="Q1735">
        <v>5.9650000000000002E-2</v>
      </c>
      <c r="R1735">
        <v>0.12712999999999999</v>
      </c>
      <c r="S1735">
        <v>0.12712999999999999</v>
      </c>
      <c r="T1735" s="1">
        <v>1</v>
      </c>
      <c r="U1735" s="1">
        <v>2</v>
      </c>
      <c r="V1735" s="1">
        <v>0</v>
      </c>
      <c r="W1735" s="1" t="s">
        <v>49</v>
      </c>
      <c r="AC1735" s="1" t="s">
        <v>50</v>
      </c>
      <c r="AD1735" s="1">
        <v>2</v>
      </c>
      <c r="AE1735">
        <v>0.17474000000000001</v>
      </c>
      <c r="AF1735" s="1">
        <v>0.13593</v>
      </c>
      <c r="AG1735" s="1" t="s">
        <v>49</v>
      </c>
    </row>
    <row r="1736" spans="1:37" x14ac:dyDescent="0.25">
      <c r="A1736" t="s">
        <v>491</v>
      </c>
      <c r="B1736">
        <v>1008290</v>
      </c>
      <c r="C1736">
        <v>2015</v>
      </c>
      <c r="D1736" t="s">
        <v>43</v>
      </c>
      <c r="E1736" t="s">
        <v>44</v>
      </c>
      <c r="F1736" t="s">
        <v>45</v>
      </c>
      <c r="G1736" s="1" t="s">
        <v>1032</v>
      </c>
      <c r="I1736" s="1" t="s">
        <v>62</v>
      </c>
      <c r="K1736" t="s">
        <v>49</v>
      </c>
      <c r="L1736" s="1">
        <v>40132.870000000003</v>
      </c>
      <c r="M1736">
        <v>93.13</v>
      </c>
      <c r="N1736">
        <v>24.58</v>
      </c>
      <c r="O1736">
        <v>66.650000000000006</v>
      </c>
      <c r="P1736">
        <v>5.9650000000000002E-2</v>
      </c>
      <c r="Q1736">
        <v>5.9650000000000002E-2</v>
      </c>
      <c r="R1736">
        <v>0.12712999999999999</v>
      </c>
      <c r="S1736">
        <v>0.12712999999999999</v>
      </c>
      <c r="T1736" s="1">
        <v>5</v>
      </c>
      <c r="U1736" s="1">
        <v>8</v>
      </c>
      <c r="V1736" s="1">
        <v>8</v>
      </c>
      <c r="W1736" s="1" t="s">
        <v>50</v>
      </c>
      <c r="X1736" s="1">
        <v>8</v>
      </c>
      <c r="Y1736">
        <v>4.1442899999999998</v>
      </c>
      <c r="Z1736">
        <v>3.2239100000000001</v>
      </c>
      <c r="AA1736">
        <v>0</v>
      </c>
      <c r="AB1736" s="1">
        <v>0</v>
      </c>
      <c r="AC1736" s="1" t="s">
        <v>49</v>
      </c>
      <c r="AG1736" s="1" t="s">
        <v>49</v>
      </c>
    </row>
    <row r="1737" spans="1:37" x14ac:dyDescent="0.25">
      <c r="A1737" t="s">
        <v>491</v>
      </c>
      <c r="B1737">
        <v>1008290</v>
      </c>
      <c r="C1737">
        <v>2015</v>
      </c>
      <c r="D1737" t="s">
        <v>43</v>
      </c>
      <c r="E1737" t="s">
        <v>44</v>
      </c>
      <c r="F1737" t="s">
        <v>45</v>
      </c>
      <c r="G1737" s="1" t="s">
        <v>1033</v>
      </c>
      <c r="I1737" s="1" t="s">
        <v>47</v>
      </c>
      <c r="J1737" t="s">
        <v>86</v>
      </c>
      <c r="K1737" t="s">
        <v>49</v>
      </c>
      <c r="L1737" s="1">
        <v>35399.919999999998</v>
      </c>
      <c r="M1737">
        <v>93.13</v>
      </c>
      <c r="N1737">
        <v>24.58</v>
      </c>
      <c r="O1737">
        <v>66.650000000000006</v>
      </c>
      <c r="P1737">
        <v>5.9650000000000002E-2</v>
      </c>
      <c r="Q1737">
        <v>5.9650000000000002E-2</v>
      </c>
      <c r="R1737">
        <v>0.12712999999999999</v>
      </c>
      <c r="S1737">
        <v>0.12712999999999999</v>
      </c>
      <c r="T1737" s="1">
        <v>10</v>
      </c>
      <c r="U1737" s="1">
        <v>8</v>
      </c>
      <c r="V1737" s="1">
        <v>0</v>
      </c>
      <c r="W1737" s="1" t="s">
        <v>50</v>
      </c>
      <c r="X1737" s="1">
        <v>8</v>
      </c>
      <c r="Y1737">
        <v>3.6555499999999999</v>
      </c>
      <c r="Z1737">
        <v>2.8437000000000001</v>
      </c>
      <c r="AA1737">
        <v>0</v>
      </c>
      <c r="AB1737" s="1">
        <v>0</v>
      </c>
      <c r="AC1737" s="1" t="s">
        <v>49</v>
      </c>
      <c r="AG1737" s="1" t="s">
        <v>49</v>
      </c>
    </row>
    <row r="1738" spans="1:37" x14ac:dyDescent="0.25">
      <c r="A1738" t="s">
        <v>491</v>
      </c>
      <c r="B1738">
        <v>1008290</v>
      </c>
      <c r="C1738">
        <v>2015</v>
      </c>
      <c r="D1738" t="s">
        <v>43</v>
      </c>
      <c r="E1738" t="s">
        <v>44</v>
      </c>
      <c r="F1738" t="s">
        <v>45</v>
      </c>
      <c r="G1738" s="1" t="s">
        <v>1033</v>
      </c>
      <c r="I1738" s="1" t="s">
        <v>62</v>
      </c>
      <c r="K1738" t="s">
        <v>49</v>
      </c>
      <c r="L1738" s="1">
        <v>29824.11</v>
      </c>
      <c r="M1738">
        <v>93.13</v>
      </c>
      <c r="N1738">
        <v>24.58</v>
      </c>
      <c r="O1738">
        <v>66.650000000000006</v>
      </c>
      <c r="P1738">
        <v>5.9650000000000002E-2</v>
      </c>
      <c r="Q1738">
        <v>5.9650000000000002E-2</v>
      </c>
      <c r="R1738">
        <v>0.12712999999999999</v>
      </c>
      <c r="S1738">
        <v>0.12712999999999999</v>
      </c>
      <c r="T1738" s="1">
        <v>5</v>
      </c>
      <c r="U1738" s="1">
        <v>8</v>
      </c>
      <c r="V1738" s="1">
        <v>4</v>
      </c>
      <c r="W1738" s="1" t="s">
        <v>50</v>
      </c>
      <c r="X1738" s="1">
        <v>4</v>
      </c>
      <c r="Y1738">
        <v>0.40225</v>
      </c>
      <c r="Z1738">
        <v>0.31291000000000002</v>
      </c>
      <c r="AA1738">
        <v>0</v>
      </c>
      <c r="AB1738" s="1">
        <v>0</v>
      </c>
      <c r="AC1738" s="1" t="s">
        <v>49</v>
      </c>
      <c r="AG1738" s="1" t="s">
        <v>50</v>
      </c>
      <c r="AH1738" s="1">
        <v>4</v>
      </c>
      <c r="AI1738">
        <v>64.646119999999996</v>
      </c>
      <c r="AJ1738" s="1">
        <v>0.21299000000000001</v>
      </c>
      <c r="AK1738">
        <v>1.1E-4</v>
      </c>
    </row>
    <row r="1739" spans="1:37" x14ac:dyDescent="0.25">
      <c r="A1739" t="s">
        <v>742</v>
      </c>
      <c r="B1739">
        <v>1009813</v>
      </c>
      <c r="C1739">
        <v>2015</v>
      </c>
      <c r="D1739" t="s">
        <v>43</v>
      </c>
      <c r="E1739" t="s">
        <v>44</v>
      </c>
      <c r="F1739" t="s">
        <v>45</v>
      </c>
      <c r="G1739" s="1" t="s">
        <v>1033</v>
      </c>
      <c r="I1739" s="1" t="s">
        <v>47</v>
      </c>
      <c r="J1739" t="s">
        <v>48</v>
      </c>
      <c r="K1739" t="s">
        <v>49</v>
      </c>
      <c r="L1739" s="1">
        <v>5800</v>
      </c>
      <c r="M1739">
        <v>70</v>
      </c>
      <c r="N1739">
        <v>30</v>
      </c>
      <c r="O1739">
        <v>47.4</v>
      </c>
      <c r="P1739">
        <v>4.0000000000000001E-3</v>
      </c>
      <c r="Q1739">
        <v>4.0000000000000001E-3</v>
      </c>
      <c r="R1739">
        <v>0.248</v>
      </c>
      <c r="S1739">
        <v>0.30099999999999999</v>
      </c>
      <c r="T1739" s="1">
        <v>0</v>
      </c>
      <c r="U1739" s="1">
        <v>24</v>
      </c>
      <c r="V1739" s="1">
        <v>0</v>
      </c>
      <c r="W1739" s="1" t="s">
        <v>49</v>
      </c>
      <c r="AC1739" s="1" t="s">
        <v>50</v>
      </c>
      <c r="AD1739" s="1">
        <v>24</v>
      </c>
      <c r="AE1739">
        <v>0.15</v>
      </c>
      <c r="AF1739" s="1">
        <v>1.35</v>
      </c>
      <c r="AG1739" s="1" t="s">
        <v>49</v>
      </c>
    </row>
    <row r="1740" spans="1:37" x14ac:dyDescent="0.25">
      <c r="A1740" t="s">
        <v>824</v>
      </c>
      <c r="B1740">
        <v>1008449</v>
      </c>
      <c r="C1740">
        <v>2015</v>
      </c>
      <c r="D1740" t="s">
        <v>43</v>
      </c>
      <c r="E1740" t="s">
        <v>44</v>
      </c>
      <c r="F1740" t="s">
        <v>45</v>
      </c>
      <c r="G1740" s="1" t="s">
        <v>1034</v>
      </c>
      <c r="I1740" s="1" t="s">
        <v>62</v>
      </c>
      <c r="K1740" t="s">
        <v>49</v>
      </c>
      <c r="L1740" s="1">
        <v>1895771</v>
      </c>
      <c r="M1740">
        <v>78</v>
      </c>
      <c r="N1740">
        <v>181</v>
      </c>
      <c r="O1740">
        <v>44.01</v>
      </c>
      <c r="P1740">
        <v>8.4999999999999995E-4</v>
      </c>
      <c r="Q1740">
        <v>8.4999999999999995E-4</v>
      </c>
      <c r="R1740">
        <v>0.25239</v>
      </c>
      <c r="S1740">
        <v>0.25239</v>
      </c>
      <c r="T1740" s="1">
        <v>74</v>
      </c>
      <c r="U1740" s="1">
        <v>120</v>
      </c>
      <c r="V1740" s="1">
        <v>0</v>
      </c>
      <c r="W1740" s="1" t="s">
        <v>49</v>
      </c>
      <c r="X1740" s="1">
        <v>0</v>
      </c>
      <c r="Y1740">
        <v>0</v>
      </c>
      <c r="Z1740">
        <v>0</v>
      </c>
      <c r="AA1740">
        <v>0</v>
      </c>
      <c r="AB1740" s="1">
        <v>0</v>
      </c>
      <c r="AC1740" s="1" t="s">
        <v>49</v>
      </c>
      <c r="AD1740" s="1">
        <v>0</v>
      </c>
      <c r="AE1740">
        <v>0</v>
      </c>
      <c r="AF1740" s="1">
        <v>0</v>
      </c>
      <c r="AG1740" s="1" t="s">
        <v>50</v>
      </c>
      <c r="AH1740" s="1">
        <v>120</v>
      </c>
      <c r="AI1740">
        <v>16982.099999999999</v>
      </c>
      <c r="AJ1740" s="1">
        <v>12.48</v>
      </c>
      <c r="AK1740">
        <v>4.0000000000000001E-3</v>
      </c>
    </row>
    <row r="1741" spans="1:37" x14ac:dyDescent="0.25">
      <c r="A1741" t="s">
        <v>491</v>
      </c>
      <c r="B1741">
        <v>1008290</v>
      </c>
      <c r="C1741">
        <v>2015</v>
      </c>
      <c r="D1741" t="s">
        <v>43</v>
      </c>
      <c r="E1741" t="s">
        <v>44</v>
      </c>
      <c r="F1741" t="s">
        <v>45</v>
      </c>
      <c r="G1741" s="1" t="s">
        <v>1034</v>
      </c>
      <c r="I1741" s="1" t="s">
        <v>62</v>
      </c>
      <c r="K1741" t="s">
        <v>49</v>
      </c>
      <c r="L1741" s="1">
        <v>36572.31</v>
      </c>
      <c r="M1741">
        <v>93.13</v>
      </c>
      <c r="N1741">
        <v>24.58</v>
      </c>
      <c r="O1741">
        <v>66.650000000000006</v>
      </c>
      <c r="P1741">
        <v>5.9650000000000002E-2</v>
      </c>
      <c r="Q1741">
        <v>5.9650000000000002E-2</v>
      </c>
      <c r="R1741">
        <v>0.12712999999999999</v>
      </c>
      <c r="S1741">
        <v>0.12712999999999999</v>
      </c>
      <c r="T1741" s="1">
        <v>2</v>
      </c>
      <c r="U1741" s="1">
        <v>8</v>
      </c>
      <c r="V1741" s="1">
        <v>8</v>
      </c>
      <c r="W1741" s="1" t="s">
        <v>50</v>
      </c>
      <c r="X1741" s="1">
        <v>8</v>
      </c>
      <c r="Y1741">
        <v>3.7766099999999998</v>
      </c>
      <c r="Z1741">
        <v>2.9378899999999999</v>
      </c>
      <c r="AA1741">
        <v>0</v>
      </c>
      <c r="AB1741" s="1">
        <v>0</v>
      </c>
      <c r="AC1741" s="1" t="s">
        <v>49</v>
      </c>
      <c r="AG1741" s="1" t="s">
        <v>49</v>
      </c>
    </row>
    <row r="1742" spans="1:37" x14ac:dyDescent="0.25">
      <c r="A1742" t="s">
        <v>491</v>
      </c>
      <c r="B1742">
        <v>1008290</v>
      </c>
      <c r="C1742">
        <v>2015</v>
      </c>
      <c r="D1742" t="s">
        <v>43</v>
      </c>
      <c r="E1742" t="s">
        <v>44</v>
      </c>
      <c r="F1742" t="s">
        <v>45</v>
      </c>
      <c r="G1742" s="1" t="s">
        <v>1035</v>
      </c>
      <c r="I1742" s="1" t="s">
        <v>62</v>
      </c>
      <c r="K1742" t="s">
        <v>49</v>
      </c>
      <c r="L1742" s="1">
        <v>7997.06</v>
      </c>
      <c r="M1742">
        <v>93.13</v>
      </c>
      <c r="N1742">
        <v>24.58</v>
      </c>
      <c r="O1742">
        <v>66.650000000000006</v>
      </c>
      <c r="P1742">
        <v>5.9650000000000002E-2</v>
      </c>
      <c r="Q1742">
        <v>5.9650000000000002E-2</v>
      </c>
      <c r="R1742">
        <v>0.12712999999999999</v>
      </c>
      <c r="S1742">
        <v>0.12712999999999999</v>
      </c>
      <c r="T1742" s="1">
        <v>1</v>
      </c>
      <c r="U1742" s="1">
        <v>3</v>
      </c>
      <c r="V1742" s="1">
        <v>3</v>
      </c>
      <c r="W1742" s="1" t="s">
        <v>49</v>
      </c>
      <c r="AC1742" s="1" t="s">
        <v>49</v>
      </c>
      <c r="AG1742" s="1" t="s">
        <v>50</v>
      </c>
      <c r="AH1742" s="1">
        <v>3</v>
      </c>
      <c r="AI1742">
        <v>19.296589999999998</v>
      </c>
      <c r="AJ1742" s="1">
        <v>6.8709999999999993E-2</v>
      </c>
      <c r="AK1742">
        <v>3.0000000000000001E-5</v>
      </c>
    </row>
    <row r="1743" spans="1:37" x14ac:dyDescent="0.25">
      <c r="A1743" t="s">
        <v>491</v>
      </c>
      <c r="B1743">
        <v>1008290</v>
      </c>
      <c r="C1743">
        <v>2015</v>
      </c>
      <c r="D1743" t="s">
        <v>43</v>
      </c>
      <c r="E1743" t="s">
        <v>44</v>
      </c>
      <c r="F1743" t="s">
        <v>45</v>
      </c>
      <c r="G1743" s="1" t="s">
        <v>1036</v>
      </c>
      <c r="I1743" s="1" t="s">
        <v>62</v>
      </c>
      <c r="K1743" t="s">
        <v>49</v>
      </c>
      <c r="L1743" s="1">
        <v>80675.72</v>
      </c>
      <c r="M1743">
        <v>93.13</v>
      </c>
      <c r="N1743">
        <v>24.58</v>
      </c>
      <c r="O1743">
        <v>66.650000000000006</v>
      </c>
      <c r="P1743">
        <v>5.9650000000000002E-2</v>
      </c>
      <c r="Q1743">
        <v>5.9650000000000002E-2</v>
      </c>
      <c r="R1743">
        <v>0.12712999999999999</v>
      </c>
      <c r="S1743">
        <v>0.12712999999999999</v>
      </c>
      <c r="T1743" s="1">
        <v>17</v>
      </c>
      <c r="U1743" s="1">
        <v>0</v>
      </c>
      <c r="V1743" s="1">
        <v>0</v>
      </c>
      <c r="W1743" s="1" t="s">
        <v>49</v>
      </c>
      <c r="AC1743" s="1" t="s">
        <v>49</v>
      </c>
      <c r="AG1743" s="1" t="s">
        <v>50</v>
      </c>
      <c r="AH1743" s="1">
        <v>0</v>
      </c>
      <c r="AI1743">
        <v>204.38334</v>
      </c>
      <c r="AJ1743" s="1">
        <v>0.52283999999999997</v>
      </c>
      <c r="AK1743">
        <v>3.3E-4</v>
      </c>
    </row>
    <row r="1744" spans="1:37" x14ac:dyDescent="0.25">
      <c r="A1744" t="s">
        <v>927</v>
      </c>
      <c r="B1744">
        <v>1009278</v>
      </c>
      <c r="C1744">
        <v>2015</v>
      </c>
      <c r="D1744" t="s">
        <v>43</v>
      </c>
      <c r="E1744" t="s">
        <v>44</v>
      </c>
      <c r="F1744" t="s">
        <v>45</v>
      </c>
      <c r="G1744" s="1" t="s">
        <v>1037</v>
      </c>
      <c r="I1744" s="1" t="s">
        <v>47</v>
      </c>
      <c r="J1744" t="s">
        <v>86</v>
      </c>
      <c r="K1744" t="s">
        <v>49</v>
      </c>
      <c r="L1744" s="1">
        <v>158284.98000000001</v>
      </c>
      <c r="M1744">
        <v>156.16999999999999</v>
      </c>
      <c r="N1744">
        <v>27.67</v>
      </c>
      <c r="O1744">
        <v>50.97</v>
      </c>
      <c r="P1744">
        <v>3.0589999999999999E-2</v>
      </c>
      <c r="Q1744">
        <v>3.108E-2</v>
      </c>
      <c r="R1744">
        <v>0.26301999999999998</v>
      </c>
      <c r="S1744">
        <v>0.35793000000000003</v>
      </c>
      <c r="T1744" s="1">
        <v>7</v>
      </c>
      <c r="U1744" s="1">
        <v>32</v>
      </c>
      <c r="V1744" s="1">
        <v>0</v>
      </c>
      <c r="W1744" s="1" t="s">
        <v>49</v>
      </c>
      <c r="AC1744" s="1" t="s">
        <v>49</v>
      </c>
      <c r="AG1744" s="1" t="s">
        <v>50</v>
      </c>
      <c r="AH1744" s="1">
        <v>32</v>
      </c>
      <c r="AI1744">
        <v>67.145859999999999</v>
      </c>
      <c r="AJ1744" s="1">
        <v>0.14605000000000001</v>
      </c>
      <c r="AK1744">
        <v>9.0000000000000006E-5</v>
      </c>
    </row>
    <row r="1745" spans="1:37" x14ac:dyDescent="0.25">
      <c r="A1745" t="s">
        <v>928</v>
      </c>
      <c r="B1745">
        <v>1008203</v>
      </c>
      <c r="C1745">
        <v>2015</v>
      </c>
      <c r="D1745" t="s">
        <v>43</v>
      </c>
      <c r="E1745" t="s">
        <v>44</v>
      </c>
      <c r="F1745" t="s">
        <v>45</v>
      </c>
      <c r="G1745" s="1" t="s">
        <v>1038</v>
      </c>
      <c r="I1745" s="1" t="s">
        <v>62</v>
      </c>
      <c r="K1745" t="s">
        <v>49</v>
      </c>
      <c r="L1745" s="1">
        <v>14347</v>
      </c>
      <c r="M1745">
        <v>136</v>
      </c>
      <c r="N1745">
        <v>36</v>
      </c>
      <c r="O1745">
        <v>50.488999999999997</v>
      </c>
      <c r="P1745">
        <v>1.1E-4</v>
      </c>
      <c r="Q1745">
        <v>2.4000000000000001E-4</v>
      </c>
      <c r="R1745">
        <v>1.97E-3</v>
      </c>
      <c r="S1745">
        <v>2.1199999999999999E-3</v>
      </c>
      <c r="T1745" s="1">
        <v>1</v>
      </c>
      <c r="U1745" s="1">
        <v>6</v>
      </c>
      <c r="V1745" s="1">
        <v>0</v>
      </c>
      <c r="W1745" s="1" t="s">
        <v>49</v>
      </c>
      <c r="X1745" s="1">
        <v>0</v>
      </c>
      <c r="Y1745">
        <v>0</v>
      </c>
      <c r="Z1745">
        <v>0</v>
      </c>
      <c r="AA1745">
        <v>0</v>
      </c>
      <c r="AB1745" s="1">
        <v>0</v>
      </c>
      <c r="AC1745" s="1" t="s">
        <v>49</v>
      </c>
      <c r="AD1745" s="1">
        <v>0</v>
      </c>
      <c r="AE1745">
        <v>0</v>
      </c>
      <c r="AF1745" s="1">
        <v>0</v>
      </c>
      <c r="AG1745" s="1" t="s">
        <v>50</v>
      </c>
      <c r="AH1745" s="1">
        <v>6</v>
      </c>
      <c r="AI1745">
        <v>4.7</v>
      </c>
      <c r="AJ1745" s="1">
        <v>0</v>
      </c>
      <c r="AK1745">
        <v>0</v>
      </c>
    </row>
    <row r="1746" spans="1:37" x14ac:dyDescent="0.25">
      <c r="A1746" t="s">
        <v>929</v>
      </c>
      <c r="B1746">
        <v>1008857</v>
      </c>
      <c r="C1746">
        <v>2015</v>
      </c>
      <c r="D1746" t="s">
        <v>43</v>
      </c>
      <c r="E1746" t="s">
        <v>44</v>
      </c>
      <c r="F1746" t="s">
        <v>45</v>
      </c>
      <c r="G1746" s="1" t="s">
        <v>1038</v>
      </c>
      <c r="I1746" s="1" t="s">
        <v>47</v>
      </c>
      <c r="J1746" t="s">
        <v>86</v>
      </c>
      <c r="K1746" t="s">
        <v>49</v>
      </c>
      <c r="L1746" s="1">
        <v>11258.547</v>
      </c>
      <c r="M1746">
        <v>55.81</v>
      </c>
      <c r="N1746">
        <v>41.95</v>
      </c>
      <c r="O1746">
        <v>38.06</v>
      </c>
      <c r="P1746">
        <v>2E-3</v>
      </c>
      <c r="Q1746">
        <v>2E-3</v>
      </c>
      <c r="R1746">
        <v>0.42699999999999999</v>
      </c>
      <c r="S1746">
        <v>0.42699999999999999</v>
      </c>
      <c r="T1746" s="1">
        <v>1</v>
      </c>
      <c r="U1746" s="1">
        <v>4</v>
      </c>
      <c r="V1746" s="1">
        <v>0</v>
      </c>
      <c r="W1746" s="1" t="s">
        <v>49</v>
      </c>
      <c r="AC1746" s="1" t="s">
        <v>49</v>
      </c>
      <c r="AG1746" s="1" t="s">
        <v>50</v>
      </c>
      <c r="AH1746" s="1">
        <v>4</v>
      </c>
      <c r="AI1746">
        <v>14.7</v>
      </c>
      <c r="AJ1746" s="1">
        <v>0</v>
      </c>
      <c r="AK1746">
        <v>0</v>
      </c>
    </row>
    <row r="1747" spans="1:37" x14ac:dyDescent="0.25">
      <c r="A1747" t="s">
        <v>928</v>
      </c>
      <c r="B1747">
        <v>1008203</v>
      </c>
      <c r="C1747">
        <v>2015</v>
      </c>
      <c r="D1747" t="s">
        <v>43</v>
      </c>
      <c r="E1747" t="s">
        <v>44</v>
      </c>
      <c r="F1747" t="s">
        <v>45</v>
      </c>
      <c r="G1747" s="1" t="s">
        <v>1039</v>
      </c>
      <c r="I1747" s="1" t="s">
        <v>62</v>
      </c>
      <c r="K1747" t="s">
        <v>49</v>
      </c>
      <c r="L1747" s="1">
        <v>28917</v>
      </c>
      <c r="M1747">
        <v>136</v>
      </c>
      <c r="N1747">
        <v>36</v>
      </c>
      <c r="O1747">
        <v>50.488999999999997</v>
      </c>
      <c r="P1747">
        <v>1.1E-4</v>
      </c>
      <c r="Q1747">
        <v>2.4000000000000001E-4</v>
      </c>
      <c r="R1747">
        <v>1.97E-3</v>
      </c>
      <c r="S1747">
        <v>2.1199999999999999E-3</v>
      </c>
      <c r="T1747" s="1">
        <v>2</v>
      </c>
      <c r="U1747" s="1">
        <v>10</v>
      </c>
      <c r="V1747" s="1">
        <v>0</v>
      </c>
      <c r="W1747" s="1" t="s">
        <v>49</v>
      </c>
      <c r="X1747" s="1">
        <v>0</v>
      </c>
      <c r="Y1747">
        <v>0</v>
      </c>
      <c r="Z1747">
        <v>0</v>
      </c>
      <c r="AA1747">
        <v>0</v>
      </c>
      <c r="AB1747" s="1">
        <v>0</v>
      </c>
      <c r="AC1747" s="1" t="s">
        <v>49</v>
      </c>
      <c r="AD1747" s="1">
        <v>0</v>
      </c>
      <c r="AE1747">
        <v>0</v>
      </c>
      <c r="AF1747" s="1">
        <v>0</v>
      </c>
      <c r="AG1747" s="1" t="s">
        <v>50</v>
      </c>
      <c r="AH1747" s="1">
        <v>10</v>
      </c>
      <c r="AI1747">
        <v>9.5</v>
      </c>
      <c r="AJ1747" s="1">
        <v>0</v>
      </c>
      <c r="AK1747">
        <v>0</v>
      </c>
    </row>
    <row r="1748" spans="1:37" x14ac:dyDescent="0.25">
      <c r="A1748" t="s">
        <v>1040</v>
      </c>
      <c r="B1748">
        <v>1009354</v>
      </c>
      <c r="C1748">
        <v>2015</v>
      </c>
      <c r="D1748" t="s">
        <v>43</v>
      </c>
      <c r="E1748" t="s">
        <v>44</v>
      </c>
      <c r="F1748" t="s">
        <v>45</v>
      </c>
      <c r="G1748" s="1" t="s">
        <v>1041</v>
      </c>
      <c r="I1748" s="1" t="s">
        <v>47</v>
      </c>
      <c r="J1748" t="s">
        <v>48</v>
      </c>
      <c r="K1748" t="s">
        <v>49</v>
      </c>
      <c r="L1748" s="1">
        <v>3275306.3</v>
      </c>
      <c r="M1748">
        <v>131</v>
      </c>
      <c r="N1748">
        <v>300</v>
      </c>
      <c r="O1748">
        <v>36</v>
      </c>
      <c r="P1748">
        <v>2.4400000000000002E-2</v>
      </c>
      <c r="Q1748">
        <v>2.4400000000000002E-2</v>
      </c>
      <c r="R1748">
        <v>0.40300000000000002</v>
      </c>
      <c r="S1748">
        <v>0.40300000000000002</v>
      </c>
      <c r="T1748" s="1">
        <v>128</v>
      </c>
      <c r="U1748" s="1">
        <v>237</v>
      </c>
      <c r="V1748" s="1">
        <v>0</v>
      </c>
      <c r="W1748" s="1" t="s">
        <v>49</v>
      </c>
      <c r="AC1748" s="1" t="s">
        <v>49</v>
      </c>
      <c r="AG1748" s="1" t="s">
        <v>50</v>
      </c>
      <c r="AH1748" s="1">
        <v>237</v>
      </c>
      <c r="AI1748">
        <v>4347.4586642000004</v>
      </c>
      <c r="AJ1748" s="1">
        <v>35.729213899999998</v>
      </c>
      <c r="AK1748">
        <v>7.3518999999999998E-3</v>
      </c>
    </row>
    <row r="1749" spans="1:37" x14ac:dyDescent="0.25">
      <c r="A1749" t="s">
        <v>777</v>
      </c>
      <c r="B1749">
        <v>1008270</v>
      </c>
      <c r="C1749">
        <v>2015</v>
      </c>
      <c r="D1749" t="s">
        <v>43</v>
      </c>
      <c r="E1749" t="s">
        <v>44</v>
      </c>
      <c r="F1749" t="s">
        <v>45</v>
      </c>
      <c r="G1749" s="1" t="s">
        <v>1041</v>
      </c>
      <c r="I1749" s="1" t="s">
        <v>47</v>
      </c>
      <c r="J1749" t="s">
        <v>778</v>
      </c>
      <c r="K1749" t="s">
        <v>49</v>
      </c>
      <c r="L1749" s="1">
        <v>15947002.470000001</v>
      </c>
      <c r="M1749">
        <v>83.5</v>
      </c>
      <c r="N1749">
        <v>29.12</v>
      </c>
      <c r="O1749">
        <v>70.040000000000006</v>
      </c>
      <c r="P1749">
        <v>8.6969999999999999E-3</v>
      </c>
      <c r="Q1749">
        <v>3.7484999999999997E-2</v>
      </c>
      <c r="R1749">
        <v>4.2709999999999998E-2</v>
      </c>
      <c r="S1749">
        <v>0.10319</v>
      </c>
      <c r="T1749" s="1">
        <v>1043</v>
      </c>
      <c r="U1749" s="1">
        <v>1847</v>
      </c>
      <c r="V1749" s="1">
        <v>0</v>
      </c>
      <c r="W1749" s="1" t="s">
        <v>49</v>
      </c>
      <c r="AC1749" s="1" t="s">
        <v>50</v>
      </c>
      <c r="AD1749" s="1">
        <v>1121</v>
      </c>
      <c r="AE1749">
        <v>8.9</v>
      </c>
      <c r="AF1749" s="1">
        <v>28.6</v>
      </c>
      <c r="AG1749" s="1" t="s">
        <v>50</v>
      </c>
      <c r="AH1749" s="1">
        <v>1745</v>
      </c>
      <c r="AI1749">
        <v>30483.9</v>
      </c>
      <c r="AJ1749" s="1">
        <v>17.29</v>
      </c>
      <c r="AK1749">
        <v>2.9000000000000001E-2</v>
      </c>
    </row>
    <row r="1750" spans="1:37" x14ac:dyDescent="0.25">
      <c r="A1750" t="s">
        <v>590</v>
      </c>
      <c r="B1750">
        <v>1008087</v>
      </c>
      <c r="C1750">
        <v>2015</v>
      </c>
      <c r="D1750" t="s">
        <v>43</v>
      </c>
      <c r="E1750" t="s">
        <v>44</v>
      </c>
      <c r="F1750" t="s">
        <v>45</v>
      </c>
      <c r="G1750" s="1" t="s">
        <v>1041</v>
      </c>
      <c r="I1750" s="1" t="s">
        <v>47</v>
      </c>
      <c r="J1750" t="s">
        <v>541</v>
      </c>
      <c r="K1750" t="s">
        <v>49</v>
      </c>
      <c r="L1750" s="1">
        <v>1124260.9449728001</v>
      </c>
      <c r="M1750">
        <v>109.2785714</v>
      </c>
      <c r="N1750">
        <v>160</v>
      </c>
      <c r="O1750">
        <v>48.110993200000003</v>
      </c>
      <c r="P1750">
        <v>1.45E-4</v>
      </c>
      <c r="Q1750">
        <v>5.0687000000000003E-2</v>
      </c>
      <c r="R1750">
        <v>2.0129000000000001E-2</v>
      </c>
      <c r="S1750">
        <v>0.61228099999999996</v>
      </c>
      <c r="T1750" s="1">
        <v>67</v>
      </c>
      <c r="U1750" s="1">
        <v>177</v>
      </c>
      <c r="V1750" s="1">
        <v>0</v>
      </c>
      <c r="W1750" s="1" t="s">
        <v>50</v>
      </c>
      <c r="X1750" s="1">
        <v>76</v>
      </c>
      <c r="Y1750">
        <v>37796.317312899999</v>
      </c>
      <c r="Z1750">
        <v>23.340140999999999</v>
      </c>
      <c r="AA1750">
        <v>0</v>
      </c>
      <c r="AB1750" s="1">
        <v>0</v>
      </c>
      <c r="AC1750" s="1" t="s">
        <v>49</v>
      </c>
      <c r="AG1750" s="1" t="s">
        <v>50</v>
      </c>
      <c r="AH1750" s="1">
        <v>101</v>
      </c>
      <c r="AI1750">
        <v>5823.1954336999997</v>
      </c>
      <c r="AJ1750" s="1">
        <v>4.0606039000000003</v>
      </c>
      <c r="AK1750">
        <v>9.2510999999999999E-3</v>
      </c>
    </row>
    <row r="1751" spans="1:37" x14ac:dyDescent="0.25">
      <c r="A1751" t="s">
        <v>593</v>
      </c>
      <c r="B1751">
        <v>1008979</v>
      </c>
      <c r="C1751">
        <v>2015</v>
      </c>
      <c r="D1751" t="s">
        <v>43</v>
      </c>
      <c r="E1751" t="s">
        <v>44</v>
      </c>
      <c r="F1751" t="s">
        <v>45</v>
      </c>
      <c r="G1751" s="1" t="s">
        <v>1041</v>
      </c>
      <c r="I1751" s="1" t="s">
        <v>47</v>
      </c>
      <c r="J1751" t="s">
        <v>86</v>
      </c>
      <c r="K1751" t="s">
        <v>49</v>
      </c>
      <c r="L1751" s="1">
        <v>283947.84999999998</v>
      </c>
      <c r="M1751">
        <v>87.09</v>
      </c>
      <c r="N1751">
        <v>28.53</v>
      </c>
      <c r="O1751">
        <v>35.58</v>
      </c>
      <c r="P1751">
        <v>2E-3</v>
      </c>
      <c r="Q1751">
        <v>5.0000000000000001E-3</v>
      </c>
      <c r="R1751">
        <v>4.2000000000000003E-2</v>
      </c>
      <c r="S1751">
        <v>0.23499999999999999</v>
      </c>
      <c r="T1751" s="1">
        <v>33</v>
      </c>
      <c r="U1751" s="1">
        <v>154</v>
      </c>
      <c r="V1751" s="1">
        <v>0</v>
      </c>
      <c r="W1751" s="1" t="s">
        <v>49</v>
      </c>
      <c r="X1751" s="1">
        <v>0</v>
      </c>
      <c r="AA1751">
        <v>0</v>
      </c>
      <c r="AB1751" s="1">
        <v>0</v>
      </c>
      <c r="AC1751" s="1" t="s">
        <v>49</v>
      </c>
      <c r="AD1751" s="1">
        <v>0</v>
      </c>
      <c r="AE1751">
        <v>0</v>
      </c>
      <c r="AF1751" s="1">
        <v>0</v>
      </c>
      <c r="AG1751" s="1" t="s">
        <v>50</v>
      </c>
      <c r="AH1751" s="1">
        <v>154</v>
      </c>
      <c r="AI1751">
        <v>1097.9000000000001</v>
      </c>
      <c r="AJ1751" s="1">
        <v>0.3</v>
      </c>
      <c r="AK1751">
        <v>0</v>
      </c>
    </row>
    <row r="1752" spans="1:37" x14ac:dyDescent="0.25">
      <c r="A1752" t="s">
        <v>591</v>
      </c>
      <c r="B1752">
        <v>1008202</v>
      </c>
      <c r="C1752">
        <v>2015</v>
      </c>
      <c r="D1752" t="s">
        <v>43</v>
      </c>
      <c r="E1752" t="s">
        <v>44</v>
      </c>
      <c r="F1752" t="s">
        <v>45</v>
      </c>
      <c r="G1752" s="1" t="s">
        <v>1041</v>
      </c>
      <c r="I1752" s="1" t="s">
        <v>62</v>
      </c>
      <c r="K1752" t="s">
        <v>49</v>
      </c>
      <c r="L1752" s="1">
        <v>12917895.26</v>
      </c>
      <c r="M1752">
        <v>115.6</v>
      </c>
      <c r="N1752">
        <v>42.6</v>
      </c>
      <c r="O1752">
        <v>66.599999999999994</v>
      </c>
      <c r="P1752">
        <v>0</v>
      </c>
      <c r="Q1752">
        <v>8.7000000000000001E-4</v>
      </c>
      <c r="R1752">
        <v>0</v>
      </c>
      <c r="S1752">
        <v>1.2239999999999999E-2</v>
      </c>
      <c r="T1752" s="1">
        <v>1</v>
      </c>
      <c r="U1752" s="1">
        <v>341</v>
      </c>
      <c r="V1752" s="1">
        <v>341</v>
      </c>
      <c r="W1752" s="1" t="s">
        <v>49</v>
      </c>
      <c r="X1752" s="1">
        <v>316</v>
      </c>
      <c r="Y1752">
        <v>0</v>
      </c>
      <c r="Z1752">
        <v>0</v>
      </c>
      <c r="AA1752">
        <v>0</v>
      </c>
      <c r="AB1752" s="1">
        <v>0</v>
      </c>
      <c r="AC1752" s="1" t="s">
        <v>49</v>
      </c>
      <c r="AD1752" s="1">
        <v>0</v>
      </c>
      <c r="AE1752">
        <v>0</v>
      </c>
      <c r="AF1752" s="1">
        <v>0</v>
      </c>
      <c r="AG1752" s="1" t="s">
        <v>50</v>
      </c>
      <c r="AH1752" s="1">
        <v>341</v>
      </c>
      <c r="AI1752">
        <v>8525.7999999999993</v>
      </c>
      <c r="AJ1752" s="1">
        <v>0</v>
      </c>
      <c r="AK1752">
        <v>4.0000000000000001E-3</v>
      </c>
    </row>
    <row r="1753" spans="1:37" x14ac:dyDescent="0.25">
      <c r="A1753" t="s">
        <v>1042</v>
      </c>
      <c r="B1753">
        <v>1009185</v>
      </c>
      <c r="C1753">
        <v>2015</v>
      </c>
      <c r="D1753" t="s">
        <v>43</v>
      </c>
      <c r="E1753" t="s">
        <v>44</v>
      </c>
      <c r="F1753" t="s">
        <v>45</v>
      </c>
      <c r="G1753" s="1" t="s">
        <v>1041</v>
      </c>
      <c r="I1753" s="1" t="s">
        <v>47</v>
      </c>
      <c r="J1753" t="s">
        <v>86</v>
      </c>
      <c r="K1753" t="s">
        <v>49</v>
      </c>
      <c r="L1753" s="1">
        <v>1354123</v>
      </c>
      <c r="M1753">
        <v>119.64</v>
      </c>
      <c r="N1753">
        <v>40.98</v>
      </c>
      <c r="O1753">
        <v>36.39</v>
      </c>
      <c r="P1753">
        <v>0</v>
      </c>
      <c r="Q1753">
        <v>0.47</v>
      </c>
      <c r="R1753">
        <v>0.05</v>
      </c>
      <c r="S1753">
        <v>0.87</v>
      </c>
      <c r="T1753" s="1">
        <v>87</v>
      </c>
      <c r="U1753" s="1">
        <v>327</v>
      </c>
      <c r="V1753" s="1">
        <v>0</v>
      </c>
      <c r="W1753" s="1" t="s">
        <v>50</v>
      </c>
      <c r="X1753" s="1">
        <v>54</v>
      </c>
      <c r="Y1753">
        <v>980.93849999999998</v>
      </c>
      <c r="Z1753">
        <v>2.4017900999999999</v>
      </c>
      <c r="AA1753">
        <v>73.832579999999993</v>
      </c>
      <c r="AB1753" s="1">
        <v>0.17957899999999999</v>
      </c>
      <c r="AC1753" s="1" t="s">
        <v>49</v>
      </c>
      <c r="AG1753" s="1" t="s">
        <v>50</v>
      </c>
      <c r="AH1753" s="1">
        <v>306</v>
      </c>
      <c r="AI1753">
        <v>745.13070000000005</v>
      </c>
      <c r="AJ1753" s="1">
        <v>1.9627699999999999</v>
      </c>
      <c r="AK1753">
        <v>2.4099999999999998E-3</v>
      </c>
    </row>
    <row r="1754" spans="1:37" x14ac:dyDescent="0.25">
      <c r="A1754" t="s">
        <v>1043</v>
      </c>
      <c r="B1754">
        <v>1009731</v>
      </c>
      <c r="C1754">
        <v>2015</v>
      </c>
      <c r="D1754" t="s">
        <v>43</v>
      </c>
      <c r="E1754" t="s">
        <v>44</v>
      </c>
      <c r="F1754" t="s">
        <v>45</v>
      </c>
      <c r="G1754" s="1" t="s">
        <v>1041</v>
      </c>
      <c r="I1754" s="1" t="s">
        <v>47</v>
      </c>
      <c r="J1754" t="s">
        <v>86</v>
      </c>
      <c r="K1754" t="s">
        <v>49</v>
      </c>
      <c r="L1754" s="1">
        <v>1285747.4378500001</v>
      </c>
      <c r="M1754">
        <v>120</v>
      </c>
      <c r="N1754">
        <v>20</v>
      </c>
      <c r="O1754">
        <v>39.35</v>
      </c>
      <c r="P1754">
        <v>0</v>
      </c>
      <c r="Q1754">
        <v>0.2</v>
      </c>
      <c r="R1754">
        <v>0.14000000000000001</v>
      </c>
      <c r="S1754">
        <v>0.61</v>
      </c>
      <c r="T1754" s="1">
        <v>120</v>
      </c>
      <c r="U1754" s="1">
        <v>297</v>
      </c>
      <c r="V1754" s="1">
        <v>0</v>
      </c>
      <c r="W1754" s="1" t="s">
        <v>49</v>
      </c>
      <c r="AC1754" s="1" t="s">
        <v>49</v>
      </c>
      <c r="AG1754" s="1" t="s">
        <v>50</v>
      </c>
      <c r="AH1754" s="1">
        <v>297</v>
      </c>
      <c r="AI1754">
        <v>1858.2</v>
      </c>
      <c r="AJ1754" s="1">
        <v>3.4</v>
      </c>
      <c r="AK1754">
        <v>0</v>
      </c>
    </row>
    <row r="1755" spans="1:37" x14ac:dyDescent="0.25">
      <c r="A1755" t="s">
        <v>783</v>
      </c>
      <c r="B1755">
        <v>1011894</v>
      </c>
      <c r="C1755">
        <v>2015</v>
      </c>
      <c r="D1755" t="s">
        <v>43</v>
      </c>
      <c r="E1755" t="s">
        <v>44</v>
      </c>
      <c r="F1755" t="s">
        <v>45</v>
      </c>
      <c r="G1755" s="1" t="s">
        <v>1041</v>
      </c>
      <c r="I1755" s="1" t="s">
        <v>47</v>
      </c>
      <c r="J1755" t="s">
        <v>541</v>
      </c>
      <c r="K1755" t="s">
        <v>49</v>
      </c>
      <c r="L1755" s="1">
        <v>1773985.23</v>
      </c>
      <c r="M1755">
        <v>66</v>
      </c>
      <c r="N1755">
        <v>269</v>
      </c>
      <c r="O1755">
        <v>45.710144900000003</v>
      </c>
      <c r="P1755">
        <v>1.7960000000000001E-3</v>
      </c>
      <c r="Q1755">
        <v>1.7960000000000001E-3</v>
      </c>
      <c r="R1755">
        <v>0.281196</v>
      </c>
      <c r="S1755">
        <v>0.281196</v>
      </c>
      <c r="T1755" s="1">
        <v>70</v>
      </c>
      <c r="U1755" s="1">
        <v>118</v>
      </c>
      <c r="V1755" s="1">
        <v>0</v>
      </c>
      <c r="W1755" s="1" t="s">
        <v>49</v>
      </c>
      <c r="AC1755" s="1" t="s">
        <v>49</v>
      </c>
      <c r="AG1755" s="1" t="s">
        <v>50</v>
      </c>
      <c r="AH1755" s="1">
        <v>118</v>
      </c>
      <c r="AI1755">
        <v>5466.8031195000003</v>
      </c>
      <c r="AJ1755" s="1">
        <v>4.0467781</v>
      </c>
      <c r="AK1755">
        <v>9.1769999999999994E-3</v>
      </c>
    </row>
    <row r="1756" spans="1:37" x14ac:dyDescent="0.25">
      <c r="A1756" t="s">
        <v>1044</v>
      </c>
      <c r="B1756">
        <v>1008755</v>
      </c>
      <c r="C1756">
        <v>2015</v>
      </c>
      <c r="D1756" t="s">
        <v>43</v>
      </c>
      <c r="E1756" t="s">
        <v>44</v>
      </c>
      <c r="F1756" t="s">
        <v>45</v>
      </c>
      <c r="G1756" s="1" t="s">
        <v>1041</v>
      </c>
      <c r="I1756" s="1" t="s">
        <v>47</v>
      </c>
      <c r="J1756" t="s">
        <v>48</v>
      </c>
      <c r="K1756" t="s">
        <v>50</v>
      </c>
      <c r="M1756">
        <v>105</v>
      </c>
      <c r="N1756">
        <v>34</v>
      </c>
      <c r="O1756">
        <v>20</v>
      </c>
      <c r="P1756">
        <v>0</v>
      </c>
      <c r="Q1756">
        <v>2.1361999999999999E-2</v>
      </c>
      <c r="R1756">
        <v>0</v>
      </c>
      <c r="S1756">
        <v>0.23883299999999999</v>
      </c>
      <c r="T1756" s="1">
        <v>0</v>
      </c>
      <c r="U1756" s="1">
        <v>0</v>
      </c>
      <c r="V1756" s="1">
        <v>0</v>
      </c>
      <c r="W1756" s="1" t="s">
        <v>49</v>
      </c>
      <c r="AC1756" s="1" t="s">
        <v>49</v>
      </c>
      <c r="AG1756" s="1" t="s">
        <v>50</v>
      </c>
      <c r="AH1756" s="1">
        <v>10</v>
      </c>
      <c r="AI1756">
        <v>1.8676078</v>
      </c>
      <c r="AJ1756" s="1">
        <v>5.9219999999999997E-4</v>
      </c>
      <c r="AK1756">
        <v>3.1E-6</v>
      </c>
    </row>
    <row r="1757" spans="1:37" x14ac:dyDescent="0.25">
      <c r="A1757" t="s">
        <v>775</v>
      </c>
      <c r="B1757">
        <v>1008206</v>
      </c>
      <c r="C1757">
        <v>2015</v>
      </c>
      <c r="D1757" t="s">
        <v>43</v>
      </c>
      <c r="E1757" t="s">
        <v>44</v>
      </c>
      <c r="F1757" t="s">
        <v>45</v>
      </c>
      <c r="G1757" s="1" t="s">
        <v>1045</v>
      </c>
      <c r="I1757" s="1" t="s">
        <v>47</v>
      </c>
      <c r="J1757" t="s">
        <v>272</v>
      </c>
      <c r="K1757" t="s">
        <v>49</v>
      </c>
      <c r="L1757" s="1">
        <v>6176.83</v>
      </c>
      <c r="M1757">
        <v>98</v>
      </c>
      <c r="N1757">
        <v>170</v>
      </c>
      <c r="O1757">
        <v>49.18</v>
      </c>
      <c r="P1757">
        <v>8.7599999999999997E-2</v>
      </c>
      <c r="Q1757">
        <v>8.7599999999999997E-2</v>
      </c>
      <c r="R1757">
        <v>9.9000000000000008E-3</v>
      </c>
      <c r="S1757">
        <v>9.9000000000000008E-3</v>
      </c>
      <c r="T1757" s="1">
        <v>1</v>
      </c>
      <c r="U1757" s="1">
        <v>1</v>
      </c>
      <c r="V1757" s="1">
        <v>0</v>
      </c>
      <c r="W1757" s="1" t="s">
        <v>49</v>
      </c>
      <c r="AC1757" s="1" t="s">
        <v>49</v>
      </c>
      <c r="AG1757" s="1" t="s">
        <v>50</v>
      </c>
      <c r="AH1757" s="1">
        <v>1</v>
      </c>
      <c r="AI1757">
        <v>173.1</v>
      </c>
      <c r="AJ1757" s="1">
        <v>0.1</v>
      </c>
      <c r="AK1757">
        <v>0</v>
      </c>
    </row>
    <row r="1758" spans="1:37" x14ac:dyDescent="0.25">
      <c r="A1758" t="s">
        <v>1046</v>
      </c>
      <c r="B1758">
        <v>1008264</v>
      </c>
      <c r="C1758">
        <v>2015</v>
      </c>
      <c r="D1758" t="s">
        <v>43</v>
      </c>
      <c r="E1758" t="s">
        <v>44</v>
      </c>
      <c r="F1758" t="s">
        <v>45</v>
      </c>
      <c r="G1758" s="1" t="s">
        <v>1047</v>
      </c>
      <c r="I1758" s="1" t="s">
        <v>62</v>
      </c>
      <c r="K1758" t="s">
        <v>49</v>
      </c>
      <c r="L1758" s="1">
        <v>44</v>
      </c>
      <c r="M1758">
        <v>78.599999999999994</v>
      </c>
      <c r="N1758">
        <v>261</v>
      </c>
      <c r="O1758">
        <v>51.32</v>
      </c>
      <c r="P1758">
        <v>1.1850000000000001E-3</v>
      </c>
      <c r="Q1758">
        <v>2.032E-3</v>
      </c>
      <c r="R1758">
        <v>4.9578999999999998E-2</v>
      </c>
      <c r="S1758">
        <v>7.3223999999999997E-2</v>
      </c>
      <c r="T1758" s="1">
        <v>1</v>
      </c>
      <c r="U1758" s="1">
        <v>1</v>
      </c>
      <c r="V1758" s="1">
        <v>0</v>
      </c>
      <c r="W1758" s="1" t="s">
        <v>49</v>
      </c>
      <c r="X1758" s="1">
        <v>0</v>
      </c>
      <c r="Y1758">
        <v>0</v>
      </c>
      <c r="Z1758">
        <v>0</v>
      </c>
      <c r="AA1758">
        <v>0</v>
      </c>
      <c r="AB1758" s="1">
        <v>0</v>
      </c>
      <c r="AC1758" s="1" t="s">
        <v>50</v>
      </c>
      <c r="AD1758" s="1">
        <v>1</v>
      </c>
      <c r="AE1758">
        <v>0</v>
      </c>
      <c r="AF1758" s="1">
        <v>0.04</v>
      </c>
      <c r="AG1758" s="1" t="s">
        <v>49</v>
      </c>
      <c r="AH1758" s="1">
        <v>0</v>
      </c>
      <c r="AI1758">
        <v>0</v>
      </c>
      <c r="AJ1758" s="1">
        <v>0</v>
      </c>
      <c r="AK1758">
        <v>0</v>
      </c>
    </row>
    <row r="1759" spans="1:37" x14ac:dyDescent="0.25">
      <c r="A1759" t="s">
        <v>1048</v>
      </c>
      <c r="B1759">
        <v>1008294</v>
      </c>
      <c r="C1759">
        <v>2015</v>
      </c>
      <c r="D1759" t="s">
        <v>43</v>
      </c>
      <c r="E1759" t="s">
        <v>44</v>
      </c>
      <c r="F1759" t="s">
        <v>45</v>
      </c>
      <c r="G1759" s="1" t="s">
        <v>1047</v>
      </c>
      <c r="I1759" s="1" t="s">
        <v>47</v>
      </c>
      <c r="J1759" t="s">
        <v>86</v>
      </c>
      <c r="K1759" t="s">
        <v>49</v>
      </c>
      <c r="L1759" s="1">
        <v>2589.0520000000001</v>
      </c>
      <c r="M1759">
        <v>77</v>
      </c>
      <c r="N1759">
        <v>580</v>
      </c>
      <c r="O1759">
        <v>64</v>
      </c>
      <c r="P1759">
        <v>2.6205999999999998E-3</v>
      </c>
      <c r="Q1759">
        <v>2.6205999999999998E-3</v>
      </c>
      <c r="R1759">
        <v>0.63230489999999995</v>
      </c>
      <c r="S1759">
        <v>0.63230489999999995</v>
      </c>
      <c r="T1759" s="1">
        <v>1</v>
      </c>
      <c r="U1759" s="1">
        <v>1</v>
      </c>
      <c r="V1759" s="1">
        <v>0</v>
      </c>
      <c r="W1759" s="1" t="s">
        <v>49</v>
      </c>
      <c r="AC1759" s="1" t="s">
        <v>49</v>
      </c>
      <c r="AG1759" s="1" t="s">
        <v>50</v>
      </c>
      <c r="AH1759" s="1">
        <v>1</v>
      </c>
      <c r="AI1759">
        <v>36.172150000000002</v>
      </c>
      <c r="AJ1759" s="1">
        <v>9.7430000000000003E-2</v>
      </c>
      <c r="AK1759">
        <v>5.0000000000000002E-5</v>
      </c>
    </row>
    <row r="1760" spans="1:37" x14ac:dyDescent="0.25">
      <c r="A1760" t="s">
        <v>992</v>
      </c>
      <c r="B1760">
        <v>1008697</v>
      </c>
      <c r="C1760">
        <v>2015</v>
      </c>
      <c r="D1760" t="s">
        <v>43</v>
      </c>
      <c r="E1760" t="s">
        <v>44</v>
      </c>
      <c r="F1760" t="s">
        <v>45</v>
      </c>
      <c r="G1760" s="1" t="s">
        <v>1049</v>
      </c>
      <c r="I1760" s="1" t="s">
        <v>47</v>
      </c>
      <c r="J1760" t="s">
        <v>86</v>
      </c>
      <c r="K1760" t="s">
        <v>49</v>
      </c>
      <c r="L1760" s="1">
        <v>91638.448600000003</v>
      </c>
      <c r="M1760">
        <v>90.2</v>
      </c>
      <c r="N1760">
        <v>31.82</v>
      </c>
      <c r="O1760">
        <v>35.450000000000003</v>
      </c>
      <c r="P1760">
        <v>0</v>
      </c>
      <c r="Q1760">
        <v>0.44900000000000001</v>
      </c>
      <c r="R1760">
        <v>4.3999999999999997E-2</v>
      </c>
      <c r="S1760">
        <v>0.85299999999999998</v>
      </c>
      <c r="T1760" s="1">
        <v>18</v>
      </c>
      <c r="U1760" s="1">
        <v>29</v>
      </c>
      <c r="V1760" s="1">
        <v>0</v>
      </c>
      <c r="W1760" s="1" t="s">
        <v>49</v>
      </c>
      <c r="AC1760" s="1" t="s">
        <v>50</v>
      </c>
      <c r="AD1760" s="1">
        <v>29</v>
      </c>
      <c r="AE1760">
        <v>14.7</v>
      </c>
      <c r="AF1760" s="1">
        <v>9.8000000000000007</v>
      </c>
      <c r="AG1760" s="1" t="s">
        <v>49</v>
      </c>
    </row>
    <row r="1761" spans="1:37" x14ac:dyDescent="0.25">
      <c r="A1761" t="s">
        <v>995</v>
      </c>
      <c r="B1761">
        <v>1008545</v>
      </c>
      <c r="C1761">
        <v>2015</v>
      </c>
      <c r="D1761" t="s">
        <v>43</v>
      </c>
      <c r="E1761" t="s">
        <v>44</v>
      </c>
      <c r="F1761" t="s">
        <v>45</v>
      </c>
      <c r="G1761" s="1" t="s">
        <v>1049</v>
      </c>
      <c r="I1761" s="1" t="s">
        <v>47</v>
      </c>
      <c r="J1761" t="s">
        <v>86</v>
      </c>
      <c r="K1761" t="s">
        <v>49</v>
      </c>
      <c r="L1761" s="1">
        <v>46394.954700000002</v>
      </c>
      <c r="M1761">
        <v>113.21</v>
      </c>
      <c r="N1761">
        <v>39.21</v>
      </c>
      <c r="O1761">
        <v>33.71</v>
      </c>
      <c r="P1761">
        <v>0</v>
      </c>
      <c r="Q1761">
        <v>1.7000000000000001E-2</v>
      </c>
      <c r="R1761">
        <v>0.44500000000000001</v>
      </c>
      <c r="S1761">
        <v>0.81499999999999995</v>
      </c>
      <c r="T1761" s="1">
        <v>6</v>
      </c>
      <c r="U1761" s="1">
        <v>15</v>
      </c>
      <c r="V1761" s="1">
        <v>0</v>
      </c>
      <c r="W1761" s="1" t="s">
        <v>49</v>
      </c>
      <c r="AC1761" s="1" t="s">
        <v>50</v>
      </c>
      <c r="AD1761" s="1">
        <v>15</v>
      </c>
      <c r="AE1761">
        <v>0.3</v>
      </c>
      <c r="AF1761" s="1">
        <v>6.8</v>
      </c>
      <c r="AG1761" s="1" t="s">
        <v>49</v>
      </c>
    </row>
    <row r="1762" spans="1:37" x14ac:dyDescent="0.25">
      <c r="A1762" t="s">
        <v>1050</v>
      </c>
      <c r="B1762">
        <v>1008071</v>
      </c>
      <c r="C1762">
        <v>2015</v>
      </c>
      <c r="D1762" t="s">
        <v>43</v>
      </c>
      <c r="E1762" t="s">
        <v>44</v>
      </c>
      <c r="F1762" t="s">
        <v>45</v>
      </c>
      <c r="G1762" s="1" t="s">
        <v>1051</v>
      </c>
      <c r="I1762" s="1" t="s">
        <v>47</v>
      </c>
      <c r="J1762" t="s">
        <v>48</v>
      </c>
      <c r="K1762" t="s">
        <v>49</v>
      </c>
      <c r="L1762" s="1">
        <v>852872.4</v>
      </c>
      <c r="M1762">
        <v>131.19999999999999</v>
      </c>
      <c r="N1762">
        <v>0</v>
      </c>
      <c r="O1762">
        <v>22.83</v>
      </c>
      <c r="P1762">
        <v>1E-4</v>
      </c>
      <c r="Q1762">
        <v>6.5500000000000003E-2</v>
      </c>
      <c r="R1762">
        <v>0.59589999999999999</v>
      </c>
      <c r="S1762">
        <v>0.83099999999999996</v>
      </c>
      <c r="T1762" s="1">
        <v>218</v>
      </c>
      <c r="U1762" s="1">
        <v>15</v>
      </c>
      <c r="V1762" s="1">
        <v>15</v>
      </c>
      <c r="W1762" s="1" t="s">
        <v>50</v>
      </c>
      <c r="X1762" s="1">
        <v>15</v>
      </c>
      <c r="Y1762">
        <v>415.18560000000002</v>
      </c>
      <c r="Z1762">
        <v>1.7887999999999999</v>
      </c>
      <c r="AA1762">
        <v>46.131300000000003</v>
      </c>
      <c r="AB1762" s="1">
        <v>0.1988</v>
      </c>
      <c r="AC1762" s="1" t="s">
        <v>49</v>
      </c>
      <c r="AG1762" s="1" t="s">
        <v>49</v>
      </c>
    </row>
    <row r="1763" spans="1:37" x14ac:dyDescent="0.25">
      <c r="A1763" t="s">
        <v>1050</v>
      </c>
      <c r="B1763">
        <v>1008071</v>
      </c>
      <c r="C1763">
        <v>2015</v>
      </c>
      <c r="D1763" t="s">
        <v>43</v>
      </c>
      <c r="E1763" t="s">
        <v>44</v>
      </c>
      <c r="F1763" t="s">
        <v>45</v>
      </c>
      <c r="G1763" s="1" t="s">
        <v>1052</v>
      </c>
      <c r="I1763" s="1" t="s">
        <v>47</v>
      </c>
      <c r="J1763" t="s">
        <v>48</v>
      </c>
      <c r="K1763" t="s">
        <v>49</v>
      </c>
      <c r="L1763" s="1">
        <v>577956.28</v>
      </c>
      <c r="M1763">
        <v>86.1</v>
      </c>
      <c r="N1763">
        <v>0</v>
      </c>
      <c r="O1763">
        <v>28.6</v>
      </c>
      <c r="P1763">
        <v>8.5900000000000004E-2</v>
      </c>
      <c r="Q1763">
        <v>0.64349999999999996</v>
      </c>
      <c r="R1763">
        <v>0.1038</v>
      </c>
      <c r="S1763">
        <v>0.73199999999999998</v>
      </c>
      <c r="T1763" s="1">
        <v>210</v>
      </c>
      <c r="U1763" s="1">
        <v>21</v>
      </c>
      <c r="V1763" s="1">
        <v>21</v>
      </c>
      <c r="W1763" s="1" t="s">
        <v>50</v>
      </c>
      <c r="X1763" s="1">
        <v>21</v>
      </c>
      <c r="Y1763">
        <v>223.3751</v>
      </c>
      <c r="Z1763">
        <v>0.21290000000000001</v>
      </c>
      <c r="AA1763">
        <v>24.819199999999999</v>
      </c>
      <c r="AB1763" s="1">
        <v>2.3699999999999999E-2</v>
      </c>
      <c r="AC1763" s="1" t="s">
        <v>49</v>
      </c>
      <c r="AG1763" s="1" t="s">
        <v>49</v>
      </c>
    </row>
    <row r="1764" spans="1:37" x14ac:dyDescent="0.25">
      <c r="A1764" t="s">
        <v>1050</v>
      </c>
      <c r="B1764">
        <v>1008071</v>
      </c>
      <c r="C1764">
        <v>2015</v>
      </c>
      <c r="D1764" t="s">
        <v>43</v>
      </c>
      <c r="E1764" t="s">
        <v>44</v>
      </c>
      <c r="F1764" t="s">
        <v>45</v>
      </c>
      <c r="G1764" s="1" t="s">
        <v>1053</v>
      </c>
      <c r="I1764" s="1" t="s">
        <v>47</v>
      </c>
      <c r="J1764" t="s">
        <v>48</v>
      </c>
      <c r="K1764" t="s">
        <v>49</v>
      </c>
      <c r="L1764" s="1">
        <v>2184430.08</v>
      </c>
      <c r="M1764">
        <v>111.33</v>
      </c>
      <c r="N1764">
        <v>5.5</v>
      </c>
      <c r="O1764">
        <v>26.53</v>
      </c>
      <c r="P1764">
        <v>7.4200000000000002E-2</v>
      </c>
      <c r="Q1764">
        <v>0.88839999999999997</v>
      </c>
      <c r="R1764">
        <v>5.7999999999999996E-3</v>
      </c>
      <c r="S1764">
        <v>0.72529999999999994</v>
      </c>
      <c r="T1764" s="1">
        <v>486</v>
      </c>
      <c r="U1764" s="1">
        <v>35</v>
      </c>
      <c r="V1764" s="1">
        <v>35</v>
      </c>
      <c r="W1764" s="1" t="s">
        <v>50</v>
      </c>
      <c r="X1764" s="1">
        <v>34</v>
      </c>
      <c r="Y1764">
        <v>1967.7532000000001</v>
      </c>
      <c r="Z1764">
        <v>4.0491000000000001</v>
      </c>
      <c r="AA1764">
        <v>484.91989999999998</v>
      </c>
      <c r="AB1764" s="1">
        <v>0.75839999999999996</v>
      </c>
      <c r="AC1764" s="1" t="s">
        <v>50</v>
      </c>
      <c r="AD1764" s="1">
        <v>15</v>
      </c>
      <c r="AE1764">
        <v>184.49510000000001</v>
      </c>
      <c r="AF1764" s="1">
        <v>22.960599999999999</v>
      </c>
      <c r="AG1764" s="1" t="s">
        <v>49</v>
      </c>
    </row>
    <row r="1765" spans="1:37" x14ac:dyDescent="0.25">
      <c r="A1765" t="s">
        <v>1054</v>
      </c>
      <c r="B1765">
        <v>1009053</v>
      </c>
      <c r="C1765">
        <v>2015</v>
      </c>
      <c r="D1765" t="s">
        <v>43</v>
      </c>
      <c r="E1765" t="s">
        <v>44</v>
      </c>
      <c r="F1765" t="s">
        <v>45</v>
      </c>
      <c r="G1765" s="1" t="s">
        <v>1055</v>
      </c>
      <c r="I1765" s="1" t="s">
        <v>47</v>
      </c>
      <c r="J1765" t="s">
        <v>48</v>
      </c>
      <c r="K1765" t="s">
        <v>49</v>
      </c>
      <c r="L1765" s="1">
        <v>4361.6049999999996</v>
      </c>
      <c r="M1765">
        <v>100</v>
      </c>
      <c r="N1765">
        <v>17</v>
      </c>
      <c r="O1765">
        <v>58</v>
      </c>
      <c r="P1765">
        <v>9.2160000000000002E-3</v>
      </c>
      <c r="Q1765">
        <v>9.2160000000000002E-3</v>
      </c>
      <c r="R1765">
        <v>0.44741599999999998</v>
      </c>
      <c r="S1765">
        <v>0.44741599999999998</v>
      </c>
      <c r="T1765" s="1">
        <v>1</v>
      </c>
      <c r="U1765" s="1">
        <v>1</v>
      </c>
      <c r="V1765" s="1">
        <v>0</v>
      </c>
      <c r="W1765" s="1" t="s">
        <v>49</v>
      </c>
      <c r="AC1765" s="1" t="s">
        <v>49</v>
      </c>
      <c r="AG1765" s="1" t="s">
        <v>50</v>
      </c>
      <c r="AH1765" s="1">
        <v>1</v>
      </c>
      <c r="AI1765">
        <v>21.572939999999999</v>
      </c>
      <c r="AJ1765" s="1">
        <v>5.2248999999999997E-2</v>
      </c>
      <c r="AK1765">
        <v>4.2899999999999999E-5</v>
      </c>
    </row>
    <row r="1766" spans="1:37" x14ac:dyDescent="0.25">
      <c r="A1766" t="s">
        <v>1003</v>
      </c>
      <c r="B1766">
        <v>1009335</v>
      </c>
      <c r="C1766">
        <v>2015</v>
      </c>
      <c r="D1766" t="s">
        <v>43</v>
      </c>
      <c r="E1766" t="s">
        <v>44</v>
      </c>
      <c r="F1766" t="s">
        <v>45</v>
      </c>
      <c r="G1766" s="1" t="s">
        <v>1056</v>
      </c>
      <c r="I1766" s="1" t="s">
        <v>47</v>
      </c>
      <c r="J1766" t="s">
        <v>86</v>
      </c>
      <c r="K1766" t="s">
        <v>49</v>
      </c>
      <c r="L1766" s="1">
        <v>771.995</v>
      </c>
      <c r="M1766">
        <v>0.98</v>
      </c>
      <c r="N1766">
        <v>1.1399999999999999</v>
      </c>
      <c r="O1766">
        <v>1.5</v>
      </c>
      <c r="P1766">
        <v>0</v>
      </c>
      <c r="Q1766">
        <v>0.01</v>
      </c>
      <c r="R1766">
        <v>0</v>
      </c>
      <c r="S1766">
        <v>0.5</v>
      </c>
      <c r="T1766" s="1">
        <v>1</v>
      </c>
      <c r="U1766" s="1">
        <v>2</v>
      </c>
      <c r="V1766" s="1">
        <v>0</v>
      </c>
      <c r="W1766" s="1" t="s">
        <v>49</v>
      </c>
      <c r="AC1766" s="1" t="s">
        <v>50</v>
      </c>
      <c r="AD1766" s="1">
        <v>2</v>
      </c>
      <c r="AE1766">
        <v>0</v>
      </c>
      <c r="AF1766" s="1">
        <v>0.2</v>
      </c>
      <c r="AG1766" s="1" t="s">
        <v>49</v>
      </c>
    </row>
    <row r="1767" spans="1:37" x14ac:dyDescent="0.25">
      <c r="A1767" t="s">
        <v>597</v>
      </c>
      <c r="B1767">
        <v>1009663</v>
      </c>
      <c r="C1767">
        <v>2015</v>
      </c>
      <c r="D1767" t="s">
        <v>43</v>
      </c>
      <c r="E1767" t="s">
        <v>44</v>
      </c>
      <c r="F1767" t="s">
        <v>45</v>
      </c>
      <c r="G1767" s="1" t="s">
        <v>1056</v>
      </c>
      <c r="I1767" s="1" t="s">
        <v>47</v>
      </c>
      <c r="J1767" t="s">
        <v>599</v>
      </c>
      <c r="K1767" t="s">
        <v>49</v>
      </c>
      <c r="L1767" s="1">
        <v>3377</v>
      </c>
      <c r="M1767">
        <v>84.571428600000004</v>
      </c>
      <c r="N1767">
        <v>65.75</v>
      </c>
      <c r="O1767">
        <v>48.1035714</v>
      </c>
      <c r="P1767">
        <v>0</v>
      </c>
      <c r="Q1767">
        <v>6.9550000000000002E-3</v>
      </c>
      <c r="R1767">
        <v>0</v>
      </c>
      <c r="S1767">
        <v>0.38451600000000002</v>
      </c>
      <c r="T1767" s="1">
        <v>1</v>
      </c>
      <c r="U1767" s="1">
        <v>1</v>
      </c>
      <c r="V1767" s="1">
        <v>0</v>
      </c>
      <c r="W1767" s="1" t="s">
        <v>49</v>
      </c>
      <c r="AC1767" s="1" t="s">
        <v>50</v>
      </c>
      <c r="AD1767" s="1">
        <v>0</v>
      </c>
      <c r="AE1767">
        <v>5.3799399999999997E-2</v>
      </c>
      <c r="AF1767" s="1">
        <v>1.0313759</v>
      </c>
      <c r="AG1767" s="1" t="s">
        <v>49</v>
      </c>
    </row>
    <row r="1768" spans="1:37" x14ac:dyDescent="0.25">
      <c r="A1768" t="s">
        <v>557</v>
      </c>
      <c r="B1768">
        <v>1008530</v>
      </c>
      <c r="C1768">
        <v>2015</v>
      </c>
      <c r="D1768" t="s">
        <v>43</v>
      </c>
      <c r="E1768" t="s">
        <v>44</v>
      </c>
      <c r="F1768" t="s">
        <v>45</v>
      </c>
      <c r="G1768" s="1" t="s">
        <v>1056</v>
      </c>
      <c r="I1768" s="1" t="s">
        <v>47</v>
      </c>
      <c r="J1768" t="s">
        <v>86</v>
      </c>
      <c r="K1768" t="s">
        <v>49</v>
      </c>
      <c r="L1768" s="1">
        <v>4452.8999999999996</v>
      </c>
      <c r="M1768">
        <v>118</v>
      </c>
      <c r="N1768">
        <v>30</v>
      </c>
      <c r="O1768">
        <v>35.53</v>
      </c>
      <c r="P1768">
        <v>9.6600000000000002E-3</v>
      </c>
      <c r="Q1768">
        <v>9.6600000000000002E-3</v>
      </c>
      <c r="R1768">
        <v>0.79278000000000004</v>
      </c>
      <c r="S1768">
        <v>0.79278000000000004</v>
      </c>
      <c r="T1768" s="1">
        <v>1</v>
      </c>
      <c r="U1768" s="1">
        <v>3</v>
      </c>
      <c r="V1768" s="1">
        <v>0</v>
      </c>
      <c r="W1768" s="1" t="s">
        <v>49</v>
      </c>
      <c r="AC1768" s="1" t="s">
        <v>50</v>
      </c>
      <c r="AD1768" s="1">
        <v>3</v>
      </c>
      <c r="AE1768">
        <v>7.5199999999999998E-3</v>
      </c>
      <c r="AF1768" s="1">
        <v>0.22539000000000001</v>
      </c>
      <c r="AG1768" s="1" t="s">
        <v>49</v>
      </c>
    </row>
    <row r="1769" spans="1:37" x14ac:dyDescent="0.25">
      <c r="A1769" t="s">
        <v>547</v>
      </c>
      <c r="B1769">
        <v>1009274</v>
      </c>
      <c r="C1769">
        <v>2015</v>
      </c>
      <c r="D1769" t="s">
        <v>43</v>
      </c>
      <c r="E1769" t="s">
        <v>44</v>
      </c>
      <c r="F1769" t="s">
        <v>45</v>
      </c>
      <c r="G1769" s="1" t="s">
        <v>1057</v>
      </c>
      <c r="I1769" s="1" t="s">
        <v>47</v>
      </c>
      <c r="J1769" t="s">
        <v>86</v>
      </c>
      <c r="K1769" t="s">
        <v>49</v>
      </c>
      <c r="L1769" s="1">
        <v>10508.25</v>
      </c>
      <c r="M1769">
        <v>80</v>
      </c>
      <c r="N1769">
        <v>20</v>
      </c>
      <c r="O1769">
        <v>24</v>
      </c>
      <c r="P1769">
        <v>0.22248599999999999</v>
      </c>
      <c r="Q1769">
        <v>0.22248599999999999</v>
      </c>
      <c r="R1769">
        <v>0.2136595</v>
      </c>
      <c r="S1769">
        <v>0.2136595</v>
      </c>
      <c r="T1769" s="1">
        <v>2</v>
      </c>
      <c r="U1769" s="1">
        <v>6</v>
      </c>
      <c r="V1769" s="1">
        <v>0</v>
      </c>
      <c r="W1769" s="1" t="s">
        <v>49</v>
      </c>
      <c r="AC1769" s="1" t="s">
        <v>50</v>
      </c>
      <c r="AD1769" s="1">
        <v>6</v>
      </c>
      <c r="AE1769">
        <v>0.99480000000000002</v>
      </c>
      <c r="AF1769" s="1">
        <v>0.34871999999999997</v>
      </c>
      <c r="AG1769" s="1" t="s">
        <v>49</v>
      </c>
    </row>
    <row r="1770" spans="1:37" x14ac:dyDescent="0.25">
      <c r="A1770" t="s">
        <v>953</v>
      </c>
      <c r="B1770">
        <v>1008306</v>
      </c>
      <c r="C1770">
        <v>2015</v>
      </c>
      <c r="D1770" t="s">
        <v>43</v>
      </c>
      <c r="E1770" t="s">
        <v>44</v>
      </c>
      <c r="F1770" t="s">
        <v>45</v>
      </c>
      <c r="G1770" s="1" t="s">
        <v>1058</v>
      </c>
      <c r="I1770" s="1" t="s">
        <v>47</v>
      </c>
      <c r="J1770" t="s">
        <v>234</v>
      </c>
      <c r="K1770" t="s">
        <v>49</v>
      </c>
      <c r="L1770" s="1">
        <v>10415.2472803</v>
      </c>
      <c r="M1770">
        <v>119.9250737</v>
      </c>
      <c r="N1770">
        <v>29.307121800000001</v>
      </c>
      <c r="O1770">
        <v>36.3382048</v>
      </c>
      <c r="P1770">
        <v>6.1542999999999997E-3</v>
      </c>
      <c r="Q1770">
        <v>9.0597000000000004E-3</v>
      </c>
      <c r="R1770">
        <v>0.77204260000000002</v>
      </c>
      <c r="S1770">
        <v>0.83519900000000002</v>
      </c>
      <c r="T1770" s="1">
        <v>2</v>
      </c>
      <c r="U1770" s="1">
        <v>3</v>
      </c>
      <c r="V1770" s="1">
        <v>0</v>
      </c>
      <c r="W1770" s="1" t="s">
        <v>49</v>
      </c>
      <c r="AC1770" s="1" t="s">
        <v>50</v>
      </c>
      <c r="AD1770" s="1">
        <v>3</v>
      </c>
      <c r="AE1770">
        <v>4.9514500000000003E-2</v>
      </c>
      <c r="AF1770" s="1">
        <v>1.6879694000000001</v>
      </c>
      <c r="AG1770" s="1" t="s">
        <v>49</v>
      </c>
    </row>
    <row r="1771" spans="1:37" x14ac:dyDescent="0.25">
      <c r="A1771" t="s">
        <v>600</v>
      </c>
      <c r="B1771">
        <v>1008287</v>
      </c>
      <c r="C1771">
        <v>2015</v>
      </c>
      <c r="D1771" t="s">
        <v>43</v>
      </c>
      <c r="E1771" t="s">
        <v>44</v>
      </c>
      <c r="F1771" t="s">
        <v>45</v>
      </c>
      <c r="G1771" s="1" t="s">
        <v>1058</v>
      </c>
      <c r="I1771" s="1" t="s">
        <v>47</v>
      </c>
      <c r="J1771" t="s">
        <v>86</v>
      </c>
      <c r="K1771" t="s">
        <v>49</v>
      </c>
      <c r="L1771" s="1">
        <v>58395.360000000001</v>
      </c>
      <c r="M1771">
        <v>64.53</v>
      </c>
      <c r="N1771">
        <v>112.44</v>
      </c>
      <c r="O1771">
        <v>41.02</v>
      </c>
      <c r="P1771">
        <v>4.7400000000000003E-3</v>
      </c>
      <c r="Q1771">
        <v>4.7400000000000003E-3</v>
      </c>
      <c r="R1771">
        <v>0.14152999999999999</v>
      </c>
      <c r="S1771">
        <v>0.14152999999999999</v>
      </c>
      <c r="T1771" s="1">
        <v>3</v>
      </c>
      <c r="U1771" s="1">
        <v>3</v>
      </c>
      <c r="V1771" s="1">
        <v>0</v>
      </c>
      <c r="W1771" s="1" t="s">
        <v>50</v>
      </c>
      <c r="X1771" s="1">
        <v>3</v>
      </c>
      <c r="Y1771">
        <v>0.71040000000000003</v>
      </c>
      <c r="Z1771">
        <v>7.7497499999999997</v>
      </c>
      <c r="AA1771">
        <v>0</v>
      </c>
      <c r="AB1771" s="1">
        <v>0</v>
      </c>
      <c r="AC1771" s="1" t="s">
        <v>49</v>
      </c>
      <c r="AG1771" s="1" t="s">
        <v>49</v>
      </c>
    </row>
    <row r="1772" spans="1:37" x14ac:dyDescent="0.25">
      <c r="A1772" t="s">
        <v>1059</v>
      </c>
      <c r="B1772">
        <v>1005728</v>
      </c>
      <c r="C1772">
        <v>2015</v>
      </c>
      <c r="D1772" t="s">
        <v>43</v>
      </c>
      <c r="E1772" t="s">
        <v>44</v>
      </c>
      <c r="F1772" t="s">
        <v>45</v>
      </c>
      <c r="G1772" s="1" t="s">
        <v>1060</v>
      </c>
      <c r="I1772" s="1" t="s">
        <v>47</v>
      </c>
      <c r="J1772" t="s">
        <v>1061</v>
      </c>
      <c r="K1772" t="s">
        <v>49</v>
      </c>
      <c r="L1772" s="1">
        <v>357179</v>
      </c>
      <c r="M1772">
        <v>55</v>
      </c>
      <c r="N1772">
        <v>30</v>
      </c>
      <c r="O1772">
        <v>70</v>
      </c>
      <c r="P1772">
        <v>1E-3</v>
      </c>
      <c r="Q1772">
        <v>1.5E-3</v>
      </c>
      <c r="R1772">
        <v>0.45</v>
      </c>
      <c r="S1772">
        <v>0.8</v>
      </c>
      <c r="T1772" s="1">
        <v>178</v>
      </c>
      <c r="U1772" s="1">
        <v>11</v>
      </c>
      <c r="V1772" s="1">
        <v>6</v>
      </c>
      <c r="W1772" s="1" t="s">
        <v>50</v>
      </c>
      <c r="X1772" s="1">
        <v>6</v>
      </c>
      <c r="Y1772">
        <v>1.55</v>
      </c>
      <c r="Z1772">
        <v>12.09</v>
      </c>
      <c r="AA1772">
        <v>8.2000000000000003E-2</v>
      </c>
      <c r="AB1772" s="1">
        <v>0.63600000000000001</v>
      </c>
      <c r="AC1772" s="1" t="s">
        <v>50</v>
      </c>
      <c r="AD1772" s="1">
        <v>5</v>
      </c>
      <c r="AE1772">
        <v>0.247</v>
      </c>
      <c r="AF1772" s="1">
        <v>3.6749999999999998</v>
      </c>
      <c r="AG1772" s="1" t="s">
        <v>49</v>
      </c>
    </row>
    <row r="1773" spans="1:37" x14ac:dyDescent="0.25">
      <c r="A1773" t="s">
        <v>557</v>
      </c>
      <c r="B1773">
        <v>1008530</v>
      </c>
      <c r="C1773">
        <v>2015</v>
      </c>
      <c r="D1773" t="s">
        <v>43</v>
      </c>
      <c r="E1773" t="s">
        <v>44</v>
      </c>
      <c r="F1773" t="s">
        <v>45</v>
      </c>
      <c r="G1773" s="1" t="s">
        <v>1062</v>
      </c>
      <c r="I1773" s="1" t="s">
        <v>47</v>
      </c>
      <c r="J1773" t="s">
        <v>86</v>
      </c>
      <c r="K1773" t="s">
        <v>49</v>
      </c>
      <c r="L1773" s="1">
        <v>4183.05</v>
      </c>
      <c r="M1773">
        <v>75</v>
      </c>
      <c r="N1773">
        <v>15</v>
      </c>
      <c r="O1773">
        <v>35.85</v>
      </c>
      <c r="P1773">
        <v>0.19667000000000001</v>
      </c>
      <c r="Q1773">
        <v>0.19667000000000001</v>
      </c>
      <c r="R1773">
        <v>0.20963000000000001</v>
      </c>
      <c r="S1773">
        <v>0.20963000000000001</v>
      </c>
      <c r="T1773" s="1">
        <v>1</v>
      </c>
      <c r="U1773" s="1">
        <v>2</v>
      </c>
      <c r="V1773" s="1">
        <v>0</v>
      </c>
      <c r="W1773" s="1" t="s">
        <v>49</v>
      </c>
      <c r="AC1773" s="1" t="s">
        <v>50</v>
      </c>
      <c r="AD1773" s="1">
        <v>2</v>
      </c>
      <c r="AE1773">
        <v>0.19114999999999999</v>
      </c>
      <c r="AF1773" s="1">
        <v>7.4370000000000006E-2</v>
      </c>
      <c r="AG1773" s="1" t="s">
        <v>49</v>
      </c>
    </row>
    <row r="1774" spans="1:37" x14ac:dyDescent="0.25">
      <c r="A1774" t="s">
        <v>1003</v>
      </c>
      <c r="B1774">
        <v>1009335</v>
      </c>
      <c r="C1774">
        <v>2015</v>
      </c>
      <c r="D1774" t="s">
        <v>43</v>
      </c>
      <c r="E1774" t="s">
        <v>44</v>
      </c>
      <c r="F1774" t="s">
        <v>45</v>
      </c>
      <c r="G1774" s="1" t="s">
        <v>1063</v>
      </c>
      <c r="I1774" s="1" t="s">
        <v>47</v>
      </c>
      <c r="J1774" t="s">
        <v>86</v>
      </c>
      <c r="K1774" t="s">
        <v>49</v>
      </c>
      <c r="L1774" s="1">
        <v>67613.058999999994</v>
      </c>
      <c r="M1774">
        <v>3.13</v>
      </c>
      <c r="N1774">
        <v>6.03</v>
      </c>
      <c r="O1774">
        <v>2.31</v>
      </c>
      <c r="P1774">
        <v>0</v>
      </c>
      <c r="Q1774">
        <v>0.01</v>
      </c>
      <c r="R1774">
        <v>0</v>
      </c>
      <c r="S1774">
        <v>0.37</v>
      </c>
      <c r="T1774" s="1">
        <v>4</v>
      </c>
      <c r="U1774" s="1">
        <v>12</v>
      </c>
      <c r="V1774" s="1">
        <v>0</v>
      </c>
      <c r="W1774" s="1" t="s">
        <v>49</v>
      </c>
      <c r="AC1774" s="1" t="s">
        <v>50</v>
      </c>
      <c r="AD1774" s="1">
        <v>6</v>
      </c>
      <c r="AE1774">
        <v>0</v>
      </c>
      <c r="AF1774" s="1">
        <v>0.3</v>
      </c>
      <c r="AG1774" s="1" t="s">
        <v>50</v>
      </c>
      <c r="AH1774" s="1">
        <v>9</v>
      </c>
      <c r="AI1774">
        <v>216.7</v>
      </c>
      <c r="AJ1774" s="1">
        <v>0.1</v>
      </c>
      <c r="AK1774">
        <v>0</v>
      </c>
    </row>
    <row r="1775" spans="1:37" x14ac:dyDescent="0.25">
      <c r="A1775" t="s">
        <v>557</v>
      </c>
      <c r="B1775">
        <v>1008530</v>
      </c>
      <c r="C1775">
        <v>2015</v>
      </c>
      <c r="D1775" t="s">
        <v>43</v>
      </c>
      <c r="E1775" t="s">
        <v>44</v>
      </c>
      <c r="F1775" t="s">
        <v>45</v>
      </c>
      <c r="G1775" s="1" t="s">
        <v>1063</v>
      </c>
      <c r="I1775" s="1" t="s">
        <v>47</v>
      </c>
      <c r="J1775" t="s">
        <v>86</v>
      </c>
      <c r="K1775" t="s">
        <v>49</v>
      </c>
      <c r="L1775" s="1">
        <v>3774.63</v>
      </c>
      <c r="M1775">
        <v>100</v>
      </c>
      <c r="N1775">
        <v>50</v>
      </c>
      <c r="O1775">
        <v>49.17</v>
      </c>
      <c r="P1775">
        <v>2.9499999999999999E-3</v>
      </c>
      <c r="Q1775">
        <v>2.9499999999999999E-3</v>
      </c>
      <c r="R1775">
        <v>0.14746999999999999</v>
      </c>
      <c r="S1775">
        <v>0.14746999999999999</v>
      </c>
      <c r="T1775" s="1">
        <v>1</v>
      </c>
      <c r="U1775" s="1">
        <v>3</v>
      </c>
      <c r="V1775" s="1">
        <v>0</v>
      </c>
      <c r="W1775" s="1" t="s">
        <v>49</v>
      </c>
      <c r="AC1775" s="1" t="s">
        <v>50</v>
      </c>
      <c r="AD1775" s="1">
        <v>3</v>
      </c>
      <c r="AE1775">
        <v>3.1609999999999999E-2</v>
      </c>
      <c r="AF1775" s="1">
        <v>0.57738999999999996</v>
      </c>
      <c r="AG1775" s="1" t="s">
        <v>49</v>
      </c>
    </row>
    <row r="1776" spans="1:37" x14ac:dyDescent="0.25">
      <c r="A1776" t="s">
        <v>963</v>
      </c>
      <c r="B1776">
        <v>1009135</v>
      </c>
      <c r="C1776">
        <v>2015</v>
      </c>
      <c r="D1776" t="s">
        <v>43</v>
      </c>
      <c r="E1776" t="s">
        <v>44</v>
      </c>
      <c r="F1776" t="s">
        <v>45</v>
      </c>
      <c r="G1776" s="1" t="s">
        <v>1063</v>
      </c>
      <c r="I1776" s="1" t="s">
        <v>47</v>
      </c>
      <c r="J1776" t="s">
        <v>48</v>
      </c>
      <c r="K1776" t="s">
        <v>49</v>
      </c>
      <c r="L1776" s="1">
        <v>4300.9399999999996</v>
      </c>
      <c r="M1776">
        <v>130</v>
      </c>
      <c r="N1776">
        <v>187</v>
      </c>
      <c r="O1776">
        <v>51.9</v>
      </c>
      <c r="P1776">
        <v>0.03</v>
      </c>
      <c r="Q1776">
        <v>0.03</v>
      </c>
      <c r="R1776">
        <v>0.626</v>
      </c>
      <c r="S1776">
        <v>0.626</v>
      </c>
      <c r="T1776" s="1">
        <v>1</v>
      </c>
      <c r="U1776" s="1">
        <v>2</v>
      </c>
      <c r="V1776" s="1">
        <v>0</v>
      </c>
      <c r="W1776" s="1" t="s">
        <v>49</v>
      </c>
      <c r="AC1776" s="1" t="s">
        <v>50</v>
      </c>
      <c r="AD1776" s="1">
        <v>2</v>
      </c>
      <c r="AE1776">
        <v>0.30370269999999999</v>
      </c>
      <c r="AF1776" s="1">
        <v>2.3465866000000002</v>
      </c>
      <c r="AG1776" s="1" t="s">
        <v>49</v>
      </c>
    </row>
    <row r="1777" spans="1:37" x14ac:dyDescent="0.25">
      <c r="A1777" t="s">
        <v>1002</v>
      </c>
      <c r="B1777">
        <v>1008241</v>
      </c>
      <c r="C1777">
        <v>2015</v>
      </c>
      <c r="D1777" t="s">
        <v>43</v>
      </c>
      <c r="E1777" t="s">
        <v>44</v>
      </c>
      <c r="F1777" t="s">
        <v>45</v>
      </c>
      <c r="G1777" s="1" t="s">
        <v>1063</v>
      </c>
      <c r="I1777" s="1" t="s">
        <v>47</v>
      </c>
      <c r="J1777" t="s">
        <v>243</v>
      </c>
      <c r="K1777" t="s">
        <v>49</v>
      </c>
      <c r="L1777" s="1">
        <v>6982.03</v>
      </c>
      <c r="M1777">
        <v>60</v>
      </c>
      <c r="N1777">
        <v>78</v>
      </c>
      <c r="O1777">
        <v>46.11</v>
      </c>
      <c r="P1777">
        <v>1E-3</v>
      </c>
      <c r="Q1777">
        <v>1E-3</v>
      </c>
      <c r="R1777">
        <v>0.189</v>
      </c>
      <c r="S1777">
        <v>0.19</v>
      </c>
      <c r="T1777" s="1">
        <v>1</v>
      </c>
      <c r="U1777" s="1">
        <v>2</v>
      </c>
      <c r="V1777" s="1">
        <v>0</v>
      </c>
      <c r="W1777" s="1" t="s">
        <v>49</v>
      </c>
      <c r="AC1777" s="1" t="s">
        <v>50</v>
      </c>
      <c r="AD1777" s="1">
        <v>2</v>
      </c>
      <c r="AE1777">
        <v>0.33</v>
      </c>
      <c r="AF1777" s="1">
        <v>4.8352944999999998</v>
      </c>
      <c r="AG1777" s="1" t="s">
        <v>49</v>
      </c>
    </row>
    <row r="1778" spans="1:37" x14ac:dyDescent="0.25">
      <c r="A1778" t="s">
        <v>951</v>
      </c>
      <c r="B1778">
        <v>1008598</v>
      </c>
      <c r="C1778">
        <v>2015</v>
      </c>
      <c r="D1778" t="s">
        <v>43</v>
      </c>
      <c r="E1778" t="s">
        <v>44</v>
      </c>
      <c r="F1778" t="s">
        <v>45</v>
      </c>
      <c r="G1778" s="1" t="s">
        <v>1064</v>
      </c>
      <c r="I1778" s="1" t="s">
        <v>47</v>
      </c>
      <c r="J1778" t="s">
        <v>555</v>
      </c>
      <c r="K1778" t="s">
        <v>49</v>
      </c>
      <c r="L1778" s="1">
        <v>60005.75</v>
      </c>
      <c r="M1778">
        <v>85</v>
      </c>
      <c r="N1778">
        <v>23</v>
      </c>
      <c r="O1778">
        <v>46</v>
      </c>
      <c r="P1778">
        <v>6.6499999999999997E-3</v>
      </c>
      <c r="Q1778">
        <v>6.6499999999999997E-3</v>
      </c>
      <c r="R1778">
        <v>0.84898899999999999</v>
      </c>
      <c r="S1778">
        <v>0.84898899999999999</v>
      </c>
      <c r="T1778" s="1">
        <v>2</v>
      </c>
      <c r="U1778" s="1">
        <v>4</v>
      </c>
      <c r="V1778" s="1">
        <v>0</v>
      </c>
      <c r="W1778" s="1" t="s">
        <v>49</v>
      </c>
      <c r="AC1778" s="1" t="s">
        <v>49</v>
      </c>
      <c r="AG1778" s="1" t="s">
        <v>50</v>
      </c>
      <c r="AH1778" s="1">
        <v>4</v>
      </c>
      <c r="AI1778">
        <v>217.0792313</v>
      </c>
      <c r="AJ1778" s="1">
        <v>1.1194983999999999</v>
      </c>
      <c r="AK1778">
        <v>4.2410000000000001E-4</v>
      </c>
    </row>
    <row r="1779" spans="1:37" x14ac:dyDescent="0.25">
      <c r="A1779" t="s">
        <v>561</v>
      </c>
      <c r="B1779">
        <v>1012024</v>
      </c>
      <c r="C1779">
        <v>2015</v>
      </c>
      <c r="D1779" t="s">
        <v>43</v>
      </c>
      <c r="E1779" t="s">
        <v>44</v>
      </c>
      <c r="F1779" t="s">
        <v>45</v>
      </c>
      <c r="G1779" s="1" t="s">
        <v>1064</v>
      </c>
      <c r="I1779" s="1" t="s">
        <v>47</v>
      </c>
      <c r="J1779" t="s">
        <v>555</v>
      </c>
      <c r="K1779" t="s">
        <v>49</v>
      </c>
      <c r="L1779" s="1">
        <v>65237.164592499998</v>
      </c>
      <c r="M1779">
        <v>80</v>
      </c>
      <c r="N1779">
        <v>35</v>
      </c>
      <c r="O1779">
        <v>54.475000000000001</v>
      </c>
      <c r="P1779">
        <v>6.3683000000000003E-3</v>
      </c>
      <c r="Q1779">
        <v>6.3683000000000003E-3</v>
      </c>
      <c r="R1779">
        <v>0.84115329999999999</v>
      </c>
      <c r="S1779">
        <v>0.84115329999999999</v>
      </c>
      <c r="T1779" s="1">
        <v>2</v>
      </c>
      <c r="U1779" s="1">
        <v>4</v>
      </c>
      <c r="V1779" s="1">
        <v>0</v>
      </c>
      <c r="W1779" s="1" t="s">
        <v>49</v>
      </c>
      <c r="AC1779" s="1" t="s">
        <v>50</v>
      </c>
      <c r="AD1779" s="1">
        <v>4</v>
      </c>
      <c r="AE1779">
        <v>0.47252100000000002</v>
      </c>
      <c r="AF1779" s="1">
        <v>14.7382414</v>
      </c>
      <c r="AG1779" s="1" t="s">
        <v>49</v>
      </c>
    </row>
    <row r="1780" spans="1:37" x14ac:dyDescent="0.25">
      <c r="A1780" t="s">
        <v>1003</v>
      </c>
      <c r="B1780">
        <v>1009335</v>
      </c>
      <c r="C1780">
        <v>2015</v>
      </c>
      <c r="D1780" t="s">
        <v>43</v>
      </c>
      <c r="E1780" t="s">
        <v>44</v>
      </c>
      <c r="F1780" t="s">
        <v>45</v>
      </c>
      <c r="G1780" s="1" t="s">
        <v>1065</v>
      </c>
      <c r="I1780" s="1" t="s">
        <v>47</v>
      </c>
      <c r="J1780" t="s">
        <v>86</v>
      </c>
      <c r="K1780" t="s">
        <v>49</v>
      </c>
      <c r="L1780" s="1">
        <v>397345.978</v>
      </c>
      <c r="M1780">
        <v>35.590000000000003</v>
      </c>
      <c r="N1780">
        <v>21.05</v>
      </c>
      <c r="O1780">
        <v>19.16</v>
      </c>
      <c r="P1780">
        <v>0</v>
      </c>
      <c r="Q1780">
        <v>0.16</v>
      </c>
      <c r="R1780">
        <v>0</v>
      </c>
      <c r="S1780">
        <v>0.71</v>
      </c>
      <c r="T1780" s="1">
        <v>37</v>
      </c>
      <c r="U1780" s="1">
        <v>152</v>
      </c>
      <c r="V1780" s="1">
        <v>0</v>
      </c>
      <c r="W1780" s="1" t="s">
        <v>49</v>
      </c>
      <c r="AC1780" s="1" t="s">
        <v>50</v>
      </c>
      <c r="AD1780" s="1">
        <v>53</v>
      </c>
      <c r="AE1780">
        <v>0</v>
      </c>
      <c r="AF1780" s="1">
        <v>1.7</v>
      </c>
      <c r="AG1780" s="1" t="s">
        <v>50</v>
      </c>
      <c r="AH1780" s="1">
        <v>128</v>
      </c>
      <c r="AI1780">
        <v>607</v>
      </c>
      <c r="AJ1780" s="1">
        <v>1</v>
      </c>
      <c r="AK1780">
        <v>0</v>
      </c>
    </row>
    <row r="1781" spans="1:37" x14ac:dyDescent="0.25">
      <c r="A1781" t="s">
        <v>1002</v>
      </c>
      <c r="B1781">
        <v>1008241</v>
      </c>
      <c r="C1781">
        <v>2015</v>
      </c>
      <c r="D1781" t="s">
        <v>43</v>
      </c>
      <c r="E1781" t="s">
        <v>44</v>
      </c>
      <c r="F1781" t="s">
        <v>45</v>
      </c>
      <c r="G1781" s="1" t="s">
        <v>1065</v>
      </c>
      <c r="I1781" s="1" t="s">
        <v>47</v>
      </c>
      <c r="J1781" t="s">
        <v>243</v>
      </c>
      <c r="K1781" t="s">
        <v>49</v>
      </c>
      <c r="L1781" s="1">
        <v>9176.32</v>
      </c>
      <c r="M1781">
        <v>60</v>
      </c>
      <c r="N1781">
        <v>27.5</v>
      </c>
      <c r="O1781">
        <v>42.59</v>
      </c>
      <c r="P1781">
        <v>1E-3</v>
      </c>
      <c r="Q1781">
        <v>1E-3</v>
      </c>
      <c r="R1781">
        <v>0.189</v>
      </c>
      <c r="S1781">
        <v>0.19</v>
      </c>
      <c r="T1781" s="1">
        <v>2</v>
      </c>
      <c r="U1781" s="1">
        <v>7</v>
      </c>
      <c r="V1781" s="1">
        <v>0</v>
      </c>
      <c r="W1781" s="1" t="s">
        <v>49</v>
      </c>
      <c r="AC1781" s="1" t="s">
        <v>50</v>
      </c>
      <c r="AD1781" s="1">
        <v>7</v>
      </c>
      <c r="AE1781">
        <v>7.2574799999999995E-2</v>
      </c>
      <c r="AF1781" s="1">
        <v>9.1172062</v>
      </c>
      <c r="AG1781" s="1" t="s">
        <v>49</v>
      </c>
    </row>
    <row r="1782" spans="1:37" x14ac:dyDescent="0.25">
      <c r="A1782" t="s">
        <v>1066</v>
      </c>
      <c r="B1782">
        <v>1011547</v>
      </c>
      <c r="C1782">
        <v>2015</v>
      </c>
      <c r="D1782" t="s">
        <v>43</v>
      </c>
      <c r="E1782" t="s">
        <v>44</v>
      </c>
      <c r="F1782" t="s">
        <v>45</v>
      </c>
      <c r="G1782" s="1" t="s">
        <v>1067</v>
      </c>
      <c r="I1782" s="1" t="s">
        <v>47</v>
      </c>
      <c r="J1782" t="s">
        <v>481</v>
      </c>
      <c r="K1782" t="s">
        <v>49</v>
      </c>
      <c r="L1782" s="1">
        <v>161022.5</v>
      </c>
      <c r="M1782">
        <v>85.23</v>
      </c>
      <c r="N1782">
        <v>50.42</v>
      </c>
      <c r="O1782">
        <v>31.5</v>
      </c>
      <c r="P1782">
        <v>1.939E-3</v>
      </c>
      <c r="Q1782">
        <v>1.939E-3</v>
      </c>
      <c r="R1782">
        <v>0.74189000000000005</v>
      </c>
      <c r="S1782">
        <v>0.74189000000000005</v>
      </c>
      <c r="T1782" s="1">
        <v>10</v>
      </c>
      <c r="U1782" s="1">
        <v>34</v>
      </c>
      <c r="V1782" s="1">
        <v>0</v>
      </c>
      <c r="W1782" s="1" t="s">
        <v>49</v>
      </c>
      <c r="AC1782" s="1" t="s">
        <v>50</v>
      </c>
      <c r="AD1782" s="1">
        <v>34</v>
      </c>
      <c r="AE1782">
        <v>0.82</v>
      </c>
      <c r="AF1782" s="1">
        <v>11.44</v>
      </c>
      <c r="AG1782" s="1" t="s">
        <v>49</v>
      </c>
    </row>
    <row r="1783" spans="1:37" x14ac:dyDescent="0.25">
      <c r="A1783" t="s">
        <v>1003</v>
      </c>
      <c r="B1783">
        <v>1009335</v>
      </c>
      <c r="C1783">
        <v>2015</v>
      </c>
      <c r="D1783" t="s">
        <v>43</v>
      </c>
      <c r="E1783" t="s">
        <v>44</v>
      </c>
      <c r="F1783" t="s">
        <v>45</v>
      </c>
      <c r="G1783" s="1" t="s">
        <v>1068</v>
      </c>
      <c r="I1783" s="1" t="s">
        <v>47</v>
      </c>
      <c r="J1783" t="s">
        <v>86</v>
      </c>
      <c r="K1783" t="s">
        <v>49</v>
      </c>
      <c r="L1783" s="1">
        <v>177012.12100000001</v>
      </c>
      <c r="M1783">
        <v>12.33</v>
      </c>
      <c r="N1783">
        <v>9.3000000000000007</v>
      </c>
      <c r="O1783">
        <v>7.28</v>
      </c>
      <c r="P1783">
        <v>0</v>
      </c>
      <c r="Q1783">
        <v>0.01</v>
      </c>
      <c r="R1783">
        <v>0</v>
      </c>
      <c r="S1783">
        <v>0.61</v>
      </c>
      <c r="T1783" s="1">
        <v>7</v>
      </c>
      <c r="U1783" s="1">
        <v>21</v>
      </c>
      <c r="V1783" s="1">
        <v>0</v>
      </c>
      <c r="W1783" s="1" t="s">
        <v>49</v>
      </c>
      <c r="AC1783" s="1" t="s">
        <v>50</v>
      </c>
      <c r="AD1783" s="1">
        <v>21</v>
      </c>
      <c r="AE1783">
        <v>1.5</v>
      </c>
      <c r="AF1783" s="1">
        <v>30.4</v>
      </c>
      <c r="AG1783" s="1" t="s">
        <v>50</v>
      </c>
      <c r="AH1783" s="1">
        <v>9</v>
      </c>
      <c r="AI1783">
        <v>98.2</v>
      </c>
      <c r="AJ1783" s="1">
        <v>3</v>
      </c>
      <c r="AK1783">
        <v>0</v>
      </c>
    </row>
    <row r="1784" spans="1:37" x14ac:dyDescent="0.25">
      <c r="A1784" t="s">
        <v>557</v>
      </c>
      <c r="B1784">
        <v>1008530</v>
      </c>
      <c r="C1784">
        <v>2015</v>
      </c>
      <c r="D1784" t="s">
        <v>43</v>
      </c>
      <c r="E1784" t="s">
        <v>44</v>
      </c>
      <c r="F1784" t="s">
        <v>45</v>
      </c>
      <c r="G1784" s="1" t="s">
        <v>1068</v>
      </c>
      <c r="I1784" s="1" t="s">
        <v>47</v>
      </c>
      <c r="J1784" t="s">
        <v>86</v>
      </c>
      <c r="K1784" t="s">
        <v>49</v>
      </c>
      <c r="L1784" s="1">
        <v>9296.14</v>
      </c>
      <c r="M1784">
        <v>105</v>
      </c>
      <c r="N1784">
        <v>25</v>
      </c>
      <c r="O1784">
        <v>47.76</v>
      </c>
      <c r="P1784">
        <v>5.5599999999999998E-3</v>
      </c>
      <c r="Q1784">
        <v>2.0230000000000001E-2</v>
      </c>
      <c r="R1784">
        <v>0.16950999999999999</v>
      </c>
      <c r="S1784">
        <v>0.63724000000000003</v>
      </c>
      <c r="T1784" s="1">
        <v>2</v>
      </c>
      <c r="U1784" s="1">
        <v>5</v>
      </c>
      <c r="V1784" s="1">
        <v>0</v>
      </c>
      <c r="W1784" s="1" t="s">
        <v>49</v>
      </c>
      <c r="AC1784" s="1" t="s">
        <v>50</v>
      </c>
      <c r="AD1784" s="1">
        <v>3</v>
      </c>
      <c r="AE1784">
        <v>1.341E-2</v>
      </c>
      <c r="AF1784" s="1">
        <v>0.56096999999999997</v>
      </c>
      <c r="AG1784" s="1" t="s">
        <v>50</v>
      </c>
      <c r="AH1784" s="1">
        <v>2</v>
      </c>
      <c r="AI1784">
        <v>17.180060000000001</v>
      </c>
      <c r="AJ1784" s="1">
        <v>7.9600000000000001E-3</v>
      </c>
      <c r="AK1784">
        <v>2.0000000000000002E-5</v>
      </c>
    </row>
    <row r="1785" spans="1:37" x14ac:dyDescent="0.25">
      <c r="A1785" t="s">
        <v>1069</v>
      </c>
      <c r="B1785">
        <v>1008200</v>
      </c>
      <c r="C1785">
        <v>2015</v>
      </c>
      <c r="D1785" t="s">
        <v>43</v>
      </c>
      <c r="E1785" t="s">
        <v>44</v>
      </c>
      <c r="F1785" t="s">
        <v>45</v>
      </c>
      <c r="G1785" s="1" t="s">
        <v>1068</v>
      </c>
      <c r="I1785" s="1" t="s">
        <v>62</v>
      </c>
      <c r="K1785" t="s">
        <v>49</v>
      </c>
      <c r="L1785" s="1">
        <v>527704</v>
      </c>
      <c r="M1785">
        <v>75</v>
      </c>
      <c r="N1785">
        <v>50</v>
      </c>
      <c r="O1785">
        <v>49.3</v>
      </c>
      <c r="P1785">
        <v>5.0000000000000001E-3</v>
      </c>
      <c r="Q1785">
        <v>5.0000000000000001E-3</v>
      </c>
      <c r="R1785">
        <v>0.20499999999999999</v>
      </c>
      <c r="S1785">
        <v>0.20499999999999999</v>
      </c>
      <c r="T1785" s="1">
        <v>26</v>
      </c>
      <c r="U1785" s="1">
        <v>83</v>
      </c>
      <c r="V1785" s="1">
        <v>0</v>
      </c>
      <c r="W1785" s="1" t="s">
        <v>49</v>
      </c>
      <c r="AC1785" s="1" t="s">
        <v>50</v>
      </c>
      <c r="AD1785" s="1">
        <v>28</v>
      </c>
      <c r="AE1785">
        <v>0.2</v>
      </c>
      <c r="AF1785" s="1">
        <v>2.5</v>
      </c>
      <c r="AG1785" s="1" t="s">
        <v>50</v>
      </c>
      <c r="AH1785" s="1">
        <v>55</v>
      </c>
      <c r="AI1785">
        <v>3370.4</v>
      </c>
      <c r="AJ1785" s="1">
        <v>1.8</v>
      </c>
      <c r="AK1785">
        <v>0</v>
      </c>
    </row>
    <row r="1786" spans="1:37" x14ac:dyDescent="0.25">
      <c r="A1786" t="s">
        <v>1002</v>
      </c>
      <c r="B1786">
        <v>1008241</v>
      </c>
      <c r="C1786">
        <v>2015</v>
      </c>
      <c r="D1786" t="s">
        <v>43</v>
      </c>
      <c r="E1786" t="s">
        <v>44</v>
      </c>
      <c r="F1786" t="s">
        <v>45</v>
      </c>
      <c r="G1786" s="1" t="s">
        <v>1068</v>
      </c>
      <c r="I1786" s="1" t="s">
        <v>47</v>
      </c>
      <c r="J1786" t="s">
        <v>243</v>
      </c>
      <c r="K1786" t="s">
        <v>49</v>
      </c>
      <c r="L1786" s="1">
        <v>1015474.27</v>
      </c>
      <c r="M1786">
        <v>60</v>
      </c>
      <c r="N1786">
        <v>92.22</v>
      </c>
      <c r="O1786">
        <v>50.19</v>
      </c>
      <c r="P1786">
        <v>5.0000000000000001E-3</v>
      </c>
      <c r="Q1786">
        <v>5.0000000000000001E-3</v>
      </c>
      <c r="R1786">
        <v>0.18</v>
      </c>
      <c r="S1786">
        <v>0.185</v>
      </c>
      <c r="T1786" s="1">
        <v>18</v>
      </c>
      <c r="U1786" s="1">
        <v>74</v>
      </c>
      <c r="V1786" s="1">
        <v>0</v>
      </c>
      <c r="W1786" s="1" t="s">
        <v>50</v>
      </c>
      <c r="X1786" s="1">
        <v>36</v>
      </c>
      <c r="Y1786">
        <v>48.516237799999999</v>
      </c>
      <c r="Z1786">
        <v>655.12343109999995</v>
      </c>
      <c r="AA1786">
        <v>5.4431100000000003E-2</v>
      </c>
      <c r="AB1786" s="1">
        <v>0.68946039999999997</v>
      </c>
      <c r="AC1786" s="1" t="s">
        <v>50</v>
      </c>
      <c r="AD1786" s="1">
        <v>10</v>
      </c>
      <c r="AE1786">
        <v>5.1074498999999998</v>
      </c>
      <c r="AF1786" s="1">
        <v>16.3746838</v>
      </c>
      <c r="AG1786" s="1" t="s">
        <v>50</v>
      </c>
      <c r="AH1786" s="1">
        <v>64</v>
      </c>
      <c r="AI1786">
        <v>5059.6997726999998</v>
      </c>
      <c r="AJ1786" s="1">
        <v>2.4898999000000002</v>
      </c>
      <c r="AK1786">
        <v>8.3999999999999995E-3</v>
      </c>
    </row>
    <row r="1787" spans="1:37" x14ac:dyDescent="0.25">
      <c r="A1787" t="s">
        <v>1066</v>
      </c>
      <c r="B1787">
        <v>1011547</v>
      </c>
      <c r="C1787">
        <v>2015</v>
      </c>
      <c r="D1787" t="s">
        <v>43</v>
      </c>
      <c r="E1787" t="s">
        <v>44</v>
      </c>
      <c r="F1787" t="s">
        <v>45</v>
      </c>
      <c r="G1787" s="1" t="s">
        <v>1070</v>
      </c>
      <c r="I1787" s="1" t="s">
        <v>47</v>
      </c>
      <c r="J1787" t="s">
        <v>481</v>
      </c>
      <c r="K1787" t="s">
        <v>49</v>
      </c>
      <c r="L1787" s="1">
        <v>65398.83</v>
      </c>
      <c r="M1787">
        <v>87.44</v>
      </c>
      <c r="N1787">
        <v>45.37</v>
      </c>
      <c r="O1787">
        <v>31.5</v>
      </c>
      <c r="P1787">
        <v>1.939E-3</v>
      </c>
      <c r="Q1787">
        <v>1.939E-3</v>
      </c>
      <c r="R1787">
        <v>0.74189000000000005</v>
      </c>
      <c r="S1787">
        <v>0.74189000000000005</v>
      </c>
      <c r="T1787" s="1">
        <v>5</v>
      </c>
      <c r="U1787" s="1">
        <v>14</v>
      </c>
      <c r="V1787" s="1">
        <v>0</v>
      </c>
      <c r="W1787" s="1" t="s">
        <v>49</v>
      </c>
      <c r="AC1787" s="1" t="s">
        <v>50</v>
      </c>
      <c r="AD1787" s="1">
        <v>14</v>
      </c>
      <c r="AE1787">
        <v>0.33</v>
      </c>
      <c r="AF1787" s="1">
        <v>4.6500000000000004</v>
      </c>
      <c r="AG1787" s="1" t="s">
        <v>49</v>
      </c>
    </row>
    <row r="1788" spans="1:37" x14ac:dyDescent="0.25">
      <c r="A1788" t="s">
        <v>563</v>
      </c>
      <c r="B1788">
        <v>1008806</v>
      </c>
      <c r="C1788">
        <v>2015</v>
      </c>
      <c r="D1788" t="s">
        <v>43</v>
      </c>
      <c r="E1788" t="s">
        <v>44</v>
      </c>
      <c r="F1788" t="s">
        <v>45</v>
      </c>
      <c r="G1788" s="1" t="s">
        <v>1070</v>
      </c>
      <c r="I1788" s="1" t="s">
        <v>62</v>
      </c>
      <c r="K1788" t="s">
        <v>49</v>
      </c>
      <c r="L1788" s="1">
        <v>4723.6000000000004</v>
      </c>
      <c r="M1788">
        <v>140</v>
      </c>
      <c r="N1788">
        <v>30</v>
      </c>
      <c r="O1788">
        <v>37.299999999999997</v>
      </c>
      <c r="P1788">
        <v>0</v>
      </c>
      <c r="Q1788">
        <v>0</v>
      </c>
      <c r="R1788">
        <v>0.01</v>
      </c>
      <c r="S1788">
        <v>0.01</v>
      </c>
      <c r="T1788" s="1">
        <v>1</v>
      </c>
      <c r="U1788" s="1">
        <v>4</v>
      </c>
      <c r="V1788" s="1">
        <v>0</v>
      </c>
      <c r="W1788" s="1" t="s">
        <v>49</v>
      </c>
      <c r="AC1788" s="1" t="s">
        <v>50</v>
      </c>
      <c r="AD1788" s="1">
        <v>4</v>
      </c>
      <c r="AE1788">
        <v>2.4610900000000002E-2</v>
      </c>
      <c r="AF1788" s="1">
        <v>0.34188400000000002</v>
      </c>
      <c r="AG1788" s="1" t="s">
        <v>49</v>
      </c>
    </row>
    <row r="1789" spans="1:37" x14ac:dyDescent="0.25">
      <c r="A1789" t="s">
        <v>1003</v>
      </c>
      <c r="B1789">
        <v>1009335</v>
      </c>
      <c r="C1789">
        <v>2015</v>
      </c>
      <c r="D1789" t="s">
        <v>43</v>
      </c>
      <c r="E1789" t="s">
        <v>44</v>
      </c>
      <c r="F1789" t="s">
        <v>45</v>
      </c>
      <c r="G1789" s="1" t="s">
        <v>1071</v>
      </c>
      <c r="I1789" s="1" t="s">
        <v>47</v>
      </c>
      <c r="J1789" t="s">
        <v>86</v>
      </c>
      <c r="K1789" t="s">
        <v>49</v>
      </c>
      <c r="L1789" s="1">
        <v>4387.634</v>
      </c>
      <c r="M1789">
        <v>5.42</v>
      </c>
      <c r="N1789">
        <v>2.0499999999999998</v>
      </c>
      <c r="O1789">
        <v>2.3199999999999998</v>
      </c>
      <c r="P1789">
        <v>0</v>
      </c>
      <c r="Q1789">
        <v>0</v>
      </c>
      <c r="R1789">
        <v>0</v>
      </c>
      <c r="S1789">
        <v>0.35</v>
      </c>
      <c r="T1789" s="1">
        <v>1</v>
      </c>
      <c r="U1789" s="1">
        <v>2</v>
      </c>
      <c r="V1789" s="1">
        <v>0</v>
      </c>
      <c r="W1789" s="1" t="s">
        <v>49</v>
      </c>
      <c r="AC1789" s="1" t="s">
        <v>50</v>
      </c>
      <c r="AD1789" s="1">
        <v>2</v>
      </c>
      <c r="AE1789">
        <v>0</v>
      </c>
      <c r="AF1789" s="1">
        <v>0.6</v>
      </c>
      <c r="AG1789" s="1" t="s">
        <v>49</v>
      </c>
    </row>
    <row r="1790" spans="1:37" x14ac:dyDescent="0.25">
      <c r="A1790" t="s">
        <v>597</v>
      </c>
      <c r="B1790">
        <v>1009663</v>
      </c>
      <c r="C1790">
        <v>2015</v>
      </c>
      <c r="D1790" t="s">
        <v>43</v>
      </c>
      <c r="E1790" t="s">
        <v>44</v>
      </c>
      <c r="F1790" t="s">
        <v>45</v>
      </c>
      <c r="G1790" s="1" t="s">
        <v>1071</v>
      </c>
      <c r="I1790" s="1" t="s">
        <v>47</v>
      </c>
      <c r="J1790" t="s">
        <v>599</v>
      </c>
      <c r="K1790" t="s">
        <v>49</v>
      </c>
      <c r="L1790" s="1">
        <v>16385</v>
      </c>
      <c r="M1790">
        <v>84.571428600000004</v>
      </c>
      <c r="N1790">
        <v>65.75</v>
      </c>
      <c r="O1790">
        <v>48.1035714</v>
      </c>
      <c r="P1790">
        <v>0</v>
      </c>
      <c r="Q1790">
        <v>6.9550000000000002E-3</v>
      </c>
      <c r="R1790">
        <v>0</v>
      </c>
      <c r="S1790">
        <v>0.38451600000000002</v>
      </c>
      <c r="T1790" s="1">
        <v>4</v>
      </c>
      <c r="U1790" s="1">
        <v>12</v>
      </c>
      <c r="V1790" s="1">
        <v>4</v>
      </c>
      <c r="W1790" s="1" t="s">
        <v>49</v>
      </c>
      <c r="AC1790" s="1" t="s">
        <v>50</v>
      </c>
      <c r="AD1790" s="1">
        <v>0</v>
      </c>
      <c r="AE1790">
        <v>0.25285829999999998</v>
      </c>
      <c r="AF1790" s="1">
        <v>4.8474864999999996</v>
      </c>
      <c r="AG1790" s="1" t="s">
        <v>49</v>
      </c>
    </row>
    <row r="1791" spans="1:37" x14ac:dyDescent="0.25">
      <c r="A1791" t="s">
        <v>591</v>
      </c>
      <c r="B1791">
        <v>1008202</v>
      </c>
      <c r="C1791">
        <v>2015</v>
      </c>
      <c r="D1791" t="s">
        <v>43</v>
      </c>
      <c r="E1791" t="s">
        <v>44</v>
      </c>
      <c r="F1791" t="s">
        <v>45</v>
      </c>
      <c r="G1791" s="1" t="s">
        <v>1072</v>
      </c>
      <c r="I1791" s="1" t="s">
        <v>62</v>
      </c>
      <c r="K1791" t="s">
        <v>49</v>
      </c>
      <c r="L1791" s="1">
        <v>7691.31</v>
      </c>
      <c r="M1791">
        <v>119.1</v>
      </c>
      <c r="N1791">
        <v>31.9</v>
      </c>
      <c r="O1791">
        <v>64.099999999999994</v>
      </c>
      <c r="P1791">
        <v>0</v>
      </c>
      <c r="Q1791">
        <v>3.6999999999999999E-4</v>
      </c>
      <c r="R1791">
        <v>0</v>
      </c>
      <c r="S1791">
        <v>6.7400000000000003E-3</v>
      </c>
      <c r="T1791" s="1">
        <v>1</v>
      </c>
      <c r="U1791" s="1">
        <v>41</v>
      </c>
      <c r="V1791" s="1">
        <v>41</v>
      </c>
      <c r="W1791" s="1" t="s">
        <v>49</v>
      </c>
      <c r="X1791" s="1">
        <v>0</v>
      </c>
      <c r="Y1791">
        <v>0</v>
      </c>
      <c r="Z1791">
        <v>0</v>
      </c>
      <c r="AA1791">
        <v>0</v>
      </c>
      <c r="AB1791" s="1">
        <v>0</v>
      </c>
      <c r="AC1791" s="1" t="s">
        <v>49</v>
      </c>
      <c r="AD1791" s="1">
        <v>0</v>
      </c>
      <c r="AE1791">
        <v>0</v>
      </c>
      <c r="AF1791" s="1">
        <v>0</v>
      </c>
      <c r="AG1791" s="1" t="s">
        <v>50</v>
      </c>
      <c r="AH1791" s="1">
        <v>41</v>
      </c>
      <c r="AI1791">
        <v>3.5</v>
      </c>
      <c r="AJ1791" s="1">
        <v>0</v>
      </c>
      <c r="AK1791">
        <v>0</v>
      </c>
    </row>
    <row r="1792" spans="1:37" x14ac:dyDescent="0.25">
      <c r="A1792" t="s">
        <v>563</v>
      </c>
      <c r="B1792">
        <v>1008806</v>
      </c>
      <c r="C1792">
        <v>2015</v>
      </c>
      <c r="D1792" t="s">
        <v>43</v>
      </c>
      <c r="E1792" t="s">
        <v>44</v>
      </c>
      <c r="F1792" t="s">
        <v>45</v>
      </c>
      <c r="G1792" s="1" t="s">
        <v>1073</v>
      </c>
      <c r="I1792" s="1" t="s">
        <v>62</v>
      </c>
      <c r="K1792" t="s">
        <v>49</v>
      </c>
      <c r="L1792" s="1">
        <v>12409.9</v>
      </c>
      <c r="M1792">
        <v>145</v>
      </c>
      <c r="N1792">
        <v>41</v>
      </c>
      <c r="O1792">
        <v>30.8</v>
      </c>
      <c r="P1792">
        <v>0</v>
      </c>
      <c r="Q1792">
        <v>0</v>
      </c>
      <c r="R1792">
        <v>0.01</v>
      </c>
      <c r="S1792">
        <v>0.01</v>
      </c>
      <c r="T1792" s="1">
        <v>1</v>
      </c>
      <c r="U1792" s="1">
        <v>4</v>
      </c>
      <c r="V1792" s="1">
        <v>0</v>
      </c>
      <c r="W1792" s="1" t="s">
        <v>49</v>
      </c>
      <c r="AC1792" s="1" t="s">
        <v>50</v>
      </c>
      <c r="AD1792" s="1">
        <v>4</v>
      </c>
      <c r="AE1792">
        <v>5.7133700000000003E-2</v>
      </c>
      <c r="AF1792" s="1">
        <v>1.1880008</v>
      </c>
      <c r="AG1792" s="1" t="s">
        <v>49</v>
      </c>
    </row>
    <row r="1793" spans="1:37" x14ac:dyDescent="0.25">
      <c r="A1793" t="s">
        <v>1003</v>
      </c>
      <c r="B1793">
        <v>1009335</v>
      </c>
      <c r="C1793">
        <v>2015</v>
      </c>
      <c r="D1793" t="s">
        <v>43</v>
      </c>
      <c r="E1793" t="s">
        <v>44</v>
      </c>
      <c r="F1793" t="s">
        <v>45</v>
      </c>
      <c r="G1793" s="1" t="s">
        <v>1074</v>
      </c>
      <c r="I1793" s="1" t="s">
        <v>47</v>
      </c>
      <c r="J1793" t="s">
        <v>86</v>
      </c>
      <c r="K1793" t="s">
        <v>49</v>
      </c>
      <c r="L1793" s="1">
        <v>24947.258000000002</v>
      </c>
      <c r="M1793">
        <v>2.42</v>
      </c>
      <c r="N1793">
        <v>2.16</v>
      </c>
      <c r="O1793">
        <v>1.82</v>
      </c>
      <c r="P1793">
        <v>0</v>
      </c>
      <c r="Q1793">
        <v>0</v>
      </c>
      <c r="R1793">
        <v>0</v>
      </c>
      <c r="S1793">
        <v>0.45</v>
      </c>
      <c r="T1793" s="1">
        <v>1</v>
      </c>
      <c r="U1793" s="1">
        <v>5</v>
      </c>
      <c r="V1793" s="1">
        <v>0</v>
      </c>
      <c r="W1793" s="1" t="s">
        <v>49</v>
      </c>
      <c r="AC1793" s="1" t="s">
        <v>50</v>
      </c>
      <c r="AD1793" s="1">
        <v>5</v>
      </c>
      <c r="AE1793">
        <v>0</v>
      </c>
      <c r="AF1793" s="1">
        <v>0.4</v>
      </c>
      <c r="AG1793" s="1" t="s">
        <v>50</v>
      </c>
      <c r="AH1793" s="1">
        <v>5</v>
      </c>
      <c r="AI1793">
        <v>74.599999999999994</v>
      </c>
      <c r="AJ1793" s="1">
        <v>0.5</v>
      </c>
      <c r="AK1793">
        <v>0</v>
      </c>
    </row>
    <row r="1794" spans="1:37" x14ac:dyDescent="0.25">
      <c r="A1794" t="s">
        <v>751</v>
      </c>
      <c r="B1794">
        <v>1008383</v>
      </c>
      <c r="C1794">
        <v>2015</v>
      </c>
      <c r="D1794" t="s">
        <v>43</v>
      </c>
      <c r="E1794" t="s">
        <v>44</v>
      </c>
      <c r="F1794" t="s">
        <v>45</v>
      </c>
      <c r="G1794" s="1" t="s">
        <v>1075</v>
      </c>
      <c r="I1794" s="1" t="s">
        <v>47</v>
      </c>
      <c r="J1794" t="s">
        <v>604</v>
      </c>
      <c r="K1794" t="s">
        <v>49</v>
      </c>
      <c r="L1794" s="1">
        <v>22751.98</v>
      </c>
      <c r="M1794">
        <v>0</v>
      </c>
      <c r="N1794">
        <v>0</v>
      </c>
      <c r="O1794">
        <v>38.299999999999997</v>
      </c>
      <c r="P1794">
        <v>2.5000000000000001E-3</v>
      </c>
      <c r="Q1794">
        <v>1.6899999999999998E-2</v>
      </c>
      <c r="R1794">
        <v>0.74629999999999996</v>
      </c>
      <c r="S1794">
        <v>0.96850000000000003</v>
      </c>
      <c r="T1794" s="1">
        <v>63</v>
      </c>
      <c r="U1794" s="1">
        <v>189</v>
      </c>
      <c r="V1794" s="1">
        <v>0</v>
      </c>
      <c r="W1794" s="1" t="s">
        <v>49</v>
      </c>
      <c r="AC1794" s="1" t="s">
        <v>50</v>
      </c>
      <c r="AD1794" s="1">
        <v>189</v>
      </c>
      <c r="AE1794">
        <v>0.13600000000000001</v>
      </c>
      <c r="AF1794" s="1">
        <v>11.6989</v>
      </c>
      <c r="AG1794" s="1" t="s">
        <v>49</v>
      </c>
    </row>
    <row r="1795" spans="1:37" x14ac:dyDescent="0.25">
      <c r="A1795" t="s">
        <v>1076</v>
      </c>
      <c r="B1795">
        <v>1011191</v>
      </c>
      <c r="C1795">
        <v>2015</v>
      </c>
      <c r="D1795" t="s">
        <v>43</v>
      </c>
      <c r="E1795" t="s">
        <v>44</v>
      </c>
      <c r="F1795" t="s">
        <v>45</v>
      </c>
      <c r="G1795" s="1" t="s">
        <v>1077</v>
      </c>
      <c r="I1795" s="1" t="s">
        <v>47</v>
      </c>
      <c r="J1795" t="s">
        <v>630</v>
      </c>
      <c r="K1795" t="s">
        <v>49</v>
      </c>
      <c r="L1795" s="1">
        <v>405063</v>
      </c>
      <c r="M1795">
        <v>65</v>
      </c>
      <c r="N1795">
        <v>70</v>
      </c>
      <c r="O1795">
        <v>41.9</v>
      </c>
      <c r="P1795">
        <v>9.4000000000000004E-3</v>
      </c>
      <c r="Q1795">
        <v>1.5949999999999999E-2</v>
      </c>
      <c r="R1795">
        <v>0.14921999999999999</v>
      </c>
      <c r="S1795">
        <v>0.36362</v>
      </c>
      <c r="T1795" s="1">
        <v>11</v>
      </c>
      <c r="U1795" s="1">
        <v>45</v>
      </c>
      <c r="V1795" s="1">
        <v>0</v>
      </c>
      <c r="W1795" s="1" t="s">
        <v>49</v>
      </c>
      <c r="AC1795" s="1" t="s">
        <v>50</v>
      </c>
      <c r="AD1795" s="1">
        <v>3</v>
      </c>
      <c r="AE1795">
        <v>0.14000000000000001</v>
      </c>
      <c r="AF1795" s="1">
        <v>1.08</v>
      </c>
      <c r="AG1795" s="1" t="s">
        <v>50</v>
      </c>
      <c r="AH1795" s="1">
        <v>42</v>
      </c>
      <c r="AI1795">
        <v>1019</v>
      </c>
      <c r="AJ1795" s="1">
        <v>1.23</v>
      </c>
      <c r="AK1795">
        <v>1.6999999999999999E-3</v>
      </c>
    </row>
    <row r="1796" spans="1:37" x14ac:dyDescent="0.25">
      <c r="A1796" t="s">
        <v>986</v>
      </c>
      <c r="B1796">
        <v>1008616</v>
      </c>
      <c r="C1796">
        <v>2015</v>
      </c>
      <c r="D1796" t="s">
        <v>43</v>
      </c>
      <c r="E1796" t="s">
        <v>44</v>
      </c>
      <c r="F1796" t="s">
        <v>45</v>
      </c>
      <c r="G1796" s="1" t="s">
        <v>1077</v>
      </c>
      <c r="I1796" s="1" t="s">
        <v>62</v>
      </c>
      <c r="K1796" t="s">
        <v>49</v>
      </c>
      <c r="L1796" s="1">
        <v>345235.72450000001</v>
      </c>
      <c r="M1796">
        <v>76.8</v>
      </c>
      <c r="N1796">
        <v>28</v>
      </c>
      <c r="O1796">
        <v>51.8827377</v>
      </c>
      <c r="P1796">
        <v>2.47E-3</v>
      </c>
      <c r="Q1796">
        <v>2.47E-3</v>
      </c>
      <c r="R1796">
        <v>0.65261000000000002</v>
      </c>
      <c r="S1796">
        <v>0.65261000000000002</v>
      </c>
      <c r="T1796" s="1">
        <v>61</v>
      </c>
      <c r="U1796" s="1">
        <v>61</v>
      </c>
      <c r="V1796" s="1">
        <v>0</v>
      </c>
      <c r="W1796" s="1" t="s">
        <v>50</v>
      </c>
      <c r="X1796" s="1">
        <v>18</v>
      </c>
      <c r="Y1796">
        <v>2.7020000000000001E-4</v>
      </c>
      <c r="Z1796">
        <v>2.6064899999999998E-2</v>
      </c>
      <c r="AA1796">
        <v>0</v>
      </c>
      <c r="AB1796" s="1">
        <v>0</v>
      </c>
      <c r="AC1796" s="1" t="s">
        <v>50</v>
      </c>
      <c r="AD1796" s="1">
        <v>23</v>
      </c>
      <c r="AE1796">
        <v>0</v>
      </c>
      <c r="AF1796" s="1">
        <v>0.03</v>
      </c>
      <c r="AG1796" s="1" t="s">
        <v>50</v>
      </c>
      <c r="AH1796" s="1">
        <v>20</v>
      </c>
      <c r="AI1796">
        <v>0.1</v>
      </c>
      <c r="AJ1796" s="1">
        <v>0</v>
      </c>
      <c r="AK1796">
        <v>0</v>
      </c>
    </row>
    <row r="1797" spans="1:37" x14ac:dyDescent="0.25">
      <c r="A1797" t="s">
        <v>990</v>
      </c>
      <c r="B1797">
        <v>1008976</v>
      </c>
      <c r="C1797">
        <v>2015</v>
      </c>
      <c r="D1797" t="s">
        <v>43</v>
      </c>
      <c r="E1797" t="s">
        <v>44</v>
      </c>
      <c r="F1797" t="s">
        <v>45</v>
      </c>
      <c r="G1797" s="1" t="s">
        <v>1078</v>
      </c>
      <c r="I1797" s="1" t="s">
        <v>47</v>
      </c>
      <c r="J1797" t="s">
        <v>86</v>
      </c>
      <c r="K1797" t="s">
        <v>49</v>
      </c>
      <c r="L1797" s="1">
        <v>194977.31</v>
      </c>
      <c r="M1797">
        <v>69.099999999999994</v>
      </c>
      <c r="N1797">
        <v>59.09</v>
      </c>
      <c r="O1797">
        <v>42.36</v>
      </c>
      <c r="P1797">
        <v>5.8999999999999997E-2</v>
      </c>
      <c r="Q1797">
        <v>8.6999999999999994E-2</v>
      </c>
      <c r="R1797">
        <v>0.17299999999999999</v>
      </c>
      <c r="S1797">
        <v>0.27400000000000002</v>
      </c>
      <c r="T1797" s="1">
        <v>103</v>
      </c>
      <c r="U1797" s="1">
        <v>203</v>
      </c>
      <c r="V1797" s="1">
        <v>0</v>
      </c>
      <c r="W1797" s="1" t="s">
        <v>49</v>
      </c>
      <c r="AC1797" s="1" t="s">
        <v>50</v>
      </c>
      <c r="AD1797" s="1">
        <v>10</v>
      </c>
      <c r="AE1797">
        <v>6.6</v>
      </c>
      <c r="AF1797" s="1">
        <v>6.7</v>
      </c>
      <c r="AG1797" s="1" t="s">
        <v>50</v>
      </c>
      <c r="AH1797" s="1">
        <v>52</v>
      </c>
      <c r="AI1797">
        <v>924.2</v>
      </c>
      <c r="AJ1797" s="1">
        <v>0.6</v>
      </c>
      <c r="AK1797">
        <v>0</v>
      </c>
    </row>
    <row r="1798" spans="1:37" x14ac:dyDescent="0.25">
      <c r="A1798" t="s">
        <v>1076</v>
      </c>
      <c r="B1798">
        <v>1011191</v>
      </c>
      <c r="C1798">
        <v>2015</v>
      </c>
      <c r="D1798" t="s">
        <v>43</v>
      </c>
      <c r="E1798" t="s">
        <v>44</v>
      </c>
      <c r="F1798" t="s">
        <v>45</v>
      </c>
      <c r="G1798" s="1" t="s">
        <v>1079</v>
      </c>
      <c r="I1798" s="1" t="s">
        <v>47</v>
      </c>
      <c r="J1798" t="s">
        <v>630</v>
      </c>
      <c r="K1798" t="s">
        <v>49</v>
      </c>
      <c r="L1798" s="1">
        <v>1258360</v>
      </c>
      <c r="M1798">
        <v>65</v>
      </c>
      <c r="N1798">
        <v>70</v>
      </c>
      <c r="O1798">
        <v>49.3</v>
      </c>
      <c r="P1798">
        <v>5.3600000000000002E-3</v>
      </c>
      <c r="Q1798">
        <v>3.2100000000000002E-3</v>
      </c>
      <c r="R1798">
        <v>0.11871</v>
      </c>
      <c r="S1798">
        <v>0.21981999999999999</v>
      </c>
      <c r="T1798" s="1">
        <v>20</v>
      </c>
      <c r="U1798" s="1">
        <v>176</v>
      </c>
      <c r="V1798" s="1">
        <v>0</v>
      </c>
      <c r="W1798" s="1" t="s">
        <v>50</v>
      </c>
      <c r="X1798" s="1">
        <v>20</v>
      </c>
      <c r="Y1798">
        <v>0.76</v>
      </c>
      <c r="Z1798">
        <v>0.94799999999999995</v>
      </c>
      <c r="AA1798">
        <v>0.04</v>
      </c>
      <c r="AB1798" s="1">
        <v>0.05</v>
      </c>
      <c r="AC1798" s="1" t="s">
        <v>50</v>
      </c>
      <c r="AD1798" s="1">
        <v>23</v>
      </c>
      <c r="AE1798">
        <v>0.28000000000000003</v>
      </c>
      <c r="AF1798" s="1">
        <v>3.14</v>
      </c>
      <c r="AG1798" s="1" t="s">
        <v>50</v>
      </c>
      <c r="AH1798" s="1">
        <v>153</v>
      </c>
      <c r="AI1798">
        <v>2600</v>
      </c>
      <c r="AJ1798" s="1">
        <v>1.39</v>
      </c>
      <c r="AK1798">
        <v>4.4000000000000003E-3</v>
      </c>
    </row>
    <row r="1799" spans="1:37" x14ac:dyDescent="0.25">
      <c r="A1799" t="s">
        <v>994</v>
      </c>
      <c r="B1799">
        <v>1008134</v>
      </c>
      <c r="C1799">
        <v>2015</v>
      </c>
      <c r="D1799" t="s">
        <v>43</v>
      </c>
      <c r="E1799" t="s">
        <v>44</v>
      </c>
      <c r="F1799" t="s">
        <v>45</v>
      </c>
      <c r="G1799" s="1" t="s">
        <v>1079</v>
      </c>
      <c r="I1799" s="1" t="s">
        <v>47</v>
      </c>
      <c r="J1799" t="s">
        <v>86</v>
      </c>
      <c r="K1799" t="s">
        <v>49</v>
      </c>
      <c r="L1799" s="1">
        <v>1628269.9</v>
      </c>
      <c r="M1799">
        <v>110</v>
      </c>
      <c r="N1799">
        <v>90</v>
      </c>
      <c r="O1799">
        <v>51.283415599999998</v>
      </c>
      <c r="P1799">
        <v>0</v>
      </c>
      <c r="Q1799">
        <v>6.8287E-3</v>
      </c>
      <c r="R1799">
        <v>0.27823750000000003</v>
      </c>
      <c r="S1799">
        <v>0.56342709999999996</v>
      </c>
      <c r="T1799" s="1">
        <v>33</v>
      </c>
      <c r="U1799" s="1">
        <v>34</v>
      </c>
      <c r="V1799" s="1">
        <v>0</v>
      </c>
      <c r="W1799" s="1" t="s">
        <v>50</v>
      </c>
      <c r="X1799" s="1">
        <v>9</v>
      </c>
      <c r="Y1799">
        <v>8004.3190500000001</v>
      </c>
      <c r="Z1799">
        <v>7.3986000000000001</v>
      </c>
      <c r="AA1799">
        <v>84.255989999999997</v>
      </c>
      <c r="AB1799" s="1">
        <v>7.7880000000000005E-2</v>
      </c>
      <c r="AC1799" s="1" t="s">
        <v>49</v>
      </c>
      <c r="AG1799" s="1" t="s">
        <v>50</v>
      </c>
      <c r="AH1799" s="1">
        <v>25</v>
      </c>
      <c r="AI1799">
        <v>3839.1155199999998</v>
      </c>
      <c r="AJ1799" s="1">
        <v>3.4381699999999999</v>
      </c>
      <c r="AK1799">
        <v>3.8999999999999998E-3</v>
      </c>
    </row>
    <row r="1800" spans="1:37" x14ac:dyDescent="0.25">
      <c r="A1800" t="s">
        <v>751</v>
      </c>
      <c r="B1800">
        <v>1008383</v>
      </c>
      <c r="C1800">
        <v>2015</v>
      </c>
      <c r="D1800" t="s">
        <v>43</v>
      </c>
      <c r="E1800" t="s">
        <v>44</v>
      </c>
      <c r="F1800" t="s">
        <v>45</v>
      </c>
      <c r="G1800" s="1" t="s">
        <v>1079</v>
      </c>
      <c r="I1800" s="1" t="s">
        <v>47</v>
      </c>
      <c r="J1800" t="s">
        <v>604</v>
      </c>
      <c r="K1800" t="s">
        <v>49</v>
      </c>
      <c r="L1800" s="1">
        <v>130950.49</v>
      </c>
      <c r="M1800">
        <v>0</v>
      </c>
      <c r="N1800">
        <v>0</v>
      </c>
      <c r="O1800">
        <v>63.6</v>
      </c>
      <c r="P1800">
        <v>5.5999999999999999E-3</v>
      </c>
      <c r="Q1800">
        <v>8.3000000000000001E-3</v>
      </c>
      <c r="R1800">
        <v>0.7298</v>
      </c>
      <c r="S1800">
        <v>0.75729999999999997</v>
      </c>
      <c r="T1800" s="1">
        <v>8</v>
      </c>
      <c r="U1800" s="1">
        <v>24</v>
      </c>
      <c r="V1800" s="1">
        <v>0</v>
      </c>
      <c r="W1800" s="1" t="s">
        <v>49</v>
      </c>
      <c r="AC1800" s="1" t="s">
        <v>50</v>
      </c>
      <c r="AD1800" s="1">
        <v>15</v>
      </c>
      <c r="AE1800">
        <v>2.3418999999999999</v>
      </c>
      <c r="AF1800" s="1">
        <v>66.725200000000001</v>
      </c>
      <c r="AG1800" s="1" t="s">
        <v>50</v>
      </c>
      <c r="AH1800" s="1">
        <v>9</v>
      </c>
      <c r="AI1800">
        <v>44.888800000000003</v>
      </c>
      <c r="AJ1800" s="1">
        <v>0.18429999999999999</v>
      </c>
      <c r="AK1800">
        <v>1E-4</v>
      </c>
    </row>
    <row r="1801" spans="1:37" x14ac:dyDescent="0.25">
      <c r="A1801" t="s">
        <v>986</v>
      </c>
      <c r="B1801">
        <v>1008616</v>
      </c>
      <c r="C1801">
        <v>2015</v>
      </c>
      <c r="D1801" t="s">
        <v>43</v>
      </c>
      <c r="E1801" t="s">
        <v>44</v>
      </c>
      <c r="F1801" t="s">
        <v>45</v>
      </c>
      <c r="G1801" s="1" t="s">
        <v>1080</v>
      </c>
      <c r="I1801" s="1" t="s">
        <v>62</v>
      </c>
      <c r="K1801" t="s">
        <v>49</v>
      </c>
      <c r="L1801" s="1">
        <v>70110.149000000005</v>
      </c>
      <c r="M1801">
        <v>80.228700000000003</v>
      </c>
      <c r="N1801">
        <v>81.591999999999999</v>
      </c>
      <c r="O1801">
        <v>50.439124999999997</v>
      </c>
      <c r="P1801">
        <v>2.5373E-2</v>
      </c>
      <c r="Q1801">
        <v>2.5373E-2</v>
      </c>
      <c r="R1801">
        <v>0.310334</v>
      </c>
      <c r="S1801">
        <v>0.310334</v>
      </c>
      <c r="T1801" s="1">
        <v>8</v>
      </c>
      <c r="U1801" s="1">
        <v>8</v>
      </c>
      <c r="V1801" s="1">
        <v>0</v>
      </c>
      <c r="W1801" s="1" t="s">
        <v>50</v>
      </c>
      <c r="X1801" s="1">
        <v>2</v>
      </c>
      <c r="Y1801">
        <v>2.0848100000000001E-2</v>
      </c>
      <c r="Z1801">
        <v>9.3086299999999997E-2</v>
      </c>
      <c r="AA1801">
        <v>0</v>
      </c>
      <c r="AB1801" s="1">
        <v>0</v>
      </c>
      <c r="AC1801" s="1" t="s">
        <v>50</v>
      </c>
      <c r="AD1801" s="1">
        <v>6</v>
      </c>
      <c r="AE1801">
        <v>0</v>
      </c>
      <c r="AF1801" s="1">
        <v>7.0000000000000007E-2</v>
      </c>
      <c r="AG1801" s="1" t="s">
        <v>49</v>
      </c>
    </row>
    <row r="1802" spans="1:37" x14ac:dyDescent="0.25">
      <c r="A1802" t="s">
        <v>1076</v>
      </c>
      <c r="B1802">
        <v>1011191</v>
      </c>
      <c r="C1802">
        <v>2015</v>
      </c>
      <c r="D1802" t="s">
        <v>43</v>
      </c>
      <c r="E1802" t="s">
        <v>44</v>
      </c>
      <c r="F1802" t="s">
        <v>45</v>
      </c>
      <c r="G1802" s="1" t="s">
        <v>1081</v>
      </c>
      <c r="I1802" s="1" t="s">
        <v>47</v>
      </c>
      <c r="J1802" t="s">
        <v>630</v>
      </c>
      <c r="K1802" t="s">
        <v>49</v>
      </c>
      <c r="L1802" s="1">
        <v>163858</v>
      </c>
      <c r="M1802">
        <v>65</v>
      </c>
      <c r="N1802">
        <v>70</v>
      </c>
      <c r="O1802">
        <v>40.299999999999997</v>
      </c>
      <c r="P1802">
        <v>9.4000000000000004E-3</v>
      </c>
      <c r="Q1802">
        <v>1.5949999999999999E-2</v>
      </c>
      <c r="R1802">
        <v>0.14921999999999999</v>
      </c>
      <c r="S1802">
        <v>0.36362</v>
      </c>
      <c r="T1802" s="1">
        <v>6</v>
      </c>
      <c r="U1802" s="1">
        <v>37</v>
      </c>
      <c r="V1802" s="1">
        <v>0</v>
      </c>
      <c r="W1802" s="1" t="s">
        <v>49</v>
      </c>
      <c r="AC1802" s="1" t="s">
        <v>50</v>
      </c>
      <c r="AD1802" s="1">
        <v>7</v>
      </c>
      <c r="AE1802">
        <v>0.21</v>
      </c>
      <c r="AF1802" s="1">
        <v>3.11</v>
      </c>
      <c r="AG1802" s="1" t="s">
        <v>50</v>
      </c>
      <c r="AH1802" s="1">
        <v>30</v>
      </c>
      <c r="AI1802">
        <v>223</v>
      </c>
      <c r="AJ1802" s="1">
        <v>0.28000000000000003</v>
      </c>
      <c r="AK1802">
        <v>4.0000000000000002E-4</v>
      </c>
    </row>
    <row r="1803" spans="1:37" x14ac:dyDescent="0.25">
      <c r="A1803" t="s">
        <v>986</v>
      </c>
      <c r="B1803">
        <v>1008616</v>
      </c>
      <c r="C1803">
        <v>2015</v>
      </c>
      <c r="D1803" t="s">
        <v>43</v>
      </c>
      <c r="E1803" t="s">
        <v>44</v>
      </c>
      <c r="F1803" t="s">
        <v>45</v>
      </c>
      <c r="G1803" s="1" t="s">
        <v>1082</v>
      </c>
      <c r="I1803" s="1" t="s">
        <v>62</v>
      </c>
      <c r="K1803" t="s">
        <v>49</v>
      </c>
      <c r="L1803" s="1">
        <v>66317.288</v>
      </c>
      <c r="M1803">
        <v>80.228700000000003</v>
      </c>
      <c r="N1803">
        <v>81.591999999999999</v>
      </c>
      <c r="O1803">
        <v>35.658818199999999</v>
      </c>
      <c r="P1803">
        <v>2.5373E-2</v>
      </c>
      <c r="Q1803">
        <v>2.5373E-2</v>
      </c>
      <c r="R1803">
        <v>0.310334</v>
      </c>
      <c r="S1803">
        <v>0.310334</v>
      </c>
      <c r="T1803" s="1">
        <v>11</v>
      </c>
      <c r="U1803" s="1">
        <v>11</v>
      </c>
      <c r="V1803" s="1">
        <v>0</v>
      </c>
      <c r="W1803" s="1" t="s">
        <v>49</v>
      </c>
      <c r="Y1803">
        <v>0</v>
      </c>
      <c r="Z1803">
        <v>0</v>
      </c>
      <c r="AA1803">
        <v>0</v>
      </c>
      <c r="AB1803" s="1">
        <v>0</v>
      </c>
      <c r="AC1803" s="1" t="s">
        <v>50</v>
      </c>
      <c r="AD1803" s="1">
        <v>6</v>
      </c>
      <c r="AE1803">
        <v>0</v>
      </c>
      <c r="AF1803" s="1">
        <v>0.09</v>
      </c>
      <c r="AG1803" s="1" t="s">
        <v>50</v>
      </c>
      <c r="AH1803" s="1">
        <v>5</v>
      </c>
      <c r="AI1803">
        <v>1.4</v>
      </c>
      <c r="AJ1803" s="1">
        <v>0</v>
      </c>
      <c r="AK1803">
        <v>0</v>
      </c>
    </row>
    <row r="1804" spans="1:37" x14ac:dyDescent="0.25">
      <c r="A1804" t="s">
        <v>1076</v>
      </c>
      <c r="B1804">
        <v>1011191</v>
      </c>
      <c r="C1804">
        <v>2015</v>
      </c>
      <c r="D1804" t="s">
        <v>43</v>
      </c>
      <c r="E1804" t="s">
        <v>44</v>
      </c>
      <c r="F1804" t="s">
        <v>45</v>
      </c>
      <c r="G1804" s="1" t="s">
        <v>1083</v>
      </c>
      <c r="I1804" s="1" t="s">
        <v>47</v>
      </c>
      <c r="J1804" t="s">
        <v>630</v>
      </c>
      <c r="K1804" t="s">
        <v>49</v>
      </c>
      <c r="L1804" s="1">
        <v>1884032</v>
      </c>
      <c r="M1804">
        <v>65</v>
      </c>
      <c r="N1804">
        <v>70</v>
      </c>
      <c r="O1804">
        <v>53</v>
      </c>
      <c r="P1804">
        <v>3.6600000000000001E-3</v>
      </c>
      <c r="Q1804">
        <v>9.0500000000000008E-3</v>
      </c>
      <c r="R1804">
        <v>0.14655000000000001</v>
      </c>
      <c r="S1804">
        <v>0.3972</v>
      </c>
      <c r="T1804" s="1">
        <v>57</v>
      </c>
      <c r="U1804" s="1">
        <v>239</v>
      </c>
      <c r="V1804" s="1">
        <v>0</v>
      </c>
      <c r="W1804" s="1" t="s">
        <v>50</v>
      </c>
      <c r="X1804" s="1">
        <v>45</v>
      </c>
      <c r="Y1804">
        <v>1.0900000000000001</v>
      </c>
      <c r="Z1804">
        <v>1.7949999999999999</v>
      </c>
      <c r="AA1804">
        <v>5.7000000000000002E-2</v>
      </c>
      <c r="AB1804" s="1">
        <v>9.4E-2</v>
      </c>
      <c r="AC1804" s="1" t="s">
        <v>50</v>
      </c>
      <c r="AD1804" s="1">
        <v>27</v>
      </c>
      <c r="AE1804">
        <v>0.22</v>
      </c>
      <c r="AF1804" s="1">
        <v>3.3</v>
      </c>
      <c r="AG1804" s="1" t="s">
        <v>50</v>
      </c>
      <c r="AH1804" s="1">
        <v>212</v>
      </c>
      <c r="AI1804">
        <v>3687</v>
      </c>
      <c r="AJ1804" s="1">
        <v>2.35</v>
      </c>
      <c r="AK1804">
        <v>6.1999999999999998E-3</v>
      </c>
    </row>
    <row r="1805" spans="1:37" x14ac:dyDescent="0.25">
      <c r="A1805" t="s">
        <v>994</v>
      </c>
      <c r="B1805">
        <v>1008134</v>
      </c>
      <c r="C1805">
        <v>2015</v>
      </c>
      <c r="D1805" t="s">
        <v>43</v>
      </c>
      <c r="E1805" t="s">
        <v>44</v>
      </c>
      <c r="F1805" t="s">
        <v>45</v>
      </c>
      <c r="G1805" s="1" t="s">
        <v>1083</v>
      </c>
      <c r="I1805" s="1" t="s">
        <v>47</v>
      </c>
      <c r="J1805" t="s">
        <v>86</v>
      </c>
      <c r="K1805" t="s">
        <v>49</v>
      </c>
      <c r="L1805" s="1">
        <v>2963455.1077800002</v>
      </c>
      <c r="M1805">
        <v>110</v>
      </c>
      <c r="N1805">
        <v>100.5081967</v>
      </c>
      <c r="O1805">
        <v>56.868569299999997</v>
      </c>
      <c r="P1805">
        <v>4.2935999999999998E-3</v>
      </c>
      <c r="Q1805">
        <v>4.2935999999999998E-3</v>
      </c>
      <c r="R1805">
        <v>0.17594879999999999</v>
      </c>
      <c r="S1805">
        <v>0.17594879999999999</v>
      </c>
      <c r="T1805" s="1">
        <v>60</v>
      </c>
      <c r="U1805" s="1">
        <v>61</v>
      </c>
      <c r="V1805" s="1">
        <v>1</v>
      </c>
      <c r="W1805" s="1" t="s">
        <v>50</v>
      </c>
      <c r="X1805" s="1">
        <v>34</v>
      </c>
      <c r="Y1805">
        <v>256253.60894999999</v>
      </c>
      <c r="Z1805">
        <v>116.2534</v>
      </c>
      <c r="AA1805">
        <v>2697.4064100000001</v>
      </c>
      <c r="AB1805" s="1">
        <v>1.2237199999999999</v>
      </c>
      <c r="AC1805" s="1" t="s">
        <v>49</v>
      </c>
      <c r="AG1805" s="1" t="s">
        <v>50</v>
      </c>
      <c r="AH1805" s="1">
        <v>27</v>
      </c>
      <c r="AI1805">
        <v>37069.842069999999</v>
      </c>
      <c r="AJ1805" s="1">
        <v>16.81729</v>
      </c>
      <c r="AK1805">
        <v>3.0710000000000001E-2</v>
      </c>
    </row>
    <row r="1806" spans="1:37" x14ac:dyDescent="0.25">
      <c r="A1806" t="s">
        <v>986</v>
      </c>
      <c r="B1806">
        <v>1008616</v>
      </c>
      <c r="C1806">
        <v>2015</v>
      </c>
      <c r="D1806" t="s">
        <v>43</v>
      </c>
      <c r="E1806" t="s">
        <v>44</v>
      </c>
      <c r="F1806" t="s">
        <v>45</v>
      </c>
      <c r="G1806" s="1" t="s">
        <v>1083</v>
      </c>
      <c r="I1806" s="1" t="s">
        <v>62</v>
      </c>
      <c r="K1806" t="s">
        <v>49</v>
      </c>
      <c r="L1806" s="1">
        <v>44037.542000000001</v>
      </c>
      <c r="M1806">
        <v>80.228700000000003</v>
      </c>
      <c r="N1806">
        <v>81.591999999999999</v>
      </c>
      <c r="O1806">
        <v>52.798499999999997</v>
      </c>
      <c r="P1806">
        <v>2.5373E-2</v>
      </c>
      <c r="Q1806">
        <v>2.5373E-2</v>
      </c>
      <c r="R1806">
        <v>0.310334</v>
      </c>
      <c r="S1806">
        <v>0.310334</v>
      </c>
      <c r="T1806" s="1">
        <v>4</v>
      </c>
      <c r="U1806" s="1">
        <v>4</v>
      </c>
      <c r="V1806" s="1">
        <v>0</v>
      </c>
      <c r="W1806" s="1" t="s">
        <v>49</v>
      </c>
      <c r="Y1806">
        <v>0</v>
      </c>
      <c r="Z1806">
        <v>0</v>
      </c>
      <c r="AA1806">
        <v>0</v>
      </c>
      <c r="AB1806" s="1">
        <v>0</v>
      </c>
      <c r="AC1806" s="1" t="s">
        <v>49</v>
      </c>
      <c r="AG1806" s="1" t="s">
        <v>50</v>
      </c>
      <c r="AH1806" s="1">
        <v>4</v>
      </c>
      <c r="AI1806">
        <v>2.1</v>
      </c>
      <c r="AJ1806" s="1">
        <v>0</v>
      </c>
      <c r="AK1806">
        <v>0</v>
      </c>
    </row>
    <row r="1807" spans="1:37" x14ac:dyDescent="0.25">
      <c r="A1807" t="s">
        <v>751</v>
      </c>
      <c r="B1807">
        <v>1008383</v>
      </c>
      <c r="C1807">
        <v>2015</v>
      </c>
      <c r="D1807" t="s">
        <v>43</v>
      </c>
      <c r="E1807" t="s">
        <v>44</v>
      </c>
      <c r="F1807" t="s">
        <v>45</v>
      </c>
      <c r="G1807" s="1" t="s">
        <v>1083</v>
      </c>
      <c r="I1807" s="1" t="s">
        <v>47</v>
      </c>
      <c r="J1807" t="s">
        <v>604</v>
      </c>
      <c r="K1807" t="s">
        <v>49</v>
      </c>
      <c r="L1807" s="1">
        <v>304929.09999999998</v>
      </c>
      <c r="M1807">
        <v>0</v>
      </c>
      <c r="N1807">
        <v>0</v>
      </c>
      <c r="O1807">
        <v>51.95</v>
      </c>
      <c r="P1807">
        <v>0</v>
      </c>
      <c r="Q1807">
        <v>8.3000000000000001E-3</v>
      </c>
      <c r="R1807">
        <v>0</v>
      </c>
      <c r="S1807">
        <v>0.85160000000000002</v>
      </c>
      <c r="T1807" s="1">
        <v>22</v>
      </c>
      <c r="U1807" s="1">
        <v>66</v>
      </c>
      <c r="V1807" s="1">
        <v>0</v>
      </c>
      <c r="W1807" s="1" t="s">
        <v>49</v>
      </c>
      <c r="AC1807" s="1" t="s">
        <v>50</v>
      </c>
      <c r="AD1807" s="1">
        <v>36</v>
      </c>
      <c r="AE1807">
        <v>0.75760000000000005</v>
      </c>
      <c r="AF1807" s="1">
        <v>27.460699999999999</v>
      </c>
      <c r="AG1807" s="1" t="s">
        <v>50</v>
      </c>
      <c r="AH1807" s="1">
        <v>30</v>
      </c>
      <c r="AI1807">
        <v>675.72550000000001</v>
      </c>
      <c r="AJ1807" s="1">
        <v>3.4857</v>
      </c>
      <c r="AK1807">
        <v>1.1999999999999999E-3</v>
      </c>
    </row>
    <row r="1808" spans="1:37" x14ac:dyDescent="0.25">
      <c r="A1808" t="s">
        <v>547</v>
      </c>
      <c r="B1808">
        <v>1009274</v>
      </c>
      <c r="C1808">
        <v>2015</v>
      </c>
      <c r="D1808" t="s">
        <v>43</v>
      </c>
      <c r="E1808" t="s">
        <v>44</v>
      </c>
      <c r="F1808" t="s">
        <v>45</v>
      </c>
      <c r="G1808" s="1" t="s">
        <v>1084</v>
      </c>
      <c r="I1808" s="1" t="s">
        <v>47</v>
      </c>
      <c r="J1808" t="s">
        <v>86</v>
      </c>
      <c r="K1808" t="s">
        <v>49</v>
      </c>
      <c r="L1808" s="1">
        <v>88919.41</v>
      </c>
      <c r="M1808">
        <v>80</v>
      </c>
      <c r="N1808">
        <v>30</v>
      </c>
      <c r="O1808">
        <v>25</v>
      </c>
      <c r="P1808">
        <v>5.8275999999999996E-3</v>
      </c>
      <c r="Q1808">
        <v>1.22484E-2</v>
      </c>
      <c r="R1808">
        <v>0.46700180000000002</v>
      </c>
      <c r="S1808">
        <v>0.77222869999999999</v>
      </c>
      <c r="T1808" s="1">
        <v>20</v>
      </c>
      <c r="U1808" s="1">
        <v>6</v>
      </c>
      <c r="V1808" s="1">
        <v>0</v>
      </c>
      <c r="W1808" s="1" t="s">
        <v>49</v>
      </c>
      <c r="AC1808" s="1" t="s">
        <v>50</v>
      </c>
      <c r="AD1808" s="1">
        <v>6</v>
      </c>
      <c r="AE1808">
        <v>0.57538</v>
      </c>
      <c r="AF1808" s="1">
        <v>9.5242699999999996</v>
      </c>
      <c r="AG1808" s="1" t="s">
        <v>49</v>
      </c>
    </row>
    <row r="1809" spans="1:37" x14ac:dyDescent="0.25">
      <c r="A1809" t="s">
        <v>563</v>
      </c>
      <c r="B1809">
        <v>1008806</v>
      </c>
      <c r="C1809">
        <v>2015</v>
      </c>
      <c r="D1809" t="s">
        <v>43</v>
      </c>
      <c r="E1809" t="s">
        <v>44</v>
      </c>
      <c r="F1809" t="s">
        <v>45</v>
      </c>
      <c r="G1809" s="1" t="s">
        <v>1085</v>
      </c>
      <c r="I1809" s="1" t="s">
        <v>47</v>
      </c>
      <c r="J1809" t="s">
        <v>48</v>
      </c>
      <c r="K1809" t="s">
        <v>49</v>
      </c>
      <c r="L1809" s="1">
        <v>26922.6</v>
      </c>
      <c r="M1809">
        <v>0</v>
      </c>
      <c r="N1809">
        <v>10</v>
      </c>
      <c r="O1809">
        <v>36.9</v>
      </c>
      <c r="P1809">
        <v>0.04</v>
      </c>
      <c r="Q1809">
        <v>0.04</v>
      </c>
      <c r="R1809">
        <v>0.05</v>
      </c>
      <c r="S1809">
        <v>0.05</v>
      </c>
      <c r="T1809" s="1">
        <v>2</v>
      </c>
      <c r="U1809" s="1">
        <v>7</v>
      </c>
      <c r="V1809" s="1">
        <v>0</v>
      </c>
      <c r="W1809" s="1" t="s">
        <v>49</v>
      </c>
      <c r="AC1809" s="1" t="s">
        <v>50</v>
      </c>
      <c r="AD1809" s="1">
        <v>0</v>
      </c>
      <c r="AE1809">
        <v>4.0073230999999998</v>
      </c>
      <c r="AF1809" s="1">
        <v>1.6246674999999999</v>
      </c>
      <c r="AG1809" s="1" t="s">
        <v>49</v>
      </c>
    </row>
    <row r="1810" spans="1:37" x14ac:dyDescent="0.25">
      <c r="A1810" t="s">
        <v>613</v>
      </c>
      <c r="B1810">
        <v>1008352</v>
      </c>
      <c r="C1810">
        <v>2015</v>
      </c>
      <c r="D1810" t="s">
        <v>43</v>
      </c>
      <c r="E1810" t="s">
        <v>44</v>
      </c>
      <c r="F1810" t="s">
        <v>45</v>
      </c>
      <c r="G1810" s="1" t="s">
        <v>1086</v>
      </c>
      <c r="I1810" s="1" t="s">
        <v>47</v>
      </c>
      <c r="J1810" t="s">
        <v>86</v>
      </c>
      <c r="K1810" t="s">
        <v>49</v>
      </c>
      <c r="L1810" s="1">
        <v>233146.43</v>
      </c>
      <c r="M1810">
        <v>125.5</v>
      </c>
      <c r="N1810">
        <v>33.56</v>
      </c>
      <c r="O1810">
        <v>41.03</v>
      </c>
      <c r="P1810">
        <v>2E-3</v>
      </c>
      <c r="Q1810">
        <v>8.0000000000000002E-3</v>
      </c>
      <c r="R1810">
        <v>2.1000000000000001E-2</v>
      </c>
      <c r="S1810">
        <v>0.185</v>
      </c>
      <c r="T1810" s="1">
        <v>30</v>
      </c>
      <c r="U1810" s="1">
        <v>89</v>
      </c>
      <c r="V1810" s="1">
        <v>0</v>
      </c>
      <c r="W1810" s="1" t="s">
        <v>49</v>
      </c>
      <c r="AC1810" s="1" t="s">
        <v>50</v>
      </c>
      <c r="AD1810" s="1">
        <v>38</v>
      </c>
      <c r="AE1810">
        <v>0.8</v>
      </c>
      <c r="AF1810" s="1">
        <v>5.5</v>
      </c>
      <c r="AG1810" s="1" t="s">
        <v>50</v>
      </c>
      <c r="AH1810" s="1">
        <v>51</v>
      </c>
      <c r="AI1810">
        <v>106.3</v>
      </c>
      <c r="AJ1810" s="1">
        <v>0</v>
      </c>
      <c r="AK1810">
        <v>0</v>
      </c>
    </row>
    <row r="1811" spans="1:37" x14ac:dyDescent="0.25">
      <c r="A1811" t="s">
        <v>559</v>
      </c>
      <c r="B1811">
        <v>1010258</v>
      </c>
      <c r="C1811">
        <v>2015</v>
      </c>
      <c r="D1811" t="s">
        <v>43</v>
      </c>
      <c r="E1811" t="s">
        <v>44</v>
      </c>
      <c r="F1811" t="s">
        <v>45</v>
      </c>
      <c r="G1811" s="1" t="s">
        <v>1086</v>
      </c>
      <c r="I1811" s="1" t="s">
        <v>62</v>
      </c>
      <c r="K1811" t="s">
        <v>49</v>
      </c>
      <c r="L1811" s="1">
        <v>243145.1</v>
      </c>
      <c r="M1811">
        <v>60</v>
      </c>
      <c r="N1811">
        <v>100</v>
      </c>
      <c r="O1811">
        <v>40.799999999999997</v>
      </c>
      <c r="P1811">
        <v>3.7200000000000002E-3</v>
      </c>
      <c r="Q1811">
        <v>5.8799999999999998E-3</v>
      </c>
      <c r="R1811">
        <v>0.63309000000000004</v>
      </c>
      <c r="S1811">
        <v>0.84436</v>
      </c>
      <c r="T1811" s="1">
        <v>13</v>
      </c>
      <c r="U1811" s="1">
        <v>60</v>
      </c>
      <c r="V1811" s="1">
        <v>0</v>
      </c>
      <c r="W1811" s="1" t="s">
        <v>49</v>
      </c>
      <c r="AC1811" s="1" t="s">
        <v>50</v>
      </c>
      <c r="AD1811" s="1">
        <v>60</v>
      </c>
      <c r="AE1811">
        <v>1.8272111</v>
      </c>
      <c r="AF1811" s="1">
        <v>92.712661299999994</v>
      </c>
      <c r="AG1811" s="1" t="s">
        <v>49</v>
      </c>
    </row>
    <row r="1812" spans="1:37" x14ac:dyDescent="0.25">
      <c r="A1812" t="s">
        <v>554</v>
      </c>
      <c r="B1812">
        <v>1009265</v>
      </c>
      <c r="C1812">
        <v>2015</v>
      </c>
      <c r="D1812" t="s">
        <v>43</v>
      </c>
      <c r="E1812" t="s">
        <v>44</v>
      </c>
      <c r="F1812" t="s">
        <v>45</v>
      </c>
      <c r="G1812" s="1" t="s">
        <v>1086</v>
      </c>
      <c r="I1812" s="1" t="s">
        <v>47</v>
      </c>
      <c r="J1812" t="s">
        <v>555</v>
      </c>
      <c r="K1812" t="s">
        <v>49</v>
      </c>
      <c r="L1812" s="1">
        <v>1355722.42</v>
      </c>
      <c r="M1812">
        <v>73.7</v>
      </c>
      <c r="N1812">
        <v>94.6</v>
      </c>
      <c r="O1812">
        <v>40.200000000000003</v>
      </c>
      <c r="P1812">
        <v>2.1800000000000001E-3</v>
      </c>
      <c r="Q1812">
        <v>6.1700000000000001E-3</v>
      </c>
      <c r="R1812">
        <v>0.73711000000000004</v>
      </c>
      <c r="S1812">
        <v>0.86148000000000002</v>
      </c>
      <c r="T1812" s="1">
        <v>56</v>
      </c>
      <c r="U1812" s="1">
        <v>420</v>
      </c>
      <c r="V1812" s="1">
        <v>0</v>
      </c>
      <c r="W1812" s="1" t="s">
        <v>49</v>
      </c>
      <c r="AC1812" s="1" t="s">
        <v>50</v>
      </c>
      <c r="AD1812" s="1">
        <v>420</v>
      </c>
      <c r="AE1812">
        <v>45.600210300000001</v>
      </c>
      <c r="AF1812" s="1">
        <v>765.69704279999996</v>
      </c>
      <c r="AG1812" s="1" t="s">
        <v>49</v>
      </c>
    </row>
    <row r="1813" spans="1:37" x14ac:dyDescent="0.25">
      <c r="A1813" t="s">
        <v>557</v>
      </c>
      <c r="B1813">
        <v>1008530</v>
      </c>
      <c r="C1813">
        <v>2015</v>
      </c>
      <c r="D1813" t="s">
        <v>43</v>
      </c>
      <c r="E1813" t="s">
        <v>44</v>
      </c>
      <c r="F1813" t="s">
        <v>45</v>
      </c>
      <c r="G1813" s="1" t="s">
        <v>1086</v>
      </c>
      <c r="I1813" s="1" t="s">
        <v>47</v>
      </c>
      <c r="J1813" t="s">
        <v>86</v>
      </c>
      <c r="K1813" t="s">
        <v>49</v>
      </c>
      <c r="L1813" s="1">
        <v>127314.3</v>
      </c>
      <c r="M1813">
        <v>109.75</v>
      </c>
      <c r="N1813">
        <v>33.380000000000003</v>
      </c>
      <c r="O1813">
        <v>42.36</v>
      </c>
      <c r="P1813">
        <v>5.5599999999999998E-3</v>
      </c>
      <c r="Q1813">
        <v>0.43136000000000002</v>
      </c>
      <c r="R1813">
        <v>4.0579999999999998E-2</v>
      </c>
      <c r="S1813">
        <v>0.74407999999999996</v>
      </c>
      <c r="T1813" s="1">
        <v>8</v>
      </c>
      <c r="U1813" s="1">
        <v>27</v>
      </c>
      <c r="V1813" s="1">
        <v>0</v>
      </c>
      <c r="W1813" s="1" t="s">
        <v>49</v>
      </c>
      <c r="AC1813" s="1" t="s">
        <v>49</v>
      </c>
      <c r="AG1813" s="1" t="s">
        <v>50</v>
      </c>
      <c r="AH1813" s="1">
        <v>27</v>
      </c>
      <c r="AI1813">
        <v>179.76178999999999</v>
      </c>
      <c r="AJ1813" s="1">
        <v>0.28509000000000001</v>
      </c>
      <c r="AK1813">
        <v>2.3000000000000001E-4</v>
      </c>
    </row>
    <row r="1814" spans="1:37" x14ac:dyDescent="0.25">
      <c r="A1814" t="s">
        <v>558</v>
      </c>
      <c r="B1814">
        <v>1008321</v>
      </c>
      <c r="C1814">
        <v>2015</v>
      </c>
      <c r="D1814" t="s">
        <v>43</v>
      </c>
      <c r="E1814" t="s">
        <v>44</v>
      </c>
      <c r="F1814" t="s">
        <v>45</v>
      </c>
      <c r="G1814" s="1" t="s">
        <v>1086</v>
      </c>
      <c r="I1814" s="1" t="s">
        <v>47</v>
      </c>
      <c r="J1814" t="s">
        <v>86</v>
      </c>
      <c r="K1814" t="s">
        <v>49</v>
      </c>
      <c r="L1814" s="1">
        <v>50711.103999999999</v>
      </c>
      <c r="M1814">
        <v>66.760000000000005</v>
      </c>
      <c r="N1814">
        <v>200.14</v>
      </c>
      <c r="O1814">
        <v>41.59</v>
      </c>
      <c r="P1814">
        <v>2.5999999999999999E-2</v>
      </c>
      <c r="Q1814">
        <v>2.5999999999999999E-2</v>
      </c>
      <c r="R1814">
        <v>0.627</v>
      </c>
      <c r="S1814">
        <v>0.627</v>
      </c>
      <c r="T1814" s="1">
        <v>3</v>
      </c>
      <c r="U1814" s="1">
        <v>9</v>
      </c>
      <c r="V1814" s="1">
        <v>0</v>
      </c>
      <c r="W1814" s="1" t="s">
        <v>49</v>
      </c>
      <c r="AC1814" s="1" t="s">
        <v>49</v>
      </c>
      <c r="AG1814" s="1" t="s">
        <v>50</v>
      </c>
      <c r="AH1814" s="1">
        <v>9</v>
      </c>
      <c r="AI1814">
        <v>212.1</v>
      </c>
      <c r="AJ1814" s="1">
        <v>0.6</v>
      </c>
      <c r="AK1814">
        <v>0</v>
      </c>
    </row>
    <row r="1815" spans="1:37" x14ac:dyDescent="0.25">
      <c r="A1815" t="s">
        <v>612</v>
      </c>
      <c r="B1815">
        <v>1009547</v>
      </c>
      <c r="C1815">
        <v>2015</v>
      </c>
      <c r="D1815" t="s">
        <v>43</v>
      </c>
      <c r="E1815" t="s">
        <v>44</v>
      </c>
      <c r="F1815" t="s">
        <v>45</v>
      </c>
      <c r="G1815" s="1" t="s">
        <v>1086</v>
      </c>
      <c r="I1815" s="1" t="s">
        <v>47</v>
      </c>
      <c r="J1815" t="s">
        <v>131</v>
      </c>
      <c r="K1815" t="s">
        <v>49</v>
      </c>
      <c r="L1815" s="1">
        <v>62587</v>
      </c>
      <c r="M1815">
        <v>122.25</v>
      </c>
      <c r="N1815">
        <v>30.375</v>
      </c>
      <c r="O1815">
        <v>45.825000000000003</v>
      </c>
      <c r="P1815">
        <v>0</v>
      </c>
      <c r="Q1815">
        <v>3.7211000000000002E-3</v>
      </c>
      <c r="R1815">
        <v>4.6167100000000003E-2</v>
      </c>
      <c r="S1815">
        <v>0.5416126</v>
      </c>
      <c r="T1815" s="1">
        <v>15</v>
      </c>
      <c r="U1815" s="1">
        <v>17</v>
      </c>
      <c r="V1815" s="1">
        <v>0</v>
      </c>
      <c r="W1815" s="1" t="s">
        <v>49</v>
      </c>
      <c r="AC1815" s="1" t="s">
        <v>50</v>
      </c>
      <c r="AD1815" s="1">
        <v>8</v>
      </c>
      <c r="AE1815">
        <v>2.44551E-2</v>
      </c>
      <c r="AF1815" s="1">
        <v>1.4264652</v>
      </c>
      <c r="AG1815" s="1" t="s">
        <v>50</v>
      </c>
      <c r="AH1815" s="1">
        <v>9</v>
      </c>
      <c r="AI1815">
        <v>76.364477600000001</v>
      </c>
      <c r="AJ1815" s="1">
        <v>9.0095999999999996E-3</v>
      </c>
      <c r="AK1815">
        <v>1.2530000000000001E-4</v>
      </c>
    </row>
    <row r="1816" spans="1:37" x14ac:dyDescent="0.25">
      <c r="A1816" t="s">
        <v>635</v>
      </c>
      <c r="B1816">
        <v>1011839</v>
      </c>
      <c r="C1816">
        <v>2015</v>
      </c>
      <c r="D1816" t="s">
        <v>43</v>
      </c>
      <c r="E1816" t="s">
        <v>44</v>
      </c>
      <c r="F1816" t="s">
        <v>45</v>
      </c>
      <c r="G1816" s="1" t="s">
        <v>1086</v>
      </c>
      <c r="I1816" s="1" t="s">
        <v>62</v>
      </c>
      <c r="K1816" t="s">
        <v>49</v>
      </c>
      <c r="L1816" s="1">
        <v>140277.9</v>
      </c>
      <c r="M1816">
        <v>250</v>
      </c>
      <c r="N1816">
        <v>71.400000000000006</v>
      </c>
      <c r="O1816">
        <v>40</v>
      </c>
      <c r="P1816">
        <v>6.0000000000000001E-3</v>
      </c>
      <c r="Q1816">
        <v>6.0000000000000001E-3</v>
      </c>
      <c r="R1816">
        <v>0.73599999999999999</v>
      </c>
      <c r="S1816">
        <v>0.73599999999999999</v>
      </c>
      <c r="T1816" s="1">
        <v>3</v>
      </c>
      <c r="U1816" s="1">
        <v>9</v>
      </c>
      <c r="V1816" s="1">
        <v>0</v>
      </c>
      <c r="W1816" s="1" t="s">
        <v>49</v>
      </c>
      <c r="AC1816" s="1" t="s">
        <v>49</v>
      </c>
      <c r="AG1816" s="1" t="s">
        <v>50</v>
      </c>
      <c r="AH1816" s="1">
        <v>9</v>
      </c>
      <c r="AI1816">
        <v>104906.7</v>
      </c>
      <c r="AJ1816" s="1">
        <v>137.375765</v>
      </c>
      <c r="AK1816">
        <v>0</v>
      </c>
    </row>
    <row r="1817" spans="1:37" x14ac:dyDescent="0.25">
      <c r="A1817" t="s">
        <v>564</v>
      </c>
      <c r="B1817">
        <v>1010701</v>
      </c>
      <c r="C1817">
        <v>2015</v>
      </c>
      <c r="D1817" t="s">
        <v>43</v>
      </c>
      <c r="E1817" t="s">
        <v>44</v>
      </c>
      <c r="F1817" t="s">
        <v>45</v>
      </c>
      <c r="G1817" s="1" t="s">
        <v>1086</v>
      </c>
      <c r="I1817" s="1" t="s">
        <v>62</v>
      </c>
      <c r="K1817" t="s">
        <v>49</v>
      </c>
      <c r="L1817" s="1">
        <v>140200.16</v>
      </c>
      <c r="M1817">
        <v>149</v>
      </c>
      <c r="N1817">
        <v>32</v>
      </c>
      <c r="O1817">
        <v>38</v>
      </c>
      <c r="P1817">
        <v>2E-3</v>
      </c>
      <c r="Q1817">
        <v>8.9999999999999993E-3</v>
      </c>
      <c r="R1817">
        <v>0.6</v>
      </c>
      <c r="S1817">
        <v>0.9</v>
      </c>
      <c r="T1817" s="1">
        <v>15</v>
      </c>
      <c r="U1817" s="1">
        <v>42</v>
      </c>
      <c r="V1817" s="1">
        <v>0</v>
      </c>
      <c r="W1817" s="1" t="s">
        <v>49</v>
      </c>
      <c r="AC1817" s="1" t="s">
        <v>50</v>
      </c>
      <c r="AD1817" s="1">
        <v>42</v>
      </c>
      <c r="AE1817">
        <v>6.2</v>
      </c>
      <c r="AF1817" s="1">
        <v>549.29999999999995</v>
      </c>
      <c r="AG1817" s="1" t="s">
        <v>49</v>
      </c>
    </row>
    <row r="1818" spans="1:37" x14ac:dyDescent="0.25">
      <c r="A1818" t="s">
        <v>559</v>
      </c>
      <c r="B1818">
        <v>1010258</v>
      </c>
      <c r="C1818">
        <v>2015</v>
      </c>
      <c r="D1818" t="s">
        <v>43</v>
      </c>
      <c r="E1818" t="s">
        <v>44</v>
      </c>
      <c r="F1818" t="s">
        <v>45</v>
      </c>
      <c r="G1818" s="1" t="s">
        <v>1087</v>
      </c>
      <c r="I1818" s="1" t="s">
        <v>62</v>
      </c>
      <c r="K1818" t="s">
        <v>49</v>
      </c>
      <c r="L1818" s="1">
        <v>240933.8</v>
      </c>
      <c r="M1818">
        <v>60</v>
      </c>
      <c r="N1818">
        <v>100</v>
      </c>
      <c r="O1818">
        <v>41.3</v>
      </c>
      <c r="P1818">
        <v>5.5199999999999997E-3</v>
      </c>
      <c r="Q1818">
        <v>1.187E-2</v>
      </c>
      <c r="R1818">
        <v>0.45665699999999998</v>
      </c>
      <c r="S1818">
        <v>0.53762699999999997</v>
      </c>
      <c r="T1818" s="1">
        <v>7</v>
      </c>
      <c r="U1818" s="1">
        <v>46</v>
      </c>
      <c r="V1818" s="1">
        <v>0</v>
      </c>
      <c r="W1818" s="1" t="s">
        <v>49</v>
      </c>
      <c r="AC1818" s="1" t="s">
        <v>50</v>
      </c>
      <c r="AD1818" s="1">
        <v>5</v>
      </c>
      <c r="AE1818">
        <v>0.30853199999999997</v>
      </c>
      <c r="AF1818" s="1">
        <v>8.4943290999999999</v>
      </c>
      <c r="AG1818" s="1" t="s">
        <v>50</v>
      </c>
      <c r="AH1818" s="1">
        <v>41</v>
      </c>
      <c r="AI1818">
        <v>182.55085790000001</v>
      </c>
      <c r="AJ1818" s="1">
        <v>1.3598884</v>
      </c>
      <c r="AK1818">
        <v>4.3740000000000001E-4</v>
      </c>
    </row>
    <row r="1819" spans="1:37" x14ac:dyDescent="0.25">
      <c r="A1819" t="s">
        <v>559</v>
      </c>
      <c r="B1819">
        <v>1010258</v>
      </c>
      <c r="C1819">
        <v>2015</v>
      </c>
      <c r="D1819" t="s">
        <v>43</v>
      </c>
      <c r="E1819" t="s">
        <v>44</v>
      </c>
      <c r="F1819" t="s">
        <v>45</v>
      </c>
      <c r="G1819" s="1" t="s">
        <v>1088</v>
      </c>
      <c r="I1819" s="1" t="s">
        <v>47</v>
      </c>
      <c r="J1819" t="s">
        <v>48</v>
      </c>
      <c r="K1819" t="s">
        <v>49</v>
      </c>
      <c r="L1819" s="1">
        <v>5261.7</v>
      </c>
      <c r="M1819">
        <v>60</v>
      </c>
      <c r="N1819">
        <v>100</v>
      </c>
      <c r="O1819">
        <v>51.1</v>
      </c>
      <c r="P1819">
        <v>4.9399999999999999E-3</v>
      </c>
      <c r="Q1819">
        <v>4.9399999999999999E-3</v>
      </c>
      <c r="R1819">
        <v>0.77973999999999999</v>
      </c>
      <c r="S1819">
        <v>0.77973999999999999</v>
      </c>
      <c r="T1819" s="1">
        <v>1</v>
      </c>
      <c r="U1819" s="1">
        <v>2</v>
      </c>
      <c r="V1819" s="1">
        <v>0</v>
      </c>
      <c r="W1819" s="1" t="s">
        <v>49</v>
      </c>
      <c r="AC1819" s="1" t="s">
        <v>50</v>
      </c>
      <c r="AD1819" s="1">
        <v>2</v>
      </c>
      <c r="AE1819">
        <v>1.8251199999999999E-2</v>
      </c>
      <c r="AF1819" s="1">
        <v>1.051552</v>
      </c>
      <c r="AG1819" s="1" t="s">
        <v>49</v>
      </c>
    </row>
    <row r="1820" spans="1:37" x14ac:dyDescent="0.25">
      <c r="A1820" t="s">
        <v>559</v>
      </c>
      <c r="B1820">
        <v>1010258</v>
      </c>
      <c r="C1820">
        <v>2015</v>
      </c>
      <c r="D1820" t="s">
        <v>43</v>
      </c>
      <c r="E1820" t="s">
        <v>44</v>
      </c>
      <c r="F1820" t="s">
        <v>45</v>
      </c>
      <c r="G1820" s="1" t="s">
        <v>1088</v>
      </c>
      <c r="I1820" s="1" t="s">
        <v>62</v>
      </c>
      <c r="K1820" t="s">
        <v>49</v>
      </c>
      <c r="L1820" s="1">
        <v>113319.2</v>
      </c>
      <c r="M1820">
        <v>60</v>
      </c>
      <c r="N1820">
        <v>100</v>
      </c>
      <c r="O1820">
        <v>48.6</v>
      </c>
      <c r="P1820">
        <v>4.8789999999999997E-3</v>
      </c>
      <c r="Q1820">
        <v>1.9550000000000001E-2</v>
      </c>
      <c r="R1820">
        <v>0.735599</v>
      </c>
      <c r="S1820">
        <v>0.81728999999999996</v>
      </c>
      <c r="T1820" s="1">
        <v>8</v>
      </c>
      <c r="U1820" s="1">
        <v>48</v>
      </c>
      <c r="V1820" s="1">
        <v>0</v>
      </c>
      <c r="W1820" s="1" t="s">
        <v>49</v>
      </c>
      <c r="AC1820" s="1" t="s">
        <v>50</v>
      </c>
      <c r="AD1820" s="1">
        <v>16</v>
      </c>
      <c r="AE1820">
        <v>2.4574842000000001</v>
      </c>
      <c r="AF1820" s="1">
        <v>46.539088599999999</v>
      </c>
      <c r="AG1820" s="1" t="s">
        <v>50</v>
      </c>
      <c r="AH1820" s="1">
        <v>32</v>
      </c>
      <c r="AI1820">
        <v>34.568724600000003</v>
      </c>
      <c r="AJ1820" s="1">
        <v>0.2575151</v>
      </c>
      <c r="AK1820">
        <v>8.2799999999999993E-5</v>
      </c>
    </row>
    <row r="1821" spans="1:37" x14ac:dyDescent="0.25">
      <c r="A1821" t="s">
        <v>557</v>
      </c>
      <c r="B1821">
        <v>1008530</v>
      </c>
      <c r="C1821">
        <v>2015</v>
      </c>
      <c r="D1821" t="s">
        <v>43</v>
      </c>
      <c r="E1821" t="s">
        <v>44</v>
      </c>
      <c r="F1821" t="s">
        <v>45</v>
      </c>
      <c r="G1821" s="1" t="s">
        <v>1088</v>
      </c>
      <c r="I1821" s="1" t="s">
        <v>47</v>
      </c>
      <c r="J1821" t="s">
        <v>86</v>
      </c>
      <c r="K1821" t="s">
        <v>49</v>
      </c>
      <c r="L1821" s="1">
        <v>59189.68</v>
      </c>
      <c r="M1821">
        <v>100</v>
      </c>
      <c r="N1821">
        <v>45</v>
      </c>
      <c r="O1821">
        <v>45.4</v>
      </c>
      <c r="P1821">
        <v>4.15E-3</v>
      </c>
      <c r="Q1821">
        <v>6.2100000000000002E-3</v>
      </c>
      <c r="R1821">
        <v>0.14479</v>
      </c>
      <c r="S1821">
        <v>0.42165999999999998</v>
      </c>
      <c r="T1821" s="1">
        <v>6</v>
      </c>
      <c r="U1821" s="1">
        <v>24</v>
      </c>
      <c r="V1821" s="1">
        <v>0</v>
      </c>
      <c r="W1821" s="1" t="s">
        <v>49</v>
      </c>
      <c r="AC1821" s="1" t="s">
        <v>50</v>
      </c>
      <c r="AD1821" s="1">
        <v>3</v>
      </c>
      <c r="AE1821">
        <v>4.2560000000000001E-2</v>
      </c>
      <c r="AF1821" s="1">
        <v>0.38968999999999998</v>
      </c>
      <c r="AG1821" s="1" t="s">
        <v>50</v>
      </c>
      <c r="AH1821" s="1">
        <v>21</v>
      </c>
      <c r="AI1821">
        <v>205.97843</v>
      </c>
      <c r="AJ1821" s="1">
        <v>0.15595000000000001</v>
      </c>
      <c r="AK1821">
        <v>2.1000000000000001E-4</v>
      </c>
    </row>
    <row r="1822" spans="1:37" x14ac:dyDescent="0.25">
      <c r="A1822" t="s">
        <v>609</v>
      </c>
      <c r="B1822">
        <v>1011854</v>
      </c>
      <c r="C1822">
        <v>2015</v>
      </c>
      <c r="D1822" t="s">
        <v>43</v>
      </c>
      <c r="E1822" t="s">
        <v>44</v>
      </c>
      <c r="F1822" t="s">
        <v>45</v>
      </c>
      <c r="G1822" s="1" t="s">
        <v>1089</v>
      </c>
      <c r="I1822" s="1" t="s">
        <v>47</v>
      </c>
      <c r="J1822" t="s">
        <v>611</v>
      </c>
      <c r="K1822" t="s">
        <v>49</v>
      </c>
      <c r="L1822" s="1">
        <v>889692.73</v>
      </c>
      <c r="M1822">
        <v>73</v>
      </c>
      <c r="N1822">
        <v>115</v>
      </c>
      <c r="O1822">
        <v>43.442857099999998</v>
      </c>
      <c r="P1822">
        <v>1.0071699999999999E-2</v>
      </c>
      <c r="Q1822">
        <v>1.6786200000000001E-2</v>
      </c>
      <c r="R1822">
        <v>0.44673299999999999</v>
      </c>
      <c r="S1822">
        <v>0.74455499999999997</v>
      </c>
      <c r="T1822" s="1">
        <v>97</v>
      </c>
      <c r="U1822" s="1">
        <v>309</v>
      </c>
      <c r="V1822" s="1">
        <v>0</v>
      </c>
      <c r="W1822" s="1" t="s">
        <v>49</v>
      </c>
      <c r="AC1822" s="1" t="s">
        <v>50</v>
      </c>
      <c r="AD1822" s="1">
        <v>41</v>
      </c>
      <c r="AE1822">
        <v>2.1324464000000001</v>
      </c>
      <c r="AF1822" s="1">
        <v>34.525239399999997</v>
      </c>
      <c r="AG1822" s="1" t="s">
        <v>50</v>
      </c>
      <c r="AH1822" s="1">
        <v>268</v>
      </c>
      <c r="AI1822">
        <v>3682.616927</v>
      </c>
      <c r="AJ1822" s="1">
        <v>11.630662900000001</v>
      </c>
      <c r="AK1822">
        <v>6.5440000000000003E-3</v>
      </c>
    </row>
    <row r="1823" spans="1:37" x14ac:dyDescent="0.25">
      <c r="A1823" t="s">
        <v>958</v>
      </c>
      <c r="B1823">
        <v>1008029</v>
      </c>
      <c r="C1823">
        <v>2015</v>
      </c>
      <c r="D1823" t="s">
        <v>43</v>
      </c>
      <c r="E1823" t="s">
        <v>44</v>
      </c>
      <c r="F1823" t="s">
        <v>45</v>
      </c>
      <c r="G1823" s="1" t="s">
        <v>1089</v>
      </c>
      <c r="I1823" s="1" t="s">
        <v>47</v>
      </c>
      <c r="J1823" t="s">
        <v>555</v>
      </c>
      <c r="K1823" t="s">
        <v>49</v>
      </c>
      <c r="L1823" s="1">
        <v>12001</v>
      </c>
      <c r="M1823">
        <v>75</v>
      </c>
      <c r="N1823">
        <v>35</v>
      </c>
      <c r="O1823">
        <v>42.9</v>
      </c>
      <c r="P1823">
        <v>1.2605999999999999E-2</v>
      </c>
      <c r="Q1823">
        <v>1.2605999999999999E-2</v>
      </c>
      <c r="R1823">
        <v>0.57299500000000003</v>
      </c>
      <c r="S1823">
        <v>0.57299500000000003</v>
      </c>
      <c r="T1823" s="1">
        <v>2</v>
      </c>
      <c r="U1823" s="1">
        <v>4</v>
      </c>
      <c r="V1823" s="1">
        <v>0</v>
      </c>
      <c r="W1823" s="1" t="s">
        <v>49</v>
      </c>
      <c r="AC1823" s="1" t="s">
        <v>50</v>
      </c>
      <c r="AD1823" s="1">
        <v>4</v>
      </c>
      <c r="AE1823">
        <v>4.6011799999999999E-2</v>
      </c>
      <c r="AF1823" s="1">
        <v>1.432714</v>
      </c>
      <c r="AG1823" s="1" t="s">
        <v>49</v>
      </c>
    </row>
    <row r="1824" spans="1:37" x14ac:dyDescent="0.25">
      <c r="A1824" t="s">
        <v>613</v>
      </c>
      <c r="B1824">
        <v>1008352</v>
      </c>
      <c r="C1824">
        <v>2015</v>
      </c>
      <c r="D1824" t="s">
        <v>43</v>
      </c>
      <c r="E1824" t="s">
        <v>44</v>
      </c>
      <c r="F1824" t="s">
        <v>45</v>
      </c>
      <c r="G1824" s="1" t="s">
        <v>1089</v>
      </c>
      <c r="I1824" s="1" t="s">
        <v>47</v>
      </c>
      <c r="J1824" t="s">
        <v>86</v>
      </c>
      <c r="K1824" t="s">
        <v>49</v>
      </c>
      <c r="L1824" s="1">
        <v>19408.240000000002</v>
      </c>
      <c r="M1824">
        <v>130</v>
      </c>
      <c r="N1824">
        <v>35</v>
      </c>
      <c r="O1824">
        <v>43.64</v>
      </c>
      <c r="P1824">
        <v>2E-3</v>
      </c>
      <c r="Q1824">
        <v>2E-3</v>
      </c>
      <c r="R1824">
        <v>2.1000000000000001E-2</v>
      </c>
      <c r="S1824">
        <v>2.1000000000000001E-2</v>
      </c>
      <c r="T1824" s="1">
        <v>2</v>
      </c>
      <c r="U1824" s="1">
        <v>6</v>
      </c>
      <c r="V1824" s="1">
        <v>0</v>
      </c>
      <c r="W1824" s="1" t="s">
        <v>49</v>
      </c>
      <c r="AC1824" s="1" t="s">
        <v>49</v>
      </c>
      <c r="AG1824" s="1" t="s">
        <v>50</v>
      </c>
      <c r="AH1824" s="1">
        <v>6</v>
      </c>
      <c r="AI1824">
        <v>13.3</v>
      </c>
      <c r="AJ1824" s="1">
        <v>0</v>
      </c>
      <c r="AK1824">
        <v>0</v>
      </c>
    </row>
    <row r="1825" spans="1:37" x14ac:dyDescent="0.25">
      <c r="A1825" t="s">
        <v>559</v>
      </c>
      <c r="B1825">
        <v>1010258</v>
      </c>
      <c r="C1825">
        <v>2015</v>
      </c>
      <c r="D1825" t="s">
        <v>43</v>
      </c>
      <c r="E1825" t="s">
        <v>44</v>
      </c>
      <c r="F1825" t="s">
        <v>45</v>
      </c>
      <c r="G1825" s="1" t="s">
        <v>1089</v>
      </c>
      <c r="I1825" s="1" t="s">
        <v>47</v>
      </c>
      <c r="J1825" t="s">
        <v>48</v>
      </c>
      <c r="K1825" t="s">
        <v>49</v>
      </c>
      <c r="L1825" s="1">
        <v>115712.3</v>
      </c>
      <c r="M1825">
        <v>60</v>
      </c>
      <c r="N1825">
        <v>100</v>
      </c>
      <c r="O1825">
        <v>43</v>
      </c>
      <c r="P1825">
        <v>4.9399999999999999E-3</v>
      </c>
      <c r="Q1825">
        <v>4.9399999999999999E-3</v>
      </c>
      <c r="R1825">
        <v>0.77973999999999999</v>
      </c>
      <c r="S1825">
        <v>0.77973999999999999</v>
      </c>
      <c r="T1825" s="1">
        <v>5</v>
      </c>
      <c r="U1825" s="1">
        <v>26</v>
      </c>
      <c r="V1825" s="1">
        <v>0</v>
      </c>
      <c r="W1825" s="1" t="s">
        <v>49</v>
      </c>
      <c r="AC1825" s="1" t="s">
        <v>50</v>
      </c>
      <c r="AD1825" s="1">
        <v>14</v>
      </c>
      <c r="AE1825">
        <v>0.29281249999999998</v>
      </c>
      <c r="AF1825" s="1">
        <v>16.870499800000001</v>
      </c>
      <c r="AG1825" s="1" t="s">
        <v>50</v>
      </c>
      <c r="AH1825" s="1">
        <v>12</v>
      </c>
      <c r="AI1825">
        <v>16.792141600000001</v>
      </c>
      <c r="AJ1825" s="1">
        <v>0.1250908</v>
      </c>
      <c r="AK1825">
        <v>4.0200000000000001E-5</v>
      </c>
    </row>
    <row r="1826" spans="1:37" x14ac:dyDescent="0.25">
      <c r="A1826" t="s">
        <v>559</v>
      </c>
      <c r="B1826">
        <v>1010258</v>
      </c>
      <c r="C1826">
        <v>2015</v>
      </c>
      <c r="D1826" t="s">
        <v>43</v>
      </c>
      <c r="E1826" t="s">
        <v>44</v>
      </c>
      <c r="F1826" t="s">
        <v>45</v>
      </c>
      <c r="G1826" s="1" t="s">
        <v>1089</v>
      </c>
      <c r="I1826" s="1" t="s">
        <v>62</v>
      </c>
      <c r="K1826" t="s">
        <v>49</v>
      </c>
      <c r="L1826" s="1">
        <v>595510.1</v>
      </c>
      <c r="M1826">
        <v>60</v>
      </c>
      <c r="N1826">
        <v>100</v>
      </c>
      <c r="O1826">
        <v>48.1</v>
      </c>
      <c r="P1826">
        <v>5.7099999999999998E-3</v>
      </c>
      <c r="Q1826">
        <v>9.8499999999999994E-3</v>
      </c>
      <c r="R1826">
        <v>0.71011999999999997</v>
      </c>
      <c r="S1826">
        <v>0.77759</v>
      </c>
      <c r="T1826" s="1">
        <v>33</v>
      </c>
      <c r="U1826" s="1">
        <v>157</v>
      </c>
      <c r="V1826" s="1">
        <v>0</v>
      </c>
      <c r="W1826" s="1" t="s">
        <v>50</v>
      </c>
      <c r="X1826" s="1">
        <v>12</v>
      </c>
      <c r="Y1826">
        <v>1.0227747</v>
      </c>
      <c r="Z1826">
        <v>41.848073599999999</v>
      </c>
      <c r="AA1826">
        <v>2.0872999999999999E-2</v>
      </c>
      <c r="AB1826" s="1">
        <v>0.85404230000000003</v>
      </c>
      <c r="AC1826" s="1" t="s">
        <v>50</v>
      </c>
      <c r="AD1826" s="1">
        <v>122</v>
      </c>
      <c r="AE1826">
        <v>3.3005154000000001</v>
      </c>
      <c r="AF1826" s="1">
        <v>134.2848237</v>
      </c>
      <c r="AG1826" s="1" t="s">
        <v>50</v>
      </c>
      <c r="AH1826" s="1">
        <v>23</v>
      </c>
      <c r="AI1826">
        <v>82.058222000000001</v>
      </c>
      <c r="AJ1826" s="1">
        <v>0.61128190000000004</v>
      </c>
      <c r="AK1826">
        <v>1.9660000000000001E-4</v>
      </c>
    </row>
    <row r="1827" spans="1:37" x14ac:dyDescent="0.25">
      <c r="A1827" t="s">
        <v>557</v>
      </c>
      <c r="B1827">
        <v>1008530</v>
      </c>
      <c r="C1827">
        <v>2015</v>
      </c>
      <c r="D1827" t="s">
        <v>43</v>
      </c>
      <c r="E1827" t="s">
        <v>44</v>
      </c>
      <c r="F1827" t="s">
        <v>45</v>
      </c>
      <c r="G1827" s="1" t="s">
        <v>1089</v>
      </c>
      <c r="I1827" s="1" t="s">
        <v>47</v>
      </c>
      <c r="J1827" t="s">
        <v>86</v>
      </c>
      <c r="K1827" t="s">
        <v>49</v>
      </c>
      <c r="L1827" s="1">
        <v>52201.86</v>
      </c>
      <c r="M1827">
        <v>98.83</v>
      </c>
      <c r="N1827">
        <v>55.83</v>
      </c>
      <c r="O1827">
        <v>51.73</v>
      </c>
      <c r="P1827">
        <v>1.9599999999999999E-3</v>
      </c>
      <c r="Q1827">
        <v>2.1399999999999999E-2</v>
      </c>
      <c r="R1827">
        <v>0.1769</v>
      </c>
      <c r="S1827">
        <v>0.61099999999999999</v>
      </c>
      <c r="T1827" s="1">
        <v>6</v>
      </c>
      <c r="U1827" s="1">
        <v>17</v>
      </c>
      <c r="V1827" s="1">
        <v>0</v>
      </c>
      <c r="W1827" s="1" t="s">
        <v>49</v>
      </c>
      <c r="AC1827" s="1" t="s">
        <v>49</v>
      </c>
      <c r="AG1827" s="1" t="s">
        <v>50</v>
      </c>
      <c r="AH1827" s="1">
        <v>17</v>
      </c>
      <c r="AI1827">
        <v>122.49027</v>
      </c>
      <c r="AJ1827" s="1">
        <v>0.24948000000000001</v>
      </c>
      <c r="AK1827">
        <v>1.4999999999999999E-4</v>
      </c>
    </row>
    <row r="1828" spans="1:37" x14ac:dyDescent="0.25">
      <c r="A1828" t="s">
        <v>549</v>
      </c>
      <c r="B1828">
        <v>1007475</v>
      </c>
      <c r="C1828">
        <v>2015</v>
      </c>
      <c r="D1828" t="s">
        <v>43</v>
      </c>
      <c r="E1828" t="s">
        <v>44</v>
      </c>
      <c r="F1828" t="s">
        <v>45</v>
      </c>
      <c r="G1828" s="1" t="s">
        <v>1089</v>
      </c>
      <c r="I1828" s="1" t="s">
        <v>47</v>
      </c>
      <c r="J1828" t="s">
        <v>551</v>
      </c>
      <c r="K1828" t="s">
        <v>49</v>
      </c>
      <c r="L1828" s="1">
        <v>6284.14</v>
      </c>
      <c r="M1828">
        <v>56</v>
      </c>
      <c r="N1828">
        <v>60</v>
      </c>
      <c r="O1828">
        <v>58</v>
      </c>
      <c r="P1828">
        <v>9.1900000000000003E-3</v>
      </c>
      <c r="Q1828">
        <v>9.1900000000000003E-3</v>
      </c>
      <c r="R1828">
        <v>0.43</v>
      </c>
      <c r="S1828">
        <v>0.43</v>
      </c>
      <c r="T1828" s="1">
        <v>1</v>
      </c>
      <c r="U1828" s="1">
        <v>3</v>
      </c>
      <c r="V1828" s="1">
        <v>0</v>
      </c>
      <c r="W1828" s="1" t="s">
        <v>49</v>
      </c>
      <c r="AC1828" s="1" t="s">
        <v>49</v>
      </c>
      <c r="AG1828" s="1" t="s">
        <v>50</v>
      </c>
      <c r="AH1828" s="1">
        <v>3</v>
      </c>
      <c r="AI1828">
        <v>44.033900000000003</v>
      </c>
      <c r="AJ1828" s="1">
        <v>0.1817</v>
      </c>
      <c r="AK1828">
        <v>1E-4</v>
      </c>
    </row>
    <row r="1829" spans="1:37" x14ac:dyDescent="0.25">
      <c r="A1829" t="s">
        <v>558</v>
      </c>
      <c r="B1829">
        <v>1008321</v>
      </c>
      <c r="C1829">
        <v>2015</v>
      </c>
      <c r="D1829" t="s">
        <v>43</v>
      </c>
      <c r="E1829" t="s">
        <v>44</v>
      </c>
      <c r="F1829" t="s">
        <v>45</v>
      </c>
      <c r="G1829" s="1" t="s">
        <v>1089</v>
      </c>
      <c r="I1829" s="1" t="s">
        <v>47</v>
      </c>
      <c r="J1829" t="s">
        <v>86</v>
      </c>
      <c r="K1829" t="s">
        <v>49</v>
      </c>
      <c r="L1829" s="1">
        <v>218744.07399999999</v>
      </c>
      <c r="M1829">
        <v>65.709999999999994</v>
      </c>
      <c r="N1829">
        <v>49.14</v>
      </c>
      <c r="O1829">
        <v>43.91</v>
      </c>
      <c r="P1829">
        <v>4.0000000000000001E-3</v>
      </c>
      <c r="Q1829">
        <v>0.222</v>
      </c>
      <c r="R1829">
        <v>0.44800000000000001</v>
      </c>
      <c r="S1829">
        <v>0.46500000000000002</v>
      </c>
      <c r="T1829" s="1">
        <v>14</v>
      </c>
      <c r="U1829" s="1">
        <v>71</v>
      </c>
      <c r="V1829" s="1">
        <v>0</v>
      </c>
      <c r="W1829" s="1" t="s">
        <v>50</v>
      </c>
      <c r="X1829" s="1">
        <v>12</v>
      </c>
      <c r="Y1829">
        <v>0.1</v>
      </c>
      <c r="Z1829">
        <v>5.7</v>
      </c>
      <c r="AA1829">
        <v>0</v>
      </c>
      <c r="AB1829" s="1">
        <v>0</v>
      </c>
      <c r="AC1829" s="1" t="s">
        <v>50</v>
      </c>
      <c r="AD1829" s="1">
        <v>5</v>
      </c>
      <c r="AE1829">
        <v>1.2</v>
      </c>
      <c r="AF1829" s="1">
        <v>0.9</v>
      </c>
      <c r="AG1829" s="1" t="s">
        <v>50</v>
      </c>
      <c r="AH1829" s="1">
        <v>46</v>
      </c>
      <c r="AI1829">
        <v>147.1</v>
      </c>
      <c r="AJ1829" s="1">
        <v>0.3</v>
      </c>
      <c r="AK1829">
        <v>0</v>
      </c>
    </row>
    <row r="1830" spans="1:37" x14ac:dyDescent="0.25">
      <c r="A1830" t="s">
        <v>635</v>
      </c>
      <c r="B1830">
        <v>1011839</v>
      </c>
      <c r="C1830">
        <v>2015</v>
      </c>
      <c r="D1830" t="s">
        <v>43</v>
      </c>
      <c r="E1830" t="s">
        <v>44</v>
      </c>
      <c r="F1830" t="s">
        <v>45</v>
      </c>
      <c r="G1830" s="1" t="s">
        <v>1089</v>
      </c>
      <c r="I1830" s="1" t="s">
        <v>62</v>
      </c>
      <c r="K1830" t="s">
        <v>49</v>
      </c>
      <c r="L1830" s="1">
        <v>867197.5</v>
      </c>
      <c r="M1830">
        <v>250</v>
      </c>
      <c r="N1830">
        <v>51.5</v>
      </c>
      <c r="O1830">
        <v>40</v>
      </c>
      <c r="P1830">
        <v>1.4E-2</v>
      </c>
      <c r="Q1830">
        <v>1.4E-2</v>
      </c>
      <c r="R1830">
        <v>0.92</v>
      </c>
      <c r="S1830">
        <v>0.92</v>
      </c>
      <c r="T1830" s="1">
        <v>2</v>
      </c>
      <c r="U1830" s="1">
        <v>6</v>
      </c>
      <c r="V1830" s="1">
        <v>0</v>
      </c>
      <c r="W1830" s="1" t="s">
        <v>49</v>
      </c>
      <c r="AC1830" s="1" t="s">
        <v>49</v>
      </c>
      <c r="AG1830" s="1" t="s">
        <v>50</v>
      </c>
      <c r="AH1830" s="1">
        <v>6</v>
      </c>
      <c r="AI1830">
        <v>27435.7</v>
      </c>
      <c r="AJ1830" s="1">
        <v>43.634374000000001</v>
      </c>
      <c r="AK1830">
        <v>0</v>
      </c>
    </row>
    <row r="1831" spans="1:37" x14ac:dyDescent="0.25">
      <c r="A1831" t="s">
        <v>564</v>
      </c>
      <c r="B1831">
        <v>1010701</v>
      </c>
      <c r="C1831">
        <v>2015</v>
      </c>
      <c r="D1831" t="s">
        <v>43</v>
      </c>
      <c r="E1831" t="s">
        <v>44</v>
      </c>
      <c r="F1831" t="s">
        <v>45</v>
      </c>
      <c r="G1831" s="1" t="s">
        <v>1089</v>
      </c>
      <c r="I1831" s="1" t="s">
        <v>62</v>
      </c>
      <c r="K1831" t="s">
        <v>49</v>
      </c>
      <c r="L1831" s="1">
        <v>33259.279999999999</v>
      </c>
      <c r="M1831">
        <v>149</v>
      </c>
      <c r="N1831">
        <v>32</v>
      </c>
      <c r="O1831">
        <v>38</v>
      </c>
      <c r="P1831">
        <v>2E-3</v>
      </c>
      <c r="Q1831">
        <v>8.9999999999999993E-3</v>
      </c>
      <c r="R1831">
        <v>0.6</v>
      </c>
      <c r="S1831">
        <v>0.9</v>
      </c>
      <c r="T1831" s="1">
        <v>2</v>
      </c>
      <c r="U1831" s="1">
        <v>8</v>
      </c>
      <c r="V1831" s="1">
        <v>0</v>
      </c>
      <c r="W1831" s="1" t="s">
        <v>49</v>
      </c>
      <c r="AC1831" s="1" t="s">
        <v>50</v>
      </c>
      <c r="AD1831" s="1">
        <v>8</v>
      </c>
      <c r="AE1831">
        <v>22.4</v>
      </c>
      <c r="AF1831" s="1">
        <v>2001.7</v>
      </c>
      <c r="AG1831" s="1" t="s">
        <v>49</v>
      </c>
    </row>
    <row r="1832" spans="1:37" x14ac:dyDescent="0.25">
      <c r="A1832" t="s">
        <v>980</v>
      </c>
      <c r="B1832">
        <v>1009285</v>
      </c>
      <c r="C1832">
        <v>2015</v>
      </c>
      <c r="D1832" t="s">
        <v>43</v>
      </c>
      <c r="E1832" t="s">
        <v>44</v>
      </c>
      <c r="F1832" t="s">
        <v>45</v>
      </c>
      <c r="G1832" s="1" t="s">
        <v>1090</v>
      </c>
      <c r="I1832" s="1" t="s">
        <v>47</v>
      </c>
      <c r="J1832" t="s">
        <v>86</v>
      </c>
      <c r="K1832" t="s">
        <v>49</v>
      </c>
      <c r="L1832" s="1">
        <v>23773.232</v>
      </c>
      <c r="M1832">
        <v>114</v>
      </c>
      <c r="N1832">
        <v>22</v>
      </c>
      <c r="O1832">
        <v>38</v>
      </c>
      <c r="P1832">
        <v>1.17573E-2</v>
      </c>
      <c r="Q1832">
        <v>1.17573E-2</v>
      </c>
      <c r="R1832">
        <v>0.28408270000000002</v>
      </c>
      <c r="S1832">
        <v>0.28408270000000002</v>
      </c>
      <c r="T1832" s="1">
        <v>2</v>
      </c>
      <c r="U1832" s="1">
        <v>6</v>
      </c>
      <c r="V1832" s="1">
        <v>0</v>
      </c>
      <c r="W1832" s="1" t="s">
        <v>49</v>
      </c>
      <c r="AC1832" s="1" t="s">
        <v>49</v>
      </c>
      <c r="AG1832" s="1" t="s">
        <v>50</v>
      </c>
      <c r="AH1832" s="1">
        <v>6</v>
      </c>
      <c r="AI1832">
        <v>12.335179999999999</v>
      </c>
      <c r="AJ1832" s="1">
        <v>1.302E-2</v>
      </c>
      <c r="AK1832">
        <v>1.0000000000000001E-5</v>
      </c>
    </row>
    <row r="1833" spans="1:37" x14ac:dyDescent="0.25">
      <c r="A1833" t="s">
        <v>1002</v>
      </c>
      <c r="B1833">
        <v>1008241</v>
      </c>
      <c r="C1833">
        <v>2015</v>
      </c>
      <c r="D1833" t="s">
        <v>43</v>
      </c>
      <c r="E1833" t="s">
        <v>44</v>
      </c>
      <c r="F1833" t="s">
        <v>45</v>
      </c>
      <c r="G1833" s="1" t="s">
        <v>1090</v>
      </c>
      <c r="I1833" s="1" t="s">
        <v>47</v>
      </c>
      <c r="J1833" t="s">
        <v>243</v>
      </c>
      <c r="K1833" t="s">
        <v>49</v>
      </c>
      <c r="L1833" s="1">
        <v>78490.38</v>
      </c>
      <c r="M1833">
        <v>60</v>
      </c>
      <c r="N1833">
        <v>21.75</v>
      </c>
      <c r="O1833">
        <v>40.82</v>
      </c>
      <c r="P1833">
        <v>1E-3</v>
      </c>
      <c r="Q1833">
        <v>1E-3</v>
      </c>
      <c r="R1833">
        <v>0.189</v>
      </c>
      <c r="S1833">
        <v>0.19</v>
      </c>
      <c r="T1833" s="1">
        <v>4</v>
      </c>
      <c r="U1833" s="1">
        <v>12</v>
      </c>
      <c r="V1833" s="1">
        <v>0</v>
      </c>
      <c r="W1833" s="1" t="s">
        <v>49</v>
      </c>
      <c r="AC1833" s="1" t="s">
        <v>50</v>
      </c>
      <c r="AD1833" s="1">
        <v>3</v>
      </c>
      <c r="AE1833">
        <v>0.20865249999999999</v>
      </c>
      <c r="AF1833" s="1">
        <v>4.7990070999999999</v>
      </c>
      <c r="AG1833" s="1" t="s">
        <v>50</v>
      </c>
      <c r="AH1833" s="1">
        <v>9</v>
      </c>
      <c r="AI1833">
        <v>953.02995720000001</v>
      </c>
      <c r="AJ1833" s="1">
        <v>0.45739999999999997</v>
      </c>
      <c r="AK1833">
        <v>1.6000000000000001E-3</v>
      </c>
    </row>
    <row r="1834" spans="1:37" x14ac:dyDescent="0.25">
      <c r="A1834" t="s">
        <v>1003</v>
      </c>
      <c r="B1834">
        <v>1009335</v>
      </c>
      <c r="C1834">
        <v>2015</v>
      </c>
      <c r="D1834" t="s">
        <v>43</v>
      </c>
      <c r="E1834" t="s">
        <v>44</v>
      </c>
      <c r="F1834" t="s">
        <v>45</v>
      </c>
      <c r="G1834" s="1" t="s">
        <v>1091</v>
      </c>
      <c r="I1834" s="1" t="s">
        <v>47</v>
      </c>
      <c r="J1834" t="s">
        <v>86</v>
      </c>
      <c r="K1834" t="s">
        <v>49</v>
      </c>
      <c r="L1834" s="1">
        <v>424581.59499999997</v>
      </c>
      <c r="M1834">
        <v>18.09</v>
      </c>
      <c r="N1834">
        <v>12.89</v>
      </c>
      <c r="O1834">
        <v>14.04</v>
      </c>
      <c r="P1834">
        <v>0</v>
      </c>
      <c r="Q1834">
        <v>0.16</v>
      </c>
      <c r="R1834">
        <v>0</v>
      </c>
      <c r="S1834">
        <v>0.71</v>
      </c>
      <c r="T1834" s="1">
        <v>49</v>
      </c>
      <c r="U1834" s="1">
        <v>156</v>
      </c>
      <c r="V1834" s="1">
        <v>0</v>
      </c>
      <c r="W1834" s="1" t="s">
        <v>49</v>
      </c>
      <c r="AC1834" s="1" t="s">
        <v>50</v>
      </c>
      <c r="AD1834" s="1">
        <v>86</v>
      </c>
      <c r="AE1834">
        <v>2.2999999999999998</v>
      </c>
      <c r="AF1834" s="1">
        <v>8.1999999999999993</v>
      </c>
      <c r="AG1834" s="1" t="s">
        <v>50</v>
      </c>
      <c r="AH1834" s="1">
        <v>139</v>
      </c>
      <c r="AI1834">
        <v>1787</v>
      </c>
      <c r="AJ1834" s="1">
        <v>2</v>
      </c>
      <c r="AK1834">
        <v>0</v>
      </c>
    </row>
    <row r="1835" spans="1:37" x14ac:dyDescent="0.25">
      <c r="A1835" t="s">
        <v>597</v>
      </c>
      <c r="B1835">
        <v>1009663</v>
      </c>
      <c r="C1835">
        <v>2015</v>
      </c>
      <c r="D1835" t="s">
        <v>43</v>
      </c>
      <c r="E1835" t="s">
        <v>44</v>
      </c>
      <c r="F1835" t="s">
        <v>45</v>
      </c>
      <c r="G1835" s="1" t="s">
        <v>1091</v>
      </c>
      <c r="I1835" s="1" t="s">
        <v>47</v>
      </c>
      <c r="J1835" t="s">
        <v>599</v>
      </c>
      <c r="K1835" t="s">
        <v>49</v>
      </c>
      <c r="L1835" s="1">
        <v>103658.1702202</v>
      </c>
      <c r="M1835">
        <v>92</v>
      </c>
      <c r="N1835">
        <v>87</v>
      </c>
      <c r="O1835">
        <v>52.21</v>
      </c>
      <c r="P1835">
        <v>0</v>
      </c>
      <c r="Q1835">
        <v>8.8400000000000002E-4</v>
      </c>
      <c r="R1835">
        <v>0</v>
      </c>
      <c r="S1835">
        <v>0.32406600000000002</v>
      </c>
      <c r="T1835" s="1">
        <v>16</v>
      </c>
      <c r="U1835" s="1">
        <v>35</v>
      </c>
      <c r="V1835" s="1">
        <v>0</v>
      </c>
      <c r="W1835" s="1" t="s">
        <v>49</v>
      </c>
      <c r="AC1835" s="1" t="s">
        <v>50</v>
      </c>
      <c r="AD1835" s="1">
        <v>18</v>
      </c>
      <c r="AE1835">
        <v>0.34922209999999998</v>
      </c>
      <c r="AF1835" s="1">
        <v>41.035592100000002</v>
      </c>
      <c r="AG1835" s="1" t="s">
        <v>50</v>
      </c>
      <c r="AH1835" s="1">
        <v>17</v>
      </c>
      <c r="AI1835">
        <v>242.47381350000001</v>
      </c>
      <c r="AJ1835" s="1">
        <v>6.8694000000000003E-3</v>
      </c>
      <c r="AK1835">
        <v>4.4119999999999999E-4</v>
      </c>
    </row>
    <row r="1836" spans="1:37" x14ac:dyDescent="0.25">
      <c r="A1836" t="s">
        <v>557</v>
      </c>
      <c r="B1836">
        <v>1008530</v>
      </c>
      <c r="C1836">
        <v>2015</v>
      </c>
      <c r="D1836" t="s">
        <v>43</v>
      </c>
      <c r="E1836" t="s">
        <v>44</v>
      </c>
      <c r="F1836" t="s">
        <v>45</v>
      </c>
      <c r="G1836" s="1" t="s">
        <v>1091</v>
      </c>
      <c r="I1836" s="1" t="s">
        <v>47</v>
      </c>
      <c r="J1836" t="s">
        <v>86</v>
      </c>
      <c r="K1836" t="s">
        <v>49</v>
      </c>
      <c r="L1836" s="1">
        <v>141944.17000000001</v>
      </c>
      <c r="M1836">
        <v>102.91</v>
      </c>
      <c r="N1836">
        <v>32.64</v>
      </c>
      <c r="O1836">
        <v>45.99</v>
      </c>
      <c r="P1836">
        <v>0</v>
      </c>
      <c r="Q1836">
        <v>7.6329999999999995E-2</v>
      </c>
      <c r="R1836">
        <v>0.14129</v>
      </c>
      <c r="S1836">
        <v>0.64846999999999999</v>
      </c>
      <c r="T1836" s="1">
        <v>12</v>
      </c>
      <c r="U1836" s="1">
        <v>40</v>
      </c>
      <c r="V1836" s="1">
        <v>0</v>
      </c>
      <c r="W1836" s="1" t="s">
        <v>49</v>
      </c>
      <c r="AC1836" s="1" t="s">
        <v>49</v>
      </c>
      <c r="AG1836" s="1" t="s">
        <v>50</v>
      </c>
      <c r="AH1836" s="1">
        <v>40</v>
      </c>
      <c r="AI1836">
        <v>299.50371999999999</v>
      </c>
      <c r="AJ1836" s="1">
        <v>0.3009</v>
      </c>
      <c r="AK1836">
        <v>2.9E-4</v>
      </c>
    </row>
    <row r="1837" spans="1:37" x14ac:dyDescent="0.25">
      <c r="A1837" t="s">
        <v>549</v>
      </c>
      <c r="B1837">
        <v>1007475</v>
      </c>
      <c r="C1837">
        <v>2015</v>
      </c>
      <c r="D1837" t="s">
        <v>43</v>
      </c>
      <c r="E1837" t="s">
        <v>44</v>
      </c>
      <c r="F1837" t="s">
        <v>45</v>
      </c>
      <c r="G1837" s="1" t="s">
        <v>1091</v>
      </c>
      <c r="I1837" s="1" t="s">
        <v>47</v>
      </c>
      <c r="J1837" t="s">
        <v>551</v>
      </c>
      <c r="K1837" t="s">
        <v>49</v>
      </c>
      <c r="L1837" s="1">
        <v>59403.5</v>
      </c>
      <c r="M1837">
        <v>77.75</v>
      </c>
      <c r="N1837">
        <v>428.75</v>
      </c>
      <c r="O1837">
        <v>56.75</v>
      </c>
      <c r="P1837">
        <v>8.3890000000000006E-3</v>
      </c>
      <c r="Q1837">
        <v>1.8100000000000002E-2</v>
      </c>
      <c r="R1837">
        <v>0.47439999999999999</v>
      </c>
      <c r="S1837">
        <v>0.59040000000000004</v>
      </c>
      <c r="T1837" s="1">
        <v>4</v>
      </c>
      <c r="U1837" s="1">
        <v>15</v>
      </c>
      <c r="V1837" s="1">
        <v>0</v>
      </c>
      <c r="W1837" s="1" t="s">
        <v>49</v>
      </c>
      <c r="AC1837" s="1" t="s">
        <v>49</v>
      </c>
      <c r="AG1837" s="1" t="s">
        <v>50</v>
      </c>
      <c r="AH1837" s="1">
        <v>15</v>
      </c>
      <c r="AI1837">
        <v>1731.2225000000001</v>
      </c>
      <c r="AJ1837" s="1">
        <v>7.9964000000000004</v>
      </c>
      <c r="AK1837">
        <v>2.0999999999999999E-3</v>
      </c>
    </row>
    <row r="1838" spans="1:37" x14ac:dyDescent="0.25">
      <c r="A1838" t="s">
        <v>558</v>
      </c>
      <c r="B1838">
        <v>1008321</v>
      </c>
      <c r="C1838">
        <v>2015</v>
      </c>
      <c r="D1838" t="s">
        <v>43</v>
      </c>
      <c r="E1838" t="s">
        <v>44</v>
      </c>
      <c r="F1838" t="s">
        <v>45</v>
      </c>
      <c r="G1838" s="1" t="s">
        <v>1091</v>
      </c>
      <c r="I1838" s="1" t="s">
        <v>47</v>
      </c>
      <c r="J1838" t="s">
        <v>86</v>
      </c>
      <c r="K1838" t="s">
        <v>49</v>
      </c>
      <c r="L1838" s="1">
        <v>51534.059000000001</v>
      </c>
      <c r="M1838">
        <v>89.09</v>
      </c>
      <c r="N1838">
        <v>118.45</v>
      </c>
      <c r="O1838">
        <v>52.84</v>
      </c>
      <c r="P1838">
        <v>7.0000000000000001E-3</v>
      </c>
      <c r="Q1838">
        <v>0.109</v>
      </c>
      <c r="R1838">
        <v>0.14199999999999999</v>
      </c>
      <c r="S1838">
        <v>0.627</v>
      </c>
      <c r="T1838" s="1">
        <v>10</v>
      </c>
      <c r="U1838" s="1">
        <v>30</v>
      </c>
      <c r="V1838" s="1">
        <v>0</v>
      </c>
      <c r="W1838" s="1" t="s">
        <v>49</v>
      </c>
      <c r="AC1838" s="1" t="s">
        <v>50</v>
      </c>
      <c r="AD1838" s="1">
        <v>6</v>
      </c>
      <c r="AE1838">
        <v>0.3</v>
      </c>
      <c r="AF1838" s="1">
        <v>2.4</v>
      </c>
      <c r="AG1838" s="1" t="s">
        <v>50</v>
      </c>
      <c r="AH1838" s="1">
        <v>12</v>
      </c>
      <c r="AI1838">
        <v>68.7</v>
      </c>
      <c r="AJ1838" s="1">
        <v>0.2</v>
      </c>
      <c r="AK1838">
        <v>0</v>
      </c>
    </row>
    <row r="1839" spans="1:37" x14ac:dyDescent="0.25">
      <c r="A1839" t="s">
        <v>601</v>
      </c>
      <c r="B1839">
        <v>1008702</v>
      </c>
      <c r="C1839">
        <v>2015</v>
      </c>
      <c r="D1839" t="s">
        <v>43</v>
      </c>
      <c r="E1839" t="s">
        <v>44</v>
      </c>
      <c r="F1839" t="s">
        <v>45</v>
      </c>
      <c r="G1839" s="1" t="s">
        <v>1091</v>
      </c>
      <c r="I1839" s="1" t="s">
        <v>47</v>
      </c>
      <c r="J1839" t="s">
        <v>86</v>
      </c>
      <c r="K1839" t="s">
        <v>49</v>
      </c>
      <c r="L1839" s="1">
        <v>49243.7359</v>
      </c>
      <c r="M1839">
        <v>61</v>
      </c>
      <c r="N1839">
        <v>61.1</v>
      </c>
      <c r="O1839">
        <v>48.34</v>
      </c>
      <c r="P1839">
        <v>7.0000000000000001E-3</v>
      </c>
      <c r="Q1839">
        <v>2.5999999999999999E-2</v>
      </c>
      <c r="R1839">
        <v>0.627</v>
      </c>
      <c r="S1839">
        <v>0.75900000000000001</v>
      </c>
      <c r="T1839" s="1">
        <v>3</v>
      </c>
      <c r="U1839" s="1">
        <v>8</v>
      </c>
      <c r="V1839" s="1">
        <v>0</v>
      </c>
      <c r="W1839" s="1" t="s">
        <v>49</v>
      </c>
      <c r="AC1839" s="1" t="s">
        <v>50</v>
      </c>
      <c r="AD1839" s="1">
        <v>3</v>
      </c>
      <c r="AE1839">
        <v>0.4</v>
      </c>
      <c r="AF1839" s="1">
        <v>3.2</v>
      </c>
      <c r="AG1839" s="1" t="s">
        <v>50</v>
      </c>
      <c r="AH1839" s="1">
        <v>5</v>
      </c>
      <c r="AI1839">
        <v>4.7</v>
      </c>
      <c r="AJ1839" s="1">
        <v>0</v>
      </c>
      <c r="AK1839">
        <v>0</v>
      </c>
    </row>
    <row r="1840" spans="1:37" x14ac:dyDescent="0.25">
      <c r="A1840" t="s">
        <v>600</v>
      </c>
      <c r="B1840">
        <v>1008287</v>
      </c>
      <c r="C1840">
        <v>2015</v>
      </c>
      <c r="D1840" t="s">
        <v>43</v>
      </c>
      <c r="E1840" t="s">
        <v>44</v>
      </c>
      <c r="F1840" t="s">
        <v>45</v>
      </c>
      <c r="G1840" s="1" t="s">
        <v>1091</v>
      </c>
      <c r="I1840" s="1" t="s">
        <v>47</v>
      </c>
      <c r="J1840" t="s">
        <v>86</v>
      </c>
      <c r="K1840" t="s">
        <v>49</v>
      </c>
      <c r="L1840" s="1">
        <v>215443.41</v>
      </c>
      <c r="M1840">
        <v>65.28</v>
      </c>
      <c r="N1840">
        <v>57.86</v>
      </c>
      <c r="O1840">
        <v>42.67</v>
      </c>
      <c r="P1840">
        <v>4.6699999999999997E-3</v>
      </c>
      <c r="Q1840">
        <v>4.6699999999999997E-3</v>
      </c>
      <c r="R1840">
        <v>0.13477</v>
      </c>
      <c r="S1840">
        <v>0.13477</v>
      </c>
      <c r="T1840" s="1">
        <v>18</v>
      </c>
      <c r="U1840" s="1">
        <v>67</v>
      </c>
      <c r="V1840" s="1">
        <v>0</v>
      </c>
      <c r="W1840" s="1" t="s">
        <v>49</v>
      </c>
      <c r="AC1840" s="1" t="s">
        <v>50</v>
      </c>
      <c r="AD1840" s="1">
        <v>25</v>
      </c>
      <c r="AE1840">
        <v>0.69630999999999998</v>
      </c>
      <c r="AF1840" s="1">
        <v>7.3385199999999999</v>
      </c>
      <c r="AG1840" s="1" t="s">
        <v>50</v>
      </c>
      <c r="AH1840" s="1">
        <v>42</v>
      </c>
      <c r="AI1840">
        <v>741.98141999999996</v>
      </c>
      <c r="AJ1840" s="1">
        <v>3.0539999999999998</v>
      </c>
      <c r="AK1840">
        <v>1.2999999999999999E-3</v>
      </c>
    </row>
    <row r="1841" spans="1:37" x14ac:dyDescent="0.25">
      <c r="A1841" t="s">
        <v>600</v>
      </c>
      <c r="B1841">
        <v>1008287</v>
      </c>
      <c r="C1841">
        <v>2015</v>
      </c>
      <c r="D1841" t="s">
        <v>43</v>
      </c>
      <c r="E1841" t="s">
        <v>44</v>
      </c>
      <c r="F1841" t="s">
        <v>45</v>
      </c>
      <c r="G1841" s="1" t="s">
        <v>1091</v>
      </c>
      <c r="I1841" s="1" t="s">
        <v>62</v>
      </c>
      <c r="K1841" t="s">
        <v>49</v>
      </c>
      <c r="L1841" s="1">
        <v>3995.42</v>
      </c>
      <c r="M1841">
        <v>60</v>
      </c>
      <c r="N1841">
        <v>65</v>
      </c>
      <c r="O1841">
        <v>42.67</v>
      </c>
      <c r="P1841">
        <v>4.6699999999999997E-3</v>
      </c>
      <c r="Q1841">
        <v>4.6699999999999997E-3</v>
      </c>
      <c r="R1841">
        <v>0.13477</v>
      </c>
      <c r="S1841">
        <v>0.13477</v>
      </c>
      <c r="T1841" s="1">
        <v>1</v>
      </c>
      <c r="U1841" s="1">
        <v>2</v>
      </c>
      <c r="V1841" s="1">
        <v>2</v>
      </c>
      <c r="W1841" s="1" t="s">
        <v>49</v>
      </c>
      <c r="AC1841" s="1" t="s">
        <v>49</v>
      </c>
      <c r="AG1841" s="1" t="s">
        <v>50</v>
      </c>
      <c r="AH1841" s="1">
        <v>2</v>
      </c>
      <c r="AI1841">
        <v>17.442969999999999</v>
      </c>
      <c r="AJ1841" s="1">
        <v>7.1800000000000003E-2</v>
      </c>
      <c r="AK1841">
        <v>3.0000000000000001E-5</v>
      </c>
    </row>
    <row r="1842" spans="1:37" x14ac:dyDescent="0.25">
      <c r="A1842" t="s">
        <v>1006</v>
      </c>
      <c r="B1842">
        <v>1008558</v>
      </c>
      <c r="C1842">
        <v>2015</v>
      </c>
      <c r="D1842" t="s">
        <v>43</v>
      </c>
      <c r="E1842" t="s">
        <v>44</v>
      </c>
      <c r="F1842" t="s">
        <v>45</v>
      </c>
      <c r="G1842" s="1" t="s">
        <v>1091</v>
      </c>
      <c r="I1842" s="1" t="s">
        <v>47</v>
      </c>
      <c r="J1842" t="s">
        <v>72</v>
      </c>
      <c r="K1842" t="s">
        <v>49</v>
      </c>
      <c r="L1842" s="1">
        <v>63309.8</v>
      </c>
      <c r="M1842">
        <v>73</v>
      </c>
      <c r="N1842">
        <v>101.6</v>
      </c>
      <c r="O1842">
        <v>54</v>
      </c>
      <c r="P1842">
        <v>1.34E-2</v>
      </c>
      <c r="Q1842">
        <v>1.34E-2</v>
      </c>
      <c r="R1842">
        <v>0.53949999999999998</v>
      </c>
      <c r="S1842">
        <v>0.53949999999999998</v>
      </c>
      <c r="T1842" s="1">
        <v>8</v>
      </c>
      <c r="U1842" s="1">
        <v>30</v>
      </c>
      <c r="V1842" s="1">
        <v>0</v>
      </c>
      <c r="W1842" s="1" t="s">
        <v>49</v>
      </c>
      <c r="AC1842" s="1" t="s">
        <v>50</v>
      </c>
      <c r="AD1842" s="1">
        <v>6</v>
      </c>
      <c r="AE1842">
        <v>0.158</v>
      </c>
      <c r="AF1842" s="1">
        <v>2.3199999999999998</v>
      </c>
      <c r="AG1842" s="1" t="s">
        <v>50</v>
      </c>
      <c r="AH1842" s="1">
        <v>24</v>
      </c>
      <c r="AI1842">
        <v>278.60000000000002</v>
      </c>
      <c r="AJ1842" s="1">
        <v>0.64700000000000002</v>
      </c>
      <c r="AK1842">
        <v>5.3499999999999999E-4</v>
      </c>
    </row>
    <row r="1843" spans="1:37" x14ac:dyDescent="0.25">
      <c r="A1843" t="s">
        <v>1002</v>
      </c>
      <c r="B1843">
        <v>1008241</v>
      </c>
      <c r="C1843">
        <v>2015</v>
      </c>
      <c r="D1843" t="s">
        <v>43</v>
      </c>
      <c r="E1843" t="s">
        <v>44</v>
      </c>
      <c r="F1843" t="s">
        <v>45</v>
      </c>
      <c r="G1843" s="1" t="s">
        <v>1091</v>
      </c>
      <c r="I1843" s="1" t="s">
        <v>47</v>
      </c>
      <c r="J1843" t="s">
        <v>243</v>
      </c>
      <c r="K1843" t="s">
        <v>49</v>
      </c>
      <c r="L1843" s="1">
        <v>320927.90999999997</v>
      </c>
      <c r="M1843">
        <v>60</v>
      </c>
      <c r="N1843">
        <v>68.150000000000006</v>
      </c>
      <c r="O1843">
        <v>52.71</v>
      </c>
      <c r="P1843">
        <v>1E-3</v>
      </c>
      <c r="Q1843">
        <v>1E-3</v>
      </c>
      <c r="R1843">
        <v>0.25</v>
      </c>
      <c r="S1843">
        <v>0.25600000000000001</v>
      </c>
      <c r="T1843" s="1">
        <v>27</v>
      </c>
      <c r="U1843" s="1">
        <v>114</v>
      </c>
      <c r="V1843" s="1">
        <v>0</v>
      </c>
      <c r="W1843" s="1" t="s">
        <v>49</v>
      </c>
      <c r="AC1843" s="1" t="s">
        <v>50</v>
      </c>
      <c r="AD1843" s="1">
        <v>53</v>
      </c>
      <c r="AE1843">
        <v>0.63502930000000002</v>
      </c>
      <c r="AF1843" s="1">
        <v>12.537292600000001</v>
      </c>
      <c r="AG1843" s="1" t="s">
        <v>50</v>
      </c>
      <c r="AH1843" s="1">
        <v>61</v>
      </c>
      <c r="AI1843">
        <v>1550.6899303</v>
      </c>
      <c r="AJ1843" s="1">
        <v>0.91090000000000004</v>
      </c>
      <c r="AK1843">
        <v>2.5999999999999999E-3</v>
      </c>
    </row>
    <row r="1844" spans="1:37" x14ac:dyDescent="0.25">
      <c r="A1844" t="s">
        <v>1092</v>
      </c>
      <c r="B1844">
        <v>1008698</v>
      </c>
      <c r="C1844">
        <v>2015</v>
      </c>
      <c r="D1844" t="s">
        <v>43</v>
      </c>
      <c r="E1844" t="s">
        <v>44</v>
      </c>
      <c r="F1844" t="s">
        <v>45</v>
      </c>
      <c r="G1844" s="1" t="s">
        <v>1091</v>
      </c>
      <c r="I1844" s="1" t="s">
        <v>47</v>
      </c>
      <c r="J1844" t="s">
        <v>86</v>
      </c>
      <c r="K1844" t="s">
        <v>49</v>
      </c>
      <c r="L1844" s="1">
        <v>7491.5349999999999</v>
      </c>
      <c r="M1844">
        <v>70</v>
      </c>
      <c r="N1844">
        <v>2</v>
      </c>
      <c r="O1844">
        <v>56.79</v>
      </c>
      <c r="P1844">
        <v>7.0000000000000001E-3</v>
      </c>
      <c r="Q1844">
        <v>7.0000000000000001E-3</v>
      </c>
      <c r="R1844">
        <v>0.75900000000000001</v>
      </c>
      <c r="S1844">
        <v>0.75900000000000001</v>
      </c>
      <c r="T1844" s="1">
        <v>1</v>
      </c>
      <c r="U1844" s="1">
        <v>3</v>
      </c>
      <c r="V1844" s="1">
        <v>0</v>
      </c>
      <c r="W1844" s="1" t="s">
        <v>49</v>
      </c>
      <c r="AC1844" s="1" t="s">
        <v>49</v>
      </c>
      <c r="AG1844" s="1" t="s">
        <v>50</v>
      </c>
      <c r="AH1844" s="1">
        <v>3</v>
      </c>
      <c r="AI1844">
        <v>0.8</v>
      </c>
      <c r="AJ1844" s="1">
        <v>0</v>
      </c>
      <c r="AK1844">
        <v>0</v>
      </c>
    </row>
    <row r="1845" spans="1:37" x14ac:dyDescent="0.25">
      <c r="A1845" t="s">
        <v>603</v>
      </c>
      <c r="B1845">
        <v>1009353</v>
      </c>
      <c r="C1845">
        <v>2015</v>
      </c>
      <c r="D1845" t="s">
        <v>43</v>
      </c>
      <c r="E1845" t="s">
        <v>44</v>
      </c>
      <c r="F1845" t="s">
        <v>45</v>
      </c>
      <c r="G1845" s="1" t="s">
        <v>1093</v>
      </c>
      <c r="I1845" s="1" t="s">
        <v>47</v>
      </c>
      <c r="J1845" t="s">
        <v>604</v>
      </c>
      <c r="K1845" t="s">
        <v>49</v>
      </c>
      <c r="L1845" s="1">
        <v>57418.48</v>
      </c>
      <c r="M1845">
        <v>0</v>
      </c>
      <c r="N1845">
        <v>0</v>
      </c>
      <c r="O1845">
        <v>41.01</v>
      </c>
      <c r="P1845">
        <v>1.8E-3</v>
      </c>
      <c r="Q1845">
        <v>6.1000000000000004E-3</v>
      </c>
      <c r="R1845">
        <v>0.74670000000000003</v>
      </c>
      <c r="S1845">
        <v>0.90229999999999999</v>
      </c>
      <c r="T1845" s="1">
        <v>2</v>
      </c>
      <c r="U1845" s="1">
        <v>6</v>
      </c>
      <c r="V1845" s="1">
        <v>0</v>
      </c>
      <c r="W1845" s="1" t="s">
        <v>49</v>
      </c>
      <c r="AC1845" s="1" t="s">
        <v>49</v>
      </c>
      <c r="AG1845" s="1" t="s">
        <v>50</v>
      </c>
      <c r="AH1845" s="1">
        <v>2</v>
      </c>
      <c r="AI1845">
        <v>57.739600000000003</v>
      </c>
      <c r="AJ1845" s="1">
        <v>0.31680000000000003</v>
      </c>
      <c r="AK1845">
        <v>1E-4</v>
      </c>
    </row>
    <row r="1846" spans="1:37" x14ac:dyDescent="0.25">
      <c r="A1846" t="s">
        <v>1003</v>
      </c>
      <c r="B1846">
        <v>1009335</v>
      </c>
      <c r="C1846">
        <v>2015</v>
      </c>
      <c r="D1846" t="s">
        <v>43</v>
      </c>
      <c r="E1846" t="s">
        <v>44</v>
      </c>
      <c r="F1846" t="s">
        <v>45</v>
      </c>
      <c r="G1846" s="1" t="s">
        <v>1094</v>
      </c>
      <c r="I1846" s="1" t="s">
        <v>47</v>
      </c>
      <c r="J1846" t="s">
        <v>86</v>
      </c>
      <c r="K1846" t="s">
        <v>49</v>
      </c>
      <c r="L1846" s="1">
        <v>269134.51799999998</v>
      </c>
      <c r="M1846">
        <v>29.95</v>
      </c>
      <c r="N1846">
        <v>19.86</v>
      </c>
      <c r="O1846">
        <v>16.600000000000001</v>
      </c>
      <c r="P1846">
        <v>0</v>
      </c>
      <c r="Q1846">
        <v>7.0000000000000007E-2</v>
      </c>
      <c r="R1846">
        <v>0</v>
      </c>
      <c r="S1846">
        <v>0.71</v>
      </c>
      <c r="T1846" s="1">
        <v>25</v>
      </c>
      <c r="U1846" s="1">
        <v>95</v>
      </c>
      <c r="V1846" s="1">
        <v>0</v>
      </c>
      <c r="W1846" s="1" t="s">
        <v>49</v>
      </c>
      <c r="AC1846" s="1" t="s">
        <v>50</v>
      </c>
      <c r="AD1846" s="1">
        <v>44</v>
      </c>
      <c r="AE1846">
        <v>0.1</v>
      </c>
      <c r="AF1846" s="1">
        <v>0.9</v>
      </c>
      <c r="AG1846" s="1" t="s">
        <v>50</v>
      </c>
      <c r="AH1846" s="1">
        <v>91</v>
      </c>
      <c r="AI1846">
        <v>1294.5</v>
      </c>
      <c r="AJ1846" s="1">
        <v>0.3</v>
      </c>
      <c r="AK1846">
        <v>0</v>
      </c>
    </row>
    <row r="1847" spans="1:37" x14ac:dyDescent="0.25">
      <c r="A1847" t="s">
        <v>613</v>
      </c>
      <c r="B1847">
        <v>1008352</v>
      </c>
      <c r="C1847">
        <v>2015</v>
      </c>
      <c r="D1847" t="s">
        <v>43</v>
      </c>
      <c r="E1847" t="s">
        <v>44</v>
      </c>
      <c r="F1847" t="s">
        <v>45</v>
      </c>
      <c r="G1847" s="1" t="s">
        <v>1094</v>
      </c>
      <c r="I1847" s="1" t="s">
        <v>47</v>
      </c>
      <c r="J1847" t="s">
        <v>86</v>
      </c>
      <c r="K1847" t="s">
        <v>49</v>
      </c>
      <c r="L1847" s="1">
        <v>12672.32</v>
      </c>
      <c r="M1847">
        <v>120</v>
      </c>
      <c r="N1847">
        <v>25</v>
      </c>
      <c r="O1847">
        <v>41.94</v>
      </c>
      <c r="P1847">
        <v>3.0000000000000001E-3</v>
      </c>
      <c r="Q1847">
        <v>3.0000000000000001E-3</v>
      </c>
      <c r="R1847">
        <v>5.0999999999999997E-2</v>
      </c>
      <c r="S1847">
        <v>5.0999999999999997E-2</v>
      </c>
      <c r="T1847" s="1">
        <v>3</v>
      </c>
      <c r="U1847" s="1">
        <v>7</v>
      </c>
      <c r="V1847" s="1">
        <v>0</v>
      </c>
      <c r="W1847" s="1" t="s">
        <v>49</v>
      </c>
      <c r="AC1847" s="1" t="s">
        <v>50</v>
      </c>
      <c r="AD1847" s="1">
        <v>4</v>
      </c>
      <c r="AE1847">
        <v>0</v>
      </c>
      <c r="AF1847" s="1">
        <v>0.3</v>
      </c>
      <c r="AG1847" s="1" t="s">
        <v>50</v>
      </c>
      <c r="AH1847" s="1">
        <v>3</v>
      </c>
      <c r="AI1847">
        <v>26.2</v>
      </c>
      <c r="AJ1847" s="1">
        <v>0</v>
      </c>
      <c r="AK1847">
        <v>0</v>
      </c>
    </row>
    <row r="1848" spans="1:37" x14ac:dyDescent="0.25">
      <c r="A1848" t="s">
        <v>557</v>
      </c>
      <c r="B1848">
        <v>1008530</v>
      </c>
      <c r="C1848">
        <v>2015</v>
      </c>
      <c r="D1848" t="s">
        <v>43</v>
      </c>
      <c r="E1848" t="s">
        <v>44</v>
      </c>
      <c r="F1848" t="s">
        <v>45</v>
      </c>
      <c r="G1848" s="1" t="s">
        <v>1094</v>
      </c>
      <c r="I1848" s="1" t="s">
        <v>47</v>
      </c>
      <c r="J1848" t="s">
        <v>86</v>
      </c>
      <c r="K1848" t="s">
        <v>49</v>
      </c>
      <c r="L1848" s="1">
        <v>394560.89</v>
      </c>
      <c r="M1848">
        <v>103.29</v>
      </c>
      <c r="N1848">
        <v>28.44</v>
      </c>
      <c r="O1848">
        <v>44.71</v>
      </c>
      <c r="P1848">
        <v>1.9599999999999999E-3</v>
      </c>
      <c r="Q1848">
        <v>7.6329999999999995E-2</v>
      </c>
      <c r="R1848">
        <v>0.14479</v>
      </c>
      <c r="S1848">
        <v>0.64846999999999999</v>
      </c>
      <c r="T1848" s="1">
        <v>34</v>
      </c>
      <c r="U1848" s="1">
        <v>120</v>
      </c>
      <c r="V1848" s="1">
        <v>0</v>
      </c>
      <c r="W1848" s="1" t="s">
        <v>49</v>
      </c>
      <c r="AC1848" s="1" t="s">
        <v>50</v>
      </c>
      <c r="AD1848" s="1">
        <v>7</v>
      </c>
      <c r="AE1848">
        <v>8.8330000000000006E-2</v>
      </c>
      <c r="AF1848" s="1">
        <v>0.82150999999999996</v>
      </c>
      <c r="AG1848" s="1" t="s">
        <v>50</v>
      </c>
      <c r="AH1848" s="1">
        <v>113</v>
      </c>
      <c r="AI1848">
        <v>696.10082999999997</v>
      </c>
      <c r="AJ1848" s="1">
        <v>0.86080000000000001</v>
      </c>
      <c r="AK1848">
        <v>7.2999999999999996E-4</v>
      </c>
    </row>
    <row r="1849" spans="1:37" x14ac:dyDescent="0.25">
      <c r="A1849" t="s">
        <v>1006</v>
      </c>
      <c r="B1849">
        <v>1008558</v>
      </c>
      <c r="C1849">
        <v>2015</v>
      </c>
      <c r="D1849" t="s">
        <v>43</v>
      </c>
      <c r="E1849" t="s">
        <v>44</v>
      </c>
      <c r="F1849" t="s">
        <v>45</v>
      </c>
      <c r="G1849" s="1" t="s">
        <v>1094</v>
      </c>
      <c r="I1849" s="1" t="s">
        <v>47</v>
      </c>
      <c r="J1849" t="s">
        <v>72</v>
      </c>
      <c r="K1849" t="s">
        <v>49</v>
      </c>
      <c r="L1849" s="1">
        <v>11505.7</v>
      </c>
      <c r="M1849">
        <v>73</v>
      </c>
      <c r="N1849">
        <v>101.6</v>
      </c>
      <c r="O1849">
        <v>54</v>
      </c>
      <c r="P1849">
        <v>1.34E-2</v>
      </c>
      <c r="Q1849">
        <v>1.34E-2</v>
      </c>
      <c r="R1849">
        <v>0.53949999999999998</v>
      </c>
      <c r="S1849">
        <v>0.53949999999999998</v>
      </c>
      <c r="T1849" s="1">
        <v>2</v>
      </c>
      <c r="U1849" s="1">
        <v>7</v>
      </c>
      <c r="V1849" s="1">
        <v>0</v>
      </c>
      <c r="W1849" s="1" t="s">
        <v>49</v>
      </c>
      <c r="AC1849" s="1" t="s">
        <v>50</v>
      </c>
      <c r="AD1849" s="1">
        <v>3</v>
      </c>
      <c r="AE1849">
        <v>0.159</v>
      </c>
      <c r="AF1849" s="1">
        <v>2.34</v>
      </c>
      <c r="AG1849" s="1" t="s">
        <v>50</v>
      </c>
      <c r="AH1849" s="1">
        <v>4</v>
      </c>
      <c r="AI1849">
        <v>34.1</v>
      </c>
      <c r="AJ1849" s="1">
        <v>7.9000000000000001E-2</v>
      </c>
      <c r="AK1849">
        <v>6.4999999999999994E-5</v>
      </c>
    </row>
    <row r="1850" spans="1:37" x14ac:dyDescent="0.25">
      <c r="A1850" t="s">
        <v>1002</v>
      </c>
      <c r="B1850">
        <v>1008241</v>
      </c>
      <c r="C1850">
        <v>2015</v>
      </c>
      <c r="D1850" t="s">
        <v>43</v>
      </c>
      <c r="E1850" t="s">
        <v>44</v>
      </c>
      <c r="F1850" t="s">
        <v>45</v>
      </c>
      <c r="G1850" s="1" t="s">
        <v>1094</v>
      </c>
      <c r="I1850" s="1" t="s">
        <v>47</v>
      </c>
      <c r="J1850" t="s">
        <v>243</v>
      </c>
      <c r="K1850" t="s">
        <v>49</v>
      </c>
      <c r="L1850" s="1">
        <v>44922.48</v>
      </c>
      <c r="M1850">
        <v>60</v>
      </c>
      <c r="N1850">
        <v>90</v>
      </c>
      <c r="O1850">
        <v>43.03</v>
      </c>
      <c r="P1850">
        <v>1E-3</v>
      </c>
      <c r="Q1850">
        <v>1E-3</v>
      </c>
      <c r="R1850">
        <v>0.25</v>
      </c>
      <c r="S1850">
        <v>0.25600000000000001</v>
      </c>
      <c r="T1850" s="1">
        <v>5</v>
      </c>
      <c r="U1850" s="1">
        <v>31</v>
      </c>
      <c r="V1850" s="1">
        <v>0</v>
      </c>
      <c r="W1850" s="1" t="s">
        <v>49</v>
      </c>
      <c r="AC1850" s="1" t="s">
        <v>50</v>
      </c>
      <c r="AD1850" s="1">
        <v>13</v>
      </c>
      <c r="AE1850">
        <v>0.117934</v>
      </c>
      <c r="AF1850" s="1">
        <v>2.2861053999999998</v>
      </c>
      <c r="AG1850" s="1" t="s">
        <v>50</v>
      </c>
      <c r="AH1850" s="1">
        <v>18</v>
      </c>
      <c r="AI1850">
        <v>290.74998690000001</v>
      </c>
      <c r="AJ1850" s="1">
        <v>0.17080000000000001</v>
      </c>
      <c r="AK1850">
        <v>5.0000000000000001E-4</v>
      </c>
    </row>
    <row r="1851" spans="1:37" x14ac:dyDescent="0.25">
      <c r="A1851" t="s">
        <v>953</v>
      </c>
      <c r="B1851">
        <v>1008306</v>
      </c>
      <c r="C1851">
        <v>2015</v>
      </c>
      <c r="D1851" t="s">
        <v>43</v>
      </c>
      <c r="E1851" t="s">
        <v>44</v>
      </c>
      <c r="F1851" t="s">
        <v>45</v>
      </c>
      <c r="G1851" s="1" t="s">
        <v>1095</v>
      </c>
      <c r="I1851" s="1" t="s">
        <v>47</v>
      </c>
      <c r="J1851" t="s">
        <v>234</v>
      </c>
      <c r="K1851" t="s">
        <v>49</v>
      </c>
      <c r="L1851" s="1">
        <v>3035.3427316000002</v>
      </c>
      <c r="M1851">
        <v>130</v>
      </c>
      <c r="N1851">
        <v>28</v>
      </c>
      <c r="O1851">
        <v>30.2</v>
      </c>
      <c r="P1851">
        <v>6.1542999999999997E-3</v>
      </c>
      <c r="Q1851">
        <v>6.1542999999999997E-3</v>
      </c>
      <c r="R1851">
        <v>0.77204260000000002</v>
      </c>
      <c r="S1851">
        <v>0.77204260000000002</v>
      </c>
      <c r="T1851" s="1">
        <v>1</v>
      </c>
      <c r="U1851" s="1">
        <v>2</v>
      </c>
      <c r="V1851" s="1">
        <v>0</v>
      </c>
      <c r="W1851" s="1" t="s">
        <v>49</v>
      </c>
      <c r="AC1851" s="1" t="s">
        <v>50</v>
      </c>
      <c r="AD1851" s="1">
        <v>2</v>
      </c>
      <c r="AE1851">
        <v>1.2558999999999999E-3</v>
      </c>
      <c r="AF1851" s="1">
        <v>5.7509999999999999E-2</v>
      </c>
      <c r="AG1851" s="1" t="s">
        <v>49</v>
      </c>
    </row>
    <row r="1852" spans="1:37" x14ac:dyDescent="0.25">
      <c r="A1852" t="s">
        <v>1003</v>
      </c>
      <c r="B1852">
        <v>1009335</v>
      </c>
      <c r="C1852">
        <v>2015</v>
      </c>
      <c r="D1852" t="s">
        <v>43</v>
      </c>
      <c r="E1852" t="s">
        <v>44</v>
      </c>
      <c r="F1852" t="s">
        <v>45</v>
      </c>
      <c r="G1852" s="1" t="s">
        <v>1096</v>
      </c>
      <c r="I1852" s="1" t="s">
        <v>47</v>
      </c>
      <c r="J1852" t="s">
        <v>86</v>
      </c>
      <c r="K1852" t="s">
        <v>49</v>
      </c>
      <c r="L1852" s="1">
        <v>8976.4210000000003</v>
      </c>
      <c r="M1852">
        <v>51.17</v>
      </c>
      <c r="N1852">
        <v>74.790000000000006</v>
      </c>
      <c r="O1852">
        <v>19.760000000000002</v>
      </c>
      <c r="P1852">
        <v>0</v>
      </c>
      <c r="Q1852">
        <v>0.01</v>
      </c>
      <c r="R1852">
        <v>0</v>
      </c>
      <c r="S1852">
        <v>0.61</v>
      </c>
      <c r="T1852" s="1">
        <v>2</v>
      </c>
      <c r="U1852" s="1">
        <v>4</v>
      </c>
      <c r="V1852" s="1">
        <v>0</v>
      </c>
      <c r="W1852" s="1" t="s">
        <v>49</v>
      </c>
      <c r="AC1852" s="1" t="s">
        <v>50</v>
      </c>
      <c r="AD1852" s="1">
        <v>4</v>
      </c>
      <c r="AE1852">
        <v>0</v>
      </c>
      <c r="AF1852" s="1">
        <v>2.6</v>
      </c>
      <c r="AG1852" s="1" t="s">
        <v>49</v>
      </c>
    </row>
    <row r="1853" spans="1:37" x14ac:dyDescent="0.25">
      <c r="A1853" t="s">
        <v>1003</v>
      </c>
      <c r="B1853">
        <v>1009335</v>
      </c>
      <c r="C1853">
        <v>2015</v>
      </c>
      <c r="D1853" t="s">
        <v>43</v>
      </c>
      <c r="E1853" t="s">
        <v>44</v>
      </c>
      <c r="F1853" t="s">
        <v>45</v>
      </c>
      <c r="G1853" s="1" t="s">
        <v>1097</v>
      </c>
      <c r="I1853" s="1" t="s">
        <v>47</v>
      </c>
      <c r="J1853" t="s">
        <v>86</v>
      </c>
      <c r="K1853" t="s">
        <v>49</v>
      </c>
      <c r="L1853" s="1">
        <v>897520.33799999999</v>
      </c>
      <c r="M1853">
        <v>28.68</v>
      </c>
      <c r="N1853">
        <v>19.07</v>
      </c>
      <c r="O1853">
        <v>15.4</v>
      </c>
      <c r="P1853">
        <v>0</v>
      </c>
      <c r="Q1853">
        <v>7.0000000000000007E-2</v>
      </c>
      <c r="R1853">
        <v>0</v>
      </c>
      <c r="S1853">
        <v>0.68</v>
      </c>
      <c r="T1853" s="1">
        <v>67</v>
      </c>
      <c r="U1853" s="1">
        <v>252</v>
      </c>
      <c r="V1853" s="1">
        <v>0</v>
      </c>
      <c r="W1853" s="1" t="s">
        <v>49</v>
      </c>
      <c r="AC1853" s="1" t="s">
        <v>50</v>
      </c>
      <c r="AD1853" s="1">
        <v>141</v>
      </c>
      <c r="AE1853">
        <v>0.6</v>
      </c>
      <c r="AF1853" s="1">
        <v>14.3</v>
      </c>
      <c r="AG1853" s="1" t="s">
        <v>50</v>
      </c>
      <c r="AH1853" s="1">
        <v>236</v>
      </c>
      <c r="AI1853">
        <v>6131.7</v>
      </c>
      <c r="AJ1853" s="1">
        <v>10</v>
      </c>
      <c r="AK1853">
        <v>0</v>
      </c>
    </row>
    <row r="1854" spans="1:37" x14ac:dyDescent="0.25">
      <c r="A1854" t="s">
        <v>549</v>
      </c>
      <c r="B1854">
        <v>1007475</v>
      </c>
      <c r="C1854">
        <v>2015</v>
      </c>
      <c r="D1854" t="s">
        <v>43</v>
      </c>
      <c r="E1854" t="s">
        <v>44</v>
      </c>
      <c r="F1854" t="s">
        <v>45</v>
      </c>
      <c r="G1854" s="1" t="s">
        <v>1097</v>
      </c>
      <c r="I1854" s="1" t="s">
        <v>47</v>
      </c>
      <c r="J1854" t="s">
        <v>551</v>
      </c>
      <c r="K1854" t="s">
        <v>49</v>
      </c>
      <c r="L1854" s="1">
        <v>4772.96</v>
      </c>
      <c r="M1854">
        <v>118</v>
      </c>
      <c r="N1854">
        <v>95</v>
      </c>
      <c r="O1854">
        <v>42</v>
      </c>
      <c r="P1854">
        <v>0</v>
      </c>
      <c r="Q1854">
        <v>0</v>
      </c>
      <c r="R1854">
        <v>0.1986</v>
      </c>
      <c r="S1854">
        <v>0.1986</v>
      </c>
      <c r="T1854" s="1">
        <v>1</v>
      </c>
      <c r="U1854" s="1">
        <v>4</v>
      </c>
      <c r="V1854" s="1">
        <v>0</v>
      </c>
      <c r="W1854" s="1" t="s">
        <v>49</v>
      </c>
      <c r="AC1854" s="1" t="s">
        <v>50</v>
      </c>
      <c r="AD1854" s="1">
        <v>4</v>
      </c>
      <c r="AE1854">
        <v>0</v>
      </c>
      <c r="AF1854" s="1">
        <v>1.1375</v>
      </c>
      <c r="AG1854" s="1" t="s">
        <v>49</v>
      </c>
    </row>
    <row r="1855" spans="1:37" x14ac:dyDescent="0.25">
      <c r="A1855" t="s">
        <v>558</v>
      </c>
      <c r="B1855">
        <v>1008321</v>
      </c>
      <c r="C1855">
        <v>2015</v>
      </c>
      <c r="D1855" t="s">
        <v>43</v>
      </c>
      <c r="E1855" t="s">
        <v>44</v>
      </c>
      <c r="F1855" t="s">
        <v>45</v>
      </c>
      <c r="G1855" s="1" t="s">
        <v>1097</v>
      </c>
      <c r="I1855" s="1" t="s">
        <v>47</v>
      </c>
      <c r="J1855" t="s">
        <v>86</v>
      </c>
      <c r="K1855" t="s">
        <v>49</v>
      </c>
      <c r="L1855" s="1">
        <v>32228.088</v>
      </c>
      <c r="M1855">
        <v>77</v>
      </c>
      <c r="N1855">
        <v>113</v>
      </c>
      <c r="O1855">
        <v>42.61</v>
      </c>
      <c r="P1855">
        <v>1.2E-2</v>
      </c>
      <c r="Q1855">
        <v>1.2E-2</v>
      </c>
      <c r="R1855">
        <v>0.61</v>
      </c>
      <c r="S1855">
        <v>0.61</v>
      </c>
      <c r="T1855" s="1">
        <v>3</v>
      </c>
      <c r="U1855" s="1">
        <v>15</v>
      </c>
      <c r="V1855" s="1">
        <v>0</v>
      </c>
      <c r="W1855" s="1" t="s">
        <v>49</v>
      </c>
      <c r="AC1855" s="1" t="s">
        <v>50</v>
      </c>
      <c r="AD1855" s="1">
        <v>10</v>
      </c>
      <c r="AE1855">
        <v>0.5</v>
      </c>
      <c r="AF1855" s="1">
        <v>9.6999999999999993</v>
      </c>
      <c r="AG1855" s="1" t="s">
        <v>50</v>
      </c>
      <c r="AH1855" s="1">
        <v>5</v>
      </c>
      <c r="AI1855">
        <v>54.6</v>
      </c>
      <c r="AJ1855" s="1">
        <v>0.1</v>
      </c>
      <c r="AK1855">
        <v>0</v>
      </c>
    </row>
    <row r="1856" spans="1:37" x14ac:dyDescent="0.25">
      <c r="A1856" t="s">
        <v>601</v>
      </c>
      <c r="B1856">
        <v>1008702</v>
      </c>
      <c r="C1856">
        <v>2015</v>
      </c>
      <c r="D1856" t="s">
        <v>43</v>
      </c>
      <c r="E1856" t="s">
        <v>44</v>
      </c>
      <c r="F1856" t="s">
        <v>45</v>
      </c>
      <c r="G1856" s="1" t="s">
        <v>1097</v>
      </c>
      <c r="I1856" s="1" t="s">
        <v>47</v>
      </c>
      <c r="J1856" t="s">
        <v>86</v>
      </c>
      <c r="K1856" t="s">
        <v>49</v>
      </c>
      <c r="L1856" s="1">
        <v>4159.4930000000004</v>
      </c>
      <c r="M1856">
        <v>110</v>
      </c>
      <c r="N1856">
        <v>15</v>
      </c>
      <c r="O1856">
        <v>39.909999999999997</v>
      </c>
      <c r="P1856">
        <v>5.0000000000000001E-3</v>
      </c>
      <c r="Q1856">
        <v>5.0000000000000001E-3</v>
      </c>
      <c r="R1856">
        <v>0.186</v>
      </c>
      <c r="S1856">
        <v>0.186</v>
      </c>
      <c r="T1856" s="1">
        <v>2</v>
      </c>
      <c r="U1856" s="1">
        <v>8</v>
      </c>
      <c r="V1856" s="1">
        <v>0</v>
      </c>
      <c r="W1856" s="1" t="s">
        <v>49</v>
      </c>
      <c r="AC1856" s="1" t="s">
        <v>49</v>
      </c>
      <c r="AG1856" s="1" t="s">
        <v>50</v>
      </c>
      <c r="AH1856" s="1">
        <v>8</v>
      </c>
      <c r="AI1856">
        <v>12.7</v>
      </c>
      <c r="AJ1856" s="1">
        <v>0</v>
      </c>
      <c r="AK1856">
        <v>0</v>
      </c>
    </row>
    <row r="1857" spans="1:37" x14ac:dyDescent="0.25">
      <c r="A1857" t="s">
        <v>1006</v>
      </c>
      <c r="B1857">
        <v>1008558</v>
      </c>
      <c r="C1857">
        <v>2015</v>
      </c>
      <c r="D1857" t="s">
        <v>43</v>
      </c>
      <c r="E1857" t="s">
        <v>44</v>
      </c>
      <c r="F1857" t="s">
        <v>45</v>
      </c>
      <c r="G1857" s="1" t="s">
        <v>1097</v>
      </c>
      <c r="I1857" s="1" t="s">
        <v>47</v>
      </c>
      <c r="J1857" t="s">
        <v>72</v>
      </c>
      <c r="K1857" t="s">
        <v>49</v>
      </c>
      <c r="L1857" s="1">
        <v>21681.8</v>
      </c>
      <c r="M1857">
        <v>85</v>
      </c>
      <c r="N1857">
        <v>71.599999999999994</v>
      </c>
      <c r="O1857">
        <v>61</v>
      </c>
      <c r="P1857">
        <v>6.4999999999999997E-3</v>
      </c>
      <c r="Q1857">
        <v>6.4999999999999997E-3</v>
      </c>
      <c r="R1857">
        <v>0.47860000000000003</v>
      </c>
      <c r="S1857">
        <v>0.47860000000000003</v>
      </c>
      <c r="T1857" s="1">
        <v>2</v>
      </c>
      <c r="U1857" s="1">
        <v>6</v>
      </c>
      <c r="V1857" s="1">
        <v>0</v>
      </c>
      <c r="W1857" s="1" t="s">
        <v>49</v>
      </c>
      <c r="AC1857" s="1" t="s">
        <v>49</v>
      </c>
      <c r="AG1857" s="1" t="s">
        <v>50</v>
      </c>
      <c r="AH1857" s="1">
        <v>6</v>
      </c>
      <c r="AI1857">
        <v>97</v>
      </c>
      <c r="AJ1857" s="1">
        <v>0.183</v>
      </c>
      <c r="AK1857">
        <v>1.94E-4</v>
      </c>
    </row>
    <row r="1858" spans="1:37" x14ac:dyDescent="0.25">
      <c r="A1858" t="s">
        <v>1002</v>
      </c>
      <c r="B1858">
        <v>1008241</v>
      </c>
      <c r="C1858">
        <v>2015</v>
      </c>
      <c r="D1858" t="s">
        <v>43</v>
      </c>
      <c r="E1858" t="s">
        <v>44</v>
      </c>
      <c r="F1858" t="s">
        <v>45</v>
      </c>
      <c r="G1858" s="1" t="s">
        <v>1097</v>
      </c>
      <c r="I1858" s="1" t="s">
        <v>47</v>
      </c>
      <c r="J1858" t="s">
        <v>243</v>
      </c>
      <c r="K1858" t="s">
        <v>49</v>
      </c>
      <c r="L1858" s="1">
        <v>42517.9</v>
      </c>
      <c r="M1858">
        <v>60</v>
      </c>
      <c r="N1858">
        <v>82.5</v>
      </c>
      <c r="O1858">
        <v>38.92</v>
      </c>
      <c r="P1858">
        <v>1E-3</v>
      </c>
      <c r="Q1858">
        <v>1E-3</v>
      </c>
      <c r="R1858">
        <v>0.25</v>
      </c>
      <c r="S1858">
        <v>0.25600000000000001</v>
      </c>
      <c r="T1858" s="1">
        <v>6</v>
      </c>
      <c r="U1858" s="1">
        <v>32</v>
      </c>
      <c r="V1858" s="1">
        <v>0</v>
      </c>
      <c r="W1858" s="1" t="s">
        <v>49</v>
      </c>
      <c r="AC1858" s="1" t="s">
        <v>50</v>
      </c>
      <c r="AD1858" s="1">
        <v>18</v>
      </c>
      <c r="AE1858">
        <v>0.1270059</v>
      </c>
      <c r="AF1858" s="1">
        <v>3.3384396999999999</v>
      </c>
      <c r="AG1858" s="1" t="s">
        <v>50</v>
      </c>
      <c r="AH1858" s="1">
        <v>14</v>
      </c>
      <c r="AI1858">
        <v>290.74998690000001</v>
      </c>
      <c r="AJ1858" s="1">
        <v>0.17080000000000001</v>
      </c>
      <c r="AK1858">
        <v>5.0000000000000001E-4</v>
      </c>
    </row>
    <row r="1859" spans="1:37" x14ac:dyDescent="0.25">
      <c r="A1859" t="s">
        <v>1003</v>
      </c>
      <c r="B1859">
        <v>1009335</v>
      </c>
      <c r="C1859">
        <v>2015</v>
      </c>
      <c r="D1859" t="s">
        <v>43</v>
      </c>
      <c r="E1859" t="s">
        <v>44</v>
      </c>
      <c r="F1859" t="s">
        <v>45</v>
      </c>
      <c r="G1859" s="1" t="s">
        <v>1098</v>
      </c>
      <c r="I1859" s="1" t="s">
        <v>47</v>
      </c>
      <c r="J1859" t="s">
        <v>86</v>
      </c>
      <c r="K1859" t="s">
        <v>49</v>
      </c>
      <c r="L1859" s="1">
        <v>706102.86600000004</v>
      </c>
      <c r="M1859">
        <v>91.88</v>
      </c>
      <c r="N1859">
        <v>164.34</v>
      </c>
      <c r="O1859">
        <v>37.67</v>
      </c>
      <c r="P1859">
        <v>0</v>
      </c>
      <c r="Q1859">
        <v>0.02</v>
      </c>
      <c r="R1859">
        <v>7.0000000000000007E-2</v>
      </c>
      <c r="S1859">
        <v>0.53</v>
      </c>
      <c r="T1859" s="1">
        <v>12</v>
      </c>
      <c r="U1859" s="1">
        <v>94</v>
      </c>
      <c r="V1859" s="1">
        <v>0</v>
      </c>
      <c r="W1859" s="1" t="s">
        <v>49</v>
      </c>
      <c r="AC1859" s="1" t="s">
        <v>50</v>
      </c>
      <c r="AD1859" s="1">
        <v>78</v>
      </c>
      <c r="AE1859">
        <v>0.7</v>
      </c>
      <c r="AF1859" s="1">
        <v>18.3</v>
      </c>
      <c r="AG1859" s="1" t="s">
        <v>50</v>
      </c>
      <c r="AH1859" s="1">
        <v>74</v>
      </c>
      <c r="AI1859">
        <v>1608.6</v>
      </c>
      <c r="AJ1859" s="1">
        <v>6.3</v>
      </c>
      <c r="AK1859">
        <v>0</v>
      </c>
    </row>
    <row r="1860" spans="1:37" x14ac:dyDescent="0.25">
      <c r="A1860" t="s">
        <v>1003</v>
      </c>
      <c r="B1860">
        <v>1009335</v>
      </c>
      <c r="C1860">
        <v>2015</v>
      </c>
      <c r="D1860" t="s">
        <v>43</v>
      </c>
      <c r="E1860" t="s">
        <v>44</v>
      </c>
      <c r="F1860" t="s">
        <v>45</v>
      </c>
      <c r="G1860" s="1" t="s">
        <v>1099</v>
      </c>
      <c r="I1860" s="1" t="s">
        <v>47</v>
      </c>
      <c r="J1860" t="s">
        <v>86</v>
      </c>
      <c r="K1860" t="s">
        <v>49</v>
      </c>
      <c r="L1860" s="1">
        <v>115354.397</v>
      </c>
      <c r="M1860">
        <v>13.85</v>
      </c>
      <c r="N1860">
        <v>9.74</v>
      </c>
      <c r="O1860">
        <v>9.24</v>
      </c>
      <c r="P1860">
        <v>0</v>
      </c>
      <c r="Q1860">
        <v>7.0000000000000007E-2</v>
      </c>
      <c r="R1860">
        <v>0</v>
      </c>
      <c r="S1860">
        <v>0.6</v>
      </c>
      <c r="T1860" s="1">
        <v>8</v>
      </c>
      <c r="U1860" s="1">
        <v>31</v>
      </c>
      <c r="V1860" s="1">
        <v>0</v>
      </c>
      <c r="W1860" s="1" t="s">
        <v>49</v>
      </c>
      <c r="AC1860" s="1" t="s">
        <v>50</v>
      </c>
      <c r="AD1860" s="1">
        <v>24</v>
      </c>
      <c r="AE1860">
        <v>0.2</v>
      </c>
      <c r="AF1860" s="1">
        <v>3</v>
      </c>
      <c r="AG1860" s="1" t="s">
        <v>50</v>
      </c>
      <c r="AH1860" s="1">
        <v>14</v>
      </c>
      <c r="AI1860">
        <v>345.8</v>
      </c>
      <c r="AJ1860" s="1">
        <v>0.3</v>
      </c>
      <c r="AK1860">
        <v>0</v>
      </c>
    </row>
    <row r="1861" spans="1:37" x14ac:dyDescent="0.25">
      <c r="A1861" t="s">
        <v>601</v>
      </c>
      <c r="B1861">
        <v>1008702</v>
      </c>
      <c r="C1861">
        <v>2015</v>
      </c>
      <c r="D1861" t="s">
        <v>43</v>
      </c>
      <c r="E1861" t="s">
        <v>44</v>
      </c>
      <c r="F1861" t="s">
        <v>45</v>
      </c>
      <c r="G1861" s="1" t="s">
        <v>1099</v>
      </c>
      <c r="I1861" s="1" t="s">
        <v>47</v>
      </c>
      <c r="J1861" t="s">
        <v>86</v>
      </c>
      <c r="K1861" t="s">
        <v>49</v>
      </c>
      <c r="L1861" s="1">
        <v>6022.5464000000002</v>
      </c>
      <c r="M1861">
        <v>100</v>
      </c>
      <c r="N1861">
        <v>80</v>
      </c>
      <c r="O1861">
        <v>39.92</v>
      </c>
      <c r="P1861">
        <v>5.0000000000000001E-3</v>
      </c>
      <c r="Q1861">
        <v>5.0000000000000001E-3</v>
      </c>
      <c r="R1861">
        <v>0.186</v>
      </c>
      <c r="S1861">
        <v>0.186</v>
      </c>
      <c r="T1861" s="1">
        <v>1</v>
      </c>
      <c r="U1861" s="1">
        <v>5</v>
      </c>
      <c r="V1861" s="1">
        <v>0</v>
      </c>
      <c r="W1861" s="1" t="s">
        <v>49</v>
      </c>
      <c r="AC1861" s="1" t="s">
        <v>49</v>
      </c>
      <c r="AG1861" s="1" t="s">
        <v>50</v>
      </c>
      <c r="AH1861" s="1">
        <v>5</v>
      </c>
      <c r="AI1861">
        <v>17.600000000000001</v>
      </c>
      <c r="AJ1861" s="1">
        <v>0</v>
      </c>
      <c r="AK1861">
        <v>0</v>
      </c>
    </row>
    <row r="1862" spans="1:37" x14ac:dyDescent="0.25">
      <c r="A1862" t="s">
        <v>1100</v>
      </c>
      <c r="B1862">
        <v>1011276</v>
      </c>
      <c r="C1862">
        <v>2015</v>
      </c>
      <c r="D1862" t="s">
        <v>43</v>
      </c>
      <c r="E1862" t="s">
        <v>44</v>
      </c>
      <c r="F1862" t="s">
        <v>45</v>
      </c>
      <c r="G1862" s="1" t="s">
        <v>1099</v>
      </c>
      <c r="I1862" s="1" t="s">
        <v>47</v>
      </c>
      <c r="J1862" t="s">
        <v>48</v>
      </c>
      <c r="K1862" t="s">
        <v>49</v>
      </c>
      <c r="L1862" s="1">
        <v>1179400.78</v>
      </c>
      <c r="M1862">
        <v>140</v>
      </c>
      <c r="N1862">
        <v>30</v>
      </c>
      <c r="O1862">
        <v>44</v>
      </c>
      <c r="P1862">
        <v>5.8999999999999999E-3</v>
      </c>
      <c r="Q1862">
        <v>5.94E-3</v>
      </c>
      <c r="R1862">
        <v>0.31</v>
      </c>
      <c r="S1862">
        <v>0.31</v>
      </c>
      <c r="T1862" s="1">
        <v>0</v>
      </c>
      <c r="U1862" s="1">
        <v>102</v>
      </c>
      <c r="V1862" s="1">
        <v>0</v>
      </c>
      <c r="W1862" s="1" t="s">
        <v>49</v>
      </c>
      <c r="AC1862" s="1" t="s">
        <v>49</v>
      </c>
      <c r="AG1862" s="1" t="s">
        <v>50</v>
      </c>
      <c r="AH1862" s="1">
        <v>102</v>
      </c>
      <c r="AI1862">
        <v>20376.8</v>
      </c>
      <c r="AJ1862" s="1">
        <v>21.53</v>
      </c>
      <c r="AK1862">
        <v>2.1999999999999999E-2</v>
      </c>
    </row>
    <row r="1863" spans="1:37" x14ac:dyDescent="0.25">
      <c r="A1863" t="s">
        <v>1006</v>
      </c>
      <c r="B1863">
        <v>1008558</v>
      </c>
      <c r="C1863">
        <v>2015</v>
      </c>
      <c r="D1863" t="s">
        <v>43</v>
      </c>
      <c r="E1863" t="s">
        <v>44</v>
      </c>
      <c r="F1863" t="s">
        <v>45</v>
      </c>
      <c r="G1863" s="1" t="s">
        <v>1099</v>
      </c>
      <c r="I1863" s="1" t="s">
        <v>47</v>
      </c>
      <c r="J1863" t="s">
        <v>72</v>
      </c>
      <c r="K1863" t="s">
        <v>49</v>
      </c>
      <c r="L1863" s="1">
        <v>203716.7</v>
      </c>
      <c r="M1863">
        <v>73</v>
      </c>
      <c r="N1863">
        <v>101.6</v>
      </c>
      <c r="O1863">
        <v>54</v>
      </c>
      <c r="P1863">
        <v>1.34E-2</v>
      </c>
      <c r="Q1863">
        <v>1.34E-2</v>
      </c>
      <c r="R1863">
        <v>0.53949999999999998</v>
      </c>
      <c r="S1863">
        <v>0.53949999999999998</v>
      </c>
      <c r="T1863" s="1">
        <v>12</v>
      </c>
      <c r="U1863" s="1">
        <v>39</v>
      </c>
      <c r="V1863" s="1">
        <v>0</v>
      </c>
      <c r="W1863" s="1" t="s">
        <v>49</v>
      </c>
      <c r="AC1863" s="1" t="s">
        <v>49</v>
      </c>
      <c r="AG1863" s="1" t="s">
        <v>50</v>
      </c>
      <c r="AH1863" s="1">
        <v>39</v>
      </c>
      <c r="AI1863">
        <v>961</v>
      </c>
      <c r="AJ1863" s="1">
        <v>2.2320000000000002</v>
      </c>
      <c r="AK1863">
        <v>1.8500000000000001E-3</v>
      </c>
    </row>
    <row r="1864" spans="1:37" x14ac:dyDescent="0.25">
      <c r="A1864" t="s">
        <v>1002</v>
      </c>
      <c r="B1864">
        <v>1008241</v>
      </c>
      <c r="C1864">
        <v>2015</v>
      </c>
      <c r="D1864" t="s">
        <v>43</v>
      </c>
      <c r="E1864" t="s">
        <v>44</v>
      </c>
      <c r="F1864" t="s">
        <v>45</v>
      </c>
      <c r="G1864" s="1" t="s">
        <v>1099</v>
      </c>
      <c r="I1864" s="1" t="s">
        <v>47</v>
      </c>
      <c r="J1864" t="s">
        <v>243</v>
      </c>
      <c r="K1864" t="s">
        <v>49</v>
      </c>
      <c r="L1864" s="1">
        <v>348713.56</v>
      </c>
      <c r="M1864">
        <v>60</v>
      </c>
      <c r="N1864">
        <v>106.25</v>
      </c>
      <c r="O1864">
        <v>48.42</v>
      </c>
      <c r="P1864">
        <v>1E-3</v>
      </c>
      <c r="Q1864">
        <v>1E-3</v>
      </c>
      <c r="R1864">
        <v>0.25</v>
      </c>
      <c r="S1864">
        <v>0.25600000000000001</v>
      </c>
      <c r="T1864" s="1">
        <v>24</v>
      </c>
      <c r="U1864" s="1">
        <v>134</v>
      </c>
      <c r="V1864" s="1">
        <v>0</v>
      </c>
      <c r="W1864" s="1" t="s">
        <v>49</v>
      </c>
      <c r="AC1864" s="1" t="s">
        <v>50</v>
      </c>
      <c r="AD1864" s="1">
        <v>34</v>
      </c>
      <c r="AE1864">
        <v>0.6259574</v>
      </c>
      <c r="AF1864" s="1">
        <v>8.3733147999999993</v>
      </c>
      <c r="AG1864" s="1" t="s">
        <v>50</v>
      </c>
      <c r="AH1864" s="1">
        <v>100</v>
      </c>
      <c r="AI1864">
        <v>1647.6099260000001</v>
      </c>
      <c r="AJ1864" s="1">
        <v>0.96779999999999999</v>
      </c>
      <c r="AK1864">
        <v>2.7000000000000001E-3</v>
      </c>
    </row>
    <row r="1865" spans="1:37" x14ac:dyDescent="0.25">
      <c r="A1865" t="s">
        <v>1003</v>
      </c>
      <c r="B1865">
        <v>1009335</v>
      </c>
      <c r="C1865">
        <v>2015</v>
      </c>
      <c r="D1865" t="s">
        <v>43</v>
      </c>
      <c r="E1865" t="s">
        <v>44</v>
      </c>
      <c r="F1865" t="s">
        <v>45</v>
      </c>
      <c r="G1865" s="1" t="s">
        <v>1101</v>
      </c>
      <c r="I1865" s="1" t="s">
        <v>47</v>
      </c>
      <c r="J1865" t="s">
        <v>86</v>
      </c>
      <c r="K1865" t="s">
        <v>49</v>
      </c>
      <c r="L1865" s="1">
        <v>1721476.2109999999</v>
      </c>
      <c r="M1865">
        <v>19.100000000000001</v>
      </c>
      <c r="N1865">
        <v>10.88</v>
      </c>
      <c r="O1865">
        <v>12.99</v>
      </c>
      <c r="P1865">
        <v>0</v>
      </c>
      <c r="Q1865">
        <v>0.16</v>
      </c>
      <c r="R1865">
        <v>0</v>
      </c>
      <c r="S1865">
        <v>0.72</v>
      </c>
      <c r="T1865" s="1">
        <v>156</v>
      </c>
      <c r="U1865" s="1">
        <v>522</v>
      </c>
      <c r="V1865" s="1">
        <v>0</v>
      </c>
      <c r="W1865" s="1" t="s">
        <v>49</v>
      </c>
      <c r="AC1865" s="1" t="s">
        <v>50</v>
      </c>
      <c r="AD1865" s="1">
        <v>198</v>
      </c>
      <c r="AE1865">
        <v>5</v>
      </c>
      <c r="AF1865" s="1">
        <v>18</v>
      </c>
      <c r="AG1865" s="1" t="s">
        <v>50</v>
      </c>
      <c r="AH1865" s="1">
        <v>449</v>
      </c>
      <c r="AI1865">
        <v>2741.7</v>
      </c>
      <c r="AJ1865" s="1">
        <v>3.2</v>
      </c>
      <c r="AK1865">
        <v>0</v>
      </c>
    </row>
    <row r="1866" spans="1:37" x14ac:dyDescent="0.25">
      <c r="A1866" t="s">
        <v>559</v>
      </c>
      <c r="B1866">
        <v>1010258</v>
      </c>
      <c r="C1866">
        <v>2015</v>
      </c>
      <c r="D1866" t="s">
        <v>43</v>
      </c>
      <c r="E1866" t="s">
        <v>44</v>
      </c>
      <c r="F1866" t="s">
        <v>45</v>
      </c>
      <c r="G1866" s="1" t="s">
        <v>1101</v>
      </c>
      <c r="I1866" s="1" t="s">
        <v>47</v>
      </c>
      <c r="J1866" t="s">
        <v>48</v>
      </c>
      <c r="K1866" t="s">
        <v>49</v>
      </c>
      <c r="L1866" s="1">
        <v>11367.8</v>
      </c>
      <c r="M1866">
        <v>60</v>
      </c>
      <c r="N1866">
        <v>100</v>
      </c>
      <c r="O1866">
        <v>53.8</v>
      </c>
      <c r="P1866">
        <v>5.8300000000000001E-3</v>
      </c>
      <c r="Q1866">
        <v>6.5900000000000004E-3</v>
      </c>
      <c r="R1866">
        <v>0.79840999999999995</v>
      </c>
      <c r="S1866">
        <v>0.8599</v>
      </c>
      <c r="T1866" s="1">
        <v>2</v>
      </c>
      <c r="U1866" s="1">
        <v>16</v>
      </c>
      <c r="V1866" s="1">
        <v>0</v>
      </c>
      <c r="W1866" s="1" t="s">
        <v>49</v>
      </c>
      <c r="AC1866" s="1" t="s">
        <v>50</v>
      </c>
      <c r="AD1866" s="1">
        <v>8</v>
      </c>
      <c r="AE1866">
        <v>0.1750284</v>
      </c>
      <c r="AF1866" s="1">
        <v>8.3365518000000005</v>
      </c>
      <c r="AG1866" s="1" t="s">
        <v>50</v>
      </c>
      <c r="AH1866" s="1">
        <v>8</v>
      </c>
      <c r="AI1866">
        <v>5.2259453000000002</v>
      </c>
      <c r="AJ1866" s="1">
        <v>3.8929999999999999E-2</v>
      </c>
      <c r="AK1866">
        <v>1.2500000000000001E-5</v>
      </c>
    </row>
    <row r="1867" spans="1:37" x14ac:dyDescent="0.25">
      <c r="A1867" t="s">
        <v>559</v>
      </c>
      <c r="B1867">
        <v>1010258</v>
      </c>
      <c r="C1867">
        <v>2015</v>
      </c>
      <c r="D1867" t="s">
        <v>43</v>
      </c>
      <c r="E1867" t="s">
        <v>44</v>
      </c>
      <c r="F1867" t="s">
        <v>45</v>
      </c>
      <c r="G1867" s="1" t="s">
        <v>1101</v>
      </c>
      <c r="I1867" s="1" t="s">
        <v>62</v>
      </c>
      <c r="K1867" t="s">
        <v>49</v>
      </c>
      <c r="L1867" s="1">
        <v>105702.1</v>
      </c>
      <c r="M1867">
        <v>60</v>
      </c>
      <c r="N1867">
        <v>100</v>
      </c>
      <c r="O1867">
        <v>52.8</v>
      </c>
      <c r="P1867">
        <v>5.7099999999999998E-3</v>
      </c>
      <c r="Q1867">
        <v>2.0197E-2</v>
      </c>
      <c r="R1867">
        <v>0.71011999999999997</v>
      </c>
      <c r="S1867">
        <v>0.83052400000000004</v>
      </c>
      <c r="T1867" s="1">
        <v>8</v>
      </c>
      <c r="U1867" s="1">
        <v>44</v>
      </c>
      <c r="V1867" s="1">
        <v>0</v>
      </c>
      <c r="W1867" s="1" t="s">
        <v>50</v>
      </c>
      <c r="X1867" s="1">
        <v>4</v>
      </c>
      <c r="Y1867">
        <v>1.1068477000000001</v>
      </c>
      <c r="Z1867">
        <v>16.613788100000001</v>
      </c>
      <c r="AA1867">
        <v>2.25887E-2</v>
      </c>
      <c r="AB1867" s="1">
        <v>0.33905689999999999</v>
      </c>
      <c r="AC1867" s="1" t="s">
        <v>50</v>
      </c>
      <c r="AD1867" s="1">
        <v>32</v>
      </c>
      <c r="AE1867">
        <v>0.53073729999999997</v>
      </c>
      <c r="AF1867" s="1">
        <v>24.0929933</v>
      </c>
      <c r="AG1867" s="1" t="s">
        <v>50</v>
      </c>
      <c r="AH1867" s="1">
        <v>8</v>
      </c>
      <c r="AI1867">
        <v>12.240839299999999</v>
      </c>
      <c r="AJ1867" s="1">
        <v>9.1186500000000004E-2</v>
      </c>
      <c r="AK1867">
        <v>2.9300000000000001E-5</v>
      </c>
    </row>
    <row r="1868" spans="1:37" x14ac:dyDescent="0.25">
      <c r="A1868" t="s">
        <v>549</v>
      </c>
      <c r="B1868">
        <v>1007475</v>
      </c>
      <c r="C1868">
        <v>2015</v>
      </c>
      <c r="D1868" t="s">
        <v>43</v>
      </c>
      <c r="E1868" t="s">
        <v>44</v>
      </c>
      <c r="F1868" t="s">
        <v>45</v>
      </c>
      <c r="G1868" s="1" t="s">
        <v>1101</v>
      </c>
      <c r="I1868" s="1" t="s">
        <v>47</v>
      </c>
      <c r="J1868" t="s">
        <v>551</v>
      </c>
      <c r="K1868" t="s">
        <v>49</v>
      </c>
      <c r="L1868" s="1">
        <v>3971.26</v>
      </c>
      <c r="M1868">
        <v>76</v>
      </c>
      <c r="N1868">
        <v>40</v>
      </c>
      <c r="O1868">
        <v>47</v>
      </c>
      <c r="P1868">
        <v>5.9829999999999996E-3</v>
      </c>
      <c r="Q1868">
        <v>5.9829999999999996E-3</v>
      </c>
      <c r="R1868">
        <v>0.13320000000000001</v>
      </c>
      <c r="S1868">
        <v>0.13320000000000001</v>
      </c>
      <c r="T1868" s="1">
        <v>1</v>
      </c>
      <c r="U1868" s="1">
        <v>3</v>
      </c>
      <c r="V1868" s="1">
        <v>0</v>
      </c>
      <c r="W1868" s="1" t="s">
        <v>49</v>
      </c>
      <c r="AC1868" s="1" t="s">
        <v>49</v>
      </c>
      <c r="AG1868" s="1" t="s">
        <v>50</v>
      </c>
      <c r="AH1868" s="1">
        <v>3</v>
      </c>
      <c r="AI1868">
        <v>17.5244</v>
      </c>
      <c r="AJ1868" s="1">
        <v>1.7299999999999999E-2</v>
      </c>
      <c r="AK1868">
        <v>0</v>
      </c>
    </row>
    <row r="1869" spans="1:37" x14ac:dyDescent="0.25">
      <c r="A1869" t="s">
        <v>558</v>
      </c>
      <c r="B1869">
        <v>1008321</v>
      </c>
      <c r="C1869">
        <v>2015</v>
      </c>
      <c r="D1869" t="s">
        <v>43</v>
      </c>
      <c r="E1869" t="s">
        <v>44</v>
      </c>
      <c r="F1869" t="s">
        <v>45</v>
      </c>
      <c r="G1869" s="1" t="s">
        <v>1101</v>
      </c>
      <c r="I1869" s="1" t="s">
        <v>47</v>
      </c>
      <c r="J1869" t="s">
        <v>86</v>
      </c>
      <c r="K1869" t="s">
        <v>49</v>
      </c>
      <c r="L1869" s="1">
        <v>60180.142</v>
      </c>
      <c r="M1869">
        <v>62.35</v>
      </c>
      <c r="N1869">
        <v>46.12</v>
      </c>
      <c r="O1869">
        <v>48.63</v>
      </c>
      <c r="P1869">
        <v>4.0000000000000001E-3</v>
      </c>
      <c r="Q1869">
        <v>0.222</v>
      </c>
      <c r="R1869">
        <v>0.45100000000000001</v>
      </c>
      <c r="S1869">
        <v>0.46500000000000002</v>
      </c>
      <c r="T1869" s="1">
        <v>7</v>
      </c>
      <c r="U1869" s="1">
        <v>35</v>
      </c>
      <c r="V1869" s="1">
        <v>0</v>
      </c>
      <c r="W1869" s="1" t="s">
        <v>50</v>
      </c>
      <c r="X1869" s="1">
        <v>18</v>
      </c>
      <c r="Y1869">
        <v>1.9</v>
      </c>
      <c r="Z1869">
        <v>4.8</v>
      </c>
      <c r="AA1869">
        <v>0</v>
      </c>
      <c r="AB1869" s="1">
        <v>0</v>
      </c>
      <c r="AC1869" s="1" t="s">
        <v>50</v>
      </c>
      <c r="AD1869" s="1">
        <v>10</v>
      </c>
      <c r="AE1869">
        <v>0</v>
      </c>
      <c r="AF1869" s="1">
        <v>1</v>
      </c>
      <c r="AG1869" s="1" t="s">
        <v>50</v>
      </c>
      <c r="AH1869" s="1">
        <v>15</v>
      </c>
      <c r="AI1869">
        <v>2.9</v>
      </c>
      <c r="AJ1869" s="1">
        <v>0</v>
      </c>
      <c r="AK1869">
        <v>0</v>
      </c>
    </row>
    <row r="1870" spans="1:37" x14ac:dyDescent="0.25">
      <c r="A1870" t="s">
        <v>601</v>
      </c>
      <c r="B1870">
        <v>1008702</v>
      </c>
      <c r="C1870">
        <v>2015</v>
      </c>
      <c r="D1870" t="s">
        <v>43</v>
      </c>
      <c r="E1870" t="s">
        <v>44</v>
      </c>
      <c r="F1870" t="s">
        <v>45</v>
      </c>
      <c r="G1870" s="1" t="s">
        <v>1101</v>
      </c>
      <c r="I1870" s="1" t="s">
        <v>47</v>
      </c>
      <c r="J1870" t="s">
        <v>86</v>
      </c>
      <c r="K1870" t="s">
        <v>49</v>
      </c>
      <c r="L1870" s="1">
        <v>39731.567499999997</v>
      </c>
      <c r="M1870">
        <v>70.67</v>
      </c>
      <c r="N1870">
        <v>14.8</v>
      </c>
      <c r="O1870">
        <v>47.25</v>
      </c>
      <c r="P1870">
        <v>3.0000000000000001E-3</v>
      </c>
      <c r="Q1870">
        <v>0.19700000000000001</v>
      </c>
      <c r="R1870">
        <v>0.16400000000000001</v>
      </c>
      <c r="S1870">
        <v>0.76200000000000001</v>
      </c>
      <c r="T1870" s="1">
        <v>3</v>
      </c>
      <c r="U1870" s="1">
        <v>9</v>
      </c>
      <c r="V1870" s="1">
        <v>0</v>
      </c>
      <c r="W1870" s="1" t="s">
        <v>49</v>
      </c>
      <c r="AC1870" s="1" t="s">
        <v>50</v>
      </c>
      <c r="AD1870" s="1">
        <v>3</v>
      </c>
      <c r="AE1870">
        <v>0.2</v>
      </c>
      <c r="AF1870" s="1">
        <v>0.1</v>
      </c>
      <c r="AG1870" s="1" t="s">
        <v>50</v>
      </c>
      <c r="AH1870" s="1">
        <v>4</v>
      </c>
      <c r="AI1870">
        <v>52.7</v>
      </c>
      <c r="AJ1870" s="1">
        <v>0</v>
      </c>
      <c r="AK1870">
        <v>0</v>
      </c>
    </row>
    <row r="1871" spans="1:37" x14ac:dyDescent="0.25">
      <c r="A1871" t="s">
        <v>963</v>
      </c>
      <c r="B1871">
        <v>1009135</v>
      </c>
      <c r="C1871">
        <v>2015</v>
      </c>
      <c r="D1871" t="s">
        <v>43</v>
      </c>
      <c r="E1871" t="s">
        <v>44</v>
      </c>
      <c r="F1871" t="s">
        <v>45</v>
      </c>
      <c r="G1871" s="1" t="s">
        <v>1101</v>
      </c>
      <c r="I1871" s="1" t="s">
        <v>47</v>
      </c>
      <c r="J1871" t="s">
        <v>48</v>
      </c>
      <c r="K1871" t="s">
        <v>49</v>
      </c>
      <c r="L1871" s="1">
        <v>9703.58</v>
      </c>
      <c r="M1871">
        <v>120</v>
      </c>
      <c r="N1871">
        <v>30</v>
      </c>
      <c r="O1871">
        <v>41.8333333</v>
      </c>
      <c r="P1871">
        <v>1.4E-2</v>
      </c>
      <c r="Q1871">
        <v>1.4E-2</v>
      </c>
      <c r="R1871">
        <v>0.10100000000000001</v>
      </c>
      <c r="S1871">
        <v>0.10100000000000001</v>
      </c>
      <c r="T1871" s="1">
        <v>1</v>
      </c>
      <c r="U1871" s="1">
        <v>3</v>
      </c>
      <c r="V1871" s="1">
        <v>0</v>
      </c>
      <c r="W1871" s="1" t="s">
        <v>49</v>
      </c>
      <c r="AC1871" s="1" t="s">
        <v>50</v>
      </c>
      <c r="AD1871" s="1">
        <v>3</v>
      </c>
      <c r="AE1871">
        <v>0.41889159999999998</v>
      </c>
      <c r="AF1871" s="1">
        <v>1.0774094999999999</v>
      </c>
      <c r="AG1871" s="1" t="s">
        <v>49</v>
      </c>
    </row>
    <row r="1872" spans="1:37" x14ac:dyDescent="0.25">
      <c r="A1872" t="s">
        <v>953</v>
      </c>
      <c r="B1872">
        <v>1008306</v>
      </c>
      <c r="C1872">
        <v>2015</v>
      </c>
      <c r="D1872" t="s">
        <v>43</v>
      </c>
      <c r="E1872" t="s">
        <v>44</v>
      </c>
      <c r="F1872" t="s">
        <v>45</v>
      </c>
      <c r="G1872" s="1" t="s">
        <v>1102</v>
      </c>
      <c r="I1872" s="1" t="s">
        <v>47</v>
      </c>
      <c r="J1872" t="s">
        <v>234</v>
      </c>
      <c r="K1872" t="s">
        <v>49</v>
      </c>
      <c r="L1872" s="1">
        <v>4486</v>
      </c>
      <c r="M1872">
        <v>120</v>
      </c>
      <c r="N1872">
        <v>20</v>
      </c>
      <c r="O1872">
        <v>25.2</v>
      </c>
      <c r="P1872">
        <v>6.4250399999999999E-2</v>
      </c>
      <c r="Q1872">
        <v>6.4250399999999999E-2</v>
      </c>
      <c r="R1872">
        <v>0.2127935</v>
      </c>
      <c r="S1872">
        <v>0.2127935</v>
      </c>
      <c r="T1872" s="1">
        <v>1</v>
      </c>
      <c r="U1872" s="1">
        <v>2</v>
      </c>
      <c r="V1872" s="1">
        <v>0</v>
      </c>
      <c r="W1872" s="1" t="s">
        <v>49</v>
      </c>
      <c r="AC1872" s="1" t="s">
        <v>50</v>
      </c>
      <c r="AD1872" s="1">
        <v>2</v>
      </c>
      <c r="AE1872">
        <v>4.5224899999999998E-2</v>
      </c>
      <c r="AF1872" s="1">
        <v>5.4673300000000001E-2</v>
      </c>
      <c r="AG1872" s="1" t="s">
        <v>49</v>
      </c>
    </row>
    <row r="1873" spans="1:37" x14ac:dyDescent="0.25">
      <c r="A1873" t="s">
        <v>1002</v>
      </c>
      <c r="B1873">
        <v>1008241</v>
      </c>
      <c r="C1873">
        <v>2015</v>
      </c>
      <c r="D1873" t="s">
        <v>43</v>
      </c>
      <c r="E1873" t="s">
        <v>44</v>
      </c>
      <c r="F1873" t="s">
        <v>45</v>
      </c>
      <c r="G1873" s="1" t="s">
        <v>1103</v>
      </c>
      <c r="I1873" s="1" t="s">
        <v>47</v>
      </c>
      <c r="J1873" t="s">
        <v>243</v>
      </c>
      <c r="K1873" t="s">
        <v>49</v>
      </c>
      <c r="L1873" s="1">
        <v>57951.98</v>
      </c>
      <c r="M1873">
        <v>60</v>
      </c>
      <c r="N1873">
        <v>21</v>
      </c>
      <c r="O1873">
        <v>38.57</v>
      </c>
      <c r="P1873">
        <v>1E-3</v>
      </c>
      <c r="Q1873">
        <v>1E-3</v>
      </c>
      <c r="R1873">
        <v>0.23</v>
      </c>
      <c r="S1873">
        <v>0.28199999999999997</v>
      </c>
      <c r="T1873" s="1">
        <v>4</v>
      </c>
      <c r="U1873" s="1">
        <v>8</v>
      </c>
      <c r="V1873" s="1">
        <v>0</v>
      </c>
      <c r="W1873" s="1" t="s">
        <v>49</v>
      </c>
      <c r="AC1873" s="1" t="s">
        <v>50</v>
      </c>
      <c r="AD1873" s="1">
        <v>4</v>
      </c>
      <c r="AE1873">
        <v>0.1360777</v>
      </c>
      <c r="AF1873" s="1">
        <v>3.8192476000000002</v>
      </c>
      <c r="AG1873" s="1" t="s">
        <v>50</v>
      </c>
      <c r="AH1873" s="1">
        <v>4</v>
      </c>
      <c r="AI1873">
        <v>599.50997310000002</v>
      </c>
      <c r="AJ1873" s="1">
        <v>0.1144</v>
      </c>
      <c r="AK1873">
        <v>1E-3</v>
      </c>
    </row>
    <row r="1874" spans="1:37" x14ac:dyDescent="0.25">
      <c r="A1874" t="s">
        <v>1003</v>
      </c>
      <c r="B1874">
        <v>1009335</v>
      </c>
      <c r="C1874">
        <v>2015</v>
      </c>
      <c r="D1874" t="s">
        <v>43</v>
      </c>
      <c r="E1874" t="s">
        <v>44</v>
      </c>
      <c r="F1874" t="s">
        <v>45</v>
      </c>
      <c r="G1874" s="1" t="s">
        <v>1104</v>
      </c>
      <c r="I1874" s="1" t="s">
        <v>47</v>
      </c>
      <c r="J1874" t="s">
        <v>86</v>
      </c>
      <c r="K1874" t="s">
        <v>49</v>
      </c>
      <c r="L1874" s="1">
        <v>36080.502999999997</v>
      </c>
      <c r="M1874">
        <v>7.46</v>
      </c>
      <c r="N1874">
        <v>10.57</v>
      </c>
      <c r="O1874">
        <v>9.6300000000000008</v>
      </c>
      <c r="P1874">
        <v>0</v>
      </c>
      <c r="Q1874">
        <v>0.01</v>
      </c>
      <c r="R1874">
        <v>0</v>
      </c>
      <c r="S1874">
        <v>0.61</v>
      </c>
      <c r="T1874" s="1">
        <v>5</v>
      </c>
      <c r="U1874" s="1">
        <v>15</v>
      </c>
      <c r="V1874" s="1">
        <v>0</v>
      </c>
      <c r="W1874" s="1" t="s">
        <v>49</v>
      </c>
      <c r="AC1874" s="1" t="s">
        <v>50</v>
      </c>
      <c r="AD1874" s="1">
        <v>8</v>
      </c>
      <c r="AE1874">
        <v>0</v>
      </c>
      <c r="AF1874" s="1">
        <v>0.2</v>
      </c>
      <c r="AG1874" s="1" t="s">
        <v>50</v>
      </c>
      <c r="AH1874" s="1">
        <v>15</v>
      </c>
      <c r="AI1874">
        <v>75.8</v>
      </c>
      <c r="AJ1874" s="1">
        <v>0.2</v>
      </c>
      <c r="AK1874">
        <v>0</v>
      </c>
    </row>
    <row r="1875" spans="1:37" x14ac:dyDescent="0.25">
      <c r="A1875" t="s">
        <v>601</v>
      </c>
      <c r="B1875">
        <v>1008702</v>
      </c>
      <c r="C1875">
        <v>2015</v>
      </c>
      <c r="D1875" t="s">
        <v>43</v>
      </c>
      <c r="E1875" t="s">
        <v>44</v>
      </c>
      <c r="F1875" t="s">
        <v>45</v>
      </c>
      <c r="G1875" s="1" t="s">
        <v>1104</v>
      </c>
      <c r="I1875" s="1" t="s">
        <v>47</v>
      </c>
      <c r="J1875" t="s">
        <v>86</v>
      </c>
      <c r="K1875" t="s">
        <v>49</v>
      </c>
      <c r="L1875" s="1">
        <v>68890.390700000004</v>
      </c>
      <c r="M1875">
        <v>111.92</v>
      </c>
      <c r="N1875">
        <v>60.77</v>
      </c>
      <c r="O1875">
        <v>46.3</v>
      </c>
      <c r="P1875">
        <v>5.0000000000000001E-3</v>
      </c>
      <c r="Q1875">
        <v>2.1999999999999999E-2</v>
      </c>
      <c r="R1875">
        <v>0.19700000000000001</v>
      </c>
      <c r="S1875">
        <v>0.62</v>
      </c>
      <c r="T1875" s="1">
        <v>3</v>
      </c>
      <c r="U1875" s="1">
        <v>8</v>
      </c>
      <c r="V1875" s="1">
        <v>0</v>
      </c>
      <c r="W1875" s="1" t="s">
        <v>49</v>
      </c>
      <c r="AC1875" s="1" t="s">
        <v>49</v>
      </c>
      <c r="AG1875" s="1" t="s">
        <v>50</v>
      </c>
      <c r="AH1875" s="1">
        <v>8</v>
      </c>
      <c r="AI1875">
        <v>139.1</v>
      </c>
      <c r="AJ1875" s="1">
        <v>0.3</v>
      </c>
      <c r="AK1875">
        <v>0</v>
      </c>
    </row>
    <row r="1876" spans="1:37" x14ac:dyDescent="0.25">
      <c r="A1876" t="s">
        <v>1003</v>
      </c>
      <c r="B1876">
        <v>1009335</v>
      </c>
      <c r="C1876">
        <v>2015</v>
      </c>
      <c r="D1876" t="s">
        <v>43</v>
      </c>
      <c r="E1876" t="s">
        <v>44</v>
      </c>
      <c r="F1876" t="s">
        <v>45</v>
      </c>
      <c r="G1876" s="1" t="s">
        <v>1105</v>
      </c>
      <c r="I1876" s="1" t="s">
        <v>47</v>
      </c>
      <c r="J1876" t="s">
        <v>86</v>
      </c>
      <c r="K1876" t="s">
        <v>49</v>
      </c>
      <c r="L1876" s="1">
        <v>207373.258</v>
      </c>
      <c r="M1876">
        <v>19.62</v>
      </c>
      <c r="N1876">
        <v>31.32</v>
      </c>
      <c r="O1876">
        <v>19.600000000000001</v>
      </c>
      <c r="P1876">
        <v>0</v>
      </c>
      <c r="Q1876">
        <v>0.16</v>
      </c>
      <c r="R1876">
        <v>0</v>
      </c>
      <c r="S1876">
        <v>0.61</v>
      </c>
      <c r="T1876" s="1">
        <v>27</v>
      </c>
      <c r="U1876" s="1">
        <v>74</v>
      </c>
      <c r="V1876" s="1">
        <v>0</v>
      </c>
      <c r="W1876" s="1" t="s">
        <v>49</v>
      </c>
      <c r="AC1876" s="1" t="s">
        <v>50</v>
      </c>
      <c r="AD1876" s="1">
        <v>24</v>
      </c>
      <c r="AE1876">
        <v>0</v>
      </c>
      <c r="AF1876" s="1">
        <v>3.2</v>
      </c>
      <c r="AG1876" s="1" t="s">
        <v>50</v>
      </c>
      <c r="AH1876" s="1">
        <v>66</v>
      </c>
      <c r="AI1876">
        <v>987.2</v>
      </c>
      <c r="AJ1876" s="1">
        <v>0.1</v>
      </c>
      <c r="AK1876">
        <v>0</v>
      </c>
    </row>
    <row r="1877" spans="1:37" x14ac:dyDescent="0.25">
      <c r="A1877" t="s">
        <v>558</v>
      </c>
      <c r="B1877">
        <v>1008321</v>
      </c>
      <c r="C1877">
        <v>2015</v>
      </c>
      <c r="D1877" t="s">
        <v>43</v>
      </c>
      <c r="E1877" t="s">
        <v>44</v>
      </c>
      <c r="F1877" t="s">
        <v>45</v>
      </c>
      <c r="G1877" s="1" t="s">
        <v>1105</v>
      </c>
      <c r="I1877" s="1" t="s">
        <v>47</v>
      </c>
      <c r="J1877" t="s">
        <v>86</v>
      </c>
      <c r="K1877" t="s">
        <v>49</v>
      </c>
      <c r="L1877" s="1">
        <v>23368.61</v>
      </c>
      <c r="M1877">
        <v>71.95</v>
      </c>
      <c r="N1877">
        <v>127.64</v>
      </c>
      <c r="O1877">
        <v>56.02</v>
      </c>
      <c r="P1877">
        <v>1E-3</v>
      </c>
      <c r="Q1877">
        <v>1.2E-2</v>
      </c>
      <c r="R1877">
        <v>0.16400000000000001</v>
      </c>
      <c r="S1877">
        <v>0.60699999999999998</v>
      </c>
      <c r="T1877" s="1">
        <v>4</v>
      </c>
      <c r="U1877" s="1">
        <v>16</v>
      </c>
      <c r="V1877" s="1">
        <v>0</v>
      </c>
      <c r="W1877" s="1" t="s">
        <v>49</v>
      </c>
      <c r="AC1877" s="1" t="s">
        <v>50</v>
      </c>
      <c r="AD1877" s="1">
        <v>5</v>
      </c>
      <c r="AE1877">
        <v>0</v>
      </c>
      <c r="AF1877" s="1">
        <v>0.6</v>
      </c>
      <c r="AG1877" s="1" t="s">
        <v>50</v>
      </c>
      <c r="AH1877" s="1">
        <v>9</v>
      </c>
      <c r="AI1877">
        <v>139.4</v>
      </c>
      <c r="AJ1877" s="1">
        <v>0.3</v>
      </c>
      <c r="AK1877">
        <v>0</v>
      </c>
    </row>
    <row r="1878" spans="1:37" x14ac:dyDescent="0.25">
      <c r="A1878" t="s">
        <v>1002</v>
      </c>
      <c r="B1878">
        <v>1008241</v>
      </c>
      <c r="C1878">
        <v>2015</v>
      </c>
      <c r="D1878" t="s">
        <v>43</v>
      </c>
      <c r="E1878" t="s">
        <v>44</v>
      </c>
      <c r="F1878" t="s">
        <v>45</v>
      </c>
      <c r="G1878" s="1" t="s">
        <v>1105</v>
      </c>
      <c r="I1878" s="1" t="s">
        <v>47</v>
      </c>
      <c r="J1878" t="s">
        <v>243</v>
      </c>
      <c r="K1878" t="s">
        <v>49</v>
      </c>
      <c r="L1878" s="1">
        <v>42109.97</v>
      </c>
      <c r="M1878">
        <v>60</v>
      </c>
      <c r="N1878">
        <v>55</v>
      </c>
      <c r="O1878">
        <v>43.79</v>
      </c>
      <c r="P1878">
        <v>1E-3</v>
      </c>
      <c r="Q1878">
        <v>1E-3</v>
      </c>
      <c r="R1878">
        <v>0.25</v>
      </c>
      <c r="S1878">
        <v>0.25600000000000001</v>
      </c>
      <c r="T1878" s="1">
        <v>1</v>
      </c>
      <c r="U1878" s="1">
        <v>5</v>
      </c>
      <c r="V1878" s="1">
        <v>0</v>
      </c>
      <c r="W1878" s="1" t="s">
        <v>49</v>
      </c>
      <c r="AC1878" s="1" t="s">
        <v>49</v>
      </c>
      <c r="AG1878" s="1" t="s">
        <v>50</v>
      </c>
      <c r="AH1878" s="1">
        <v>5</v>
      </c>
      <c r="AI1878">
        <v>96.919995599999993</v>
      </c>
      <c r="AJ1878" s="1">
        <v>5.6899999999999999E-2</v>
      </c>
      <c r="AK1878">
        <v>2.0000000000000001E-4</v>
      </c>
    </row>
    <row r="1879" spans="1:37" x14ac:dyDescent="0.25">
      <c r="A1879" t="s">
        <v>600</v>
      </c>
      <c r="B1879">
        <v>1008287</v>
      </c>
      <c r="C1879">
        <v>2015</v>
      </c>
      <c r="D1879" t="s">
        <v>43</v>
      </c>
      <c r="E1879" t="s">
        <v>44</v>
      </c>
      <c r="F1879" t="s">
        <v>45</v>
      </c>
      <c r="G1879" s="1" t="s">
        <v>1105</v>
      </c>
      <c r="I1879" s="1" t="s">
        <v>47</v>
      </c>
      <c r="J1879" t="s">
        <v>86</v>
      </c>
      <c r="K1879" t="s">
        <v>49</v>
      </c>
      <c r="L1879" s="1">
        <v>517043.83</v>
      </c>
      <c r="M1879">
        <v>78.23</v>
      </c>
      <c r="N1879">
        <v>38.86</v>
      </c>
      <c r="O1879">
        <v>42.67</v>
      </c>
      <c r="P1879">
        <v>4.5100000000000001E-3</v>
      </c>
      <c r="Q1879">
        <v>4.6699999999999997E-3</v>
      </c>
      <c r="R1879">
        <v>8.7940000000000004E-2</v>
      </c>
      <c r="S1879">
        <v>0.13477</v>
      </c>
      <c r="T1879" s="1">
        <v>37</v>
      </c>
      <c r="U1879" s="1">
        <v>136</v>
      </c>
      <c r="V1879" s="1">
        <v>0</v>
      </c>
      <c r="W1879" s="1" t="s">
        <v>50</v>
      </c>
      <c r="X1879" s="1">
        <v>35</v>
      </c>
      <c r="Y1879">
        <v>2.4922</v>
      </c>
      <c r="Z1879">
        <v>22.336189999999998</v>
      </c>
      <c r="AA1879">
        <v>0</v>
      </c>
      <c r="AB1879" s="1">
        <v>0</v>
      </c>
      <c r="AC1879" s="1" t="s">
        <v>50</v>
      </c>
      <c r="AD1879" s="1">
        <v>79</v>
      </c>
      <c r="AE1879">
        <v>2.7665500000000001</v>
      </c>
      <c r="AF1879" s="1">
        <v>26.96285</v>
      </c>
      <c r="AG1879" s="1" t="s">
        <v>50</v>
      </c>
      <c r="AH1879" s="1">
        <v>22</v>
      </c>
      <c r="AI1879">
        <v>276.54451999999998</v>
      </c>
      <c r="AJ1879" s="1">
        <v>1.24335</v>
      </c>
      <c r="AK1879">
        <v>5.0000000000000001E-4</v>
      </c>
    </row>
    <row r="1880" spans="1:37" x14ac:dyDescent="0.25">
      <c r="A1880" t="s">
        <v>600</v>
      </c>
      <c r="B1880">
        <v>1008287</v>
      </c>
      <c r="C1880">
        <v>2015</v>
      </c>
      <c r="D1880" t="s">
        <v>43</v>
      </c>
      <c r="E1880" t="s">
        <v>44</v>
      </c>
      <c r="F1880" t="s">
        <v>45</v>
      </c>
      <c r="G1880" s="1" t="s">
        <v>1105</v>
      </c>
      <c r="I1880" s="1" t="s">
        <v>62</v>
      </c>
      <c r="K1880" t="s">
        <v>49</v>
      </c>
      <c r="L1880" s="1">
        <v>4491.5200000000004</v>
      </c>
      <c r="M1880">
        <v>70</v>
      </c>
      <c r="N1880">
        <v>60</v>
      </c>
      <c r="O1880">
        <v>42.67</v>
      </c>
      <c r="P1880">
        <v>4.6699999999999997E-3</v>
      </c>
      <c r="Q1880">
        <v>4.6699999999999997E-3</v>
      </c>
      <c r="R1880">
        <v>0.13477</v>
      </c>
      <c r="S1880">
        <v>0.13477</v>
      </c>
      <c r="T1880" s="1">
        <v>1</v>
      </c>
      <c r="U1880" s="1">
        <v>11</v>
      </c>
      <c r="V1880" s="1">
        <v>11</v>
      </c>
      <c r="W1880" s="1" t="s">
        <v>49</v>
      </c>
      <c r="AC1880" s="1" t="s">
        <v>50</v>
      </c>
      <c r="AD1880" s="1">
        <v>11</v>
      </c>
      <c r="AE1880">
        <v>6.8750000000000006E-2</v>
      </c>
      <c r="AF1880" s="1">
        <v>0.72460999999999998</v>
      </c>
      <c r="AG1880" s="1" t="s">
        <v>49</v>
      </c>
    </row>
    <row r="1881" spans="1:37" x14ac:dyDescent="0.25">
      <c r="A1881" t="s">
        <v>561</v>
      </c>
      <c r="B1881">
        <v>1012024</v>
      </c>
      <c r="C1881">
        <v>2015</v>
      </c>
      <c r="D1881" t="s">
        <v>43</v>
      </c>
      <c r="E1881" t="s">
        <v>44</v>
      </c>
      <c r="F1881" t="s">
        <v>45</v>
      </c>
      <c r="G1881" s="1" t="s">
        <v>1105</v>
      </c>
      <c r="I1881" s="1" t="s">
        <v>47</v>
      </c>
      <c r="J1881" t="s">
        <v>555</v>
      </c>
      <c r="K1881" t="s">
        <v>49</v>
      </c>
      <c r="L1881" s="1">
        <v>415415.93660389999</v>
      </c>
      <c r="M1881">
        <v>80</v>
      </c>
      <c r="N1881">
        <v>35</v>
      </c>
      <c r="O1881">
        <v>45.9130137</v>
      </c>
      <c r="P1881">
        <v>6.3683000000000003E-3</v>
      </c>
      <c r="Q1881">
        <v>6.3683000000000003E-3</v>
      </c>
      <c r="R1881">
        <v>0.84115329999999999</v>
      </c>
      <c r="S1881">
        <v>0.84115329999999999</v>
      </c>
      <c r="T1881" s="1">
        <v>40</v>
      </c>
      <c r="U1881" s="1">
        <v>80</v>
      </c>
      <c r="V1881" s="1">
        <v>0</v>
      </c>
      <c r="W1881" s="1" t="s">
        <v>49</v>
      </c>
      <c r="AC1881" s="1" t="s">
        <v>50</v>
      </c>
      <c r="AD1881" s="1">
        <v>80</v>
      </c>
      <c r="AE1881">
        <v>3.0053885</v>
      </c>
      <c r="AF1881" s="1">
        <v>93.740050800000006</v>
      </c>
      <c r="AG1881" s="1" t="s">
        <v>49</v>
      </c>
    </row>
    <row r="1882" spans="1:37" x14ac:dyDescent="0.25">
      <c r="A1882" t="s">
        <v>1006</v>
      </c>
      <c r="B1882">
        <v>1008558</v>
      </c>
      <c r="C1882">
        <v>2015</v>
      </c>
      <c r="D1882" t="s">
        <v>43</v>
      </c>
      <c r="E1882" t="s">
        <v>44</v>
      </c>
      <c r="F1882" t="s">
        <v>45</v>
      </c>
      <c r="G1882" s="1" t="s">
        <v>1105</v>
      </c>
      <c r="I1882" s="1" t="s">
        <v>47</v>
      </c>
      <c r="J1882" t="s">
        <v>72</v>
      </c>
      <c r="K1882" t="s">
        <v>49</v>
      </c>
      <c r="L1882" s="1">
        <v>7279</v>
      </c>
      <c r="M1882">
        <v>85</v>
      </c>
      <c r="N1882">
        <v>71.599999999999994</v>
      </c>
      <c r="O1882">
        <v>61</v>
      </c>
      <c r="P1882">
        <v>6.4999999999999997E-3</v>
      </c>
      <c r="Q1882">
        <v>6.4999999999999997E-3</v>
      </c>
      <c r="R1882">
        <v>0.47860000000000003</v>
      </c>
      <c r="S1882">
        <v>0.47860000000000003</v>
      </c>
      <c r="T1882" s="1">
        <v>2</v>
      </c>
      <c r="U1882" s="1">
        <v>4</v>
      </c>
      <c r="V1882" s="1">
        <v>0</v>
      </c>
      <c r="W1882" s="1" t="s">
        <v>49</v>
      </c>
      <c r="AC1882" s="1" t="s">
        <v>50</v>
      </c>
      <c r="AD1882" s="1">
        <v>2</v>
      </c>
      <c r="AE1882">
        <v>5.6000000000000001E-2</v>
      </c>
      <c r="AF1882" s="1">
        <v>1.51</v>
      </c>
      <c r="AG1882" s="1" t="s">
        <v>50</v>
      </c>
      <c r="AH1882" s="1">
        <v>2</v>
      </c>
      <c r="AI1882">
        <v>16.5</v>
      </c>
      <c r="AJ1882" s="1">
        <v>3.1E-2</v>
      </c>
      <c r="AK1882">
        <v>3.0000000000000001E-5</v>
      </c>
    </row>
    <row r="1883" spans="1:37" x14ac:dyDescent="0.25">
      <c r="A1883" t="s">
        <v>686</v>
      </c>
      <c r="B1883">
        <v>1008980</v>
      </c>
      <c r="C1883">
        <v>2015</v>
      </c>
      <c r="D1883" t="s">
        <v>43</v>
      </c>
      <c r="E1883" t="s">
        <v>44</v>
      </c>
      <c r="F1883" t="s">
        <v>45</v>
      </c>
      <c r="G1883" s="1" t="s">
        <v>1106</v>
      </c>
      <c r="I1883" s="1" t="s">
        <v>47</v>
      </c>
      <c r="J1883" t="s">
        <v>86</v>
      </c>
      <c r="K1883" t="s">
        <v>49</v>
      </c>
      <c r="L1883" s="1">
        <v>61269.63</v>
      </c>
      <c r="M1883">
        <v>71</v>
      </c>
      <c r="N1883">
        <v>22.4</v>
      </c>
      <c r="O1883">
        <v>36.51</v>
      </c>
      <c r="P1883">
        <v>5.0000000000000001E-3</v>
      </c>
      <c r="Q1883">
        <v>5.0000000000000001E-3</v>
      </c>
      <c r="R1883">
        <v>0.155</v>
      </c>
      <c r="S1883">
        <v>0.20799999999999999</v>
      </c>
      <c r="T1883" s="1">
        <v>3</v>
      </c>
      <c r="U1883" s="1">
        <v>13</v>
      </c>
      <c r="V1883" s="1">
        <v>0</v>
      </c>
      <c r="W1883" s="1" t="s">
        <v>49</v>
      </c>
      <c r="X1883" s="1">
        <v>0</v>
      </c>
      <c r="AA1883">
        <v>0</v>
      </c>
      <c r="AB1883" s="1">
        <v>0</v>
      </c>
      <c r="AC1883" s="1" t="s">
        <v>49</v>
      </c>
      <c r="AD1883" s="1">
        <v>0</v>
      </c>
      <c r="AE1883">
        <v>0</v>
      </c>
      <c r="AF1883" s="1">
        <v>0</v>
      </c>
      <c r="AG1883" s="1" t="s">
        <v>50</v>
      </c>
      <c r="AH1883" s="1">
        <v>13</v>
      </c>
      <c r="AI1883">
        <v>136</v>
      </c>
      <c r="AJ1883" s="1">
        <v>0.1</v>
      </c>
      <c r="AK1883">
        <v>0</v>
      </c>
    </row>
    <row r="1884" spans="1:37" x14ac:dyDescent="0.25">
      <c r="A1884" t="s">
        <v>686</v>
      </c>
      <c r="B1884">
        <v>1008980</v>
      </c>
      <c r="C1884">
        <v>2015</v>
      </c>
      <c r="D1884" t="s">
        <v>43</v>
      </c>
      <c r="E1884" t="s">
        <v>44</v>
      </c>
      <c r="F1884" t="s">
        <v>45</v>
      </c>
      <c r="G1884" s="1" t="s">
        <v>1107</v>
      </c>
      <c r="I1884" s="1" t="s">
        <v>47</v>
      </c>
      <c r="J1884" t="s">
        <v>86</v>
      </c>
      <c r="K1884" t="s">
        <v>49</v>
      </c>
      <c r="L1884" s="1">
        <v>43886.34</v>
      </c>
      <c r="M1884">
        <v>60</v>
      </c>
      <c r="N1884">
        <v>5.67</v>
      </c>
      <c r="O1884">
        <v>41</v>
      </c>
      <c r="P1884">
        <v>5.0000000000000001E-3</v>
      </c>
      <c r="Q1884">
        <v>5.0000000000000001E-3</v>
      </c>
      <c r="R1884">
        <v>0.188</v>
      </c>
      <c r="S1884">
        <v>0.192</v>
      </c>
      <c r="T1884" s="1">
        <v>3</v>
      </c>
      <c r="U1884" s="1">
        <v>12</v>
      </c>
      <c r="V1884" s="1">
        <v>0</v>
      </c>
      <c r="W1884" s="1" t="s">
        <v>49</v>
      </c>
      <c r="X1884" s="1">
        <v>0</v>
      </c>
      <c r="AA1884">
        <v>0</v>
      </c>
      <c r="AB1884" s="1">
        <v>0</v>
      </c>
      <c r="AC1884" s="1" t="s">
        <v>49</v>
      </c>
      <c r="AD1884" s="1">
        <v>0</v>
      </c>
      <c r="AE1884">
        <v>0</v>
      </c>
      <c r="AF1884" s="1">
        <v>0</v>
      </c>
      <c r="AG1884" s="1" t="s">
        <v>50</v>
      </c>
      <c r="AH1884" s="1">
        <v>12</v>
      </c>
      <c r="AI1884">
        <v>27.3</v>
      </c>
      <c r="AJ1884" s="1">
        <v>0</v>
      </c>
      <c r="AK1884">
        <v>0</v>
      </c>
    </row>
    <row r="1885" spans="1:37" x14ac:dyDescent="0.25">
      <c r="A1885" t="s">
        <v>796</v>
      </c>
      <c r="B1885">
        <v>1009390</v>
      </c>
      <c r="C1885">
        <v>2015</v>
      </c>
      <c r="D1885" t="s">
        <v>43</v>
      </c>
      <c r="E1885" t="s">
        <v>44</v>
      </c>
      <c r="F1885" t="s">
        <v>45</v>
      </c>
      <c r="G1885" s="1" t="s">
        <v>1108</v>
      </c>
      <c r="I1885" s="1" t="s">
        <v>62</v>
      </c>
      <c r="K1885" t="s">
        <v>49</v>
      </c>
      <c r="L1885" s="1">
        <v>3740.9580000000001</v>
      </c>
      <c r="M1885">
        <v>74.5</v>
      </c>
      <c r="N1885">
        <v>48</v>
      </c>
      <c r="O1885">
        <v>0</v>
      </c>
      <c r="P1885">
        <v>9.5200000000000007E-3</v>
      </c>
      <c r="Q1885">
        <v>9.5200000000000007E-3</v>
      </c>
      <c r="R1885">
        <v>0.44264999999999999</v>
      </c>
      <c r="S1885">
        <v>0.44264999999999999</v>
      </c>
      <c r="T1885" s="1">
        <v>3</v>
      </c>
      <c r="U1885" s="1">
        <v>1</v>
      </c>
      <c r="V1885" s="1">
        <v>0</v>
      </c>
      <c r="W1885" s="1" t="s">
        <v>50</v>
      </c>
      <c r="X1885" s="1">
        <v>1</v>
      </c>
      <c r="Y1885">
        <v>3.4670000000000002E-4</v>
      </c>
      <c r="Z1885">
        <v>5.8840999999999997E-3</v>
      </c>
      <c r="AA1885">
        <v>0</v>
      </c>
      <c r="AB1885" s="1">
        <v>0</v>
      </c>
      <c r="AC1885" s="1" t="s">
        <v>49</v>
      </c>
      <c r="AG1885" s="1" t="s">
        <v>49</v>
      </c>
    </row>
    <row r="1886" spans="1:37" x14ac:dyDescent="0.25">
      <c r="A1886" t="s">
        <v>536</v>
      </c>
      <c r="B1886">
        <v>1009282</v>
      </c>
      <c r="C1886">
        <v>2015</v>
      </c>
      <c r="D1886" t="s">
        <v>43</v>
      </c>
      <c r="E1886" t="s">
        <v>44</v>
      </c>
      <c r="F1886" t="s">
        <v>45</v>
      </c>
      <c r="G1886" s="1" t="s">
        <v>1109</v>
      </c>
      <c r="I1886" s="1" t="s">
        <v>47</v>
      </c>
      <c r="J1886" t="s">
        <v>86</v>
      </c>
      <c r="K1886" t="s">
        <v>49</v>
      </c>
      <c r="L1886" s="1">
        <v>128748.848</v>
      </c>
      <c r="M1886">
        <v>73</v>
      </c>
      <c r="N1886">
        <v>115</v>
      </c>
      <c r="O1886">
        <v>54</v>
      </c>
      <c r="P1886">
        <v>1.2689300000000001E-2</v>
      </c>
      <c r="Q1886">
        <v>1.2689300000000001E-2</v>
      </c>
      <c r="R1886">
        <v>0.61607710000000004</v>
      </c>
      <c r="S1886">
        <v>0.61607710000000004</v>
      </c>
      <c r="T1886" s="1">
        <v>32</v>
      </c>
      <c r="U1886" s="1">
        <v>19</v>
      </c>
      <c r="V1886" s="1">
        <v>11</v>
      </c>
      <c r="W1886" s="1" t="s">
        <v>49</v>
      </c>
      <c r="AC1886" s="1" t="s">
        <v>50</v>
      </c>
      <c r="AD1886" s="1">
        <v>2</v>
      </c>
      <c r="AE1886">
        <v>0.28988999999999998</v>
      </c>
      <c r="AF1886" s="1">
        <v>5.1374000000000004</v>
      </c>
      <c r="AG1886" s="1" t="s">
        <v>50</v>
      </c>
      <c r="AH1886" s="1">
        <v>17</v>
      </c>
      <c r="AI1886">
        <v>287.49214999999998</v>
      </c>
      <c r="AJ1886" s="1">
        <v>0.79449999999999998</v>
      </c>
      <c r="AK1886">
        <v>4.2999999999999999E-4</v>
      </c>
    </row>
    <row r="1887" spans="1:37" x14ac:dyDescent="0.25">
      <c r="A1887" t="s">
        <v>1110</v>
      </c>
      <c r="B1887">
        <v>1008354</v>
      </c>
      <c r="C1887">
        <v>2015</v>
      </c>
      <c r="D1887" t="s">
        <v>43</v>
      </c>
      <c r="E1887" t="s">
        <v>44</v>
      </c>
      <c r="F1887" t="s">
        <v>45</v>
      </c>
      <c r="G1887" s="1" t="s">
        <v>1109</v>
      </c>
      <c r="I1887" s="1" t="s">
        <v>47</v>
      </c>
      <c r="J1887" t="s">
        <v>86</v>
      </c>
      <c r="K1887" t="s">
        <v>49</v>
      </c>
      <c r="L1887" s="1">
        <v>17395.75</v>
      </c>
      <c r="M1887">
        <v>60.91</v>
      </c>
      <c r="N1887">
        <v>115.45</v>
      </c>
      <c r="O1887">
        <v>53.73</v>
      </c>
      <c r="P1887">
        <v>5.0000000000000001E-3</v>
      </c>
      <c r="Q1887">
        <v>5.0000000000000001E-3</v>
      </c>
      <c r="R1887">
        <v>0.184</v>
      </c>
      <c r="S1887">
        <v>0.251</v>
      </c>
      <c r="T1887" s="1">
        <v>22</v>
      </c>
      <c r="U1887" s="1">
        <v>8</v>
      </c>
      <c r="V1887" s="1">
        <v>0</v>
      </c>
      <c r="W1887" s="1" t="s">
        <v>49</v>
      </c>
      <c r="X1887" s="1">
        <v>0</v>
      </c>
      <c r="AA1887">
        <v>0</v>
      </c>
      <c r="AB1887" s="1">
        <v>0</v>
      </c>
      <c r="AC1887" s="1" t="s">
        <v>49</v>
      </c>
      <c r="AD1887" s="1">
        <v>0</v>
      </c>
      <c r="AE1887">
        <v>0</v>
      </c>
      <c r="AF1887" s="1">
        <v>0</v>
      </c>
      <c r="AG1887" s="1" t="s">
        <v>50</v>
      </c>
      <c r="AH1887" s="1">
        <v>8</v>
      </c>
      <c r="AI1887">
        <v>30.9</v>
      </c>
      <c r="AJ1887" s="1">
        <v>0</v>
      </c>
      <c r="AK1887">
        <v>0</v>
      </c>
    </row>
    <row r="1888" spans="1:37" x14ac:dyDescent="0.25">
      <c r="A1888" t="s">
        <v>542</v>
      </c>
      <c r="B1888">
        <v>1012013</v>
      </c>
      <c r="C1888">
        <v>2015</v>
      </c>
      <c r="D1888" t="s">
        <v>43</v>
      </c>
      <c r="E1888" t="s">
        <v>44</v>
      </c>
      <c r="F1888" t="s">
        <v>45</v>
      </c>
      <c r="G1888" s="1" t="s">
        <v>1109</v>
      </c>
      <c r="I1888" s="1" t="s">
        <v>47</v>
      </c>
      <c r="J1888" t="s">
        <v>543</v>
      </c>
      <c r="K1888" t="s">
        <v>49</v>
      </c>
      <c r="L1888" s="1">
        <v>3770</v>
      </c>
      <c r="M1888">
        <v>61.6</v>
      </c>
      <c r="N1888">
        <v>310.39999999999998</v>
      </c>
      <c r="O1888">
        <v>50.5</v>
      </c>
      <c r="P1888">
        <v>0</v>
      </c>
      <c r="Q1888">
        <v>0.02</v>
      </c>
      <c r="R1888">
        <v>0</v>
      </c>
      <c r="S1888">
        <v>0.75</v>
      </c>
      <c r="T1888" s="1">
        <v>1</v>
      </c>
      <c r="U1888" s="1">
        <v>1</v>
      </c>
      <c r="V1888" s="1">
        <v>0</v>
      </c>
      <c r="W1888" s="1" t="s">
        <v>49</v>
      </c>
      <c r="AC1888" s="1" t="s">
        <v>50</v>
      </c>
      <c r="AD1888" s="1">
        <v>1</v>
      </c>
      <c r="AE1888">
        <v>1.86</v>
      </c>
      <c r="AF1888" s="1">
        <v>1.44</v>
      </c>
      <c r="AG1888" s="1" t="s">
        <v>50</v>
      </c>
      <c r="AH1888" s="1">
        <v>1</v>
      </c>
      <c r="AI1888">
        <v>10.31</v>
      </c>
      <c r="AJ1888" s="1">
        <v>0.02</v>
      </c>
      <c r="AK1888">
        <v>1.8099999999999999E-5</v>
      </c>
    </row>
    <row r="1889" spans="1:37" x14ac:dyDescent="0.25">
      <c r="A1889" t="s">
        <v>1111</v>
      </c>
      <c r="B1889">
        <v>1009165</v>
      </c>
      <c r="C1889">
        <v>2015</v>
      </c>
      <c r="D1889" t="s">
        <v>43</v>
      </c>
      <c r="E1889" t="s">
        <v>44</v>
      </c>
      <c r="F1889" t="s">
        <v>45</v>
      </c>
      <c r="G1889" s="1" t="s">
        <v>1109</v>
      </c>
      <c r="I1889" s="1" t="s">
        <v>62</v>
      </c>
      <c r="K1889" t="s">
        <v>49</v>
      </c>
      <c r="L1889" s="1">
        <v>413008.68</v>
      </c>
      <c r="M1889">
        <v>76.900000000000006</v>
      </c>
      <c r="N1889">
        <v>127.8</v>
      </c>
      <c r="O1889">
        <v>51.7</v>
      </c>
      <c r="P1889">
        <v>1.242E-2</v>
      </c>
      <c r="Q1889">
        <v>1.7704000000000001E-2</v>
      </c>
      <c r="R1889">
        <v>0.49999199999999999</v>
      </c>
      <c r="S1889">
        <v>0.64280700000000002</v>
      </c>
      <c r="T1889" s="1">
        <v>47</v>
      </c>
      <c r="U1889" s="1">
        <v>187</v>
      </c>
      <c r="V1889" s="1">
        <v>0</v>
      </c>
      <c r="W1889" s="1" t="s">
        <v>49</v>
      </c>
      <c r="X1889" s="1">
        <v>0</v>
      </c>
      <c r="Y1889">
        <v>0</v>
      </c>
      <c r="Z1889">
        <v>0</v>
      </c>
      <c r="AA1889">
        <v>0</v>
      </c>
      <c r="AB1889" s="1">
        <v>0</v>
      </c>
      <c r="AC1889" s="1" t="s">
        <v>50</v>
      </c>
      <c r="AD1889" s="1">
        <v>15</v>
      </c>
      <c r="AE1889">
        <v>1.3</v>
      </c>
      <c r="AF1889" s="1">
        <v>24.73</v>
      </c>
      <c r="AG1889" s="1" t="s">
        <v>50</v>
      </c>
      <c r="AH1889" s="1">
        <v>172</v>
      </c>
      <c r="AI1889">
        <v>2305.1</v>
      </c>
      <c r="AJ1889" s="1">
        <v>6.17</v>
      </c>
      <c r="AK1889">
        <v>0</v>
      </c>
    </row>
    <row r="1890" spans="1:37" x14ac:dyDescent="0.25">
      <c r="A1890" t="s">
        <v>1112</v>
      </c>
      <c r="B1890">
        <v>1008408</v>
      </c>
      <c r="C1890">
        <v>2015</v>
      </c>
      <c r="D1890" t="s">
        <v>43</v>
      </c>
      <c r="E1890" t="s">
        <v>44</v>
      </c>
      <c r="F1890" t="s">
        <v>45</v>
      </c>
      <c r="G1890" s="1" t="s">
        <v>1113</v>
      </c>
      <c r="I1890" s="1" t="s">
        <v>47</v>
      </c>
      <c r="J1890" t="s">
        <v>72</v>
      </c>
      <c r="K1890" t="s">
        <v>49</v>
      </c>
      <c r="L1890" s="1">
        <v>7053</v>
      </c>
      <c r="M1890">
        <v>71</v>
      </c>
      <c r="N1890">
        <v>44</v>
      </c>
      <c r="O1890">
        <v>40.700000000000003</v>
      </c>
      <c r="P1890">
        <v>4.1920000000000004E-3</v>
      </c>
      <c r="Q1890">
        <v>4.1920000000000004E-3</v>
      </c>
      <c r="R1890">
        <v>0.28884300000000002</v>
      </c>
      <c r="S1890">
        <v>0.28884300000000002</v>
      </c>
      <c r="T1890" s="1">
        <v>1</v>
      </c>
      <c r="U1890" s="1">
        <v>6</v>
      </c>
      <c r="V1890" s="1">
        <v>0</v>
      </c>
      <c r="W1890" s="1" t="s">
        <v>50</v>
      </c>
      <c r="X1890" s="1">
        <v>6</v>
      </c>
      <c r="Y1890">
        <v>0</v>
      </c>
      <c r="Z1890">
        <v>0.77</v>
      </c>
      <c r="AA1890">
        <v>0</v>
      </c>
      <c r="AB1890" s="1">
        <v>0.04</v>
      </c>
      <c r="AC1890" s="1" t="s">
        <v>49</v>
      </c>
      <c r="AG1890" s="1" t="s">
        <v>49</v>
      </c>
    </row>
    <row r="1891" spans="1:37" x14ac:dyDescent="0.25">
      <c r="A1891" t="s">
        <v>1114</v>
      </c>
      <c r="B1891">
        <v>1008216</v>
      </c>
      <c r="C1891">
        <v>2015</v>
      </c>
      <c r="D1891" t="s">
        <v>43</v>
      </c>
      <c r="E1891" t="s">
        <v>44</v>
      </c>
      <c r="F1891" t="s">
        <v>45</v>
      </c>
      <c r="G1891" s="1" t="s">
        <v>1113</v>
      </c>
      <c r="I1891" s="1" t="s">
        <v>47</v>
      </c>
      <c r="J1891" t="s">
        <v>272</v>
      </c>
      <c r="K1891" t="s">
        <v>49</v>
      </c>
      <c r="L1891" s="1">
        <v>42200.43</v>
      </c>
      <c r="M1891">
        <v>119.3</v>
      </c>
      <c r="N1891">
        <v>114.6</v>
      </c>
      <c r="O1891">
        <v>43.3</v>
      </c>
      <c r="P1891">
        <v>2.4799999999999999E-2</v>
      </c>
      <c r="Q1891">
        <v>2.4799999999999999E-2</v>
      </c>
      <c r="R1891">
        <v>4.1500000000000002E-2</v>
      </c>
      <c r="S1891">
        <v>4.1500000000000002E-2</v>
      </c>
      <c r="T1891" s="1">
        <v>5</v>
      </c>
      <c r="U1891" s="1">
        <v>4</v>
      </c>
      <c r="V1891" s="1">
        <v>0</v>
      </c>
      <c r="W1891" s="1" t="s">
        <v>49</v>
      </c>
      <c r="AC1891" s="1" t="s">
        <v>50</v>
      </c>
      <c r="AD1891" s="1">
        <v>1</v>
      </c>
      <c r="AE1891">
        <v>0.3</v>
      </c>
      <c r="AF1891" s="1">
        <v>0</v>
      </c>
      <c r="AG1891" s="1" t="s">
        <v>50</v>
      </c>
      <c r="AH1891" s="1">
        <v>3</v>
      </c>
      <c r="AI1891">
        <v>21.2</v>
      </c>
      <c r="AJ1891" s="1">
        <v>0.2</v>
      </c>
      <c r="AK1891">
        <v>0</v>
      </c>
    </row>
    <row r="1892" spans="1:37" x14ac:dyDescent="0.25">
      <c r="A1892" t="s">
        <v>1115</v>
      </c>
      <c r="B1892">
        <v>1007484</v>
      </c>
      <c r="C1892">
        <v>2015</v>
      </c>
      <c r="D1892" t="s">
        <v>43</v>
      </c>
      <c r="E1892" t="s">
        <v>44</v>
      </c>
      <c r="F1892" t="s">
        <v>45</v>
      </c>
      <c r="G1892" s="1" t="s">
        <v>1113</v>
      </c>
      <c r="I1892" s="1" t="s">
        <v>47</v>
      </c>
      <c r="J1892" t="s">
        <v>646</v>
      </c>
      <c r="K1892" t="s">
        <v>49</v>
      </c>
      <c r="L1892" s="1">
        <v>9062.83</v>
      </c>
      <c r="M1892">
        <v>43.825000000000003</v>
      </c>
      <c r="N1892">
        <v>64.8</v>
      </c>
      <c r="O1892">
        <v>69.784999999999997</v>
      </c>
      <c r="P1892">
        <v>0</v>
      </c>
      <c r="Q1892">
        <v>3.7500000000000001E-4</v>
      </c>
      <c r="R1892">
        <v>6.9249999999999997E-3</v>
      </c>
      <c r="S1892">
        <v>1.6882999999999999E-2</v>
      </c>
      <c r="T1892" s="1">
        <v>2</v>
      </c>
      <c r="U1892" s="1">
        <v>3</v>
      </c>
      <c r="V1892" s="1">
        <v>0</v>
      </c>
      <c r="W1892" s="1" t="s">
        <v>49</v>
      </c>
      <c r="AC1892" s="1" t="s">
        <v>50</v>
      </c>
      <c r="AD1892" s="1">
        <v>3</v>
      </c>
      <c r="AE1892">
        <v>6.6E-3</v>
      </c>
      <c r="AF1892" s="1">
        <v>0.15690000000000001</v>
      </c>
      <c r="AG1892" s="1" t="s">
        <v>49</v>
      </c>
    </row>
    <row r="1893" spans="1:37" x14ac:dyDescent="0.25">
      <c r="A1893" t="s">
        <v>1116</v>
      </c>
      <c r="B1893">
        <v>1008982</v>
      </c>
      <c r="C1893">
        <v>2015</v>
      </c>
      <c r="D1893" t="s">
        <v>43</v>
      </c>
      <c r="E1893" t="s">
        <v>44</v>
      </c>
      <c r="F1893" t="s">
        <v>45</v>
      </c>
      <c r="G1893" s="1" t="s">
        <v>1113</v>
      </c>
      <c r="I1893" s="1" t="s">
        <v>47</v>
      </c>
      <c r="J1893" t="s">
        <v>48</v>
      </c>
      <c r="K1893" t="s">
        <v>49</v>
      </c>
      <c r="L1893" s="1">
        <v>6034187.9790000003</v>
      </c>
      <c r="M1893">
        <v>148</v>
      </c>
      <c r="N1893">
        <v>191</v>
      </c>
      <c r="O1893">
        <v>41</v>
      </c>
      <c r="P1893">
        <v>0</v>
      </c>
      <c r="Q1893">
        <v>0</v>
      </c>
      <c r="R1893">
        <v>0.23699999999999999</v>
      </c>
      <c r="S1893">
        <v>0.247</v>
      </c>
      <c r="T1893" s="1">
        <v>205</v>
      </c>
      <c r="U1893" s="1">
        <v>460</v>
      </c>
      <c r="V1893" s="1">
        <v>0</v>
      </c>
      <c r="W1893" s="1" t="s">
        <v>50</v>
      </c>
      <c r="X1893" s="1">
        <v>460</v>
      </c>
      <c r="Y1893">
        <v>1914.31</v>
      </c>
      <c r="Z1893">
        <v>698.78</v>
      </c>
      <c r="AA1893">
        <v>0</v>
      </c>
      <c r="AB1893" s="1">
        <v>0</v>
      </c>
      <c r="AC1893" s="1" t="s">
        <v>50</v>
      </c>
      <c r="AD1893" s="1">
        <v>460</v>
      </c>
      <c r="AE1893">
        <v>0</v>
      </c>
      <c r="AF1893" s="1">
        <v>0</v>
      </c>
      <c r="AG1893" s="1" t="s">
        <v>49</v>
      </c>
    </row>
    <row r="1894" spans="1:37" x14ac:dyDescent="0.25">
      <c r="A1894" t="s">
        <v>1112</v>
      </c>
      <c r="B1894">
        <v>1008408</v>
      </c>
      <c r="C1894">
        <v>2015</v>
      </c>
      <c r="D1894" t="s">
        <v>43</v>
      </c>
      <c r="E1894" t="s">
        <v>44</v>
      </c>
      <c r="F1894" t="s">
        <v>45</v>
      </c>
      <c r="G1894" s="1" t="s">
        <v>1117</v>
      </c>
      <c r="I1894" s="1" t="s">
        <v>47</v>
      </c>
      <c r="J1894" t="s">
        <v>72</v>
      </c>
      <c r="K1894" t="s">
        <v>49</v>
      </c>
      <c r="L1894" s="1">
        <v>19450</v>
      </c>
      <c r="M1894">
        <v>71</v>
      </c>
      <c r="N1894">
        <v>44</v>
      </c>
      <c r="O1894">
        <v>38.9</v>
      </c>
      <c r="P1894">
        <v>5.0000000000000001E-3</v>
      </c>
      <c r="Q1894">
        <v>5.0000000000000001E-3</v>
      </c>
      <c r="R1894">
        <v>0.378</v>
      </c>
      <c r="S1894">
        <v>0.40300000000000002</v>
      </c>
      <c r="T1894" s="1">
        <v>3</v>
      </c>
      <c r="U1894" s="1">
        <v>18</v>
      </c>
      <c r="V1894" s="1">
        <v>0</v>
      </c>
      <c r="W1894" s="1" t="s">
        <v>50</v>
      </c>
      <c r="X1894" s="1">
        <v>18</v>
      </c>
      <c r="Y1894">
        <v>0.1</v>
      </c>
      <c r="Z1894">
        <v>2.06</v>
      </c>
      <c r="AA1894">
        <v>0</v>
      </c>
      <c r="AB1894" s="1">
        <v>0.11</v>
      </c>
      <c r="AC1894" s="1" t="s">
        <v>49</v>
      </c>
      <c r="AG1894" s="1" t="s">
        <v>49</v>
      </c>
    </row>
    <row r="1895" spans="1:37" x14ac:dyDescent="0.25">
      <c r="A1895" t="s">
        <v>1114</v>
      </c>
      <c r="B1895">
        <v>1008216</v>
      </c>
      <c r="C1895">
        <v>2015</v>
      </c>
      <c r="D1895" t="s">
        <v>43</v>
      </c>
      <c r="E1895" t="s">
        <v>44</v>
      </c>
      <c r="F1895" t="s">
        <v>45</v>
      </c>
      <c r="G1895" s="1" t="s">
        <v>1117</v>
      </c>
      <c r="I1895" s="1" t="s">
        <v>47</v>
      </c>
      <c r="J1895" t="s">
        <v>272</v>
      </c>
      <c r="K1895" t="s">
        <v>49</v>
      </c>
      <c r="L1895" s="1">
        <v>1468363.29</v>
      </c>
      <c r="M1895">
        <v>89.3</v>
      </c>
      <c r="N1895">
        <v>124</v>
      </c>
      <c r="O1895">
        <v>43.3</v>
      </c>
      <c r="P1895">
        <v>2.4799999999999999E-2</v>
      </c>
      <c r="Q1895">
        <v>2.4799999999999999E-2</v>
      </c>
      <c r="R1895">
        <v>4.1500000000000002E-2</v>
      </c>
      <c r="S1895">
        <v>4.1500000000000002E-2</v>
      </c>
      <c r="T1895" s="1">
        <v>46</v>
      </c>
      <c r="U1895" s="1">
        <v>29</v>
      </c>
      <c r="V1895" s="1">
        <v>0</v>
      </c>
      <c r="W1895" s="1" t="s">
        <v>49</v>
      </c>
      <c r="AC1895" s="1" t="s">
        <v>50</v>
      </c>
      <c r="AD1895" s="1">
        <v>2</v>
      </c>
      <c r="AE1895">
        <v>4.9000000000000004</v>
      </c>
      <c r="AF1895" s="1">
        <v>0.9</v>
      </c>
      <c r="AG1895" s="1" t="s">
        <v>50</v>
      </c>
      <c r="AH1895" s="1">
        <v>27</v>
      </c>
      <c r="AI1895">
        <v>794.5</v>
      </c>
      <c r="AJ1895" s="1">
        <v>17.3</v>
      </c>
      <c r="AK1895">
        <v>0</v>
      </c>
    </row>
    <row r="1896" spans="1:37" x14ac:dyDescent="0.25">
      <c r="A1896" t="s">
        <v>1118</v>
      </c>
      <c r="B1896">
        <v>1008540</v>
      </c>
      <c r="C1896">
        <v>2015</v>
      </c>
      <c r="D1896" t="s">
        <v>43</v>
      </c>
      <c r="E1896" t="s">
        <v>44</v>
      </c>
      <c r="F1896" t="s">
        <v>45</v>
      </c>
      <c r="G1896" s="1" t="s">
        <v>1117</v>
      </c>
      <c r="I1896" s="1" t="s">
        <v>47</v>
      </c>
      <c r="J1896" t="s">
        <v>1119</v>
      </c>
      <c r="K1896" t="s">
        <v>49</v>
      </c>
      <c r="L1896" s="1">
        <v>7062</v>
      </c>
      <c r="M1896">
        <v>125</v>
      </c>
      <c r="N1896">
        <v>100</v>
      </c>
      <c r="O1896">
        <v>42</v>
      </c>
      <c r="P1896">
        <v>0.01</v>
      </c>
      <c r="Q1896">
        <v>0.01</v>
      </c>
      <c r="R1896">
        <v>0.7</v>
      </c>
      <c r="S1896">
        <v>0.7</v>
      </c>
      <c r="T1896" s="1">
        <v>8</v>
      </c>
      <c r="U1896" s="1">
        <v>2</v>
      </c>
      <c r="V1896" s="1">
        <v>2</v>
      </c>
      <c r="W1896" s="1" t="s">
        <v>49</v>
      </c>
      <c r="AC1896" s="1" t="s">
        <v>50</v>
      </c>
      <c r="AD1896" s="1">
        <v>2</v>
      </c>
      <c r="AE1896">
        <v>0.01</v>
      </c>
      <c r="AF1896" s="1">
        <v>0.91</v>
      </c>
      <c r="AG1896" s="1" t="s">
        <v>49</v>
      </c>
    </row>
    <row r="1897" spans="1:37" x14ac:dyDescent="0.25">
      <c r="A1897" t="s">
        <v>1116</v>
      </c>
      <c r="B1897">
        <v>1008982</v>
      </c>
      <c r="C1897">
        <v>2015</v>
      </c>
      <c r="D1897" t="s">
        <v>43</v>
      </c>
      <c r="E1897" t="s">
        <v>44</v>
      </c>
      <c r="F1897" t="s">
        <v>45</v>
      </c>
      <c r="G1897" s="1" t="s">
        <v>1117</v>
      </c>
      <c r="I1897" s="1" t="s">
        <v>47</v>
      </c>
      <c r="J1897" t="s">
        <v>48</v>
      </c>
      <c r="K1897" t="s">
        <v>49</v>
      </c>
      <c r="L1897" s="1">
        <v>6070628.6560000004</v>
      </c>
      <c r="M1897">
        <v>147</v>
      </c>
      <c r="N1897">
        <v>179</v>
      </c>
      <c r="O1897">
        <v>41</v>
      </c>
      <c r="P1897">
        <v>0</v>
      </c>
      <c r="Q1897">
        <v>0</v>
      </c>
      <c r="R1897">
        <v>0.23699999999999999</v>
      </c>
      <c r="S1897">
        <v>0.24</v>
      </c>
      <c r="T1897" s="1">
        <v>178</v>
      </c>
      <c r="U1897" s="1">
        <v>384</v>
      </c>
      <c r="V1897" s="1">
        <v>0</v>
      </c>
      <c r="W1897" s="1" t="s">
        <v>50</v>
      </c>
      <c r="X1897" s="1">
        <v>381</v>
      </c>
      <c r="Y1897">
        <v>2179.83</v>
      </c>
      <c r="Z1897">
        <v>795.65</v>
      </c>
      <c r="AA1897">
        <v>0</v>
      </c>
      <c r="AB1897" s="1">
        <v>0</v>
      </c>
      <c r="AC1897" s="1" t="s">
        <v>50</v>
      </c>
      <c r="AD1897" s="1">
        <v>384</v>
      </c>
      <c r="AE1897">
        <v>0</v>
      </c>
      <c r="AF1897" s="1">
        <v>7.25</v>
      </c>
      <c r="AG1897" s="1" t="s">
        <v>49</v>
      </c>
    </row>
    <row r="1898" spans="1:37" x14ac:dyDescent="0.25">
      <c r="A1898" t="s">
        <v>1112</v>
      </c>
      <c r="B1898">
        <v>1008408</v>
      </c>
      <c r="C1898">
        <v>2015</v>
      </c>
      <c r="D1898" t="s">
        <v>43</v>
      </c>
      <c r="E1898" t="s">
        <v>44</v>
      </c>
      <c r="F1898" t="s">
        <v>45</v>
      </c>
      <c r="G1898" s="1" t="s">
        <v>1120</v>
      </c>
      <c r="I1898" s="1" t="s">
        <v>47</v>
      </c>
      <c r="J1898" t="s">
        <v>72</v>
      </c>
      <c r="K1898" t="s">
        <v>49</v>
      </c>
      <c r="L1898" s="1">
        <v>5039</v>
      </c>
      <c r="M1898">
        <v>71</v>
      </c>
      <c r="N1898">
        <v>44</v>
      </c>
      <c r="O1898">
        <v>35.5</v>
      </c>
      <c r="P1898">
        <v>5.4730000000000004E-3</v>
      </c>
      <c r="Q1898">
        <v>5.4730000000000004E-3</v>
      </c>
      <c r="R1898">
        <v>0.42071999999999998</v>
      </c>
      <c r="S1898">
        <v>0.42071999999999998</v>
      </c>
      <c r="T1898" s="1">
        <v>1</v>
      </c>
      <c r="U1898" s="1">
        <v>6</v>
      </c>
      <c r="V1898" s="1">
        <v>0</v>
      </c>
      <c r="W1898" s="1" t="s">
        <v>50</v>
      </c>
      <c r="X1898" s="1">
        <v>6</v>
      </c>
      <c r="Y1898">
        <v>0</v>
      </c>
      <c r="Z1898">
        <v>0.53</v>
      </c>
      <c r="AA1898">
        <v>0</v>
      </c>
      <c r="AB1898" s="1">
        <v>0.03</v>
      </c>
      <c r="AC1898" s="1" t="s">
        <v>49</v>
      </c>
      <c r="AG1898" s="1" t="s">
        <v>49</v>
      </c>
    </row>
    <row r="1899" spans="1:37" x14ac:dyDescent="0.25">
      <c r="A1899" t="s">
        <v>1114</v>
      </c>
      <c r="B1899">
        <v>1008216</v>
      </c>
      <c r="C1899">
        <v>2015</v>
      </c>
      <c r="D1899" t="s">
        <v>43</v>
      </c>
      <c r="E1899" t="s">
        <v>44</v>
      </c>
      <c r="F1899" t="s">
        <v>45</v>
      </c>
      <c r="G1899" s="1" t="s">
        <v>1120</v>
      </c>
      <c r="I1899" s="1" t="s">
        <v>47</v>
      </c>
      <c r="J1899" t="s">
        <v>272</v>
      </c>
      <c r="K1899" t="s">
        <v>49</v>
      </c>
      <c r="L1899" s="1">
        <v>1338173.1399999999</v>
      </c>
      <c r="M1899">
        <v>99.2</v>
      </c>
      <c r="N1899">
        <v>163.4</v>
      </c>
      <c r="O1899">
        <v>43.3</v>
      </c>
      <c r="P1899">
        <v>2.4799999999999999E-2</v>
      </c>
      <c r="Q1899">
        <v>2.4799999999999999E-2</v>
      </c>
      <c r="R1899">
        <v>4.1500000000000002E-2</v>
      </c>
      <c r="S1899">
        <v>4.1500000000000002E-2</v>
      </c>
      <c r="T1899" s="1">
        <v>42</v>
      </c>
      <c r="U1899" s="1">
        <v>25</v>
      </c>
      <c r="V1899" s="1">
        <v>0</v>
      </c>
      <c r="W1899" s="1" t="s">
        <v>49</v>
      </c>
      <c r="AC1899" s="1" t="s">
        <v>50</v>
      </c>
      <c r="AD1899" s="1">
        <v>1</v>
      </c>
      <c r="AE1899">
        <v>4.8</v>
      </c>
      <c r="AF1899" s="1">
        <v>0.9</v>
      </c>
      <c r="AG1899" s="1" t="s">
        <v>50</v>
      </c>
      <c r="AH1899" s="1">
        <v>24</v>
      </c>
      <c r="AI1899">
        <v>805.9</v>
      </c>
      <c r="AJ1899" s="1">
        <v>12.4</v>
      </c>
      <c r="AK1899">
        <v>0</v>
      </c>
    </row>
    <row r="1900" spans="1:37" x14ac:dyDescent="0.25">
      <c r="A1900" t="s">
        <v>1118</v>
      </c>
      <c r="B1900">
        <v>1008540</v>
      </c>
      <c r="C1900">
        <v>2015</v>
      </c>
      <c r="D1900" t="s">
        <v>43</v>
      </c>
      <c r="E1900" t="s">
        <v>44</v>
      </c>
      <c r="F1900" t="s">
        <v>45</v>
      </c>
      <c r="G1900" s="1" t="s">
        <v>1120</v>
      </c>
      <c r="I1900" s="1" t="s">
        <v>47</v>
      </c>
      <c r="J1900" t="s">
        <v>1119</v>
      </c>
      <c r="K1900" t="s">
        <v>49</v>
      </c>
      <c r="L1900" s="1">
        <v>5191</v>
      </c>
      <c r="M1900">
        <v>125</v>
      </c>
      <c r="N1900">
        <v>100</v>
      </c>
      <c r="O1900">
        <v>42</v>
      </c>
      <c r="P1900">
        <v>0.01</v>
      </c>
      <c r="Q1900">
        <v>0.01</v>
      </c>
      <c r="R1900">
        <v>0.7</v>
      </c>
      <c r="S1900">
        <v>0.7</v>
      </c>
      <c r="T1900" s="1">
        <v>1</v>
      </c>
      <c r="U1900" s="1">
        <v>2</v>
      </c>
      <c r="V1900" s="1">
        <v>0</v>
      </c>
      <c r="W1900" s="1" t="s">
        <v>49</v>
      </c>
      <c r="AC1900" s="1" t="s">
        <v>50</v>
      </c>
      <c r="AD1900" s="1">
        <v>2</v>
      </c>
      <c r="AE1900">
        <v>0.01</v>
      </c>
      <c r="AF1900" s="1">
        <v>0.67</v>
      </c>
      <c r="AG1900" s="1" t="s">
        <v>49</v>
      </c>
    </row>
    <row r="1901" spans="1:37" x14ac:dyDescent="0.25">
      <c r="A1901" t="s">
        <v>1116</v>
      </c>
      <c r="B1901">
        <v>1008982</v>
      </c>
      <c r="C1901">
        <v>2015</v>
      </c>
      <c r="D1901" t="s">
        <v>43</v>
      </c>
      <c r="E1901" t="s">
        <v>44</v>
      </c>
      <c r="F1901" t="s">
        <v>45</v>
      </c>
      <c r="G1901" s="1" t="s">
        <v>1120</v>
      </c>
      <c r="I1901" s="1" t="s">
        <v>47</v>
      </c>
      <c r="J1901" t="s">
        <v>48</v>
      </c>
      <c r="K1901" t="s">
        <v>49</v>
      </c>
      <c r="L1901" s="1">
        <v>934833.81700000004</v>
      </c>
      <c r="M1901">
        <v>141</v>
      </c>
      <c r="N1901">
        <v>173</v>
      </c>
      <c r="O1901">
        <v>40</v>
      </c>
      <c r="P1901">
        <v>0</v>
      </c>
      <c r="Q1901">
        <v>7.0000000000000001E-3</v>
      </c>
      <c r="R1901">
        <v>0.23699999999999999</v>
      </c>
      <c r="S1901">
        <v>0.45400000000000001</v>
      </c>
      <c r="T1901" s="1">
        <v>50</v>
      </c>
      <c r="U1901" s="1">
        <v>160</v>
      </c>
      <c r="V1901" s="1">
        <v>0</v>
      </c>
      <c r="W1901" s="1" t="s">
        <v>50</v>
      </c>
      <c r="X1901" s="1">
        <v>160</v>
      </c>
      <c r="Y1901">
        <v>480.76</v>
      </c>
      <c r="Z1901">
        <v>175.48</v>
      </c>
      <c r="AA1901">
        <v>0</v>
      </c>
      <c r="AB1901" s="1">
        <v>0</v>
      </c>
      <c r="AC1901" s="1" t="s">
        <v>50</v>
      </c>
      <c r="AD1901" s="1">
        <v>160</v>
      </c>
      <c r="AE1901">
        <v>0</v>
      </c>
      <c r="AF1901" s="1">
        <v>0</v>
      </c>
      <c r="AG1901" s="1" t="s">
        <v>49</v>
      </c>
    </row>
    <row r="1902" spans="1:37" x14ac:dyDescent="0.25">
      <c r="A1902" t="s">
        <v>1121</v>
      </c>
      <c r="B1902">
        <v>1009076</v>
      </c>
      <c r="C1902">
        <v>2015</v>
      </c>
      <c r="D1902" t="s">
        <v>43</v>
      </c>
      <c r="E1902" t="s">
        <v>44</v>
      </c>
      <c r="F1902" t="s">
        <v>45</v>
      </c>
      <c r="G1902" s="1" t="s">
        <v>1122</v>
      </c>
      <c r="I1902" s="1" t="s">
        <v>47</v>
      </c>
      <c r="J1902" t="s">
        <v>72</v>
      </c>
      <c r="K1902" t="s">
        <v>49</v>
      </c>
      <c r="L1902" s="1">
        <v>3627.8</v>
      </c>
      <c r="M1902">
        <v>70</v>
      </c>
      <c r="N1902">
        <v>4.0999999999999996</v>
      </c>
      <c r="O1902">
        <v>40.700000000000003</v>
      </c>
      <c r="P1902">
        <v>3.27E-2</v>
      </c>
      <c r="Q1902">
        <v>3.27E-2</v>
      </c>
      <c r="R1902">
        <v>0.12790000000000001</v>
      </c>
      <c r="S1902">
        <v>0.12790000000000001</v>
      </c>
      <c r="T1902" s="1">
        <v>1</v>
      </c>
      <c r="U1902" s="1">
        <v>2</v>
      </c>
      <c r="V1902" s="1">
        <v>2</v>
      </c>
      <c r="W1902" s="1" t="s">
        <v>49</v>
      </c>
      <c r="AC1902" s="1" t="s">
        <v>50</v>
      </c>
      <c r="AD1902" s="1">
        <v>2</v>
      </c>
      <c r="AE1902">
        <v>0.27300000000000002</v>
      </c>
      <c r="AF1902" s="1">
        <v>0.39</v>
      </c>
      <c r="AG1902" s="1" t="s">
        <v>49</v>
      </c>
    </row>
    <row r="1903" spans="1:37" x14ac:dyDescent="0.25">
      <c r="A1903" t="s">
        <v>1121</v>
      </c>
      <c r="B1903">
        <v>1009076</v>
      </c>
      <c r="C1903">
        <v>2015</v>
      </c>
      <c r="D1903" t="s">
        <v>43</v>
      </c>
      <c r="E1903" t="s">
        <v>44</v>
      </c>
      <c r="F1903" t="s">
        <v>45</v>
      </c>
      <c r="G1903" s="1" t="s">
        <v>1123</v>
      </c>
      <c r="I1903" s="1" t="s">
        <v>47</v>
      </c>
      <c r="J1903" t="s">
        <v>72</v>
      </c>
      <c r="K1903" t="s">
        <v>49</v>
      </c>
      <c r="L1903" s="1">
        <v>14629.8</v>
      </c>
      <c r="M1903">
        <v>70</v>
      </c>
      <c r="N1903">
        <v>37.799999999999997</v>
      </c>
      <c r="O1903">
        <v>41</v>
      </c>
      <c r="P1903">
        <v>2.5999999999999999E-3</v>
      </c>
      <c r="Q1903">
        <v>3.27E-2</v>
      </c>
      <c r="R1903">
        <v>0.12790000000000001</v>
      </c>
      <c r="S1903">
        <v>0.20860000000000001</v>
      </c>
      <c r="T1903" s="1">
        <v>3</v>
      </c>
      <c r="U1903" s="1">
        <v>5</v>
      </c>
      <c r="V1903" s="1">
        <v>5</v>
      </c>
      <c r="W1903" s="1" t="s">
        <v>49</v>
      </c>
      <c r="AC1903" s="1" t="s">
        <v>50</v>
      </c>
      <c r="AD1903" s="1">
        <v>5</v>
      </c>
      <c r="AE1903">
        <v>0.89900000000000002</v>
      </c>
      <c r="AF1903" s="1">
        <v>3.0590000000000002</v>
      </c>
      <c r="AG1903" s="1" t="s">
        <v>49</v>
      </c>
    </row>
    <row r="1904" spans="1:37" x14ac:dyDescent="0.25">
      <c r="A1904" t="s">
        <v>1124</v>
      </c>
      <c r="B1904">
        <v>1008299</v>
      </c>
      <c r="C1904">
        <v>2015</v>
      </c>
      <c r="D1904" t="s">
        <v>43</v>
      </c>
      <c r="E1904" t="s">
        <v>44</v>
      </c>
      <c r="F1904" t="s">
        <v>45</v>
      </c>
      <c r="G1904" s="1" t="s">
        <v>1125</v>
      </c>
      <c r="I1904" s="1" t="s">
        <v>47</v>
      </c>
      <c r="J1904" t="s">
        <v>86</v>
      </c>
      <c r="K1904" t="s">
        <v>49</v>
      </c>
      <c r="L1904" s="1">
        <v>12046.41</v>
      </c>
      <c r="M1904">
        <v>115</v>
      </c>
      <c r="N1904">
        <v>17.25</v>
      </c>
      <c r="O1904">
        <v>24</v>
      </c>
      <c r="P1904">
        <v>8.1269999999999995E-2</v>
      </c>
      <c r="Q1904">
        <v>8.3000000000000004E-2</v>
      </c>
      <c r="R1904">
        <v>0.31719999999999998</v>
      </c>
      <c r="S1904">
        <v>0.377</v>
      </c>
      <c r="T1904" s="1">
        <v>7</v>
      </c>
      <c r="U1904" s="1">
        <v>8</v>
      </c>
      <c r="V1904" s="1">
        <v>0</v>
      </c>
      <c r="W1904" s="1" t="s">
        <v>49</v>
      </c>
      <c r="AC1904" s="1" t="s">
        <v>49</v>
      </c>
      <c r="AG1904" s="1" t="s">
        <v>50</v>
      </c>
      <c r="AH1904" s="1">
        <v>8</v>
      </c>
      <c r="AI1904">
        <v>14.802</v>
      </c>
      <c r="AJ1904" s="1">
        <v>1.5100000000000001E-2</v>
      </c>
      <c r="AK1904">
        <v>0</v>
      </c>
    </row>
    <row r="1905" spans="1:37" x14ac:dyDescent="0.25">
      <c r="A1905" t="s">
        <v>1126</v>
      </c>
      <c r="B1905">
        <v>1010320</v>
      </c>
      <c r="C1905">
        <v>2015</v>
      </c>
      <c r="D1905" t="s">
        <v>43</v>
      </c>
      <c r="E1905" t="s">
        <v>44</v>
      </c>
      <c r="F1905" t="s">
        <v>45</v>
      </c>
      <c r="G1905" s="1" t="s">
        <v>1127</v>
      </c>
      <c r="I1905" s="1" t="s">
        <v>47</v>
      </c>
      <c r="J1905" t="s">
        <v>1128</v>
      </c>
      <c r="K1905" t="s">
        <v>49</v>
      </c>
      <c r="L1905" s="1">
        <v>4163.7</v>
      </c>
      <c r="M1905">
        <v>118</v>
      </c>
      <c r="N1905">
        <v>95</v>
      </c>
      <c r="O1905">
        <v>42</v>
      </c>
      <c r="P1905">
        <v>0</v>
      </c>
      <c r="Q1905">
        <v>0</v>
      </c>
      <c r="R1905">
        <v>0.180145</v>
      </c>
      <c r="S1905">
        <v>0.180145</v>
      </c>
      <c r="T1905" s="1">
        <v>3</v>
      </c>
      <c r="U1905" s="1">
        <v>2</v>
      </c>
      <c r="V1905" s="1">
        <v>0</v>
      </c>
      <c r="W1905" s="1" t="s">
        <v>49</v>
      </c>
      <c r="AC1905" s="1" t="s">
        <v>50</v>
      </c>
      <c r="AD1905" s="1">
        <v>2</v>
      </c>
      <c r="AE1905">
        <v>0</v>
      </c>
      <c r="AF1905" s="1">
        <v>0.99</v>
      </c>
      <c r="AG1905" s="1" t="s">
        <v>49</v>
      </c>
    </row>
    <row r="1906" spans="1:37" x14ac:dyDescent="0.25">
      <c r="A1906" t="s">
        <v>1124</v>
      </c>
      <c r="B1906">
        <v>1008299</v>
      </c>
      <c r="C1906">
        <v>2015</v>
      </c>
      <c r="D1906" t="s">
        <v>43</v>
      </c>
      <c r="E1906" t="s">
        <v>44</v>
      </c>
      <c r="F1906" t="s">
        <v>45</v>
      </c>
      <c r="G1906" s="1" t="s">
        <v>1127</v>
      </c>
      <c r="I1906" s="1" t="s">
        <v>47</v>
      </c>
      <c r="J1906" t="s">
        <v>86</v>
      </c>
      <c r="K1906" t="s">
        <v>49</v>
      </c>
      <c r="L1906" s="1">
        <v>35897.5</v>
      </c>
      <c r="M1906">
        <v>86.3</v>
      </c>
      <c r="N1906">
        <v>26.247499999999999</v>
      </c>
      <c r="O1906">
        <v>30.5</v>
      </c>
      <c r="P1906">
        <v>3.2347000000000001E-3</v>
      </c>
      <c r="Q1906">
        <v>8.2971900000000001E-2</v>
      </c>
      <c r="R1906">
        <v>0.37702000000000002</v>
      </c>
      <c r="S1906">
        <v>0.83687</v>
      </c>
      <c r="T1906" s="1">
        <v>8</v>
      </c>
      <c r="U1906" s="1">
        <v>11</v>
      </c>
      <c r="V1906" s="1">
        <v>0</v>
      </c>
      <c r="W1906" s="1" t="s">
        <v>50</v>
      </c>
      <c r="X1906" s="1">
        <v>9</v>
      </c>
      <c r="Y1906">
        <v>4.6500000000000004</v>
      </c>
      <c r="Z1906">
        <v>1.69</v>
      </c>
      <c r="AA1906">
        <v>0.28339999999999999</v>
      </c>
      <c r="AB1906" s="1">
        <v>0.82799999999999996</v>
      </c>
      <c r="AC1906" s="1" t="s">
        <v>49</v>
      </c>
      <c r="AG1906" s="1" t="s">
        <v>50</v>
      </c>
      <c r="AH1906" s="1">
        <v>2</v>
      </c>
      <c r="AI1906">
        <v>0.92925000000000002</v>
      </c>
      <c r="AJ1906" s="1">
        <v>0.23363</v>
      </c>
      <c r="AK1906">
        <v>0</v>
      </c>
    </row>
    <row r="1907" spans="1:37" x14ac:dyDescent="0.25">
      <c r="A1907" t="s">
        <v>1126</v>
      </c>
      <c r="B1907">
        <v>1010320</v>
      </c>
      <c r="C1907">
        <v>2015</v>
      </c>
      <c r="D1907" t="s">
        <v>43</v>
      </c>
      <c r="E1907" t="s">
        <v>44</v>
      </c>
      <c r="F1907" t="s">
        <v>45</v>
      </c>
      <c r="G1907" s="1" t="s">
        <v>1129</v>
      </c>
      <c r="I1907" s="1" t="s">
        <v>47</v>
      </c>
      <c r="J1907" t="s">
        <v>1128</v>
      </c>
      <c r="K1907" t="s">
        <v>49</v>
      </c>
      <c r="L1907" s="1">
        <v>6183</v>
      </c>
      <c r="M1907">
        <v>118</v>
      </c>
      <c r="N1907">
        <v>95</v>
      </c>
      <c r="O1907">
        <v>42</v>
      </c>
      <c r="P1907">
        <v>0</v>
      </c>
      <c r="Q1907">
        <v>0</v>
      </c>
      <c r="R1907">
        <v>0.180145</v>
      </c>
      <c r="S1907">
        <v>0.180145</v>
      </c>
      <c r="T1907" s="1">
        <v>1</v>
      </c>
      <c r="U1907" s="1">
        <v>3</v>
      </c>
      <c r="V1907" s="1">
        <v>0</v>
      </c>
      <c r="W1907" s="1" t="s">
        <v>49</v>
      </c>
      <c r="AC1907" s="1" t="s">
        <v>50</v>
      </c>
      <c r="AD1907" s="1">
        <v>3</v>
      </c>
      <c r="AE1907">
        <v>0</v>
      </c>
      <c r="AF1907" s="1">
        <v>0.99</v>
      </c>
      <c r="AG1907" s="1" t="s">
        <v>49</v>
      </c>
    </row>
    <row r="1908" spans="1:37" x14ac:dyDescent="0.25">
      <c r="A1908" t="s">
        <v>1130</v>
      </c>
      <c r="B1908">
        <v>1011962</v>
      </c>
      <c r="C1908">
        <v>2015</v>
      </c>
      <c r="D1908" t="s">
        <v>43</v>
      </c>
      <c r="E1908" t="s">
        <v>44</v>
      </c>
      <c r="F1908" t="s">
        <v>45</v>
      </c>
      <c r="G1908" s="1" t="s">
        <v>1131</v>
      </c>
      <c r="I1908" s="1" t="s">
        <v>47</v>
      </c>
      <c r="J1908" t="s">
        <v>1132</v>
      </c>
      <c r="K1908" t="s">
        <v>49</v>
      </c>
      <c r="L1908" s="1">
        <v>302881</v>
      </c>
      <c r="M1908">
        <v>100</v>
      </c>
      <c r="N1908">
        <v>55</v>
      </c>
      <c r="O1908">
        <v>40</v>
      </c>
      <c r="P1908">
        <v>0.18576999999999999</v>
      </c>
      <c r="Q1908">
        <v>2.6325999999999999E-2</v>
      </c>
      <c r="R1908">
        <v>0.45061299999999999</v>
      </c>
      <c r="S1908">
        <v>0.73852600000000002</v>
      </c>
      <c r="T1908" s="1">
        <v>19</v>
      </c>
      <c r="U1908" s="1">
        <v>23</v>
      </c>
      <c r="V1908" s="1">
        <v>1</v>
      </c>
      <c r="W1908" s="1" t="s">
        <v>49</v>
      </c>
      <c r="AC1908" s="1" t="s">
        <v>49</v>
      </c>
      <c r="AG1908" s="1" t="s">
        <v>50</v>
      </c>
      <c r="AH1908" s="1">
        <v>42</v>
      </c>
      <c r="AI1908">
        <v>895.97284379999996</v>
      </c>
      <c r="AJ1908" s="1">
        <v>11.0345815</v>
      </c>
      <c r="AK1908">
        <v>2.1483000000000001E-3</v>
      </c>
    </row>
    <row r="1909" spans="1:37" x14ac:dyDescent="0.25">
      <c r="A1909" t="s">
        <v>1133</v>
      </c>
      <c r="B1909">
        <v>1011231</v>
      </c>
      <c r="C1909">
        <v>2015</v>
      </c>
      <c r="D1909" t="s">
        <v>43</v>
      </c>
      <c r="E1909" t="s">
        <v>44</v>
      </c>
      <c r="F1909" t="s">
        <v>45</v>
      </c>
      <c r="G1909" s="1" t="s">
        <v>1134</v>
      </c>
      <c r="I1909" s="1" t="s">
        <v>47</v>
      </c>
      <c r="J1909" t="s">
        <v>48</v>
      </c>
      <c r="K1909" t="s">
        <v>49</v>
      </c>
      <c r="L1909" s="1">
        <v>854103</v>
      </c>
      <c r="M1909">
        <v>86</v>
      </c>
      <c r="N1909">
        <v>17</v>
      </c>
      <c r="O1909">
        <v>29</v>
      </c>
      <c r="P1909">
        <v>2.9000000000000001E-2</v>
      </c>
      <c r="Q1909">
        <v>2.9000000000000001E-2</v>
      </c>
      <c r="R1909">
        <v>0.23699999999999999</v>
      </c>
      <c r="S1909">
        <v>0.23699999999999999</v>
      </c>
      <c r="T1909" s="1">
        <v>1</v>
      </c>
      <c r="U1909" s="1">
        <v>2</v>
      </c>
      <c r="V1909" s="1">
        <v>0</v>
      </c>
      <c r="W1909" s="1" t="s">
        <v>50</v>
      </c>
      <c r="X1909" s="1">
        <v>2</v>
      </c>
      <c r="Y1909">
        <v>1.088E-3</v>
      </c>
      <c r="Z1909">
        <v>8.0809999999999996E-4</v>
      </c>
      <c r="AA1909">
        <v>0</v>
      </c>
      <c r="AB1909" s="1">
        <v>0</v>
      </c>
      <c r="AC1909" s="1" t="s">
        <v>49</v>
      </c>
      <c r="AG1909" s="1" t="s">
        <v>49</v>
      </c>
    </row>
    <row r="1910" spans="1:37" x14ac:dyDescent="0.25">
      <c r="A1910" t="s">
        <v>1135</v>
      </c>
      <c r="B1910">
        <v>1008190</v>
      </c>
      <c r="C1910">
        <v>2015</v>
      </c>
      <c r="D1910" t="s">
        <v>43</v>
      </c>
      <c r="E1910" t="s">
        <v>44</v>
      </c>
      <c r="F1910" t="s">
        <v>45</v>
      </c>
      <c r="G1910" s="1" t="s">
        <v>1136</v>
      </c>
      <c r="I1910" s="1" t="s">
        <v>47</v>
      </c>
      <c r="J1910" t="s">
        <v>1137</v>
      </c>
      <c r="K1910" t="s">
        <v>49</v>
      </c>
      <c r="L1910" s="1">
        <v>29031</v>
      </c>
      <c r="M1910">
        <v>100</v>
      </c>
      <c r="N1910">
        <v>55</v>
      </c>
      <c r="O1910">
        <v>40</v>
      </c>
      <c r="P1910">
        <v>1.8577E-2</v>
      </c>
      <c r="Q1910">
        <v>2.7035E-2</v>
      </c>
      <c r="R1910">
        <v>0.437662</v>
      </c>
      <c r="S1910">
        <v>0.73852600000000002</v>
      </c>
      <c r="T1910" s="1">
        <v>4</v>
      </c>
      <c r="U1910" s="1">
        <v>8</v>
      </c>
      <c r="V1910" s="1">
        <v>3</v>
      </c>
      <c r="W1910" s="1" t="s">
        <v>50</v>
      </c>
      <c r="X1910" s="1">
        <v>3</v>
      </c>
      <c r="Y1910">
        <v>0.1172083</v>
      </c>
      <c r="Z1910">
        <v>1.6029959</v>
      </c>
      <c r="AA1910">
        <v>6.1688999999999997E-3</v>
      </c>
      <c r="AB1910" s="1">
        <v>8.4368200000000004E-2</v>
      </c>
      <c r="AC1910" s="1" t="s">
        <v>49</v>
      </c>
      <c r="AG1910" s="1" t="s">
        <v>50</v>
      </c>
      <c r="AH1910" s="1">
        <v>11</v>
      </c>
      <c r="AI1910">
        <v>297.637541</v>
      </c>
      <c r="AJ1910" s="1">
        <v>2.0157107000000001</v>
      </c>
      <c r="AK1910">
        <v>5.128E-4</v>
      </c>
    </row>
    <row r="1911" spans="1:37" x14ac:dyDescent="0.25">
      <c r="A1911" t="s">
        <v>1138</v>
      </c>
      <c r="B1911">
        <v>1008273</v>
      </c>
      <c r="C1911">
        <v>2015</v>
      </c>
      <c r="D1911" t="s">
        <v>43</v>
      </c>
      <c r="E1911" t="s">
        <v>44</v>
      </c>
      <c r="F1911" t="s">
        <v>45</v>
      </c>
      <c r="G1911" s="1" t="s">
        <v>1139</v>
      </c>
      <c r="I1911" s="1" t="s">
        <v>47</v>
      </c>
      <c r="J1911" t="s">
        <v>48</v>
      </c>
      <c r="K1911" t="s">
        <v>49</v>
      </c>
      <c r="L1911" s="1">
        <v>4071</v>
      </c>
      <c r="M1911">
        <v>70</v>
      </c>
      <c r="N1911">
        <v>110</v>
      </c>
      <c r="O1911">
        <v>41.2</v>
      </c>
      <c r="P1911">
        <v>2E-3</v>
      </c>
      <c r="Q1911">
        <v>2E-3</v>
      </c>
      <c r="R1911">
        <v>0.35499999999999998</v>
      </c>
      <c r="S1911">
        <v>0.35499999999999998</v>
      </c>
      <c r="T1911" s="1">
        <v>1</v>
      </c>
      <c r="U1911" s="1">
        <v>2</v>
      </c>
      <c r="V1911" s="1">
        <v>0</v>
      </c>
      <c r="W1911" s="1" t="s">
        <v>49</v>
      </c>
      <c r="AC1911" s="1" t="s">
        <v>50</v>
      </c>
      <c r="AD1911" s="1">
        <v>2</v>
      </c>
      <c r="AE1911">
        <v>0</v>
      </c>
      <c r="AF1911" s="1">
        <v>0.48</v>
      </c>
      <c r="AG1911" s="1" t="s">
        <v>49</v>
      </c>
    </row>
    <row r="1912" spans="1:37" x14ac:dyDescent="0.25">
      <c r="A1912" t="s">
        <v>1115</v>
      </c>
      <c r="B1912">
        <v>1007484</v>
      </c>
      <c r="C1912">
        <v>2015</v>
      </c>
      <c r="D1912" t="s">
        <v>43</v>
      </c>
      <c r="E1912" t="s">
        <v>44</v>
      </c>
      <c r="F1912" t="s">
        <v>45</v>
      </c>
      <c r="G1912" s="1" t="s">
        <v>1140</v>
      </c>
      <c r="I1912" s="1" t="s">
        <v>47</v>
      </c>
      <c r="J1912" t="s">
        <v>646</v>
      </c>
      <c r="K1912" t="s">
        <v>49</v>
      </c>
      <c r="L1912" s="1">
        <v>9557.57</v>
      </c>
      <c r="M1912">
        <v>59</v>
      </c>
      <c r="N1912">
        <v>92.05</v>
      </c>
      <c r="O1912">
        <v>64.56</v>
      </c>
      <c r="P1912">
        <v>4.2900000000000002E-4</v>
      </c>
      <c r="Q1912">
        <v>4.2900000000000002E-4</v>
      </c>
      <c r="R1912">
        <v>9.2499999999999995E-3</v>
      </c>
      <c r="S1912">
        <v>9.2499999999999995E-3</v>
      </c>
      <c r="T1912" s="1">
        <v>2</v>
      </c>
      <c r="U1912" s="1">
        <v>3</v>
      </c>
      <c r="V1912" s="1">
        <v>0</v>
      </c>
      <c r="W1912" s="1" t="s">
        <v>49</v>
      </c>
      <c r="AC1912" s="1" t="s">
        <v>50</v>
      </c>
      <c r="AD1912" s="1">
        <v>3</v>
      </c>
      <c r="AE1912">
        <v>4.5999999999999999E-3</v>
      </c>
      <c r="AF1912" s="1">
        <v>3.5999999999999997E-2</v>
      </c>
      <c r="AG1912" s="1" t="s">
        <v>49</v>
      </c>
    </row>
    <row r="1913" spans="1:37" x14ac:dyDescent="0.25">
      <c r="A1913" t="s">
        <v>1141</v>
      </c>
      <c r="B1913">
        <v>1010673</v>
      </c>
      <c r="C1913">
        <v>2015</v>
      </c>
      <c r="D1913" t="s">
        <v>43</v>
      </c>
      <c r="E1913" t="s">
        <v>44</v>
      </c>
      <c r="F1913" t="s">
        <v>45</v>
      </c>
      <c r="G1913" s="1" t="s">
        <v>1142</v>
      </c>
      <c r="I1913" s="1" t="s">
        <v>47</v>
      </c>
      <c r="J1913" t="s">
        <v>179</v>
      </c>
      <c r="K1913" t="s">
        <v>49</v>
      </c>
      <c r="L1913" s="1">
        <v>16863</v>
      </c>
      <c r="M1913">
        <v>95</v>
      </c>
      <c r="N1913">
        <v>85</v>
      </c>
      <c r="O1913">
        <v>44</v>
      </c>
      <c r="P1913">
        <v>4.0000000000000001E-3</v>
      </c>
      <c r="Q1913">
        <v>6.0000000000000001E-3</v>
      </c>
      <c r="R1913">
        <v>0.29599999999999999</v>
      </c>
      <c r="S1913">
        <v>0.49299999999999999</v>
      </c>
      <c r="T1913" s="1">
        <v>0</v>
      </c>
      <c r="U1913" s="1">
        <v>2</v>
      </c>
      <c r="V1913" s="1">
        <v>0</v>
      </c>
      <c r="W1913" s="1" t="s">
        <v>49</v>
      </c>
      <c r="AC1913" s="1" t="s">
        <v>50</v>
      </c>
      <c r="AD1913" s="1">
        <v>2</v>
      </c>
      <c r="AE1913">
        <v>0.1</v>
      </c>
      <c r="AF1913" s="1">
        <v>1.8</v>
      </c>
      <c r="AG1913" s="1" t="s">
        <v>49</v>
      </c>
    </row>
    <row r="1914" spans="1:37" x14ac:dyDescent="0.25">
      <c r="A1914" t="s">
        <v>1143</v>
      </c>
      <c r="B1914">
        <v>1009956</v>
      </c>
      <c r="C1914">
        <v>2015</v>
      </c>
      <c r="D1914" t="s">
        <v>43</v>
      </c>
      <c r="E1914" t="s">
        <v>44</v>
      </c>
      <c r="F1914" t="s">
        <v>45</v>
      </c>
      <c r="G1914" s="1" t="s">
        <v>1142</v>
      </c>
      <c r="I1914" s="1" t="s">
        <v>47</v>
      </c>
      <c r="J1914" t="s">
        <v>72</v>
      </c>
      <c r="K1914" t="s">
        <v>49</v>
      </c>
      <c r="L1914" s="1">
        <v>4026920.41</v>
      </c>
      <c r="M1914">
        <v>92.5</v>
      </c>
      <c r="N1914">
        <v>42.7</v>
      </c>
      <c r="O1914">
        <v>42</v>
      </c>
      <c r="P1914">
        <v>0</v>
      </c>
      <c r="Q1914">
        <v>0.63300000000000001</v>
      </c>
      <c r="R1914">
        <v>0</v>
      </c>
      <c r="S1914">
        <v>0.13059999999999999</v>
      </c>
      <c r="T1914" s="1">
        <v>391</v>
      </c>
      <c r="U1914" s="1">
        <v>31</v>
      </c>
      <c r="V1914" s="1">
        <v>1</v>
      </c>
      <c r="W1914" s="1" t="s">
        <v>50</v>
      </c>
      <c r="X1914" s="1">
        <v>30</v>
      </c>
      <c r="Y1914">
        <v>1256.4881545000001</v>
      </c>
      <c r="Z1914">
        <v>13.781231999999999</v>
      </c>
      <c r="AA1914">
        <v>66.130955499999999</v>
      </c>
      <c r="AB1914" s="1">
        <v>0.72532799999999997</v>
      </c>
      <c r="AC1914" s="1" t="s">
        <v>50</v>
      </c>
      <c r="AD1914" s="1">
        <v>1</v>
      </c>
      <c r="AE1914">
        <v>0</v>
      </c>
      <c r="AF1914" s="1">
        <v>0</v>
      </c>
      <c r="AG1914" s="1" t="s">
        <v>49</v>
      </c>
    </row>
    <row r="1915" spans="1:37" x14ac:dyDescent="0.25">
      <c r="A1915" t="s">
        <v>1144</v>
      </c>
      <c r="B1915">
        <v>1009193</v>
      </c>
      <c r="C1915">
        <v>2015</v>
      </c>
      <c r="D1915" t="s">
        <v>43</v>
      </c>
      <c r="E1915" t="s">
        <v>44</v>
      </c>
      <c r="F1915" t="s">
        <v>45</v>
      </c>
      <c r="G1915" s="1" t="s">
        <v>1145</v>
      </c>
      <c r="I1915" s="1" t="s">
        <v>47</v>
      </c>
      <c r="J1915" t="s">
        <v>86</v>
      </c>
      <c r="K1915" t="s">
        <v>49</v>
      </c>
      <c r="L1915" s="1">
        <v>4764.8999999999996</v>
      </c>
      <c r="M1915">
        <v>152</v>
      </c>
      <c r="N1915">
        <v>33</v>
      </c>
      <c r="O1915">
        <v>37.07</v>
      </c>
      <c r="P1915">
        <v>0.46</v>
      </c>
      <c r="Q1915">
        <v>0.47</v>
      </c>
      <c r="R1915">
        <v>0.05</v>
      </c>
      <c r="S1915">
        <v>0.05</v>
      </c>
      <c r="T1915" s="1">
        <v>1</v>
      </c>
      <c r="U1915" s="1">
        <v>2</v>
      </c>
      <c r="V1915" s="1">
        <v>0</v>
      </c>
      <c r="W1915" s="1" t="s">
        <v>49</v>
      </c>
      <c r="AC1915" s="1" t="s">
        <v>50</v>
      </c>
      <c r="AD1915" s="1">
        <v>2</v>
      </c>
      <c r="AE1915">
        <v>2.2216200000000002</v>
      </c>
      <c r="AF1915" s="1">
        <v>8.2350000000000007E-2</v>
      </c>
      <c r="AG1915" s="1" t="s">
        <v>49</v>
      </c>
    </row>
    <row r="1916" spans="1:37" x14ac:dyDescent="0.25">
      <c r="A1916" t="s">
        <v>1146</v>
      </c>
      <c r="B1916">
        <v>1010738</v>
      </c>
      <c r="C1916">
        <v>2015</v>
      </c>
      <c r="D1916" t="s">
        <v>43</v>
      </c>
      <c r="E1916" t="s">
        <v>44</v>
      </c>
      <c r="F1916" t="s">
        <v>45</v>
      </c>
      <c r="G1916" s="1" t="s">
        <v>1147</v>
      </c>
      <c r="I1916" s="1" t="s">
        <v>47</v>
      </c>
      <c r="J1916" t="s">
        <v>1148</v>
      </c>
      <c r="K1916" t="s">
        <v>49</v>
      </c>
      <c r="L1916" s="1">
        <v>674470</v>
      </c>
      <c r="M1916">
        <v>200</v>
      </c>
      <c r="N1916">
        <v>45</v>
      </c>
      <c r="O1916">
        <v>13.3</v>
      </c>
      <c r="P1916">
        <v>6.6000000000000003E-2</v>
      </c>
      <c r="Q1916">
        <v>6.6000000000000003E-2</v>
      </c>
      <c r="R1916">
        <v>0.35499999999999998</v>
      </c>
      <c r="S1916">
        <v>0.35499999999999998</v>
      </c>
      <c r="T1916" s="1">
        <v>119</v>
      </c>
      <c r="U1916" s="1">
        <v>4</v>
      </c>
      <c r="V1916" s="1">
        <v>4</v>
      </c>
      <c r="W1916" s="1" t="s">
        <v>50</v>
      </c>
      <c r="X1916" s="1">
        <v>4</v>
      </c>
      <c r="Y1916">
        <v>143.4</v>
      </c>
      <c r="Z1916">
        <v>204.9</v>
      </c>
      <c r="AA1916">
        <v>7.55</v>
      </c>
      <c r="AB1916" s="1">
        <v>10.78</v>
      </c>
      <c r="AC1916" s="1" t="s">
        <v>49</v>
      </c>
      <c r="AG1916" s="1" t="s">
        <v>49</v>
      </c>
    </row>
    <row r="1917" spans="1:37" x14ac:dyDescent="0.25">
      <c r="A1917" t="s">
        <v>1149</v>
      </c>
      <c r="B1917">
        <v>1008409</v>
      </c>
      <c r="C1917">
        <v>2015</v>
      </c>
      <c r="D1917" t="s">
        <v>43</v>
      </c>
      <c r="E1917" t="s">
        <v>44</v>
      </c>
      <c r="F1917" t="s">
        <v>45</v>
      </c>
      <c r="G1917" s="1" t="s">
        <v>1150</v>
      </c>
      <c r="I1917" s="1" t="s">
        <v>62</v>
      </c>
      <c r="K1917" t="s">
        <v>49</v>
      </c>
      <c r="L1917" s="1">
        <v>8936765</v>
      </c>
      <c r="M1917">
        <v>115</v>
      </c>
      <c r="N1917">
        <v>59</v>
      </c>
      <c r="O1917">
        <v>17.7</v>
      </c>
      <c r="P1917">
        <v>7.9899999999999999E-2</v>
      </c>
      <c r="Q1917">
        <v>7.9899999999999999E-2</v>
      </c>
      <c r="R1917">
        <v>0.75139999999999996</v>
      </c>
      <c r="S1917">
        <v>0.75139999999999996</v>
      </c>
      <c r="T1917" s="1">
        <v>972</v>
      </c>
      <c r="U1917" s="1">
        <v>4</v>
      </c>
      <c r="V1917" s="1">
        <v>4</v>
      </c>
      <c r="W1917" s="1" t="s">
        <v>50</v>
      </c>
      <c r="X1917" s="1">
        <v>4</v>
      </c>
      <c r="Y1917">
        <v>250.1592</v>
      </c>
      <c r="Z1917">
        <v>858.72940000000006</v>
      </c>
      <c r="AA1917">
        <v>13.1663</v>
      </c>
      <c r="AB1917" s="1">
        <v>45.196300000000001</v>
      </c>
      <c r="AC1917" s="1" t="s">
        <v>49</v>
      </c>
      <c r="AG1917" s="1" t="s">
        <v>49</v>
      </c>
    </row>
    <row r="1918" spans="1:37" x14ac:dyDescent="0.25">
      <c r="A1918" t="s">
        <v>1151</v>
      </c>
      <c r="B1918">
        <v>1008207</v>
      </c>
      <c r="C1918">
        <v>2015</v>
      </c>
      <c r="D1918" t="s">
        <v>43</v>
      </c>
      <c r="E1918" t="s">
        <v>44</v>
      </c>
      <c r="F1918" t="s">
        <v>45</v>
      </c>
      <c r="G1918" s="1" t="s">
        <v>1152</v>
      </c>
      <c r="I1918" s="1" t="s">
        <v>47</v>
      </c>
      <c r="J1918" t="s">
        <v>272</v>
      </c>
      <c r="K1918" t="s">
        <v>49</v>
      </c>
      <c r="L1918" s="1">
        <v>23372.35</v>
      </c>
      <c r="M1918">
        <v>73.7</v>
      </c>
      <c r="N1918">
        <v>82</v>
      </c>
      <c r="O1918">
        <v>53.06</v>
      </c>
      <c r="P1918">
        <v>9.5286999999999997E-2</v>
      </c>
      <c r="Q1918">
        <v>0.13408400000000001</v>
      </c>
      <c r="R1918">
        <v>0</v>
      </c>
      <c r="S1918">
        <v>1.1232000000000001E-2</v>
      </c>
      <c r="T1918" s="1">
        <v>2</v>
      </c>
      <c r="U1918" s="1">
        <v>3</v>
      </c>
      <c r="V1918" s="1">
        <v>0</v>
      </c>
      <c r="W1918" s="1" t="s">
        <v>49</v>
      </c>
      <c r="AC1918" s="1" t="s">
        <v>49</v>
      </c>
      <c r="AG1918" s="1" t="s">
        <v>50</v>
      </c>
      <c r="AH1918" s="1">
        <v>3</v>
      </c>
      <c r="AI1918">
        <v>425.6</v>
      </c>
      <c r="AJ1918" s="1">
        <v>0.1</v>
      </c>
      <c r="AK1918">
        <v>0</v>
      </c>
    </row>
    <row r="1919" spans="1:37" x14ac:dyDescent="0.25">
      <c r="A1919" t="s">
        <v>1153</v>
      </c>
      <c r="B1919">
        <v>1008355</v>
      </c>
      <c r="C1919">
        <v>2015</v>
      </c>
      <c r="D1919" t="s">
        <v>43</v>
      </c>
      <c r="E1919" t="s">
        <v>44</v>
      </c>
      <c r="F1919" t="s">
        <v>45</v>
      </c>
      <c r="G1919" s="1" t="s">
        <v>1152</v>
      </c>
      <c r="I1919" s="1" t="s">
        <v>47</v>
      </c>
      <c r="J1919" t="s">
        <v>48</v>
      </c>
      <c r="K1919" t="s">
        <v>49</v>
      </c>
      <c r="L1919" s="1">
        <v>713192.45799999998</v>
      </c>
      <c r="M1919">
        <v>72</v>
      </c>
      <c r="N1919">
        <v>223</v>
      </c>
      <c r="O1919">
        <v>56</v>
      </c>
      <c r="P1919">
        <v>2.1999999999999999E-2</v>
      </c>
      <c r="Q1919">
        <v>5.0999999999999997E-2</v>
      </c>
      <c r="R1919">
        <v>0.433</v>
      </c>
      <c r="S1919">
        <v>0.56899999999999995</v>
      </c>
      <c r="T1919" s="1">
        <v>518</v>
      </c>
      <c r="U1919" s="1">
        <v>83</v>
      </c>
      <c r="V1919" s="1">
        <v>0</v>
      </c>
      <c r="W1919" s="1" t="s">
        <v>49</v>
      </c>
      <c r="AC1919" s="1" t="s">
        <v>49</v>
      </c>
      <c r="AG1919" s="1" t="s">
        <v>50</v>
      </c>
      <c r="AH1919" s="1">
        <v>83</v>
      </c>
      <c r="AI1919">
        <v>1074.02</v>
      </c>
      <c r="AJ1919" s="1">
        <v>1.71</v>
      </c>
      <c r="AK1919">
        <v>0</v>
      </c>
    </row>
    <row r="1920" spans="1:37" x14ac:dyDescent="0.25">
      <c r="A1920" t="s">
        <v>1154</v>
      </c>
      <c r="B1920">
        <v>1009141</v>
      </c>
      <c r="C1920">
        <v>2015</v>
      </c>
      <c r="D1920" t="s">
        <v>43</v>
      </c>
      <c r="E1920" t="s">
        <v>44</v>
      </c>
      <c r="F1920" t="s">
        <v>45</v>
      </c>
      <c r="G1920" s="1" t="s">
        <v>1155</v>
      </c>
      <c r="I1920" s="1" t="s">
        <v>62</v>
      </c>
      <c r="K1920" t="s">
        <v>49</v>
      </c>
      <c r="L1920" s="1">
        <v>36221.870000000003</v>
      </c>
      <c r="M1920">
        <v>91</v>
      </c>
      <c r="N1920">
        <v>22</v>
      </c>
      <c r="O1920">
        <v>42.799169999999997</v>
      </c>
      <c r="P1920">
        <v>2.8240000000000001E-2</v>
      </c>
      <c r="Q1920">
        <v>2.8240000000000001E-2</v>
      </c>
      <c r="R1920">
        <v>0.43092999999999998</v>
      </c>
      <c r="S1920">
        <v>0.43092999999999998</v>
      </c>
      <c r="T1920" s="1">
        <v>648</v>
      </c>
      <c r="U1920" s="1">
        <v>2</v>
      </c>
      <c r="V1920" s="1">
        <v>0</v>
      </c>
      <c r="W1920" s="1" t="s">
        <v>49</v>
      </c>
      <c r="AC1920" s="1" t="s">
        <v>50</v>
      </c>
      <c r="AD1920" s="1">
        <v>2</v>
      </c>
      <c r="AE1920">
        <v>0</v>
      </c>
      <c r="AF1920" s="1">
        <v>0.01</v>
      </c>
      <c r="AG1920" s="1" t="s">
        <v>49</v>
      </c>
    </row>
    <row r="1921" spans="1:37" x14ac:dyDescent="0.25">
      <c r="A1921" t="s">
        <v>1153</v>
      </c>
      <c r="B1921">
        <v>1008355</v>
      </c>
      <c r="C1921">
        <v>2015</v>
      </c>
      <c r="D1921" t="s">
        <v>43</v>
      </c>
      <c r="E1921" t="s">
        <v>44</v>
      </c>
      <c r="F1921" t="s">
        <v>45</v>
      </c>
      <c r="G1921" s="1" t="s">
        <v>1155</v>
      </c>
      <c r="I1921" s="1" t="s">
        <v>47</v>
      </c>
      <c r="J1921" t="s">
        <v>48</v>
      </c>
      <c r="K1921" t="s">
        <v>49</v>
      </c>
      <c r="L1921" s="1">
        <v>16667.401999999998</v>
      </c>
      <c r="M1921">
        <v>92</v>
      </c>
      <c r="N1921">
        <v>35</v>
      </c>
      <c r="O1921">
        <v>55</v>
      </c>
      <c r="P1921">
        <v>0.122</v>
      </c>
      <c r="Q1921">
        <v>0.122</v>
      </c>
      <c r="R1921">
        <v>0.2</v>
      </c>
      <c r="S1921">
        <v>0.2</v>
      </c>
      <c r="T1921" s="1">
        <v>4</v>
      </c>
      <c r="U1921" s="1">
        <v>6</v>
      </c>
      <c r="V1921" s="1">
        <v>0</v>
      </c>
      <c r="W1921" s="1" t="s">
        <v>49</v>
      </c>
      <c r="AC1921" s="1" t="s">
        <v>49</v>
      </c>
      <c r="AG1921" s="1" t="s">
        <v>50</v>
      </c>
      <c r="AH1921" s="1">
        <v>6</v>
      </c>
      <c r="AI1921">
        <v>41.72</v>
      </c>
      <c r="AJ1921" s="1">
        <v>0.02</v>
      </c>
      <c r="AK1921">
        <v>0</v>
      </c>
    </row>
    <row r="1922" spans="1:37" x14ac:dyDescent="0.25">
      <c r="A1922" t="s">
        <v>1135</v>
      </c>
      <c r="B1922">
        <v>1008190</v>
      </c>
      <c r="C1922">
        <v>2015</v>
      </c>
      <c r="D1922" t="s">
        <v>43</v>
      </c>
      <c r="E1922" t="s">
        <v>44</v>
      </c>
      <c r="F1922" t="s">
        <v>45</v>
      </c>
      <c r="G1922" s="1" t="s">
        <v>1156</v>
      </c>
      <c r="I1922" s="1" t="s">
        <v>47</v>
      </c>
      <c r="J1922" t="s">
        <v>1137</v>
      </c>
      <c r="K1922" t="s">
        <v>49</v>
      </c>
      <c r="L1922" s="1">
        <v>94957</v>
      </c>
      <c r="M1922">
        <v>100</v>
      </c>
      <c r="N1922">
        <v>55</v>
      </c>
      <c r="O1922">
        <v>40</v>
      </c>
      <c r="P1922">
        <v>6.7000000000000002E-4</v>
      </c>
      <c r="Q1922">
        <v>2.4641E-2</v>
      </c>
      <c r="R1922">
        <v>1.9999999999999999E-6</v>
      </c>
      <c r="S1922">
        <v>0.73852600000000002</v>
      </c>
      <c r="T1922" s="1">
        <v>8</v>
      </c>
      <c r="U1922" s="1">
        <v>36</v>
      </c>
      <c r="V1922" s="1">
        <v>10</v>
      </c>
      <c r="W1922" s="1" t="s">
        <v>49</v>
      </c>
      <c r="AC1922" s="1" t="s">
        <v>49</v>
      </c>
      <c r="AG1922" s="1" t="s">
        <v>50</v>
      </c>
      <c r="AH1922" s="1">
        <v>46</v>
      </c>
      <c r="AI1922">
        <v>296.40769770000003</v>
      </c>
      <c r="AJ1922" s="1">
        <v>2.0073818000000001</v>
      </c>
      <c r="AK1922">
        <v>5.107E-4</v>
      </c>
    </row>
    <row r="1923" spans="1:37" x14ac:dyDescent="0.25">
      <c r="A1923" t="s">
        <v>1157</v>
      </c>
      <c r="B1923">
        <v>1008066</v>
      </c>
      <c r="C1923">
        <v>2015</v>
      </c>
      <c r="D1923" t="s">
        <v>43</v>
      </c>
      <c r="E1923" t="s">
        <v>44</v>
      </c>
      <c r="F1923" t="s">
        <v>45</v>
      </c>
      <c r="G1923" s="1" t="s">
        <v>1156</v>
      </c>
      <c r="I1923" s="1" t="s">
        <v>47</v>
      </c>
      <c r="J1923" t="s">
        <v>1158</v>
      </c>
      <c r="K1923" t="s">
        <v>49</v>
      </c>
      <c r="L1923" s="1">
        <v>13626</v>
      </c>
      <c r="M1923">
        <v>100</v>
      </c>
      <c r="N1923">
        <v>55</v>
      </c>
      <c r="O1923">
        <v>40</v>
      </c>
      <c r="P1923">
        <v>1.1854E-2</v>
      </c>
      <c r="Q1923">
        <v>2.4622999999999999E-2</v>
      </c>
      <c r="R1923">
        <v>3.0000000000000001E-6</v>
      </c>
      <c r="S1923">
        <v>0.73852600000000002</v>
      </c>
      <c r="T1923" s="1">
        <v>2</v>
      </c>
      <c r="U1923" s="1">
        <v>6</v>
      </c>
      <c r="V1923" s="1">
        <v>3</v>
      </c>
      <c r="W1923" s="1" t="s">
        <v>49</v>
      </c>
      <c r="AC1923" s="1" t="s">
        <v>50</v>
      </c>
      <c r="AD1923" s="1">
        <v>6</v>
      </c>
      <c r="AE1923">
        <v>0</v>
      </c>
      <c r="AF1923" s="1">
        <v>0</v>
      </c>
      <c r="AG1923" s="1" t="s">
        <v>49</v>
      </c>
    </row>
    <row r="1924" spans="1:37" x14ac:dyDescent="0.25">
      <c r="A1924" t="s">
        <v>1130</v>
      </c>
      <c r="B1924">
        <v>1011962</v>
      </c>
      <c r="C1924">
        <v>2015</v>
      </c>
      <c r="D1924" t="s">
        <v>43</v>
      </c>
      <c r="E1924" t="s">
        <v>44</v>
      </c>
      <c r="F1924" t="s">
        <v>45</v>
      </c>
      <c r="G1924" s="1" t="s">
        <v>1156</v>
      </c>
      <c r="I1924" s="1" t="s">
        <v>47</v>
      </c>
      <c r="J1924" t="s">
        <v>1132</v>
      </c>
      <c r="K1924" t="s">
        <v>49</v>
      </c>
      <c r="L1924" s="1">
        <v>11544</v>
      </c>
      <c r="M1924">
        <v>100</v>
      </c>
      <c r="N1924">
        <v>55</v>
      </c>
      <c r="O1924">
        <v>40</v>
      </c>
      <c r="P1924">
        <v>1.1833E-2</v>
      </c>
      <c r="Q1924">
        <v>2.4650999999999999E-2</v>
      </c>
      <c r="R1924">
        <v>3.0000000000000001E-6</v>
      </c>
      <c r="S1924">
        <v>0.73852600000000002</v>
      </c>
      <c r="T1924" s="1">
        <v>2</v>
      </c>
      <c r="U1924" s="1">
        <v>5</v>
      </c>
      <c r="V1924" s="1">
        <v>0</v>
      </c>
      <c r="W1924" s="1" t="s">
        <v>49</v>
      </c>
      <c r="AC1924" s="1" t="s">
        <v>49</v>
      </c>
      <c r="AG1924" s="1" t="s">
        <v>50</v>
      </c>
      <c r="AH1924" s="1">
        <v>7</v>
      </c>
      <c r="AI1924">
        <v>34.8760744</v>
      </c>
      <c r="AJ1924" s="1">
        <v>0.4295252</v>
      </c>
      <c r="AK1924">
        <v>8.3599999999999999E-5</v>
      </c>
    </row>
    <row r="1925" spans="1:37" x14ac:dyDescent="0.25">
      <c r="A1925" t="s">
        <v>1157</v>
      </c>
      <c r="B1925">
        <v>1008066</v>
      </c>
      <c r="C1925">
        <v>2015</v>
      </c>
      <c r="D1925" t="s">
        <v>43</v>
      </c>
      <c r="E1925" t="s">
        <v>44</v>
      </c>
      <c r="F1925" t="s">
        <v>45</v>
      </c>
      <c r="G1925" s="1" t="s">
        <v>1159</v>
      </c>
      <c r="I1925" s="1" t="s">
        <v>47</v>
      </c>
      <c r="J1925" t="s">
        <v>1158</v>
      </c>
      <c r="K1925" t="s">
        <v>49</v>
      </c>
      <c r="L1925" s="1">
        <v>3616</v>
      </c>
      <c r="M1925">
        <v>100</v>
      </c>
      <c r="N1925">
        <v>55</v>
      </c>
      <c r="O1925">
        <v>40</v>
      </c>
      <c r="P1925">
        <v>1.8577E-2</v>
      </c>
      <c r="Q1925">
        <v>2.6006000000000001E-2</v>
      </c>
      <c r="R1925">
        <v>0.47703200000000001</v>
      </c>
      <c r="S1925">
        <v>0.73852600000000002</v>
      </c>
      <c r="T1925" s="1">
        <v>1</v>
      </c>
      <c r="U1925" s="1">
        <v>4</v>
      </c>
      <c r="V1925" s="1">
        <v>2</v>
      </c>
      <c r="W1925" s="1" t="s">
        <v>49</v>
      </c>
      <c r="AC1925" s="1" t="s">
        <v>50</v>
      </c>
      <c r="AD1925" s="1">
        <v>4</v>
      </c>
      <c r="AE1925">
        <v>0.1176493</v>
      </c>
      <c r="AF1925" s="1">
        <v>1.6176227000000001</v>
      </c>
      <c r="AG1925" s="1" t="s">
        <v>49</v>
      </c>
    </row>
    <row r="1926" spans="1:37" x14ac:dyDescent="0.25">
      <c r="A1926" t="s">
        <v>1124</v>
      </c>
      <c r="B1926">
        <v>1008299</v>
      </c>
      <c r="C1926">
        <v>2015</v>
      </c>
      <c r="D1926" t="s">
        <v>43</v>
      </c>
      <c r="E1926" t="s">
        <v>44</v>
      </c>
      <c r="F1926" t="s">
        <v>45</v>
      </c>
      <c r="G1926" s="1" t="s">
        <v>1159</v>
      </c>
      <c r="I1926" s="1" t="s">
        <v>47</v>
      </c>
      <c r="J1926" t="s">
        <v>86</v>
      </c>
      <c r="K1926" t="s">
        <v>49</v>
      </c>
      <c r="L1926" s="1">
        <v>16572.810000000001</v>
      </c>
      <c r="M1926">
        <v>80</v>
      </c>
      <c r="N1926">
        <v>30</v>
      </c>
      <c r="O1926">
        <v>25</v>
      </c>
      <c r="P1926">
        <v>1.21E-2</v>
      </c>
      <c r="Q1926">
        <v>1.21E-2</v>
      </c>
      <c r="R1926">
        <v>0.48959999999999998</v>
      </c>
      <c r="S1926">
        <v>0.48959999999999998</v>
      </c>
      <c r="T1926" s="1">
        <v>18</v>
      </c>
      <c r="U1926" s="1">
        <v>1</v>
      </c>
      <c r="V1926" s="1">
        <v>0</v>
      </c>
      <c r="W1926" s="1" t="s">
        <v>50</v>
      </c>
      <c r="X1926" s="1">
        <v>1</v>
      </c>
      <c r="Y1926">
        <v>8.67</v>
      </c>
      <c r="Z1926">
        <v>3.16</v>
      </c>
      <c r="AA1926">
        <v>16.72</v>
      </c>
      <c r="AB1926" s="1">
        <v>3.1E-2</v>
      </c>
      <c r="AC1926" s="1" t="s">
        <v>49</v>
      </c>
      <c r="AG1926" s="1" t="s">
        <v>49</v>
      </c>
    </row>
    <row r="1927" spans="1:37" x14ac:dyDescent="0.25">
      <c r="A1927" t="s">
        <v>1157</v>
      </c>
      <c r="B1927">
        <v>1008066</v>
      </c>
      <c r="C1927">
        <v>2015</v>
      </c>
      <c r="D1927" t="s">
        <v>43</v>
      </c>
      <c r="E1927" t="s">
        <v>44</v>
      </c>
      <c r="F1927" t="s">
        <v>45</v>
      </c>
      <c r="G1927" s="1" t="s">
        <v>1160</v>
      </c>
      <c r="I1927" s="1" t="s">
        <v>47</v>
      </c>
      <c r="J1927" t="s">
        <v>1158</v>
      </c>
      <c r="K1927" t="s">
        <v>49</v>
      </c>
      <c r="L1927" s="1">
        <v>70560</v>
      </c>
      <c r="M1927">
        <v>100</v>
      </c>
      <c r="N1927">
        <v>55</v>
      </c>
      <c r="O1927">
        <v>40</v>
      </c>
      <c r="P1927">
        <v>1.8516000000000001E-2</v>
      </c>
      <c r="Q1927">
        <v>1.8577E-2</v>
      </c>
      <c r="R1927">
        <v>7.5230000000000002E-3</v>
      </c>
      <c r="S1927">
        <v>0.73852600000000002</v>
      </c>
      <c r="T1927" s="1">
        <v>2</v>
      </c>
      <c r="U1927" s="1">
        <v>8</v>
      </c>
      <c r="V1927" s="1">
        <v>4</v>
      </c>
      <c r="W1927" s="1" t="s">
        <v>49</v>
      </c>
      <c r="AC1927" s="1" t="s">
        <v>49</v>
      </c>
      <c r="AG1927" s="1" t="s">
        <v>50</v>
      </c>
      <c r="AH1927" s="1">
        <v>8</v>
      </c>
      <c r="AI1927">
        <v>377.27962350000001</v>
      </c>
      <c r="AJ1927" s="1">
        <v>3.3020067000000002</v>
      </c>
      <c r="AK1927">
        <v>7.2349999999999997E-4</v>
      </c>
    </row>
    <row r="1928" spans="1:37" x14ac:dyDescent="0.25">
      <c r="A1928" t="s">
        <v>1124</v>
      </c>
      <c r="B1928">
        <v>1008299</v>
      </c>
      <c r="C1928">
        <v>2015</v>
      </c>
      <c r="D1928" t="s">
        <v>43</v>
      </c>
      <c r="E1928" t="s">
        <v>44</v>
      </c>
      <c r="F1928" t="s">
        <v>45</v>
      </c>
      <c r="G1928" s="1" t="s">
        <v>1161</v>
      </c>
      <c r="I1928" s="1" t="s">
        <v>47</v>
      </c>
      <c r="J1928" t="s">
        <v>86</v>
      </c>
      <c r="K1928" t="s">
        <v>49</v>
      </c>
      <c r="L1928" s="1">
        <v>44495.12</v>
      </c>
      <c r="M1928">
        <v>75</v>
      </c>
      <c r="N1928">
        <v>31.423999999999999</v>
      </c>
      <c r="O1928">
        <v>46.92</v>
      </c>
      <c r="P1928">
        <v>1.2775E-2</v>
      </c>
      <c r="Q1928">
        <v>0.4975</v>
      </c>
      <c r="R1928">
        <v>5.9700000000000003E-2</v>
      </c>
      <c r="S1928">
        <v>0.87226000000000004</v>
      </c>
      <c r="T1928" s="1">
        <v>5</v>
      </c>
      <c r="U1928" s="1">
        <v>19</v>
      </c>
      <c r="V1928" s="1">
        <v>0</v>
      </c>
      <c r="W1928" s="1" t="s">
        <v>50</v>
      </c>
      <c r="X1928" s="1">
        <v>16</v>
      </c>
      <c r="Y1928">
        <v>26.28</v>
      </c>
      <c r="Z1928">
        <v>9.59</v>
      </c>
      <c r="AA1928">
        <v>9.0609999999999999</v>
      </c>
      <c r="AB1928" s="1">
        <v>3.399</v>
      </c>
      <c r="AC1928" s="1" t="s">
        <v>50</v>
      </c>
      <c r="AD1928" s="1">
        <v>3</v>
      </c>
      <c r="AE1928">
        <v>3.576E-2</v>
      </c>
      <c r="AF1928" s="1">
        <v>0.89122000000000001</v>
      </c>
      <c r="AG1928" s="1" t="s">
        <v>49</v>
      </c>
    </row>
    <row r="1929" spans="1:37" x14ac:dyDescent="0.25">
      <c r="A1929" t="s">
        <v>1162</v>
      </c>
      <c r="B1929">
        <v>1009189</v>
      </c>
      <c r="C1929">
        <v>2015</v>
      </c>
      <c r="D1929" t="s">
        <v>43</v>
      </c>
      <c r="E1929" t="s">
        <v>44</v>
      </c>
      <c r="F1929" t="s">
        <v>45</v>
      </c>
      <c r="G1929" s="1" t="s">
        <v>1161</v>
      </c>
      <c r="I1929" s="1" t="s">
        <v>47</v>
      </c>
      <c r="J1929" t="s">
        <v>86</v>
      </c>
      <c r="K1929" t="s">
        <v>49</v>
      </c>
      <c r="L1929" s="1">
        <v>4702.88</v>
      </c>
      <c r="M1929">
        <v>90</v>
      </c>
      <c r="N1929">
        <v>40</v>
      </c>
      <c r="O1929">
        <v>45</v>
      </c>
      <c r="P1929">
        <v>0.01</v>
      </c>
      <c r="Q1929">
        <v>0.01</v>
      </c>
      <c r="R1929">
        <v>0.2</v>
      </c>
      <c r="S1929">
        <v>0.2</v>
      </c>
      <c r="T1929" s="1">
        <v>1</v>
      </c>
      <c r="U1929" s="1">
        <v>2</v>
      </c>
      <c r="V1929" s="1">
        <v>0</v>
      </c>
      <c r="W1929" s="1" t="s">
        <v>49</v>
      </c>
      <c r="AC1929" s="1" t="s">
        <v>49</v>
      </c>
      <c r="AG1929" s="1" t="s">
        <v>50</v>
      </c>
      <c r="AH1929" s="1">
        <v>2</v>
      </c>
      <c r="AI1929">
        <v>10.84535</v>
      </c>
      <c r="AJ1929" s="1">
        <v>8.0499999999999999E-3</v>
      </c>
      <c r="AK1929">
        <v>1.0000000000000001E-5</v>
      </c>
    </row>
    <row r="1930" spans="1:37" x14ac:dyDescent="0.25">
      <c r="A1930" t="s">
        <v>1135</v>
      </c>
      <c r="B1930">
        <v>1008190</v>
      </c>
      <c r="C1930">
        <v>2015</v>
      </c>
      <c r="D1930" t="s">
        <v>43</v>
      </c>
      <c r="E1930" t="s">
        <v>44</v>
      </c>
      <c r="F1930" t="s">
        <v>45</v>
      </c>
      <c r="G1930" s="1" t="s">
        <v>1163</v>
      </c>
      <c r="I1930" s="1" t="s">
        <v>47</v>
      </c>
      <c r="J1930" t="s">
        <v>1137</v>
      </c>
      <c r="K1930" t="s">
        <v>49</v>
      </c>
      <c r="L1930" s="1">
        <v>14916</v>
      </c>
      <c r="M1930">
        <v>100</v>
      </c>
      <c r="N1930">
        <v>55</v>
      </c>
      <c r="O1930">
        <v>40</v>
      </c>
      <c r="P1930">
        <v>1.8577E-2</v>
      </c>
      <c r="Q1930">
        <v>2.5381000000000001E-2</v>
      </c>
      <c r="R1930">
        <v>0.50036099999999994</v>
      </c>
      <c r="S1930">
        <v>0.73852600000000002</v>
      </c>
      <c r="T1930" s="1">
        <v>2</v>
      </c>
      <c r="U1930" s="1">
        <v>3</v>
      </c>
      <c r="V1930" s="1">
        <v>0</v>
      </c>
      <c r="W1930" s="1" t="s">
        <v>49</v>
      </c>
      <c r="AC1930" s="1" t="s">
        <v>49</v>
      </c>
      <c r="AG1930" s="1" t="s">
        <v>50</v>
      </c>
      <c r="AH1930" s="1">
        <v>3</v>
      </c>
      <c r="AI1930">
        <v>63.401014799999999</v>
      </c>
      <c r="AJ1930" s="1">
        <v>0.42937500000000001</v>
      </c>
      <c r="AK1930">
        <v>1.092E-4</v>
      </c>
    </row>
    <row r="1931" spans="1:37" x14ac:dyDescent="0.25">
      <c r="A1931" t="s">
        <v>1157</v>
      </c>
      <c r="B1931">
        <v>1008066</v>
      </c>
      <c r="C1931">
        <v>2015</v>
      </c>
      <c r="D1931" t="s">
        <v>43</v>
      </c>
      <c r="E1931" t="s">
        <v>44</v>
      </c>
      <c r="F1931" t="s">
        <v>45</v>
      </c>
      <c r="G1931" s="1" t="s">
        <v>1163</v>
      </c>
      <c r="I1931" s="1" t="s">
        <v>47</v>
      </c>
      <c r="J1931" t="s">
        <v>1158</v>
      </c>
      <c r="K1931" t="s">
        <v>49</v>
      </c>
      <c r="L1931" s="1">
        <v>4468</v>
      </c>
      <c r="M1931">
        <v>100</v>
      </c>
      <c r="N1931">
        <v>55</v>
      </c>
      <c r="O1931">
        <v>40</v>
      </c>
      <c r="P1931">
        <v>1.8577E-2</v>
      </c>
      <c r="Q1931">
        <v>2.6081E-2</v>
      </c>
      <c r="R1931">
        <v>0.47419499999999998</v>
      </c>
      <c r="S1931">
        <v>0.73852600000000002</v>
      </c>
      <c r="T1931" s="1">
        <v>1</v>
      </c>
      <c r="U1931" s="1">
        <v>2</v>
      </c>
      <c r="V1931" s="1">
        <v>1</v>
      </c>
      <c r="W1931" s="1" t="s">
        <v>49</v>
      </c>
      <c r="AC1931" s="1" t="s">
        <v>49</v>
      </c>
      <c r="AG1931" s="1" t="s">
        <v>50</v>
      </c>
      <c r="AH1931" s="1">
        <v>3</v>
      </c>
      <c r="AI1931">
        <v>19.435617000000001</v>
      </c>
      <c r="AJ1931" s="1">
        <v>0.17010339999999999</v>
      </c>
      <c r="AK1931">
        <v>3.7299999999999999E-5</v>
      </c>
    </row>
    <row r="1932" spans="1:37" x14ac:dyDescent="0.25">
      <c r="A1932" t="s">
        <v>1164</v>
      </c>
      <c r="B1932">
        <v>1010291</v>
      </c>
      <c r="C1932">
        <v>2015</v>
      </c>
      <c r="D1932" t="s">
        <v>43</v>
      </c>
      <c r="E1932" t="s">
        <v>44</v>
      </c>
      <c r="F1932" t="s">
        <v>45</v>
      </c>
      <c r="G1932" s="1" t="s">
        <v>1165</v>
      </c>
      <c r="I1932" s="1" t="s">
        <v>47</v>
      </c>
      <c r="J1932" t="s">
        <v>48</v>
      </c>
      <c r="K1932" t="s">
        <v>49</v>
      </c>
      <c r="L1932" s="1">
        <v>84672</v>
      </c>
      <c r="M1932">
        <v>70</v>
      </c>
      <c r="N1932">
        <v>35</v>
      </c>
      <c r="O1932">
        <v>44</v>
      </c>
      <c r="P1932">
        <v>2.617E-3</v>
      </c>
      <c r="Q1932">
        <v>6.9099999999999995E-2</v>
      </c>
      <c r="R1932">
        <v>0.40535900000000002</v>
      </c>
      <c r="S1932">
        <v>0.39276100000000003</v>
      </c>
      <c r="T1932" s="1">
        <v>23</v>
      </c>
      <c r="U1932" s="1">
        <v>17</v>
      </c>
      <c r="V1932" s="1">
        <v>0</v>
      </c>
      <c r="W1932" s="1" t="s">
        <v>49</v>
      </c>
      <c r="AC1932" s="1" t="s">
        <v>50</v>
      </c>
      <c r="AD1932" s="1">
        <v>4</v>
      </c>
      <c r="AE1932">
        <v>2.4011899999999999E-2</v>
      </c>
      <c r="AF1932" s="1">
        <v>1.2137260999999999</v>
      </c>
      <c r="AG1932" s="1" t="s">
        <v>50</v>
      </c>
      <c r="AH1932" s="1">
        <v>13</v>
      </c>
      <c r="AI1932">
        <v>0</v>
      </c>
      <c r="AJ1932" s="1">
        <v>0</v>
      </c>
      <c r="AK1932">
        <v>0</v>
      </c>
    </row>
    <row r="1933" spans="1:37" x14ac:dyDescent="0.25">
      <c r="A1933" t="s">
        <v>1135</v>
      </c>
      <c r="B1933">
        <v>1008190</v>
      </c>
      <c r="C1933">
        <v>2015</v>
      </c>
      <c r="D1933" t="s">
        <v>43</v>
      </c>
      <c r="E1933" t="s">
        <v>44</v>
      </c>
      <c r="F1933" t="s">
        <v>45</v>
      </c>
      <c r="G1933" s="1" t="s">
        <v>1166</v>
      </c>
      <c r="I1933" s="1" t="s">
        <v>47</v>
      </c>
      <c r="J1933" t="s">
        <v>1137</v>
      </c>
      <c r="K1933" t="s">
        <v>49</v>
      </c>
      <c r="L1933" s="1">
        <v>1244104</v>
      </c>
      <c r="M1933">
        <v>100</v>
      </c>
      <c r="N1933">
        <v>55</v>
      </c>
      <c r="O1933">
        <v>40</v>
      </c>
      <c r="P1933">
        <v>6.3999999999999997E-5</v>
      </c>
      <c r="Q1933">
        <v>2.4376999999999999E-2</v>
      </c>
      <c r="R1933">
        <v>9.9999999999999995E-7</v>
      </c>
      <c r="S1933">
        <v>0.73852600000000002</v>
      </c>
      <c r="T1933" s="1">
        <v>42</v>
      </c>
      <c r="U1933" s="1">
        <v>59</v>
      </c>
      <c r="V1933" s="1">
        <v>26</v>
      </c>
      <c r="W1933" s="1" t="s">
        <v>50</v>
      </c>
      <c r="X1933" s="1">
        <v>36</v>
      </c>
      <c r="Y1933">
        <v>4.0125999999999999</v>
      </c>
      <c r="Z1933">
        <v>128.506</v>
      </c>
      <c r="AA1933">
        <v>0.21118999999999999</v>
      </c>
      <c r="AB1933" s="1">
        <v>6.7635199999999998</v>
      </c>
      <c r="AC1933" s="1" t="s">
        <v>49</v>
      </c>
      <c r="AG1933" s="1" t="s">
        <v>50</v>
      </c>
      <c r="AH1933" s="1">
        <v>85</v>
      </c>
      <c r="AI1933">
        <v>1143.6888607000001</v>
      </c>
      <c r="AJ1933" s="1">
        <v>7.7454809999999998</v>
      </c>
      <c r="AK1933">
        <v>1.9704000000000002E-3</v>
      </c>
    </row>
    <row r="1934" spans="1:37" x14ac:dyDescent="0.25">
      <c r="A1934" t="s">
        <v>1126</v>
      </c>
      <c r="B1934">
        <v>1010320</v>
      </c>
      <c r="C1934">
        <v>2015</v>
      </c>
      <c r="D1934" t="s">
        <v>43</v>
      </c>
      <c r="E1934" t="s">
        <v>44</v>
      </c>
      <c r="F1934" t="s">
        <v>45</v>
      </c>
      <c r="G1934" s="1" t="s">
        <v>1167</v>
      </c>
      <c r="I1934" s="1" t="s">
        <v>47</v>
      </c>
      <c r="J1934" t="s">
        <v>1128</v>
      </c>
      <c r="K1934" t="s">
        <v>49</v>
      </c>
      <c r="L1934" s="1">
        <v>24615.5</v>
      </c>
      <c r="M1934">
        <v>118</v>
      </c>
      <c r="N1934">
        <v>95</v>
      </c>
      <c r="O1934">
        <v>42</v>
      </c>
      <c r="P1934">
        <v>0</v>
      </c>
      <c r="Q1934">
        <v>0</v>
      </c>
      <c r="R1934">
        <v>0.180145</v>
      </c>
      <c r="S1934">
        <v>0.180145</v>
      </c>
      <c r="T1934" s="1">
        <v>58</v>
      </c>
      <c r="U1934" s="1">
        <v>15</v>
      </c>
      <c r="V1934" s="1">
        <v>0</v>
      </c>
      <c r="W1934" s="1" t="s">
        <v>50</v>
      </c>
      <c r="X1934" s="1">
        <v>11</v>
      </c>
      <c r="Y1934">
        <v>0</v>
      </c>
      <c r="Z1934">
        <v>5.56</v>
      </c>
      <c r="AA1934">
        <v>0</v>
      </c>
      <c r="AB1934" s="1">
        <v>0.28999999999999998</v>
      </c>
      <c r="AC1934" s="1" t="s">
        <v>49</v>
      </c>
      <c r="AG1934" s="1" t="s">
        <v>49</v>
      </c>
    </row>
    <row r="1935" spans="1:37" x14ac:dyDescent="0.25">
      <c r="A1935" t="s">
        <v>1124</v>
      </c>
      <c r="B1935">
        <v>1008299</v>
      </c>
      <c r="C1935">
        <v>2015</v>
      </c>
      <c r="D1935" t="s">
        <v>43</v>
      </c>
      <c r="E1935" t="s">
        <v>44</v>
      </c>
      <c r="F1935" t="s">
        <v>45</v>
      </c>
      <c r="G1935" s="1" t="s">
        <v>1167</v>
      </c>
      <c r="I1935" s="1" t="s">
        <v>47</v>
      </c>
      <c r="J1935" t="s">
        <v>86</v>
      </c>
      <c r="K1935" t="s">
        <v>49</v>
      </c>
      <c r="L1935" s="1">
        <v>22907.47</v>
      </c>
      <c r="M1935">
        <v>73.3</v>
      </c>
      <c r="N1935">
        <v>28.4267</v>
      </c>
      <c r="O1935">
        <v>50</v>
      </c>
      <c r="P1935">
        <v>6.855E-3</v>
      </c>
      <c r="Q1935">
        <v>1.108E-2</v>
      </c>
      <c r="R1935">
        <v>0.32929999999999998</v>
      </c>
      <c r="S1935">
        <v>0.48359999999999997</v>
      </c>
      <c r="T1935" s="1">
        <v>3</v>
      </c>
      <c r="U1935" s="1">
        <v>8</v>
      </c>
      <c r="V1935" s="1">
        <v>0</v>
      </c>
      <c r="W1935" s="1" t="s">
        <v>50</v>
      </c>
      <c r="X1935" s="1">
        <v>8</v>
      </c>
      <c r="Y1935">
        <v>21.29</v>
      </c>
      <c r="Z1935">
        <v>7.77</v>
      </c>
      <c r="AA1935">
        <v>0.16556999999999999</v>
      </c>
      <c r="AB1935" s="1">
        <v>3.5466099999999998</v>
      </c>
      <c r="AC1935" s="1" t="s">
        <v>49</v>
      </c>
      <c r="AG1935" s="1" t="s">
        <v>49</v>
      </c>
    </row>
    <row r="1936" spans="1:37" x14ac:dyDescent="0.25">
      <c r="A1936" t="s">
        <v>1126</v>
      </c>
      <c r="B1936">
        <v>1010320</v>
      </c>
      <c r="C1936">
        <v>2015</v>
      </c>
      <c r="D1936" t="s">
        <v>43</v>
      </c>
      <c r="E1936" t="s">
        <v>44</v>
      </c>
      <c r="F1936" t="s">
        <v>45</v>
      </c>
      <c r="G1936" s="1" t="s">
        <v>1168</v>
      </c>
      <c r="I1936" s="1" t="s">
        <v>47</v>
      </c>
      <c r="J1936" t="s">
        <v>1128</v>
      </c>
      <c r="K1936" t="s">
        <v>49</v>
      </c>
      <c r="L1936" s="1">
        <v>29646.6</v>
      </c>
      <c r="M1936">
        <v>118</v>
      </c>
      <c r="N1936">
        <v>95</v>
      </c>
      <c r="O1936">
        <v>42</v>
      </c>
      <c r="P1936">
        <v>0</v>
      </c>
      <c r="Q1936">
        <v>0</v>
      </c>
      <c r="R1936">
        <v>0.180145</v>
      </c>
      <c r="S1936">
        <v>0.180145</v>
      </c>
      <c r="T1936" s="1">
        <v>19</v>
      </c>
      <c r="U1936" s="1">
        <v>1</v>
      </c>
      <c r="V1936" s="1">
        <v>0</v>
      </c>
      <c r="W1936" s="1" t="s">
        <v>50</v>
      </c>
      <c r="X1936" s="1">
        <v>1</v>
      </c>
      <c r="Y1936">
        <v>0</v>
      </c>
      <c r="Z1936">
        <v>6.7</v>
      </c>
      <c r="AA1936">
        <v>0</v>
      </c>
      <c r="AB1936" s="1">
        <v>0.35</v>
      </c>
      <c r="AC1936" s="1" t="s">
        <v>49</v>
      </c>
      <c r="AG1936" s="1" t="s">
        <v>49</v>
      </c>
    </row>
    <row r="1937" spans="1:37" x14ac:dyDescent="0.25">
      <c r="A1937" t="s">
        <v>1157</v>
      </c>
      <c r="B1937">
        <v>1008066</v>
      </c>
      <c r="C1937">
        <v>2015</v>
      </c>
      <c r="D1937" t="s">
        <v>43</v>
      </c>
      <c r="E1937" t="s">
        <v>44</v>
      </c>
      <c r="F1937" t="s">
        <v>45</v>
      </c>
      <c r="G1937" s="1" t="s">
        <v>1169</v>
      </c>
      <c r="I1937" s="1" t="s">
        <v>47</v>
      </c>
      <c r="J1937" t="s">
        <v>1158</v>
      </c>
      <c r="K1937" t="s">
        <v>49</v>
      </c>
      <c r="L1937" s="1">
        <v>5147</v>
      </c>
      <c r="M1937">
        <v>100</v>
      </c>
      <c r="N1937">
        <v>55</v>
      </c>
      <c r="O1937">
        <v>40</v>
      </c>
      <c r="P1937">
        <v>1.8577E-2</v>
      </c>
      <c r="Q1937">
        <v>2.1100000000000001E-2</v>
      </c>
      <c r="R1937">
        <v>0.65079299999999995</v>
      </c>
      <c r="S1937">
        <v>0.73852600000000002</v>
      </c>
      <c r="T1937" s="1">
        <v>1</v>
      </c>
      <c r="U1937" s="1">
        <v>2</v>
      </c>
      <c r="V1937" s="1">
        <v>1</v>
      </c>
      <c r="W1937" s="1" t="s">
        <v>49</v>
      </c>
      <c r="AC1937" s="1" t="s">
        <v>50</v>
      </c>
      <c r="AD1937" s="1">
        <v>2</v>
      </c>
      <c r="AE1937">
        <v>8.7083499999999994E-2</v>
      </c>
      <c r="AF1937" s="1">
        <v>1.1765136</v>
      </c>
      <c r="AG1937" s="1" t="s">
        <v>49</v>
      </c>
    </row>
    <row r="1938" spans="1:37" x14ac:dyDescent="0.25">
      <c r="A1938" t="s">
        <v>1124</v>
      </c>
      <c r="B1938">
        <v>1008299</v>
      </c>
      <c r="C1938">
        <v>2015</v>
      </c>
      <c r="D1938" t="s">
        <v>43</v>
      </c>
      <c r="E1938" t="s">
        <v>44</v>
      </c>
      <c r="F1938" t="s">
        <v>45</v>
      </c>
      <c r="G1938" s="1" t="s">
        <v>1169</v>
      </c>
      <c r="I1938" s="1" t="s">
        <v>47</v>
      </c>
      <c r="J1938" t="s">
        <v>86</v>
      </c>
      <c r="K1938" t="s">
        <v>49</v>
      </c>
      <c r="L1938" s="1">
        <v>17720.310000000001</v>
      </c>
      <c r="M1938">
        <v>120</v>
      </c>
      <c r="N1938">
        <v>47.1</v>
      </c>
      <c r="O1938">
        <v>50</v>
      </c>
      <c r="P1938">
        <v>8.2640000000000005E-2</v>
      </c>
      <c r="Q1938">
        <v>8.2640000000000005E-2</v>
      </c>
      <c r="R1938">
        <v>0.36899999999999999</v>
      </c>
      <c r="S1938">
        <v>0.36899999999999999</v>
      </c>
      <c r="T1938" s="1">
        <v>2</v>
      </c>
      <c r="U1938" s="1">
        <v>2</v>
      </c>
      <c r="V1938" s="1">
        <v>0</v>
      </c>
      <c r="W1938" s="1" t="s">
        <v>49</v>
      </c>
      <c r="AC1938" s="1" t="s">
        <v>50</v>
      </c>
      <c r="AD1938" s="1">
        <v>2</v>
      </c>
      <c r="AE1938">
        <v>0.77332000000000001</v>
      </c>
      <c r="AF1938" s="1">
        <v>1.2612000000000001</v>
      </c>
      <c r="AG1938" s="1" t="s">
        <v>49</v>
      </c>
    </row>
    <row r="1939" spans="1:37" x14ac:dyDescent="0.25">
      <c r="A1939" t="s">
        <v>1164</v>
      </c>
      <c r="B1939">
        <v>1010291</v>
      </c>
      <c r="C1939">
        <v>2015</v>
      </c>
      <c r="D1939" t="s">
        <v>43</v>
      </c>
      <c r="E1939" t="s">
        <v>44</v>
      </c>
      <c r="F1939" t="s">
        <v>45</v>
      </c>
      <c r="G1939" s="1" t="s">
        <v>1170</v>
      </c>
      <c r="I1939" s="1" t="s">
        <v>47</v>
      </c>
      <c r="J1939" t="s">
        <v>48</v>
      </c>
      <c r="K1939" t="s">
        <v>49</v>
      </c>
      <c r="L1939" s="1">
        <v>9015</v>
      </c>
      <c r="M1939">
        <v>70</v>
      </c>
      <c r="N1939">
        <v>35</v>
      </c>
      <c r="O1939">
        <v>28</v>
      </c>
      <c r="P1939">
        <v>2.6180000000000001E-3</v>
      </c>
      <c r="Q1939">
        <v>2.6180000000000001E-3</v>
      </c>
      <c r="R1939">
        <v>0.40548800000000002</v>
      </c>
      <c r="S1939">
        <v>0.40548800000000002</v>
      </c>
      <c r="T1939" s="1">
        <v>2</v>
      </c>
      <c r="U1939" s="1">
        <v>4</v>
      </c>
      <c r="V1939" s="1">
        <v>0</v>
      </c>
      <c r="W1939" s="1" t="s">
        <v>49</v>
      </c>
      <c r="AC1939" s="1" t="s">
        <v>49</v>
      </c>
      <c r="AG1939" s="1" t="s">
        <v>50</v>
      </c>
      <c r="AH1939" s="1">
        <v>4</v>
      </c>
      <c r="AI1939">
        <v>0</v>
      </c>
      <c r="AJ1939" s="1">
        <v>0</v>
      </c>
      <c r="AK1939">
        <v>0</v>
      </c>
    </row>
    <row r="1940" spans="1:37" x14ac:dyDescent="0.25">
      <c r="A1940" t="s">
        <v>1171</v>
      </c>
      <c r="B1940">
        <v>1008348</v>
      </c>
      <c r="C1940">
        <v>2015</v>
      </c>
      <c r="D1940" t="s">
        <v>43</v>
      </c>
      <c r="E1940" t="s">
        <v>44</v>
      </c>
      <c r="F1940" t="s">
        <v>45</v>
      </c>
      <c r="G1940" s="1" t="s">
        <v>1172</v>
      </c>
      <c r="I1940" s="1" t="s">
        <v>62</v>
      </c>
      <c r="K1940" t="s">
        <v>49</v>
      </c>
      <c r="L1940" s="1">
        <v>31849</v>
      </c>
      <c r="M1940">
        <v>60</v>
      </c>
      <c r="N1940">
        <v>40</v>
      </c>
      <c r="O1940">
        <v>40.700000000000003</v>
      </c>
      <c r="P1940">
        <v>0</v>
      </c>
      <c r="Q1940">
        <v>8.0000000000000004E-4</v>
      </c>
      <c r="R1940">
        <v>0.45967000000000002</v>
      </c>
      <c r="S1940">
        <v>0.67688000000000004</v>
      </c>
      <c r="T1940" s="1">
        <v>3</v>
      </c>
      <c r="U1940" s="1">
        <v>4</v>
      </c>
      <c r="V1940" s="1">
        <v>0</v>
      </c>
      <c r="W1940" s="1" t="s">
        <v>49</v>
      </c>
      <c r="AC1940" s="1" t="s">
        <v>50</v>
      </c>
      <c r="AD1940" s="1">
        <v>4</v>
      </c>
      <c r="AE1940">
        <v>0</v>
      </c>
      <c r="AF1940" s="1">
        <v>0</v>
      </c>
      <c r="AG1940" s="1" t="s">
        <v>49</v>
      </c>
    </row>
    <row r="1941" spans="1:37" x14ac:dyDescent="0.25">
      <c r="A1941" t="s">
        <v>1135</v>
      </c>
      <c r="B1941">
        <v>1008190</v>
      </c>
      <c r="C1941">
        <v>2015</v>
      </c>
      <c r="D1941" t="s">
        <v>43</v>
      </c>
      <c r="E1941" t="s">
        <v>44</v>
      </c>
      <c r="F1941" t="s">
        <v>45</v>
      </c>
      <c r="G1941" s="1" t="s">
        <v>1173</v>
      </c>
      <c r="I1941" s="1" t="s">
        <v>47</v>
      </c>
      <c r="J1941" t="s">
        <v>1137</v>
      </c>
      <c r="K1941" t="s">
        <v>49</v>
      </c>
      <c r="L1941" s="1">
        <v>11363</v>
      </c>
      <c r="M1941">
        <v>100</v>
      </c>
      <c r="N1941">
        <v>55</v>
      </c>
      <c r="O1941">
        <v>40</v>
      </c>
      <c r="P1941">
        <v>1.8577E-2</v>
      </c>
      <c r="Q1941">
        <v>2.5381000000000001E-2</v>
      </c>
      <c r="R1941">
        <v>0.50036099999999994</v>
      </c>
      <c r="S1941">
        <v>0.73852600000000002</v>
      </c>
      <c r="T1941" s="1">
        <v>1</v>
      </c>
      <c r="U1941" s="1">
        <v>15</v>
      </c>
      <c r="V1941" s="1">
        <v>5</v>
      </c>
      <c r="W1941" s="1" t="s">
        <v>49</v>
      </c>
      <c r="AC1941" s="1" t="s">
        <v>49</v>
      </c>
      <c r="AG1941" s="1" t="s">
        <v>50</v>
      </c>
      <c r="AH1941" s="1">
        <v>20</v>
      </c>
      <c r="AI1941">
        <v>47.666655400000003</v>
      </c>
      <c r="AJ1941" s="1">
        <v>0.32281609999999999</v>
      </c>
      <c r="AK1941">
        <v>8.2100000000000003E-5</v>
      </c>
    </row>
    <row r="1942" spans="1:37" x14ac:dyDescent="0.25">
      <c r="A1942" t="s">
        <v>1174</v>
      </c>
      <c r="B1942">
        <v>1011804</v>
      </c>
      <c r="C1942">
        <v>2015</v>
      </c>
      <c r="D1942" t="s">
        <v>43</v>
      </c>
      <c r="E1942" t="s">
        <v>44</v>
      </c>
      <c r="F1942" t="s">
        <v>45</v>
      </c>
      <c r="G1942" s="1" t="s">
        <v>1175</v>
      </c>
      <c r="I1942" s="1" t="s">
        <v>62</v>
      </c>
      <c r="K1942" t="s">
        <v>49</v>
      </c>
      <c r="L1942" s="1">
        <v>267611.86</v>
      </c>
      <c r="M1942">
        <v>120</v>
      </c>
      <c r="N1942">
        <v>60</v>
      </c>
      <c r="O1942">
        <v>10.8</v>
      </c>
      <c r="P1942">
        <v>0.18210000000000001</v>
      </c>
      <c r="Q1942">
        <v>0.18210000000000001</v>
      </c>
      <c r="R1942">
        <v>0.20730000000000001</v>
      </c>
      <c r="S1942">
        <v>0.20730000000000001</v>
      </c>
      <c r="T1942" s="1">
        <v>27</v>
      </c>
      <c r="U1942" s="1">
        <v>4</v>
      </c>
      <c r="V1942" s="1">
        <v>0</v>
      </c>
      <c r="W1942" s="1" t="s">
        <v>49</v>
      </c>
      <c r="AC1942" s="1" t="s">
        <v>49</v>
      </c>
      <c r="AG1942" s="1" t="s">
        <v>49</v>
      </c>
    </row>
    <row r="1943" spans="1:37" x14ac:dyDescent="0.25">
      <c r="A1943" t="s">
        <v>1176</v>
      </c>
      <c r="B1943">
        <v>1008346</v>
      </c>
      <c r="C1943">
        <v>2015</v>
      </c>
      <c r="D1943" t="s">
        <v>43</v>
      </c>
      <c r="E1943" t="s">
        <v>44</v>
      </c>
      <c r="F1943" t="s">
        <v>45</v>
      </c>
      <c r="G1943" s="1" t="s">
        <v>1177</v>
      </c>
      <c r="I1943" s="1" t="s">
        <v>62</v>
      </c>
      <c r="K1943" t="s">
        <v>49</v>
      </c>
      <c r="L1943" s="1">
        <v>2413083.5</v>
      </c>
      <c r="M1943">
        <v>92.8</v>
      </c>
      <c r="N1943">
        <v>85.4</v>
      </c>
      <c r="O1943">
        <v>13.75</v>
      </c>
      <c r="P1943">
        <v>0.18</v>
      </c>
      <c r="Q1943">
        <v>0.28999999999999998</v>
      </c>
      <c r="R1943">
        <v>0.48</v>
      </c>
      <c r="S1943">
        <v>0.48</v>
      </c>
      <c r="T1943" s="1">
        <v>694</v>
      </c>
      <c r="U1943" s="1">
        <v>5</v>
      </c>
      <c r="V1943" s="1">
        <v>5</v>
      </c>
      <c r="W1943" s="1" t="s">
        <v>50</v>
      </c>
      <c r="X1943" s="1">
        <v>2</v>
      </c>
      <c r="Y1943">
        <v>70.163399999999996</v>
      </c>
      <c r="Z1943">
        <v>48.0901</v>
      </c>
      <c r="AA1943">
        <v>0.79520000000000002</v>
      </c>
      <c r="AB1943" s="1">
        <v>0.54510000000000003</v>
      </c>
      <c r="AC1943" s="1" t="s">
        <v>50</v>
      </c>
      <c r="AD1943" s="1">
        <v>3</v>
      </c>
      <c r="AE1943">
        <v>38.609200000000001</v>
      </c>
      <c r="AF1943" s="1">
        <v>50.012099999999997</v>
      </c>
      <c r="AG1943" s="1" t="s">
        <v>49</v>
      </c>
    </row>
    <row r="1944" spans="1:37" x14ac:dyDescent="0.25">
      <c r="A1944" t="s">
        <v>1178</v>
      </c>
      <c r="B1944">
        <v>1008499</v>
      </c>
      <c r="C1944">
        <v>2015</v>
      </c>
      <c r="D1944" t="s">
        <v>43</v>
      </c>
      <c r="E1944" t="s">
        <v>44</v>
      </c>
      <c r="F1944" t="s">
        <v>45</v>
      </c>
      <c r="G1944" s="1" t="s">
        <v>1177</v>
      </c>
      <c r="I1944" s="1" t="s">
        <v>62</v>
      </c>
      <c r="K1944" t="s">
        <v>49</v>
      </c>
      <c r="L1944" s="1">
        <v>0</v>
      </c>
      <c r="M1944">
        <v>150</v>
      </c>
      <c r="N1944">
        <v>0</v>
      </c>
      <c r="O1944">
        <v>21.56</v>
      </c>
      <c r="P1944">
        <v>2.4359599999999999E-2</v>
      </c>
      <c r="Q1944">
        <v>0.58873330000000001</v>
      </c>
      <c r="R1944">
        <v>0.37440830000000003</v>
      </c>
      <c r="S1944">
        <v>0.70858370000000004</v>
      </c>
      <c r="T1944" s="1">
        <v>433</v>
      </c>
      <c r="U1944" s="1">
        <v>1</v>
      </c>
      <c r="V1944" s="1">
        <v>2</v>
      </c>
      <c r="W1944" s="1" t="s">
        <v>50</v>
      </c>
      <c r="X1944" s="1">
        <v>1</v>
      </c>
      <c r="Y1944">
        <v>1366.2</v>
      </c>
      <c r="Z1944">
        <v>7920</v>
      </c>
      <c r="AA1944">
        <v>13.8</v>
      </c>
      <c r="AB1944" s="1">
        <v>3.2</v>
      </c>
      <c r="AC1944" s="1" t="s">
        <v>49</v>
      </c>
      <c r="AG1944" s="1" t="s">
        <v>50</v>
      </c>
      <c r="AH1944" s="1">
        <v>1</v>
      </c>
      <c r="AI1944">
        <v>182.4</v>
      </c>
      <c r="AJ1944" s="1">
        <v>0.79</v>
      </c>
      <c r="AK1944">
        <v>0</v>
      </c>
    </row>
    <row r="1945" spans="1:37" x14ac:dyDescent="0.25">
      <c r="A1945" t="s">
        <v>1179</v>
      </c>
      <c r="B1945">
        <v>1008402</v>
      </c>
      <c r="C1945">
        <v>2015</v>
      </c>
      <c r="D1945" t="s">
        <v>43</v>
      </c>
      <c r="E1945" t="s">
        <v>44</v>
      </c>
      <c r="F1945" t="s">
        <v>45</v>
      </c>
      <c r="G1945" s="1" t="s">
        <v>1177</v>
      </c>
      <c r="I1945" s="1" t="s">
        <v>62</v>
      </c>
      <c r="K1945" t="s">
        <v>49</v>
      </c>
      <c r="L1945" s="1">
        <v>174971.17199999999</v>
      </c>
      <c r="M1945">
        <v>91</v>
      </c>
      <c r="N1945">
        <v>25</v>
      </c>
      <c r="O1945">
        <v>36.200000000000003</v>
      </c>
      <c r="P1945">
        <v>1.2E-2</v>
      </c>
      <c r="Q1945">
        <v>1.2E-2</v>
      </c>
      <c r="R1945">
        <v>0.32200000000000001</v>
      </c>
      <c r="S1945">
        <v>0.32200000000000001</v>
      </c>
      <c r="T1945" s="1">
        <v>0</v>
      </c>
      <c r="U1945" s="1">
        <v>0</v>
      </c>
      <c r="V1945" s="1">
        <v>0</v>
      </c>
      <c r="W1945" s="1" t="s">
        <v>50</v>
      </c>
      <c r="X1945" s="1">
        <v>3</v>
      </c>
      <c r="Y1945">
        <v>1.0221</v>
      </c>
      <c r="Z1945">
        <v>0.37309999999999999</v>
      </c>
      <c r="AA1945">
        <v>5.9999999999999995E-4</v>
      </c>
      <c r="AB1945" s="1">
        <v>6.3E-3</v>
      </c>
      <c r="AC1945" s="1" t="s">
        <v>49</v>
      </c>
      <c r="AG1945" s="1" t="s">
        <v>49</v>
      </c>
    </row>
    <row r="1946" spans="1:37" x14ac:dyDescent="0.25">
      <c r="A1946" t="s">
        <v>1180</v>
      </c>
      <c r="B1946">
        <v>1008406</v>
      </c>
      <c r="C1946">
        <v>2015</v>
      </c>
      <c r="D1946" t="s">
        <v>43</v>
      </c>
      <c r="E1946" t="s">
        <v>44</v>
      </c>
      <c r="F1946" t="s">
        <v>45</v>
      </c>
      <c r="G1946" s="1" t="s">
        <v>1181</v>
      </c>
      <c r="I1946" s="1" t="s">
        <v>62</v>
      </c>
      <c r="K1946" t="s">
        <v>49</v>
      </c>
      <c r="L1946" s="1">
        <v>13027038.439999999</v>
      </c>
      <c r="M1946">
        <v>99.54</v>
      </c>
      <c r="N1946">
        <v>52.6</v>
      </c>
      <c r="O1946">
        <v>27.835599999999999</v>
      </c>
      <c r="P1946">
        <v>0</v>
      </c>
      <c r="Q1946">
        <v>0.14960000000000001</v>
      </c>
      <c r="R1946">
        <v>0</v>
      </c>
      <c r="S1946">
        <v>0.68059999999999998</v>
      </c>
      <c r="T1946" s="1">
        <v>0</v>
      </c>
      <c r="U1946" s="1">
        <v>0</v>
      </c>
      <c r="V1946" s="1">
        <v>0</v>
      </c>
      <c r="W1946" s="1" t="s">
        <v>50</v>
      </c>
      <c r="X1946" s="1">
        <v>157</v>
      </c>
      <c r="Y1946">
        <v>8013.5186400000002</v>
      </c>
      <c r="Z1946">
        <v>2925.0866500000002</v>
      </c>
      <c r="AA1946">
        <v>6.7675000000000001</v>
      </c>
      <c r="AB1946" s="1">
        <v>21.069400000000002</v>
      </c>
      <c r="AC1946" s="1" t="s">
        <v>49</v>
      </c>
      <c r="AG1946" s="1" t="s">
        <v>49</v>
      </c>
    </row>
    <row r="1947" spans="1:37" x14ac:dyDescent="0.25">
      <c r="A1947" t="s">
        <v>1182</v>
      </c>
      <c r="B1947">
        <v>1011081</v>
      </c>
      <c r="C1947">
        <v>2015</v>
      </c>
      <c r="D1947" t="s">
        <v>43</v>
      </c>
      <c r="E1947" t="s">
        <v>44</v>
      </c>
      <c r="F1947" t="s">
        <v>45</v>
      </c>
      <c r="G1947" s="1" t="s">
        <v>1181</v>
      </c>
      <c r="I1947" s="1" t="s">
        <v>62</v>
      </c>
      <c r="K1947" t="s">
        <v>49</v>
      </c>
      <c r="L1947" s="1">
        <v>197018.87</v>
      </c>
      <c r="M1947">
        <v>110</v>
      </c>
      <c r="N1947">
        <v>75</v>
      </c>
      <c r="O1947">
        <v>13</v>
      </c>
      <c r="P1947">
        <v>0.60750000000000004</v>
      </c>
      <c r="Q1947">
        <v>0.60750000000000004</v>
      </c>
      <c r="R1947">
        <v>0.3039</v>
      </c>
      <c r="S1947">
        <v>0.3039</v>
      </c>
      <c r="T1947" s="1">
        <v>55</v>
      </c>
      <c r="U1947" s="1">
        <v>5</v>
      </c>
      <c r="V1947" s="1">
        <v>5</v>
      </c>
      <c r="W1947" s="1" t="s">
        <v>50</v>
      </c>
      <c r="X1947" s="1">
        <v>3</v>
      </c>
      <c r="Y1947">
        <v>92.26</v>
      </c>
      <c r="Z1947">
        <v>1.55</v>
      </c>
      <c r="AA1947">
        <v>0.93200000000000005</v>
      </c>
      <c r="AB1947" s="1">
        <v>1.6E-2</v>
      </c>
      <c r="AC1947" s="1" t="s">
        <v>49</v>
      </c>
      <c r="AG1947" s="1" t="s">
        <v>49</v>
      </c>
    </row>
    <row r="1948" spans="1:37" x14ac:dyDescent="0.25">
      <c r="A1948" t="s">
        <v>1176</v>
      </c>
      <c r="B1948">
        <v>1008346</v>
      </c>
      <c r="C1948">
        <v>2015</v>
      </c>
      <c r="D1948" t="s">
        <v>43</v>
      </c>
      <c r="E1948" t="s">
        <v>44</v>
      </c>
      <c r="F1948" t="s">
        <v>45</v>
      </c>
      <c r="G1948" s="1" t="s">
        <v>1181</v>
      </c>
      <c r="I1948" s="1" t="s">
        <v>62</v>
      </c>
      <c r="K1948" t="s">
        <v>49</v>
      </c>
      <c r="L1948" s="1">
        <v>35253312.5</v>
      </c>
      <c r="M1948">
        <v>118.7</v>
      </c>
      <c r="N1948">
        <v>38.700000000000003</v>
      </c>
      <c r="O1948">
        <v>15.5</v>
      </c>
      <c r="P1948">
        <v>7.0000000000000007E-2</v>
      </c>
      <c r="Q1948">
        <v>0.46</v>
      </c>
      <c r="R1948">
        <v>0.28000000000000003</v>
      </c>
      <c r="S1948">
        <v>0.92</v>
      </c>
      <c r="T1948" s="1">
        <v>10634</v>
      </c>
      <c r="U1948" s="1">
        <v>46</v>
      </c>
      <c r="V1948" s="1">
        <v>46</v>
      </c>
      <c r="W1948" s="1" t="s">
        <v>50</v>
      </c>
      <c r="X1948" s="1">
        <v>46</v>
      </c>
      <c r="Y1948">
        <v>2557.6181000000001</v>
      </c>
      <c r="Z1948">
        <v>1464.5594000000001</v>
      </c>
      <c r="AA1948">
        <v>55.877699999999997</v>
      </c>
      <c r="AB1948" s="1">
        <v>32.930199999999999</v>
      </c>
      <c r="AC1948" s="1" t="s">
        <v>49</v>
      </c>
      <c r="AG1948" s="1" t="s">
        <v>49</v>
      </c>
    </row>
    <row r="1949" spans="1:37" x14ac:dyDescent="0.25">
      <c r="A1949" t="s">
        <v>1178</v>
      </c>
      <c r="B1949">
        <v>1008499</v>
      </c>
      <c r="C1949">
        <v>2015</v>
      </c>
      <c r="D1949" t="s">
        <v>43</v>
      </c>
      <c r="E1949" t="s">
        <v>44</v>
      </c>
      <c r="F1949" t="s">
        <v>45</v>
      </c>
      <c r="G1949" s="1" t="s">
        <v>1181</v>
      </c>
      <c r="I1949" s="1" t="s">
        <v>62</v>
      </c>
      <c r="K1949" t="s">
        <v>49</v>
      </c>
      <c r="L1949" s="1">
        <v>0</v>
      </c>
      <c r="M1949">
        <v>167</v>
      </c>
      <c r="N1949">
        <v>10</v>
      </c>
      <c r="O1949">
        <v>17.986000000000001</v>
      </c>
      <c r="P1949">
        <v>0.1136079</v>
      </c>
      <c r="Q1949">
        <v>0.57159939999999998</v>
      </c>
      <c r="R1949">
        <v>0.27368579999999998</v>
      </c>
      <c r="S1949">
        <v>0.69196259999999998</v>
      </c>
      <c r="T1949" s="1">
        <v>3216</v>
      </c>
      <c r="U1949" s="1">
        <v>15</v>
      </c>
      <c r="V1949" s="1">
        <v>15</v>
      </c>
      <c r="W1949" s="1" t="s">
        <v>50</v>
      </c>
      <c r="X1949" s="1">
        <v>15</v>
      </c>
      <c r="Y1949">
        <v>13794.4</v>
      </c>
      <c r="Z1949">
        <v>187590.7</v>
      </c>
      <c r="AA1949">
        <v>261.60000000000002</v>
      </c>
      <c r="AB1949" s="1">
        <v>143.16999999999999</v>
      </c>
      <c r="AC1949" s="1" t="s">
        <v>49</v>
      </c>
      <c r="AG1949" s="1" t="s">
        <v>49</v>
      </c>
    </row>
    <row r="1950" spans="1:37" x14ac:dyDescent="0.25">
      <c r="A1950" t="s">
        <v>1183</v>
      </c>
      <c r="B1950">
        <v>1010932</v>
      </c>
      <c r="C1950">
        <v>2015</v>
      </c>
      <c r="D1950" t="s">
        <v>43</v>
      </c>
      <c r="E1950" t="s">
        <v>44</v>
      </c>
      <c r="F1950" t="s">
        <v>45</v>
      </c>
      <c r="G1950" s="1" t="s">
        <v>1181</v>
      </c>
      <c r="I1950" s="1" t="s">
        <v>62</v>
      </c>
      <c r="K1950" t="s">
        <v>49</v>
      </c>
      <c r="L1950" s="1">
        <v>3005173.27</v>
      </c>
      <c r="M1950">
        <v>110</v>
      </c>
      <c r="N1950">
        <v>60</v>
      </c>
      <c r="O1950">
        <v>12.5</v>
      </c>
      <c r="P1950">
        <v>1.11E-2</v>
      </c>
      <c r="Q1950">
        <v>0.2596</v>
      </c>
      <c r="R1950">
        <v>7.1999999999999998E-3</v>
      </c>
      <c r="S1950">
        <v>0.6804</v>
      </c>
      <c r="T1950" s="1">
        <v>1742</v>
      </c>
      <c r="U1950" s="1">
        <v>400</v>
      </c>
      <c r="V1950" s="1">
        <v>400</v>
      </c>
      <c r="W1950" s="1" t="s">
        <v>50</v>
      </c>
      <c r="X1950" s="1">
        <v>350</v>
      </c>
      <c r="Y1950">
        <v>678.89</v>
      </c>
      <c r="Z1950">
        <v>130.31</v>
      </c>
      <c r="AA1950">
        <v>6.86</v>
      </c>
      <c r="AB1950" s="1">
        <v>1.32</v>
      </c>
      <c r="AC1950" s="1" t="s">
        <v>50</v>
      </c>
      <c r="AD1950" s="1">
        <v>50</v>
      </c>
      <c r="AE1950">
        <v>74.53</v>
      </c>
      <c r="AF1950" s="1">
        <v>43.38</v>
      </c>
      <c r="AG1950" s="1" t="s">
        <v>49</v>
      </c>
    </row>
    <row r="1951" spans="1:37" x14ac:dyDescent="0.25">
      <c r="A1951" t="s">
        <v>1179</v>
      </c>
      <c r="B1951">
        <v>1008402</v>
      </c>
      <c r="C1951">
        <v>2015</v>
      </c>
      <c r="D1951" t="s">
        <v>43</v>
      </c>
      <c r="E1951" t="s">
        <v>44</v>
      </c>
      <c r="F1951" t="s">
        <v>45</v>
      </c>
      <c r="G1951" s="1" t="s">
        <v>1181</v>
      </c>
      <c r="I1951" s="1" t="s">
        <v>62</v>
      </c>
      <c r="K1951" t="s">
        <v>49</v>
      </c>
      <c r="L1951" s="1">
        <v>12807474.740820499</v>
      </c>
      <c r="M1951">
        <v>105.45454549999999</v>
      </c>
      <c r="N1951">
        <v>62.654545499999998</v>
      </c>
      <c r="O1951">
        <v>24.5981025</v>
      </c>
      <c r="P1951">
        <v>0</v>
      </c>
      <c r="Q1951">
        <v>0.2636</v>
      </c>
      <c r="R1951">
        <v>6.9999999999999999E-4</v>
      </c>
      <c r="S1951">
        <v>0.93320000000000003</v>
      </c>
      <c r="T1951" s="1">
        <v>0</v>
      </c>
      <c r="U1951" s="1">
        <v>0</v>
      </c>
      <c r="V1951" s="1">
        <v>0</v>
      </c>
      <c r="W1951" s="1" t="s">
        <v>50</v>
      </c>
      <c r="X1951" s="1">
        <v>102</v>
      </c>
      <c r="Y1951">
        <v>53.616900000000001</v>
      </c>
      <c r="Z1951">
        <v>19.571100000000001</v>
      </c>
      <c r="AA1951">
        <v>8.8400000000000006E-2</v>
      </c>
      <c r="AB1951" s="1">
        <v>0.2984</v>
      </c>
      <c r="AC1951" s="1" t="s">
        <v>50</v>
      </c>
      <c r="AD1951" s="1">
        <v>8</v>
      </c>
      <c r="AE1951">
        <v>1.0800000000000001E-2</v>
      </c>
      <c r="AF1951" s="1">
        <v>5.4999999999999997E-3</v>
      </c>
      <c r="AG1951" s="1" t="s">
        <v>49</v>
      </c>
    </row>
    <row r="1952" spans="1:37" x14ac:dyDescent="0.25">
      <c r="A1952" t="s">
        <v>1184</v>
      </c>
      <c r="B1952">
        <v>1008111</v>
      </c>
      <c r="C1952">
        <v>2015</v>
      </c>
      <c r="D1952" t="s">
        <v>43</v>
      </c>
      <c r="E1952" t="s">
        <v>44</v>
      </c>
      <c r="F1952" t="s">
        <v>45</v>
      </c>
      <c r="G1952" s="1" t="s">
        <v>1185</v>
      </c>
      <c r="I1952" s="1" t="s">
        <v>47</v>
      </c>
      <c r="J1952" t="s">
        <v>1186</v>
      </c>
      <c r="K1952" t="s">
        <v>49</v>
      </c>
      <c r="L1952" s="1">
        <v>67817.033599999995</v>
      </c>
      <c r="M1952">
        <v>98</v>
      </c>
      <c r="N1952">
        <v>17</v>
      </c>
      <c r="O1952">
        <v>38.630000000000003</v>
      </c>
      <c r="P1952">
        <v>2.06E-2</v>
      </c>
      <c r="Q1952">
        <v>2.06E-2</v>
      </c>
      <c r="R1952">
        <v>0.58889999999999998</v>
      </c>
      <c r="S1952">
        <v>0.58889999999999998</v>
      </c>
      <c r="T1952" s="1">
        <v>350</v>
      </c>
      <c r="U1952" s="1">
        <v>1</v>
      </c>
      <c r="V1952" s="1">
        <v>0</v>
      </c>
      <c r="W1952" s="1" t="s">
        <v>49</v>
      </c>
      <c r="AC1952" s="1" t="s">
        <v>49</v>
      </c>
      <c r="AG1952" s="1" t="s">
        <v>50</v>
      </c>
      <c r="AH1952" s="1">
        <v>1</v>
      </c>
      <c r="AI1952">
        <v>67.233636000000004</v>
      </c>
      <c r="AJ1952" s="1">
        <v>0.15421219999999999</v>
      </c>
      <c r="AK1952">
        <v>8.42E-5</v>
      </c>
    </row>
    <row r="1953" spans="1:37" x14ac:dyDescent="0.25">
      <c r="A1953" t="s">
        <v>1187</v>
      </c>
      <c r="B1953">
        <v>1002157</v>
      </c>
      <c r="C1953">
        <v>2015</v>
      </c>
      <c r="D1953" t="s">
        <v>43</v>
      </c>
      <c r="E1953" t="s">
        <v>44</v>
      </c>
      <c r="F1953" t="s">
        <v>45</v>
      </c>
      <c r="G1953" s="1" t="s">
        <v>1185</v>
      </c>
      <c r="I1953" s="1" t="s">
        <v>62</v>
      </c>
      <c r="K1953" t="s">
        <v>49</v>
      </c>
      <c r="L1953" s="1">
        <v>32000</v>
      </c>
      <c r="M1953">
        <v>180</v>
      </c>
      <c r="N1953">
        <v>300</v>
      </c>
      <c r="O1953">
        <v>24.7</v>
      </c>
      <c r="P1953">
        <v>0.01</v>
      </c>
      <c r="Q1953">
        <v>1.4E-2</v>
      </c>
      <c r="R1953">
        <v>0.84</v>
      </c>
      <c r="S1953">
        <v>0.89</v>
      </c>
      <c r="T1953" s="1">
        <v>9</v>
      </c>
      <c r="U1953" s="1">
        <v>2</v>
      </c>
      <c r="V1953" s="1">
        <v>0</v>
      </c>
      <c r="W1953" s="1" t="s">
        <v>49</v>
      </c>
      <c r="AC1953" s="1" t="s">
        <v>50</v>
      </c>
      <c r="AD1953" s="1">
        <v>2</v>
      </c>
      <c r="AE1953">
        <v>18</v>
      </c>
      <c r="AF1953" s="1">
        <v>490</v>
      </c>
      <c r="AG1953" s="1" t="s">
        <v>49</v>
      </c>
    </row>
    <row r="1954" spans="1:37" x14ac:dyDescent="0.25">
      <c r="A1954" t="s">
        <v>1164</v>
      </c>
      <c r="B1954">
        <v>1010291</v>
      </c>
      <c r="C1954">
        <v>2015</v>
      </c>
      <c r="D1954" t="s">
        <v>43</v>
      </c>
      <c r="E1954" t="s">
        <v>44</v>
      </c>
      <c r="F1954" t="s">
        <v>45</v>
      </c>
      <c r="G1954" s="1" t="s">
        <v>1188</v>
      </c>
      <c r="I1954" s="1" t="s">
        <v>47</v>
      </c>
      <c r="J1954" t="s">
        <v>48</v>
      </c>
      <c r="K1954" t="s">
        <v>49</v>
      </c>
      <c r="L1954" s="1">
        <v>3739</v>
      </c>
      <c r="M1954">
        <v>70</v>
      </c>
      <c r="N1954">
        <v>35</v>
      </c>
      <c r="O1954">
        <v>28</v>
      </c>
      <c r="P1954">
        <v>2.6180000000000001E-3</v>
      </c>
      <c r="Q1954">
        <v>2.6180000000000001E-3</v>
      </c>
      <c r="R1954">
        <v>0.40548800000000002</v>
      </c>
      <c r="S1954">
        <v>0.40548800000000002</v>
      </c>
      <c r="T1954" s="1">
        <v>1</v>
      </c>
      <c r="U1954" s="1">
        <v>3</v>
      </c>
      <c r="V1954" s="1">
        <v>0</v>
      </c>
      <c r="W1954" s="1" t="s">
        <v>49</v>
      </c>
      <c r="AC1954" s="1" t="s">
        <v>49</v>
      </c>
      <c r="AG1954" s="1" t="s">
        <v>50</v>
      </c>
      <c r="AH1954" s="1">
        <v>3</v>
      </c>
      <c r="AI1954">
        <v>0</v>
      </c>
      <c r="AJ1954" s="1">
        <v>0</v>
      </c>
      <c r="AK1954">
        <v>0</v>
      </c>
    </row>
    <row r="1955" spans="1:37" x14ac:dyDescent="0.25">
      <c r="A1955" t="s">
        <v>1189</v>
      </c>
      <c r="B1955">
        <v>1011689</v>
      </c>
      <c r="C1955">
        <v>2015</v>
      </c>
      <c r="D1955" t="s">
        <v>43</v>
      </c>
      <c r="E1955" t="s">
        <v>44</v>
      </c>
      <c r="F1955" t="s">
        <v>45</v>
      </c>
      <c r="G1955" s="1" t="s">
        <v>1190</v>
      </c>
      <c r="I1955" s="1" t="s">
        <v>47</v>
      </c>
      <c r="J1955" t="s">
        <v>325</v>
      </c>
      <c r="K1955" t="s">
        <v>49</v>
      </c>
      <c r="L1955" s="1">
        <v>381995</v>
      </c>
      <c r="M1955">
        <v>133</v>
      </c>
      <c r="N1955">
        <v>44</v>
      </c>
      <c r="O1955">
        <v>42.5</v>
      </c>
      <c r="P1955">
        <v>2.1821E-2</v>
      </c>
      <c r="Q1955">
        <v>2.1824E-2</v>
      </c>
      <c r="R1955">
        <v>0.555948</v>
      </c>
      <c r="S1955">
        <v>0.555948</v>
      </c>
      <c r="T1955" s="1">
        <v>6</v>
      </c>
      <c r="U1955" s="1">
        <v>19</v>
      </c>
      <c r="V1955" s="1">
        <v>0</v>
      </c>
      <c r="W1955" s="1" t="s">
        <v>49</v>
      </c>
      <c r="AC1955" s="1" t="s">
        <v>49</v>
      </c>
      <c r="AG1955" s="1" t="s">
        <v>50</v>
      </c>
      <c r="AH1955" s="1">
        <v>19</v>
      </c>
      <c r="AI1955">
        <v>906.75</v>
      </c>
      <c r="AJ1955" s="1">
        <v>2.0756000000000001</v>
      </c>
      <c r="AK1955">
        <v>1.2080000000000001E-3</v>
      </c>
    </row>
    <row r="1956" spans="1:37" x14ac:dyDescent="0.25">
      <c r="A1956" t="s">
        <v>52</v>
      </c>
      <c r="B1956">
        <v>1009967</v>
      </c>
      <c r="C1956">
        <v>2015</v>
      </c>
      <c r="D1956" t="s">
        <v>43</v>
      </c>
      <c r="E1956" t="s">
        <v>44</v>
      </c>
      <c r="F1956" t="s">
        <v>45</v>
      </c>
      <c r="G1956" s="1" t="s">
        <v>1191</v>
      </c>
      <c r="I1956" s="1" t="s">
        <v>47</v>
      </c>
      <c r="J1956" t="s">
        <v>54</v>
      </c>
      <c r="K1956" t="s">
        <v>49</v>
      </c>
      <c r="L1956" s="1">
        <v>10898.3</v>
      </c>
      <c r="M1956">
        <v>60</v>
      </c>
      <c r="N1956">
        <v>40</v>
      </c>
      <c r="O1956">
        <v>43</v>
      </c>
      <c r="P1956">
        <v>3.8E-3</v>
      </c>
      <c r="Q1956">
        <v>3.8E-3</v>
      </c>
      <c r="R1956">
        <v>0.504</v>
      </c>
      <c r="S1956">
        <v>0.504</v>
      </c>
      <c r="T1956" s="1">
        <v>1</v>
      </c>
      <c r="U1956" s="1">
        <v>3</v>
      </c>
      <c r="V1956" s="1">
        <v>0</v>
      </c>
      <c r="W1956" s="1" t="s">
        <v>50</v>
      </c>
      <c r="X1956" s="1">
        <v>3</v>
      </c>
      <c r="Y1956">
        <v>0</v>
      </c>
      <c r="Z1956">
        <v>2.206</v>
      </c>
      <c r="AA1956">
        <v>0</v>
      </c>
      <c r="AB1956" s="1">
        <v>0.11</v>
      </c>
      <c r="AC1956" s="1" t="s">
        <v>49</v>
      </c>
      <c r="AG1956" s="1" t="s">
        <v>49</v>
      </c>
    </row>
    <row r="1957" spans="1:37" x14ac:dyDescent="0.25">
      <c r="A1957" t="s">
        <v>52</v>
      </c>
      <c r="B1957">
        <v>1009967</v>
      </c>
      <c r="C1957">
        <v>2015</v>
      </c>
      <c r="D1957" t="s">
        <v>43</v>
      </c>
      <c r="E1957" t="s">
        <v>44</v>
      </c>
      <c r="F1957" t="s">
        <v>45</v>
      </c>
      <c r="G1957" s="1" t="s">
        <v>1192</v>
      </c>
      <c r="I1957" s="1" t="s">
        <v>47</v>
      </c>
      <c r="J1957" t="s">
        <v>54</v>
      </c>
      <c r="K1957" t="s">
        <v>49</v>
      </c>
      <c r="L1957" s="1">
        <v>9637.2000000000007</v>
      </c>
      <c r="M1957">
        <v>60</v>
      </c>
      <c r="N1957">
        <v>40</v>
      </c>
      <c r="O1957">
        <v>43</v>
      </c>
      <c r="P1957">
        <v>3.8E-3</v>
      </c>
      <c r="Q1957">
        <v>3.8E-3</v>
      </c>
      <c r="R1957">
        <v>0.504</v>
      </c>
      <c r="S1957">
        <v>0.504</v>
      </c>
      <c r="T1957" s="1">
        <v>1</v>
      </c>
      <c r="U1957" s="1">
        <v>3</v>
      </c>
      <c r="V1957" s="1">
        <v>0</v>
      </c>
      <c r="W1957" s="1" t="s">
        <v>50</v>
      </c>
      <c r="X1957" s="1">
        <v>3</v>
      </c>
      <c r="Y1957">
        <v>0</v>
      </c>
      <c r="Z1957">
        <v>1.948</v>
      </c>
      <c r="AA1957">
        <v>0</v>
      </c>
      <c r="AB1957" s="1">
        <v>9.7000000000000003E-2</v>
      </c>
      <c r="AC1957" s="1" t="s">
        <v>49</v>
      </c>
      <c r="AG1957" s="1" t="s">
        <v>49</v>
      </c>
    </row>
    <row r="1958" spans="1:37" x14ac:dyDescent="0.25">
      <c r="A1958" t="s">
        <v>1189</v>
      </c>
      <c r="B1958">
        <v>1011689</v>
      </c>
      <c r="C1958">
        <v>2015</v>
      </c>
      <c r="D1958" t="s">
        <v>43</v>
      </c>
      <c r="E1958" t="s">
        <v>44</v>
      </c>
      <c r="F1958" t="s">
        <v>45</v>
      </c>
      <c r="G1958" s="1" t="s">
        <v>1193</v>
      </c>
      <c r="I1958" s="1" t="s">
        <v>47</v>
      </c>
      <c r="J1958" t="s">
        <v>325</v>
      </c>
      <c r="K1958" t="s">
        <v>49</v>
      </c>
      <c r="L1958" s="1">
        <v>378130</v>
      </c>
      <c r="M1958">
        <v>120</v>
      </c>
      <c r="N1958">
        <v>45.6</v>
      </c>
      <c r="O1958">
        <v>40.89</v>
      </c>
      <c r="P1958">
        <v>1.9399E-2</v>
      </c>
      <c r="Q1958">
        <v>1.9399E-2</v>
      </c>
      <c r="R1958">
        <v>0.555948</v>
      </c>
      <c r="S1958">
        <v>0.555948</v>
      </c>
      <c r="T1958" s="1">
        <v>9</v>
      </c>
      <c r="U1958" s="1">
        <v>34</v>
      </c>
      <c r="V1958" s="1">
        <v>0</v>
      </c>
      <c r="W1958" s="1" t="s">
        <v>49</v>
      </c>
      <c r="AC1958" s="1" t="s">
        <v>49</v>
      </c>
      <c r="AG1958" s="1" t="s">
        <v>50</v>
      </c>
      <c r="AH1958" s="1">
        <v>34</v>
      </c>
      <c r="AI1958">
        <v>897.57771200000002</v>
      </c>
      <c r="AJ1958" s="1">
        <v>2.0543999999999998</v>
      </c>
      <c r="AK1958">
        <v>1.1885000000000001E-3</v>
      </c>
    </row>
    <row r="1959" spans="1:37" x14ac:dyDescent="0.25">
      <c r="A1959" t="s">
        <v>52</v>
      </c>
      <c r="B1959">
        <v>1009967</v>
      </c>
      <c r="C1959">
        <v>2015</v>
      </c>
      <c r="D1959" t="s">
        <v>43</v>
      </c>
      <c r="E1959" t="s">
        <v>44</v>
      </c>
      <c r="F1959" t="s">
        <v>45</v>
      </c>
      <c r="G1959" s="1" t="s">
        <v>1194</v>
      </c>
      <c r="I1959" s="1" t="s">
        <v>47</v>
      </c>
      <c r="J1959" t="s">
        <v>54</v>
      </c>
      <c r="K1959" t="s">
        <v>49</v>
      </c>
      <c r="L1959" s="1">
        <v>12581.5</v>
      </c>
      <c r="M1959">
        <v>60</v>
      </c>
      <c r="N1959">
        <v>40</v>
      </c>
      <c r="O1959">
        <v>43</v>
      </c>
      <c r="P1959">
        <v>3.8E-3</v>
      </c>
      <c r="Q1959">
        <v>3.8E-3</v>
      </c>
      <c r="R1959">
        <v>0.504</v>
      </c>
      <c r="S1959">
        <v>0.504</v>
      </c>
      <c r="T1959" s="1">
        <v>1</v>
      </c>
      <c r="U1959" s="1">
        <v>3</v>
      </c>
      <c r="V1959" s="1">
        <v>0</v>
      </c>
      <c r="W1959" s="1" t="s">
        <v>50</v>
      </c>
      <c r="X1959" s="1">
        <v>3</v>
      </c>
      <c r="Y1959">
        <v>0</v>
      </c>
      <c r="Z1959">
        <v>2.5499999999999998</v>
      </c>
      <c r="AA1959">
        <v>0</v>
      </c>
      <c r="AB1959" s="1">
        <v>0.127</v>
      </c>
      <c r="AC1959" s="1" t="s">
        <v>49</v>
      </c>
      <c r="AG1959" s="1" t="s">
        <v>49</v>
      </c>
    </row>
    <row r="1960" spans="1:37" x14ac:dyDescent="0.25">
      <c r="A1960" t="s">
        <v>52</v>
      </c>
      <c r="B1960">
        <v>1009967</v>
      </c>
      <c r="C1960">
        <v>2015</v>
      </c>
      <c r="D1960" t="s">
        <v>43</v>
      </c>
      <c r="E1960" t="s">
        <v>44</v>
      </c>
      <c r="F1960" t="s">
        <v>45</v>
      </c>
      <c r="G1960" s="1" t="s">
        <v>1195</v>
      </c>
      <c r="I1960" s="1" t="s">
        <v>47</v>
      </c>
      <c r="J1960" t="s">
        <v>54</v>
      </c>
      <c r="K1960" t="s">
        <v>49</v>
      </c>
      <c r="L1960" s="1">
        <v>19389.400000000001</v>
      </c>
      <c r="M1960">
        <v>152</v>
      </c>
      <c r="N1960">
        <v>152</v>
      </c>
      <c r="O1960">
        <v>51</v>
      </c>
      <c r="P1960">
        <v>3.5000000000000001E-3</v>
      </c>
      <c r="Q1960">
        <v>3.5000000000000001E-3</v>
      </c>
      <c r="R1960">
        <v>0.36</v>
      </c>
      <c r="S1960">
        <v>0.36</v>
      </c>
      <c r="T1960" s="1">
        <v>1</v>
      </c>
      <c r="U1960" s="1">
        <v>2</v>
      </c>
      <c r="V1960" s="1">
        <v>0</v>
      </c>
      <c r="W1960" s="1" t="s">
        <v>49</v>
      </c>
      <c r="AC1960" s="1" t="s">
        <v>50</v>
      </c>
      <c r="AD1960" s="1">
        <v>2</v>
      </c>
      <c r="AE1960">
        <v>2.274</v>
      </c>
      <c r="AF1960" s="1">
        <v>3.25</v>
      </c>
      <c r="AG1960" s="1" t="s">
        <v>49</v>
      </c>
    </row>
    <row r="1961" spans="1:37" x14ac:dyDescent="0.25">
      <c r="A1961" t="s">
        <v>1196</v>
      </c>
      <c r="B1961">
        <v>1003754</v>
      </c>
      <c r="C1961">
        <v>2015</v>
      </c>
      <c r="D1961" t="s">
        <v>43</v>
      </c>
      <c r="E1961" t="s">
        <v>44</v>
      </c>
      <c r="F1961" t="s">
        <v>45</v>
      </c>
      <c r="G1961" s="1" t="s">
        <v>1197</v>
      </c>
      <c r="I1961" s="1" t="s">
        <v>47</v>
      </c>
      <c r="J1961" t="s">
        <v>48</v>
      </c>
      <c r="K1961" t="s">
        <v>49</v>
      </c>
      <c r="L1961" s="1">
        <v>16148</v>
      </c>
      <c r="M1961">
        <v>81</v>
      </c>
      <c r="N1961">
        <v>32</v>
      </c>
      <c r="O1961">
        <v>42</v>
      </c>
      <c r="P1961">
        <v>2.5999999999999999E-3</v>
      </c>
      <c r="Q1961">
        <v>2.5999999999999999E-3</v>
      </c>
      <c r="R1961">
        <v>0.96833999999999998</v>
      </c>
      <c r="S1961">
        <v>0.96833999999999998</v>
      </c>
      <c r="T1961" s="1">
        <v>3</v>
      </c>
      <c r="U1961" s="1">
        <v>2</v>
      </c>
      <c r="V1961" s="1">
        <v>0</v>
      </c>
      <c r="W1961" s="1" t="s">
        <v>49</v>
      </c>
      <c r="AC1961" s="1" t="s">
        <v>50</v>
      </c>
      <c r="AD1961" s="1">
        <v>2</v>
      </c>
      <c r="AE1961">
        <v>2.0179999999999998</v>
      </c>
      <c r="AF1961" s="1">
        <v>118.02</v>
      </c>
      <c r="AG1961" s="1" t="s">
        <v>49</v>
      </c>
    </row>
    <row r="1962" spans="1:37" x14ac:dyDescent="0.25">
      <c r="A1962" t="s">
        <v>1196</v>
      </c>
      <c r="B1962">
        <v>1003754</v>
      </c>
      <c r="C1962">
        <v>2015</v>
      </c>
      <c r="D1962" t="s">
        <v>43</v>
      </c>
      <c r="E1962" t="s">
        <v>44</v>
      </c>
      <c r="F1962" t="s">
        <v>45</v>
      </c>
      <c r="G1962" s="1" t="s">
        <v>1198</v>
      </c>
      <c r="I1962" s="1" t="s">
        <v>47</v>
      </c>
      <c r="J1962" t="s">
        <v>48</v>
      </c>
      <c r="K1962" t="s">
        <v>49</v>
      </c>
      <c r="L1962" s="1">
        <v>10037</v>
      </c>
      <c r="M1962">
        <v>81</v>
      </c>
      <c r="N1962">
        <v>32</v>
      </c>
      <c r="O1962">
        <v>42</v>
      </c>
      <c r="P1962">
        <v>2.5999999999999999E-3</v>
      </c>
      <c r="Q1962">
        <v>2.5999999999999999E-3</v>
      </c>
      <c r="R1962">
        <v>0.96833999999999998</v>
      </c>
      <c r="S1962">
        <v>0.96833999999999998</v>
      </c>
      <c r="T1962" s="1">
        <v>1</v>
      </c>
      <c r="U1962" s="1">
        <v>5</v>
      </c>
      <c r="V1962" s="1">
        <v>0</v>
      </c>
      <c r="W1962" s="1" t="s">
        <v>49</v>
      </c>
      <c r="AC1962" s="1" t="s">
        <v>50</v>
      </c>
      <c r="AD1962" s="1">
        <v>5</v>
      </c>
      <c r="AE1962">
        <v>1.25</v>
      </c>
      <c r="AF1962" s="1">
        <v>73.27</v>
      </c>
      <c r="AG1962" s="1" t="s">
        <v>49</v>
      </c>
    </row>
    <row r="1963" spans="1:37" x14ac:dyDescent="0.25">
      <c r="A1963" t="s">
        <v>1196</v>
      </c>
      <c r="B1963">
        <v>1003754</v>
      </c>
      <c r="C1963">
        <v>2015</v>
      </c>
      <c r="D1963" t="s">
        <v>43</v>
      </c>
      <c r="E1963" t="s">
        <v>44</v>
      </c>
      <c r="F1963" t="s">
        <v>45</v>
      </c>
      <c r="G1963" s="1" t="s">
        <v>1199</v>
      </c>
      <c r="I1963" s="1" t="s">
        <v>47</v>
      </c>
      <c r="J1963" t="s">
        <v>48</v>
      </c>
      <c r="K1963" t="s">
        <v>49</v>
      </c>
      <c r="L1963" s="1">
        <v>37755</v>
      </c>
      <c r="M1963">
        <v>81</v>
      </c>
      <c r="N1963">
        <v>32</v>
      </c>
      <c r="O1963">
        <v>42</v>
      </c>
      <c r="P1963">
        <v>2.5999999999999999E-3</v>
      </c>
      <c r="Q1963">
        <v>2.5999999999999999E-3</v>
      </c>
      <c r="R1963">
        <v>0.96833999999999998</v>
      </c>
      <c r="S1963">
        <v>0.96833999999999998</v>
      </c>
      <c r="T1963" s="1">
        <v>4</v>
      </c>
      <c r="U1963" s="1">
        <v>12</v>
      </c>
      <c r="V1963" s="1">
        <v>0</v>
      </c>
      <c r="W1963" s="1" t="s">
        <v>49</v>
      </c>
      <c r="AC1963" s="1" t="s">
        <v>50</v>
      </c>
      <c r="AD1963" s="1">
        <v>12</v>
      </c>
      <c r="AE1963">
        <v>4.8710000000000004</v>
      </c>
      <c r="AF1963" s="1">
        <v>275.94</v>
      </c>
      <c r="AG1963" s="1" t="s">
        <v>49</v>
      </c>
    </row>
    <row r="1964" spans="1:37" x14ac:dyDescent="0.25">
      <c r="A1964" t="s">
        <v>1196</v>
      </c>
      <c r="B1964">
        <v>1003754</v>
      </c>
      <c r="C1964">
        <v>2015</v>
      </c>
      <c r="D1964" t="s">
        <v>43</v>
      </c>
      <c r="E1964" t="s">
        <v>44</v>
      </c>
      <c r="F1964" t="s">
        <v>45</v>
      </c>
      <c r="G1964" s="1" t="s">
        <v>1200</v>
      </c>
      <c r="I1964" s="1" t="s">
        <v>47</v>
      </c>
      <c r="J1964" t="s">
        <v>48</v>
      </c>
      <c r="K1964" t="s">
        <v>49</v>
      </c>
      <c r="L1964" s="1">
        <v>15699</v>
      </c>
      <c r="M1964">
        <v>81</v>
      </c>
      <c r="N1964">
        <v>32</v>
      </c>
      <c r="O1964">
        <v>44.25</v>
      </c>
      <c r="P1964">
        <v>2.5999999999999999E-3</v>
      </c>
      <c r="Q1964">
        <v>2.5999999999999999E-3</v>
      </c>
      <c r="R1964">
        <v>0.96833999999999998</v>
      </c>
      <c r="S1964">
        <v>0.96833999999999998</v>
      </c>
      <c r="T1964" s="1">
        <v>12</v>
      </c>
      <c r="U1964" s="1">
        <v>6</v>
      </c>
      <c r="V1964" s="1">
        <v>0</v>
      </c>
      <c r="W1964" s="1" t="s">
        <v>49</v>
      </c>
      <c r="AC1964" s="1" t="s">
        <v>50</v>
      </c>
      <c r="AD1964" s="1">
        <v>6</v>
      </c>
      <c r="AE1964">
        <v>2</v>
      </c>
      <c r="AF1964" s="1">
        <v>114.74</v>
      </c>
      <c r="AG1964" s="1" t="s">
        <v>49</v>
      </c>
    </row>
    <row r="1965" spans="1:37" x14ac:dyDescent="0.25">
      <c r="A1965" t="s">
        <v>1069</v>
      </c>
      <c r="B1965">
        <v>1008200</v>
      </c>
      <c r="C1965">
        <v>2015</v>
      </c>
      <c r="D1965" t="s">
        <v>43</v>
      </c>
      <c r="E1965" t="s">
        <v>44</v>
      </c>
      <c r="F1965" t="s">
        <v>45</v>
      </c>
      <c r="G1965" s="1" t="s">
        <v>1201</v>
      </c>
      <c r="I1965" s="1" t="s">
        <v>62</v>
      </c>
      <c r="K1965" t="s">
        <v>49</v>
      </c>
      <c r="L1965" s="1">
        <v>3776.8</v>
      </c>
      <c r="M1965">
        <v>75</v>
      </c>
      <c r="N1965">
        <v>34.9</v>
      </c>
      <c r="O1965">
        <v>60.7</v>
      </c>
      <c r="P1965">
        <v>4.0000000000000001E-3</v>
      </c>
      <c r="Q1965">
        <v>4.0000000000000001E-3</v>
      </c>
      <c r="R1965">
        <v>0.39100000000000001</v>
      </c>
      <c r="S1965">
        <v>0.39100000000000001</v>
      </c>
      <c r="T1965" s="1">
        <v>1</v>
      </c>
      <c r="U1965" s="1">
        <v>2</v>
      </c>
      <c r="V1965" s="1">
        <v>0</v>
      </c>
      <c r="W1965" s="1" t="s">
        <v>49</v>
      </c>
      <c r="AC1965" s="1" t="s">
        <v>50</v>
      </c>
      <c r="AD1965" s="1">
        <v>2</v>
      </c>
      <c r="AE1965">
        <v>0.1</v>
      </c>
      <c r="AF1965" s="1">
        <v>4.2</v>
      </c>
      <c r="AG1965" s="1" t="s">
        <v>49</v>
      </c>
    </row>
    <row r="1966" spans="1:37" x14ac:dyDescent="0.25">
      <c r="A1966" t="s">
        <v>52</v>
      </c>
      <c r="B1966">
        <v>1009967</v>
      </c>
      <c r="C1966">
        <v>2015</v>
      </c>
      <c r="D1966" t="s">
        <v>43</v>
      </c>
      <c r="E1966" t="s">
        <v>44</v>
      </c>
      <c r="F1966" t="s">
        <v>45</v>
      </c>
      <c r="G1966" s="1" t="s">
        <v>1202</v>
      </c>
      <c r="I1966" s="1" t="s">
        <v>47</v>
      </c>
      <c r="J1966" t="s">
        <v>54</v>
      </c>
      <c r="K1966" t="s">
        <v>49</v>
      </c>
      <c r="L1966" s="1">
        <v>14731.8</v>
      </c>
      <c r="M1966">
        <v>60</v>
      </c>
      <c r="N1966">
        <v>70</v>
      </c>
      <c r="O1966">
        <v>43.78</v>
      </c>
      <c r="P1966">
        <v>8.6999999999999994E-3</v>
      </c>
      <c r="Q1966">
        <v>8.6999999999999994E-3</v>
      </c>
      <c r="R1966">
        <v>0.35</v>
      </c>
      <c r="S1966">
        <v>0.35</v>
      </c>
      <c r="T1966" s="1">
        <v>1</v>
      </c>
      <c r="U1966" s="1">
        <v>2</v>
      </c>
      <c r="V1966" s="1">
        <v>0</v>
      </c>
      <c r="W1966" s="1" t="s">
        <v>49</v>
      </c>
      <c r="AC1966" s="1" t="s">
        <v>50</v>
      </c>
      <c r="AD1966" s="1">
        <v>2</v>
      </c>
      <c r="AE1966">
        <v>0</v>
      </c>
      <c r="AF1966" s="1">
        <v>3.43</v>
      </c>
      <c r="AG1966" s="1" t="s">
        <v>49</v>
      </c>
    </row>
    <row r="1967" spans="1:37" x14ac:dyDescent="0.25">
      <c r="A1967" t="s">
        <v>1203</v>
      </c>
      <c r="B1967">
        <v>1008622</v>
      </c>
      <c r="C1967">
        <v>2015</v>
      </c>
      <c r="D1967" t="s">
        <v>43</v>
      </c>
      <c r="E1967" t="s">
        <v>44</v>
      </c>
      <c r="F1967" t="s">
        <v>45</v>
      </c>
      <c r="G1967" s="1" t="s">
        <v>1204</v>
      </c>
      <c r="I1967" s="1" t="s">
        <v>47</v>
      </c>
      <c r="J1967" t="s">
        <v>1205</v>
      </c>
      <c r="K1967" t="s">
        <v>49</v>
      </c>
      <c r="L1967" s="1">
        <v>36985</v>
      </c>
      <c r="M1967">
        <v>74.890390300000007</v>
      </c>
      <c r="N1967">
        <v>198.71047100000001</v>
      </c>
      <c r="O1967">
        <v>64.515740300000004</v>
      </c>
      <c r="P1967">
        <v>7.1180999999999996E-3</v>
      </c>
      <c r="Q1967">
        <v>7.5218999999999998E-3</v>
      </c>
      <c r="R1967">
        <v>0.51799240000000002</v>
      </c>
      <c r="S1967">
        <v>0.54140659999999996</v>
      </c>
      <c r="T1967" s="1">
        <v>22</v>
      </c>
      <c r="U1967" s="1">
        <v>11</v>
      </c>
      <c r="V1967" s="1">
        <v>0</v>
      </c>
      <c r="W1967" s="1" t="s">
        <v>49</v>
      </c>
      <c r="X1967" s="1">
        <v>0</v>
      </c>
      <c r="Y1967">
        <v>0</v>
      </c>
      <c r="Z1967">
        <v>0</v>
      </c>
      <c r="AA1967">
        <v>0</v>
      </c>
      <c r="AB1967" s="1">
        <v>0</v>
      </c>
      <c r="AC1967" s="1" t="s">
        <v>50</v>
      </c>
      <c r="AD1967" s="1">
        <v>1</v>
      </c>
      <c r="AE1967">
        <v>9.0189999999999992E-3</v>
      </c>
      <c r="AF1967" s="1">
        <v>0.23710970000000001</v>
      </c>
      <c r="AG1967" s="1" t="s">
        <v>50</v>
      </c>
      <c r="AH1967" s="1">
        <v>10</v>
      </c>
      <c r="AI1967">
        <v>511.10385220000001</v>
      </c>
      <c r="AJ1967" s="1">
        <v>1.1016523</v>
      </c>
      <c r="AK1967">
        <v>1.0363E-3</v>
      </c>
    </row>
    <row r="1968" spans="1:37" x14ac:dyDescent="0.25">
      <c r="A1968" t="s">
        <v>52</v>
      </c>
      <c r="B1968">
        <v>1009967</v>
      </c>
      <c r="C1968">
        <v>2015</v>
      </c>
      <c r="D1968" t="s">
        <v>43</v>
      </c>
      <c r="E1968" t="s">
        <v>44</v>
      </c>
      <c r="F1968" t="s">
        <v>45</v>
      </c>
      <c r="G1968" s="1" t="s">
        <v>1206</v>
      </c>
      <c r="I1968" s="1" t="s">
        <v>47</v>
      </c>
      <c r="J1968" t="s">
        <v>54</v>
      </c>
      <c r="K1968" t="s">
        <v>49</v>
      </c>
      <c r="L1968" s="1">
        <v>16182.9</v>
      </c>
      <c r="M1968">
        <v>60</v>
      </c>
      <c r="N1968">
        <v>40</v>
      </c>
      <c r="O1968">
        <v>43</v>
      </c>
      <c r="P1968">
        <v>3.8E-3</v>
      </c>
      <c r="Q1968">
        <v>3.8E-3</v>
      </c>
      <c r="R1968">
        <v>0.504</v>
      </c>
      <c r="S1968">
        <v>0.504</v>
      </c>
      <c r="T1968" s="1">
        <v>1</v>
      </c>
      <c r="U1968" s="1">
        <v>3</v>
      </c>
      <c r="V1968" s="1">
        <v>0</v>
      </c>
      <c r="W1968" s="1" t="s">
        <v>50</v>
      </c>
      <c r="X1968" s="1">
        <v>3</v>
      </c>
      <c r="Y1968">
        <v>0</v>
      </c>
      <c r="Z1968">
        <v>3.27</v>
      </c>
      <c r="AA1968">
        <v>0</v>
      </c>
      <c r="AB1968" s="1">
        <v>0.16300000000000001</v>
      </c>
      <c r="AC1968" s="1" t="s">
        <v>49</v>
      </c>
      <c r="AG1968" s="1" t="s">
        <v>49</v>
      </c>
    </row>
    <row r="1969" spans="1:41" x14ac:dyDescent="0.25">
      <c r="A1969" t="s">
        <v>52</v>
      </c>
      <c r="B1969">
        <v>1009967</v>
      </c>
      <c r="C1969">
        <v>2015</v>
      </c>
      <c r="D1969" t="s">
        <v>43</v>
      </c>
      <c r="E1969" t="s">
        <v>44</v>
      </c>
      <c r="F1969" t="s">
        <v>45</v>
      </c>
      <c r="G1969" s="1" t="s">
        <v>1207</v>
      </c>
      <c r="I1969" s="1" t="s">
        <v>47</v>
      </c>
      <c r="J1969" t="s">
        <v>54</v>
      </c>
      <c r="K1969" t="s">
        <v>49</v>
      </c>
      <c r="L1969" s="1">
        <v>7655.4</v>
      </c>
      <c r="M1969">
        <v>60</v>
      </c>
      <c r="N1969">
        <v>70</v>
      </c>
      <c r="O1969">
        <v>43.78</v>
      </c>
      <c r="P1969">
        <v>8.6999999999999994E-3</v>
      </c>
      <c r="Q1969">
        <v>8.6999999999999994E-3</v>
      </c>
      <c r="R1969">
        <v>0.35</v>
      </c>
      <c r="S1969">
        <v>0.35</v>
      </c>
      <c r="T1969" s="1">
        <v>1</v>
      </c>
      <c r="U1969" s="1">
        <v>2</v>
      </c>
      <c r="V1969" s="1">
        <v>0</v>
      </c>
      <c r="W1969" s="1" t="s">
        <v>49</v>
      </c>
      <c r="AC1969" s="1" t="s">
        <v>50</v>
      </c>
      <c r="AD1969" s="1">
        <v>2</v>
      </c>
      <c r="AE1969">
        <v>0</v>
      </c>
      <c r="AF1969" s="1">
        <v>1.78</v>
      </c>
      <c r="AG1969" s="1" t="s">
        <v>49</v>
      </c>
    </row>
    <row r="1970" spans="1:41" x14ac:dyDescent="0.25">
      <c r="A1970" t="s">
        <v>52</v>
      </c>
      <c r="B1970">
        <v>1009967</v>
      </c>
      <c r="C1970">
        <v>2015</v>
      </c>
      <c r="D1970" t="s">
        <v>43</v>
      </c>
      <c r="E1970" t="s">
        <v>44</v>
      </c>
      <c r="F1970" t="s">
        <v>45</v>
      </c>
      <c r="G1970" s="1" t="s">
        <v>1208</v>
      </c>
      <c r="I1970" s="1" t="s">
        <v>47</v>
      </c>
      <c r="J1970" t="s">
        <v>54</v>
      </c>
      <c r="K1970" t="s">
        <v>49</v>
      </c>
      <c r="L1970" s="1">
        <v>4130.3</v>
      </c>
      <c r="M1970">
        <v>60</v>
      </c>
      <c r="N1970">
        <v>70</v>
      </c>
      <c r="O1970">
        <v>43.78</v>
      </c>
      <c r="P1970">
        <v>8.6999999999999994E-3</v>
      </c>
      <c r="Q1970">
        <v>8.6999999999999994E-3</v>
      </c>
      <c r="R1970">
        <v>0.35</v>
      </c>
      <c r="S1970">
        <v>0.35</v>
      </c>
      <c r="T1970" s="1">
        <v>1</v>
      </c>
      <c r="U1970" s="1">
        <v>2</v>
      </c>
      <c r="V1970" s="1">
        <v>0</v>
      </c>
      <c r="W1970" s="1" t="s">
        <v>49</v>
      </c>
      <c r="AC1970" s="1" t="s">
        <v>50</v>
      </c>
      <c r="AD1970" s="1">
        <v>2</v>
      </c>
      <c r="AE1970">
        <v>0</v>
      </c>
      <c r="AF1970" s="1">
        <v>0.95899999999999996</v>
      </c>
      <c r="AG1970" s="1" t="s">
        <v>49</v>
      </c>
    </row>
    <row r="1971" spans="1:41" x14ac:dyDescent="0.25">
      <c r="A1971" t="s">
        <v>52</v>
      </c>
      <c r="B1971">
        <v>1009967</v>
      </c>
      <c r="C1971">
        <v>2015</v>
      </c>
      <c r="D1971" t="s">
        <v>43</v>
      </c>
      <c r="E1971" t="s">
        <v>44</v>
      </c>
      <c r="F1971" t="s">
        <v>45</v>
      </c>
      <c r="G1971" s="1" t="s">
        <v>1209</v>
      </c>
      <c r="I1971" s="1" t="s">
        <v>47</v>
      </c>
      <c r="J1971" t="s">
        <v>54</v>
      </c>
      <c r="K1971" t="s">
        <v>49</v>
      </c>
      <c r="L1971" s="1">
        <v>4800.5</v>
      </c>
      <c r="M1971">
        <v>60</v>
      </c>
      <c r="N1971">
        <v>70</v>
      </c>
      <c r="O1971">
        <v>43.78</v>
      </c>
      <c r="P1971">
        <v>8.6999999999999994E-3</v>
      </c>
      <c r="Q1971">
        <v>8.6999999999999994E-3</v>
      </c>
      <c r="R1971">
        <v>0.35</v>
      </c>
      <c r="S1971">
        <v>0.35</v>
      </c>
      <c r="T1971" s="1">
        <v>1</v>
      </c>
      <c r="U1971" s="1">
        <v>2</v>
      </c>
      <c r="V1971" s="1">
        <v>0</v>
      </c>
      <c r="W1971" s="1" t="s">
        <v>49</v>
      </c>
      <c r="AC1971" s="1" t="s">
        <v>50</v>
      </c>
      <c r="AD1971" s="1">
        <v>2</v>
      </c>
      <c r="AE1971">
        <v>0</v>
      </c>
      <c r="AF1971" s="1">
        <v>1.1200000000000001</v>
      </c>
      <c r="AG1971" s="1" t="s">
        <v>49</v>
      </c>
    </row>
    <row r="1972" spans="1:41" x14ac:dyDescent="0.25">
      <c r="A1972" t="s">
        <v>1203</v>
      </c>
      <c r="B1972">
        <v>1008622</v>
      </c>
      <c r="C1972">
        <v>2015</v>
      </c>
      <c r="D1972" t="s">
        <v>43</v>
      </c>
      <c r="E1972" t="s">
        <v>44</v>
      </c>
      <c r="F1972" t="s">
        <v>45</v>
      </c>
      <c r="G1972" s="1" t="s">
        <v>1210</v>
      </c>
      <c r="I1972" s="1" t="s">
        <v>47</v>
      </c>
      <c r="J1972" t="s">
        <v>1205</v>
      </c>
      <c r="K1972" t="s">
        <v>49</v>
      </c>
      <c r="L1972" s="1">
        <v>235896</v>
      </c>
      <c r="M1972">
        <v>74.812932099999998</v>
      </c>
      <c r="N1972">
        <v>353.96360829999998</v>
      </c>
      <c r="O1972">
        <v>65.353532599999994</v>
      </c>
      <c r="P1972">
        <v>6.1767000000000002E-3</v>
      </c>
      <c r="Q1972">
        <v>7.3959999999999998E-3</v>
      </c>
      <c r="R1972">
        <v>0.46338790000000002</v>
      </c>
      <c r="S1972">
        <v>0.53410840000000004</v>
      </c>
      <c r="T1972" s="1">
        <v>65</v>
      </c>
      <c r="U1972" s="1">
        <v>38</v>
      </c>
      <c r="V1972" s="1">
        <v>0</v>
      </c>
      <c r="W1972" s="1" t="s">
        <v>49</v>
      </c>
      <c r="X1972" s="1">
        <v>0</v>
      </c>
      <c r="Y1972">
        <v>0</v>
      </c>
      <c r="Z1972">
        <v>0</v>
      </c>
      <c r="AA1972">
        <v>0</v>
      </c>
      <c r="AB1972" s="1">
        <v>0</v>
      </c>
      <c r="AC1972" s="1" t="s">
        <v>50</v>
      </c>
      <c r="AD1972" s="1">
        <v>3</v>
      </c>
      <c r="AE1972">
        <v>1.3001974999999999</v>
      </c>
      <c r="AF1972" s="1">
        <v>34.842007099999996</v>
      </c>
      <c r="AG1972" s="1" t="s">
        <v>50</v>
      </c>
      <c r="AH1972" s="1">
        <v>35</v>
      </c>
      <c r="AI1972">
        <v>5687.4882489000001</v>
      </c>
      <c r="AJ1972" s="1">
        <v>11.2052674</v>
      </c>
      <c r="AK1972">
        <v>1.1541300000000001E-2</v>
      </c>
    </row>
    <row r="1973" spans="1:41" x14ac:dyDescent="0.25">
      <c r="A1973" t="s">
        <v>58</v>
      </c>
      <c r="B1973">
        <v>1010718</v>
      </c>
      <c r="C1973">
        <v>2015</v>
      </c>
      <c r="D1973" t="s">
        <v>1211</v>
      </c>
      <c r="E1973" t="s">
        <v>1212</v>
      </c>
      <c r="F1973" t="s">
        <v>45</v>
      </c>
      <c r="G1973" s="1" t="s">
        <v>59</v>
      </c>
      <c r="AL1973" s="1">
        <v>4</v>
      </c>
      <c r="AM1973">
        <v>168</v>
      </c>
      <c r="AN1973">
        <v>2.6338999999999998E-3</v>
      </c>
      <c r="AO1973" s="1">
        <v>6.24708E-2</v>
      </c>
    </row>
    <row r="1974" spans="1:41" x14ac:dyDescent="0.25">
      <c r="A1974" t="s">
        <v>75</v>
      </c>
      <c r="B1974">
        <v>1008918</v>
      </c>
      <c r="C1974">
        <v>2015</v>
      </c>
      <c r="D1974" t="s">
        <v>1211</v>
      </c>
      <c r="E1974" t="s">
        <v>1212</v>
      </c>
      <c r="F1974" t="s">
        <v>45</v>
      </c>
      <c r="G1974" s="1" t="s">
        <v>76</v>
      </c>
      <c r="AL1974" s="1">
        <v>1</v>
      </c>
      <c r="AM1974">
        <v>9.8000000000000007</v>
      </c>
      <c r="AN1974">
        <v>0</v>
      </c>
      <c r="AO1974" s="1">
        <v>0</v>
      </c>
    </row>
    <row r="1975" spans="1:41" x14ac:dyDescent="0.25">
      <c r="A1975" t="s">
        <v>88</v>
      </c>
      <c r="B1975">
        <v>1010183</v>
      </c>
      <c r="C1975">
        <v>2015</v>
      </c>
      <c r="D1975" t="s">
        <v>1211</v>
      </c>
      <c r="E1975" t="s">
        <v>1212</v>
      </c>
      <c r="F1975" t="s">
        <v>45</v>
      </c>
      <c r="G1975" s="1" t="s">
        <v>89</v>
      </c>
      <c r="AL1975" s="1">
        <v>2</v>
      </c>
      <c r="AM1975">
        <v>96</v>
      </c>
      <c r="AN1975">
        <v>2.7054000000000002E-3</v>
      </c>
      <c r="AO1975" s="1">
        <v>6.2531799999999998E-2</v>
      </c>
    </row>
    <row r="1976" spans="1:41" x14ac:dyDescent="0.25">
      <c r="A1976" t="s">
        <v>88</v>
      </c>
      <c r="B1976">
        <v>1010183</v>
      </c>
      <c r="C1976">
        <v>2015</v>
      </c>
      <c r="D1976" t="s">
        <v>1211</v>
      </c>
      <c r="E1976" t="s">
        <v>1212</v>
      </c>
      <c r="F1976" t="s">
        <v>45</v>
      </c>
      <c r="G1976" s="1" t="s">
        <v>108</v>
      </c>
      <c r="AL1976" s="1">
        <v>5</v>
      </c>
      <c r="AM1976">
        <v>480</v>
      </c>
      <c r="AN1976">
        <v>2.9593399999999999E-2</v>
      </c>
      <c r="AO1976" s="1">
        <v>0.62084810000000001</v>
      </c>
    </row>
    <row r="1977" spans="1:41" x14ac:dyDescent="0.25">
      <c r="A1977" t="s">
        <v>111</v>
      </c>
      <c r="B1977">
        <v>1008051</v>
      </c>
      <c r="C1977">
        <v>2015</v>
      </c>
      <c r="D1977" t="s">
        <v>1211</v>
      </c>
      <c r="E1977" t="s">
        <v>1212</v>
      </c>
      <c r="F1977" t="s">
        <v>45</v>
      </c>
      <c r="G1977" s="1" t="s">
        <v>110</v>
      </c>
      <c r="AL1977" s="1">
        <v>20</v>
      </c>
      <c r="AM1977">
        <v>3.3000000000000002E-2</v>
      </c>
      <c r="AN1977">
        <v>0</v>
      </c>
      <c r="AO1977" s="1">
        <v>3.4999999999999999E-6</v>
      </c>
    </row>
    <row r="1978" spans="1:41" x14ac:dyDescent="0.25">
      <c r="A1978" t="s">
        <v>140</v>
      </c>
      <c r="B1978">
        <v>1008439</v>
      </c>
      <c r="C1978">
        <v>2015</v>
      </c>
      <c r="D1978" t="s">
        <v>1211</v>
      </c>
      <c r="E1978" t="s">
        <v>1212</v>
      </c>
      <c r="F1978" t="s">
        <v>45</v>
      </c>
      <c r="G1978" s="1" t="s">
        <v>136</v>
      </c>
      <c r="AL1978" s="1">
        <v>1</v>
      </c>
      <c r="AM1978">
        <v>24</v>
      </c>
      <c r="AN1978">
        <v>3.6580000000000001E-2</v>
      </c>
      <c r="AO1978" s="1">
        <v>1.3999999999999999E-4</v>
      </c>
    </row>
    <row r="1979" spans="1:41" x14ac:dyDescent="0.25">
      <c r="A1979" t="s">
        <v>146</v>
      </c>
      <c r="B1979">
        <v>1000435</v>
      </c>
      <c r="C1979">
        <v>2015</v>
      </c>
      <c r="D1979" t="s">
        <v>1211</v>
      </c>
      <c r="E1979" t="s">
        <v>1212</v>
      </c>
      <c r="F1979" t="s">
        <v>45</v>
      </c>
      <c r="G1979" s="1" t="s">
        <v>136</v>
      </c>
      <c r="AL1979" s="1">
        <v>1</v>
      </c>
      <c r="AM1979">
        <v>144</v>
      </c>
      <c r="AN1979">
        <v>2.50669E-2</v>
      </c>
      <c r="AO1979" s="1">
        <v>0.29889529999999997</v>
      </c>
    </row>
    <row r="1980" spans="1:41" x14ac:dyDescent="0.25">
      <c r="A1980" t="s">
        <v>159</v>
      </c>
      <c r="B1980">
        <v>1010367</v>
      </c>
      <c r="C1980">
        <v>2015</v>
      </c>
      <c r="D1980" t="s">
        <v>1211</v>
      </c>
      <c r="E1980" t="s">
        <v>1212</v>
      </c>
      <c r="F1980" t="s">
        <v>45</v>
      </c>
      <c r="G1980" s="1" t="s">
        <v>160</v>
      </c>
      <c r="AL1980" s="1">
        <v>6</v>
      </c>
      <c r="AM1980">
        <v>219</v>
      </c>
      <c r="AN1980">
        <v>0.22432650000000001</v>
      </c>
      <c r="AO1980" s="1">
        <v>1.4392061</v>
      </c>
    </row>
    <row r="1981" spans="1:41" x14ac:dyDescent="0.25">
      <c r="A1981" t="s">
        <v>138</v>
      </c>
      <c r="B1981">
        <v>1008293</v>
      </c>
      <c r="C1981">
        <v>2015</v>
      </c>
      <c r="D1981" t="s">
        <v>1211</v>
      </c>
      <c r="E1981" t="s">
        <v>1212</v>
      </c>
      <c r="F1981" t="s">
        <v>45</v>
      </c>
      <c r="G1981" s="1" t="s">
        <v>178</v>
      </c>
      <c r="AL1981" s="1">
        <v>3</v>
      </c>
      <c r="AM1981">
        <v>4</v>
      </c>
      <c r="AN1981">
        <v>0.04</v>
      </c>
      <c r="AO1981" s="1">
        <v>0.77880000000000005</v>
      </c>
    </row>
    <row r="1982" spans="1:41" x14ac:dyDescent="0.25">
      <c r="A1982" t="s">
        <v>181</v>
      </c>
      <c r="B1982">
        <v>1009238</v>
      </c>
      <c r="C1982">
        <v>2015</v>
      </c>
      <c r="D1982" t="s">
        <v>1211</v>
      </c>
      <c r="E1982" t="s">
        <v>1212</v>
      </c>
      <c r="F1982" t="s">
        <v>45</v>
      </c>
      <c r="G1982" s="1" t="s">
        <v>178</v>
      </c>
      <c r="AL1982" s="1">
        <v>2</v>
      </c>
      <c r="AM1982">
        <v>6</v>
      </c>
      <c r="AN1982">
        <v>0</v>
      </c>
      <c r="AO1982" s="1">
        <v>0</v>
      </c>
    </row>
    <row r="1983" spans="1:41" x14ac:dyDescent="0.25">
      <c r="A1983" t="s">
        <v>185</v>
      </c>
      <c r="B1983">
        <v>1011534</v>
      </c>
      <c r="C1983">
        <v>2015</v>
      </c>
      <c r="D1983" t="s">
        <v>1211</v>
      </c>
      <c r="E1983" t="s">
        <v>1212</v>
      </c>
      <c r="F1983" t="s">
        <v>45</v>
      </c>
      <c r="G1983" s="1" t="s">
        <v>183</v>
      </c>
      <c r="AL1983" s="1">
        <v>37</v>
      </c>
      <c r="AM1983">
        <v>10656</v>
      </c>
      <c r="AN1983">
        <v>0.2008781</v>
      </c>
      <c r="AO1983" s="1">
        <v>3.1696667999999999</v>
      </c>
    </row>
    <row r="1984" spans="1:41" x14ac:dyDescent="0.25">
      <c r="A1984" t="s">
        <v>141</v>
      </c>
      <c r="B1984">
        <v>1008526</v>
      </c>
      <c r="C1984">
        <v>2015</v>
      </c>
      <c r="D1984" t="s">
        <v>1211</v>
      </c>
      <c r="E1984" t="s">
        <v>1212</v>
      </c>
      <c r="F1984" t="s">
        <v>45</v>
      </c>
      <c r="G1984" s="1" t="s">
        <v>183</v>
      </c>
      <c r="AL1984" s="1">
        <v>1</v>
      </c>
      <c r="AM1984">
        <v>24</v>
      </c>
      <c r="AN1984">
        <v>7.0889999999999995E-2</v>
      </c>
      <c r="AO1984" s="1">
        <v>1.4999999999999999E-4</v>
      </c>
    </row>
    <row r="1985" spans="1:41" x14ac:dyDescent="0.25">
      <c r="A1985" t="s">
        <v>188</v>
      </c>
      <c r="B1985">
        <v>1011847</v>
      </c>
      <c r="C1985">
        <v>2015</v>
      </c>
      <c r="D1985" t="s">
        <v>1211</v>
      </c>
      <c r="E1985" t="s">
        <v>1212</v>
      </c>
      <c r="F1985" t="s">
        <v>45</v>
      </c>
      <c r="G1985" s="1" t="s">
        <v>187</v>
      </c>
      <c r="AL1985" s="1">
        <v>2</v>
      </c>
      <c r="AM1985">
        <v>576</v>
      </c>
      <c r="AN1985">
        <v>7.2865999999999998E-3</v>
      </c>
      <c r="AO1985" s="1">
        <v>0.1130234</v>
      </c>
    </row>
    <row r="1986" spans="1:41" x14ac:dyDescent="0.25">
      <c r="A1986" t="s">
        <v>185</v>
      </c>
      <c r="B1986">
        <v>1011534</v>
      </c>
      <c r="C1986">
        <v>2015</v>
      </c>
      <c r="D1986" t="s">
        <v>1211</v>
      </c>
      <c r="E1986" t="s">
        <v>1212</v>
      </c>
      <c r="F1986" t="s">
        <v>45</v>
      </c>
      <c r="G1986" s="1" t="s">
        <v>197</v>
      </c>
      <c r="AL1986" s="1">
        <v>13</v>
      </c>
      <c r="AM1986">
        <v>3744</v>
      </c>
      <c r="AN1986">
        <v>0.19330130000000001</v>
      </c>
      <c r="AO1986" s="1">
        <v>1.353111</v>
      </c>
    </row>
    <row r="1987" spans="1:41" x14ac:dyDescent="0.25">
      <c r="A1987" t="s">
        <v>138</v>
      </c>
      <c r="B1987">
        <v>1008293</v>
      </c>
      <c r="C1987">
        <v>2015</v>
      </c>
      <c r="D1987" t="s">
        <v>1211</v>
      </c>
      <c r="E1987" t="s">
        <v>1212</v>
      </c>
      <c r="F1987" t="s">
        <v>45</v>
      </c>
      <c r="G1987" s="1" t="s">
        <v>199</v>
      </c>
      <c r="AL1987" s="1">
        <v>3</v>
      </c>
      <c r="AM1987">
        <v>7</v>
      </c>
      <c r="AN1987">
        <v>0.28000000000000003</v>
      </c>
      <c r="AO1987" s="1">
        <v>3.6343999999999999</v>
      </c>
    </row>
    <row r="1988" spans="1:41" x14ac:dyDescent="0.25">
      <c r="A1988" t="s">
        <v>188</v>
      </c>
      <c r="B1988">
        <v>1011847</v>
      </c>
      <c r="C1988">
        <v>2015</v>
      </c>
      <c r="D1988" t="s">
        <v>1211</v>
      </c>
      <c r="E1988" t="s">
        <v>1212</v>
      </c>
      <c r="F1988" t="s">
        <v>45</v>
      </c>
      <c r="G1988" s="1" t="s">
        <v>199</v>
      </c>
      <c r="AL1988" s="1">
        <v>6</v>
      </c>
      <c r="AM1988">
        <v>1728</v>
      </c>
      <c r="AN1988">
        <v>2.07204E-2</v>
      </c>
      <c r="AO1988" s="1">
        <v>6.3349500000000003E-2</v>
      </c>
    </row>
    <row r="1989" spans="1:41" x14ac:dyDescent="0.25">
      <c r="A1989" t="s">
        <v>163</v>
      </c>
      <c r="B1989">
        <v>1008936</v>
      </c>
      <c r="C1989">
        <v>2015</v>
      </c>
      <c r="D1989" t="s">
        <v>1211</v>
      </c>
      <c r="E1989" t="s">
        <v>1212</v>
      </c>
      <c r="F1989" t="s">
        <v>45</v>
      </c>
      <c r="G1989" s="1" t="s">
        <v>217</v>
      </c>
      <c r="AL1989" s="1">
        <v>9</v>
      </c>
      <c r="AM1989">
        <v>312</v>
      </c>
      <c r="AN1989">
        <v>0</v>
      </c>
      <c r="AO1989" s="1">
        <v>0</v>
      </c>
    </row>
    <row r="1990" spans="1:41" x14ac:dyDescent="0.25">
      <c r="A1990" t="s">
        <v>212</v>
      </c>
      <c r="B1990">
        <v>1008630</v>
      </c>
      <c r="C1990">
        <v>2015</v>
      </c>
      <c r="D1990" t="s">
        <v>1211</v>
      </c>
      <c r="E1990" t="s">
        <v>1212</v>
      </c>
      <c r="F1990" t="s">
        <v>45</v>
      </c>
      <c r="G1990" s="1" t="s">
        <v>222</v>
      </c>
      <c r="AL1990" s="1">
        <v>5</v>
      </c>
      <c r="AM1990">
        <v>264</v>
      </c>
      <c r="AN1990">
        <v>3.4576266000000002</v>
      </c>
      <c r="AO1990" s="1">
        <v>6.185047</v>
      </c>
    </row>
    <row r="1991" spans="1:41" x14ac:dyDescent="0.25">
      <c r="A1991" t="s">
        <v>138</v>
      </c>
      <c r="B1991">
        <v>1008293</v>
      </c>
      <c r="C1991">
        <v>2015</v>
      </c>
      <c r="D1991" t="s">
        <v>1211</v>
      </c>
      <c r="E1991" t="s">
        <v>1212</v>
      </c>
      <c r="F1991" t="s">
        <v>45</v>
      </c>
      <c r="G1991" s="1" t="s">
        <v>226</v>
      </c>
      <c r="AL1991" s="1">
        <v>1</v>
      </c>
      <c r="AM1991">
        <v>2</v>
      </c>
      <c r="AN1991">
        <v>1E-3</v>
      </c>
      <c r="AO1991" s="1">
        <v>1.0800000000000001E-2</v>
      </c>
    </row>
    <row r="1992" spans="1:41" x14ac:dyDescent="0.25">
      <c r="A1992" t="s">
        <v>163</v>
      </c>
      <c r="B1992">
        <v>1008936</v>
      </c>
      <c r="C1992">
        <v>2015</v>
      </c>
      <c r="D1992" t="s">
        <v>1211</v>
      </c>
      <c r="E1992" t="s">
        <v>1212</v>
      </c>
      <c r="F1992" t="s">
        <v>45</v>
      </c>
      <c r="G1992" s="1" t="s">
        <v>227</v>
      </c>
      <c r="AL1992" s="1">
        <v>2</v>
      </c>
      <c r="AM1992">
        <v>312</v>
      </c>
      <c r="AN1992">
        <v>0</v>
      </c>
      <c r="AO1992" s="1">
        <v>0</v>
      </c>
    </row>
    <row r="1993" spans="1:41" x14ac:dyDescent="0.25">
      <c r="A1993" t="s">
        <v>138</v>
      </c>
      <c r="B1993">
        <v>1008293</v>
      </c>
      <c r="C1993">
        <v>2015</v>
      </c>
      <c r="D1993" t="s">
        <v>1211</v>
      </c>
      <c r="E1993" t="s">
        <v>1212</v>
      </c>
      <c r="F1993" t="s">
        <v>45</v>
      </c>
      <c r="G1993" s="1" t="s">
        <v>270</v>
      </c>
      <c r="AL1993" s="1">
        <v>16</v>
      </c>
      <c r="AM1993">
        <v>29</v>
      </c>
      <c r="AN1993">
        <v>0.88</v>
      </c>
      <c r="AO1993" s="1">
        <v>14.305199999999999</v>
      </c>
    </row>
    <row r="1994" spans="1:41" x14ac:dyDescent="0.25">
      <c r="A1994" t="s">
        <v>185</v>
      </c>
      <c r="B1994">
        <v>1011534</v>
      </c>
      <c r="C1994">
        <v>2015</v>
      </c>
      <c r="D1994" t="s">
        <v>1211</v>
      </c>
      <c r="E1994" t="s">
        <v>1212</v>
      </c>
      <c r="F1994" t="s">
        <v>45</v>
      </c>
      <c r="G1994" s="1" t="s">
        <v>270</v>
      </c>
      <c r="AL1994" s="1">
        <v>21</v>
      </c>
      <c r="AM1994">
        <v>6048</v>
      </c>
      <c r="AN1994">
        <v>1.5145660000000001</v>
      </c>
      <c r="AO1994" s="1">
        <v>14.257089799999999</v>
      </c>
    </row>
    <row r="1995" spans="1:41" x14ac:dyDescent="0.25">
      <c r="A1995" t="s">
        <v>188</v>
      </c>
      <c r="B1995">
        <v>1011847</v>
      </c>
      <c r="C1995">
        <v>2015</v>
      </c>
      <c r="D1995" t="s">
        <v>1211</v>
      </c>
      <c r="E1995" t="s">
        <v>1212</v>
      </c>
      <c r="F1995" t="s">
        <v>45</v>
      </c>
      <c r="G1995" s="1" t="s">
        <v>270</v>
      </c>
      <c r="AL1995" s="1">
        <v>13</v>
      </c>
      <c r="AM1995">
        <v>3744</v>
      </c>
      <c r="AN1995">
        <v>0.68234969999999995</v>
      </c>
      <c r="AO1995" s="1">
        <v>2.5380316000000001</v>
      </c>
    </row>
    <row r="1996" spans="1:41" x14ac:dyDescent="0.25">
      <c r="A1996" t="s">
        <v>146</v>
      </c>
      <c r="B1996">
        <v>1000435</v>
      </c>
      <c r="C1996">
        <v>2015</v>
      </c>
      <c r="D1996" t="s">
        <v>1211</v>
      </c>
      <c r="E1996" t="s">
        <v>1212</v>
      </c>
      <c r="F1996" t="s">
        <v>45</v>
      </c>
      <c r="G1996" s="1" t="s">
        <v>270</v>
      </c>
      <c r="AL1996" s="1">
        <v>1</v>
      </c>
      <c r="AM1996">
        <v>144</v>
      </c>
      <c r="AN1996">
        <v>0.16069890000000001</v>
      </c>
      <c r="AO1996" s="1">
        <v>1.461282</v>
      </c>
    </row>
    <row r="1997" spans="1:41" x14ac:dyDescent="0.25">
      <c r="A1997" t="s">
        <v>185</v>
      </c>
      <c r="B1997">
        <v>1011534</v>
      </c>
      <c r="C1997">
        <v>2015</v>
      </c>
      <c r="D1997" t="s">
        <v>1211</v>
      </c>
      <c r="E1997" t="s">
        <v>1212</v>
      </c>
      <c r="F1997" t="s">
        <v>45</v>
      </c>
      <c r="G1997" s="1" t="s">
        <v>274</v>
      </c>
      <c r="AL1997" s="1">
        <v>3</v>
      </c>
      <c r="AM1997">
        <v>864</v>
      </c>
      <c r="AN1997">
        <v>2.0150299999999999E-2</v>
      </c>
      <c r="AO1997" s="1">
        <v>7.45923E-2</v>
      </c>
    </row>
    <row r="1998" spans="1:41" x14ac:dyDescent="0.25">
      <c r="A1998" t="s">
        <v>138</v>
      </c>
      <c r="B1998">
        <v>1008293</v>
      </c>
      <c r="C1998">
        <v>2015</v>
      </c>
      <c r="D1998" t="s">
        <v>1211</v>
      </c>
      <c r="E1998" t="s">
        <v>1212</v>
      </c>
      <c r="F1998" t="s">
        <v>45</v>
      </c>
      <c r="G1998" s="1" t="s">
        <v>281</v>
      </c>
      <c r="AL1998" s="1">
        <v>2</v>
      </c>
      <c r="AM1998">
        <v>3</v>
      </c>
      <c r="AN1998">
        <v>0.02</v>
      </c>
      <c r="AO1998" s="1">
        <v>0.15</v>
      </c>
    </row>
    <row r="1999" spans="1:41" x14ac:dyDescent="0.25">
      <c r="A1999" t="s">
        <v>185</v>
      </c>
      <c r="B1999">
        <v>1011534</v>
      </c>
      <c r="C1999">
        <v>2015</v>
      </c>
      <c r="D1999" t="s">
        <v>1211</v>
      </c>
      <c r="E1999" t="s">
        <v>1212</v>
      </c>
      <c r="F1999" t="s">
        <v>45</v>
      </c>
      <c r="G1999" s="1" t="s">
        <v>286</v>
      </c>
      <c r="AL1999" s="1">
        <v>15</v>
      </c>
      <c r="AM1999">
        <v>4320</v>
      </c>
      <c r="AN1999">
        <v>1.0007822</v>
      </c>
      <c r="AO1999" s="1">
        <v>4.5832047999999999</v>
      </c>
    </row>
    <row r="2000" spans="1:41" x14ac:dyDescent="0.25">
      <c r="A2000" t="s">
        <v>141</v>
      </c>
      <c r="B2000">
        <v>1008526</v>
      </c>
      <c r="C2000">
        <v>2015</v>
      </c>
      <c r="D2000" t="s">
        <v>1211</v>
      </c>
      <c r="E2000" t="s">
        <v>1212</v>
      </c>
      <c r="F2000" t="s">
        <v>45</v>
      </c>
      <c r="G2000" s="1" t="s">
        <v>286</v>
      </c>
      <c r="AL2000" s="1">
        <v>1</v>
      </c>
      <c r="AM2000">
        <v>24</v>
      </c>
      <c r="AN2000">
        <v>0.31879000000000002</v>
      </c>
      <c r="AO2000" s="1">
        <v>1.25E-3</v>
      </c>
    </row>
    <row r="2001" spans="1:41" x14ac:dyDescent="0.25">
      <c r="A2001" t="s">
        <v>185</v>
      </c>
      <c r="B2001">
        <v>1011534</v>
      </c>
      <c r="C2001">
        <v>2015</v>
      </c>
      <c r="D2001" t="s">
        <v>1211</v>
      </c>
      <c r="E2001" t="s">
        <v>1212</v>
      </c>
      <c r="F2001" t="s">
        <v>45</v>
      </c>
      <c r="G2001" s="1" t="s">
        <v>314</v>
      </c>
      <c r="AL2001" s="1">
        <v>3</v>
      </c>
      <c r="AM2001">
        <v>864</v>
      </c>
      <c r="AN2001">
        <v>0.1480013</v>
      </c>
      <c r="AO2001" s="1">
        <v>1.1216098000000001</v>
      </c>
    </row>
    <row r="2002" spans="1:41" x14ac:dyDescent="0.25">
      <c r="A2002" t="s">
        <v>440</v>
      </c>
      <c r="B2002">
        <v>1011936</v>
      </c>
      <c r="C2002">
        <v>2015</v>
      </c>
      <c r="D2002" t="s">
        <v>1211</v>
      </c>
      <c r="E2002" t="s">
        <v>1212</v>
      </c>
      <c r="F2002" t="s">
        <v>45</v>
      </c>
      <c r="G2002" s="1" t="s">
        <v>441</v>
      </c>
      <c r="AL2002" s="1">
        <v>1</v>
      </c>
      <c r="AM2002">
        <v>13</v>
      </c>
      <c r="AN2002">
        <v>0</v>
      </c>
      <c r="AO2002" s="1">
        <v>0.01</v>
      </c>
    </row>
    <row r="2003" spans="1:41" x14ac:dyDescent="0.25">
      <c r="A2003" t="s">
        <v>445</v>
      </c>
      <c r="B2003">
        <v>1009584</v>
      </c>
      <c r="C2003">
        <v>2015</v>
      </c>
      <c r="D2003" t="s">
        <v>1211</v>
      </c>
      <c r="E2003" t="s">
        <v>1212</v>
      </c>
      <c r="F2003" t="s">
        <v>45</v>
      </c>
      <c r="G2003" s="1" t="s">
        <v>452</v>
      </c>
      <c r="AL2003" s="1">
        <v>2</v>
      </c>
      <c r="AM2003">
        <v>3</v>
      </c>
      <c r="AN2003">
        <v>0</v>
      </c>
      <c r="AO2003" s="1">
        <v>0.01</v>
      </c>
    </row>
    <row r="2004" spans="1:41" x14ac:dyDescent="0.25">
      <c r="A2004" t="s">
        <v>479</v>
      </c>
      <c r="B2004">
        <v>1011546</v>
      </c>
      <c r="C2004">
        <v>2015</v>
      </c>
      <c r="D2004" t="s">
        <v>1211</v>
      </c>
      <c r="E2004" t="s">
        <v>1212</v>
      </c>
      <c r="F2004" t="s">
        <v>45</v>
      </c>
      <c r="G2004" s="1" t="s">
        <v>480</v>
      </c>
      <c r="AL2004" s="1">
        <v>24</v>
      </c>
      <c r="AM2004">
        <v>804.5</v>
      </c>
      <c r="AN2004">
        <v>0</v>
      </c>
      <c r="AO2004" s="1">
        <v>0</v>
      </c>
    </row>
    <row r="2005" spans="1:41" x14ac:dyDescent="0.25">
      <c r="A2005" t="s">
        <v>497</v>
      </c>
      <c r="B2005">
        <v>1009240</v>
      </c>
      <c r="C2005">
        <v>2015</v>
      </c>
      <c r="D2005" t="s">
        <v>1211</v>
      </c>
      <c r="E2005" t="s">
        <v>1212</v>
      </c>
      <c r="F2005" t="s">
        <v>45</v>
      </c>
      <c r="G2005" s="1" t="s">
        <v>500</v>
      </c>
      <c r="AL2005" s="1">
        <v>1</v>
      </c>
      <c r="AM2005">
        <v>24</v>
      </c>
      <c r="AN2005">
        <v>1.4499999999999999E-3</v>
      </c>
      <c r="AO2005" s="1">
        <v>1.274E-2</v>
      </c>
    </row>
    <row r="2006" spans="1:41" x14ac:dyDescent="0.25">
      <c r="A2006" t="s">
        <v>503</v>
      </c>
      <c r="B2006">
        <v>1008632</v>
      </c>
      <c r="C2006">
        <v>2015</v>
      </c>
      <c r="D2006" t="s">
        <v>1211</v>
      </c>
      <c r="E2006" t="s">
        <v>1212</v>
      </c>
      <c r="F2006" t="s">
        <v>45</v>
      </c>
      <c r="G2006" s="1" t="s">
        <v>504</v>
      </c>
      <c r="AL2006" s="1">
        <v>0</v>
      </c>
      <c r="AM2006">
        <v>0</v>
      </c>
      <c r="AN2006">
        <v>0</v>
      </c>
      <c r="AO2006" s="1">
        <v>0</v>
      </c>
    </row>
    <row r="2007" spans="1:41" x14ac:dyDescent="0.25">
      <c r="A2007" t="s">
        <v>557</v>
      </c>
      <c r="B2007">
        <v>1008530</v>
      </c>
      <c r="C2007">
        <v>2015</v>
      </c>
      <c r="D2007" t="s">
        <v>1211</v>
      </c>
      <c r="E2007" t="s">
        <v>1212</v>
      </c>
      <c r="F2007" t="s">
        <v>45</v>
      </c>
      <c r="G2007" s="1" t="s">
        <v>556</v>
      </c>
      <c r="AL2007" s="1">
        <v>2</v>
      </c>
      <c r="AM2007">
        <v>120</v>
      </c>
      <c r="AN2007">
        <v>0.11884</v>
      </c>
      <c r="AO2007" s="1">
        <v>4.6449999999999998E-2</v>
      </c>
    </row>
    <row r="2008" spans="1:41" x14ac:dyDescent="0.25">
      <c r="A2008" t="s">
        <v>559</v>
      </c>
      <c r="B2008">
        <v>1010258</v>
      </c>
      <c r="C2008">
        <v>2015</v>
      </c>
      <c r="D2008" t="s">
        <v>1211</v>
      </c>
      <c r="E2008" t="s">
        <v>1212</v>
      </c>
      <c r="F2008" t="s">
        <v>45</v>
      </c>
      <c r="G2008" s="1" t="s">
        <v>560</v>
      </c>
      <c r="AL2008" s="1">
        <v>4</v>
      </c>
      <c r="AM2008">
        <v>26</v>
      </c>
      <c r="AN2008">
        <v>1.5694000000000001E-3</v>
      </c>
      <c r="AO2008" s="1">
        <v>0.1060975</v>
      </c>
    </row>
    <row r="2009" spans="1:41" x14ac:dyDescent="0.25">
      <c r="A2009" t="s">
        <v>557</v>
      </c>
      <c r="B2009">
        <v>1008530</v>
      </c>
      <c r="C2009">
        <v>2015</v>
      </c>
      <c r="D2009" t="s">
        <v>1211</v>
      </c>
      <c r="E2009" t="s">
        <v>1212</v>
      </c>
      <c r="F2009" t="s">
        <v>45</v>
      </c>
      <c r="G2009" s="1" t="s">
        <v>560</v>
      </c>
      <c r="AL2009" s="1">
        <v>3</v>
      </c>
      <c r="AM2009">
        <v>72</v>
      </c>
      <c r="AN2009">
        <v>2.2848199999999999</v>
      </c>
      <c r="AO2009" s="1">
        <v>1E-3</v>
      </c>
    </row>
    <row r="2010" spans="1:41" x14ac:dyDescent="0.25">
      <c r="A2010" t="s">
        <v>564</v>
      </c>
      <c r="B2010">
        <v>1010701</v>
      </c>
      <c r="C2010">
        <v>2015</v>
      </c>
      <c r="D2010" t="s">
        <v>1211</v>
      </c>
      <c r="E2010" t="s">
        <v>1212</v>
      </c>
      <c r="F2010" t="s">
        <v>45</v>
      </c>
      <c r="G2010" s="1" t="s">
        <v>562</v>
      </c>
      <c r="AL2010" s="1">
        <v>59</v>
      </c>
      <c r="AM2010">
        <v>2400</v>
      </c>
      <c r="AN2010">
        <v>21.9</v>
      </c>
      <c r="AO2010" s="1">
        <v>1798.4</v>
      </c>
    </row>
    <row r="2011" spans="1:41" x14ac:dyDescent="0.25">
      <c r="A2011" t="s">
        <v>557</v>
      </c>
      <c r="B2011">
        <v>1008530</v>
      </c>
      <c r="C2011">
        <v>2015</v>
      </c>
      <c r="D2011" t="s">
        <v>1211</v>
      </c>
      <c r="E2011" t="s">
        <v>1212</v>
      </c>
      <c r="F2011" t="s">
        <v>45</v>
      </c>
      <c r="G2011" s="1" t="s">
        <v>562</v>
      </c>
      <c r="AL2011" s="1">
        <v>1</v>
      </c>
      <c r="AM2011">
        <v>24</v>
      </c>
      <c r="AN2011">
        <v>2.3000000000000001E-4</v>
      </c>
      <c r="AO2011" s="1">
        <v>1.7700000000000001E-3</v>
      </c>
    </row>
    <row r="2012" spans="1:41" x14ac:dyDescent="0.25">
      <c r="A2012" t="s">
        <v>563</v>
      </c>
      <c r="B2012">
        <v>1008806</v>
      </c>
      <c r="C2012">
        <v>2015</v>
      </c>
      <c r="D2012" t="s">
        <v>1211</v>
      </c>
      <c r="E2012" t="s">
        <v>1212</v>
      </c>
      <c r="F2012" t="s">
        <v>45</v>
      </c>
      <c r="G2012" s="1" t="s">
        <v>562</v>
      </c>
      <c r="AL2012" s="1">
        <v>0</v>
      </c>
      <c r="AM2012">
        <v>0</v>
      </c>
      <c r="AN2012">
        <v>0</v>
      </c>
      <c r="AO2012" s="1">
        <v>0</v>
      </c>
    </row>
    <row r="2013" spans="1:41" x14ac:dyDescent="0.25">
      <c r="A2013" t="s">
        <v>591</v>
      </c>
      <c r="B2013">
        <v>1008202</v>
      </c>
      <c r="C2013">
        <v>2015</v>
      </c>
      <c r="D2013" t="s">
        <v>1211</v>
      </c>
      <c r="E2013" t="s">
        <v>1212</v>
      </c>
      <c r="F2013" t="s">
        <v>45</v>
      </c>
      <c r="G2013" s="1" t="s">
        <v>589</v>
      </c>
      <c r="AL2013" s="1">
        <v>1</v>
      </c>
      <c r="AM2013">
        <v>24</v>
      </c>
      <c r="AN2013">
        <v>0</v>
      </c>
      <c r="AO2013" s="1">
        <v>0</v>
      </c>
    </row>
    <row r="2014" spans="1:41" x14ac:dyDescent="0.25">
      <c r="A2014" t="s">
        <v>590</v>
      </c>
      <c r="B2014">
        <v>1008087</v>
      </c>
      <c r="C2014">
        <v>2015</v>
      </c>
      <c r="D2014" t="s">
        <v>1211</v>
      </c>
      <c r="E2014" t="s">
        <v>1212</v>
      </c>
      <c r="F2014" t="s">
        <v>45</v>
      </c>
      <c r="G2014" s="1" t="s">
        <v>589</v>
      </c>
      <c r="AL2014" s="1">
        <v>1</v>
      </c>
      <c r="AM2014">
        <v>24</v>
      </c>
      <c r="AN2014">
        <v>3.3E-4</v>
      </c>
      <c r="AO2014" s="1">
        <v>3.9824999999999999E-3</v>
      </c>
    </row>
    <row r="2015" spans="1:41" x14ac:dyDescent="0.25">
      <c r="A2015" t="s">
        <v>591</v>
      </c>
      <c r="B2015">
        <v>1008202</v>
      </c>
      <c r="C2015">
        <v>2015</v>
      </c>
      <c r="D2015" t="s">
        <v>1211</v>
      </c>
      <c r="E2015" t="s">
        <v>1212</v>
      </c>
      <c r="F2015" t="s">
        <v>45</v>
      </c>
      <c r="G2015" s="1" t="s">
        <v>595</v>
      </c>
      <c r="AL2015" s="1">
        <v>1</v>
      </c>
      <c r="AM2015">
        <v>24</v>
      </c>
      <c r="AN2015">
        <v>0</v>
      </c>
      <c r="AO2015" s="1">
        <v>0</v>
      </c>
    </row>
    <row r="2016" spans="1:41" x14ac:dyDescent="0.25">
      <c r="A2016" t="s">
        <v>557</v>
      </c>
      <c r="B2016">
        <v>1008530</v>
      </c>
      <c r="C2016">
        <v>2015</v>
      </c>
      <c r="D2016" t="s">
        <v>1211</v>
      </c>
      <c r="E2016" t="s">
        <v>1212</v>
      </c>
      <c r="F2016" t="s">
        <v>45</v>
      </c>
      <c r="G2016" s="1" t="s">
        <v>608</v>
      </c>
      <c r="AL2016" s="1">
        <v>1</v>
      </c>
      <c r="AM2016">
        <v>24</v>
      </c>
      <c r="AN2016">
        <v>0.36157</v>
      </c>
      <c r="AO2016" s="1">
        <v>4.0999999999999999E-4</v>
      </c>
    </row>
    <row r="2017" spans="1:41" x14ac:dyDescent="0.25">
      <c r="A2017" t="s">
        <v>628</v>
      </c>
      <c r="B2017">
        <v>1008472</v>
      </c>
      <c r="C2017">
        <v>2015</v>
      </c>
      <c r="D2017" t="s">
        <v>1211</v>
      </c>
      <c r="E2017" t="s">
        <v>1212</v>
      </c>
      <c r="F2017" t="s">
        <v>45</v>
      </c>
      <c r="G2017" s="1" t="s">
        <v>629</v>
      </c>
      <c r="AL2017" s="1">
        <v>1</v>
      </c>
      <c r="AM2017">
        <v>24</v>
      </c>
      <c r="AN2017">
        <v>0.11</v>
      </c>
      <c r="AO2017" s="1">
        <v>3.516</v>
      </c>
    </row>
    <row r="2018" spans="1:41" x14ac:dyDescent="0.25">
      <c r="A2018" t="s">
        <v>600</v>
      </c>
      <c r="B2018">
        <v>1008287</v>
      </c>
      <c r="C2018">
        <v>2015</v>
      </c>
      <c r="D2018" t="s">
        <v>1211</v>
      </c>
      <c r="E2018" t="s">
        <v>1212</v>
      </c>
      <c r="F2018" t="s">
        <v>45</v>
      </c>
      <c r="G2018" s="1" t="s">
        <v>632</v>
      </c>
      <c r="AL2018" s="1">
        <v>1</v>
      </c>
      <c r="AM2018">
        <v>5</v>
      </c>
      <c r="AN2018">
        <v>0</v>
      </c>
      <c r="AO2018" s="1">
        <v>0</v>
      </c>
    </row>
    <row r="2019" spans="1:41" x14ac:dyDescent="0.25">
      <c r="A2019" t="s">
        <v>628</v>
      </c>
      <c r="B2019">
        <v>1008472</v>
      </c>
      <c r="C2019">
        <v>2015</v>
      </c>
      <c r="D2019" t="s">
        <v>1211</v>
      </c>
      <c r="E2019" t="s">
        <v>1212</v>
      </c>
      <c r="F2019" t="s">
        <v>45</v>
      </c>
      <c r="G2019" s="1" t="s">
        <v>634</v>
      </c>
      <c r="AL2019" s="1">
        <v>3</v>
      </c>
      <c r="AM2019">
        <v>144</v>
      </c>
      <c r="AN2019">
        <v>0.86</v>
      </c>
      <c r="AO2019" s="1">
        <v>0.59199999999999997</v>
      </c>
    </row>
    <row r="2020" spans="1:41" x14ac:dyDescent="0.25">
      <c r="A2020" t="s">
        <v>628</v>
      </c>
      <c r="B2020">
        <v>1008472</v>
      </c>
      <c r="C2020">
        <v>2015</v>
      </c>
      <c r="D2020" t="s">
        <v>1211</v>
      </c>
      <c r="E2020" t="s">
        <v>1212</v>
      </c>
      <c r="F2020" t="s">
        <v>45</v>
      </c>
      <c r="G2020" s="1" t="s">
        <v>636</v>
      </c>
      <c r="AL2020" s="1">
        <v>7</v>
      </c>
      <c r="AM2020">
        <v>336</v>
      </c>
      <c r="AN2020">
        <v>1.81</v>
      </c>
      <c r="AO2020" s="1">
        <v>39.06</v>
      </c>
    </row>
    <row r="2021" spans="1:41" x14ac:dyDescent="0.25">
      <c r="A2021" t="s">
        <v>628</v>
      </c>
      <c r="B2021">
        <v>1008472</v>
      </c>
      <c r="C2021">
        <v>2015</v>
      </c>
      <c r="D2021" t="s">
        <v>1211</v>
      </c>
      <c r="E2021" t="s">
        <v>1212</v>
      </c>
      <c r="F2021" t="s">
        <v>45</v>
      </c>
      <c r="G2021" s="1" t="s">
        <v>638</v>
      </c>
      <c r="AL2021" s="1">
        <v>1</v>
      </c>
      <c r="AM2021">
        <v>24</v>
      </c>
      <c r="AN2021">
        <v>0.08</v>
      </c>
      <c r="AO2021" s="1">
        <v>0.629</v>
      </c>
    </row>
    <row r="2022" spans="1:41" x14ac:dyDescent="0.25">
      <c r="A2022" t="s">
        <v>648</v>
      </c>
      <c r="B2022">
        <v>1009793</v>
      </c>
      <c r="C2022">
        <v>2015</v>
      </c>
      <c r="D2022" t="s">
        <v>1211</v>
      </c>
      <c r="E2022" t="s">
        <v>1212</v>
      </c>
      <c r="F2022" t="s">
        <v>45</v>
      </c>
      <c r="G2022" s="1" t="s">
        <v>644</v>
      </c>
      <c r="AL2022" s="1">
        <v>0</v>
      </c>
      <c r="AM2022">
        <v>0</v>
      </c>
      <c r="AN2022">
        <v>0</v>
      </c>
      <c r="AO2022" s="1">
        <v>0</v>
      </c>
    </row>
    <row r="2023" spans="1:41" x14ac:dyDescent="0.25">
      <c r="A2023" t="s">
        <v>675</v>
      </c>
      <c r="B2023">
        <v>1011873</v>
      </c>
      <c r="C2023">
        <v>2015</v>
      </c>
      <c r="D2023" t="s">
        <v>1211</v>
      </c>
      <c r="E2023" t="s">
        <v>1212</v>
      </c>
      <c r="F2023" t="s">
        <v>45</v>
      </c>
      <c r="G2023" s="1" t="s">
        <v>668</v>
      </c>
      <c r="AL2023" s="1">
        <v>1</v>
      </c>
      <c r="AM2023">
        <v>24</v>
      </c>
      <c r="AN2023">
        <v>0</v>
      </c>
      <c r="AO2023" s="1">
        <v>2.5777999999999999E-3</v>
      </c>
    </row>
    <row r="2024" spans="1:41" x14ac:dyDescent="0.25">
      <c r="A2024" t="s">
        <v>648</v>
      </c>
      <c r="B2024">
        <v>1009793</v>
      </c>
      <c r="C2024">
        <v>2015</v>
      </c>
      <c r="D2024" t="s">
        <v>1211</v>
      </c>
      <c r="E2024" t="s">
        <v>1212</v>
      </c>
      <c r="F2024" t="s">
        <v>45</v>
      </c>
      <c r="G2024" s="1" t="s">
        <v>668</v>
      </c>
      <c r="AL2024" s="1">
        <v>0</v>
      </c>
      <c r="AM2024">
        <v>0</v>
      </c>
      <c r="AN2024">
        <v>0</v>
      </c>
      <c r="AO2024" s="1">
        <v>0</v>
      </c>
    </row>
    <row r="2025" spans="1:41" x14ac:dyDescent="0.25">
      <c r="A2025" t="s">
        <v>669</v>
      </c>
      <c r="B2025">
        <v>1010190</v>
      </c>
      <c r="C2025">
        <v>2015</v>
      </c>
      <c r="D2025" t="s">
        <v>1211</v>
      </c>
      <c r="E2025" t="s">
        <v>1212</v>
      </c>
      <c r="F2025" t="s">
        <v>45</v>
      </c>
      <c r="G2025" s="1" t="s">
        <v>668</v>
      </c>
      <c r="AL2025" s="1">
        <v>24</v>
      </c>
      <c r="AM2025">
        <v>87.6</v>
      </c>
      <c r="AN2025">
        <v>4.0964231</v>
      </c>
      <c r="AO2025" s="1">
        <v>2.2293E-3</v>
      </c>
    </row>
    <row r="2026" spans="1:41" x14ac:dyDescent="0.25">
      <c r="A2026" t="s">
        <v>647</v>
      </c>
      <c r="B2026">
        <v>1008471</v>
      </c>
      <c r="C2026">
        <v>2015</v>
      </c>
      <c r="D2026" t="s">
        <v>1211</v>
      </c>
      <c r="E2026" t="s">
        <v>1212</v>
      </c>
      <c r="F2026" t="s">
        <v>45</v>
      </c>
      <c r="G2026" s="1" t="s">
        <v>668</v>
      </c>
      <c r="AL2026" s="1">
        <v>1</v>
      </c>
      <c r="AM2026">
        <v>24</v>
      </c>
      <c r="AN2026">
        <v>0.08</v>
      </c>
      <c r="AO2026" s="1">
        <v>7.9500000000000001E-2</v>
      </c>
    </row>
    <row r="2027" spans="1:41" x14ac:dyDescent="0.25">
      <c r="A2027" t="s">
        <v>679</v>
      </c>
      <c r="B2027">
        <v>1011463</v>
      </c>
      <c r="C2027">
        <v>2015</v>
      </c>
      <c r="D2027" t="s">
        <v>1211</v>
      </c>
      <c r="E2027" t="s">
        <v>1212</v>
      </c>
      <c r="F2027" t="s">
        <v>45</v>
      </c>
      <c r="G2027" s="1" t="s">
        <v>677</v>
      </c>
      <c r="AL2027" s="1">
        <v>10</v>
      </c>
      <c r="AM2027">
        <v>480</v>
      </c>
      <c r="AN2027">
        <v>3.1910000000000001E-2</v>
      </c>
      <c r="AO2027" s="1">
        <v>0.39579999999999999</v>
      </c>
    </row>
    <row r="2028" spans="1:41" x14ac:dyDescent="0.25">
      <c r="A2028" t="s">
        <v>682</v>
      </c>
      <c r="B2028">
        <v>1009762</v>
      </c>
      <c r="C2028">
        <v>2015</v>
      </c>
      <c r="D2028" t="s">
        <v>1211</v>
      </c>
      <c r="E2028" t="s">
        <v>1212</v>
      </c>
      <c r="F2028" t="s">
        <v>45</v>
      </c>
      <c r="G2028" s="1" t="s">
        <v>680</v>
      </c>
      <c r="AL2028" s="1">
        <v>3</v>
      </c>
      <c r="AM2028">
        <v>120</v>
      </c>
      <c r="AN2028">
        <v>4.99E-2</v>
      </c>
      <c r="AO2028" s="1">
        <v>0.127</v>
      </c>
    </row>
    <row r="2029" spans="1:41" x14ac:dyDescent="0.25">
      <c r="A2029" t="s">
        <v>675</v>
      </c>
      <c r="B2029">
        <v>1011873</v>
      </c>
      <c r="C2029">
        <v>2015</v>
      </c>
      <c r="D2029" t="s">
        <v>1211</v>
      </c>
      <c r="E2029" t="s">
        <v>1212</v>
      </c>
      <c r="F2029" t="s">
        <v>45</v>
      </c>
      <c r="G2029" s="1" t="s">
        <v>683</v>
      </c>
      <c r="AL2029" s="1">
        <v>1</v>
      </c>
      <c r="AM2029">
        <v>24</v>
      </c>
      <c r="AN2029">
        <v>9.3159999999999998E-4</v>
      </c>
      <c r="AO2029" s="1">
        <v>4.2268999999999996E-3</v>
      </c>
    </row>
    <row r="2030" spans="1:41" x14ac:dyDescent="0.25">
      <c r="A2030" t="s">
        <v>679</v>
      </c>
      <c r="B2030">
        <v>1011463</v>
      </c>
      <c r="C2030">
        <v>2015</v>
      </c>
      <c r="D2030" t="s">
        <v>1211</v>
      </c>
      <c r="E2030" t="s">
        <v>1212</v>
      </c>
      <c r="F2030" t="s">
        <v>45</v>
      </c>
      <c r="G2030" s="1" t="s">
        <v>683</v>
      </c>
      <c r="AL2030" s="1">
        <v>6</v>
      </c>
      <c r="AM2030">
        <v>288</v>
      </c>
      <c r="AN2030">
        <v>1.014E-2</v>
      </c>
      <c r="AO2030" s="1">
        <v>0.12570000000000001</v>
      </c>
    </row>
    <row r="2031" spans="1:41" x14ac:dyDescent="0.25">
      <c r="A2031" t="s">
        <v>687</v>
      </c>
      <c r="B2031">
        <v>1012021</v>
      </c>
      <c r="C2031">
        <v>2015</v>
      </c>
      <c r="D2031" t="s">
        <v>1211</v>
      </c>
      <c r="E2031" t="s">
        <v>1212</v>
      </c>
      <c r="F2031" t="s">
        <v>45</v>
      </c>
      <c r="G2031" s="1" t="s">
        <v>683</v>
      </c>
      <c r="AL2031" s="1">
        <v>1</v>
      </c>
      <c r="AM2031">
        <v>48</v>
      </c>
      <c r="AN2031">
        <v>3.3369999999999998E-4</v>
      </c>
      <c r="AO2031" s="1">
        <v>8.2985000000000003E-3</v>
      </c>
    </row>
    <row r="2032" spans="1:41" x14ac:dyDescent="0.25">
      <c r="A2032" t="s">
        <v>669</v>
      </c>
      <c r="B2032">
        <v>1010190</v>
      </c>
      <c r="C2032">
        <v>2015</v>
      </c>
      <c r="D2032" t="s">
        <v>1211</v>
      </c>
      <c r="E2032" t="s">
        <v>1212</v>
      </c>
      <c r="F2032" t="s">
        <v>45</v>
      </c>
      <c r="G2032" s="1" t="s">
        <v>683</v>
      </c>
      <c r="AL2032" s="1">
        <v>54</v>
      </c>
      <c r="AM2032">
        <v>87.6</v>
      </c>
      <c r="AN2032">
        <v>1773.6255028</v>
      </c>
      <c r="AO2032" s="1">
        <v>0.20784449999999999</v>
      </c>
    </row>
    <row r="2033" spans="1:41" x14ac:dyDescent="0.25">
      <c r="A2033" t="s">
        <v>647</v>
      </c>
      <c r="B2033">
        <v>1008471</v>
      </c>
      <c r="C2033">
        <v>2015</v>
      </c>
      <c r="D2033" t="s">
        <v>1211</v>
      </c>
      <c r="E2033" t="s">
        <v>1212</v>
      </c>
      <c r="F2033" t="s">
        <v>45</v>
      </c>
      <c r="G2033" s="1" t="s">
        <v>683</v>
      </c>
      <c r="AL2033" s="1">
        <v>4</v>
      </c>
      <c r="AM2033">
        <v>96</v>
      </c>
      <c r="AN2033">
        <v>0.14000000000000001</v>
      </c>
      <c r="AO2033" s="1">
        <v>4.2099999999999999E-2</v>
      </c>
    </row>
    <row r="2034" spans="1:41" x14ac:dyDescent="0.25">
      <c r="A2034" t="s">
        <v>669</v>
      </c>
      <c r="B2034">
        <v>1010190</v>
      </c>
      <c r="C2034">
        <v>2015</v>
      </c>
      <c r="D2034" t="s">
        <v>1211</v>
      </c>
      <c r="E2034" t="s">
        <v>1212</v>
      </c>
      <c r="F2034" t="s">
        <v>45</v>
      </c>
      <c r="G2034" s="1" t="s">
        <v>688</v>
      </c>
      <c r="AL2034" s="1">
        <v>10</v>
      </c>
      <c r="AM2034">
        <v>87.6</v>
      </c>
      <c r="AN2034">
        <v>8.2320616999999991</v>
      </c>
      <c r="AO2034" s="1">
        <v>3.5714000000000002E-3</v>
      </c>
    </row>
    <row r="2035" spans="1:41" x14ac:dyDescent="0.25">
      <c r="A2035" t="s">
        <v>648</v>
      </c>
      <c r="B2035">
        <v>1009793</v>
      </c>
      <c r="C2035">
        <v>2015</v>
      </c>
      <c r="D2035" t="s">
        <v>1211</v>
      </c>
      <c r="E2035" t="s">
        <v>1212</v>
      </c>
      <c r="F2035" t="s">
        <v>45</v>
      </c>
      <c r="G2035" s="1" t="s">
        <v>690</v>
      </c>
      <c r="AL2035" s="1">
        <v>2</v>
      </c>
      <c r="AM2035">
        <v>1</v>
      </c>
      <c r="AN2035">
        <v>1.29984E-2</v>
      </c>
      <c r="AO2035" s="1">
        <v>0.13342480000000001</v>
      </c>
    </row>
    <row r="2036" spans="1:41" x14ac:dyDescent="0.25">
      <c r="A2036" t="s">
        <v>687</v>
      </c>
      <c r="B2036">
        <v>1012021</v>
      </c>
      <c r="C2036">
        <v>2015</v>
      </c>
      <c r="D2036" t="s">
        <v>1211</v>
      </c>
      <c r="E2036" t="s">
        <v>1212</v>
      </c>
      <c r="F2036" t="s">
        <v>45</v>
      </c>
      <c r="G2036" s="1" t="s">
        <v>690</v>
      </c>
      <c r="AL2036" s="1">
        <v>2</v>
      </c>
      <c r="AM2036">
        <v>96</v>
      </c>
      <c r="AN2036">
        <v>4.3295E-3</v>
      </c>
      <c r="AO2036" s="1">
        <v>0.10765719999999999</v>
      </c>
    </row>
    <row r="2037" spans="1:41" x14ac:dyDescent="0.25">
      <c r="A2037" t="s">
        <v>669</v>
      </c>
      <c r="B2037">
        <v>1010190</v>
      </c>
      <c r="C2037">
        <v>2015</v>
      </c>
      <c r="D2037" t="s">
        <v>1211</v>
      </c>
      <c r="E2037" t="s">
        <v>1212</v>
      </c>
      <c r="F2037" t="s">
        <v>45</v>
      </c>
      <c r="G2037" s="1" t="s">
        <v>690</v>
      </c>
      <c r="AL2037" s="1">
        <v>5</v>
      </c>
      <c r="AM2037">
        <v>87.6</v>
      </c>
      <c r="AN2037">
        <v>123.3620731</v>
      </c>
      <c r="AO2037" s="1">
        <v>2.4627699999999999E-2</v>
      </c>
    </row>
    <row r="2038" spans="1:41" x14ac:dyDescent="0.25">
      <c r="A2038" t="s">
        <v>647</v>
      </c>
      <c r="B2038">
        <v>1008471</v>
      </c>
      <c r="C2038">
        <v>2015</v>
      </c>
      <c r="D2038" t="s">
        <v>1211</v>
      </c>
      <c r="E2038" t="s">
        <v>1212</v>
      </c>
      <c r="F2038" t="s">
        <v>45</v>
      </c>
      <c r="G2038" s="1" t="s">
        <v>690</v>
      </c>
      <c r="AL2038" s="1">
        <v>7</v>
      </c>
      <c r="AM2038">
        <v>188</v>
      </c>
      <c r="AN2038">
        <v>0.32</v>
      </c>
      <c r="AO2038" s="1">
        <v>0.1255</v>
      </c>
    </row>
    <row r="2039" spans="1:41" x14ac:dyDescent="0.25">
      <c r="A2039" t="s">
        <v>675</v>
      </c>
      <c r="B2039">
        <v>1011873</v>
      </c>
      <c r="C2039">
        <v>2015</v>
      </c>
      <c r="D2039" t="s">
        <v>1211</v>
      </c>
      <c r="E2039" t="s">
        <v>1212</v>
      </c>
      <c r="F2039" t="s">
        <v>45</v>
      </c>
      <c r="G2039" s="1" t="s">
        <v>695</v>
      </c>
      <c r="AL2039" s="1">
        <v>3</v>
      </c>
      <c r="AM2039">
        <v>72</v>
      </c>
      <c r="AN2039">
        <v>4.5107999999999997E-3</v>
      </c>
      <c r="AO2039" s="1">
        <v>0.1189288</v>
      </c>
    </row>
    <row r="2040" spans="1:41" x14ac:dyDescent="0.25">
      <c r="A2040" t="s">
        <v>699</v>
      </c>
      <c r="B2040">
        <v>1010366</v>
      </c>
      <c r="C2040">
        <v>2015</v>
      </c>
      <c r="D2040" t="s">
        <v>1211</v>
      </c>
      <c r="E2040" t="s">
        <v>1212</v>
      </c>
      <c r="F2040" t="s">
        <v>45</v>
      </c>
      <c r="G2040" s="1" t="s">
        <v>695</v>
      </c>
      <c r="AL2040" s="1">
        <v>45</v>
      </c>
      <c r="AM2040">
        <v>2351</v>
      </c>
      <c r="AN2040">
        <v>261.3532538</v>
      </c>
      <c r="AO2040" s="1">
        <v>95.398906299999993</v>
      </c>
    </row>
    <row r="2041" spans="1:41" x14ac:dyDescent="0.25">
      <c r="A2041" t="s">
        <v>669</v>
      </c>
      <c r="B2041">
        <v>1010190</v>
      </c>
      <c r="C2041">
        <v>2015</v>
      </c>
      <c r="D2041" t="s">
        <v>1211</v>
      </c>
      <c r="E2041" t="s">
        <v>1212</v>
      </c>
      <c r="F2041" t="s">
        <v>45</v>
      </c>
      <c r="G2041" s="1" t="s">
        <v>695</v>
      </c>
      <c r="AL2041" s="1">
        <v>24</v>
      </c>
      <c r="AM2041">
        <v>87.6</v>
      </c>
      <c r="AN2041">
        <v>416.75111939999999</v>
      </c>
      <c r="AO2041" s="1">
        <v>4.7366499999999999E-2</v>
      </c>
    </row>
    <row r="2042" spans="1:41" x14ac:dyDescent="0.25">
      <c r="A2042" t="s">
        <v>694</v>
      </c>
      <c r="B2042">
        <v>1009607</v>
      </c>
      <c r="C2042">
        <v>2015</v>
      </c>
      <c r="D2042" t="s">
        <v>1211</v>
      </c>
      <c r="E2042" t="s">
        <v>1212</v>
      </c>
      <c r="F2042" t="s">
        <v>45</v>
      </c>
      <c r="G2042" s="1" t="s">
        <v>695</v>
      </c>
      <c r="AL2042" s="1">
        <v>0</v>
      </c>
      <c r="AM2042">
        <v>0</v>
      </c>
      <c r="AN2042">
        <v>0</v>
      </c>
      <c r="AO2042" s="1">
        <v>0</v>
      </c>
    </row>
    <row r="2043" spans="1:41" x14ac:dyDescent="0.25">
      <c r="A2043" t="s">
        <v>647</v>
      </c>
      <c r="B2043">
        <v>1008471</v>
      </c>
      <c r="C2043">
        <v>2015</v>
      </c>
      <c r="D2043" t="s">
        <v>1211</v>
      </c>
      <c r="E2043" t="s">
        <v>1212</v>
      </c>
      <c r="F2043" t="s">
        <v>45</v>
      </c>
      <c r="G2043" s="1" t="s">
        <v>695</v>
      </c>
      <c r="AL2043" s="1">
        <v>1</v>
      </c>
      <c r="AM2043">
        <v>24</v>
      </c>
      <c r="AN2043">
        <v>1E-4</v>
      </c>
      <c r="AO2043" s="1">
        <v>5.0000000000000001E-4</v>
      </c>
    </row>
    <row r="2044" spans="1:41" x14ac:dyDescent="0.25">
      <c r="A2044" t="s">
        <v>503</v>
      </c>
      <c r="B2044">
        <v>1008632</v>
      </c>
      <c r="C2044">
        <v>2015</v>
      </c>
      <c r="D2044" t="s">
        <v>1211</v>
      </c>
      <c r="E2044" t="s">
        <v>1212</v>
      </c>
      <c r="F2044" t="s">
        <v>45</v>
      </c>
      <c r="G2044" s="1" t="s">
        <v>705</v>
      </c>
      <c r="AL2044" s="1">
        <v>2</v>
      </c>
      <c r="AM2044">
        <v>148</v>
      </c>
      <c r="AN2044">
        <v>0</v>
      </c>
      <c r="AO2044" s="1">
        <v>0.39</v>
      </c>
    </row>
    <row r="2045" spans="1:41" x14ac:dyDescent="0.25">
      <c r="A2045" t="s">
        <v>682</v>
      </c>
      <c r="B2045">
        <v>1009762</v>
      </c>
      <c r="C2045">
        <v>2015</v>
      </c>
      <c r="D2045" t="s">
        <v>1211</v>
      </c>
      <c r="E2045" t="s">
        <v>1212</v>
      </c>
      <c r="F2045" t="s">
        <v>45</v>
      </c>
      <c r="G2045" s="1" t="s">
        <v>706</v>
      </c>
      <c r="AL2045" s="1">
        <v>11</v>
      </c>
      <c r="AM2045">
        <v>336</v>
      </c>
      <c r="AN2045">
        <v>0.26800000000000002</v>
      </c>
      <c r="AO2045" s="1">
        <v>0.1706</v>
      </c>
    </row>
    <row r="2046" spans="1:41" x14ac:dyDescent="0.25">
      <c r="A2046" t="s">
        <v>699</v>
      </c>
      <c r="B2046">
        <v>1010366</v>
      </c>
      <c r="C2046">
        <v>2015</v>
      </c>
      <c r="D2046" t="s">
        <v>1211</v>
      </c>
      <c r="E2046" t="s">
        <v>1212</v>
      </c>
      <c r="F2046" t="s">
        <v>45</v>
      </c>
      <c r="G2046" s="1" t="s">
        <v>708</v>
      </c>
      <c r="AL2046" s="1">
        <v>8</v>
      </c>
      <c r="AM2046">
        <v>472</v>
      </c>
      <c r="AN2046">
        <v>39.346615499999999</v>
      </c>
      <c r="AO2046" s="1">
        <v>14.3622627</v>
      </c>
    </row>
    <row r="2047" spans="1:41" x14ac:dyDescent="0.25">
      <c r="A2047" t="s">
        <v>648</v>
      </c>
      <c r="B2047">
        <v>1009793</v>
      </c>
      <c r="C2047">
        <v>2015</v>
      </c>
      <c r="D2047" t="s">
        <v>1211</v>
      </c>
      <c r="E2047" t="s">
        <v>1212</v>
      </c>
      <c r="F2047" t="s">
        <v>45</v>
      </c>
      <c r="G2047" s="1" t="s">
        <v>708</v>
      </c>
      <c r="AL2047" s="1">
        <v>0</v>
      </c>
      <c r="AM2047">
        <v>0</v>
      </c>
      <c r="AN2047">
        <v>0</v>
      </c>
      <c r="AO2047" s="1">
        <v>0</v>
      </c>
    </row>
    <row r="2048" spans="1:41" x14ac:dyDescent="0.25">
      <c r="A2048" t="s">
        <v>687</v>
      </c>
      <c r="B2048">
        <v>1012021</v>
      </c>
      <c r="C2048">
        <v>2015</v>
      </c>
      <c r="D2048" t="s">
        <v>1211</v>
      </c>
      <c r="E2048" t="s">
        <v>1212</v>
      </c>
      <c r="F2048" t="s">
        <v>45</v>
      </c>
      <c r="G2048" s="1" t="s">
        <v>708</v>
      </c>
      <c r="AL2048" s="1">
        <v>4</v>
      </c>
      <c r="AM2048">
        <v>192</v>
      </c>
      <c r="AN2048">
        <v>2.7583999999999998E-3</v>
      </c>
      <c r="AO2048" s="1">
        <v>6.8589899999999995E-2</v>
      </c>
    </row>
    <row r="2049" spans="1:41" x14ac:dyDescent="0.25">
      <c r="A2049" t="s">
        <v>643</v>
      </c>
      <c r="B2049">
        <v>1009197</v>
      </c>
      <c r="C2049">
        <v>2015</v>
      </c>
      <c r="D2049" t="s">
        <v>1211</v>
      </c>
      <c r="E2049" t="s">
        <v>1212</v>
      </c>
      <c r="F2049" t="s">
        <v>45</v>
      </c>
      <c r="G2049" s="1" t="s">
        <v>708</v>
      </c>
      <c r="AL2049" s="1">
        <v>4</v>
      </c>
      <c r="AM2049">
        <v>72.5</v>
      </c>
      <c r="AN2049">
        <v>0.21407000000000001</v>
      </c>
      <c r="AO2049" s="1">
        <v>1.1999999999999999E-3</v>
      </c>
    </row>
    <row r="2050" spans="1:41" x14ac:dyDescent="0.25">
      <c r="A2050" t="s">
        <v>669</v>
      </c>
      <c r="B2050">
        <v>1010190</v>
      </c>
      <c r="C2050">
        <v>2015</v>
      </c>
      <c r="D2050" t="s">
        <v>1211</v>
      </c>
      <c r="E2050" t="s">
        <v>1212</v>
      </c>
      <c r="F2050" t="s">
        <v>45</v>
      </c>
      <c r="G2050" s="1" t="s">
        <v>708</v>
      </c>
      <c r="AL2050" s="1">
        <v>109</v>
      </c>
      <c r="AM2050">
        <v>87.6</v>
      </c>
      <c r="AN2050">
        <v>11137.2523643</v>
      </c>
      <c r="AO2050" s="1">
        <v>0.48985099999999998</v>
      </c>
    </row>
    <row r="2051" spans="1:41" x14ac:dyDescent="0.25">
      <c r="A2051" t="s">
        <v>694</v>
      </c>
      <c r="B2051">
        <v>1009607</v>
      </c>
      <c r="C2051">
        <v>2015</v>
      </c>
      <c r="D2051" t="s">
        <v>1211</v>
      </c>
      <c r="E2051" t="s">
        <v>1212</v>
      </c>
      <c r="F2051" t="s">
        <v>45</v>
      </c>
      <c r="G2051" s="1" t="s">
        <v>708</v>
      </c>
      <c r="AL2051" s="1">
        <v>0</v>
      </c>
      <c r="AM2051">
        <v>0</v>
      </c>
      <c r="AN2051">
        <v>0</v>
      </c>
      <c r="AO2051" s="1">
        <v>0</v>
      </c>
    </row>
    <row r="2052" spans="1:41" x14ac:dyDescent="0.25">
      <c r="A2052" t="s">
        <v>712</v>
      </c>
      <c r="B2052">
        <v>1012059</v>
      </c>
      <c r="C2052">
        <v>2015</v>
      </c>
      <c r="D2052" t="s">
        <v>1211</v>
      </c>
      <c r="E2052" t="s">
        <v>1212</v>
      </c>
      <c r="F2052" t="s">
        <v>45</v>
      </c>
      <c r="G2052" s="1" t="s">
        <v>708</v>
      </c>
      <c r="AL2052" s="1">
        <v>6</v>
      </c>
      <c r="AM2052">
        <v>288</v>
      </c>
      <c r="AN2052">
        <v>0.69261280000000003</v>
      </c>
      <c r="AO2052" s="1">
        <v>58.3818123</v>
      </c>
    </row>
    <row r="2053" spans="1:41" x14ac:dyDescent="0.25">
      <c r="A2053" t="s">
        <v>675</v>
      </c>
      <c r="B2053">
        <v>1011873</v>
      </c>
      <c r="C2053">
        <v>2015</v>
      </c>
      <c r="D2053" t="s">
        <v>1211</v>
      </c>
      <c r="E2053" t="s">
        <v>1212</v>
      </c>
      <c r="F2053" t="s">
        <v>45</v>
      </c>
      <c r="G2053" s="1" t="s">
        <v>715</v>
      </c>
      <c r="AL2053" s="1">
        <v>0</v>
      </c>
      <c r="AM2053">
        <v>0</v>
      </c>
      <c r="AN2053">
        <v>0</v>
      </c>
      <c r="AO2053" s="1">
        <v>0</v>
      </c>
    </row>
    <row r="2054" spans="1:41" x14ac:dyDescent="0.25">
      <c r="A2054" t="s">
        <v>643</v>
      </c>
      <c r="B2054">
        <v>1009197</v>
      </c>
      <c r="C2054">
        <v>2015</v>
      </c>
      <c r="D2054" t="s">
        <v>1211</v>
      </c>
      <c r="E2054" t="s">
        <v>1212</v>
      </c>
      <c r="F2054" t="s">
        <v>45</v>
      </c>
      <c r="G2054" s="1" t="s">
        <v>715</v>
      </c>
      <c r="AL2054" s="1">
        <v>6</v>
      </c>
      <c r="AM2054">
        <v>57</v>
      </c>
      <c r="AN2054">
        <v>0.68032999999999999</v>
      </c>
      <c r="AO2054" s="1">
        <v>3.7799999999999999E-3</v>
      </c>
    </row>
    <row r="2055" spans="1:41" x14ac:dyDescent="0.25">
      <c r="A2055" t="s">
        <v>669</v>
      </c>
      <c r="B2055">
        <v>1010190</v>
      </c>
      <c r="C2055">
        <v>2015</v>
      </c>
      <c r="D2055" t="s">
        <v>1211</v>
      </c>
      <c r="E2055" t="s">
        <v>1212</v>
      </c>
      <c r="F2055" t="s">
        <v>45</v>
      </c>
      <c r="G2055" s="1" t="s">
        <v>715</v>
      </c>
      <c r="AL2055" s="1">
        <v>12</v>
      </c>
      <c r="AM2055">
        <v>87.6</v>
      </c>
      <c r="AN2055">
        <v>11.7157328</v>
      </c>
      <c r="AO2055" s="1">
        <v>3.3219E-3</v>
      </c>
    </row>
    <row r="2056" spans="1:41" x14ac:dyDescent="0.25">
      <c r="A2056" t="s">
        <v>694</v>
      </c>
      <c r="B2056">
        <v>1009607</v>
      </c>
      <c r="C2056">
        <v>2015</v>
      </c>
      <c r="D2056" t="s">
        <v>1211</v>
      </c>
      <c r="E2056" t="s">
        <v>1212</v>
      </c>
      <c r="F2056" t="s">
        <v>45</v>
      </c>
      <c r="G2056" s="1" t="s">
        <v>715</v>
      </c>
      <c r="AL2056" s="1">
        <v>5</v>
      </c>
      <c r="AM2056">
        <v>120</v>
      </c>
      <c r="AN2056">
        <v>69.041294699999995</v>
      </c>
      <c r="AO2056" s="1">
        <v>0.70430780000000004</v>
      </c>
    </row>
    <row r="2057" spans="1:41" x14ac:dyDescent="0.25">
      <c r="A2057" t="s">
        <v>679</v>
      </c>
      <c r="B2057">
        <v>1011463</v>
      </c>
      <c r="C2057">
        <v>2015</v>
      </c>
      <c r="D2057" t="s">
        <v>1211</v>
      </c>
      <c r="E2057" t="s">
        <v>1212</v>
      </c>
      <c r="F2057" t="s">
        <v>45</v>
      </c>
      <c r="G2057" s="1" t="s">
        <v>716</v>
      </c>
      <c r="AL2057" s="1">
        <v>0</v>
      </c>
      <c r="AM2057">
        <v>0</v>
      </c>
      <c r="AN2057">
        <v>0</v>
      </c>
      <c r="AO2057" s="1">
        <v>0</v>
      </c>
    </row>
    <row r="2058" spans="1:41" x14ac:dyDescent="0.25">
      <c r="A2058" t="s">
        <v>648</v>
      </c>
      <c r="B2058">
        <v>1009793</v>
      </c>
      <c r="C2058">
        <v>2015</v>
      </c>
      <c r="D2058" t="s">
        <v>1211</v>
      </c>
      <c r="E2058" t="s">
        <v>1212</v>
      </c>
      <c r="F2058" t="s">
        <v>45</v>
      </c>
      <c r="G2058" s="1" t="s">
        <v>717</v>
      </c>
      <c r="AL2058" s="1">
        <v>4</v>
      </c>
      <c r="AM2058">
        <v>8</v>
      </c>
      <c r="AN2058">
        <v>4.0644853999999997</v>
      </c>
      <c r="AO2058" s="1">
        <v>2.09254E-2</v>
      </c>
    </row>
    <row r="2059" spans="1:41" x14ac:dyDescent="0.25">
      <c r="A2059" t="s">
        <v>669</v>
      </c>
      <c r="B2059">
        <v>1010190</v>
      </c>
      <c r="C2059">
        <v>2015</v>
      </c>
      <c r="D2059" t="s">
        <v>1211</v>
      </c>
      <c r="E2059" t="s">
        <v>1212</v>
      </c>
      <c r="F2059" t="s">
        <v>45</v>
      </c>
      <c r="G2059" s="1" t="s">
        <v>717</v>
      </c>
      <c r="AL2059" s="1">
        <v>24</v>
      </c>
      <c r="AM2059">
        <v>87.6</v>
      </c>
      <c r="AN2059">
        <v>23.246973700000002</v>
      </c>
      <c r="AO2059" s="1">
        <v>4.6248000000000001E-3</v>
      </c>
    </row>
    <row r="2060" spans="1:41" x14ac:dyDescent="0.25">
      <c r="A2060" t="s">
        <v>694</v>
      </c>
      <c r="B2060">
        <v>1009607</v>
      </c>
      <c r="C2060">
        <v>2015</v>
      </c>
      <c r="D2060" t="s">
        <v>1211</v>
      </c>
      <c r="E2060" t="s">
        <v>1212</v>
      </c>
      <c r="F2060" t="s">
        <v>45</v>
      </c>
      <c r="G2060" s="1" t="s">
        <v>717</v>
      </c>
      <c r="AL2060" s="1">
        <v>0</v>
      </c>
      <c r="AM2060">
        <v>0</v>
      </c>
      <c r="AN2060">
        <v>0</v>
      </c>
      <c r="AO2060" s="1">
        <v>0</v>
      </c>
    </row>
    <row r="2061" spans="1:41" x14ac:dyDescent="0.25">
      <c r="A2061" t="s">
        <v>647</v>
      </c>
      <c r="B2061">
        <v>1008471</v>
      </c>
      <c r="C2061">
        <v>2015</v>
      </c>
      <c r="D2061" t="s">
        <v>1211</v>
      </c>
      <c r="E2061" t="s">
        <v>1212</v>
      </c>
      <c r="F2061" t="s">
        <v>45</v>
      </c>
      <c r="G2061" s="1" t="s">
        <v>717</v>
      </c>
      <c r="AL2061" s="1">
        <v>2</v>
      </c>
      <c r="AM2061">
        <v>48</v>
      </c>
      <c r="AN2061">
        <v>0.08</v>
      </c>
      <c r="AO2061" s="1">
        <v>7.5200000000000003E-2</v>
      </c>
    </row>
    <row r="2062" spans="1:41" x14ac:dyDescent="0.25">
      <c r="A2062" t="s">
        <v>648</v>
      </c>
      <c r="B2062">
        <v>1009793</v>
      </c>
      <c r="C2062">
        <v>2015</v>
      </c>
      <c r="D2062" t="s">
        <v>1211</v>
      </c>
      <c r="E2062" t="s">
        <v>1212</v>
      </c>
      <c r="F2062" t="s">
        <v>45</v>
      </c>
      <c r="G2062" s="1" t="s">
        <v>719</v>
      </c>
      <c r="AL2062" s="1">
        <v>2</v>
      </c>
      <c r="AM2062">
        <v>16</v>
      </c>
      <c r="AN2062">
        <v>1.15558E-2</v>
      </c>
      <c r="AO2062" s="1">
        <v>0.115427</v>
      </c>
    </row>
    <row r="2063" spans="1:41" x14ac:dyDescent="0.25">
      <c r="A2063" t="s">
        <v>669</v>
      </c>
      <c r="B2063">
        <v>1010190</v>
      </c>
      <c r="C2063">
        <v>2015</v>
      </c>
      <c r="D2063" t="s">
        <v>1211</v>
      </c>
      <c r="E2063" t="s">
        <v>1212</v>
      </c>
      <c r="F2063" t="s">
        <v>45</v>
      </c>
      <c r="G2063" s="1" t="s">
        <v>720</v>
      </c>
      <c r="AL2063" s="1">
        <v>5</v>
      </c>
      <c r="AM2063">
        <v>87.6</v>
      </c>
      <c r="AN2063">
        <v>19.377741100000001</v>
      </c>
      <c r="AO2063" s="1">
        <v>4.1958000000000004E-3</v>
      </c>
    </row>
    <row r="2064" spans="1:41" x14ac:dyDescent="0.25">
      <c r="A2064" t="s">
        <v>694</v>
      </c>
      <c r="B2064">
        <v>1009607</v>
      </c>
      <c r="C2064">
        <v>2015</v>
      </c>
      <c r="D2064" t="s">
        <v>1211</v>
      </c>
      <c r="E2064" t="s">
        <v>1212</v>
      </c>
      <c r="F2064" t="s">
        <v>45</v>
      </c>
      <c r="G2064" s="1" t="s">
        <v>720</v>
      </c>
      <c r="AL2064" s="1">
        <v>0</v>
      </c>
      <c r="AM2064">
        <v>0</v>
      </c>
      <c r="AN2064">
        <v>0</v>
      </c>
      <c r="AO2064" s="1">
        <v>0</v>
      </c>
    </row>
    <row r="2065" spans="1:41" x14ac:dyDescent="0.25">
      <c r="A2065" t="s">
        <v>669</v>
      </c>
      <c r="B2065">
        <v>1010190</v>
      </c>
      <c r="C2065">
        <v>2015</v>
      </c>
      <c r="D2065" t="s">
        <v>1211</v>
      </c>
      <c r="E2065" t="s">
        <v>1212</v>
      </c>
      <c r="F2065" t="s">
        <v>45</v>
      </c>
      <c r="G2065" s="1" t="s">
        <v>724</v>
      </c>
      <c r="AL2065" s="1">
        <v>1</v>
      </c>
      <c r="AM2065">
        <v>87.6</v>
      </c>
      <c r="AN2065">
        <v>4.8339679000000002</v>
      </c>
      <c r="AO2065" s="1">
        <v>9.6150000000000001E-4</v>
      </c>
    </row>
    <row r="2066" spans="1:41" x14ac:dyDescent="0.25">
      <c r="A2066" t="s">
        <v>699</v>
      </c>
      <c r="B2066">
        <v>1010366</v>
      </c>
      <c r="C2066">
        <v>2015</v>
      </c>
      <c r="D2066" t="s">
        <v>1211</v>
      </c>
      <c r="E2066" t="s">
        <v>1212</v>
      </c>
      <c r="F2066" t="s">
        <v>45</v>
      </c>
      <c r="G2066" s="1" t="s">
        <v>725</v>
      </c>
      <c r="AL2066" s="1">
        <v>13</v>
      </c>
      <c r="AM2066">
        <v>674</v>
      </c>
      <c r="AN2066">
        <v>25.775050100000001</v>
      </c>
      <c r="AO2066" s="1">
        <v>9.4083833000000006</v>
      </c>
    </row>
    <row r="2067" spans="1:41" x14ac:dyDescent="0.25">
      <c r="A2067" t="s">
        <v>648</v>
      </c>
      <c r="B2067">
        <v>1009793</v>
      </c>
      <c r="C2067">
        <v>2015</v>
      </c>
      <c r="D2067" t="s">
        <v>1211</v>
      </c>
      <c r="E2067" t="s">
        <v>1212</v>
      </c>
      <c r="F2067" t="s">
        <v>45</v>
      </c>
      <c r="G2067" s="1" t="s">
        <v>725</v>
      </c>
      <c r="AL2067" s="1">
        <v>0</v>
      </c>
      <c r="AM2067">
        <v>0</v>
      </c>
      <c r="AN2067">
        <v>0</v>
      </c>
      <c r="AO2067" s="1">
        <v>0</v>
      </c>
    </row>
    <row r="2068" spans="1:41" x14ac:dyDescent="0.25">
      <c r="A2068" t="s">
        <v>687</v>
      </c>
      <c r="B2068">
        <v>1012021</v>
      </c>
      <c r="C2068">
        <v>2015</v>
      </c>
      <c r="D2068" t="s">
        <v>1211</v>
      </c>
      <c r="E2068" t="s">
        <v>1212</v>
      </c>
      <c r="F2068" t="s">
        <v>45</v>
      </c>
      <c r="G2068" s="1" t="s">
        <v>725</v>
      </c>
      <c r="AL2068" s="1">
        <v>10</v>
      </c>
      <c r="AM2068">
        <v>480</v>
      </c>
      <c r="AN2068">
        <v>8.0152600000000004E-2</v>
      </c>
      <c r="AO2068" s="1">
        <v>1.9930597999999999</v>
      </c>
    </row>
    <row r="2069" spans="1:41" x14ac:dyDescent="0.25">
      <c r="A2069" t="s">
        <v>669</v>
      </c>
      <c r="B2069">
        <v>1010190</v>
      </c>
      <c r="C2069">
        <v>2015</v>
      </c>
      <c r="D2069" t="s">
        <v>1211</v>
      </c>
      <c r="E2069" t="s">
        <v>1212</v>
      </c>
      <c r="F2069" t="s">
        <v>45</v>
      </c>
      <c r="G2069" s="1" t="s">
        <v>725</v>
      </c>
      <c r="AL2069" s="1">
        <v>26</v>
      </c>
      <c r="AM2069">
        <v>87.6</v>
      </c>
      <c r="AN2069">
        <v>1211.4156903999999</v>
      </c>
      <c r="AO2069" s="1">
        <v>0.1239253</v>
      </c>
    </row>
    <row r="2070" spans="1:41" x14ac:dyDescent="0.25">
      <c r="A2070" t="s">
        <v>647</v>
      </c>
      <c r="B2070">
        <v>1008471</v>
      </c>
      <c r="C2070">
        <v>2015</v>
      </c>
      <c r="D2070" t="s">
        <v>1211</v>
      </c>
      <c r="E2070" t="s">
        <v>1212</v>
      </c>
      <c r="F2070" t="s">
        <v>45</v>
      </c>
      <c r="G2070" s="1" t="s">
        <v>725</v>
      </c>
      <c r="AL2070" s="1">
        <v>23</v>
      </c>
      <c r="AM2070">
        <v>840</v>
      </c>
      <c r="AN2070">
        <v>2.97</v>
      </c>
      <c r="AO2070" s="1">
        <v>1.556</v>
      </c>
    </row>
    <row r="2071" spans="1:41" x14ac:dyDescent="0.25">
      <c r="A2071" t="s">
        <v>503</v>
      </c>
      <c r="B2071">
        <v>1008632</v>
      </c>
      <c r="C2071">
        <v>2015</v>
      </c>
      <c r="D2071" t="s">
        <v>1211</v>
      </c>
      <c r="E2071" t="s">
        <v>1212</v>
      </c>
      <c r="F2071" t="s">
        <v>45</v>
      </c>
      <c r="G2071" s="1" t="s">
        <v>727</v>
      </c>
      <c r="AL2071" s="1">
        <v>4</v>
      </c>
      <c r="AM2071">
        <v>517</v>
      </c>
      <c r="AN2071">
        <v>0.1</v>
      </c>
      <c r="AO2071" s="1">
        <v>3.07</v>
      </c>
    </row>
    <row r="2072" spans="1:41" x14ac:dyDescent="0.25">
      <c r="A2072" t="s">
        <v>752</v>
      </c>
      <c r="B2072">
        <v>1012070</v>
      </c>
      <c r="C2072">
        <v>2015</v>
      </c>
      <c r="D2072" t="s">
        <v>1211</v>
      </c>
      <c r="E2072" t="s">
        <v>1212</v>
      </c>
      <c r="F2072" t="s">
        <v>45</v>
      </c>
      <c r="G2072" s="1" t="s">
        <v>753</v>
      </c>
      <c r="AL2072" s="1">
        <v>1</v>
      </c>
      <c r="AM2072">
        <v>288</v>
      </c>
      <c r="AN2072">
        <v>0</v>
      </c>
      <c r="AO2072" s="1">
        <v>0.23996809999999999</v>
      </c>
    </row>
    <row r="2073" spans="1:41" x14ac:dyDescent="0.25">
      <c r="A2073" t="s">
        <v>752</v>
      </c>
      <c r="B2073">
        <v>1012070</v>
      </c>
      <c r="C2073">
        <v>2015</v>
      </c>
      <c r="D2073" t="s">
        <v>1211</v>
      </c>
      <c r="E2073" t="s">
        <v>1212</v>
      </c>
      <c r="F2073" t="s">
        <v>45</v>
      </c>
      <c r="G2073" s="1" t="s">
        <v>755</v>
      </c>
      <c r="AL2073" s="1">
        <v>10</v>
      </c>
      <c r="AM2073">
        <v>2880</v>
      </c>
      <c r="AN2073">
        <v>0</v>
      </c>
      <c r="AO2073" s="1">
        <v>2.3562647999999999</v>
      </c>
    </row>
    <row r="2074" spans="1:41" x14ac:dyDescent="0.25">
      <c r="A2074" t="s">
        <v>761</v>
      </c>
      <c r="B2074">
        <v>1008286</v>
      </c>
      <c r="C2074">
        <v>2015</v>
      </c>
      <c r="D2074" t="s">
        <v>1211</v>
      </c>
      <c r="E2074" t="s">
        <v>1212</v>
      </c>
      <c r="F2074" t="s">
        <v>45</v>
      </c>
      <c r="G2074" s="1" t="s">
        <v>769</v>
      </c>
      <c r="AL2074" s="1">
        <v>1</v>
      </c>
      <c r="AM2074">
        <v>2.4166699999999999</v>
      </c>
      <c r="AN2074">
        <v>0</v>
      </c>
      <c r="AO2074" s="1">
        <v>0</v>
      </c>
    </row>
    <row r="2075" spans="1:41" x14ac:dyDescent="0.25">
      <c r="A2075" t="s">
        <v>752</v>
      </c>
      <c r="B2075">
        <v>1012070</v>
      </c>
      <c r="C2075">
        <v>2015</v>
      </c>
      <c r="D2075" t="s">
        <v>1211</v>
      </c>
      <c r="E2075" t="s">
        <v>1212</v>
      </c>
      <c r="F2075" t="s">
        <v>45</v>
      </c>
      <c r="G2075" s="1" t="s">
        <v>770</v>
      </c>
      <c r="AL2075" s="1">
        <v>1</v>
      </c>
      <c r="AM2075">
        <v>288</v>
      </c>
      <c r="AN2075">
        <v>0</v>
      </c>
      <c r="AO2075" s="1">
        <v>0.1855434</v>
      </c>
    </row>
    <row r="2076" spans="1:41" x14ac:dyDescent="0.25">
      <c r="A2076" t="s">
        <v>752</v>
      </c>
      <c r="B2076">
        <v>1012070</v>
      </c>
      <c r="C2076">
        <v>2015</v>
      </c>
      <c r="D2076" t="s">
        <v>1211</v>
      </c>
      <c r="E2076" t="s">
        <v>1212</v>
      </c>
      <c r="F2076" t="s">
        <v>45</v>
      </c>
      <c r="G2076" s="1" t="s">
        <v>771</v>
      </c>
      <c r="AL2076" s="1">
        <v>12</v>
      </c>
      <c r="AM2076">
        <v>3456</v>
      </c>
      <c r="AN2076">
        <v>0</v>
      </c>
      <c r="AO2076" s="1">
        <v>4.4207812000000004</v>
      </c>
    </row>
    <row r="2077" spans="1:41" x14ac:dyDescent="0.25">
      <c r="A2077" t="s">
        <v>591</v>
      </c>
      <c r="B2077">
        <v>1008202</v>
      </c>
      <c r="C2077">
        <v>2015</v>
      </c>
      <c r="D2077" t="s">
        <v>1211</v>
      </c>
      <c r="E2077" t="s">
        <v>1212</v>
      </c>
      <c r="F2077" t="s">
        <v>45</v>
      </c>
      <c r="G2077" s="1" t="s">
        <v>776</v>
      </c>
      <c r="AL2077" s="1">
        <v>1</v>
      </c>
      <c r="AM2077">
        <v>24</v>
      </c>
      <c r="AN2077">
        <v>0</v>
      </c>
      <c r="AO2077" s="1">
        <v>0</v>
      </c>
    </row>
    <row r="2078" spans="1:41" x14ac:dyDescent="0.25">
      <c r="A2078" t="s">
        <v>779</v>
      </c>
      <c r="B2078">
        <v>1008794</v>
      </c>
      <c r="C2078">
        <v>2015</v>
      </c>
      <c r="D2078" t="s">
        <v>1211</v>
      </c>
      <c r="E2078" t="s">
        <v>1212</v>
      </c>
      <c r="F2078" t="s">
        <v>45</v>
      </c>
      <c r="G2078" s="1" t="s">
        <v>776</v>
      </c>
      <c r="AL2078" s="1">
        <v>5</v>
      </c>
      <c r="AM2078">
        <v>120</v>
      </c>
      <c r="AN2078">
        <v>1.6454858000000001</v>
      </c>
      <c r="AO2078" s="1">
        <v>0.60063359999999999</v>
      </c>
    </row>
    <row r="2079" spans="1:41" x14ac:dyDescent="0.25">
      <c r="A2079" t="s">
        <v>780</v>
      </c>
      <c r="B2079">
        <v>1009286</v>
      </c>
      <c r="C2079">
        <v>2015</v>
      </c>
      <c r="D2079" t="s">
        <v>1211</v>
      </c>
      <c r="E2079" t="s">
        <v>1212</v>
      </c>
      <c r="F2079" t="s">
        <v>45</v>
      </c>
      <c r="G2079" s="1" t="s">
        <v>776</v>
      </c>
      <c r="AL2079" s="1">
        <v>5</v>
      </c>
      <c r="AM2079">
        <v>86.6</v>
      </c>
      <c r="AN2079">
        <v>0</v>
      </c>
      <c r="AO2079" s="1">
        <v>0.01</v>
      </c>
    </row>
    <row r="2080" spans="1:41" x14ac:dyDescent="0.25">
      <c r="A2080" t="s">
        <v>801</v>
      </c>
      <c r="B2080">
        <v>1009707</v>
      </c>
      <c r="C2080">
        <v>2015</v>
      </c>
      <c r="D2080" t="s">
        <v>1211</v>
      </c>
      <c r="E2080" t="s">
        <v>1212</v>
      </c>
      <c r="F2080" t="s">
        <v>45</v>
      </c>
      <c r="G2080" s="1" t="s">
        <v>794</v>
      </c>
      <c r="AL2080" s="1">
        <v>0</v>
      </c>
      <c r="AM2080">
        <v>0</v>
      </c>
      <c r="AN2080">
        <v>0</v>
      </c>
      <c r="AO2080" s="1">
        <v>0</v>
      </c>
    </row>
    <row r="2081" spans="1:41" x14ac:dyDescent="0.25">
      <c r="A2081" t="s">
        <v>805</v>
      </c>
      <c r="B2081">
        <v>1011555</v>
      </c>
      <c r="C2081">
        <v>2015</v>
      </c>
      <c r="D2081" t="s">
        <v>1211</v>
      </c>
      <c r="E2081" t="s">
        <v>1212</v>
      </c>
      <c r="F2081" t="s">
        <v>45</v>
      </c>
      <c r="G2081" s="1" t="s">
        <v>794</v>
      </c>
      <c r="AL2081" s="1">
        <v>0</v>
      </c>
      <c r="AM2081">
        <v>0</v>
      </c>
      <c r="AN2081">
        <v>0</v>
      </c>
      <c r="AO2081" s="1">
        <v>0</v>
      </c>
    </row>
    <row r="2082" spans="1:41" x14ac:dyDescent="0.25">
      <c r="A2082" t="s">
        <v>497</v>
      </c>
      <c r="B2082">
        <v>1009240</v>
      </c>
      <c r="C2082">
        <v>2015</v>
      </c>
      <c r="D2082" t="s">
        <v>1211</v>
      </c>
      <c r="E2082" t="s">
        <v>1212</v>
      </c>
      <c r="F2082" t="s">
        <v>45</v>
      </c>
      <c r="G2082" s="1" t="s">
        <v>794</v>
      </c>
      <c r="AL2082" s="1">
        <v>1</v>
      </c>
      <c r="AM2082">
        <v>24</v>
      </c>
      <c r="AN2082">
        <v>5.6083000000000001E-2</v>
      </c>
      <c r="AO2082" s="1">
        <v>0.12427000000000001</v>
      </c>
    </row>
    <row r="2083" spans="1:41" x14ac:dyDescent="0.25">
      <c r="A2083" t="s">
        <v>801</v>
      </c>
      <c r="B2083">
        <v>1009707</v>
      </c>
      <c r="C2083">
        <v>2015</v>
      </c>
      <c r="D2083" t="s">
        <v>1211</v>
      </c>
      <c r="E2083" t="s">
        <v>1212</v>
      </c>
      <c r="F2083" t="s">
        <v>45</v>
      </c>
      <c r="G2083" s="1" t="s">
        <v>813</v>
      </c>
      <c r="AL2083" s="1">
        <v>0</v>
      </c>
      <c r="AM2083">
        <v>0</v>
      </c>
      <c r="AN2083">
        <v>0</v>
      </c>
      <c r="AO2083" s="1">
        <v>0</v>
      </c>
    </row>
    <row r="2084" spans="1:41" x14ac:dyDescent="0.25">
      <c r="A2084" t="s">
        <v>805</v>
      </c>
      <c r="B2084">
        <v>1011555</v>
      </c>
      <c r="C2084">
        <v>2015</v>
      </c>
      <c r="D2084" t="s">
        <v>1211</v>
      </c>
      <c r="E2084" t="s">
        <v>1212</v>
      </c>
      <c r="F2084" t="s">
        <v>45</v>
      </c>
      <c r="G2084" s="1" t="s">
        <v>813</v>
      </c>
      <c r="AL2084" s="1">
        <v>0</v>
      </c>
      <c r="AM2084">
        <v>0</v>
      </c>
      <c r="AN2084">
        <v>0</v>
      </c>
      <c r="AO2084" s="1">
        <v>0</v>
      </c>
    </row>
    <row r="2085" spans="1:41" x14ac:dyDescent="0.25">
      <c r="A2085" t="s">
        <v>820</v>
      </c>
      <c r="B2085">
        <v>1011394</v>
      </c>
      <c r="C2085">
        <v>2015</v>
      </c>
      <c r="D2085" t="s">
        <v>1211</v>
      </c>
      <c r="E2085" t="s">
        <v>1212</v>
      </c>
      <c r="F2085" t="s">
        <v>45</v>
      </c>
      <c r="G2085" s="1" t="s">
        <v>816</v>
      </c>
      <c r="AL2085" s="1">
        <v>35</v>
      </c>
      <c r="AM2085">
        <v>465</v>
      </c>
      <c r="AN2085">
        <v>1.0131595</v>
      </c>
      <c r="AO2085" s="1">
        <v>16.814287199999999</v>
      </c>
    </row>
    <row r="2086" spans="1:41" x14ac:dyDescent="0.25">
      <c r="A2086" t="s">
        <v>805</v>
      </c>
      <c r="B2086">
        <v>1011555</v>
      </c>
      <c r="C2086">
        <v>2015</v>
      </c>
      <c r="D2086" t="s">
        <v>1211</v>
      </c>
      <c r="E2086" t="s">
        <v>1212</v>
      </c>
      <c r="F2086" t="s">
        <v>45</v>
      </c>
      <c r="G2086" s="1" t="s">
        <v>816</v>
      </c>
      <c r="AL2086" s="1">
        <v>5</v>
      </c>
      <c r="AM2086">
        <v>35</v>
      </c>
      <c r="AN2086">
        <v>5.1352999999999998E-3</v>
      </c>
      <c r="AO2086" s="1">
        <v>6.1207299999999999E-2</v>
      </c>
    </row>
    <row r="2087" spans="1:41" x14ac:dyDescent="0.25">
      <c r="A2087" t="s">
        <v>493</v>
      </c>
      <c r="B2087">
        <v>1008544</v>
      </c>
      <c r="C2087">
        <v>2015</v>
      </c>
      <c r="D2087" t="s">
        <v>1211</v>
      </c>
      <c r="E2087" t="s">
        <v>1212</v>
      </c>
      <c r="F2087" t="s">
        <v>45</v>
      </c>
      <c r="G2087" s="1" t="s">
        <v>825</v>
      </c>
      <c r="AL2087" s="1">
        <v>1</v>
      </c>
      <c r="AM2087">
        <v>6</v>
      </c>
      <c r="AN2087">
        <v>0</v>
      </c>
      <c r="AO2087" s="1">
        <v>0</v>
      </c>
    </row>
    <row r="2088" spans="1:41" x14ac:dyDescent="0.25">
      <c r="A2088" t="s">
        <v>801</v>
      </c>
      <c r="B2088">
        <v>1009707</v>
      </c>
      <c r="C2088">
        <v>2015</v>
      </c>
      <c r="D2088" t="s">
        <v>1211</v>
      </c>
      <c r="E2088" t="s">
        <v>1212</v>
      </c>
      <c r="F2088" t="s">
        <v>45</v>
      </c>
      <c r="G2088" s="1" t="s">
        <v>825</v>
      </c>
      <c r="AL2088" s="1">
        <v>0</v>
      </c>
      <c r="AM2088">
        <v>0</v>
      </c>
      <c r="AN2088">
        <v>0</v>
      </c>
      <c r="AO2088" s="1">
        <v>0</v>
      </c>
    </row>
    <row r="2089" spans="1:41" x14ac:dyDescent="0.25">
      <c r="A2089" t="s">
        <v>826</v>
      </c>
      <c r="B2089">
        <v>1011690</v>
      </c>
      <c r="C2089">
        <v>2015</v>
      </c>
      <c r="D2089" t="s">
        <v>1211</v>
      </c>
      <c r="E2089" t="s">
        <v>1212</v>
      </c>
      <c r="F2089" t="s">
        <v>45</v>
      </c>
      <c r="G2089" s="1" t="s">
        <v>825</v>
      </c>
      <c r="AL2089" s="1">
        <v>4</v>
      </c>
      <c r="AM2089">
        <v>21</v>
      </c>
      <c r="AN2089">
        <v>325.60000000000002</v>
      </c>
      <c r="AO2089" s="1">
        <v>32.6</v>
      </c>
    </row>
    <row r="2090" spans="1:41" x14ac:dyDescent="0.25">
      <c r="A2090" t="s">
        <v>801</v>
      </c>
      <c r="B2090">
        <v>1009707</v>
      </c>
      <c r="C2090">
        <v>2015</v>
      </c>
      <c r="D2090" t="s">
        <v>1211</v>
      </c>
      <c r="E2090" t="s">
        <v>1212</v>
      </c>
      <c r="F2090" t="s">
        <v>45</v>
      </c>
      <c r="G2090" s="1" t="s">
        <v>832</v>
      </c>
      <c r="AL2090" s="1">
        <v>0</v>
      </c>
      <c r="AM2090">
        <v>0</v>
      </c>
      <c r="AN2090">
        <v>0</v>
      </c>
      <c r="AO2090" s="1">
        <v>0</v>
      </c>
    </row>
    <row r="2091" spans="1:41" x14ac:dyDescent="0.25">
      <c r="A2091" t="s">
        <v>823</v>
      </c>
      <c r="B2091">
        <v>1008141</v>
      </c>
      <c r="C2091">
        <v>2015</v>
      </c>
      <c r="D2091" t="s">
        <v>1211</v>
      </c>
      <c r="E2091" t="s">
        <v>1212</v>
      </c>
      <c r="F2091" t="s">
        <v>45</v>
      </c>
      <c r="G2091" s="1" t="s">
        <v>834</v>
      </c>
      <c r="AL2091" s="1">
        <v>1</v>
      </c>
      <c r="AM2091">
        <v>43</v>
      </c>
      <c r="AN2091">
        <v>0.18143690000000001</v>
      </c>
      <c r="AO2091" s="1">
        <v>0</v>
      </c>
    </row>
    <row r="2092" spans="1:41" x14ac:dyDescent="0.25">
      <c r="A2092" t="s">
        <v>801</v>
      </c>
      <c r="B2092">
        <v>1009707</v>
      </c>
      <c r="C2092">
        <v>2015</v>
      </c>
      <c r="D2092" t="s">
        <v>1211</v>
      </c>
      <c r="E2092" t="s">
        <v>1212</v>
      </c>
      <c r="F2092" t="s">
        <v>45</v>
      </c>
      <c r="G2092" s="1" t="s">
        <v>841</v>
      </c>
      <c r="AL2092" s="1">
        <v>0</v>
      </c>
      <c r="AM2092">
        <v>0</v>
      </c>
      <c r="AN2092">
        <v>0</v>
      </c>
      <c r="AO2092" s="1">
        <v>0</v>
      </c>
    </row>
    <row r="2093" spans="1:41" x14ac:dyDescent="0.25">
      <c r="A2093" t="s">
        <v>801</v>
      </c>
      <c r="B2093">
        <v>1009707</v>
      </c>
      <c r="C2093">
        <v>2015</v>
      </c>
      <c r="D2093" t="s">
        <v>1211</v>
      </c>
      <c r="E2093" t="s">
        <v>1212</v>
      </c>
      <c r="F2093" t="s">
        <v>45</v>
      </c>
      <c r="G2093" s="1" t="s">
        <v>845</v>
      </c>
      <c r="AL2093" s="1">
        <v>0</v>
      </c>
      <c r="AM2093">
        <v>0</v>
      </c>
      <c r="AN2093">
        <v>0</v>
      </c>
      <c r="AO2093" s="1">
        <v>0</v>
      </c>
    </row>
    <row r="2094" spans="1:41" x14ac:dyDescent="0.25">
      <c r="A2094" t="s">
        <v>805</v>
      </c>
      <c r="B2094">
        <v>1011555</v>
      </c>
      <c r="C2094">
        <v>2015</v>
      </c>
      <c r="D2094" t="s">
        <v>1211</v>
      </c>
      <c r="E2094" t="s">
        <v>1212</v>
      </c>
      <c r="F2094" t="s">
        <v>45</v>
      </c>
      <c r="G2094" s="1" t="s">
        <v>845</v>
      </c>
      <c r="AL2094" s="1">
        <v>4</v>
      </c>
      <c r="AM2094">
        <v>2</v>
      </c>
      <c r="AN2094">
        <v>1.9090000000000001E-4</v>
      </c>
      <c r="AO2094" s="1">
        <v>3.2663000000000002E-3</v>
      </c>
    </row>
    <row r="2095" spans="1:41" x14ac:dyDescent="0.25">
      <c r="A2095" t="s">
        <v>828</v>
      </c>
      <c r="B2095">
        <v>1010588</v>
      </c>
      <c r="C2095">
        <v>2015</v>
      </c>
      <c r="D2095" t="s">
        <v>1211</v>
      </c>
      <c r="E2095" t="s">
        <v>1212</v>
      </c>
      <c r="F2095" t="s">
        <v>45</v>
      </c>
      <c r="G2095" s="1" t="s">
        <v>849</v>
      </c>
      <c r="AL2095" s="1">
        <v>84</v>
      </c>
      <c r="AM2095">
        <v>148</v>
      </c>
      <c r="AN2095">
        <v>0.91</v>
      </c>
      <c r="AO2095" s="1">
        <v>2.1</v>
      </c>
    </row>
    <row r="2096" spans="1:41" x14ac:dyDescent="0.25">
      <c r="A2096" t="s">
        <v>828</v>
      </c>
      <c r="B2096">
        <v>1010588</v>
      </c>
      <c r="C2096">
        <v>2015</v>
      </c>
      <c r="D2096" t="s">
        <v>1211</v>
      </c>
      <c r="E2096" t="s">
        <v>1212</v>
      </c>
      <c r="F2096" t="s">
        <v>45</v>
      </c>
      <c r="G2096" s="1" t="s">
        <v>851</v>
      </c>
      <c r="AL2096" s="1">
        <v>9</v>
      </c>
      <c r="AM2096">
        <v>12</v>
      </c>
      <c r="AN2096">
        <v>0.16</v>
      </c>
      <c r="AO2096" s="1">
        <v>0.36</v>
      </c>
    </row>
    <row r="2097" spans="1:41" x14ac:dyDescent="0.25">
      <c r="A2097" t="s">
        <v>741</v>
      </c>
      <c r="B2097">
        <v>1008700</v>
      </c>
      <c r="C2097">
        <v>2015</v>
      </c>
      <c r="D2097" t="s">
        <v>1211</v>
      </c>
      <c r="E2097" t="s">
        <v>1212</v>
      </c>
      <c r="F2097" t="s">
        <v>45</v>
      </c>
      <c r="G2097" s="1" t="s">
        <v>851</v>
      </c>
      <c r="AL2097" s="1">
        <v>1</v>
      </c>
      <c r="AM2097">
        <v>12</v>
      </c>
      <c r="AN2097">
        <v>0</v>
      </c>
      <c r="AO2097" s="1">
        <v>0</v>
      </c>
    </row>
    <row r="2098" spans="1:41" x14ac:dyDescent="0.25">
      <c r="A2098" t="s">
        <v>801</v>
      </c>
      <c r="B2098">
        <v>1009707</v>
      </c>
      <c r="C2098">
        <v>2015</v>
      </c>
      <c r="D2098" t="s">
        <v>1211</v>
      </c>
      <c r="E2098" t="s">
        <v>1212</v>
      </c>
      <c r="F2098" t="s">
        <v>45</v>
      </c>
      <c r="G2098" s="1" t="s">
        <v>860</v>
      </c>
      <c r="AL2098" s="1">
        <v>0</v>
      </c>
      <c r="AM2098">
        <v>0</v>
      </c>
      <c r="AN2098">
        <v>0</v>
      </c>
      <c r="AO2098" s="1">
        <v>0</v>
      </c>
    </row>
    <row r="2099" spans="1:41" x14ac:dyDescent="0.25">
      <c r="A2099" t="s">
        <v>868</v>
      </c>
      <c r="B2099">
        <v>1009788</v>
      </c>
      <c r="C2099">
        <v>2015</v>
      </c>
      <c r="D2099" t="s">
        <v>1211</v>
      </c>
      <c r="E2099" t="s">
        <v>1212</v>
      </c>
      <c r="F2099" t="s">
        <v>45</v>
      </c>
      <c r="G2099" s="1" t="s">
        <v>867</v>
      </c>
      <c r="AL2099" s="1">
        <v>0</v>
      </c>
      <c r="AM2099">
        <v>0</v>
      </c>
      <c r="AN2099">
        <v>0</v>
      </c>
      <c r="AO2099" s="1">
        <v>0</v>
      </c>
    </row>
    <row r="2100" spans="1:41" x14ac:dyDescent="0.25">
      <c r="A2100" t="s">
        <v>820</v>
      </c>
      <c r="B2100">
        <v>1011394</v>
      </c>
      <c r="C2100">
        <v>2015</v>
      </c>
      <c r="D2100" t="s">
        <v>1211</v>
      </c>
      <c r="E2100" t="s">
        <v>1212</v>
      </c>
      <c r="F2100" t="s">
        <v>45</v>
      </c>
      <c r="G2100" s="1" t="s">
        <v>875</v>
      </c>
      <c r="AL2100" s="1">
        <v>1</v>
      </c>
      <c r="AM2100">
        <v>13</v>
      </c>
      <c r="AN2100">
        <v>2.9055000000000001E-3</v>
      </c>
      <c r="AO2100" s="1">
        <v>4.8229800000000003E-2</v>
      </c>
    </row>
    <row r="2101" spans="1:41" x14ac:dyDescent="0.25">
      <c r="A2101" t="s">
        <v>801</v>
      </c>
      <c r="B2101">
        <v>1009707</v>
      </c>
      <c r="C2101">
        <v>2015</v>
      </c>
      <c r="D2101" t="s">
        <v>1211</v>
      </c>
      <c r="E2101" t="s">
        <v>1212</v>
      </c>
      <c r="F2101" t="s">
        <v>45</v>
      </c>
      <c r="G2101" s="1" t="s">
        <v>878</v>
      </c>
      <c r="AL2101" s="1">
        <v>0</v>
      </c>
      <c r="AM2101">
        <v>0</v>
      </c>
      <c r="AN2101">
        <v>0</v>
      </c>
      <c r="AO2101" s="1">
        <v>0</v>
      </c>
    </row>
    <row r="2102" spans="1:41" x14ac:dyDescent="0.25">
      <c r="A2102" t="s">
        <v>881</v>
      </c>
      <c r="B2102">
        <v>1008365</v>
      </c>
      <c r="C2102">
        <v>2015</v>
      </c>
      <c r="D2102" t="s">
        <v>1211</v>
      </c>
      <c r="E2102" t="s">
        <v>1212</v>
      </c>
      <c r="F2102" t="s">
        <v>45</v>
      </c>
      <c r="G2102" s="1" t="s">
        <v>879</v>
      </c>
      <c r="AL2102" s="1">
        <v>0</v>
      </c>
      <c r="AM2102">
        <v>0</v>
      </c>
      <c r="AN2102">
        <v>0</v>
      </c>
      <c r="AO2102" s="1">
        <v>0</v>
      </c>
    </row>
    <row r="2103" spans="1:41" x14ac:dyDescent="0.25">
      <c r="A2103" t="s">
        <v>805</v>
      </c>
      <c r="B2103">
        <v>1011555</v>
      </c>
      <c r="C2103">
        <v>2015</v>
      </c>
      <c r="D2103" t="s">
        <v>1211</v>
      </c>
      <c r="E2103" t="s">
        <v>1212</v>
      </c>
      <c r="F2103" t="s">
        <v>45</v>
      </c>
      <c r="G2103" s="1" t="s">
        <v>879</v>
      </c>
      <c r="AL2103" s="1">
        <v>0</v>
      </c>
      <c r="AM2103">
        <v>0</v>
      </c>
      <c r="AN2103">
        <v>0</v>
      </c>
      <c r="AO2103" s="1">
        <v>0</v>
      </c>
    </row>
    <row r="2104" spans="1:41" x14ac:dyDescent="0.25">
      <c r="A2104" t="s">
        <v>881</v>
      </c>
      <c r="B2104">
        <v>1008365</v>
      </c>
      <c r="C2104">
        <v>2015</v>
      </c>
      <c r="D2104" t="s">
        <v>1211</v>
      </c>
      <c r="E2104" t="s">
        <v>1212</v>
      </c>
      <c r="F2104" t="s">
        <v>45</v>
      </c>
      <c r="G2104" s="1" t="s">
        <v>884</v>
      </c>
      <c r="AL2104" s="1">
        <v>0</v>
      </c>
      <c r="AM2104">
        <v>0</v>
      </c>
      <c r="AN2104">
        <v>0</v>
      </c>
      <c r="AO2104" s="1">
        <v>0</v>
      </c>
    </row>
    <row r="2105" spans="1:41" x14ac:dyDescent="0.25">
      <c r="A2105" t="s">
        <v>801</v>
      </c>
      <c r="B2105">
        <v>1009707</v>
      </c>
      <c r="C2105">
        <v>2015</v>
      </c>
      <c r="D2105" t="s">
        <v>1211</v>
      </c>
      <c r="E2105" t="s">
        <v>1212</v>
      </c>
      <c r="F2105" t="s">
        <v>45</v>
      </c>
      <c r="G2105" s="1" t="s">
        <v>884</v>
      </c>
      <c r="AL2105" s="1">
        <v>0</v>
      </c>
      <c r="AM2105">
        <v>0</v>
      </c>
      <c r="AN2105">
        <v>0</v>
      </c>
      <c r="AO2105" s="1">
        <v>0</v>
      </c>
    </row>
    <row r="2106" spans="1:41" x14ac:dyDescent="0.25">
      <c r="A2106" t="s">
        <v>491</v>
      </c>
      <c r="B2106">
        <v>1008290</v>
      </c>
      <c r="C2106">
        <v>2015</v>
      </c>
      <c r="D2106" t="s">
        <v>1211</v>
      </c>
      <c r="E2106" t="s">
        <v>1212</v>
      </c>
      <c r="F2106" t="s">
        <v>45</v>
      </c>
      <c r="G2106" s="1" t="s">
        <v>884</v>
      </c>
      <c r="AL2106" s="1">
        <v>3</v>
      </c>
      <c r="AM2106">
        <v>8</v>
      </c>
      <c r="AN2106">
        <v>0</v>
      </c>
      <c r="AO2106" s="1">
        <v>0</v>
      </c>
    </row>
    <row r="2107" spans="1:41" x14ac:dyDescent="0.25">
      <c r="A2107" t="s">
        <v>881</v>
      </c>
      <c r="B2107">
        <v>1008365</v>
      </c>
      <c r="C2107">
        <v>2015</v>
      </c>
      <c r="D2107" t="s">
        <v>1211</v>
      </c>
      <c r="E2107" t="s">
        <v>1212</v>
      </c>
      <c r="F2107" t="s">
        <v>45</v>
      </c>
      <c r="G2107" s="1" t="s">
        <v>886</v>
      </c>
      <c r="AL2107" s="1">
        <v>1</v>
      </c>
      <c r="AM2107">
        <v>12</v>
      </c>
      <c r="AN2107">
        <v>3.0420000000000002E-4</v>
      </c>
      <c r="AO2107" s="1">
        <v>1.8586E-3</v>
      </c>
    </row>
    <row r="2108" spans="1:41" x14ac:dyDescent="0.25">
      <c r="A2108" t="s">
        <v>801</v>
      </c>
      <c r="B2108">
        <v>1009707</v>
      </c>
      <c r="C2108">
        <v>2015</v>
      </c>
      <c r="D2108" t="s">
        <v>1211</v>
      </c>
      <c r="E2108" t="s">
        <v>1212</v>
      </c>
      <c r="F2108" t="s">
        <v>45</v>
      </c>
      <c r="G2108" s="1" t="s">
        <v>886</v>
      </c>
      <c r="AL2108" s="1">
        <v>0</v>
      </c>
      <c r="AM2108">
        <v>0</v>
      </c>
      <c r="AN2108">
        <v>0</v>
      </c>
      <c r="AO2108" s="1">
        <v>0</v>
      </c>
    </row>
    <row r="2109" spans="1:41" x14ac:dyDescent="0.25">
      <c r="A2109" t="s">
        <v>868</v>
      </c>
      <c r="B2109">
        <v>1009788</v>
      </c>
      <c r="C2109">
        <v>2015</v>
      </c>
      <c r="D2109" t="s">
        <v>1211</v>
      </c>
      <c r="E2109" t="s">
        <v>1212</v>
      </c>
      <c r="F2109" t="s">
        <v>45</v>
      </c>
      <c r="G2109" s="1" t="s">
        <v>886</v>
      </c>
      <c r="AL2109" s="1">
        <v>4</v>
      </c>
      <c r="AM2109">
        <v>73</v>
      </c>
      <c r="AN2109">
        <v>0</v>
      </c>
      <c r="AO2109" s="1">
        <v>0.06</v>
      </c>
    </row>
    <row r="2110" spans="1:41" x14ac:dyDescent="0.25">
      <c r="A2110" t="s">
        <v>741</v>
      </c>
      <c r="B2110">
        <v>1008700</v>
      </c>
      <c r="C2110">
        <v>2015</v>
      </c>
      <c r="D2110" t="s">
        <v>1211</v>
      </c>
      <c r="E2110" t="s">
        <v>1212</v>
      </c>
      <c r="F2110" t="s">
        <v>45</v>
      </c>
      <c r="G2110" s="1" t="s">
        <v>886</v>
      </c>
      <c r="AL2110" s="1">
        <v>2</v>
      </c>
      <c r="AM2110">
        <v>24</v>
      </c>
      <c r="AN2110">
        <v>0</v>
      </c>
      <c r="AO2110" s="1">
        <v>0</v>
      </c>
    </row>
    <row r="2111" spans="1:41" x14ac:dyDescent="0.25">
      <c r="A2111" t="s">
        <v>893</v>
      </c>
      <c r="B2111">
        <v>1008634</v>
      </c>
      <c r="C2111">
        <v>2015</v>
      </c>
      <c r="D2111" t="s">
        <v>1211</v>
      </c>
      <c r="E2111" t="s">
        <v>1212</v>
      </c>
      <c r="F2111" t="s">
        <v>45</v>
      </c>
      <c r="G2111" s="1" t="s">
        <v>891</v>
      </c>
      <c r="AL2111" s="1">
        <v>2</v>
      </c>
      <c r="AM2111">
        <v>960</v>
      </c>
      <c r="AN2111">
        <v>2.2837448</v>
      </c>
      <c r="AO2111" s="1">
        <v>2.0138799999999998E-2</v>
      </c>
    </row>
    <row r="2112" spans="1:41" x14ac:dyDescent="0.25">
      <c r="A2112" t="s">
        <v>801</v>
      </c>
      <c r="B2112">
        <v>1009707</v>
      </c>
      <c r="C2112">
        <v>2015</v>
      </c>
      <c r="D2112" t="s">
        <v>1211</v>
      </c>
      <c r="E2112" t="s">
        <v>1212</v>
      </c>
      <c r="F2112" t="s">
        <v>45</v>
      </c>
      <c r="G2112" s="1" t="s">
        <v>896</v>
      </c>
      <c r="AL2112" s="1">
        <v>0</v>
      </c>
      <c r="AM2112">
        <v>0</v>
      </c>
      <c r="AN2112">
        <v>0</v>
      </c>
      <c r="AO2112" s="1">
        <v>0</v>
      </c>
    </row>
    <row r="2113" spans="1:41" x14ac:dyDescent="0.25">
      <c r="A2113" t="s">
        <v>868</v>
      </c>
      <c r="B2113">
        <v>1009788</v>
      </c>
      <c r="C2113">
        <v>2015</v>
      </c>
      <c r="D2113" t="s">
        <v>1211</v>
      </c>
      <c r="E2113" t="s">
        <v>1212</v>
      </c>
      <c r="F2113" t="s">
        <v>45</v>
      </c>
      <c r="G2113" s="1" t="s">
        <v>896</v>
      </c>
      <c r="AL2113" s="1">
        <v>3</v>
      </c>
      <c r="AM2113">
        <v>12.3</v>
      </c>
      <c r="AN2113">
        <v>0</v>
      </c>
      <c r="AO2113" s="1">
        <v>0</v>
      </c>
    </row>
    <row r="2114" spans="1:41" x14ac:dyDescent="0.25">
      <c r="A2114" t="s">
        <v>805</v>
      </c>
      <c r="B2114">
        <v>1011555</v>
      </c>
      <c r="C2114">
        <v>2015</v>
      </c>
      <c r="D2114" t="s">
        <v>1211</v>
      </c>
      <c r="E2114" t="s">
        <v>1212</v>
      </c>
      <c r="F2114" t="s">
        <v>45</v>
      </c>
      <c r="G2114" s="1" t="s">
        <v>896</v>
      </c>
      <c r="AL2114" s="1">
        <v>1</v>
      </c>
      <c r="AM2114">
        <v>24</v>
      </c>
      <c r="AN2114">
        <v>1.8220000000000001E-4</v>
      </c>
      <c r="AO2114" s="1">
        <v>1.04186E-2</v>
      </c>
    </row>
    <row r="2115" spans="1:41" x14ac:dyDescent="0.25">
      <c r="A2115" t="s">
        <v>881</v>
      </c>
      <c r="B2115">
        <v>1008365</v>
      </c>
      <c r="C2115">
        <v>2015</v>
      </c>
      <c r="D2115" t="s">
        <v>1211</v>
      </c>
      <c r="E2115" t="s">
        <v>1212</v>
      </c>
      <c r="F2115" t="s">
        <v>45</v>
      </c>
      <c r="G2115" s="1" t="s">
        <v>899</v>
      </c>
      <c r="AL2115" s="1">
        <v>0</v>
      </c>
      <c r="AM2115">
        <v>0</v>
      </c>
      <c r="AN2115">
        <v>0</v>
      </c>
      <c r="AO2115" s="1">
        <v>0</v>
      </c>
    </row>
    <row r="2116" spans="1:41" x14ac:dyDescent="0.25">
      <c r="A2116" t="s">
        <v>881</v>
      </c>
      <c r="B2116">
        <v>1008365</v>
      </c>
      <c r="C2116">
        <v>2015</v>
      </c>
      <c r="D2116" t="s">
        <v>1211</v>
      </c>
      <c r="E2116" t="s">
        <v>1212</v>
      </c>
      <c r="F2116" t="s">
        <v>45</v>
      </c>
      <c r="G2116" s="1" t="s">
        <v>900</v>
      </c>
      <c r="AL2116" s="1">
        <v>0</v>
      </c>
      <c r="AM2116">
        <v>0</v>
      </c>
      <c r="AN2116">
        <v>0</v>
      </c>
      <c r="AO2116" s="1">
        <v>0</v>
      </c>
    </row>
    <row r="2117" spans="1:41" x14ac:dyDescent="0.25">
      <c r="A2117" t="s">
        <v>868</v>
      </c>
      <c r="B2117">
        <v>1009788</v>
      </c>
      <c r="C2117">
        <v>2015</v>
      </c>
      <c r="D2117" t="s">
        <v>1211</v>
      </c>
      <c r="E2117" t="s">
        <v>1212</v>
      </c>
      <c r="F2117" t="s">
        <v>45</v>
      </c>
      <c r="G2117" s="1" t="s">
        <v>900</v>
      </c>
      <c r="AL2117" s="1">
        <v>1</v>
      </c>
      <c r="AM2117">
        <v>2.6</v>
      </c>
      <c r="AN2117">
        <v>0</v>
      </c>
      <c r="AO2117" s="1">
        <v>0</v>
      </c>
    </row>
    <row r="2118" spans="1:41" x14ac:dyDescent="0.25">
      <c r="A2118" t="s">
        <v>881</v>
      </c>
      <c r="B2118">
        <v>1008365</v>
      </c>
      <c r="C2118">
        <v>2015</v>
      </c>
      <c r="D2118" t="s">
        <v>1211</v>
      </c>
      <c r="E2118" t="s">
        <v>1212</v>
      </c>
      <c r="F2118" t="s">
        <v>45</v>
      </c>
      <c r="G2118" s="1" t="s">
        <v>902</v>
      </c>
      <c r="AL2118" s="1">
        <v>0</v>
      </c>
      <c r="AM2118">
        <v>0</v>
      </c>
      <c r="AN2118">
        <v>0</v>
      </c>
      <c r="AO2118" s="1">
        <v>0</v>
      </c>
    </row>
    <row r="2119" spans="1:41" x14ac:dyDescent="0.25">
      <c r="A2119" t="s">
        <v>801</v>
      </c>
      <c r="B2119">
        <v>1009707</v>
      </c>
      <c r="C2119">
        <v>2015</v>
      </c>
      <c r="D2119" t="s">
        <v>1211</v>
      </c>
      <c r="E2119" t="s">
        <v>1212</v>
      </c>
      <c r="F2119" t="s">
        <v>45</v>
      </c>
      <c r="G2119" s="1" t="s">
        <v>902</v>
      </c>
      <c r="AL2119" s="1">
        <v>0</v>
      </c>
      <c r="AM2119">
        <v>0</v>
      </c>
      <c r="AN2119">
        <v>0</v>
      </c>
      <c r="AO2119" s="1">
        <v>0</v>
      </c>
    </row>
    <row r="2120" spans="1:41" x14ac:dyDescent="0.25">
      <c r="A2120" t="s">
        <v>820</v>
      </c>
      <c r="B2120">
        <v>1011394</v>
      </c>
      <c r="C2120">
        <v>2015</v>
      </c>
      <c r="D2120" t="s">
        <v>1211</v>
      </c>
      <c r="E2120" t="s">
        <v>1212</v>
      </c>
      <c r="F2120" t="s">
        <v>45</v>
      </c>
      <c r="G2120" s="1" t="s">
        <v>902</v>
      </c>
      <c r="AL2120" s="1">
        <v>1</v>
      </c>
      <c r="AM2120">
        <v>13</v>
      </c>
      <c r="AN2120">
        <v>2.0956599999999999E-2</v>
      </c>
      <c r="AO2120" s="1">
        <v>0.34787000000000001</v>
      </c>
    </row>
    <row r="2121" spans="1:41" x14ac:dyDescent="0.25">
      <c r="A2121" t="s">
        <v>779</v>
      </c>
      <c r="B2121">
        <v>1008794</v>
      </c>
      <c r="C2121">
        <v>2015</v>
      </c>
      <c r="D2121" t="s">
        <v>1211</v>
      </c>
      <c r="E2121" t="s">
        <v>1212</v>
      </c>
      <c r="F2121" t="s">
        <v>45</v>
      </c>
      <c r="G2121" s="1" t="s">
        <v>912</v>
      </c>
      <c r="AL2121" s="1">
        <v>1</v>
      </c>
      <c r="AM2121">
        <v>24</v>
      </c>
      <c r="AN2121">
        <v>6.7242999999999997E-2</v>
      </c>
      <c r="AO2121" s="1">
        <v>2.4545000000000001E-2</v>
      </c>
    </row>
    <row r="2122" spans="1:41" x14ac:dyDescent="0.25">
      <c r="A2122" t="s">
        <v>881</v>
      </c>
      <c r="B2122">
        <v>1008365</v>
      </c>
      <c r="C2122">
        <v>2015</v>
      </c>
      <c r="D2122" t="s">
        <v>1211</v>
      </c>
      <c r="E2122" t="s">
        <v>1212</v>
      </c>
      <c r="F2122" t="s">
        <v>45</v>
      </c>
      <c r="G2122" s="1" t="s">
        <v>918</v>
      </c>
      <c r="AL2122" s="1">
        <v>1</v>
      </c>
      <c r="AM2122">
        <v>8</v>
      </c>
      <c r="AN2122">
        <v>1.6540000000000001E-4</v>
      </c>
      <c r="AO2122" s="1">
        <v>1.0108999999999999E-3</v>
      </c>
    </row>
    <row r="2123" spans="1:41" x14ac:dyDescent="0.25">
      <c r="A2123" t="s">
        <v>801</v>
      </c>
      <c r="B2123">
        <v>1009707</v>
      </c>
      <c r="C2123">
        <v>2015</v>
      </c>
      <c r="D2123" t="s">
        <v>1211</v>
      </c>
      <c r="E2123" t="s">
        <v>1212</v>
      </c>
      <c r="F2123" t="s">
        <v>45</v>
      </c>
      <c r="G2123" s="1" t="s">
        <v>918</v>
      </c>
      <c r="AL2123" s="1">
        <v>0</v>
      </c>
      <c r="AM2123">
        <v>0</v>
      </c>
      <c r="AN2123">
        <v>0</v>
      </c>
      <c r="AO2123" s="1">
        <v>0</v>
      </c>
    </row>
    <row r="2124" spans="1:41" x14ac:dyDescent="0.25">
      <c r="A2124" t="s">
        <v>868</v>
      </c>
      <c r="B2124">
        <v>1009788</v>
      </c>
      <c r="C2124">
        <v>2015</v>
      </c>
      <c r="D2124" t="s">
        <v>1211</v>
      </c>
      <c r="E2124" t="s">
        <v>1212</v>
      </c>
      <c r="F2124" t="s">
        <v>45</v>
      </c>
      <c r="G2124" s="1" t="s">
        <v>918</v>
      </c>
      <c r="AL2124" s="1">
        <v>5</v>
      </c>
      <c r="AM2124">
        <v>103</v>
      </c>
      <c r="AN2124">
        <v>0.2</v>
      </c>
      <c r="AO2124" s="1">
        <v>0.01</v>
      </c>
    </row>
    <row r="2125" spans="1:41" x14ac:dyDescent="0.25">
      <c r="A2125" t="s">
        <v>828</v>
      </c>
      <c r="B2125">
        <v>1010588</v>
      </c>
      <c r="C2125">
        <v>2015</v>
      </c>
      <c r="D2125" t="s">
        <v>1211</v>
      </c>
      <c r="E2125" t="s">
        <v>1212</v>
      </c>
      <c r="F2125" t="s">
        <v>45</v>
      </c>
      <c r="G2125" s="1" t="s">
        <v>920</v>
      </c>
      <c r="AL2125" s="1">
        <v>134</v>
      </c>
      <c r="AM2125">
        <v>237</v>
      </c>
      <c r="AN2125">
        <v>0.12</v>
      </c>
      <c r="AO2125" s="1">
        <v>0.27</v>
      </c>
    </row>
    <row r="2126" spans="1:41" x14ac:dyDescent="0.25">
      <c r="A2126" t="s">
        <v>801</v>
      </c>
      <c r="B2126">
        <v>1009707</v>
      </c>
      <c r="C2126">
        <v>2015</v>
      </c>
      <c r="D2126" t="s">
        <v>1211</v>
      </c>
      <c r="E2126" t="s">
        <v>1212</v>
      </c>
      <c r="F2126" t="s">
        <v>45</v>
      </c>
      <c r="G2126" s="1" t="s">
        <v>920</v>
      </c>
      <c r="AL2126" s="1">
        <v>0</v>
      </c>
      <c r="AM2126">
        <v>0</v>
      </c>
      <c r="AN2126">
        <v>0</v>
      </c>
      <c r="AO2126" s="1">
        <v>0</v>
      </c>
    </row>
    <row r="2127" spans="1:41" x14ac:dyDescent="0.25">
      <c r="A2127" t="s">
        <v>824</v>
      </c>
      <c r="B2127">
        <v>1008449</v>
      </c>
      <c r="C2127">
        <v>2015</v>
      </c>
      <c r="D2127" t="s">
        <v>1211</v>
      </c>
      <c r="E2127" t="s">
        <v>1212</v>
      </c>
      <c r="F2127" t="s">
        <v>45</v>
      </c>
      <c r="G2127" s="1" t="s">
        <v>920</v>
      </c>
      <c r="AL2127" s="1">
        <v>1</v>
      </c>
      <c r="AM2127">
        <v>4.54</v>
      </c>
      <c r="AN2127">
        <v>0</v>
      </c>
      <c r="AO2127" s="1">
        <v>0</v>
      </c>
    </row>
    <row r="2128" spans="1:41" x14ac:dyDescent="0.25">
      <c r="A2128" t="s">
        <v>881</v>
      </c>
      <c r="B2128">
        <v>1008365</v>
      </c>
      <c r="C2128">
        <v>2015</v>
      </c>
      <c r="D2128" t="s">
        <v>1211</v>
      </c>
      <c r="E2128" t="s">
        <v>1212</v>
      </c>
      <c r="F2128" t="s">
        <v>45</v>
      </c>
      <c r="G2128" s="1" t="s">
        <v>923</v>
      </c>
      <c r="AL2128" s="1">
        <v>0</v>
      </c>
      <c r="AM2128">
        <v>0</v>
      </c>
      <c r="AN2128">
        <v>0</v>
      </c>
      <c r="AO2128" s="1">
        <v>0</v>
      </c>
    </row>
    <row r="2129" spans="1:41" x14ac:dyDescent="0.25">
      <c r="A2129" t="s">
        <v>805</v>
      </c>
      <c r="B2129">
        <v>1011555</v>
      </c>
      <c r="C2129">
        <v>2015</v>
      </c>
      <c r="D2129" t="s">
        <v>1211</v>
      </c>
      <c r="E2129" t="s">
        <v>1212</v>
      </c>
      <c r="F2129" t="s">
        <v>45</v>
      </c>
      <c r="G2129" s="1" t="s">
        <v>923</v>
      </c>
      <c r="AL2129" s="1">
        <v>14</v>
      </c>
      <c r="AM2129">
        <v>72</v>
      </c>
      <c r="AN2129">
        <v>3.5788999999999999E-3</v>
      </c>
      <c r="AO2129" s="1">
        <v>7.3214000000000001E-2</v>
      </c>
    </row>
    <row r="2130" spans="1:41" x14ac:dyDescent="0.25">
      <c r="A2130" t="s">
        <v>932</v>
      </c>
      <c r="B2130">
        <v>1009830</v>
      </c>
      <c r="C2130">
        <v>2015</v>
      </c>
      <c r="D2130" t="s">
        <v>1211</v>
      </c>
      <c r="E2130" t="s">
        <v>1212</v>
      </c>
      <c r="F2130" t="s">
        <v>45</v>
      </c>
      <c r="G2130" s="1" t="s">
        <v>926</v>
      </c>
      <c r="AL2130" s="1">
        <v>0</v>
      </c>
      <c r="AM2130">
        <v>0</v>
      </c>
      <c r="AN2130">
        <v>0</v>
      </c>
      <c r="AO2130" s="1">
        <v>0</v>
      </c>
    </row>
    <row r="2131" spans="1:41" x14ac:dyDescent="0.25">
      <c r="A2131" t="s">
        <v>932</v>
      </c>
      <c r="B2131">
        <v>1009830</v>
      </c>
      <c r="C2131">
        <v>2015</v>
      </c>
      <c r="D2131" t="s">
        <v>1211</v>
      </c>
      <c r="E2131" t="s">
        <v>1212</v>
      </c>
      <c r="F2131" t="s">
        <v>45</v>
      </c>
      <c r="G2131" s="1" t="s">
        <v>934</v>
      </c>
      <c r="AL2131" s="1">
        <v>21</v>
      </c>
      <c r="AM2131">
        <v>84</v>
      </c>
      <c r="AN2131">
        <v>108.68</v>
      </c>
      <c r="AO2131" s="1">
        <v>1.37</v>
      </c>
    </row>
    <row r="2132" spans="1:41" x14ac:dyDescent="0.25">
      <c r="A2132" t="s">
        <v>932</v>
      </c>
      <c r="B2132">
        <v>1009830</v>
      </c>
      <c r="C2132">
        <v>2015</v>
      </c>
      <c r="D2132" t="s">
        <v>1211</v>
      </c>
      <c r="E2132" t="s">
        <v>1212</v>
      </c>
      <c r="F2132" t="s">
        <v>45</v>
      </c>
      <c r="G2132" s="1" t="s">
        <v>937</v>
      </c>
      <c r="AL2132" s="1">
        <v>2</v>
      </c>
      <c r="AM2132">
        <v>12</v>
      </c>
      <c r="AN2132">
        <v>30.88</v>
      </c>
      <c r="AO2132" s="1">
        <v>0.27</v>
      </c>
    </row>
    <row r="2133" spans="1:41" x14ac:dyDescent="0.25">
      <c r="A2133" t="s">
        <v>564</v>
      </c>
      <c r="B2133">
        <v>1010701</v>
      </c>
      <c r="C2133">
        <v>2015</v>
      </c>
      <c r="D2133" t="s">
        <v>1211</v>
      </c>
      <c r="E2133" t="s">
        <v>1212</v>
      </c>
      <c r="F2133" t="s">
        <v>45</v>
      </c>
      <c r="G2133" s="1" t="s">
        <v>946</v>
      </c>
      <c r="AL2133" s="1">
        <v>21</v>
      </c>
      <c r="AM2133">
        <v>744</v>
      </c>
      <c r="AN2133">
        <v>8.4</v>
      </c>
      <c r="AO2133" s="1">
        <v>695</v>
      </c>
    </row>
    <row r="2134" spans="1:41" x14ac:dyDescent="0.25">
      <c r="A2134" t="s">
        <v>557</v>
      </c>
      <c r="B2134">
        <v>1008530</v>
      </c>
      <c r="C2134">
        <v>2015</v>
      </c>
      <c r="D2134" t="s">
        <v>1211</v>
      </c>
      <c r="E2134" t="s">
        <v>1212</v>
      </c>
      <c r="F2134" t="s">
        <v>45</v>
      </c>
      <c r="G2134" s="1" t="s">
        <v>946</v>
      </c>
      <c r="AL2134" s="1">
        <v>2</v>
      </c>
      <c r="AM2134">
        <v>48</v>
      </c>
      <c r="AN2134">
        <v>0.96533000000000002</v>
      </c>
      <c r="AO2134" s="1">
        <v>5.8430000000000003E-2</v>
      </c>
    </row>
    <row r="2135" spans="1:41" x14ac:dyDescent="0.25">
      <c r="A2135" t="s">
        <v>563</v>
      </c>
      <c r="B2135">
        <v>1008806</v>
      </c>
      <c r="C2135">
        <v>2015</v>
      </c>
      <c r="D2135" t="s">
        <v>1211</v>
      </c>
      <c r="E2135" t="s">
        <v>1212</v>
      </c>
      <c r="F2135" t="s">
        <v>45</v>
      </c>
      <c r="G2135" s="1" t="s">
        <v>946</v>
      </c>
      <c r="AL2135" s="1">
        <v>2</v>
      </c>
      <c r="AM2135">
        <v>96</v>
      </c>
      <c r="AN2135">
        <v>4.1219999999999999E-4</v>
      </c>
      <c r="AO2135" s="1">
        <v>4.5004599999999999E-2</v>
      </c>
    </row>
    <row r="2136" spans="1:41" x14ac:dyDescent="0.25">
      <c r="A2136" t="s">
        <v>559</v>
      </c>
      <c r="B2136">
        <v>1010258</v>
      </c>
      <c r="C2136">
        <v>2015</v>
      </c>
      <c r="D2136" t="s">
        <v>1211</v>
      </c>
      <c r="E2136" t="s">
        <v>1212</v>
      </c>
      <c r="F2136" t="s">
        <v>45</v>
      </c>
      <c r="G2136" s="1" t="s">
        <v>948</v>
      </c>
      <c r="AL2136" s="1">
        <v>3</v>
      </c>
      <c r="AM2136">
        <v>17</v>
      </c>
      <c r="AN2136">
        <v>0</v>
      </c>
      <c r="AO2136" s="1">
        <v>0.65</v>
      </c>
    </row>
    <row r="2137" spans="1:41" x14ac:dyDescent="0.25">
      <c r="A2137" t="s">
        <v>563</v>
      </c>
      <c r="B2137">
        <v>1008806</v>
      </c>
      <c r="C2137">
        <v>2015</v>
      </c>
      <c r="D2137" t="s">
        <v>1211</v>
      </c>
      <c r="E2137" t="s">
        <v>1212</v>
      </c>
      <c r="F2137" t="s">
        <v>45</v>
      </c>
      <c r="G2137" s="1" t="s">
        <v>955</v>
      </c>
      <c r="AL2137" s="1">
        <v>0</v>
      </c>
      <c r="AM2137">
        <v>0</v>
      </c>
      <c r="AN2137">
        <v>0</v>
      </c>
      <c r="AO2137" s="1">
        <v>0</v>
      </c>
    </row>
    <row r="2138" spans="1:41" x14ac:dyDescent="0.25">
      <c r="A2138" t="s">
        <v>557</v>
      </c>
      <c r="B2138">
        <v>1008530</v>
      </c>
      <c r="C2138">
        <v>2015</v>
      </c>
      <c r="D2138" t="s">
        <v>1211</v>
      </c>
      <c r="E2138" t="s">
        <v>1212</v>
      </c>
      <c r="F2138" t="s">
        <v>45</v>
      </c>
      <c r="G2138" s="1" t="s">
        <v>956</v>
      </c>
      <c r="AL2138" s="1">
        <v>3</v>
      </c>
      <c r="AM2138">
        <v>72</v>
      </c>
      <c r="AN2138">
        <v>0.21465999999999999</v>
      </c>
      <c r="AO2138" s="1">
        <v>3.8899999999999998E-3</v>
      </c>
    </row>
    <row r="2139" spans="1:41" x14ac:dyDescent="0.25">
      <c r="A2139" t="s">
        <v>564</v>
      </c>
      <c r="B2139">
        <v>1010701</v>
      </c>
      <c r="C2139">
        <v>2015</v>
      </c>
      <c r="D2139" t="s">
        <v>1211</v>
      </c>
      <c r="E2139" t="s">
        <v>1212</v>
      </c>
      <c r="F2139" t="s">
        <v>45</v>
      </c>
      <c r="G2139" s="1" t="s">
        <v>959</v>
      </c>
      <c r="AL2139" s="1">
        <v>2</v>
      </c>
      <c r="AM2139">
        <v>288</v>
      </c>
      <c r="AN2139">
        <v>0.9</v>
      </c>
      <c r="AO2139" s="1">
        <v>80.8</v>
      </c>
    </row>
    <row r="2140" spans="1:41" x14ac:dyDescent="0.25">
      <c r="A2140" t="s">
        <v>564</v>
      </c>
      <c r="B2140">
        <v>1010701</v>
      </c>
      <c r="C2140">
        <v>2015</v>
      </c>
      <c r="D2140" t="s">
        <v>1211</v>
      </c>
      <c r="E2140" t="s">
        <v>1212</v>
      </c>
      <c r="F2140" t="s">
        <v>45</v>
      </c>
      <c r="G2140" s="1" t="s">
        <v>961</v>
      </c>
      <c r="AL2140" s="1">
        <v>12</v>
      </c>
      <c r="AM2140">
        <v>672</v>
      </c>
      <c r="AN2140">
        <v>2.6</v>
      </c>
      <c r="AO2140" s="1">
        <v>232.4</v>
      </c>
    </row>
    <row r="2141" spans="1:41" x14ac:dyDescent="0.25">
      <c r="A2141" t="s">
        <v>609</v>
      </c>
      <c r="B2141">
        <v>1011854</v>
      </c>
      <c r="C2141">
        <v>2015</v>
      </c>
      <c r="D2141" t="s">
        <v>1211</v>
      </c>
      <c r="E2141" t="s">
        <v>1212</v>
      </c>
      <c r="F2141" t="s">
        <v>45</v>
      </c>
      <c r="G2141" s="1" t="s">
        <v>961</v>
      </c>
      <c r="AL2141" s="1">
        <v>34</v>
      </c>
      <c r="AM2141">
        <v>735</v>
      </c>
      <c r="AN2141">
        <v>2.2411899999999998E-2</v>
      </c>
      <c r="AO2141" s="1">
        <v>0.83005329999999999</v>
      </c>
    </row>
    <row r="2142" spans="1:41" x14ac:dyDescent="0.25">
      <c r="A2142" t="s">
        <v>559</v>
      </c>
      <c r="B2142">
        <v>1010258</v>
      </c>
      <c r="C2142">
        <v>2015</v>
      </c>
      <c r="D2142" t="s">
        <v>1211</v>
      </c>
      <c r="E2142" t="s">
        <v>1212</v>
      </c>
      <c r="F2142" t="s">
        <v>45</v>
      </c>
      <c r="G2142" s="1" t="s">
        <v>961</v>
      </c>
      <c r="AL2142" s="1">
        <v>9</v>
      </c>
      <c r="AM2142">
        <v>46</v>
      </c>
      <c r="AN2142">
        <v>1.5445999999999999E-3</v>
      </c>
      <c r="AO2142" s="1">
        <v>6.1905300000000003E-2</v>
      </c>
    </row>
    <row r="2143" spans="1:41" x14ac:dyDescent="0.25">
      <c r="A2143" t="s">
        <v>563</v>
      </c>
      <c r="B2143">
        <v>1008806</v>
      </c>
      <c r="C2143">
        <v>2015</v>
      </c>
      <c r="D2143" t="s">
        <v>1211</v>
      </c>
      <c r="E2143" t="s">
        <v>1212</v>
      </c>
      <c r="F2143" t="s">
        <v>45</v>
      </c>
      <c r="G2143" s="1" t="s">
        <v>962</v>
      </c>
      <c r="AL2143" s="1">
        <v>0</v>
      </c>
      <c r="AM2143">
        <v>0</v>
      </c>
      <c r="AN2143">
        <v>0</v>
      </c>
      <c r="AO2143" s="1">
        <v>0</v>
      </c>
    </row>
    <row r="2144" spans="1:41" x14ac:dyDescent="0.25">
      <c r="A2144" t="s">
        <v>563</v>
      </c>
      <c r="B2144">
        <v>1008806</v>
      </c>
      <c r="C2144">
        <v>2015</v>
      </c>
      <c r="D2144" t="s">
        <v>1211</v>
      </c>
      <c r="E2144" t="s">
        <v>1212</v>
      </c>
      <c r="F2144" t="s">
        <v>45</v>
      </c>
      <c r="G2144" s="1" t="s">
        <v>964</v>
      </c>
      <c r="AL2144" s="1">
        <v>0</v>
      </c>
      <c r="AM2144">
        <v>0</v>
      </c>
      <c r="AN2144">
        <v>0</v>
      </c>
      <c r="AO2144" s="1">
        <v>0</v>
      </c>
    </row>
    <row r="2145" spans="1:41" x14ac:dyDescent="0.25">
      <c r="A2145" t="s">
        <v>563</v>
      </c>
      <c r="B2145">
        <v>1008806</v>
      </c>
      <c r="C2145">
        <v>2015</v>
      </c>
      <c r="D2145" t="s">
        <v>1211</v>
      </c>
      <c r="E2145" t="s">
        <v>1212</v>
      </c>
      <c r="F2145" t="s">
        <v>45</v>
      </c>
      <c r="G2145" s="1" t="s">
        <v>965</v>
      </c>
      <c r="AL2145" s="1">
        <v>0</v>
      </c>
      <c r="AM2145">
        <v>0</v>
      </c>
      <c r="AN2145">
        <v>0</v>
      </c>
      <c r="AO2145" s="1">
        <v>0</v>
      </c>
    </row>
    <row r="2146" spans="1:41" x14ac:dyDescent="0.25">
      <c r="A2146" t="s">
        <v>563</v>
      </c>
      <c r="B2146">
        <v>1008806</v>
      </c>
      <c r="C2146">
        <v>2015</v>
      </c>
      <c r="D2146" t="s">
        <v>1211</v>
      </c>
      <c r="E2146" t="s">
        <v>1212</v>
      </c>
      <c r="F2146" t="s">
        <v>45</v>
      </c>
      <c r="G2146" s="1" t="s">
        <v>969</v>
      </c>
      <c r="AL2146" s="1">
        <v>0</v>
      </c>
      <c r="AM2146">
        <v>0</v>
      </c>
      <c r="AN2146">
        <v>0</v>
      </c>
      <c r="AO2146" s="1">
        <v>0</v>
      </c>
    </row>
    <row r="2147" spans="1:41" x14ac:dyDescent="0.25">
      <c r="A2147" t="s">
        <v>563</v>
      </c>
      <c r="B2147">
        <v>1008806</v>
      </c>
      <c r="C2147">
        <v>2015</v>
      </c>
      <c r="D2147" t="s">
        <v>1211</v>
      </c>
      <c r="E2147" t="s">
        <v>1212</v>
      </c>
      <c r="F2147" t="s">
        <v>45</v>
      </c>
      <c r="G2147" s="1" t="s">
        <v>970</v>
      </c>
      <c r="AL2147" s="1">
        <v>0</v>
      </c>
      <c r="AM2147">
        <v>0</v>
      </c>
      <c r="AN2147">
        <v>0</v>
      </c>
      <c r="AO2147" s="1">
        <v>0</v>
      </c>
    </row>
    <row r="2148" spans="1:41" x14ac:dyDescent="0.25">
      <c r="A2148" t="s">
        <v>564</v>
      </c>
      <c r="B2148">
        <v>1010701</v>
      </c>
      <c r="C2148">
        <v>2015</v>
      </c>
      <c r="D2148" t="s">
        <v>1211</v>
      </c>
      <c r="E2148" t="s">
        <v>1212</v>
      </c>
      <c r="F2148" t="s">
        <v>45</v>
      </c>
      <c r="G2148" s="1" t="s">
        <v>972</v>
      </c>
      <c r="AL2148" s="1">
        <v>1</v>
      </c>
      <c r="AM2148">
        <v>24</v>
      </c>
      <c r="AN2148">
        <v>0</v>
      </c>
      <c r="AO2148" s="1">
        <v>6.3</v>
      </c>
    </row>
    <row r="2149" spans="1:41" x14ac:dyDescent="0.25">
      <c r="A2149" t="s">
        <v>563</v>
      </c>
      <c r="B2149">
        <v>1008806</v>
      </c>
      <c r="C2149">
        <v>2015</v>
      </c>
      <c r="D2149" t="s">
        <v>1211</v>
      </c>
      <c r="E2149" t="s">
        <v>1212</v>
      </c>
      <c r="F2149" t="s">
        <v>45</v>
      </c>
      <c r="G2149" s="1" t="s">
        <v>973</v>
      </c>
      <c r="AL2149" s="1">
        <v>0</v>
      </c>
      <c r="AM2149">
        <v>0</v>
      </c>
      <c r="AN2149">
        <v>0</v>
      </c>
      <c r="AO2149" s="1">
        <v>0</v>
      </c>
    </row>
    <row r="2150" spans="1:41" x14ac:dyDescent="0.25">
      <c r="A2150" t="s">
        <v>559</v>
      </c>
      <c r="B2150">
        <v>1010258</v>
      </c>
      <c r="C2150">
        <v>2015</v>
      </c>
      <c r="D2150" t="s">
        <v>1211</v>
      </c>
      <c r="E2150" t="s">
        <v>1212</v>
      </c>
      <c r="F2150" t="s">
        <v>45</v>
      </c>
      <c r="G2150" s="1" t="s">
        <v>975</v>
      </c>
      <c r="AL2150" s="1">
        <v>4</v>
      </c>
      <c r="AM2150">
        <v>15</v>
      </c>
      <c r="AN2150">
        <v>7.6179999999999998E-4</v>
      </c>
      <c r="AO2150" s="1">
        <v>1.54691E-2</v>
      </c>
    </row>
    <row r="2151" spans="1:41" x14ac:dyDescent="0.25">
      <c r="A2151" t="s">
        <v>557</v>
      </c>
      <c r="B2151">
        <v>1008530</v>
      </c>
      <c r="C2151">
        <v>2015</v>
      </c>
      <c r="D2151" t="s">
        <v>1211</v>
      </c>
      <c r="E2151" t="s">
        <v>1212</v>
      </c>
      <c r="F2151" t="s">
        <v>45</v>
      </c>
      <c r="G2151" s="1" t="s">
        <v>975</v>
      </c>
      <c r="AL2151" s="1">
        <v>1</v>
      </c>
      <c r="AM2151">
        <v>24</v>
      </c>
      <c r="AN2151">
        <v>0.34131</v>
      </c>
      <c r="AO2151" s="1">
        <v>1.3999999999999999E-4</v>
      </c>
    </row>
    <row r="2152" spans="1:41" x14ac:dyDescent="0.25">
      <c r="A2152" t="s">
        <v>563</v>
      </c>
      <c r="B2152">
        <v>1008806</v>
      </c>
      <c r="C2152">
        <v>2015</v>
      </c>
      <c r="D2152" t="s">
        <v>1211</v>
      </c>
      <c r="E2152" t="s">
        <v>1212</v>
      </c>
      <c r="F2152" t="s">
        <v>45</v>
      </c>
      <c r="G2152" s="1" t="s">
        <v>977</v>
      </c>
      <c r="AL2152" s="1">
        <v>0</v>
      </c>
      <c r="AM2152">
        <v>0</v>
      </c>
      <c r="AN2152">
        <v>0</v>
      </c>
      <c r="AO2152" s="1">
        <v>0</v>
      </c>
    </row>
    <row r="2153" spans="1:41" x14ac:dyDescent="0.25">
      <c r="A2153" t="s">
        <v>564</v>
      </c>
      <c r="B2153">
        <v>1010701</v>
      </c>
      <c r="C2153">
        <v>2015</v>
      </c>
      <c r="D2153" t="s">
        <v>1211</v>
      </c>
      <c r="E2153" t="s">
        <v>1212</v>
      </c>
      <c r="F2153" t="s">
        <v>45</v>
      </c>
      <c r="G2153" s="1" t="s">
        <v>978</v>
      </c>
      <c r="AL2153" s="1">
        <v>18</v>
      </c>
      <c r="AM2153">
        <v>912</v>
      </c>
      <c r="AN2153">
        <v>4</v>
      </c>
      <c r="AO2153" s="1">
        <v>353.1</v>
      </c>
    </row>
    <row r="2154" spans="1:41" x14ac:dyDescent="0.25">
      <c r="A2154" t="s">
        <v>559</v>
      </c>
      <c r="B2154">
        <v>1010258</v>
      </c>
      <c r="C2154">
        <v>2015</v>
      </c>
      <c r="D2154" t="s">
        <v>1211</v>
      </c>
      <c r="E2154" t="s">
        <v>1212</v>
      </c>
      <c r="F2154" t="s">
        <v>45</v>
      </c>
      <c r="G2154" s="1" t="s">
        <v>978</v>
      </c>
      <c r="AL2154" s="1">
        <v>6</v>
      </c>
      <c r="AM2154">
        <v>14</v>
      </c>
      <c r="AN2154">
        <v>9.0620000000000002E-4</v>
      </c>
      <c r="AO2154" s="1">
        <v>3.9555E-2</v>
      </c>
    </row>
    <row r="2155" spans="1:41" x14ac:dyDescent="0.25">
      <c r="A2155" t="s">
        <v>613</v>
      </c>
      <c r="B2155">
        <v>1008352</v>
      </c>
      <c r="C2155">
        <v>2015</v>
      </c>
      <c r="D2155" t="s">
        <v>1211</v>
      </c>
      <c r="E2155" t="s">
        <v>1212</v>
      </c>
      <c r="F2155" t="s">
        <v>45</v>
      </c>
      <c r="G2155" s="1" t="s">
        <v>978</v>
      </c>
      <c r="AL2155" s="1">
        <v>1</v>
      </c>
      <c r="AM2155">
        <v>24</v>
      </c>
      <c r="AN2155">
        <v>0.1</v>
      </c>
      <c r="AO2155" s="1">
        <v>0</v>
      </c>
    </row>
    <row r="2156" spans="1:41" x14ac:dyDescent="0.25">
      <c r="A2156" t="s">
        <v>563</v>
      </c>
      <c r="B2156">
        <v>1008806</v>
      </c>
      <c r="C2156">
        <v>2015</v>
      </c>
      <c r="D2156" t="s">
        <v>1211</v>
      </c>
      <c r="E2156" t="s">
        <v>1212</v>
      </c>
      <c r="F2156" t="s">
        <v>45</v>
      </c>
      <c r="G2156" s="1" t="s">
        <v>979</v>
      </c>
      <c r="AL2156" s="1">
        <v>0</v>
      </c>
      <c r="AM2156">
        <v>0</v>
      </c>
      <c r="AN2156">
        <v>0</v>
      </c>
      <c r="AO2156" s="1">
        <v>0</v>
      </c>
    </row>
    <row r="2157" spans="1:41" x14ac:dyDescent="0.25">
      <c r="A2157" t="s">
        <v>749</v>
      </c>
      <c r="B2157">
        <v>1008529</v>
      </c>
      <c r="C2157">
        <v>2015</v>
      </c>
      <c r="D2157" t="s">
        <v>1211</v>
      </c>
      <c r="E2157" t="s">
        <v>1212</v>
      </c>
      <c r="F2157" t="s">
        <v>45</v>
      </c>
      <c r="G2157" s="1" t="s">
        <v>1000</v>
      </c>
      <c r="AL2157" s="1">
        <v>1</v>
      </c>
      <c r="AM2157">
        <v>24</v>
      </c>
      <c r="AN2157">
        <v>2.5999999999999998E-4</v>
      </c>
      <c r="AO2157" s="1">
        <v>2.49E-3</v>
      </c>
    </row>
    <row r="2158" spans="1:41" x14ac:dyDescent="0.25">
      <c r="A2158" t="s">
        <v>563</v>
      </c>
      <c r="B2158">
        <v>1008806</v>
      </c>
      <c r="C2158">
        <v>2015</v>
      </c>
      <c r="D2158" t="s">
        <v>1211</v>
      </c>
      <c r="E2158" t="s">
        <v>1212</v>
      </c>
      <c r="F2158" t="s">
        <v>45</v>
      </c>
      <c r="G2158" s="1" t="s">
        <v>1001</v>
      </c>
      <c r="AL2158" s="1">
        <v>0</v>
      </c>
      <c r="AM2158">
        <v>0</v>
      </c>
      <c r="AN2158">
        <v>0</v>
      </c>
      <c r="AO2158" s="1">
        <v>0</v>
      </c>
    </row>
    <row r="2159" spans="1:41" x14ac:dyDescent="0.25">
      <c r="A2159" t="s">
        <v>557</v>
      </c>
      <c r="B2159">
        <v>1008530</v>
      </c>
      <c r="C2159">
        <v>2015</v>
      </c>
      <c r="D2159" t="s">
        <v>1211</v>
      </c>
      <c r="E2159" t="s">
        <v>1212</v>
      </c>
      <c r="F2159" t="s">
        <v>45</v>
      </c>
      <c r="G2159" s="1" t="s">
        <v>1005</v>
      </c>
      <c r="AL2159" s="1">
        <v>1</v>
      </c>
      <c r="AM2159">
        <v>24</v>
      </c>
      <c r="AN2159">
        <v>0.42473</v>
      </c>
      <c r="AO2159" s="1">
        <v>5.6999999999999998E-4</v>
      </c>
    </row>
    <row r="2160" spans="1:41" x14ac:dyDescent="0.25">
      <c r="A2160" t="s">
        <v>824</v>
      </c>
      <c r="B2160">
        <v>1008449</v>
      </c>
      <c r="C2160">
        <v>2015</v>
      </c>
      <c r="D2160" t="s">
        <v>1211</v>
      </c>
      <c r="E2160" t="s">
        <v>1212</v>
      </c>
      <c r="F2160" t="s">
        <v>45</v>
      </c>
      <c r="G2160" s="1" t="s">
        <v>1012</v>
      </c>
      <c r="AL2160" s="1">
        <v>4</v>
      </c>
      <c r="AM2160">
        <v>13.62</v>
      </c>
      <c r="AN2160">
        <v>0</v>
      </c>
      <c r="AO2160" s="1">
        <v>0</v>
      </c>
    </row>
    <row r="2161" spans="1:41" x14ac:dyDescent="0.25">
      <c r="A2161" t="s">
        <v>591</v>
      </c>
      <c r="B2161">
        <v>1008202</v>
      </c>
      <c r="C2161">
        <v>2015</v>
      </c>
      <c r="D2161" t="s">
        <v>1211</v>
      </c>
      <c r="E2161" t="s">
        <v>1212</v>
      </c>
      <c r="F2161" t="s">
        <v>45</v>
      </c>
      <c r="G2161" s="1" t="s">
        <v>1041</v>
      </c>
      <c r="AL2161" s="1">
        <v>1</v>
      </c>
      <c r="AM2161">
        <v>24</v>
      </c>
      <c r="AN2161">
        <v>0</v>
      </c>
      <c r="AO2161" s="1">
        <v>0</v>
      </c>
    </row>
    <row r="2162" spans="1:41" x14ac:dyDescent="0.25">
      <c r="A2162" t="s">
        <v>590</v>
      </c>
      <c r="B2162">
        <v>1008087</v>
      </c>
      <c r="C2162">
        <v>2015</v>
      </c>
      <c r="D2162" t="s">
        <v>1211</v>
      </c>
      <c r="E2162" t="s">
        <v>1212</v>
      </c>
      <c r="F2162" t="s">
        <v>45</v>
      </c>
      <c r="G2162" s="1" t="s">
        <v>1041</v>
      </c>
      <c r="AL2162" s="1">
        <v>25</v>
      </c>
      <c r="AM2162">
        <v>336</v>
      </c>
      <c r="AN2162">
        <v>7.4574999999999997E-3</v>
      </c>
      <c r="AO2162" s="1">
        <v>9.0003299999999994E-2</v>
      </c>
    </row>
    <row r="2163" spans="1:41" x14ac:dyDescent="0.25">
      <c r="A2163" t="s">
        <v>557</v>
      </c>
      <c r="B2163">
        <v>1008530</v>
      </c>
      <c r="C2163">
        <v>2015</v>
      </c>
      <c r="D2163" t="s">
        <v>1211</v>
      </c>
      <c r="E2163" t="s">
        <v>1212</v>
      </c>
      <c r="F2163" t="s">
        <v>45</v>
      </c>
      <c r="G2163" s="1" t="s">
        <v>1063</v>
      </c>
      <c r="AL2163" s="1">
        <v>1</v>
      </c>
      <c r="AM2163">
        <v>48</v>
      </c>
      <c r="AN2163">
        <v>7.6000000000000004E-4</v>
      </c>
      <c r="AO2163" s="1">
        <v>1.3820000000000001E-2</v>
      </c>
    </row>
    <row r="2164" spans="1:41" x14ac:dyDescent="0.25">
      <c r="A2164" t="s">
        <v>1003</v>
      </c>
      <c r="B2164">
        <v>1009335</v>
      </c>
      <c r="C2164">
        <v>2015</v>
      </c>
      <c r="D2164" t="s">
        <v>1211</v>
      </c>
      <c r="E2164" t="s">
        <v>1212</v>
      </c>
      <c r="F2164" t="s">
        <v>45</v>
      </c>
      <c r="G2164" s="1" t="s">
        <v>1065</v>
      </c>
      <c r="AL2164" s="1">
        <v>1</v>
      </c>
      <c r="AM2164">
        <v>24</v>
      </c>
      <c r="AN2164">
        <v>0.3</v>
      </c>
      <c r="AO2164" s="1">
        <v>0</v>
      </c>
    </row>
    <row r="2165" spans="1:41" x14ac:dyDescent="0.25">
      <c r="A2165" t="s">
        <v>1002</v>
      </c>
      <c r="B2165">
        <v>1008241</v>
      </c>
      <c r="C2165">
        <v>2015</v>
      </c>
      <c r="D2165" t="s">
        <v>1211</v>
      </c>
      <c r="E2165" t="s">
        <v>1212</v>
      </c>
      <c r="F2165" t="s">
        <v>45</v>
      </c>
      <c r="G2165" s="1" t="s">
        <v>1068</v>
      </c>
      <c r="AL2165" s="1">
        <v>3</v>
      </c>
      <c r="AM2165">
        <v>168</v>
      </c>
      <c r="AN2165">
        <v>0</v>
      </c>
      <c r="AO2165" s="1">
        <v>0.18</v>
      </c>
    </row>
    <row r="2166" spans="1:41" x14ac:dyDescent="0.25">
      <c r="A2166" t="s">
        <v>1003</v>
      </c>
      <c r="B2166">
        <v>1009335</v>
      </c>
      <c r="C2166">
        <v>2015</v>
      </c>
      <c r="D2166" t="s">
        <v>1211</v>
      </c>
      <c r="E2166" t="s">
        <v>1212</v>
      </c>
      <c r="F2166" t="s">
        <v>45</v>
      </c>
      <c r="G2166" s="1" t="s">
        <v>1068</v>
      </c>
      <c r="AL2166" s="1">
        <v>1</v>
      </c>
      <c r="AM2166">
        <v>24</v>
      </c>
      <c r="AN2166">
        <v>0.4</v>
      </c>
      <c r="AO2166" s="1">
        <v>0</v>
      </c>
    </row>
    <row r="2167" spans="1:41" x14ac:dyDescent="0.25">
      <c r="A2167" t="s">
        <v>563</v>
      </c>
      <c r="B2167">
        <v>1008806</v>
      </c>
      <c r="C2167">
        <v>2015</v>
      </c>
      <c r="D2167" t="s">
        <v>1211</v>
      </c>
      <c r="E2167" t="s">
        <v>1212</v>
      </c>
      <c r="F2167" t="s">
        <v>45</v>
      </c>
      <c r="G2167" s="1" t="s">
        <v>1070</v>
      </c>
      <c r="AL2167" s="1">
        <v>0</v>
      </c>
      <c r="AM2167">
        <v>0</v>
      </c>
      <c r="AN2167">
        <v>0</v>
      </c>
      <c r="AO2167" s="1">
        <v>0</v>
      </c>
    </row>
    <row r="2168" spans="1:41" x14ac:dyDescent="0.25">
      <c r="A2168" t="s">
        <v>591</v>
      </c>
      <c r="B2168">
        <v>1008202</v>
      </c>
      <c r="C2168">
        <v>2015</v>
      </c>
      <c r="D2168" t="s">
        <v>1211</v>
      </c>
      <c r="E2168" t="s">
        <v>1212</v>
      </c>
      <c r="F2168" t="s">
        <v>45</v>
      </c>
      <c r="G2168" s="1" t="s">
        <v>1072</v>
      </c>
      <c r="AL2168" s="1">
        <v>1</v>
      </c>
      <c r="AM2168">
        <v>24</v>
      </c>
      <c r="AN2168">
        <v>0</v>
      </c>
      <c r="AO2168" s="1">
        <v>0</v>
      </c>
    </row>
    <row r="2169" spans="1:41" x14ac:dyDescent="0.25">
      <c r="A2169" t="s">
        <v>563</v>
      </c>
      <c r="B2169">
        <v>1008806</v>
      </c>
      <c r="C2169">
        <v>2015</v>
      </c>
      <c r="D2169" t="s">
        <v>1211</v>
      </c>
      <c r="E2169" t="s">
        <v>1212</v>
      </c>
      <c r="F2169" t="s">
        <v>45</v>
      </c>
      <c r="G2169" s="1" t="s">
        <v>1073</v>
      </c>
      <c r="AL2169" s="1">
        <v>0</v>
      </c>
      <c r="AM2169">
        <v>0</v>
      </c>
      <c r="AN2169">
        <v>0</v>
      </c>
      <c r="AO2169" s="1">
        <v>0</v>
      </c>
    </row>
    <row r="2170" spans="1:41" x14ac:dyDescent="0.25">
      <c r="A2170" t="s">
        <v>1076</v>
      </c>
      <c r="B2170">
        <v>1011191</v>
      </c>
      <c r="C2170">
        <v>2015</v>
      </c>
      <c r="D2170" t="s">
        <v>1211</v>
      </c>
      <c r="E2170" t="s">
        <v>1212</v>
      </c>
      <c r="F2170" t="s">
        <v>45</v>
      </c>
      <c r="G2170" s="1" t="s">
        <v>1079</v>
      </c>
      <c r="AL2170" s="1">
        <v>1</v>
      </c>
      <c r="AM2170">
        <v>24</v>
      </c>
      <c r="AN2170">
        <v>0.06</v>
      </c>
      <c r="AO2170" s="1">
        <v>0.63</v>
      </c>
    </row>
    <row r="2171" spans="1:41" x14ac:dyDescent="0.25">
      <c r="A2171" t="s">
        <v>563</v>
      </c>
      <c r="B2171">
        <v>1008806</v>
      </c>
      <c r="C2171">
        <v>2015</v>
      </c>
      <c r="D2171" t="s">
        <v>1211</v>
      </c>
      <c r="E2171" t="s">
        <v>1212</v>
      </c>
      <c r="F2171" t="s">
        <v>45</v>
      </c>
      <c r="G2171" s="1" t="s">
        <v>1085</v>
      </c>
      <c r="AL2171" s="1">
        <v>0</v>
      </c>
      <c r="AM2171">
        <v>0</v>
      </c>
      <c r="AN2171">
        <v>0</v>
      </c>
      <c r="AO2171" s="1">
        <v>0</v>
      </c>
    </row>
    <row r="2172" spans="1:41" x14ac:dyDescent="0.25">
      <c r="A2172" t="s">
        <v>564</v>
      </c>
      <c r="B2172">
        <v>1010701</v>
      </c>
      <c r="C2172">
        <v>2015</v>
      </c>
      <c r="D2172" t="s">
        <v>1211</v>
      </c>
      <c r="E2172" t="s">
        <v>1212</v>
      </c>
      <c r="F2172" t="s">
        <v>45</v>
      </c>
      <c r="G2172" s="1" t="s">
        <v>1086</v>
      </c>
      <c r="AL2172" s="1">
        <v>8</v>
      </c>
      <c r="AM2172">
        <v>576</v>
      </c>
      <c r="AN2172">
        <v>2.1</v>
      </c>
      <c r="AO2172" s="1">
        <v>189.7</v>
      </c>
    </row>
    <row r="2173" spans="1:41" x14ac:dyDescent="0.25">
      <c r="A2173" t="s">
        <v>559</v>
      </c>
      <c r="B2173">
        <v>1010258</v>
      </c>
      <c r="C2173">
        <v>2015</v>
      </c>
      <c r="D2173" t="s">
        <v>1211</v>
      </c>
      <c r="E2173" t="s">
        <v>1212</v>
      </c>
      <c r="F2173" t="s">
        <v>45</v>
      </c>
      <c r="G2173" s="1" t="s">
        <v>1086</v>
      </c>
      <c r="AL2173" s="1">
        <v>4</v>
      </c>
      <c r="AM2173">
        <v>27</v>
      </c>
      <c r="AN2173">
        <v>7.094E-4</v>
      </c>
      <c r="AO2173" s="1">
        <v>3.3229000000000002E-2</v>
      </c>
    </row>
    <row r="2174" spans="1:41" x14ac:dyDescent="0.25">
      <c r="A2174" t="s">
        <v>557</v>
      </c>
      <c r="B2174">
        <v>1008530</v>
      </c>
      <c r="C2174">
        <v>2015</v>
      </c>
      <c r="D2174" t="s">
        <v>1211</v>
      </c>
      <c r="E2174" t="s">
        <v>1212</v>
      </c>
      <c r="F2174" t="s">
        <v>45</v>
      </c>
      <c r="G2174" s="1" t="s">
        <v>1086</v>
      </c>
      <c r="AL2174" s="1">
        <v>2</v>
      </c>
      <c r="AM2174">
        <v>48</v>
      </c>
      <c r="AN2174">
        <v>0.39877000000000001</v>
      </c>
      <c r="AO2174" s="1">
        <v>1.06E-3</v>
      </c>
    </row>
    <row r="2175" spans="1:41" x14ac:dyDescent="0.25">
      <c r="A2175" t="s">
        <v>559</v>
      </c>
      <c r="B2175">
        <v>1010258</v>
      </c>
      <c r="C2175">
        <v>2015</v>
      </c>
      <c r="D2175" t="s">
        <v>1211</v>
      </c>
      <c r="E2175" t="s">
        <v>1212</v>
      </c>
      <c r="F2175" t="s">
        <v>45</v>
      </c>
      <c r="G2175" s="1" t="s">
        <v>1088</v>
      </c>
      <c r="AL2175" s="1">
        <v>2</v>
      </c>
      <c r="AM2175">
        <v>3</v>
      </c>
      <c r="AN2175">
        <v>7.86E-5</v>
      </c>
      <c r="AO2175" s="1">
        <v>3.6070999999999998E-3</v>
      </c>
    </row>
    <row r="2176" spans="1:41" x14ac:dyDescent="0.25">
      <c r="A2176" t="s">
        <v>564</v>
      </c>
      <c r="B2176">
        <v>1010701</v>
      </c>
      <c r="C2176">
        <v>2015</v>
      </c>
      <c r="D2176" t="s">
        <v>1211</v>
      </c>
      <c r="E2176" t="s">
        <v>1212</v>
      </c>
      <c r="F2176" t="s">
        <v>45</v>
      </c>
      <c r="G2176" s="1" t="s">
        <v>1089</v>
      </c>
      <c r="AL2176" s="1">
        <v>1</v>
      </c>
      <c r="AM2176">
        <v>168</v>
      </c>
      <c r="AN2176">
        <v>0.6</v>
      </c>
      <c r="AO2176" s="1">
        <v>54</v>
      </c>
    </row>
    <row r="2177" spans="1:41" x14ac:dyDescent="0.25">
      <c r="A2177" t="s">
        <v>609</v>
      </c>
      <c r="B2177">
        <v>1011854</v>
      </c>
      <c r="C2177">
        <v>2015</v>
      </c>
      <c r="D2177" t="s">
        <v>1211</v>
      </c>
      <c r="E2177" t="s">
        <v>1212</v>
      </c>
      <c r="F2177" t="s">
        <v>45</v>
      </c>
      <c r="G2177" s="1" t="s">
        <v>1089</v>
      </c>
      <c r="AL2177" s="1">
        <v>6</v>
      </c>
      <c r="AM2177">
        <v>132</v>
      </c>
      <c r="AN2177">
        <v>9.8791E-3</v>
      </c>
      <c r="AO2177" s="1">
        <v>0.40196009999999999</v>
      </c>
    </row>
    <row r="2178" spans="1:41" x14ac:dyDescent="0.25">
      <c r="A2178" t="s">
        <v>559</v>
      </c>
      <c r="B2178">
        <v>1010258</v>
      </c>
      <c r="C2178">
        <v>2015</v>
      </c>
      <c r="D2178" t="s">
        <v>1211</v>
      </c>
      <c r="E2178" t="s">
        <v>1212</v>
      </c>
      <c r="F2178" t="s">
        <v>45</v>
      </c>
      <c r="G2178" s="1" t="s">
        <v>1089</v>
      </c>
      <c r="AL2178" s="1">
        <v>3</v>
      </c>
      <c r="AM2178">
        <v>64</v>
      </c>
      <c r="AN2178">
        <v>0</v>
      </c>
      <c r="AO2178" s="1">
        <v>0.09</v>
      </c>
    </row>
    <row r="2179" spans="1:41" x14ac:dyDescent="0.25">
      <c r="A2179" t="s">
        <v>557</v>
      </c>
      <c r="B2179">
        <v>1008530</v>
      </c>
      <c r="C2179">
        <v>2015</v>
      </c>
      <c r="D2179" t="s">
        <v>1211</v>
      </c>
      <c r="E2179" t="s">
        <v>1212</v>
      </c>
      <c r="F2179" t="s">
        <v>45</v>
      </c>
      <c r="G2179" s="1" t="s">
        <v>1089</v>
      </c>
      <c r="AL2179" s="1">
        <v>1</v>
      </c>
      <c r="AM2179">
        <v>24</v>
      </c>
      <c r="AN2179">
        <v>0.11953</v>
      </c>
      <c r="AO2179" s="1">
        <v>1.3999999999999999E-4</v>
      </c>
    </row>
    <row r="2180" spans="1:41" x14ac:dyDescent="0.25">
      <c r="A2180" t="s">
        <v>1002</v>
      </c>
      <c r="B2180">
        <v>1008241</v>
      </c>
      <c r="C2180">
        <v>2015</v>
      </c>
      <c r="D2180" t="s">
        <v>1211</v>
      </c>
      <c r="E2180" t="s">
        <v>1212</v>
      </c>
      <c r="F2180" t="s">
        <v>45</v>
      </c>
      <c r="G2180" s="1" t="s">
        <v>1091</v>
      </c>
      <c r="AL2180" s="1">
        <v>2</v>
      </c>
      <c r="AM2180">
        <v>48</v>
      </c>
      <c r="AN2180">
        <v>0</v>
      </c>
      <c r="AO2180" s="1">
        <v>7.0000000000000007E-2</v>
      </c>
    </row>
    <row r="2181" spans="1:41" x14ac:dyDescent="0.25">
      <c r="A2181" t="s">
        <v>557</v>
      </c>
      <c r="B2181">
        <v>1008530</v>
      </c>
      <c r="C2181">
        <v>2015</v>
      </c>
      <c r="D2181" t="s">
        <v>1211</v>
      </c>
      <c r="E2181" t="s">
        <v>1212</v>
      </c>
      <c r="F2181" t="s">
        <v>45</v>
      </c>
      <c r="G2181" s="1" t="s">
        <v>1091</v>
      </c>
      <c r="AL2181" s="1">
        <v>1</v>
      </c>
      <c r="AM2181">
        <v>24</v>
      </c>
      <c r="AN2181">
        <v>0.24099000000000001</v>
      </c>
      <c r="AO2181" s="1">
        <v>1.7000000000000001E-4</v>
      </c>
    </row>
    <row r="2182" spans="1:41" x14ac:dyDescent="0.25">
      <c r="A2182" t="s">
        <v>1003</v>
      </c>
      <c r="B2182">
        <v>1009335</v>
      </c>
      <c r="C2182">
        <v>2015</v>
      </c>
      <c r="D2182" t="s">
        <v>1211</v>
      </c>
      <c r="E2182" t="s">
        <v>1212</v>
      </c>
      <c r="F2182" t="s">
        <v>45</v>
      </c>
      <c r="G2182" s="1" t="s">
        <v>1097</v>
      </c>
      <c r="AL2182" s="1">
        <v>5</v>
      </c>
      <c r="AM2182">
        <v>120</v>
      </c>
      <c r="AN2182">
        <v>5.0999999999999996</v>
      </c>
      <c r="AO2182" s="1">
        <v>0</v>
      </c>
    </row>
    <row r="2183" spans="1:41" x14ac:dyDescent="0.25">
      <c r="A2183" t="s">
        <v>1002</v>
      </c>
      <c r="B2183">
        <v>1008241</v>
      </c>
      <c r="C2183">
        <v>2015</v>
      </c>
      <c r="D2183" t="s">
        <v>1211</v>
      </c>
      <c r="E2183" t="s">
        <v>1212</v>
      </c>
      <c r="F2183" t="s">
        <v>45</v>
      </c>
      <c r="G2183" s="1" t="s">
        <v>1099</v>
      </c>
      <c r="AL2183" s="1">
        <v>1</v>
      </c>
      <c r="AM2183">
        <v>24</v>
      </c>
      <c r="AN2183">
        <v>0</v>
      </c>
      <c r="AO2183" s="1">
        <v>0.05</v>
      </c>
    </row>
    <row r="2184" spans="1:41" x14ac:dyDescent="0.25">
      <c r="A2184" t="s">
        <v>559</v>
      </c>
      <c r="B2184">
        <v>1010258</v>
      </c>
      <c r="C2184">
        <v>2015</v>
      </c>
      <c r="D2184" t="s">
        <v>1211</v>
      </c>
      <c r="E2184" t="s">
        <v>1212</v>
      </c>
      <c r="F2184" t="s">
        <v>45</v>
      </c>
      <c r="G2184" s="1" t="s">
        <v>1101</v>
      </c>
      <c r="AL2184" s="1">
        <v>3</v>
      </c>
      <c r="AM2184">
        <v>28</v>
      </c>
      <c r="AN2184">
        <v>0</v>
      </c>
      <c r="AO2184" s="1">
        <v>0.04</v>
      </c>
    </row>
    <row r="2185" spans="1:41" x14ac:dyDescent="0.25">
      <c r="A2185" t="s">
        <v>1111</v>
      </c>
      <c r="B2185">
        <v>1009165</v>
      </c>
      <c r="C2185">
        <v>2015</v>
      </c>
      <c r="D2185" t="s">
        <v>1211</v>
      </c>
      <c r="E2185" t="s">
        <v>1212</v>
      </c>
      <c r="F2185" t="s">
        <v>45</v>
      </c>
      <c r="G2185" s="1" t="s">
        <v>1109</v>
      </c>
      <c r="AL2185" s="1">
        <v>2</v>
      </c>
      <c r="AM2185">
        <v>215</v>
      </c>
      <c r="AN2185">
        <v>0</v>
      </c>
      <c r="AO2185" s="1">
        <v>0</v>
      </c>
    </row>
    <row r="2186" spans="1:41" x14ac:dyDescent="0.25">
      <c r="A2186" t="s">
        <v>1141</v>
      </c>
      <c r="B2186">
        <v>1010673</v>
      </c>
      <c r="C2186">
        <v>2015</v>
      </c>
      <c r="D2186" t="s">
        <v>1211</v>
      </c>
      <c r="E2186" t="s">
        <v>1212</v>
      </c>
      <c r="F2186" t="s">
        <v>45</v>
      </c>
      <c r="G2186" s="1" t="s">
        <v>1142</v>
      </c>
      <c r="AL2186" s="1">
        <v>1</v>
      </c>
      <c r="AM2186">
        <v>2</v>
      </c>
      <c r="AN2186">
        <v>0</v>
      </c>
      <c r="AO2186" s="1">
        <v>0</v>
      </c>
    </row>
    <row r="2187" spans="1:41" x14ac:dyDescent="0.25">
      <c r="A2187" t="s">
        <v>953</v>
      </c>
      <c r="B2187">
        <v>1008306</v>
      </c>
      <c r="C2187">
        <v>2015</v>
      </c>
      <c r="D2187" t="s">
        <v>1211</v>
      </c>
      <c r="E2187" t="s">
        <v>1212</v>
      </c>
      <c r="F2187" t="s">
        <v>45</v>
      </c>
      <c r="G2187" s="1" t="s">
        <v>1213</v>
      </c>
      <c r="AL2187" s="1">
        <v>1</v>
      </c>
      <c r="AM2187">
        <v>6</v>
      </c>
      <c r="AN2187">
        <v>3.7100000000000002E-4</v>
      </c>
      <c r="AO2187" s="1">
        <v>9.0180000000000002E-4</v>
      </c>
    </row>
    <row r="2188" spans="1:41" x14ac:dyDescent="0.25">
      <c r="A2188" t="s">
        <v>678</v>
      </c>
      <c r="B2188">
        <v>1010521</v>
      </c>
      <c r="C2188">
        <v>2015</v>
      </c>
      <c r="D2188" t="s">
        <v>1211</v>
      </c>
      <c r="E2188" t="s">
        <v>1212</v>
      </c>
      <c r="F2188" t="s">
        <v>45</v>
      </c>
      <c r="G2188" s="1" t="s">
        <v>1214</v>
      </c>
      <c r="AL2188" s="1">
        <v>33</v>
      </c>
      <c r="AM2188">
        <v>1584</v>
      </c>
      <c r="AN2188">
        <v>2.2496</v>
      </c>
      <c r="AO2188" s="1">
        <v>10.055300000000001</v>
      </c>
    </row>
    <row r="2189" spans="1:41" x14ac:dyDescent="0.25">
      <c r="A2189" t="s">
        <v>678</v>
      </c>
      <c r="B2189">
        <v>1010521</v>
      </c>
      <c r="C2189">
        <v>2015</v>
      </c>
      <c r="D2189" t="s">
        <v>1211</v>
      </c>
      <c r="E2189" t="s">
        <v>1212</v>
      </c>
      <c r="F2189" t="s">
        <v>45</v>
      </c>
      <c r="G2189" s="1" t="s">
        <v>1215</v>
      </c>
      <c r="AL2189" s="1">
        <v>82</v>
      </c>
      <c r="AM2189">
        <v>3936</v>
      </c>
      <c r="AN2189">
        <v>0.25800000000000001</v>
      </c>
      <c r="AO2189" s="1">
        <v>1.1533</v>
      </c>
    </row>
    <row r="2190" spans="1:41" x14ac:dyDescent="0.25">
      <c r="A2190" t="s">
        <v>953</v>
      </c>
      <c r="B2190">
        <v>1008306</v>
      </c>
      <c r="C2190">
        <v>2015</v>
      </c>
      <c r="D2190" t="s">
        <v>1211</v>
      </c>
      <c r="E2190" t="s">
        <v>1212</v>
      </c>
      <c r="F2190" t="s">
        <v>45</v>
      </c>
      <c r="G2190" s="1" t="s">
        <v>1216</v>
      </c>
      <c r="AL2190" s="1">
        <v>0</v>
      </c>
      <c r="AM2190">
        <v>0</v>
      </c>
      <c r="AN2190">
        <v>0</v>
      </c>
      <c r="AO2190" s="1">
        <v>0</v>
      </c>
    </row>
    <row r="2191" spans="1:41" x14ac:dyDescent="0.25">
      <c r="A2191" t="s">
        <v>953</v>
      </c>
      <c r="B2191">
        <v>1008306</v>
      </c>
      <c r="C2191">
        <v>2015</v>
      </c>
      <c r="D2191" t="s">
        <v>1211</v>
      </c>
      <c r="E2191" t="s">
        <v>1212</v>
      </c>
      <c r="F2191" t="s">
        <v>45</v>
      </c>
      <c r="G2191" s="1" t="s">
        <v>1217</v>
      </c>
      <c r="AL2191" s="1">
        <v>0</v>
      </c>
      <c r="AM2191">
        <v>0</v>
      </c>
      <c r="AN2191">
        <v>0</v>
      </c>
      <c r="AO2191" s="1">
        <v>0</v>
      </c>
    </row>
    <row r="2192" spans="1:41" x14ac:dyDescent="0.25">
      <c r="A2192" t="s">
        <v>953</v>
      </c>
      <c r="B2192">
        <v>1008306</v>
      </c>
      <c r="C2192">
        <v>2015</v>
      </c>
      <c r="D2192" t="s">
        <v>1211</v>
      </c>
      <c r="E2192" t="s">
        <v>1212</v>
      </c>
      <c r="F2192" t="s">
        <v>45</v>
      </c>
      <c r="G2192" s="1" t="s">
        <v>1218</v>
      </c>
      <c r="AL2192" s="1">
        <v>0</v>
      </c>
      <c r="AM2192">
        <v>0</v>
      </c>
      <c r="AN2192">
        <v>0</v>
      </c>
      <c r="AO2192" s="1">
        <v>0</v>
      </c>
    </row>
    <row r="2193" spans="1:41" x14ac:dyDescent="0.25">
      <c r="A2193" t="s">
        <v>953</v>
      </c>
      <c r="B2193">
        <v>1008306</v>
      </c>
      <c r="C2193">
        <v>2015</v>
      </c>
      <c r="D2193" t="s">
        <v>1211</v>
      </c>
      <c r="E2193" t="s">
        <v>1212</v>
      </c>
      <c r="F2193" t="s">
        <v>45</v>
      </c>
      <c r="G2193" s="1" t="s">
        <v>1219</v>
      </c>
      <c r="AL2193" s="1">
        <v>0</v>
      </c>
      <c r="AM2193">
        <v>0</v>
      </c>
      <c r="AN2193">
        <v>0</v>
      </c>
      <c r="AO2193" s="1">
        <v>0</v>
      </c>
    </row>
    <row r="2194" spans="1:41" x14ac:dyDescent="0.25">
      <c r="A2194" t="s">
        <v>953</v>
      </c>
      <c r="B2194">
        <v>1008306</v>
      </c>
      <c r="C2194">
        <v>2015</v>
      </c>
      <c r="D2194" t="s">
        <v>1211</v>
      </c>
      <c r="E2194" t="s">
        <v>1212</v>
      </c>
      <c r="F2194" t="s">
        <v>45</v>
      </c>
      <c r="G2194" s="1" t="s">
        <v>1220</v>
      </c>
      <c r="AL2194" s="1">
        <v>1</v>
      </c>
      <c r="AM2194">
        <v>24</v>
      </c>
      <c r="AN2194">
        <v>5.7129999999999995E-4</v>
      </c>
      <c r="AO2194" s="1">
        <v>1.9225800000000001E-2</v>
      </c>
    </row>
    <row r="2195" spans="1:41" x14ac:dyDescent="0.25">
      <c r="A2195" t="s">
        <v>678</v>
      </c>
      <c r="B2195">
        <v>1010521</v>
      </c>
      <c r="C2195">
        <v>2015</v>
      </c>
      <c r="D2195" t="s">
        <v>1211</v>
      </c>
      <c r="E2195" t="s">
        <v>1212</v>
      </c>
      <c r="F2195" t="s">
        <v>45</v>
      </c>
      <c r="G2195" s="1" t="s">
        <v>1221</v>
      </c>
      <c r="AL2195" s="1">
        <v>7</v>
      </c>
      <c r="AM2195">
        <v>336</v>
      </c>
      <c r="AN2195">
        <v>0.31359999999999999</v>
      </c>
      <c r="AO2195" s="1">
        <v>1.4016999999999999</v>
      </c>
    </row>
    <row r="2196" spans="1:41" x14ac:dyDescent="0.25">
      <c r="A2196" t="s">
        <v>953</v>
      </c>
      <c r="B2196">
        <v>1008306</v>
      </c>
      <c r="C2196">
        <v>2015</v>
      </c>
      <c r="D2196" t="s">
        <v>1211</v>
      </c>
      <c r="E2196" t="s">
        <v>1212</v>
      </c>
      <c r="F2196" t="s">
        <v>45</v>
      </c>
      <c r="G2196" s="1" t="s">
        <v>1222</v>
      </c>
      <c r="AL2196" s="1">
        <v>0</v>
      </c>
      <c r="AM2196">
        <v>0</v>
      </c>
      <c r="AN2196">
        <v>0</v>
      </c>
      <c r="AO2196" s="1">
        <v>0</v>
      </c>
    </row>
  </sheetData>
  <autoFilter ref="A1:AP2196" xr:uid="{5A165DE5-E16B-43D3-80D6-E55B34FC70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Introduction</vt:lpstr>
      <vt:lpstr>Tables</vt:lpstr>
      <vt:lpstr>export_EF_Tankbasis</vt:lpstr>
      <vt:lpstr>Thru-basis</vt:lpstr>
      <vt:lpstr>Tank-basis </vt:lpstr>
      <vt:lpstr>Data_Analysis</vt:lpstr>
      <vt:lpstr>RY2015_ATM_STG_TANKS_CALC1OR2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Rutherford</dc:creator>
  <cp:lastModifiedBy>Jeff Rutherford</cp:lastModifiedBy>
  <dcterms:created xsi:type="dcterms:W3CDTF">2020-07-25T20:01:41Z</dcterms:created>
  <dcterms:modified xsi:type="dcterms:W3CDTF">2020-08-10T20:55:35Z</dcterms:modified>
</cp:coreProperties>
</file>